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Administrator\Desktop\my work with UNCODEMY\"/>
    </mc:Choice>
  </mc:AlternateContent>
  <xr:revisionPtr revIDLastSave="0" documentId="13_ncr:1_{225D99F0-D831-4EB3-AF34-C91C6F64D4E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Order Data" sheetId="1" r:id="rId1"/>
    <sheet name="Sheet1" sheetId="2" r:id="rId2"/>
    <sheet name="Sheet2" sheetId="3" r:id="rId3"/>
    <sheet name="Sheet3" sheetId="4" r:id="rId4"/>
    <sheet name="Sheet4" sheetId="9" r:id="rId5"/>
  </sheets>
  <definedNames>
    <definedName name="_xlchart.v5.0" hidden="1">Sheet2!$D$3</definedName>
    <definedName name="_xlchart.v5.1" hidden="1">Sheet2!$D$4:$D$18</definedName>
    <definedName name="_xlchart.v5.2" hidden="1">Sheet2!$E$3</definedName>
    <definedName name="_xlchart.v5.3" hidden="1">Sheet2!$E$4:$E$18</definedName>
  </definedNames>
  <calcPr calcId="191029"/>
  <pivotCaches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55" i="9" l="1"/>
  <c r="E56" i="9"/>
  <c r="E57" i="9"/>
  <c r="E58" i="9"/>
  <c r="E59" i="9"/>
  <c r="E60" i="9"/>
  <c r="E61" i="9"/>
  <c r="E62" i="9"/>
  <c r="E63" i="9"/>
  <c r="E64" i="9"/>
  <c r="E55" i="9"/>
  <c r="D56" i="9"/>
  <c r="D57" i="9"/>
  <c r="D58" i="9"/>
  <c r="D59" i="9"/>
  <c r="D60" i="9"/>
  <c r="D61" i="9"/>
  <c r="D62" i="9"/>
  <c r="D63" i="9"/>
  <c r="D64" i="9"/>
  <c r="D55" i="9"/>
  <c r="C56" i="9"/>
  <c r="C57" i="9"/>
  <c r="C58" i="9"/>
  <c r="C59" i="9"/>
  <c r="C60" i="9"/>
  <c r="C61" i="9"/>
  <c r="C62" i="9"/>
  <c r="C63" i="9"/>
  <c r="C64" i="9"/>
  <c r="C55" i="9"/>
  <c r="C43" i="9"/>
  <c r="D43" i="9"/>
  <c r="B43" i="9"/>
  <c r="E31" i="9"/>
  <c r="E30" i="9"/>
  <c r="D31" i="9"/>
  <c r="D30" i="9"/>
  <c r="C31" i="9"/>
  <c r="C30" i="9"/>
  <c r="K5" i="9"/>
  <c r="B22" i="9"/>
  <c r="B23" i="9"/>
  <c r="C23" i="9"/>
  <c r="D23" i="9"/>
  <c r="E23" i="9"/>
  <c r="C22" i="9"/>
  <c r="D22" i="9"/>
  <c r="E22" i="9"/>
  <c r="B21" i="9"/>
  <c r="C21" i="9"/>
  <c r="D21" i="9"/>
  <c r="E21" i="9"/>
  <c r="C12" i="9"/>
  <c r="C13" i="9"/>
  <c r="E11" i="9"/>
  <c r="B12" i="9"/>
  <c r="D12" i="9"/>
  <c r="E12" i="9"/>
  <c r="B13" i="9"/>
  <c r="D13" i="9"/>
  <c r="E13" i="9"/>
  <c r="C11" i="9"/>
  <c r="D11" i="9"/>
  <c r="B11" i="9"/>
  <c r="I14" i="9"/>
  <c r="C5" i="9" l="1"/>
  <c r="D5" i="9"/>
  <c r="J8" i="9" s="1"/>
  <c r="E5" i="9"/>
  <c r="K8" i="9" s="1"/>
  <c r="B5" i="9"/>
  <c r="H8" i="9" s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4" i="3"/>
  <c r="K4" i="9" l="1"/>
  <c r="I8" i="9"/>
</calcChain>
</file>

<file path=xl/sharedStrings.xml><?xml version="1.0" encoding="utf-8"?>
<sst xmlns="http://schemas.openxmlformats.org/spreadsheetml/2006/main" count="96714" uniqueCount="7948">
  <si>
    <t>Order ID</t>
  </si>
  <si>
    <t>Order Date</t>
  </si>
  <si>
    <t>Customer Name</t>
  </si>
  <si>
    <t>Country</t>
  </si>
  <si>
    <t>State</t>
  </si>
  <si>
    <t>City</t>
  </si>
  <si>
    <t>Region</t>
  </si>
  <si>
    <t>Segment</t>
  </si>
  <si>
    <t>Ship Mode</t>
  </si>
  <si>
    <t>Product Name</t>
  </si>
  <si>
    <t>Discount</t>
  </si>
  <si>
    <t>Sales</t>
  </si>
  <si>
    <t>Profit</t>
  </si>
  <si>
    <t>Quantity</t>
  </si>
  <si>
    <t>Category</t>
  </si>
  <si>
    <t>Sub-Category</t>
  </si>
  <si>
    <t>BN-2011-7407039</t>
  </si>
  <si>
    <t>Ruby Patel</t>
  </si>
  <si>
    <t>Sweden</t>
  </si>
  <si>
    <t>Stockholm</t>
  </si>
  <si>
    <t>North</t>
  </si>
  <si>
    <t>Home Office</t>
  </si>
  <si>
    <t>Economy Plus</t>
  </si>
  <si>
    <t>Enermax Note Cards, Premium</t>
  </si>
  <si>
    <t>Office Supplies</t>
  </si>
  <si>
    <t>Paper</t>
  </si>
  <si>
    <t>AZ-2011-9050313</t>
  </si>
  <si>
    <t>Summer Hayward</t>
  </si>
  <si>
    <t>United Kingdom</t>
  </si>
  <si>
    <t>England</t>
  </si>
  <si>
    <t>Southport</t>
  </si>
  <si>
    <t>Consumer</t>
  </si>
  <si>
    <t>Economy</t>
  </si>
  <si>
    <t>Dania Corner Shelving, Traditional</t>
  </si>
  <si>
    <t>Furniture</t>
  </si>
  <si>
    <t>Bookcases</t>
  </si>
  <si>
    <t>AZ-2011-6674300</t>
  </si>
  <si>
    <t>Devin Huddleston</t>
  </si>
  <si>
    <t>France</t>
  </si>
  <si>
    <t>Auvergne-Rhône-Alpes</t>
  </si>
  <si>
    <t>Valence</t>
  </si>
  <si>
    <t>Central</t>
  </si>
  <si>
    <t>Binney &amp; Smith Sketch Pad, Easy-Erase</t>
  </si>
  <si>
    <t>Art</t>
  </si>
  <si>
    <t>BN-2011-2819714</t>
  </si>
  <si>
    <t>Mary Parker</t>
  </si>
  <si>
    <t>Birmingham</t>
  </si>
  <si>
    <t>Corporate</t>
  </si>
  <si>
    <t>Boston Markers, Easy-Erase</t>
  </si>
  <si>
    <t>Eldon Folders, Single Width</t>
  </si>
  <si>
    <t>Storage</t>
  </si>
  <si>
    <t>AZ-2011-617423</t>
  </si>
  <si>
    <t>Daniel Burke</t>
  </si>
  <si>
    <t>Echirolles</t>
  </si>
  <si>
    <t>Priority</t>
  </si>
  <si>
    <t>Binney &amp; Smith Pencil Sharpener, Water Color</t>
  </si>
  <si>
    <t>Sanford Canvas, Fluorescent</t>
  </si>
  <si>
    <t>AZ-2011-2918397</t>
  </si>
  <si>
    <t>Fredrick Beveridge</t>
  </si>
  <si>
    <t>Provence-Alpes-Côte d'Azur</t>
  </si>
  <si>
    <t>La Seyne-sur-Mer</t>
  </si>
  <si>
    <t>Bush Floating Shelf Set, Pine</t>
  </si>
  <si>
    <t>Accos Thumb Tacks, Assorted Sizes</t>
  </si>
  <si>
    <t>Fasteners</t>
  </si>
  <si>
    <t>Smead Lockers, Industrial</t>
  </si>
  <si>
    <t>BN-2011-3248724</t>
  </si>
  <si>
    <t>Archer Hort</t>
  </si>
  <si>
    <t>Languedoc-Roussillon-Midi-Pyrénées</t>
  </si>
  <si>
    <t>Toulouse</t>
  </si>
  <si>
    <t>Ikea Classic Bookcase, Metal</t>
  </si>
  <si>
    <t>Binney &amp; Smith Sketch Pad, Blue</t>
  </si>
  <si>
    <t>AZ-2011-6712797</t>
  </si>
  <si>
    <t>Evie Flockhart</t>
  </si>
  <si>
    <t>Italy</t>
  </si>
  <si>
    <t>Liguria</t>
  </si>
  <si>
    <t>Genoa</t>
  </si>
  <si>
    <t>South</t>
  </si>
  <si>
    <t>Ibico Hole Reinforcements, Recycled</t>
  </si>
  <si>
    <t>Binders</t>
  </si>
  <si>
    <t>AZ-2011-4827146</t>
  </si>
  <si>
    <t>Faith Greenwood</t>
  </si>
  <si>
    <t>Austria</t>
  </si>
  <si>
    <t>Vienna</t>
  </si>
  <si>
    <t>Boston Canvas, Fluorescent</t>
  </si>
  <si>
    <t>Smead Trays, Single Width</t>
  </si>
  <si>
    <t>AZ-2011-6439906</t>
  </si>
  <si>
    <t>Spain</t>
  </si>
  <si>
    <t>Murcia</t>
  </si>
  <si>
    <t>Bevis Training Table, with Bottom Storage</t>
  </si>
  <si>
    <t>Tables</t>
  </si>
  <si>
    <t>Novimex File Folder Labels, Alphabetical</t>
  </si>
  <si>
    <t>Labels</t>
  </si>
  <si>
    <t>AZ-2011-7053593</t>
  </si>
  <si>
    <t>Gracie Powell</t>
  </si>
  <si>
    <t>Woking</t>
  </si>
  <si>
    <t>Immediate</t>
  </si>
  <si>
    <t>SAFCO Executive Leather Armchair, Red</t>
  </si>
  <si>
    <t>Chairs</t>
  </si>
  <si>
    <t>Binney &amp; Smith Canvas, Blue</t>
  </si>
  <si>
    <t>AZ-2011-5702370</t>
  </si>
  <si>
    <t>Hershel Snyder</t>
  </si>
  <si>
    <t>Germany</t>
  </si>
  <si>
    <t>Lower Saxony</t>
  </si>
  <si>
    <t>Lohne</t>
  </si>
  <si>
    <t>Ikea Stackable Bookrack, Traditional</t>
  </si>
  <si>
    <t>Ibico Index Tab, Clear</t>
  </si>
  <si>
    <t>Epson Printer, White</t>
  </si>
  <si>
    <t>Technology</t>
  </si>
  <si>
    <t>Machines</t>
  </si>
  <si>
    <t>AZ-2011-9927716</t>
  </si>
  <si>
    <t>Julia Martell</t>
  </si>
  <si>
    <t>Leicester</t>
  </si>
  <si>
    <t>Hon Chairmat, Adjustable</t>
  </si>
  <si>
    <t>AZ-2011-2222024</t>
  </si>
  <si>
    <t>Viola Watson</t>
  </si>
  <si>
    <t>Sheffield</t>
  </si>
  <si>
    <t>Green Bar Note Cards, Multicolor</t>
  </si>
  <si>
    <t>BN-2011-4913858</t>
  </si>
  <si>
    <t>Julian Dobie</t>
  </si>
  <si>
    <t>Netherlands</t>
  </si>
  <si>
    <t>South Holland</t>
  </si>
  <si>
    <t>Dordrecht</t>
  </si>
  <si>
    <t>Wilson Jones Hole Reinforcements, Durable</t>
  </si>
  <si>
    <t>Harbour Creations Legal Exhibit Labels, Laser Printer Compatible</t>
  </si>
  <si>
    <t>Green Bar Cards &amp; Envelopes, Multicolor</t>
  </si>
  <si>
    <t>Smead Lockers, Blue</t>
  </si>
  <si>
    <t>BN-2011-2807470</t>
  </si>
  <si>
    <t>Rose Heap</t>
  </si>
  <si>
    <t>Västra Götaland</t>
  </si>
  <si>
    <t>Gothenburg</t>
  </si>
  <si>
    <t>Sanford Pens, Fluorescent</t>
  </si>
  <si>
    <t>AZ-2011-5960662</t>
  </si>
  <si>
    <t>Ella Troy</t>
  </si>
  <si>
    <t>Xerox Message Books, Premium</t>
  </si>
  <si>
    <t>StarTech Card Printer, White</t>
  </si>
  <si>
    <t>Apple Headset, with Caller ID</t>
  </si>
  <si>
    <t>Phones</t>
  </si>
  <si>
    <t>AZ-2011-7675351</t>
  </si>
  <si>
    <t>Everett Dunbar</t>
  </si>
  <si>
    <t>Langen</t>
  </si>
  <si>
    <t>Cuisinart Microwave, White</t>
  </si>
  <si>
    <t>Appliances</t>
  </si>
  <si>
    <t>Harbour Creations Removable Labels, 5000 Label Set</t>
  </si>
  <si>
    <t>Green Bar Computer Printout Paper, 8.5 x 11</t>
  </si>
  <si>
    <t>Elite Letter Opener, Easy Grip</t>
  </si>
  <si>
    <t>Supplies</t>
  </si>
  <si>
    <t>Hewlett Copy Machine, Laser</t>
  </si>
  <si>
    <t>Copiers</t>
  </si>
  <si>
    <t>BN-2011-3770060</t>
  </si>
  <si>
    <t>Georgia Bermingham</t>
  </si>
  <si>
    <t>Denmark</t>
  </si>
  <si>
    <t>Hovedstaden</t>
  </si>
  <si>
    <t>Copenhagen</t>
  </si>
  <si>
    <t>Hon Shipping Labels, Laser Printer Compatible</t>
  </si>
  <si>
    <t>AZ-2011-7419210</t>
  </si>
  <si>
    <t>Christopher Goold</t>
  </si>
  <si>
    <t>Valenciana</t>
  </si>
  <si>
    <t>Gandia</t>
  </si>
  <si>
    <t>Stockwell Thumb Tacks, Bulk Pack</t>
  </si>
  <si>
    <t>AZ-2011-1816950</t>
  </si>
  <si>
    <t>John Baca</t>
  </si>
  <si>
    <t>South Denmark</t>
  </si>
  <si>
    <t>Esbjerg</t>
  </si>
  <si>
    <t>Acco Binding Machine, Economy</t>
  </si>
  <si>
    <t>AZ-2011-3059419</t>
  </si>
  <si>
    <t>Kai Leonard</t>
  </si>
  <si>
    <t>Lombardy</t>
  </si>
  <si>
    <t>Sesto San Giovanni</t>
  </si>
  <si>
    <t>GlobeWeis Business Envelopes, Recycled</t>
  </si>
  <si>
    <t>Envelopes</t>
  </si>
  <si>
    <t>AZ-2011-5342265</t>
  </si>
  <si>
    <t>Jennifer Mattingly</t>
  </si>
  <si>
    <t>Sicily</t>
  </si>
  <si>
    <t>Trapani</t>
  </si>
  <si>
    <t>Wilson Jones Binding Machine, Clear</t>
  </si>
  <si>
    <t>Fellowes Folders, Blue</t>
  </si>
  <si>
    <t>AZ-2011-2002251</t>
  </si>
  <si>
    <t>Nathan Iqbal</t>
  </si>
  <si>
    <t>Ile-de-France</t>
  </si>
  <si>
    <t>Villiers-sur-Marne</t>
  </si>
  <si>
    <t>Boston Pencil Sharpener, Water Color</t>
  </si>
  <si>
    <t>AZ-2011-5357101</t>
  </si>
  <si>
    <t>Noah Chamberlain</t>
  </si>
  <si>
    <t>North Rhine-Westphalia</t>
  </si>
  <si>
    <t>Bielefeld</t>
  </si>
  <si>
    <t>Memorex Router, Programmable</t>
  </si>
  <si>
    <t>Accessories</t>
  </si>
  <si>
    <t>AZ-2011-2245674</t>
  </si>
  <si>
    <t>Dylan Disney</t>
  </si>
  <si>
    <t>Belgium</t>
  </si>
  <si>
    <t>Flemish Brabant</t>
  </si>
  <si>
    <t>Leuven</t>
  </si>
  <si>
    <t>Avery Index Tab, Clear</t>
  </si>
  <si>
    <t>Tenex File Cart, Blue</t>
  </si>
  <si>
    <t>AZ-2011-8034411</t>
  </si>
  <si>
    <t>Melissa Bean</t>
  </si>
  <si>
    <t>Tuscany</t>
  </si>
  <si>
    <t>Prato</t>
  </si>
  <si>
    <t>Bush Classic Bookcase, Traditional</t>
  </si>
  <si>
    <t>Boston Canvas, Easy-Erase</t>
  </si>
  <si>
    <t>Rogers Lockers, Single Width</t>
  </si>
  <si>
    <t>AZ-2011-6684426</t>
  </si>
  <si>
    <t>Vaughn Gibbs</t>
  </si>
  <si>
    <t>Gela</t>
  </si>
  <si>
    <t>Boston Markers, Fluorescent</t>
  </si>
  <si>
    <t>BN-2011-7883641</t>
  </si>
  <si>
    <t>William Horton</t>
  </si>
  <si>
    <t>Emilia-Romagna</t>
  </si>
  <si>
    <t>Bologna</t>
  </si>
  <si>
    <t>Harbour Creations Swivel Stool, Set of Two</t>
  </si>
  <si>
    <t>Office Star Bag Chairs, Set of Two</t>
  </si>
  <si>
    <t>Advantus Staples, 12 Pack</t>
  </si>
  <si>
    <t>Harbour Creations Color Coded Labels, Adjustable</t>
  </si>
  <si>
    <t>SanDisk Memo Slips, Multicolor</t>
  </si>
  <si>
    <t>AZ-2011-4205736</t>
  </si>
  <si>
    <t>David Harney</t>
  </si>
  <si>
    <t>Menden</t>
  </si>
  <si>
    <t>Advantus Light Bulb, Duo Pack</t>
  </si>
  <si>
    <t>Furnishings</t>
  </si>
  <si>
    <t>Cardinal Binder, Clear</t>
  </si>
  <si>
    <t>AZ-2011-5010109</t>
  </si>
  <si>
    <t>Walter Coley</t>
  </si>
  <si>
    <t>Maisons-Alfort</t>
  </si>
  <si>
    <t>Stanley Markers, Water Color</t>
  </si>
  <si>
    <t>AZ-2011-201891</t>
  </si>
  <si>
    <t>Lori Miller</t>
  </si>
  <si>
    <t>Madrid</t>
  </si>
  <si>
    <t>Smead Removable Labels, 5000 Label Set</t>
  </si>
  <si>
    <t>AZ-2011-5708655</t>
  </si>
  <si>
    <t>Hayley Baldwinson</t>
  </si>
  <si>
    <t>Norway</t>
  </si>
  <si>
    <t>Oslo</t>
  </si>
  <si>
    <t>Acco Binder Covers, Clear</t>
  </si>
  <si>
    <t>Avery Binder, Economy</t>
  </si>
  <si>
    <t>Memorex Flash Drive, Bluetooth</t>
  </si>
  <si>
    <t>BN-2011-6722454</t>
  </si>
  <si>
    <t>Joseph Locke</t>
  </si>
  <si>
    <t>Portugal</t>
  </si>
  <si>
    <t>Lisboa</t>
  </si>
  <si>
    <t>Lisbon</t>
  </si>
  <si>
    <t>Hewlett Wireless Fax, Laser</t>
  </si>
  <si>
    <t>BN-2011-486854</t>
  </si>
  <si>
    <t>Gracie Hicks</t>
  </si>
  <si>
    <t>Draguignan</t>
  </si>
  <si>
    <t>Rogers Folders, Single Width</t>
  </si>
  <si>
    <t>AZ-2011-2825684</t>
  </si>
  <si>
    <t>Hollie Norris</t>
  </si>
  <si>
    <t>Halle</t>
  </si>
  <si>
    <t>Acco Hole Reinforcements, Recycled</t>
  </si>
  <si>
    <t>Avery Hole Reinforcements, Durable</t>
  </si>
  <si>
    <t>AZ-2011-494581</t>
  </si>
  <si>
    <t>Kiara Allen</t>
  </si>
  <si>
    <t>Parma</t>
  </si>
  <si>
    <t>Sanford Pencil Sharpener, Water Color</t>
  </si>
  <si>
    <t>AZ-2011-838467</t>
  </si>
  <si>
    <t>Ronald Everson</t>
  </si>
  <si>
    <t>Saxony</t>
  </si>
  <si>
    <t>Dresden</t>
  </si>
  <si>
    <t>Xerox Note Cards, Premium</t>
  </si>
  <si>
    <t>HP Fax and Copier, Digital</t>
  </si>
  <si>
    <t>Motorola Signal Booster, Cordless</t>
  </si>
  <si>
    <t>AZ-2011-4987681</t>
  </si>
  <si>
    <t>Daryl Claypool</t>
  </si>
  <si>
    <t>Andalusía</t>
  </si>
  <si>
    <t>Seville</t>
  </si>
  <si>
    <t>Acme Box Cutter, High Speed</t>
  </si>
  <si>
    <t>Cisco Smart Phone, Full Size</t>
  </si>
  <si>
    <t>AZ-2011-4614904</t>
  </si>
  <si>
    <t>Caleb Kenyon</t>
  </si>
  <si>
    <t>Torrevieja</t>
  </si>
  <si>
    <t>Boston Highlighters, Water Color</t>
  </si>
  <si>
    <t>AZ-2011-7043718</t>
  </si>
  <si>
    <t>Winnie Moss</t>
  </si>
  <si>
    <t>Catalonia</t>
  </si>
  <si>
    <t>Barcelona</t>
  </si>
  <si>
    <t>Ikea Library with Doors, Pine</t>
  </si>
  <si>
    <t>SAFCO Steel Folding Chair, Black</t>
  </si>
  <si>
    <t>BIC Canvas, Water Color</t>
  </si>
  <si>
    <t>AZ-2011-4696725</t>
  </si>
  <si>
    <t>Courtney Hancock</t>
  </si>
  <si>
    <t>London</t>
  </si>
  <si>
    <t>Cisco Headset, Full Size</t>
  </si>
  <si>
    <t>BN-2011-2468159</t>
  </si>
  <si>
    <t>Brandon Preston</t>
  </si>
  <si>
    <t>Alsace-Champagne-Ardenne-Lorraine</t>
  </si>
  <si>
    <t>Reims</t>
  </si>
  <si>
    <t>Logitech Numeric Keypad, Erganomic</t>
  </si>
  <si>
    <t>Hewlett Copy Machine, Color</t>
  </si>
  <si>
    <t>Konica Phone, White</t>
  </si>
  <si>
    <t>BN-2011-9336144</t>
  </si>
  <si>
    <t>Lara Stoate</t>
  </si>
  <si>
    <t>Bavaria</t>
  </si>
  <si>
    <t>Rosenheim</t>
  </si>
  <si>
    <t>Fellowes File Cart, Industrial</t>
  </si>
  <si>
    <t>Brother Wireless Fax, Laser</t>
  </si>
  <si>
    <t>BN-2011-7087921</t>
  </si>
  <si>
    <t>Max Ludwig</t>
  </si>
  <si>
    <t>Uppsala</t>
  </si>
  <si>
    <t>Boston Pencil Sharpener, Easy-Erase</t>
  </si>
  <si>
    <t>AZ-2011-6835828</t>
  </si>
  <si>
    <t>Nice</t>
  </si>
  <si>
    <t>Tenex Shelving, Industrial</t>
  </si>
  <si>
    <t>AZ-2011-2397035</t>
  </si>
  <si>
    <t>Millie Newman</t>
  </si>
  <si>
    <t>Nord-Pas-de-Calais-Picardie</t>
  </si>
  <si>
    <t>Boulogne-sur-Mer</t>
  </si>
  <si>
    <t>Stanley Pencil Sharpener, Water Color</t>
  </si>
  <si>
    <t>Avery Binder Covers, Durable</t>
  </si>
  <si>
    <t>Konica Receipt Printer, Wireless</t>
  </si>
  <si>
    <t>AZ-2011-9421435</t>
  </si>
  <si>
    <t>Larry Klaus</t>
  </si>
  <si>
    <t>La Crau</t>
  </si>
  <si>
    <t>Novimex Legal Exhibit Labels, Laser Printer Compatible</t>
  </si>
  <si>
    <t>AZ-2011-2956456</t>
  </si>
  <si>
    <t>Shelby Dunston</t>
  </si>
  <si>
    <t>Siena</t>
  </si>
  <si>
    <t>Stockwell Clamps, 12 Pack</t>
  </si>
  <si>
    <t>AZ-2011-9107304</t>
  </si>
  <si>
    <t>Erin Gill</t>
  </si>
  <si>
    <t>Ikea Corner Shelving, Metal</t>
  </si>
  <si>
    <t>Cardinal 3-Hole Punch, Clear</t>
  </si>
  <si>
    <t>Stockwell Rubber Bands, 12 Pack</t>
  </si>
  <si>
    <t>Smead Folders, Wire Frame</t>
  </si>
  <si>
    <t>AZ-2011-2606042</t>
  </si>
  <si>
    <t>Piper Wilder-Neligan</t>
  </si>
  <si>
    <t>Hesse</t>
  </si>
  <si>
    <t>Frankfurt</t>
  </si>
  <si>
    <t>Binney &amp; Smith Pencil Sharpener, Fluorescent</t>
  </si>
  <si>
    <t>Cardinal Binder Covers, Clear</t>
  </si>
  <si>
    <t>AZ-2011-5195846</t>
  </si>
  <si>
    <t>Patricia Lukes</t>
  </si>
  <si>
    <t>Overijssel</t>
  </si>
  <si>
    <t>Almelo</t>
  </si>
  <si>
    <t>Advantus Frame, Duo Pack</t>
  </si>
  <si>
    <t>GlobeWeis Manila Envelope, Set of 50</t>
  </si>
  <si>
    <t>Rogers Trays, Wire Frame</t>
  </si>
  <si>
    <t>AZ-2011-7255147</t>
  </si>
  <si>
    <t>Lilian Macredie</t>
  </si>
  <si>
    <t>Switzerland</t>
  </si>
  <si>
    <t>Basel-Stadt</t>
  </si>
  <si>
    <t>Basel</t>
  </si>
  <si>
    <t>Sauder Library with Doors, Mobile</t>
  </si>
  <si>
    <t>BIC Highlighters, Blue</t>
  </si>
  <si>
    <t>AZ-2011-5676694</t>
  </si>
  <si>
    <t>Jasmine Slater</t>
  </si>
  <si>
    <t>Coslada</t>
  </si>
  <si>
    <t>Dania Classic Bookcase, Traditional</t>
  </si>
  <si>
    <t>Boston Highlighters, Easy-Erase</t>
  </si>
  <si>
    <t>AZ-2011-819110</t>
  </si>
  <si>
    <t>Charlotte Taylor</t>
  </si>
  <si>
    <t>Marseille</t>
  </si>
  <si>
    <t>Kraft Clasp Envelope, with clear poly window</t>
  </si>
  <si>
    <t>Panasonic Receipt Printer, Wireless</t>
  </si>
  <si>
    <t>BN-2011-3032749</t>
  </si>
  <si>
    <t>Victoria Bell</t>
  </si>
  <si>
    <t>Hanover</t>
  </si>
  <si>
    <t>Avery Binder Covers, Clear</t>
  </si>
  <si>
    <t>Tenex File Cart, Industrial</t>
  </si>
  <si>
    <t>AZ-2011-6048331</t>
  </si>
  <si>
    <t>Kayleigh Farmer</t>
  </si>
  <si>
    <t>Elda</t>
  </si>
  <si>
    <t>BIC Markers, Blue</t>
  </si>
  <si>
    <t>Eldon Box, Blue</t>
  </si>
  <si>
    <t>BN-2011-493873</t>
  </si>
  <si>
    <t>Tyson Ebden</t>
  </si>
  <si>
    <t>Hardenberg</t>
  </si>
  <si>
    <t>Sauder Classic Bookcase, Pine</t>
  </si>
  <si>
    <t>Barricks Coffee Table, Fully Assembled</t>
  </si>
  <si>
    <t>BN-2011-408191</t>
  </si>
  <si>
    <t>Sophie Franklin</t>
  </si>
  <si>
    <t>Hon Executive Leather Armchair, Adjustable</t>
  </si>
  <si>
    <t>Rubbermaid Door Stop, Erganomic</t>
  </si>
  <si>
    <t>BN-2011-307477</t>
  </si>
  <si>
    <t>Maya O'Sullivan</t>
  </si>
  <si>
    <t>Muret</t>
  </si>
  <si>
    <t>SAFCO Executive Leather Armchair, Black</t>
  </si>
  <si>
    <t>Hoover Microwave, Black</t>
  </si>
  <si>
    <t>Stanley Highlighters, Easy-Erase</t>
  </si>
  <si>
    <t>Nokia Audio Dock, VoIP</t>
  </si>
  <si>
    <t>AZ-2011-8122214</t>
  </si>
  <si>
    <t>Bourgogne-Franche-Comté</t>
  </si>
  <si>
    <t>Beaune</t>
  </si>
  <si>
    <t>OIC Thumb Tacks, Assorted Sizes</t>
  </si>
  <si>
    <t>AZ-2011-9155070</t>
  </si>
  <si>
    <t>Julian Mack</t>
  </si>
  <si>
    <t>Paris</t>
  </si>
  <si>
    <t>Panasonic Calculator, Durable</t>
  </si>
  <si>
    <t>AZ-2011-2939440</t>
  </si>
  <si>
    <t>Tegan Savage</t>
  </si>
  <si>
    <t>Castrop-Rauxel</t>
  </si>
  <si>
    <t>Advantus Thumb Tacks, Assorted Sizes</t>
  </si>
  <si>
    <t>OIC Staples, Assorted Sizes</t>
  </si>
  <si>
    <t>AZ-2011-2270958</t>
  </si>
  <si>
    <t>Eva Hargraves</t>
  </si>
  <si>
    <t>Milan</t>
  </si>
  <si>
    <t>Barricks Round Table, with Bottom Storage</t>
  </si>
  <si>
    <t>Binney &amp; Smith Canvas, Water Color</t>
  </si>
  <si>
    <t>Smead Trays, Blue</t>
  </si>
  <si>
    <t>Okidata Calculator, Red</t>
  </si>
  <si>
    <t>BN-2011-555099</t>
  </si>
  <si>
    <t>Jonathan Summons</t>
  </si>
  <si>
    <t>Zürich</t>
  </si>
  <si>
    <t>Zurich</t>
  </si>
  <si>
    <t>Stockwell Thumb Tacks, Assorted Sizes</t>
  </si>
  <si>
    <t>Smead Box, Single Width</t>
  </si>
  <si>
    <t>AZ-2011-8091357</t>
  </si>
  <si>
    <t>Darcy Farnell</t>
  </si>
  <si>
    <t>Grosseto</t>
  </si>
  <si>
    <t>Advantus Clock, Black</t>
  </si>
  <si>
    <t>Acco Binder Covers, Recycled</t>
  </si>
  <si>
    <t>Avery Binder Covers, Recycled</t>
  </si>
  <si>
    <t>Konica Printer, Red</t>
  </si>
  <si>
    <t>AZ-2011-6186921</t>
  </si>
  <si>
    <t>Katherine Grant</t>
  </si>
  <si>
    <t>Wilson Jones Hole Reinforcements, Recycled</t>
  </si>
  <si>
    <t>BN-2011-5307099</t>
  </si>
  <si>
    <t>Jared Wurster</t>
  </si>
  <si>
    <t>Ireland</t>
  </si>
  <si>
    <t>Dublin</t>
  </si>
  <si>
    <t>Apple Speaker Phone, with Caller ID</t>
  </si>
  <si>
    <t>BN-2011-8574171</t>
  </si>
  <si>
    <t>Kayla Ronald</t>
  </si>
  <si>
    <t>Lazio</t>
  </si>
  <si>
    <t>Rome</t>
  </si>
  <si>
    <t>Harbour Creations Bag Chairs, Black</t>
  </si>
  <si>
    <t>AZ-2011-8279503</t>
  </si>
  <si>
    <t>Angus Reading</t>
  </si>
  <si>
    <t>Namur</t>
  </si>
  <si>
    <t>Bush Classic Bookcase, Mobile</t>
  </si>
  <si>
    <t>Acco Binding Machine, Recycled</t>
  </si>
  <si>
    <t>Brother Copy Machine, High-Speed</t>
  </si>
  <si>
    <t>BN-2011-3728079</t>
  </si>
  <si>
    <t>Jodie Mellor</t>
  </si>
  <si>
    <t>North Holland</t>
  </si>
  <si>
    <t>Zaanstad</t>
  </si>
  <si>
    <t>Advantus Frame, Black</t>
  </si>
  <si>
    <t>Motorola Headset, with Caller ID</t>
  </si>
  <si>
    <t>AZ-2011-2777408</t>
  </si>
  <si>
    <t>Maya Summers</t>
  </si>
  <si>
    <t>Bochum</t>
  </si>
  <si>
    <t>Binney &amp; Smith Pens, Easy-Erase</t>
  </si>
  <si>
    <t>Fellowes Shelving, Wire Frame</t>
  </si>
  <si>
    <t>Epson Calculator, Durable</t>
  </si>
  <si>
    <t>AZ-2011-4069925</t>
  </si>
  <si>
    <t>Oscar Clayton</t>
  </si>
  <si>
    <t>Colmar</t>
  </si>
  <si>
    <t>BIC Markers, Easy-Erase</t>
  </si>
  <si>
    <t>AZ-2011-7903656</t>
  </si>
  <si>
    <t>Angus De Groot</t>
  </si>
  <si>
    <t>Farnborough</t>
  </si>
  <si>
    <t>Safco Classic Bookcase, Traditional</t>
  </si>
  <si>
    <t>Office Star Rocking Chair, Red</t>
  </si>
  <si>
    <t>BIC Sketch Pad, Blue</t>
  </si>
  <si>
    <t>AZ-2011-8074602</t>
  </si>
  <si>
    <t>Berlin</t>
  </si>
  <si>
    <t>Belkin Keyboard, USB</t>
  </si>
  <si>
    <t>AZ-2011-1410648</t>
  </si>
  <si>
    <t>Carl Proctor</t>
  </si>
  <si>
    <t>AZ-2011-496083</t>
  </si>
  <si>
    <t>Spencer Akhtar</t>
  </si>
  <si>
    <t>Hamilton Beach Toaster, Black</t>
  </si>
  <si>
    <t>Smead Shelving, Single Width</t>
  </si>
  <si>
    <t>AZ-2011-6969006</t>
  </si>
  <si>
    <t>Lincoln Want</t>
  </si>
  <si>
    <t>Rimini</t>
  </si>
  <si>
    <t>OIC Clamps, 12 Pack</t>
  </si>
  <si>
    <t>AZ-2011-5822789</t>
  </si>
  <si>
    <t>Niamh Mann</t>
  </si>
  <si>
    <t>BIC Canvas, Easy-Erase</t>
  </si>
  <si>
    <t>AZ-2011-7677596</t>
  </si>
  <si>
    <t>Nicole Nash</t>
  </si>
  <si>
    <t>Baden-Württemberg</t>
  </si>
  <si>
    <t>Baden-Baden</t>
  </si>
  <si>
    <t>Advantus Clamps, Assorted Sizes</t>
  </si>
  <si>
    <t>AZ-2011-3190941</t>
  </si>
  <si>
    <t>Joshua Romero</t>
  </si>
  <si>
    <t>BIC Pencil Sharpener, Water Color</t>
  </si>
  <si>
    <t>Kraft Interoffice Envelope, Set of 50</t>
  </si>
  <si>
    <t>Tenex Folders, Blue</t>
  </si>
  <si>
    <t>Sharp Ink, Color</t>
  </si>
  <si>
    <t>AZ-2011-5422408</t>
  </si>
  <si>
    <t>John Kemp</t>
  </si>
  <si>
    <t>Pforzheim</t>
  </si>
  <si>
    <t>Motorola Audio Dock, with Caller ID</t>
  </si>
  <si>
    <t>AZ-2011-9147715</t>
  </si>
  <si>
    <t>Ryan Greenwood</t>
  </si>
  <si>
    <t>Harbour Creations Chairmat, Adjustable</t>
  </si>
  <si>
    <t>AZ-2011-1278696</t>
  </si>
  <si>
    <t>Naomi Hancock</t>
  </si>
  <si>
    <t>Coventry</t>
  </si>
  <si>
    <t>OIC Thumb Tacks, Bulk Pack</t>
  </si>
  <si>
    <t>AZ-2011-8295770</t>
  </si>
  <si>
    <t>Thomas Stephens</t>
  </si>
  <si>
    <t>AZ-2011-3714764</t>
  </si>
  <si>
    <t>Ashton Charles</t>
  </si>
  <si>
    <t>Aquitaine-Limousin-Poitou-Charentes</t>
  </si>
  <si>
    <t>Pessac</t>
  </si>
  <si>
    <t>Binney &amp; Smith Markers, Blue</t>
  </si>
  <si>
    <t>AZ-2011-4612792</t>
  </si>
  <si>
    <t>Shannon Howe</t>
  </si>
  <si>
    <t>Finland</t>
  </si>
  <si>
    <t>Uusimaa</t>
  </si>
  <si>
    <t>Helsinki</t>
  </si>
  <si>
    <t>Sanford Sketch Pad, Water Color</t>
  </si>
  <si>
    <t>AZ-2011-7682838</t>
  </si>
  <si>
    <t>Joseph Ford</t>
  </si>
  <si>
    <t>Cameo Mailers, with clear poly window</t>
  </si>
  <si>
    <t>Fellowes File Cart, Wire Frame</t>
  </si>
  <si>
    <t>AZ-2011-9700826</t>
  </si>
  <si>
    <t>Alexander Bennett</t>
  </si>
  <si>
    <t>Memorex Router, Erganomic</t>
  </si>
  <si>
    <t>AZ-2011-6222257</t>
  </si>
  <si>
    <t>Koby Phillip</t>
  </si>
  <si>
    <t>Bonn</t>
  </si>
  <si>
    <t>Sanford Pens, Water Color</t>
  </si>
  <si>
    <t>Fiskars Box Cutter, Serrated</t>
  </si>
  <si>
    <t>AZ-2011-823697</t>
  </si>
  <si>
    <t>Thomas McCallum</t>
  </si>
  <si>
    <t>Leipzig</t>
  </si>
  <si>
    <t>Hoover Stove, Red</t>
  </si>
  <si>
    <t>Eldon File Cart, Single Width</t>
  </si>
  <si>
    <t>AZ-2011-5265250</t>
  </si>
  <si>
    <t>Donna Nash</t>
  </si>
  <si>
    <t>Tourcoing</t>
  </si>
  <si>
    <t>Harbour Creations Round Labels, Adjustable</t>
  </si>
  <si>
    <t>BN-2011-1399750</t>
  </si>
  <si>
    <t>Wanda Wingert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</si>
  <si>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</si>
  <si>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</si>
  <si>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</si>
  <si>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</si>
  <si>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</si>
  <si>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AZ-2011-254910</t>
  </si>
  <si>
    <t>Scarlett Truchanas</t>
  </si>
  <si>
    <t>Apulia</t>
  </si>
  <si>
    <t>Bari</t>
  </si>
  <si>
    <t>Fiskars Trimmer, Steel</t>
  </si>
  <si>
    <t>AZ-2011-8252363</t>
  </si>
  <si>
    <t>Jessica Paramor</t>
  </si>
  <si>
    <t>Saxony-Anhalt</t>
  </si>
  <si>
    <t>Magdeburg</t>
  </si>
  <si>
    <t>Hon Round Labels, 5000 Label Set</t>
  </si>
  <si>
    <t>Smead Folders, Industrial</t>
  </si>
  <si>
    <t>AZ-2011-1584987</t>
  </si>
  <si>
    <t>Charlie Brooks</t>
  </si>
  <si>
    <t>Smead Shelving, Industrial</t>
  </si>
  <si>
    <t>AZ-2011-4707711</t>
  </si>
  <si>
    <t>Sam Wood</t>
  </si>
  <si>
    <t>Noisy-le-Sec</t>
  </si>
  <si>
    <t>Stockwell Clamps, Bulk Pack</t>
  </si>
  <si>
    <t>AZ-2011-7499604</t>
  </si>
  <si>
    <t>Gabriel Sanders</t>
  </si>
  <si>
    <t>Rogaland</t>
  </si>
  <si>
    <t>Stavanger</t>
  </si>
  <si>
    <t>Rubbermaid Door Stop, Duo Pack</t>
  </si>
  <si>
    <t>AZ-2011-1916360</t>
  </si>
  <si>
    <t>Charles Builder</t>
  </si>
  <si>
    <t>Sardinia</t>
  </si>
  <si>
    <t>Cagliari</t>
  </si>
  <si>
    <t>Dania 3-Shelf Cabinet, Mobile</t>
  </si>
  <si>
    <t>AZ-2011-2169445</t>
  </si>
  <si>
    <t>Aaron Bootman</t>
  </si>
  <si>
    <t>Marsala</t>
  </si>
  <si>
    <t>Harbour Creations Round Labels, Laser Printer Compatible</t>
  </si>
  <si>
    <t>Elite Box Cutter, High Speed</t>
  </si>
  <si>
    <t>Apple Office Telephone, Cordless</t>
  </si>
  <si>
    <t>AZ-2011-7024596</t>
  </si>
  <si>
    <t>Kayla Tearle</t>
  </si>
  <si>
    <t>Binney &amp; Smith Pens, Fluorescent</t>
  </si>
  <si>
    <t>BN-2011-7253620</t>
  </si>
  <si>
    <t>Drenthe</t>
  </si>
  <si>
    <t>Emmen</t>
  </si>
  <si>
    <t>StarTech Inkjet, White</t>
  </si>
  <si>
    <t>AZ-2011-6314494</t>
  </si>
  <si>
    <t>Mary Wilson</t>
  </si>
  <si>
    <t>Augsburg</t>
  </si>
  <si>
    <t>Acco Binder Covers, Economy</t>
  </si>
  <si>
    <t>Xerox Cards &amp; Envelopes, Premium</t>
  </si>
  <si>
    <t>AZ-2011-3556179</t>
  </si>
  <si>
    <t>Paige Horsfall</t>
  </si>
  <si>
    <t>Mecklenburg-Vorpommern</t>
  </si>
  <si>
    <t>Stralsund</t>
  </si>
  <si>
    <t>Rubbermaid Frame, Duo Pack</t>
  </si>
  <si>
    <t>SanDisk Cards &amp; Envelopes, Recycled</t>
  </si>
  <si>
    <t>AZ-2011-8308381</t>
  </si>
  <si>
    <t>Lily Tyler</t>
  </si>
  <si>
    <t>Carcassonne</t>
  </si>
  <si>
    <t>Avery Binding Machine, Durable</t>
  </si>
  <si>
    <t>Ibico 3-Hole Punch, Economy</t>
  </si>
  <si>
    <t>Motorola Signal Booster, Full Size</t>
  </si>
  <si>
    <t>AZ-2011-5004051</t>
  </si>
  <si>
    <t>Charlie Wells</t>
  </si>
  <si>
    <t>Stanley Highlighters, Blue</t>
  </si>
  <si>
    <t>Advantus Thumb Tacks, Metal</t>
  </si>
  <si>
    <t>AZ-2011-9505872</t>
  </si>
  <si>
    <t>Edward Zwar</t>
  </si>
  <si>
    <t>Munich</t>
  </si>
  <si>
    <t>OIC Clamps, Metal</t>
  </si>
  <si>
    <t>AZ-2011-8738856</t>
  </si>
  <si>
    <t>Anthony Stewart</t>
  </si>
  <si>
    <t>Wigan</t>
  </si>
  <si>
    <t>Stanley Canvas, Easy-Erase</t>
  </si>
  <si>
    <t>BN-2011-8211228</t>
  </si>
  <si>
    <t>Sharon Kerley</t>
  </si>
  <si>
    <t>North Brabant</t>
  </si>
  <si>
    <t>Helmond</t>
  </si>
  <si>
    <t>Harbour Creations Legal Exhibit Labels, 5000 Label Set</t>
  </si>
  <si>
    <t>Nokia Audio Dock, Full Size</t>
  </si>
  <si>
    <t>AZ-2011-5185285</t>
  </si>
  <si>
    <t>Samuel Thomas</t>
  </si>
  <si>
    <t>Castres</t>
  </si>
  <si>
    <t>Tenex Lockers, Blue</t>
  </si>
  <si>
    <t>BN-2011-9474783</t>
  </si>
  <si>
    <t>Benjamin Humphries</t>
  </si>
  <si>
    <t>Ibico 3-Hole Punch, Recycled</t>
  </si>
  <si>
    <t>AZ-2011-4565223</t>
  </si>
  <si>
    <t>Morgan Anderson</t>
  </si>
  <si>
    <t>Umbria</t>
  </si>
  <si>
    <t>Foligno</t>
  </si>
  <si>
    <t>BN-2011-6425274</t>
  </si>
  <si>
    <t>Luca Graham</t>
  </si>
  <si>
    <t>Stockwell Push Pins, Metal</t>
  </si>
  <si>
    <t>Rogers Box, Industrial</t>
  </si>
  <si>
    <t>AZ-2011-8743509</t>
  </si>
  <si>
    <t>Chelsea Bannister</t>
  </si>
  <si>
    <t>Hamm</t>
  </si>
  <si>
    <t>Tenex Door Stop, Erganomic</t>
  </si>
  <si>
    <t>Kleencut Scissors, Serrated</t>
  </si>
  <si>
    <t>Samsung Smart Phone, Cordless</t>
  </si>
  <si>
    <t>BN-2011-2502895</t>
  </si>
  <si>
    <t>Juanita Smalls</t>
  </si>
  <si>
    <t>AZ-2011-8369879</t>
  </si>
  <si>
    <t>Alexis Code</t>
  </si>
  <si>
    <t>Troisdorf</t>
  </si>
  <si>
    <t>Novimex Swivel Stool, Black</t>
  </si>
  <si>
    <t>Smead Box, Industrial</t>
  </si>
  <si>
    <t>Canon Personal Copier, Digital</t>
  </si>
  <si>
    <t>Motorola Speaker Phone, VoIP</t>
  </si>
  <si>
    <t>AZ-2011-5463300</t>
  </si>
  <si>
    <t>Toby Conway</t>
  </si>
  <si>
    <t>Geneva</t>
  </si>
  <si>
    <t>Eldon Clock, Erganomic</t>
  </si>
  <si>
    <t>Stanley Pens, Easy-Erase</t>
  </si>
  <si>
    <t>AZ-2011-8060803</t>
  </si>
  <si>
    <t>Adam Bentley</t>
  </si>
  <si>
    <t>Newcastle upon Tyne</t>
  </si>
  <si>
    <t>Sanford Pens, Easy-Erase</t>
  </si>
  <si>
    <t>Rogers Lockers, Blue</t>
  </si>
  <si>
    <t>BN-2011-2967562</t>
  </si>
  <si>
    <t>Advantus Photo Frame, Durable</t>
  </si>
  <si>
    <t>AZ-2011-8060550</t>
  </si>
  <si>
    <t>Harry Nelson</t>
  </si>
  <si>
    <t>Veneto</t>
  </si>
  <si>
    <t>Treviso</t>
  </si>
  <si>
    <t>Stanley Canvas, Water Color</t>
  </si>
  <si>
    <t>Wilson Jones Binding Machine, Recycled</t>
  </si>
  <si>
    <t>SanDisk Flash Drive, Programmable</t>
  </si>
  <si>
    <t>BN-2011-6893107</t>
  </si>
  <si>
    <t>Apple Signal Booster, Full Size</t>
  </si>
  <si>
    <t>AZ-2011-7089649</t>
  </si>
  <si>
    <t>Normandy</t>
  </si>
  <si>
    <t>Le Havre</t>
  </si>
  <si>
    <t>OIC Rubber Bands, Metal</t>
  </si>
  <si>
    <t>AZ-2011-9409671</t>
  </si>
  <si>
    <t>Scotland</t>
  </si>
  <si>
    <t>Edinburgh</t>
  </si>
  <si>
    <t>Binney &amp; Smith Markers, Fluorescent</t>
  </si>
  <si>
    <t>Novimex Shipping Labels, Alphabetical</t>
  </si>
  <si>
    <t>AZ-2011-7659767</t>
  </si>
  <si>
    <t>Alexandra Macdonald</t>
  </si>
  <si>
    <t>Saint-Priest</t>
  </si>
  <si>
    <t>AZ-2011-3089735</t>
  </si>
  <si>
    <t>Breville Microwave, White</t>
  </si>
  <si>
    <t>Cardinal Binding Machine, Economy</t>
  </si>
  <si>
    <t>AZ-2011-3293357</t>
  </si>
  <si>
    <t>Skye McCaffrey</t>
  </si>
  <si>
    <t>Lattes</t>
  </si>
  <si>
    <t>Smead Round Labels, 5000 Label Set</t>
  </si>
  <si>
    <t>Green Bar Message Books, Recycled</t>
  </si>
  <si>
    <t>AZ-2011-5817638</t>
  </si>
  <si>
    <t>Michelle Barrett</t>
  </si>
  <si>
    <t>KitchenAid Toaster, White</t>
  </si>
  <si>
    <t>AZ-2011-7072417</t>
  </si>
  <si>
    <t>Evie Rees</t>
  </si>
  <si>
    <t>Le Blanc-Mesnil</t>
  </si>
  <si>
    <t>Acme Scissors, Easy Grip</t>
  </si>
  <si>
    <t>AZ-2011-2762983</t>
  </si>
  <si>
    <t>Essen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</si>
  <si>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</si>
  <si>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</si>
  <si>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</si>
  <si>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</si>
  <si>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</si>
  <si>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BN-2011-5443120</t>
  </si>
  <si>
    <t>Kaitlyn Dorsch</t>
  </si>
  <si>
    <t>Coimbra</t>
  </si>
  <si>
    <t>Cameo Business Envelopes, Security-Tint</t>
  </si>
  <si>
    <t>AZ-2011-3885003</t>
  </si>
  <si>
    <t>Logan Tilley</t>
  </si>
  <si>
    <t>BIC Highlighters, Water Color</t>
  </si>
  <si>
    <t>Harbour Creations Round Labels, 5000 Label Set</t>
  </si>
  <si>
    <t>Canon Copy Machine, Digital</t>
  </si>
  <si>
    <t>Cisco Signal Booster, Full Size</t>
  </si>
  <si>
    <t>AZ-2011-107716</t>
  </si>
  <si>
    <t>Corey Norton</t>
  </si>
  <si>
    <t>Belkin Flash Drive, Bluetooth</t>
  </si>
  <si>
    <t>AZ-2011-4173505</t>
  </si>
  <si>
    <t>Owen Howell</t>
  </si>
  <si>
    <t>Castile and León</t>
  </si>
  <si>
    <t>Ponferrada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</si>
  <si>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</si>
  <si>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</si>
  <si>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</si>
  <si>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</si>
  <si>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BN-2011-6178410</t>
  </si>
  <si>
    <t>Molly Palmer</t>
  </si>
  <si>
    <t>Nacka</t>
  </si>
  <si>
    <t>Nokia Headset, VoIP</t>
  </si>
  <si>
    <t>AZ-2011-1546153</t>
  </si>
  <si>
    <t>Nicholas Carey</t>
  </si>
  <si>
    <t>Crewe</t>
  </si>
  <si>
    <t>Okidata Inkjet, Durable</t>
  </si>
  <si>
    <t>AZ-2011-122598</t>
  </si>
  <si>
    <t>Eve Bates</t>
  </si>
  <si>
    <t>Duisburg</t>
  </si>
  <si>
    <t>AZ-2011-231889</t>
  </si>
  <si>
    <t>Montigny-le-Bretonneux</t>
  </si>
  <si>
    <t>Stanley Highlighters, Water Color</t>
  </si>
  <si>
    <t>BN-2011-7646735</t>
  </si>
  <si>
    <t>Gerald Galvan</t>
  </si>
  <si>
    <t>Gelderland</t>
  </si>
  <si>
    <t>Apeldoorn</t>
  </si>
  <si>
    <t>Enermax Parchment Paper, Multicolor</t>
  </si>
  <si>
    <t>AZ-2011-3304186</t>
  </si>
  <si>
    <t>Benjamin Lee</t>
  </si>
  <si>
    <t>Brindisi</t>
  </si>
  <si>
    <t>Boston Highlighters, Blue</t>
  </si>
  <si>
    <t>Advantus Clamps, Metal</t>
  </si>
  <si>
    <t>Eldon Lockers, Blue</t>
  </si>
  <si>
    <t>Rogers Box, Blue</t>
  </si>
  <si>
    <t>Memorex Mouse, Erganomic</t>
  </si>
  <si>
    <t>AZ-2011-9598217</t>
  </si>
  <si>
    <t>Donald Pak</t>
  </si>
  <si>
    <t>Hamburg</t>
  </si>
  <si>
    <t>Acco Hole Reinforcements, Clear</t>
  </si>
  <si>
    <t>Fellowes Folders, Industrial</t>
  </si>
  <si>
    <t>Acme Ruler, Steel</t>
  </si>
  <si>
    <t>BN-2011-1677989</t>
  </si>
  <si>
    <t>Fontainebleau</t>
  </si>
  <si>
    <t>Panasonic Printer, Red</t>
  </si>
  <si>
    <t>AZ-2011-332801</t>
  </si>
  <si>
    <t>Koby Tompson</t>
  </si>
  <si>
    <t>Riom</t>
  </si>
  <si>
    <t>AZ-2011-4613853</t>
  </si>
  <si>
    <t>Mackenzie Whitford</t>
  </si>
  <si>
    <t>Limoges</t>
  </si>
  <si>
    <t>AZ-2011-6557147</t>
  </si>
  <si>
    <t>Sofia de Castella</t>
  </si>
  <si>
    <t>Brandenburg</t>
  </si>
  <si>
    <t>Potsdam</t>
  </si>
  <si>
    <t>AZ-2011-804486</t>
  </si>
  <si>
    <t>Eve Spencer</t>
  </si>
  <si>
    <t>Lowestoft</t>
  </si>
  <si>
    <t>Smead File Folder Labels, Alphabetical</t>
  </si>
  <si>
    <t>Eaton Cards &amp; Envelopes, Multicolor</t>
  </si>
  <si>
    <t>Cisco Speaker Phone, VoIP</t>
  </si>
  <si>
    <t>BN-2011-5751868</t>
  </si>
  <si>
    <t>Amy Nixon</t>
  </si>
  <si>
    <t>AZ-2011-252578</t>
  </si>
  <si>
    <t>Sebastian McClelland</t>
  </si>
  <si>
    <t>Elx</t>
  </si>
  <si>
    <t>Wilson Jones Index Tab, Economy</t>
  </si>
  <si>
    <t>Samsung Speaker Phone, VoIP</t>
  </si>
  <si>
    <t>AZ-2011-643323</t>
  </si>
  <si>
    <t>Luca Varley</t>
  </si>
  <si>
    <t>Sannois</t>
  </si>
  <si>
    <t>Hon Legal Exhibit Labels, Adjustable</t>
  </si>
  <si>
    <t>Cisco Signal Booster, with Caller ID</t>
  </si>
  <si>
    <t>BN-2011-2002150</t>
  </si>
  <si>
    <t>Tara Hines</t>
  </si>
  <si>
    <t>Rotterdam</t>
  </si>
  <si>
    <t>AZ-2011-5690380</t>
  </si>
  <si>
    <t>Jay Andrews</t>
  </si>
  <si>
    <t>Halifax</t>
  </si>
  <si>
    <t>Fellowes Folders, Single Width</t>
  </si>
  <si>
    <t>AZ-2011-1362591</t>
  </si>
  <si>
    <t>Ava Giles</t>
  </si>
  <si>
    <t>Fiskars Trimmer, Easy Grip</t>
  </si>
  <si>
    <t>BN-2011-7884993</t>
  </si>
  <si>
    <t>Nokia Headset, with Caller ID</t>
  </si>
  <si>
    <t>BN-2011-5290627</t>
  </si>
  <si>
    <t>Kristal McCaslin</t>
  </si>
  <si>
    <t>Novimex Chairmat, Red</t>
  </si>
  <si>
    <t>AZ-2011-5098375</t>
  </si>
  <si>
    <t>Mariam McMeckan</t>
  </si>
  <si>
    <t>Rubí</t>
  </si>
  <si>
    <t>Ikea 3-Shelf Cabinet, Pine</t>
  </si>
  <si>
    <t>AZ-2011-8844789</t>
  </si>
  <si>
    <t>Le Petit-Quevilly</t>
  </si>
  <si>
    <t>Harbour Creations Executive Leather Armchair, Red</t>
  </si>
  <si>
    <t>Hon Rocking Chair, Black</t>
  </si>
  <si>
    <t>Cardinal Hole Reinforcements, Clear</t>
  </si>
  <si>
    <t>Novimex Legal Exhibit Labels, Alphabetical</t>
  </si>
  <si>
    <t>BN-2011-357064</t>
  </si>
  <si>
    <t>William Somerville</t>
  </si>
  <si>
    <t>Nijmegen</t>
  </si>
  <si>
    <t>Cameo Peel and Seal, Set of 50</t>
  </si>
  <si>
    <t>BN-2011-5672017</t>
  </si>
  <si>
    <t>Louie Knight</t>
  </si>
  <si>
    <t>Chaumont</t>
  </si>
  <si>
    <t>Stanley Pencil Sharpener, Fluorescent</t>
  </si>
  <si>
    <t>OIC Push Pins, Assorted Sizes</t>
  </si>
  <si>
    <t>AZ-2011-4159708</t>
  </si>
  <si>
    <t>Jodie Garner</t>
  </si>
  <si>
    <t>Vernon</t>
  </si>
  <si>
    <t>Acco Binder, Recycled</t>
  </si>
  <si>
    <t>AZ-2011-1372644</t>
  </si>
  <si>
    <t>Imogen Daly</t>
  </si>
  <si>
    <t>AZ-2011-3114201</t>
  </si>
  <si>
    <t>Mohammed Fox</t>
  </si>
  <si>
    <t>Pays de la Loire</t>
  </si>
  <si>
    <t>Cholet</t>
  </si>
  <si>
    <t>Eldon Box, Single Width</t>
  </si>
  <si>
    <t>AZ-2011-2564570</t>
  </si>
  <si>
    <t>Avery Binding Machine, Clear</t>
  </si>
  <si>
    <t>AZ-2011-6133674</t>
  </si>
  <si>
    <t>Melody Nelson</t>
  </si>
  <si>
    <t>Cesena</t>
  </si>
  <si>
    <t>Sanford Sketch Pad, Fluorescent</t>
  </si>
  <si>
    <t>AZ-2011-7804688</t>
  </si>
  <si>
    <t>Jacob Roemer</t>
  </si>
  <si>
    <t>Nogent-sur-Oise</t>
  </si>
  <si>
    <t>Elite Scissors, Steel</t>
  </si>
  <si>
    <t>AZ-2011-5801302</t>
  </si>
  <si>
    <t>Leslie Wilson</t>
  </si>
  <si>
    <t>Antwerp</t>
  </si>
  <si>
    <t>BIC Pencil Sharpener, Blue</t>
  </si>
  <si>
    <t>Boston Canvas, Blue</t>
  </si>
  <si>
    <t>AZ-2011-7732593</t>
  </si>
  <si>
    <t>Eileen Walker</t>
  </si>
  <si>
    <t>Pontoise</t>
  </si>
  <si>
    <t>Hoover Microwave, Red</t>
  </si>
  <si>
    <t>AZ-2011-1672552</t>
  </si>
  <si>
    <t>Sam French</t>
  </si>
  <si>
    <t>Krefeld</t>
  </si>
  <si>
    <t>Epson Phone, Wireless</t>
  </si>
  <si>
    <t>AZ-2011-3348631</t>
  </si>
  <si>
    <t>Ebony Sadlier</t>
  </si>
  <si>
    <t>Bremen</t>
  </si>
  <si>
    <t>Eldon Lockers, Single Width</t>
  </si>
  <si>
    <t>Apple Headset, Cordless</t>
  </si>
  <si>
    <t>AZ-2011-9958697</t>
  </si>
  <si>
    <t>Deflect-O Stacking Tray, Erganomic</t>
  </si>
  <si>
    <t>Novimex File Folder Labels, 5000 Label Set</t>
  </si>
  <si>
    <t>AZ-2011-7976569</t>
  </si>
  <si>
    <t>Toby Clunie</t>
  </si>
  <si>
    <t>Okidata Inkjet, Wireless</t>
  </si>
  <si>
    <t>AZ-2011-821395</t>
  </si>
  <si>
    <t>Binney &amp; Smith Sketch Pad, Water Color</t>
  </si>
  <si>
    <t>Canon Fax and Copier, High-Speed</t>
  </si>
  <si>
    <t>AZ-2011-6843566</t>
  </si>
  <si>
    <t>Edward Webber</t>
  </si>
  <si>
    <t>Moers</t>
  </si>
  <si>
    <t>Harbour Creations File Folder Labels, Laser Printer Compatible</t>
  </si>
  <si>
    <t>Nokia Office Telephone, with Caller ID</t>
  </si>
  <si>
    <t>AZ-2011-6807336</t>
  </si>
  <si>
    <t>Philip Newsom</t>
  </si>
  <si>
    <t>Ulm</t>
  </si>
  <si>
    <t>Dania Classic Bookcase, Pine</t>
  </si>
  <si>
    <t>BIC Markers, Fluorescent</t>
  </si>
  <si>
    <t>AZ-2011-6172786</t>
  </si>
  <si>
    <t>Louis Scott</t>
  </si>
  <si>
    <t>Brother Fax and Copier, Digital</t>
  </si>
  <si>
    <t>BN-2011-8990099</t>
  </si>
  <si>
    <t>Thuringia</t>
  </si>
  <si>
    <t>Erfurt</t>
  </si>
  <si>
    <t>Tenex Photo Frame, Black</t>
  </si>
  <si>
    <t>BIC Markers, Water Color</t>
  </si>
  <si>
    <t>Cameo Peel and Seal, Security-Tint</t>
  </si>
  <si>
    <t>Eaton Note Cards, Premium</t>
  </si>
  <si>
    <t>Fellowes Box, Blue</t>
  </si>
  <si>
    <t>AZ-2011-3973701</t>
  </si>
  <si>
    <t>Eva Arnold</t>
  </si>
  <si>
    <t>Watford</t>
  </si>
  <si>
    <t>Accos Paper Clips, Assorted Sizes</t>
  </si>
  <si>
    <t>AZ-2011-5289752</t>
  </si>
  <si>
    <t>Lisa Watkins</t>
  </si>
  <si>
    <t>Alcobendas</t>
  </si>
  <si>
    <t>Kraft Mailers, with clear poly window</t>
  </si>
  <si>
    <t>Samsung Speaker Phone, Full Size</t>
  </si>
  <si>
    <t>BN-2011-4790136</t>
  </si>
  <si>
    <t>Richard Poole</t>
  </si>
  <si>
    <t>Amsterdam</t>
  </si>
  <si>
    <t>Wilson Jones Binding Machine, Economy</t>
  </si>
  <si>
    <t>BN-2011-827720</t>
  </si>
  <si>
    <t>Ewan Hyde</t>
  </si>
  <si>
    <t>Sanford Pencil Sharpener, Fluorescent</t>
  </si>
  <si>
    <t>BN-2011-7286308</t>
  </si>
  <si>
    <t>Patricia Smith</t>
  </si>
  <si>
    <t>Porto</t>
  </si>
  <si>
    <t>Eldon Frame, Durable</t>
  </si>
  <si>
    <t>AZ-2011-2112563</t>
  </si>
  <si>
    <t>Francesca Bowen</t>
  </si>
  <si>
    <t>Champigny-sur-Marne</t>
  </si>
  <si>
    <t>Binney &amp; Smith Highlighters, Easy-Erase</t>
  </si>
  <si>
    <t>Konica Phone, Durable</t>
  </si>
  <si>
    <t>AZ-2011-7847155</t>
  </si>
  <si>
    <t>Denise Harris</t>
  </si>
  <si>
    <t>Dudley</t>
  </si>
  <si>
    <t>Deflect-O Door Stop, Duo Pack</t>
  </si>
  <si>
    <t>BN-2011-8749099</t>
  </si>
  <si>
    <t>Phoebe Moore</t>
  </si>
  <si>
    <t>BN-2011-8234232</t>
  </si>
  <si>
    <t>Erick Tanner</t>
  </si>
  <si>
    <t>Enermax Parchment Paper, 8.5 x 11</t>
  </si>
  <si>
    <t>Tenex Lockers, Wire Frame</t>
  </si>
  <si>
    <t>BN-2011-1627157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</si>
  <si>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</si>
  <si>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</si>
  <si>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</si>
  <si>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</si>
  <si>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</si>
  <si>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</si>
  <si>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</si>
  <si>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AZ-2011-6296469</t>
  </si>
  <si>
    <t>Maddison Newman</t>
  </si>
  <si>
    <t>Utrecht</t>
  </si>
  <si>
    <t>Xerox Computer Printout Paper, Recycled</t>
  </si>
  <si>
    <t>BN-2011-7737747</t>
  </si>
  <si>
    <t>Patrick Townson</t>
  </si>
  <si>
    <t>Bordeaux</t>
  </si>
  <si>
    <t>Chromcraft Wood Table, with Bottom Storage</t>
  </si>
  <si>
    <t>AZ-2011-6532640</t>
  </si>
  <si>
    <t>Jason Roger</t>
  </si>
  <si>
    <t>Messina</t>
  </si>
  <si>
    <t>SanDisk Router, Bluetooth</t>
  </si>
  <si>
    <t>AZ-2011-7005483</t>
  </si>
  <si>
    <t>Robert James</t>
  </si>
  <si>
    <t>Vincennes</t>
  </si>
  <si>
    <t>AZ-2011-2189408</t>
  </si>
  <si>
    <t>Edward Hodges</t>
  </si>
  <si>
    <t>Neuilly-sur-Marne</t>
  </si>
  <si>
    <t>Samsung Headset, Cordless</t>
  </si>
  <si>
    <t>BN-2011-815729</t>
  </si>
  <si>
    <t>Ralph Holmes</t>
  </si>
  <si>
    <t>Breville Toaster, Red</t>
  </si>
  <si>
    <t>AZ-2011-9083887</t>
  </si>
  <si>
    <t>Tina Phelps</t>
  </si>
  <si>
    <t>Wilson Jones Binder Covers, Recycled</t>
  </si>
  <si>
    <t>Green Bar Computer Printout Paper, Multicolor</t>
  </si>
  <si>
    <t>AZ-2011-1366554</t>
  </si>
  <si>
    <t>Rebecca Chamberlain</t>
  </si>
  <si>
    <t>Argenteuil</t>
  </si>
  <si>
    <t>Jiffy Peel and Seal, Recycled</t>
  </si>
  <si>
    <t>AZ-2011-7326281</t>
  </si>
  <si>
    <t>Maddison Breen</t>
  </si>
  <si>
    <t>AZ-2011-3434177</t>
  </si>
  <si>
    <t>Ryan Price</t>
  </si>
  <si>
    <t>Office Star Swivel Stool, Adjustable</t>
  </si>
  <si>
    <t>Advantus Door Stop, Erganomic</t>
  </si>
  <si>
    <t>BN-2011-5141814</t>
  </si>
  <si>
    <t>Quartu Sant'Elena</t>
  </si>
  <si>
    <t>Rogers Box, Single Width</t>
  </si>
  <si>
    <t>AZ-2011-309750</t>
  </si>
  <si>
    <t>Milla Hollinworth</t>
  </si>
  <si>
    <t>Castile-La Mancha</t>
  </si>
  <si>
    <t>Toledo</t>
  </si>
  <si>
    <t>Sanford Canvas, Easy-Erase</t>
  </si>
  <si>
    <t>Green Bar Note Cards, Premium</t>
  </si>
  <si>
    <t>Xerox Memo Slips, Multicolor</t>
  </si>
  <si>
    <t>AZ-2011-6212291</t>
  </si>
  <si>
    <t>Henry Chandler</t>
  </si>
  <si>
    <t>Brittany</t>
  </si>
  <si>
    <t>Rennes</t>
  </si>
  <si>
    <t>Kleencut Box Cutter, High Speed</t>
  </si>
  <si>
    <t>AZ-2011-1474073</t>
  </si>
  <si>
    <t>Acco Hole Reinforcements, Economy</t>
  </si>
  <si>
    <t>BN-2011-553410</t>
  </si>
  <si>
    <t>Bianca Monsoor</t>
  </si>
  <si>
    <t>Breda</t>
  </si>
  <si>
    <t>Sauder 3-Shelf Cabinet, Mobile</t>
  </si>
  <si>
    <t>Wilson Jones Hole Reinforcements, Economy</t>
  </si>
  <si>
    <t>Advantus Paper Clips, Assorted Sizes</t>
  </si>
  <si>
    <t>BN-2011-5294325</t>
  </si>
  <si>
    <t>Campania</t>
  </si>
  <si>
    <t>Naples</t>
  </si>
  <si>
    <t>Rogers File Cart, Single Width</t>
  </si>
  <si>
    <t>Belkin Memory Card, Programmable</t>
  </si>
  <si>
    <t>Samsung Audio Dock, with Caller ID</t>
  </si>
  <si>
    <t>AZ-2011-8742773</t>
  </si>
  <si>
    <t>Alana Zahel</t>
  </si>
  <si>
    <t>Lisieux</t>
  </si>
  <si>
    <t>Boston Pens, Blue</t>
  </si>
  <si>
    <t>AZ-2011-8973571</t>
  </si>
  <si>
    <t>Lily Dallachy</t>
  </si>
  <si>
    <t>Portsmouth</t>
  </si>
  <si>
    <t>Tenex Lockers, Single Width</t>
  </si>
  <si>
    <t>Fiskars Letter Opener, High Speed</t>
  </si>
  <si>
    <t>AZ-2011-3247022</t>
  </si>
  <si>
    <t>Louis Wilson</t>
  </si>
  <si>
    <t>Dania Floating Shelf Set, Metal</t>
  </si>
  <si>
    <t>Avery 3-Hole Punch, Clear</t>
  </si>
  <si>
    <t>AZ-2011-2598415</t>
  </si>
  <si>
    <t>Pulheim</t>
  </si>
  <si>
    <t>Safco Floating Shelf Set, Pine</t>
  </si>
  <si>
    <t>Bevis Coffee Table, with Bottom Storage</t>
  </si>
  <si>
    <t>Breville Coffee Grinder, White</t>
  </si>
  <si>
    <t>AZ-2011-4835209</t>
  </si>
  <si>
    <t>Esther Henderson</t>
  </si>
  <si>
    <t>Advantus Rubber Bands, Bulk Pack</t>
  </si>
  <si>
    <t>BN-2011-602308</t>
  </si>
  <si>
    <t>Cameo Clasp Envelope, Recycled</t>
  </si>
  <si>
    <t>AZ-2011-5869323</t>
  </si>
  <si>
    <t>Elijah Sodeman</t>
  </si>
  <si>
    <t>Luton</t>
  </si>
  <si>
    <t>Logitech Mouse, Erganomic</t>
  </si>
  <si>
    <t>BN-2011-6162681</t>
  </si>
  <si>
    <t>Angus Ibsch</t>
  </si>
  <si>
    <t>Talence</t>
  </si>
  <si>
    <t>Hon Computer Table, Adjustable Height</t>
  </si>
  <si>
    <t>BN-2011-764592</t>
  </si>
  <si>
    <t>Leon Thompson</t>
  </si>
  <si>
    <t>Fellowes Trays, Wire Frame</t>
  </si>
  <si>
    <t>Brother Copy Machine, Laser</t>
  </si>
  <si>
    <t>AZ-2011-1655349</t>
  </si>
  <si>
    <t>Lorri Stratton</t>
  </si>
  <si>
    <t>Deuil-la-Barre</t>
  </si>
  <si>
    <t>Cardinal 3-Hole Punch, Economy</t>
  </si>
  <si>
    <t>AZ-2011-2820672</t>
  </si>
  <si>
    <t>Rachel Tyler</t>
  </si>
  <si>
    <t>Lyon</t>
  </si>
  <si>
    <t>Apple Speaker Phone, Full Size</t>
  </si>
  <si>
    <t>AZ-2011-1723003</t>
  </si>
  <si>
    <t>Cardinal Binding Machine, Durable</t>
  </si>
  <si>
    <t>AZ-2011-5002447</t>
  </si>
  <si>
    <t>Cork</t>
  </si>
  <si>
    <t>Ikea Classic Bookcase, Traditional</t>
  </si>
  <si>
    <t>Wilson Jones 3-Hole Punch, Economy</t>
  </si>
  <si>
    <t>Kraft Interoffice Envelope, with clear poly window</t>
  </si>
  <si>
    <t>AZ-2011-3515834</t>
  </si>
  <si>
    <t>Molly Crawford</t>
  </si>
  <si>
    <t>Avery Binder Covers, Economy</t>
  </si>
  <si>
    <t>AZ-2011-3846849</t>
  </si>
  <si>
    <t>Tyler Whitehead</t>
  </si>
  <si>
    <t>Warrington</t>
  </si>
  <si>
    <t>Enermax Numeric Keypad, Bluetooth</t>
  </si>
  <si>
    <t>SanDisk Memory Card, Bluetooth</t>
  </si>
  <si>
    <t>AZ-2011-1332474</t>
  </si>
  <si>
    <t>David Mortlock</t>
  </si>
  <si>
    <t>Eldon Trays, Wire Frame</t>
  </si>
  <si>
    <t>Brother Ink, Laser</t>
  </si>
  <si>
    <t>AZ-2011-3020021</t>
  </si>
  <si>
    <t>Bianca Whitford</t>
  </si>
  <si>
    <t>KitchenAid Stove, Red</t>
  </si>
  <si>
    <t>SanDisk Memo Slips, 8.5 x 11</t>
  </si>
  <si>
    <t>BN-2011-9771202</t>
  </si>
  <si>
    <t>SAFCO Executive Leather Armchair, Adjustable</t>
  </si>
  <si>
    <t>BN-2011-8337636</t>
  </si>
  <si>
    <t>Minnie Cash</t>
  </si>
  <si>
    <t>Groningen</t>
  </si>
  <si>
    <t>Tenex Stacking Tray, Durable</t>
  </si>
  <si>
    <t>Hoover Toaster, Red</t>
  </si>
  <si>
    <t>Eaton Cards &amp; Envelopes, Recycled</t>
  </si>
  <si>
    <t>Belkin Router, Bluetooth</t>
  </si>
  <si>
    <t>Epson Phone, Durable</t>
  </si>
  <si>
    <t>BN-2011-4249147</t>
  </si>
  <si>
    <t>Ada Dalton</t>
  </si>
  <si>
    <t>Strasbourg</t>
  </si>
  <si>
    <t>Cuisinart Blender, Silver</t>
  </si>
  <si>
    <t>AZ-2011-6122805</t>
  </si>
  <si>
    <t>Molly De Mole</t>
  </si>
  <si>
    <t>BN-2011-7796258</t>
  </si>
  <si>
    <t>Elise Ali</t>
  </si>
  <si>
    <t>AZ-2011-2948812</t>
  </si>
  <si>
    <t>Eva Butler</t>
  </si>
  <si>
    <t>Oyonnax</t>
  </si>
  <si>
    <t>Eldon Box, Industrial</t>
  </si>
  <si>
    <t>Epson Card Printer, Durable</t>
  </si>
  <si>
    <t>AZ-2011-7014445</t>
  </si>
  <si>
    <t>Rory Gunson</t>
  </si>
  <si>
    <t>AZ-2011-8121091</t>
  </si>
  <si>
    <t>Maya Pamphlett</t>
  </si>
  <si>
    <t>Cologne</t>
  </si>
  <si>
    <t>Avery Color Coded Labels, 5000 Label Set</t>
  </si>
  <si>
    <t>AZ-2011-8223268</t>
  </si>
  <si>
    <t>Harry Ahmed</t>
  </si>
  <si>
    <t>AZ-2011-2179552</t>
  </si>
  <si>
    <t>Pamela Searles</t>
  </si>
  <si>
    <t>Lesro Wood Table, Fully Assembled</t>
  </si>
  <si>
    <t>AZ-2011-9876342</t>
  </si>
  <si>
    <t>Charlie Donnelly</t>
  </si>
  <si>
    <t>Colchester</t>
  </si>
  <si>
    <t>SanDisk Computer Printout Paper, 8.5 x 11</t>
  </si>
  <si>
    <t>BN-2011-9297999</t>
  </si>
  <si>
    <t>Tilly Payne</t>
  </si>
  <si>
    <t>Tenex File Cart, Single Width</t>
  </si>
  <si>
    <t>AZ-2011-7200468</t>
  </si>
  <si>
    <t>Molly Bidmead</t>
  </si>
  <si>
    <t>AZ-2011-981373</t>
  </si>
  <si>
    <t>Samuel Hardey</t>
  </si>
  <si>
    <t>Drancy</t>
  </si>
  <si>
    <t>Kraft Peel and Seal, Security-Tint</t>
  </si>
  <si>
    <t>AZ-2011-4872140</t>
  </si>
  <si>
    <t>Erin Rogers</t>
  </si>
  <si>
    <t>Mannheim</t>
  </si>
  <si>
    <t>Ibico Binder Covers, Clear</t>
  </si>
  <si>
    <t>AZ-2011-3308302</t>
  </si>
  <si>
    <t>Carrie Boots</t>
  </si>
  <si>
    <t>Evreux</t>
  </si>
  <si>
    <t>Apple Office Telephone, VoIP</t>
  </si>
  <si>
    <t>AZ-2011-2118516</t>
  </si>
  <si>
    <t>Madeline Crooks</t>
  </si>
  <si>
    <t>Norwich</t>
  </si>
  <si>
    <t>Enermax Note Cards, 8.5 x 11</t>
  </si>
  <si>
    <t>Green Bar Cards &amp; Envelopes, Premium</t>
  </si>
  <si>
    <t>Elite Letter Opener, High Speed</t>
  </si>
  <si>
    <t>AZ-2011-4599404</t>
  </si>
  <si>
    <t>Susan Williams</t>
  </si>
  <si>
    <t>Southend-on-Sea</t>
  </si>
  <si>
    <t>BIC Pencil Sharpener, Easy-Erase</t>
  </si>
  <si>
    <t>BN-2011-4708578</t>
  </si>
  <si>
    <t>Steven Prince</t>
  </si>
  <si>
    <t>Palermo</t>
  </si>
  <si>
    <t>Fellowes File Cart, Single Width</t>
  </si>
  <si>
    <t>Brother Personal Copier, Digital</t>
  </si>
  <si>
    <t>BN-2011-28993</t>
  </si>
  <si>
    <t>Louise Winter</t>
  </si>
  <si>
    <t>Worcester</t>
  </si>
  <si>
    <t>Advantus Clock, Duo Pack</t>
  </si>
  <si>
    <t>Cameo Manila Envelope, Security-Tint</t>
  </si>
  <si>
    <t>AZ-2011-1240916</t>
  </si>
  <si>
    <t>Tyson Hanna</t>
  </si>
  <si>
    <t>East Flanders</t>
  </si>
  <si>
    <t>Ghent</t>
  </si>
  <si>
    <t>Breville Toaster, Black</t>
  </si>
  <si>
    <t>AZ-2011-2143841</t>
  </si>
  <si>
    <t>Rubbermaid Frame, Durable</t>
  </si>
  <si>
    <t>Cardinal Binder Covers, Recycled</t>
  </si>
  <si>
    <t>Enermax Mouse, Programmable</t>
  </si>
  <si>
    <t>Canon Fax Machine, Laser</t>
  </si>
  <si>
    <t>AZ-2011-2875746</t>
  </si>
  <si>
    <t>Chatham</t>
  </si>
  <si>
    <t>Cameo Business Envelopes, Recycled</t>
  </si>
  <si>
    <t>AZ-2011-1584049</t>
  </si>
  <si>
    <t>Georgina Garner</t>
  </si>
  <si>
    <t>Ceuta</t>
  </si>
  <si>
    <t>Office Star Steel Folding Chair, Red</t>
  </si>
  <si>
    <t>Sharp Fax and Copier, Digital</t>
  </si>
  <si>
    <t>Samsung Office Telephone, with Caller ID</t>
  </si>
  <si>
    <t>AZ-2011-8788804</t>
  </si>
  <si>
    <t>Ellie Chapman</t>
  </si>
  <si>
    <t>AZ-2011-5917724</t>
  </si>
  <si>
    <t>Tyler Miah</t>
  </si>
  <si>
    <t>Remscheid</t>
  </si>
  <si>
    <t>AZ-2011-1116129</t>
  </si>
  <si>
    <t>Marcus Leon</t>
  </si>
  <si>
    <t>Avery Removable Labels, Alphabetical</t>
  </si>
  <si>
    <t>BN-2011-2203231</t>
  </si>
  <si>
    <t>Katie Thom</t>
  </si>
  <si>
    <t>Tenex Shelving, Single Width</t>
  </si>
  <si>
    <t>BN-2011-8607391</t>
  </si>
  <si>
    <t>William Reichert</t>
  </si>
  <si>
    <t>Hautmont</t>
  </si>
  <si>
    <t>AZ-2011-1174243</t>
  </si>
  <si>
    <t>Safco Stackable Bookrack, Pine</t>
  </si>
  <si>
    <t>BN-2011-1694636</t>
  </si>
  <si>
    <t>Jayden Ali</t>
  </si>
  <si>
    <t>Lille</t>
  </si>
  <si>
    <t>KitchenAid Microwave, Red</t>
  </si>
  <si>
    <t>BN-2011-4315830</t>
  </si>
  <si>
    <t>Adam Harte</t>
  </si>
  <si>
    <t>Aprilia</t>
  </si>
  <si>
    <t>Ibico Binder Covers, Durable</t>
  </si>
  <si>
    <t>AZ-2011-4087409</t>
  </si>
  <si>
    <t>Anna Leal</t>
  </si>
  <si>
    <t>AZ-2011-8128618</t>
  </si>
  <si>
    <t>Theresa Varner</t>
  </si>
  <si>
    <t>AZ-2011-9350558</t>
  </si>
  <si>
    <t>Hubert Lindahl</t>
  </si>
  <si>
    <t>Thonon-les-Bains</t>
  </si>
  <si>
    <t>Dania Stackable Bookrack, Mobile</t>
  </si>
  <si>
    <t>Sauder Corner Shelving, Metal</t>
  </si>
  <si>
    <t>AZ-2011-555801</t>
  </si>
  <si>
    <t>Angus Gether</t>
  </si>
  <si>
    <t>Vitry-sur-Seine</t>
  </si>
  <si>
    <t>Stanley Highlighters, Fluorescent</t>
  </si>
  <si>
    <t>Acco 3-Hole Punch, Economy</t>
  </si>
  <si>
    <t>AZ-2011-8824972</t>
  </si>
  <si>
    <t>Zara Money</t>
  </si>
  <si>
    <t>AZ-2011-9119536</t>
  </si>
  <si>
    <t>Ethan Barrett</t>
  </si>
  <si>
    <t>Venice</t>
  </si>
  <si>
    <t>SanDisk Message Books, 8.5 x 11</t>
  </si>
  <si>
    <t>AZ-2011-6646927</t>
  </si>
  <si>
    <t>Bamberg</t>
  </si>
  <si>
    <t>AZ-2011-1335871</t>
  </si>
  <si>
    <t>AZ-2011-4229445</t>
  </si>
  <si>
    <t>Casey Forte</t>
  </si>
  <si>
    <t>Bolton</t>
  </si>
  <si>
    <t>Nokia Smart Phone, Full Size</t>
  </si>
  <si>
    <t>AZ-2011-5228035</t>
  </si>
  <si>
    <t>Kelly Long</t>
  </si>
  <si>
    <t>Advantus Push Pins, Assorted Sizes</t>
  </si>
  <si>
    <t>AZ-2011-96343</t>
  </si>
  <si>
    <t>Peter Daly</t>
  </si>
  <si>
    <t>Halland</t>
  </si>
  <si>
    <t>Halmstad</t>
  </si>
  <si>
    <t>Tenex Shelving, Blue</t>
  </si>
  <si>
    <t>Memorex Router, Bluetooth</t>
  </si>
  <si>
    <t>BN-2011-7723992</t>
  </si>
  <si>
    <t>Samsung Signal Booster, with Caller ID</t>
  </si>
  <si>
    <t>AZ-2011-1253407</t>
  </si>
  <si>
    <t>Isabella Falkiner</t>
  </si>
  <si>
    <t>Odense</t>
  </si>
  <si>
    <t>AZ-2011-6268545</t>
  </si>
  <si>
    <t>Hayden Perkins</t>
  </si>
  <si>
    <t>Hamilton Beach Microwave, White</t>
  </si>
  <si>
    <t>Sharp Ink, Laser</t>
  </si>
  <si>
    <t>AZ-2011-310635</t>
  </si>
  <si>
    <t>Wallasey</t>
  </si>
  <si>
    <t>Acco 3-Hole Punch, Durable</t>
  </si>
  <si>
    <t>Panasonic Receipt Printer, Durable</t>
  </si>
  <si>
    <t>AZ-2011-7695869</t>
  </si>
  <si>
    <t>Lauren Knight</t>
  </si>
  <si>
    <t>BN-2011-5228628</t>
  </si>
  <si>
    <t>Robert Zapata</t>
  </si>
  <si>
    <t>AZ-2011-8734686</t>
  </si>
  <si>
    <t>Michael Watkins</t>
  </si>
  <si>
    <t>Acme Trimmer, Serrated</t>
  </si>
  <si>
    <t>AZ-2011-6819869</t>
  </si>
  <si>
    <t>Josh Wilkinson</t>
  </si>
  <si>
    <t>Lormont</t>
  </si>
  <si>
    <t>Ibico 3-Hole Punch, Clear</t>
  </si>
  <si>
    <t>BN-2011-2650591</t>
  </si>
  <si>
    <t>Lucas Wood</t>
  </si>
  <si>
    <t>Xerox Note Cards, Recycled</t>
  </si>
  <si>
    <t>Epson Inkjet, Wireless</t>
  </si>
  <si>
    <t>BN-2011-8274717</t>
  </si>
  <si>
    <t>Marcus Griffin</t>
  </si>
  <si>
    <t>Wolverhampton</t>
  </si>
  <si>
    <t>Tenex Clock, Black</t>
  </si>
  <si>
    <t>BN-2011-3154402</t>
  </si>
  <si>
    <t>Larry Lambert</t>
  </si>
  <si>
    <t>Harbour Creations Executive Leather Armchair, Adjustable</t>
  </si>
  <si>
    <t>AZ-2011-8968615</t>
  </si>
  <si>
    <t>AZ-2011-9703855</t>
  </si>
  <si>
    <t>Nancy Fike</t>
  </si>
  <si>
    <t>Valladolid</t>
  </si>
  <si>
    <t>Rogers Trays, Blue</t>
  </si>
  <si>
    <t>Okidata Calculator, White</t>
  </si>
  <si>
    <t>BN-2011-5897988</t>
  </si>
  <si>
    <t>Navarra</t>
  </si>
  <si>
    <t>Pamplona</t>
  </si>
  <si>
    <t>Ikea Library with Doors, Metal</t>
  </si>
  <si>
    <t>Eldon Folders, Wire Frame</t>
  </si>
  <si>
    <t>AZ-2011-9747557</t>
  </si>
  <si>
    <t>Don Willie</t>
  </si>
  <si>
    <t>Jiffy Clasp Envelope, Set of 50</t>
  </si>
  <si>
    <t>AZ-2011-9528187</t>
  </si>
  <si>
    <t>Charlie Power</t>
  </si>
  <si>
    <t>Mansfield</t>
  </si>
  <si>
    <t>Novimex Legal Exhibit Labels, 5000 Label Set</t>
  </si>
  <si>
    <t>Motorola Office Telephone, Full Size</t>
  </si>
  <si>
    <t>BN-2011-2779245</t>
  </si>
  <si>
    <t>Stella Hellyer</t>
  </si>
  <si>
    <t>Perpignan</t>
  </si>
  <si>
    <t>Nokia Office Telephone, Cordless</t>
  </si>
  <si>
    <t>AZ-2011-9777525</t>
  </si>
  <si>
    <t>Charlie Horrocks</t>
  </si>
  <si>
    <t>Weston-super-Mare</t>
  </si>
  <si>
    <t>Logitech Memory Card, Erganomic</t>
  </si>
  <si>
    <t>AZ-2011-209146</t>
  </si>
  <si>
    <t>Stanley Canvas, Fluorescent</t>
  </si>
  <si>
    <t>AZ-2011-9153342</t>
  </si>
  <si>
    <t>Harold Smith</t>
  </si>
  <si>
    <t>Hagen</t>
  </si>
  <si>
    <t>Advantus Rubber Bands, Assorted Sizes</t>
  </si>
  <si>
    <t>Enermax Memo Slips, Premium</t>
  </si>
  <si>
    <t>Samsung Audio Dock, Full Size</t>
  </si>
  <si>
    <t>AZ-2011-7162549</t>
  </si>
  <si>
    <t>Tammy Chamblee</t>
  </si>
  <si>
    <t>Minden</t>
  </si>
  <si>
    <t>Harbour Creations Rocking Chair, Adjustable</t>
  </si>
  <si>
    <t>SanDisk Note Cards, Premium</t>
  </si>
  <si>
    <t>AZ-2011-4946550</t>
  </si>
  <si>
    <t>Cardinal Binding Machine, Clear</t>
  </si>
  <si>
    <t>Stockwell Paper Clips, Bulk Pack</t>
  </si>
  <si>
    <t>AZ-2011-7543304</t>
  </si>
  <si>
    <t>Lane Taylor</t>
  </si>
  <si>
    <t>Rhineland-Palatinate</t>
  </si>
  <si>
    <t>Ludwigshafen am Rhein</t>
  </si>
  <si>
    <t>Sauder Corner Shelving, Pine</t>
  </si>
  <si>
    <t>KitchenAid Toaster, Black</t>
  </si>
  <si>
    <t>Binney &amp; Smith Pens, Water Color</t>
  </si>
  <si>
    <t>Sanford Pencil Sharpener, Easy-Erase</t>
  </si>
  <si>
    <t>Cisco Headset, with Caller ID</t>
  </si>
  <si>
    <t>BN-2011-9883465</t>
  </si>
  <si>
    <t>Sophia Owen</t>
  </si>
  <si>
    <t>Zwolle</t>
  </si>
  <si>
    <t>AZ-2011-9194903</t>
  </si>
  <si>
    <t>AZ-2011-8847796</t>
  </si>
  <si>
    <t>Walter Aguilar</t>
  </si>
  <si>
    <t>Cardinal Index Tab, Durable</t>
  </si>
  <si>
    <t>BN-2011-3243410</t>
  </si>
  <si>
    <t>David Lowe</t>
  </si>
  <si>
    <t>Limburg</t>
  </si>
  <si>
    <t>Roermond</t>
  </si>
  <si>
    <t>Tenex Lockers, Industrial</t>
  </si>
  <si>
    <t>BN-2011-151204</t>
  </si>
  <si>
    <t>Freiburg</t>
  </si>
  <si>
    <t>BN-2011-7016974</t>
  </si>
  <si>
    <t>Jordan Peacock</t>
  </si>
  <si>
    <t>Accos Push Pins, Assorted Sizes</t>
  </si>
  <si>
    <t>AZ-2011-2884922</t>
  </si>
  <si>
    <t>Roanne</t>
  </si>
  <si>
    <t>Harbour Creations Removable Labels, Adjustable</t>
  </si>
  <si>
    <t>AZ-2011-635398</t>
  </si>
  <si>
    <t>Stiletto Scissors, Easy Grip</t>
  </si>
  <si>
    <t>AZ-2011-2627856</t>
  </si>
  <si>
    <t>Randall Roberts</t>
  </si>
  <si>
    <t>Las Rozas de Madrid</t>
  </si>
  <si>
    <t>AZ-2011-3901505</t>
  </si>
  <si>
    <t>Mont-de-Marsan</t>
  </si>
  <si>
    <t>AZ-2011-177100</t>
  </si>
  <si>
    <t>Edward Davidson</t>
  </si>
  <si>
    <t>Gallarate</t>
  </si>
  <si>
    <t>Hewlett Copy Machine, High-Speed</t>
  </si>
  <si>
    <t>AZ-2011-4442288</t>
  </si>
  <si>
    <t>Mike Langer</t>
  </si>
  <si>
    <t>Wiesbaden</t>
  </si>
  <si>
    <t>BIC Pens, Water Color</t>
  </si>
  <si>
    <t>AZ-2011-3921026</t>
  </si>
  <si>
    <t>Saint-Laurent-du-Var</t>
  </si>
  <si>
    <t>Belkin Memory Card, Erganomic</t>
  </si>
  <si>
    <t>Konica Printer, Wireless</t>
  </si>
  <si>
    <t>BN-2011-3143758</t>
  </si>
  <si>
    <t>Kimberly Boyd</t>
  </si>
  <si>
    <t>Motorola Audio Dock, VoIP</t>
  </si>
  <si>
    <t>AZ-2011-7652463</t>
  </si>
  <si>
    <t>Ava Corbin</t>
  </si>
  <si>
    <t>Bush Corner Shelving, Pine</t>
  </si>
  <si>
    <t>Ikea Classic Bookcase, Mobile</t>
  </si>
  <si>
    <t>Kraft Peel and Seal, Set of 50</t>
  </si>
  <si>
    <t>Motorola Office Telephone, VoIP</t>
  </si>
  <si>
    <t>AZ-2011-6447932</t>
  </si>
  <si>
    <t>William Martin</t>
  </si>
  <si>
    <t>Bush Corner Shelving, Metal</t>
  </si>
  <si>
    <t>AZ-2011-5827692</t>
  </si>
  <si>
    <t>Jonathan Bottrill</t>
  </si>
  <si>
    <t>Glasgow</t>
  </si>
  <si>
    <t>AZ-2011-1260928</t>
  </si>
  <si>
    <t>Ruby Frost</t>
  </si>
  <si>
    <t>Torremolinos</t>
  </si>
  <si>
    <t>AZ-2011-5082038</t>
  </si>
  <si>
    <t>Anglet</t>
  </si>
  <si>
    <t>BN-2011-1481332</t>
  </si>
  <si>
    <t>Tenex Light Bulb, Durable</t>
  </si>
  <si>
    <t>Ibico Hole Reinforcements, Economy</t>
  </si>
  <si>
    <t>AZ-2011-2389500</t>
  </si>
  <si>
    <t>Jack Brier</t>
  </si>
  <si>
    <t>Kleencut Shears, Steel</t>
  </si>
  <si>
    <t>BN-2011-8231931</t>
  </si>
  <si>
    <t>Laura Akhtar</t>
  </si>
  <si>
    <t>Elite Scissors, Serrated</t>
  </si>
  <si>
    <t>AZ-2011-1722024</t>
  </si>
  <si>
    <t>Sanford Highlighters, Fluorescent</t>
  </si>
  <si>
    <t>BN-2011-9985747</t>
  </si>
  <si>
    <t>Charlotte Savage</t>
  </si>
  <si>
    <t>Sanford Markers, Blue</t>
  </si>
  <si>
    <t>AZ-2011-8945919</t>
  </si>
  <si>
    <t>Bressuire</t>
  </si>
  <si>
    <t>Apple Audio Dock, VoIP</t>
  </si>
  <si>
    <t>AZ-2011-1773848</t>
  </si>
  <si>
    <t>Desiree Hurt</t>
  </si>
  <si>
    <t>Gronau</t>
  </si>
  <si>
    <t>Tenex Box, Industrial</t>
  </si>
  <si>
    <t>AZ-2011-9520720</t>
  </si>
  <si>
    <t>Henry Pedder</t>
  </si>
  <si>
    <t>Rochdale</t>
  </si>
  <si>
    <t>Tenex Trays, Single Width</t>
  </si>
  <si>
    <t>AZ-2011-5663696</t>
  </si>
  <si>
    <t>Paul Cleary</t>
  </si>
  <si>
    <t>Villingen-Schwenningen</t>
  </si>
  <si>
    <t>Konica Phone, Wireless</t>
  </si>
  <si>
    <t>Apple Signal Booster, VoIP</t>
  </si>
  <si>
    <t>AZ-2011-6053355</t>
  </si>
  <si>
    <t>Hollie Morris</t>
  </si>
  <si>
    <t>Les Lilas</t>
  </si>
  <si>
    <t>AZ-2011-8727445</t>
  </si>
  <si>
    <t>Mia McLean</t>
  </si>
  <si>
    <t>Harbour Creations Color Coded Labels, Laser Printer Compatible</t>
  </si>
  <si>
    <t>Konica Phone, Red</t>
  </si>
  <si>
    <t>AZ-2011-6011646</t>
  </si>
  <si>
    <t>AZ-2011-800016</t>
  </si>
  <si>
    <t>Upper Austria</t>
  </si>
  <si>
    <t>Linz</t>
  </si>
  <si>
    <t>KitchenAid Refrigerator, Silver</t>
  </si>
  <si>
    <t>AZ-2011-597829</t>
  </si>
  <si>
    <t>Liam Mathias</t>
  </si>
  <si>
    <t>Langenhagen</t>
  </si>
  <si>
    <t>Rogers Folders, Industrial</t>
  </si>
  <si>
    <t>AZ-2011-7412293</t>
  </si>
  <si>
    <t>Eldon Stacking Tray, Black</t>
  </si>
  <si>
    <t>SanDisk Keyboard, Programmable</t>
  </si>
  <si>
    <t>AZ-2011-5420037</t>
  </si>
  <si>
    <t>Cottbus</t>
  </si>
  <si>
    <t>AZ-2011-7586957</t>
  </si>
  <si>
    <t>Robert Ramsey</t>
  </si>
  <si>
    <t>Enermax Mouse, USB</t>
  </si>
  <si>
    <t>BN-2011-2207137</t>
  </si>
  <si>
    <t>Smead Folders, Blue</t>
  </si>
  <si>
    <t>AZ-2011-2201547</t>
  </si>
  <si>
    <t>Lola Hughes</t>
  </si>
  <si>
    <t>Bideford</t>
  </si>
  <si>
    <t>Xerox Memo Slips, Recycled</t>
  </si>
  <si>
    <t>Eldon Shelving, Single Width</t>
  </si>
  <si>
    <t>AZ-2011-9195433</t>
  </si>
  <si>
    <t>Kristina Moore</t>
  </si>
  <si>
    <t>BN-2011-6142692</t>
  </si>
  <si>
    <t>Okidata Printer, Red</t>
  </si>
  <si>
    <t>Apple Signal Booster, with Caller ID</t>
  </si>
  <si>
    <t>AZ-2011-9806635</t>
  </si>
  <si>
    <t>Isabella Secombe</t>
  </si>
  <si>
    <t>Cardinal Index Tab, Clear</t>
  </si>
  <si>
    <t>AZ-2011-4743912</t>
  </si>
  <si>
    <t>Cerys Edwards</t>
  </si>
  <si>
    <t>Landerneau</t>
  </si>
  <si>
    <t>Bush Stackable Bookrack, Traditional</t>
  </si>
  <si>
    <t>AZ-2011-1693949</t>
  </si>
  <si>
    <t>Cynthia Zielinski</t>
  </si>
  <si>
    <t>Derby</t>
  </si>
  <si>
    <t>StarTech Inkjet, Wireless</t>
  </si>
  <si>
    <t>AZ-2011-7849219</t>
  </si>
  <si>
    <t>Abby Mei</t>
  </si>
  <si>
    <t>Vantaa</t>
  </si>
  <si>
    <t>Acme Trimmer, High Speed</t>
  </si>
  <si>
    <t>Elite Trimmer, Steel</t>
  </si>
  <si>
    <t>BN-2011-2343184</t>
  </si>
  <si>
    <t>Rory Martindale</t>
  </si>
  <si>
    <t>Aylesbury</t>
  </si>
  <si>
    <t>Deflect-O Photo Frame, Erganomic</t>
  </si>
  <si>
    <t>Accos Clamps, Assorted Sizes</t>
  </si>
  <si>
    <t>BN-2011-5006178</t>
  </si>
  <si>
    <t>Advantus Door Stop, Black</t>
  </si>
  <si>
    <t>Binney &amp; Smith Canvas, Easy-Erase</t>
  </si>
  <si>
    <t>AZ-2011-3252710</t>
  </si>
  <si>
    <t>Archie Whittaker</t>
  </si>
  <si>
    <t>Hastings</t>
  </si>
  <si>
    <t>Avery Hole Reinforcements, Clear</t>
  </si>
  <si>
    <t>Brother Wireless Fax, High-Speed</t>
  </si>
  <si>
    <t>BN-2011-9020794</t>
  </si>
  <si>
    <t>Kian Thomson</t>
  </si>
  <si>
    <t>Vila Nova de Gaia</t>
  </si>
  <si>
    <t>Ibico Binder, Recycled</t>
  </si>
  <si>
    <t>Ames Interoffice Envelope, Set of 50</t>
  </si>
  <si>
    <t>AZ-2011-9278870</t>
  </si>
  <si>
    <t>Chloe Miller</t>
  </si>
  <si>
    <t>Stuttgart</t>
  </si>
  <si>
    <t>Eaton Cards &amp; Envelopes, Premium</t>
  </si>
  <si>
    <t>AZ-2011-9510405</t>
  </si>
  <si>
    <t>Reus</t>
  </si>
  <si>
    <t>AZ-2011-2831492</t>
  </si>
  <si>
    <t>Jasper Neighbour</t>
  </si>
  <si>
    <t>Avery Round Labels, Laser Printer Compatible</t>
  </si>
  <si>
    <t>AZ-2011-3976238</t>
  </si>
  <si>
    <t>Ashton Foley</t>
  </si>
  <si>
    <t>BN-2011-1490641</t>
  </si>
  <si>
    <t>Ali Jerger</t>
  </si>
  <si>
    <t>BN-2011-326585</t>
  </si>
  <si>
    <t>Cerignola</t>
  </si>
  <si>
    <t>Rogers Shelving, Industrial</t>
  </si>
  <si>
    <t>AZ-2011-1603295</t>
  </si>
  <si>
    <t>Joel Peters</t>
  </si>
  <si>
    <t>La Madeleine</t>
  </si>
  <si>
    <t>Office Star Rocking Chair, Black</t>
  </si>
  <si>
    <t>BN-2011-743949</t>
  </si>
  <si>
    <t>The Hague</t>
  </si>
  <si>
    <t>Sauder Corner Shelving, Traditional</t>
  </si>
  <si>
    <t>AZ-2011-4432302</t>
  </si>
  <si>
    <t>Henry Winder</t>
  </si>
  <si>
    <t>Rostock</t>
  </si>
  <si>
    <t>Eldon Photo Frame, Black</t>
  </si>
  <si>
    <t>AZ-2011-1362199</t>
  </si>
  <si>
    <t>Luz Reilly</t>
  </si>
  <si>
    <t>BIC Highlighters, Fluorescent</t>
  </si>
  <si>
    <t>BN-2011-5036253</t>
  </si>
  <si>
    <t>Stockwell Push Pins, 12 Pack</t>
  </si>
  <si>
    <t>AZ-2011-5148757</t>
  </si>
  <si>
    <t>Acco Binder, Durable</t>
  </si>
  <si>
    <t>AZ-2011-1029887</t>
  </si>
  <si>
    <t>Brooke Hodgson</t>
  </si>
  <si>
    <t>Deflect-O Door Stop, Erganomic</t>
  </si>
  <si>
    <t>Novimex Color Coded Labels, 5000 Label Set</t>
  </si>
  <si>
    <t>AZ-2011-1680940</t>
  </si>
  <si>
    <t>Harbour Creations Steel Folding Chair, Set of Two</t>
  </si>
  <si>
    <t>AZ-2011-5466756</t>
  </si>
  <si>
    <t>Leverkusen</t>
  </si>
  <si>
    <t>Belkin Flash Drive, Programmable</t>
  </si>
  <si>
    <t>AZ-2011-882043</t>
  </si>
  <si>
    <t>Leroy Samson</t>
  </si>
  <si>
    <t>Cestas</t>
  </si>
  <si>
    <t>AZ-2011-7833524</t>
  </si>
  <si>
    <t>Huddersfield</t>
  </si>
  <si>
    <t>Novimex Rocking Chair, Black</t>
  </si>
  <si>
    <t>AZ-2011-65889</t>
  </si>
  <si>
    <t>Novimex Steel Folding Chair, Black</t>
  </si>
  <si>
    <t>AZ-2011-2148580</t>
  </si>
  <si>
    <t>Demi Power</t>
  </si>
  <si>
    <t>Passau</t>
  </si>
  <si>
    <t>AZ-2011-1536006</t>
  </si>
  <si>
    <t>Norma McCowan</t>
  </si>
  <si>
    <t>Biarritz</t>
  </si>
  <si>
    <t>BN-2011-3572647</t>
  </si>
  <si>
    <t>Hon Steel Folding Chair, Red</t>
  </si>
  <si>
    <t>AZ-2011-8761469</t>
  </si>
  <si>
    <t>Aix-en-Provence</t>
  </si>
  <si>
    <t>Fiskars Ruler, Steel</t>
  </si>
  <si>
    <t>AZ-2011-8748429</t>
  </si>
  <si>
    <t>Ashford</t>
  </si>
  <si>
    <t>Tenex Trays, Industrial</t>
  </si>
  <si>
    <t>Samsung Speaker Phone, with Caller ID</t>
  </si>
  <si>
    <t>AZ-2011-7007630</t>
  </si>
  <si>
    <t>Eden Kern</t>
  </si>
  <si>
    <t>Schleswig-Holstein</t>
  </si>
  <si>
    <t>Kiel</t>
  </si>
  <si>
    <t>AZ-2011-5097391</t>
  </si>
  <si>
    <t>AZ-2011-8072611</t>
  </si>
  <si>
    <t>Aaron Cunningham</t>
  </si>
  <si>
    <t>Tyrol</t>
  </si>
  <si>
    <t>Innsbruck</t>
  </si>
  <si>
    <t>Hon Rocking Chair, Red</t>
  </si>
  <si>
    <t>Enermax Cards &amp; Envelopes, Recycled</t>
  </si>
  <si>
    <t>AZ-2011-6288321</t>
  </si>
  <si>
    <t>OIC Staples, Metal</t>
  </si>
  <si>
    <t>BN-2011-4396152</t>
  </si>
  <si>
    <t>AZ-2011-4764378</t>
  </si>
  <si>
    <t>Belfort</t>
  </si>
  <si>
    <t>Fellowes Lockers, Single Width</t>
  </si>
  <si>
    <t>AZ-2011-130330</t>
  </si>
  <si>
    <t>Tenex Light Bulb, Black</t>
  </si>
  <si>
    <t>AZ-2011-3117259</t>
  </si>
  <si>
    <t>Kiera Chandler</t>
  </si>
  <si>
    <t>Fontenay-aux-Roses</t>
  </si>
  <si>
    <t>Konica Calculator, Red</t>
  </si>
  <si>
    <t>AZ-2011-6535299</t>
  </si>
  <si>
    <t>Leo Bannister</t>
  </si>
  <si>
    <t>Courbevoie</t>
  </si>
  <si>
    <t>AZ-2011-7868957</t>
  </si>
  <si>
    <t>Corsica</t>
  </si>
  <si>
    <t>Ajaccio</t>
  </si>
  <si>
    <t>AZ-2011-3223139</t>
  </si>
  <si>
    <t>Anna Moreton</t>
  </si>
  <si>
    <t>AZ-2011-3182961</t>
  </si>
  <si>
    <t>Sharp Fax Machine, High-Speed</t>
  </si>
  <si>
    <t>AZ-2011-3674097</t>
  </si>
  <si>
    <t>Tom Charlton</t>
  </si>
  <si>
    <t>Harrow</t>
  </si>
  <si>
    <t>Kraft Interoffice Envelope, Recycled</t>
  </si>
  <si>
    <t>Smead File Folder Labels, 5000 Label Set</t>
  </si>
  <si>
    <t>AZ-2011-5517169</t>
  </si>
  <si>
    <t>Andrew Shah</t>
  </si>
  <si>
    <t>Arnsberg</t>
  </si>
  <si>
    <t>Boston Sketch Pad, Blue</t>
  </si>
  <si>
    <t>AZ-2011-1916555</t>
  </si>
  <si>
    <t>Terence Welch</t>
  </si>
  <si>
    <t>Altamura</t>
  </si>
  <si>
    <t>AZ-2011-3227418</t>
  </si>
  <si>
    <t>Bush Floating Shelf Set, Mobile</t>
  </si>
  <si>
    <t>Cardinal Hole Reinforcements, Recycled</t>
  </si>
  <si>
    <t>Apple Audio Dock, Full Size</t>
  </si>
  <si>
    <t>AZ-2011-5482172</t>
  </si>
  <si>
    <t>Tina Brantley</t>
  </si>
  <si>
    <t>Vallauris</t>
  </si>
  <si>
    <t>SanDisk Parchment Paper, Recycled</t>
  </si>
  <si>
    <t>AZ-2011-4802355</t>
  </si>
  <si>
    <t>Alana Tyson</t>
  </si>
  <si>
    <t>Valencia</t>
  </si>
  <si>
    <t>Advantus Stacking Tray, Black</t>
  </si>
  <si>
    <t>Deflect-O Photo Frame, Duo Pack</t>
  </si>
  <si>
    <t>AZ-2011-1499597</t>
  </si>
  <si>
    <t>Eloise Mahmood</t>
  </si>
  <si>
    <t>Trentino-Alto Adige</t>
  </si>
  <si>
    <t>Trento</t>
  </si>
  <si>
    <t>KitchenAid Coffee Grinder, Red</t>
  </si>
  <si>
    <t>Cardinal Binder, Economy</t>
  </si>
  <si>
    <t>Acme Trimmer, Steel</t>
  </si>
  <si>
    <t>Apple Speaker Phone, VoIP</t>
  </si>
  <si>
    <t>AZ-2011-5059692</t>
  </si>
  <si>
    <t>Natasha Sykes</t>
  </si>
  <si>
    <t>Cisco Smart Phone, Cordless</t>
  </si>
  <si>
    <t>AZ-2011-5707449</t>
  </si>
  <si>
    <t>Oliver Stephenson</t>
  </si>
  <si>
    <t>Boston Markers, Water Color</t>
  </si>
  <si>
    <t>Rogers Trays, Single Width</t>
  </si>
  <si>
    <t>StarTech Calculator, Durable</t>
  </si>
  <si>
    <t>AZ-2011-6919505</t>
  </si>
  <si>
    <t>Eva Sanderson</t>
  </si>
  <si>
    <t>AZ-2011-5526022</t>
  </si>
  <si>
    <t>Max Baker</t>
  </si>
  <si>
    <t>AZ-2011-2273790</t>
  </si>
  <si>
    <t>Leah Barrett</t>
  </si>
  <si>
    <t>Sanford Markers, Water Color</t>
  </si>
  <si>
    <t>Ibico Binding Machine, Recycled</t>
  </si>
  <si>
    <t>AZ-2011-2750871</t>
  </si>
  <si>
    <t>James Fleming</t>
  </si>
  <si>
    <t>Stanley Pens, Blue</t>
  </si>
  <si>
    <t>AZ-2011-8338326</t>
  </si>
  <si>
    <t>Sunderland</t>
  </si>
  <si>
    <t>Bush 3-Shelf Cabinet, Traditional</t>
  </si>
  <si>
    <t>Cameo Interoffice Envelope, Set of 50</t>
  </si>
  <si>
    <t>Konica Receipt Printer, Red</t>
  </si>
  <si>
    <t>AZ-2011-8207490</t>
  </si>
  <si>
    <t>Tarragona</t>
  </si>
  <si>
    <t>BIC Sketch Pad, Fluorescent</t>
  </si>
  <si>
    <t>AZ-2011-7845997</t>
  </si>
  <si>
    <t>Spencer Wallis</t>
  </si>
  <si>
    <t>BIC Pens, Fluorescent</t>
  </si>
  <si>
    <t>BN-2011-377186</t>
  </si>
  <si>
    <t>Como</t>
  </si>
  <si>
    <t>Fellowes Folders, Wire Frame</t>
  </si>
  <si>
    <t>AZ-2011-7944653</t>
  </si>
  <si>
    <t>Isabelle Macghey</t>
  </si>
  <si>
    <t>Elite Ruler, High Speed</t>
  </si>
  <si>
    <t>AZ-2011-1902971</t>
  </si>
  <si>
    <t>AZ-2011-9715464</t>
  </si>
  <si>
    <t>Lilly Akhtar</t>
  </si>
  <si>
    <t>Manchester</t>
  </si>
  <si>
    <t>AZ-2011-7732849</t>
  </si>
  <si>
    <t>Ames Mailers, Recycled</t>
  </si>
  <si>
    <t>Smead Lockers, Single Width</t>
  </si>
  <si>
    <t>AZ-2011-921935</t>
  </si>
  <si>
    <t>Schwerin</t>
  </si>
  <si>
    <t>Hon Swivel Stool, Black</t>
  </si>
  <si>
    <t>AZ-2011-9316144</t>
  </si>
  <si>
    <t>Enermax Numeric Keypad, Erganomic</t>
  </si>
  <si>
    <t>AZ-2011-7213826</t>
  </si>
  <si>
    <t>Harrogate</t>
  </si>
  <si>
    <t>Nokia Smart Phone, Cordless</t>
  </si>
  <si>
    <t>AZ-2011-9357982</t>
  </si>
  <si>
    <t>Binney &amp; Smith Pencil Sharpener, Easy-Erase</t>
  </si>
  <si>
    <t>Advantus Rubber Bands, 12 Pack</t>
  </si>
  <si>
    <t>AZ-2011-9172584</t>
  </si>
  <si>
    <t>Kai Wicks</t>
  </si>
  <si>
    <t>Sant Boi de Llobregat</t>
  </si>
  <si>
    <t>Advantus Light Bulb, Durable</t>
  </si>
  <si>
    <t>AZ-2011-8275005</t>
  </si>
  <si>
    <t>Brother Ink, Color</t>
  </si>
  <si>
    <t>AZ-2011-2851167</t>
  </si>
  <si>
    <t>Ruby Blomfield</t>
  </si>
  <si>
    <t>BN-2011-2476139</t>
  </si>
  <si>
    <t>Arnhem</t>
  </si>
  <si>
    <t>AZ-2011-2369759</t>
  </si>
  <si>
    <t>Rory Jess</t>
  </si>
  <si>
    <t>AZ-2011-5965584</t>
  </si>
  <si>
    <t>Cergy</t>
  </si>
  <si>
    <t>AZ-2011-7873401</t>
  </si>
  <si>
    <t>Claire Harrington</t>
  </si>
  <si>
    <t>Canon Fax Machine, Color</t>
  </si>
  <si>
    <t>BN-2011-74934</t>
  </si>
  <si>
    <t>Isabelle Norton</t>
  </si>
  <si>
    <t>KitchenAid Coffee Grinder, Black</t>
  </si>
  <si>
    <t>BN-2011-1246931</t>
  </si>
  <si>
    <t>Ryan Ackland</t>
  </si>
  <si>
    <t>Cisco Speaker Phone, Cordless</t>
  </si>
  <si>
    <t>AZ-2011-8032051</t>
  </si>
  <si>
    <t>Lisa Boyette</t>
  </si>
  <si>
    <t>AZ-2011-145488</t>
  </si>
  <si>
    <t>Noisy-le-Grand</t>
  </si>
  <si>
    <t>Stanley Pencil Sharpener, Easy-Erase</t>
  </si>
  <si>
    <t>Novimex File Folder Labels, Laser Printer Compatible</t>
  </si>
  <si>
    <t>AZ-2011-6634822</t>
  </si>
  <si>
    <t>Bush Floating Shelf Set, Traditional</t>
  </si>
  <si>
    <t>Eldon Clock, Duo Pack</t>
  </si>
  <si>
    <t>Eldon Folders, Blue</t>
  </si>
  <si>
    <t>BN-2011-980083</t>
  </si>
  <si>
    <t>Alexandra Whitehouse</t>
  </si>
  <si>
    <t>Vaud</t>
  </si>
  <si>
    <t>Lausanne</t>
  </si>
  <si>
    <t>Advantus Photo Frame, Black</t>
  </si>
  <si>
    <t>Smead Box, Wire Frame</t>
  </si>
  <si>
    <t>Samsung Office Telephone, Cordless</t>
  </si>
  <si>
    <t>AZ-2011-1645475</t>
  </si>
  <si>
    <t>Millie Franklin</t>
  </si>
  <si>
    <t>Bristol</t>
  </si>
  <si>
    <t>KitchenAid Microwave, Silver</t>
  </si>
  <si>
    <t>AZ-2011-8007862</t>
  </si>
  <si>
    <t>Millie Arnold</t>
  </si>
  <si>
    <t>AZ-2011-9167855</t>
  </si>
  <si>
    <t>Patricia Epps</t>
  </si>
  <si>
    <t>Motorola Headset, Cordless</t>
  </si>
  <si>
    <t>AZ-2011-5471262</t>
  </si>
  <si>
    <t>Toby Williamson</t>
  </si>
  <si>
    <t>Saint-Avold</t>
  </si>
  <si>
    <t>BN-2011-2986565</t>
  </si>
  <si>
    <t>Harry Josephson</t>
  </si>
  <si>
    <t>AZ-2011-7181024</t>
  </si>
  <si>
    <t>Ethan Howarth</t>
  </si>
  <si>
    <t>Montpellier</t>
  </si>
  <si>
    <t>Tenex Light Bulb, Duo Pack</t>
  </si>
  <si>
    <t>AZ-2011-2748688</t>
  </si>
  <si>
    <t>High Wycombe</t>
  </si>
  <si>
    <t>BN-2011-251096</t>
  </si>
  <si>
    <t>Abby Muramats</t>
  </si>
  <si>
    <t>Lucca</t>
  </si>
  <si>
    <t>BN-2011-7963759</t>
  </si>
  <si>
    <t>Anna Kelly</t>
  </si>
  <si>
    <t>Piedmont</t>
  </si>
  <si>
    <t>Turin</t>
  </si>
  <si>
    <t>Office Star Executive Leather Armchair, Adjustable</t>
  </si>
  <si>
    <t>Eldon Lockers, Industrial</t>
  </si>
  <si>
    <t>Motorola Speaker Phone, Full Size</t>
  </si>
  <si>
    <t>AZ-2011-2847355</t>
  </si>
  <si>
    <t>Gemma Curlewis</t>
  </si>
  <si>
    <t>Kleencut Ruler, Easy Grip</t>
  </si>
  <si>
    <t>AZ-2011-5040391</t>
  </si>
  <si>
    <t>Angelina Hurst</t>
  </si>
  <si>
    <t>Menton</t>
  </si>
  <si>
    <t>AZ-2011-2536125</t>
  </si>
  <si>
    <t>Phoebe Baines</t>
  </si>
  <si>
    <t>Calabria</t>
  </si>
  <si>
    <t>Crotone</t>
  </si>
  <si>
    <t>Avery Index Tab, Economy</t>
  </si>
  <si>
    <t>AZ-2011-2223205</t>
  </si>
  <si>
    <t>Madison Rowley</t>
  </si>
  <si>
    <t>Vertou</t>
  </si>
  <si>
    <t>AZ-2011-3535148</t>
  </si>
  <si>
    <t>Georgina Arnold</t>
  </si>
  <si>
    <t>Paisley</t>
  </si>
  <si>
    <t>BN-2011-1973226</t>
  </si>
  <si>
    <t>AZ-2011-4704797</t>
  </si>
  <si>
    <t>Robert Quick</t>
  </si>
  <si>
    <t>Galicia</t>
  </si>
  <si>
    <t>Vigo</t>
  </si>
  <si>
    <t>AZ-2011-3930237</t>
  </si>
  <si>
    <t>Mark Westfall</t>
  </si>
  <si>
    <t>Advantus Rubber Bands, Metal</t>
  </si>
  <si>
    <t>AZ-2011-7404693</t>
  </si>
  <si>
    <t>Roubaix</t>
  </si>
  <si>
    <t>AZ-2011-512368</t>
  </si>
  <si>
    <t>Karon Shah</t>
  </si>
  <si>
    <t>AZ-2011-8709949</t>
  </si>
  <si>
    <t>Hudson Ordell</t>
  </si>
  <si>
    <t>Taverny</t>
  </si>
  <si>
    <t>Binney &amp; Smith Canvas, Fluorescent</t>
  </si>
  <si>
    <t>Stiletto Trimmer, Steel</t>
  </si>
  <si>
    <t>Canon Fax Machine, High-Speed</t>
  </si>
  <si>
    <t>AZ-2011-6296214</t>
  </si>
  <si>
    <t>Michael Halcomb</t>
  </si>
  <si>
    <t>Novimex Rocking Chair, Set of Two</t>
  </si>
  <si>
    <t>Hoover Coffee Grinder, Red</t>
  </si>
  <si>
    <t>Hon Round Labels, Adjustable</t>
  </si>
  <si>
    <t>AZ-2011-3213049</t>
  </si>
  <si>
    <t>Gracie Hunter</t>
  </si>
  <si>
    <t>Logitech Router, Bluetooth</t>
  </si>
  <si>
    <t>AZ-2011-8164175</t>
  </si>
  <si>
    <t>Memorex Numeric Keypad, Erganomic</t>
  </si>
  <si>
    <t>AZ-2011-1322840</t>
  </si>
  <si>
    <t>Bush Stackable Bookrack, Pine</t>
  </si>
  <si>
    <t>BN-2011-7569474</t>
  </si>
  <si>
    <t>BN-2011-4950607</t>
  </si>
  <si>
    <t>Advantus Frame, Durable</t>
  </si>
  <si>
    <t>AZ-2011-9722198</t>
  </si>
  <si>
    <t>Evan Allen</t>
  </si>
  <si>
    <t>Chester</t>
  </si>
  <si>
    <t>Avery Hole Reinforcements, Recycled</t>
  </si>
  <si>
    <t>AZ-2011-3937280</t>
  </si>
  <si>
    <t>Vicenza</t>
  </si>
  <si>
    <t>BN-2011-8431343</t>
  </si>
  <si>
    <t>Tenex Trays, Blue</t>
  </si>
  <si>
    <t>BN-2011-2113749</t>
  </si>
  <si>
    <t>Fiskars Trimmer, High Speed</t>
  </si>
  <si>
    <t>AZ-2011-5263190</t>
  </si>
  <si>
    <t>Wuppertal</t>
  </si>
  <si>
    <t>Sanford Highlighters, Water Color</t>
  </si>
  <si>
    <t>Fellowes Lockers, Industrial</t>
  </si>
  <si>
    <t>AZ-2011-8906544</t>
  </si>
  <si>
    <t>Herne</t>
  </si>
  <si>
    <t>Stockwell Thumb Tacks, 12 Pack</t>
  </si>
  <si>
    <t>AZ-2011-8361446</t>
  </si>
  <si>
    <t>Libby McDonald</t>
  </si>
  <si>
    <t>BIC Pencil Sharpener, Fluorescent</t>
  </si>
  <si>
    <t>BN-2011-4718947</t>
  </si>
  <si>
    <t>Georgia Arundale</t>
  </si>
  <si>
    <t>Buskerud</t>
  </si>
  <si>
    <t>Drammen</t>
  </si>
  <si>
    <t>BN-2011-6588034</t>
  </si>
  <si>
    <t>Michael Myers</t>
  </si>
  <si>
    <t>Jena</t>
  </si>
  <si>
    <t>Ibico Index Tab, Durable</t>
  </si>
  <si>
    <t>AZ-2011-1229073</t>
  </si>
  <si>
    <t>Isaac David</t>
  </si>
  <si>
    <t>Friedrichshafen</t>
  </si>
  <si>
    <t>Office Star Chairmat, Adjustable</t>
  </si>
  <si>
    <t>Acco Binder, Clear</t>
  </si>
  <si>
    <t>Kleencut Scissors, Easy Grip</t>
  </si>
  <si>
    <t>AZ-2011-5608865</t>
  </si>
  <si>
    <t>Demi Hodgson</t>
  </si>
  <si>
    <t>Stiletto Ruler, Serrated</t>
  </si>
  <si>
    <t>AZ-2011-2787690</t>
  </si>
  <si>
    <t>Stacy Cummings</t>
  </si>
  <si>
    <t>Wattrelos</t>
  </si>
  <si>
    <t>Novimex Executive Leather Armchair, Black</t>
  </si>
  <si>
    <t>AZ-2011-9995644</t>
  </si>
  <si>
    <t>Ethan Cover</t>
  </si>
  <si>
    <t>Hon Round Labels, Laser Printer Compatible</t>
  </si>
  <si>
    <t>Rogers Box, Wire Frame</t>
  </si>
  <si>
    <t>Kleencut Trimmer, Serrated</t>
  </si>
  <si>
    <t>BN-2011-7176889</t>
  </si>
  <si>
    <t>Brother Ink, High-Speed</t>
  </si>
  <si>
    <t>AZ-2011-734782</t>
  </si>
  <si>
    <t>Orsay</t>
  </si>
  <si>
    <t>Safco Floating Shelf Set, Mobile</t>
  </si>
  <si>
    <t>GlobeWeis Business Envelopes, Set of 50</t>
  </si>
  <si>
    <t>AZ-2011-897579</t>
  </si>
  <si>
    <t>Ruby Nicholls</t>
  </si>
  <si>
    <t>Centre-Val de Loire</t>
  </si>
  <si>
    <t>Dreux</t>
  </si>
  <si>
    <t>Bush 3-Shelf Cabinet, Metal</t>
  </si>
  <si>
    <t>Harbour Creations Swivel Stool, Black</t>
  </si>
  <si>
    <t>Logitech Flash Drive, USB</t>
  </si>
  <si>
    <t>AZ-2011-1331897</t>
  </si>
  <si>
    <t>Reggio nell'Emilia</t>
  </si>
  <si>
    <t>Logitech Keyboard, Programmable</t>
  </si>
  <si>
    <t>AZ-2011-5265175</t>
  </si>
  <si>
    <t>Breville Stove, White</t>
  </si>
  <si>
    <t>BN-2011-4861178</t>
  </si>
  <si>
    <t>Enermax Flash Drive, Erganomic</t>
  </si>
  <si>
    <t>AZ-2011-9146320</t>
  </si>
  <si>
    <t>Salamanca</t>
  </si>
  <si>
    <t>Ibico Binder Covers, Recycled</t>
  </si>
  <si>
    <t>AZ-2011-1445249</t>
  </si>
  <si>
    <t>Avery Binding Machine, Economy</t>
  </si>
  <si>
    <t>AZ-2011-5437243</t>
  </si>
  <si>
    <t>Gary Crume</t>
  </si>
  <si>
    <t>Oberhausen</t>
  </si>
  <si>
    <t>Avery 3-Hole Punch, Recycled</t>
  </si>
  <si>
    <t>AZ-2011-5313166</t>
  </si>
  <si>
    <t>Alexander Bond</t>
  </si>
  <si>
    <t>Lugo</t>
  </si>
  <si>
    <t>Hamilton Beach Stove, Silver</t>
  </si>
  <si>
    <t>AZ-2011-8408139</t>
  </si>
  <si>
    <t>Neuilly-sur-Seine</t>
  </si>
  <si>
    <t>Fellowes Box, Wire Frame</t>
  </si>
  <si>
    <t>AZ-2011-3755505</t>
  </si>
  <si>
    <t>Jeremy Pilcher</t>
  </si>
  <si>
    <t>Rubbermaid Door Stop, Black</t>
  </si>
  <si>
    <t>Sanford Sketch Pad, Easy-Erase</t>
  </si>
  <si>
    <t>Enermax Message Books, Premium</t>
  </si>
  <si>
    <t>Brother Fax Machine, Laser</t>
  </si>
  <si>
    <t>AZ-2011-5721905</t>
  </si>
  <si>
    <t>Lilly Le Grand</t>
  </si>
  <si>
    <t>Advantus Staples, Assorted Sizes</t>
  </si>
  <si>
    <t>AZ-2011-1137571</t>
  </si>
  <si>
    <t>Offenbach</t>
  </si>
  <si>
    <t>Deflect-O Door Stop, Black</t>
  </si>
  <si>
    <t>Boston Canvas, Water Color</t>
  </si>
  <si>
    <t>AZ-2011-1868249</t>
  </si>
  <si>
    <t>Leah Marsh</t>
  </si>
  <si>
    <t>Alicante</t>
  </si>
  <si>
    <t>BN-2011-2505496</t>
  </si>
  <si>
    <t>Geraldine Mizelle</t>
  </si>
  <si>
    <t>Stiletto Letter Opener, Easy Grip</t>
  </si>
  <si>
    <t>BN-2011-3405497</t>
  </si>
  <si>
    <t>AZ-2011-9883921</t>
  </si>
  <si>
    <t>Avery Binder, Durable</t>
  </si>
  <si>
    <t>AZ-2011-4951642</t>
  </si>
  <si>
    <t>Ibico Binder Covers, Economy</t>
  </si>
  <si>
    <t>AZ-2011-8227978</t>
  </si>
  <si>
    <t>Northampton</t>
  </si>
  <si>
    <t>Logitech Keyboard, Erganomic</t>
  </si>
  <si>
    <t>AZ-2011-1484679</t>
  </si>
  <si>
    <t>Darlington</t>
  </si>
  <si>
    <t>AZ-2011-257509</t>
  </si>
  <si>
    <t>Jason Martinez</t>
  </si>
  <si>
    <t>SanDisk Router, USB</t>
  </si>
  <si>
    <t>AZ-2011-8465032</t>
  </si>
  <si>
    <t>Tahlia Murnin</t>
  </si>
  <si>
    <t>AZ-2011-1279238</t>
  </si>
  <si>
    <t>AZ-2011-7694862</t>
  </si>
  <si>
    <t>Zwickau</t>
  </si>
  <si>
    <t>BN-2011-2762940</t>
  </si>
  <si>
    <t>Mia Pugh</t>
  </si>
  <si>
    <t>Aulnay-sous-Bois</t>
  </si>
  <si>
    <t>Brother Wireless Fax, Digital</t>
  </si>
  <si>
    <t>AZ-2011-1087704</t>
  </si>
  <si>
    <t>Elijah Ruatoka</t>
  </si>
  <si>
    <t>Karlsruhe</t>
  </si>
  <si>
    <t>Tenex Stacking Tray, Black</t>
  </si>
  <si>
    <t>AZ-2011-578089</t>
  </si>
  <si>
    <t>Tyson Jonathan</t>
  </si>
  <si>
    <t>Tenex Frame, Durable</t>
  </si>
  <si>
    <t>AZ-2011-6765105</t>
  </si>
  <si>
    <t>Mike Obrien</t>
  </si>
  <si>
    <t>BN-2011-801002</t>
  </si>
  <si>
    <t>BN-2011-6498909</t>
  </si>
  <si>
    <t>John Town</t>
  </si>
  <si>
    <t>Loughborough</t>
  </si>
  <si>
    <t>Rogers File Cart, Blue</t>
  </si>
  <si>
    <t>BN-2011-4029264</t>
  </si>
  <si>
    <t>Gera</t>
  </si>
  <si>
    <t>Sauder Classic Bookcase, Traditional</t>
  </si>
  <si>
    <t>Enermax Router, USB</t>
  </si>
  <si>
    <t>AZ-2011-5376119</t>
  </si>
  <si>
    <t>Mary Saterfiel</t>
  </si>
  <si>
    <t>Hon Training Table, Adjustable Height</t>
  </si>
  <si>
    <t>AZ-2011-9164512</t>
  </si>
  <si>
    <t>Ashton Morey</t>
  </si>
  <si>
    <t>Tenex Stacking Tray, Erganomic</t>
  </si>
  <si>
    <t>Hoover Coffee Grinder, Silver</t>
  </si>
  <si>
    <t>SanDisk Memory Card, USB</t>
  </si>
  <si>
    <t>AZ-2011-3810756</t>
  </si>
  <si>
    <t>Ginger Owens</t>
  </si>
  <si>
    <t>Apple Audio Dock, Cordless</t>
  </si>
  <si>
    <t>AZ-2011-259939</t>
  </si>
  <si>
    <t>Dennis Conaway</t>
  </si>
  <si>
    <t>Ikea Library with Doors, Traditional</t>
  </si>
  <si>
    <t>Green Bar Parchment Paper, Premium</t>
  </si>
  <si>
    <t>Konica Card Printer, Red</t>
  </si>
  <si>
    <t>AZ-2011-7534020</t>
  </si>
  <si>
    <t>Vignola</t>
  </si>
  <si>
    <t>Advantus Stacking Tray, Erganomic</t>
  </si>
  <si>
    <t>Ibico Binding Machine, Clear</t>
  </si>
  <si>
    <t>AZ-2011-4818219</t>
  </si>
  <si>
    <t>Alannah Langridge</t>
  </si>
  <si>
    <t>Hon Coffee Table, with Bottom Storage</t>
  </si>
  <si>
    <t>AZ-2011-839331</t>
  </si>
  <si>
    <t>Angelina Beeton</t>
  </si>
  <si>
    <t>Xerox Memo Slips, 8.5 x 11</t>
  </si>
  <si>
    <t>StarTech Phone, White</t>
  </si>
  <si>
    <t>AZ-2011-176674</t>
  </si>
  <si>
    <t>Abby Colebe</t>
  </si>
  <si>
    <t>Poissy</t>
  </si>
  <si>
    <t>Hoover Blender, Black</t>
  </si>
  <si>
    <t>AZ-2011-7159051</t>
  </si>
  <si>
    <t>Boston Pens, Easy-Erase</t>
  </si>
  <si>
    <t>AZ-2011-9992253</t>
  </si>
  <si>
    <t>Blackburn</t>
  </si>
  <si>
    <t>Sharp Personal Copier, Digital</t>
  </si>
  <si>
    <t>AZ-2011-3127133</t>
  </si>
  <si>
    <t>Deflect-O Photo Frame, Black</t>
  </si>
  <si>
    <t>AZ-2011-3004709</t>
  </si>
  <si>
    <t>BN-2011-1950255</t>
  </si>
  <si>
    <t>Aaron Macrossan</t>
  </si>
  <si>
    <t>Cumbernauld</t>
  </si>
  <si>
    <t>AZ-2011-2523831</t>
  </si>
  <si>
    <t>Holly Doyle</t>
  </si>
  <si>
    <t>BIC Pens, Easy-Erase</t>
  </si>
  <si>
    <t>AZ-2011-5113507</t>
  </si>
  <si>
    <t>Gilbert Montgomery</t>
  </si>
  <si>
    <t>SAFCO Bag Chairs, Red</t>
  </si>
  <si>
    <t>HP Copy Machine, Laser</t>
  </si>
  <si>
    <t>HP Wireless Fax, Color</t>
  </si>
  <si>
    <t>AZ-2011-5492852</t>
  </si>
  <si>
    <t>Spencer Calvert</t>
  </si>
  <si>
    <t>Plymouth</t>
  </si>
  <si>
    <t>Smead Box, Blue</t>
  </si>
  <si>
    <t>AZ-2011-7643452</t>
  </si>
  <si>
    <t>Zachary Disher</t>
  </si>
  <si>
    <t>AZ-2011-2459767</t>
  </si>
  <si>
    <t>George To Rot</t>
  </si>
  <si>
    <t>Catania</t>
  </si>
  <si>
    <t>AZ-2011-3828424</t>
  </si>
  <si>
    <t>Leeds</t>
  </si>
  <si>
    <t>AZ-2011-2202582</t>
  </si>
  <si>
    <t>Noah Hart</t>
  </si>
  <si>
    <t>Novimex Steel Folding Chair, Adjustable</t>
  </si>
  <si>
    <t>AZ-2011-3640757</t>
  </si>
  <si>
    <t>Bolzano</t>
  </si>
  <si>
    <t>BN-2011-3102464</t>
  </si>
  <si>
    <t>La Baule-Escoublac</t>
  </si>
  <si>
    <t>Safco Classic Bookcase, Metal</t>
  </si>
  <si>
    <t>Cardinal Hole Reinforcements, Economy</t>
  </si>
  <si>
    <t>Novimex Round Labels, 5000 Label Set</t>
  </si>
  <si>
    <t>Eaton Note Cards, Multicolor</t>
  </si>
  <si>
    <t>AZ-2011-2669941</t>
  </si>
  <si>
    <t>York</t>
  </si>
  <si>
    <t>AZ-2011-2859436</t>
  </si>
  <si>
    <t>Aaron Davey</t>
  </si>
  <si>
    <t>StarTech Calculator, White</t>
  </si>
  <si>
    <t>AZ-2011-3958316</t>
  </si>
  <si>
    <t>Xavier Martindale</t>
  </si>
  <si>
    <t>Wilson Jones Binder, Economy</t>
  </si>
  <si>
    <t>Eldon Lockers, Wire Frame</t>
  </si>
  <si>
    <t>AZ-2011-666847</t>
  </si>
  <si>
    <t>Samsung Headset, VoIP</t>
  </si>
  <si>
    <t>AZ-2011-8078797</t>
  </si>
  <si>
    <t>Ngoc Orozco</t>
  </si>
  <si>
    <t>Molfetta</t>
  </si>
  <si>
    <t>Tenex Frame, Erganomic</t>
  </si>
  <si>
    <t>AZ-2011-5170408</t>
  </si>
  <si>
    <t>Lucas Warren</t>
  </si>
  <si>
    <t>Enermax Computer Printout Paper, Recycled</t>
  </si>
  <si>
    <t>AZ-2011-1776203</t>
  </si>
  <si>
    <t>Verdun</t>
  </si>
  <si>
    <t>AZ-2011-9137114</t>
  </si>
  <si>
    <t>Jake Barry</t>
  </si>
  <si>
    <t>Safco Corner Shelving, Mobile</t>
  </si>
  <si>
    <t>BN-2011-8011625</t>
  </si>
  <si>
    <t>Audrey Knowles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</si>
  <si>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</si>
  <si>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</si>
  <si>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</si>
  <si>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</si>
  <si>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</si>
  <si>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BN-2011-5999704</t>
  </si>
  <si>
    <t>Alexandra Portus</t>
  </si>
  <si>
    <t>AZ-2011-5981422</t>
  </si>
  <si>
    <t>Alannah Callaway</t>
  </si>
  <si>
    <t>Birkenhead</t>
  </si>
  <si>
    <t>AZ-2011-3081666</t>
  </si>
  <si>
    <t>Rubbermaid Light Bulb, Black</t>
  </si>
  <si>
    <t>AZ-2011-8385833</t>
  </si>
  <si>
    <t>Joseph Wright</t>
  </si>
  <si>
    <t>Beauvais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</si>
  <si>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</si>
  <si>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</si>
  <si>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</si>
  <si>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</si>
  <si>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AZ-2011-9846690</t>
  </si>
  <si>
    <t>Samsung Office Telephone, VoIP</t>
  </si>
  <si>
    <t>BN-2011-7685910</t>
  </si>
  <si>
    <t>Bradley Howell</t>
  </si>
  <si>
    <t>BN-2011-9556882</t>
  </si>
  <si>
    <t>Isabelle Radcliffe</t>
  </si>
  <si>
    <t>Arras</t>
  </si>
  <si>
    <t>OIC Paper Clips, 12 Pack</t>
  </si>
  <si>
    <t>Nokia Audio Dock, with Caller ID</t>
  </si>
  <si>
    <t>AZ-2011-7123116</t>
  </si>
  <si>
    <t>Madison Chadwick</t>
  </si>
  <si>
    <t>Littlehampton</t>
  </si>
  <si>
    <t>Logitech Flash Drive, Bluetooth</t>
  </si>
  <si>
    <t>Brother Wireless Fax, Color</t>
  </si>
  <si>
    <t>AZ-2011-2571428</t>
  </si>
  <si>
    <t>BIC Canvas, Fluorescent</t>
  </si>
  <si>
    <t>Smead Shelving, Wire Frame</t>
  </si>
  <si>
    <t>AZ-2011-3149617</t>
  </si>
  <si>
    <t>Saint-Malo</t>
  </si>
  <si>
    <t>AZ-2011-3101381</t>
  </si>
  <si>
    <t>AZ-2011-8378099</t>
  </si>
  <si>
    <t>Juan Smith</t>
  </si>
  <si>
    <t>Cameo Interoffice Envelope, Security-Tint</t>
  </si>
  <si>
    <t>BN-2011-2579878</t>
  </si>
  <si>
    <t>Dijon</t>
  </si>
  <si>
    <t>Hamilton Beach Microwave, Black</t>
  </si>
  <si>
    <t>BN-2011-188092</t>
  </si>
  <si>
    <t>Carrara</t>
  </si>
  <si>
    <t>Stanley Markers, Fluorescent</t>
  </si>
  <si>
    <t>Ames Manila Envelope, Recycled</t>
  </si>
  <si>
    <t>Ames Manila Envelope, Security-Tint</t>
  </si>
  <si>
    <t>Eldon File Cart, Blue</t>
  </si>
  <si>
    <t>AZ-2011-4234441</t>
  </si>
  <si>
    <t>Jean Crowley</t>
  </si>
  <si>
    <t>Styria</t>
  </si>
  <si>
    <t>Graz</t>
  </si>
  <si>
    <t>SAFCO Chairmat, Adjustable</t>
  </si>
  <si>
    <t>AZ-2011-3982438</t>
  </si>
  <si>
    <t>Quimper</t>
  </si>
  <si>
    <t>GlobeWeis Clasp Envelope, with clear poly window</t>
  </si>
  <si>
    <t>AZ-2011-7671743</t>
  </si>
  <si>
    <t>Christy Wiley</t>
  </si>
  <si>
    <t>Jiffy Clasp Envelope, Recycled</t>
  </si>
  <si>
    <t>AZ-2011-5023465</t>
  </si>
  <si>
    <t>AZ-2011-3998709</t>
  </si>
  <si>
    <t>Chloe O'Dea</t>
  </si>
  <si>
    <t>Gloucester</t>
  </si>
  <si>
    <t>Stockwell Clamps, Metal</t>
  </si>
  <si>
    <t>AZ-2011-6026153</t>
  </si>
  <si>
    <t>Abbie Perry</t>
  </si>
  <si>
    <t>Massa</t>
  </si>
  <si>
    <t>AZ-2011-3858939</t>
  </si>
  <si>
    <t>Smead Legal Exhibit Labels, Adjustable</t>
  </si>
  <si>
    <t>Stiletto Shears, Serrated</t>
  </si>
  <si>
    <t>AZ-2011-9451747</t>
  </si>
  <si>
    <t>AZ-2011-5582578</t>
  </si>
  <si>
    <t>Ali Mander-Jones</t>
  </si>
  <si>
    <t>Dos Hermanas</t>
  </si>
  <si>
    <t>Breville Coffee Grinder, Silver</t>
  </si>
  <si>
    <t>Xerox Note Cards, 8.5 x 11</t>
  </si>
  <si>
    <t>AZ-2011-7921819</t>
  </si>
  <si>
    <t>SAFCO Bag Chairs, Black</t>
  </si>
  <si>
    <t>AZ-2011-2445910</t>
  </si>
  <si>
    <t>Abruzzi</t>
  </si>
  <si>
    <t>Pescara</t>
  </si>
  <si>
    <t>AZ-2011-5942639</t>
  </si>
  <si>
    <t>Cardinal Binding Machine, Recycled</t>
  </si>
  <si>
    <t>Stiletto Box Cutter, High Speed</t>
  </si>
  <si>
    <t>AZ-2011-6274862</t>
  </si>
  <si>
    <t>BN-2011-5132700</t>
  </si>
  <si>
    <t>Novara</t>
  </si>
  <si>
    <t>Dania Stackable Bookrack, Traditional</t>
  </si>
  <si>
    <t>Hon Round Labels, Alphabetical</t>
  </si>
  <si>
    <t>Tenex Shelving, Wire Frame</t>
  </si>
  <si>
    <t>AZ-2011-2730322</t>
  </si>
  <si>
    <t>Mark Washington</t>
  </si>
  <si>
    <t>Montreuil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</si>
  <si>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</si>
  <si>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</si>
  <si>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</si>
  <si>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</si>
  <si>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</si>
  <si>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</si>
  <si>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AZ-2011-3999419</t>
  </si>
  <si>
    <t>Nathan Clayton</t>
  </si>
  <si>
    <t>AZ-2011-8864835</t>
  </si>
  <si>
    <t>Stockton-on-Tees</t>
  </si>
  <si>
    <t>Stanley Markers, Easy-Erase</t>
  </si>
  <si>
    <t>AZ-2011-3706904</t>
  </si>
  <si>
    <t>Hayley Swanston</t>
  </si>
  <si>
    <t>BN-2011-1778575</t>
  </si>
  <si>
    <t>Ikea Corner Shelving, Traditional</t>
  </si>
  <si>
    <t>AZ-2011-3120181</t>
  </si>
  <si>
    <t>Daniel Hamilton</t>
  </si>
  <si>
    <t>Recklinghausen</t>
  </si>
  <si>
    <t>AZ-2011-8232296</t>
  </si>
  <si>
    <t>Kayleigh Summers</t>
  </si>
  <si>
    <t>AZ-2011-8069544</t>
  </si>
  <si>
    <t>AZ-2011-1735855</t>
  </si>
  <si>
    <t>Sebastian Barber</t>
  </si>
  <si>
    <t>Waterlooville</t>
  </si>
  <si>
    <t>Ibico Binder, Economy</t>
  </si>
  <si>
    <t>AZ-2011-9710351</t>
  </si>
  <si>
    <t>Frontignan</t>
  </si>
  <si>
    <t>Smead Removable Labels, Laser Printer Compatible</t>
  </si>
  <si>
    <t>AZ-2011-5060005</t>
  </si>
  <si>
    <t>AZ-2011-9620626</t>
  </si>
  <si>
    <t>Smead Trays, Industrial</t>
  </si>
  <si>
    <t>BN-2011-1490837</t>
  </si>
  <si>
    <t>Will Poynton</t>
  </si>
  <si>
    <t>Trier</t>
  </si>
  <si>
    <t>Nokia Signal Booster, VoIP</t>
  </si>
  <si>
    <t>AZ-2011-8967076</t>
  </si>
  <si>
    <t>Betty Reynolds</t>
  </si>
  <si>
    <t>Smead Lockers, Wire Frame</t>
  </si>
  <si>
    <t>BN-2011-7314925</t>
  </si>
  <si>
    <t>Daniel Lucas</t>
  </si>
  <si>
    <t>BIC Highlighters, Easy-Erase</t>
  </si>
  <si>
    <t>AZ-2011-1890132</t>
  </si>
  <si>
    <t>Heilbronn</t>
  </si>
  <si>
    <t>AZ-2011-269617</t>
  </si>
  <si>
    <t>Aachen</t>
  </si>
  <si>
    <t>AZ-2011-1475254</t>
  </si>
  <si>
    <t>Basque Country</t>
  </si>
  <si>
    <t>Bilbao</t>
  </si>
  <si>
    <t>AZ-2011-1114253</t>
  </si>
  <si>
    <t>Amy Pendred</t>
  </si>
  <si>
    <t>AZ-2011-479838</t>
  </si>
  <si>
    <t>Sandra Cook</t>
  </si>
  <si>
    <t>Sauder Classic Bookcase, Metal</t>
  </si>
  <si>
    <t>BN-2011-2093591</t>
  </si>
  <si>
    <t>Mary Hough</t>
  </si>
  <si>
    <t>AZ-2011-2320734</t>
  </si>
  <si>
    <t>Saint-Ouen</t>
  </si>
  <si>
    <t>Eaton Parchment Paper, Premium</t>
  </si>
  <si>
    <t>AZ-2011-7589945</t>
  </si>
  <si>
    <t>Rebecca Heysen</t>
  </si>
  <si>
    <t>Eldon Clock, Black</t>
  </si>
  <si>
    <t>BN-2011-5624168</t>
  </si>
  <si>
    <t>Avery Legal Exhibit Labels, Alphabetical</t>
  </si>
  <si>
    <t>Smead File Cart, Single Width</t>
  </si>
  <si>
    <t>AZ-2011-9162974</t>
  </si>
  <si>
    <t>Edward Martinez</t>
  </si>
  <si>
    <t>Rubbermaid Photo Frame, Durable</t>
  </si>
  <si>
    <t>AZ-2011-8519360</t>
  </si>
  <si>
    <t>Taj Knetes</t>
  </si>
  <si>
    <t>Alfortville</t>
  </si>
  <si>
    <t>Deflect-O Stacking Tray, Black</t>
  </si>
  <si>
    <t>AZ-2011-2001312</t>
  </si>
  <si>
    <t>Harriet Chadwick</t>
  </si>
  <si>
    <t>Preston</t>
  </si>
  <si>
    <t>Cameo Clasp Envelope, with clear poly window</t>
  </si>
  <si>
    <t>AZ-2011-3586083</t>
  </si>
  <si>
    <t>Acme Scissors, Serrated</t>
  </si>
  <si>
    <t>BN-2011-303096</t>
  </si>
  <si>
    <t>Sandra Hooks</t>
  </si>
  <si>
    <t>Ferrara</t>
  </si>
  <si>
    <t>Apple Smart Phone, Full Size</t>
  </si>
  <si>
    <t>AZ-2011-9917214</t>
  </si>
  <si>
    <t>Clermont-Ferrand</t>
  </si>
  <si>
    <t>Cardinal Index Tab, Economy</t>
  </si>
  <si>
    <t>BN-2011-1885034</t>
  </si>
  <si>
    <t>Bethany Hunt</t>
  </si>
  <si>
    <t>AZ-2011-504913</t>
  </si>
  <si>
    <t>Digne-les-Bains</t>
  </si>
  <si>
    <t>Deflect-O Clock, Erganomic</t>
  </si>
  <si>
    <t>AZ-2011-4763989</t>
  </si>
  <si>
    <t>BN-2011-8153992</t>
  </si>
  <si>
    <t>George Dawson</t>
  </si>
  <si>
    <t>Advantus Clock, Durable</t>
  </si>
  <si>
    <t>Binney &amp; Smith Highlighters, Water Color</t>
  </si>
  <si>
    <t>AZ-2011-2141552</t>
  </si>
  <si>
    <t>Craig Rayner</t>
  </si>
  <si>
    <t>Pozzuoli</t>
  </si>
  <si>
    <t>AZ-2011-1754604</t>
  </si>
  <si>
    <t>Zachary Warner</t>
  </si>
  <si>
    <t>Acme Scissors, Steel</t>
  </si>
  <si>
    <t>BN-2011-1815779</t>
  </si>
  <si>
    <t>Isabel Turnbull</t>
  </si>
  <si>
    <t>AZ-2011-9632713</t>
  </si>
  <si>
    <t>Isabelle Vaughan</t>
  </si>
  <si>
    <t>AZ-2011-8878816</t>
  </si>
  <si>
    <t>Dania Floating Shelf Set, Traditional</t>
  </si>
  <si>
    <t>Fellowes File Cart, Blue</t>
  </si>
  <si>
    <t>Stiletto Shears, High Speed</t>
  </si>
  <si>
    <t>Canon Ink, Laser</t>
  </si>
  <si>
    <t>AZ-2011-5511380</t>
  </si>
  <si>
    <t>Eaton Cards &amp; Envelopes, 8.5 x 11</t>
  </si>
  <si>
    <t>BN-2011-7628560</t>
  </si>
  <si>
    <t>Libby Thompson</t>
  </si>
  <si>
    <t>Slough</t>
  </si>
  <si>
    <t>BN-2011-4260093</t>
  </si>
  <si>
    <t>Norderstedt</t>
  </si>
  <si>
    <t>Cardinal 3-Hole Punch, Recycled</t>
  </si>
  <si>
    <t>Wilson Jones 3-Hole Punch, Clear</t>
  </si>
  <si>
    <t>Fellowes Lockers, Wire Frame</t>
  </si>
  <si>
    <t>AZ-2011-8893613</t>
  </si>
  <si>
    <t>Ebony Northcott</t>
  </si>
  <si>
    <t>Nuremberg</t>
  </si>
  <si>
    <t>Office Star Steel Folding Chair, Adjustable</t>
  </si>
  <si>
    <t>AZ-2011-6106265</t>
  </si>
  <si>
    <t>Ames Peel and Seal, with clear poly window</t>
  </si>
  <si>
    <t>AZ-2011-1445262</t>
  </si>
  <si>
    <t>Eldon Light Bulb, Duo Pack</t>
  </si>
  <si>
    <t>AZ-2011-3234061</t>
  </si>
  <si>
    <t>Gemma Sharp</t>
  </si>
  <si>
    <t>Ipswich</t>
  </si>
  <si>
    <t>Ibico Binding Machine, Economy</t>
  </si>
  <si>
    <t>AZ-2011-7934727</t>
  </si>
  <si>
    <t>Office Star Bag Chairs, Red</t>
  </si>
  <si>
    <t>Memorex Keyboard, Bluetooth</t>
  </si>
  <si>
    <t>BN-2011-3508590</t>
  </si>
  <si>
    <t>Office Star Executive Leather Armchair, Black</t>
  </si>
  <si>
    <t>AZ-2011-3981757</t>
  </si>
  <si>
    <t>Riley Douglas</t>
  </si>
  <si>
    <t>AZ-2011-8898585</t>
  </si>
  <si>
    <t>AZ-2011-8427293</t>
  </si>
  <si>
    <t>Rita McCann</t>
  </si>
  <si>
    <t>Breville Microwave, Red</t>
  </si>
  <si>
    <t>AZ-2011-9028844</t>
  </si>
  <si>
    <t>Allauch</t>
  </si>
  <si>
    <t>Novimex Swivel Stool, Set of Two</t>
  </si>
  <si>
    <t>Xerox Computer Printout Paper, Multicolor</t>
  </si>
  <si>
    <t>AZ-2011-3004753</t>
  </si>
  <si>
    <t>AZ-2011-8257474</t>
  </si>
  <si>
    <t>AZ-2011-7479897</t>
  </si>
  <si>
    <t>Okidata Printer, Wireless</t>
  </si>
  <si>
    <t>BN-2011-5239456</t>
  </si>
  <si>
    <t>AZ-2011-211681</t>
  </si>
  <si>
    <t>AZ-2011-438758</t>
  </si>
  <si>
    <t>Eldon File Cart, Industrial</t>
  </si>
  <si>
    <t>Elite Box Cutter, Steel</t>
  </si>
  <si>
    <t>AZ-2011-529480</t>
  </si>
  <si>
    <t>AZ-2011-8648970</t>
  </si>
  <si>
    <t>Dylan Dry</t>
  </si>
  <si>
    <t>Cinisello Balsamo</t>
  </si>
  <si>
    <t>Fiskars Scissors, Steel</t>
  </si>
  <si>
    <t>AZ-2011-8421926</t>
  </si>
  <si>
    <t>Hildesheim</t>
  </si>
  <si>
    <t>Office Star Chairmat, Black</t>
  </si>
  <si>
    <t>Novimex File Folder Labels, Adjustable</t>
  </si>
  <si>
    <t>BN-2011-183687</t>
  </si>
  <si>
    <t>Paige Hopley</t>
  </si>
  <si>
    <t>Jiffy Mailers, Recycled</t>
  </si>
  <si>
    <t>AZ-2011-9431896</t>
  </si>
  <si>
    <t>Cisco Smart Phone, with Caller ID</t>
  </si>
  <si>
    <t>BN-2011-1486107</t>
  </si>
  <si>
    <t>Annabelle Heydon</t>
  </si>
  <si>
    <t>Laval</t>
  </si>
  <si>
    <t>Konica Inkjet, White</t>
  </si>
  <si>
    <t>AZ-2011-1845681</t>
  </si>
  <si>
    <t>Paul Collazo</t>
  </si>
  <si>
    <t>Green Bar Memo Slips, 8.5 x 11</t>
  </si>
  <si>
    <t>AZ-2011-5592307</t>
  </si>
  <si>
    <t>Oscar Serena</t>
  </si>
  <si>
    <t>Green Bar Parchment Paper, Recycled</t>
  </si>
  <si>
    <t>AZ-2011-6545414</t>
  </si>
  <si>
    <t>Ercolano</t>
  </si>
  <si>
    <t>Hon File Folder Labels, Alphabetical</t>
  </si>
  <si>
    <t>Acme Shears, High Speed</t>
  </si>
  <si>
    <t>AZ-2011-6783792</t>
  </si>
  <si>
    <t>Tyson Brookman</t>
  </si>
  <si>
    <t>AZ-2011-5476846</t>
  </si>
  <si>
    <t>Longjumeau</t>
  </si>
  <si>
    <t>AZ-2011-3828805</t>
  </si>
  <si>
    <t>Herten</t>
  </si>
  <si>
    <t>Rogers Trays, Industrial</t>
  </si>
  <si>
    <t>AZ-2011-816625</t>
  </si>
  <si>
    <t>Ikea 3-Shelf Cabinet, Traditional</t>
  </si>
  <si>
    <t>Smead Shipping Labels, Alphabetical</t>
  </si>
  <si>
    <t>AZ-2011-4802639</t>
  </si>
  <si>
    <t>Thomas Shepherd</t>
  </si>
  <si>
    <t>Stockport</t>
  </si>
  <si>
    <t>Novimex Bag Chairs, Adjustable</t>
  </si>
  <si>
    <t>SanDisk Parchment Paper, Premium</t>
  </si>
  <si>
    <t>AZ-2011-6019271</t>
  </si>
  <si>
    <t>Brooke Horton</t>
  </si>
  <si>
    <t>Harbour Creations Chairmat, Black</t>
  </si>
  <si>
    <t>Stockwell Staples, Assorted Sizes</t>
  </si>
  <si>
    <t>Apple Speaker Phone, Cordless</t>
  </si>
  <si>
    <t>AZ-2011-6223481</t>
  </si>
  <si>
    <t>SanDisk Note Cards, Multicolor</t>
  </si>
  <si>
    <t>AZ-2011-3903564</t>
  </si>
  <si>
    <t>AZ-2011-1589827</t>
  </si>
  <si>
    <t>Angie Massengill</t>
  </si>
  <si>
    <t>Girona</t>
  </si>
  <si>
    <t>Breville Toaster, Silver</t>
  </si>
  <si>
    <t>Eaton Memo Slips, 8.5 x 11</t>
  </si>
  <si>
    <t>Xerox Computer Printout Paper, 8.5 x 11</t>
  </si>
  <si>
    <t>AZ-2011-7655744</t>
  </si>
  <si>
    <t>David Chadwick</t>
  </si>
  <si>
    <t>Ibico Hole Reinforcements, Clear</t>
  </si>
  <si>
    <t>BN-2011-6545829</t>
  </si>
  <si>
    <t>Cantabria</t>
  </si>
  <si>
    <t>Santander</t>
  </si>
  <si>
    <t>Sanford Pens, Blue</t>
  </si>
  <si>
    <t>Cisco Signal Booster, VoIP</t>
  </si>
  <si>
    <t>BN-2011-886514</t>
  </si>
  <si>
    <t>BN-2011-3910885</t>
  </si>
  <si>
    <t>Nate Dacey</t>
  </si>
  <si>
    <t>Mougins</t>
  </si>
  <si>
    <t>AZ-2011-4452827</t>
  </si>
  <si>
    <t>Acco 3-Hole Punch, Clear</t>
  </si>
  <si>
    <t>AZ-2011-2881763</t>
  </si>
  <si>
    <t>BN-2011-6464780</t>
  </si>
  <si>
    <t>AZ-2011-5353512</t>
  </si>
  <si>
    <t>Leon Barnes</t>
  </si>
  <si>
    <t>Dania Library with Doors, Pine</t>
  </si>
  <si>
    <t>SAFCO Rocking Chair, Red</t>
  </si>
  <si>
    <t>AZ-2011-7041508</t>
  </si>
  <si>
    <t>Natasha Heane</t>
  </si>
  <si>
    <t>Rovigo</t>
  </si>
  <si>
    <t>AZ-2011-8642559</t>
  </si>
  <si>
    <t>Vannes</t>
  </si>
  <si>
    <t>AZ-2011-9135395</t>
  </si>
  <si>
    <t>Tenex Trays, Wire Frame</t>
  </si>
  <si>
    <t>BN-2011-5491702</t>
  </si>
  <si>
    <t>Claudia Poore</t>
  </si>
  <si>
    <t>Breville Coffee Grinder, Black</t>
  </si>
  <si>
    <t>Ibico Hole Reinforcements, Durable</t>
  </si>
  <si>
    <t>Advantus Thumb Tacks, Bulk Pack</t>
  </si>
  <si>
    <t>AZ-2011-4072657</t>
  </si>
  <si>
    <t>Alexis O'Flaherty</t>
  </si>
  <si>
    <t>Eaton Message Books, Multicolor</t>
  </si>
  <si>
    <t>BN-2011-6956959</t>
  </si>
  <si>
    <t>BN-2011-2028933</t>
  </si>
  <si>
    <t>AZ-2011-9747665</t>
  </si>
  <si>
    <t>Safco Library with Doors, Mobile</t>
  </si>
  <si>
    <t>Hon Chairmat, Black</t>
  </si>
  <si>
    <t>BN-2011-5791319</t>
  </si>
  <si>
    <t>Barricks Coffee Table, Adjustable Height</t>
  </si>
  <si>
    <t>SanDisk Flash Drive, USB</t>
  </si>
  <si>
    <t>AZ-2011-6256805</t>
  </si>
  <si>
    <t>Zoe Lowin</t>
  </si>
  <si>
    <t>Antibes</t>
  </si>
  <si>
    <t>Wilson Jones Binder Covers, Durable</t>
  </si>
  <si>
    <t>AZ-2011-7981755</t>
  </si>
  <si>
    <t>Faith Chambers</t>
  </si>
  <si>
    <t>Hattingen</t>
  </si>
  <si>
    <t>BN-2011-2329209</t>
  </si>
  <si>
    <t>SAFCO Steel Folding Chair, Red</t>
  </si>
  <si>
    <t>AZ-2011-1967754</t>
  </si>
  <si>
    <t>Alta Nokes</t>
  </si>
  <si>
    <t>Boston Markers, Blue</t>
  </si>
  <si>
    <t>Logitech Numeric Keypad, USB</t>
  </si>
  <si>
    <t>AZ-2011-7962115</t>
  </si>
  <si>
    <t>Avery Removable Labels, Adjustable</t>
  </si>
  <si>
    <t>AZ-2011-4495779</t>
  </si>
  <si>
    <t>Ramona Hohl</t>
  </si>
  <si>
    <t>AZ-2011-7225915</t>
  </si>
  <si>
    <t>Kieran Herbert</t>
  </si>
  <si>
    <t>Guildford</t>
  </si>
  <si>
    <t>BN-2011-191610</t>
  </si>
  <si>
    <t>Molly Hawkins</t>
  </si>
  <si>
    <t>Acme Ruler, High Speed</t>
  </si>
  <si>
    <t>AZ-2011-3378761</t>
  </si>
  <si>
    <t>Dania Floating Shelf Set, Pine</t>
  </si>
  <si>
    <t>Rubbermaid Photo Frame, Duo Pack</t>
  </si>
  <si>
    <t>Ibico 3-Hole Punch, Durable</t>
  </si>
  <si>
    <t>Wilson Jones 3-Hole Punch, Durable</t>
  </si>
  <si>
    <t>Cisco Signal Booster, Cordless</t>
  </si>
  <si>
    <t>AZ-2011-2690707</t>
  </si>
  <si>
    <t>AZ-2011-2986519</t>
  </si>
  <si>
    <t>Kerry Dorsey</t>
  </si>
  <si>
    <t>Canon Fax and Copier, Color</t>
  </si>
  <si>
    <t>Epson Receipt Printer, Wireless</t>
  </si>
  <si>
    <t>AZ-2011-6402982</t>
  </si>
  <si>
    <t>Nicole Johns</t>
  </si>
  <si>
    <t>Fuengirola</t>
  </si>
  <si>
    <t>Belkin Router, USB</t>
  </si>
  <si>
    <t>BN-2011-452629</t>
  </si>
  <si>
    <t>AZ-2011-5348577</t>
  </si>
  <si>
    <t>Thomas Thompson</t>
  </si>
  <si>
    <t>Florence</t>
  </si>
  <si>
    <t>Samsung Office Telephone, Full Size</t>
  </si>
  <si>
    <t>AZ-2011-3963408</t>
  </si>
  <si>
    <t>Velbert</t>
  </si>
  <si>
    <t>Deflect-O Clock, Black</t>
  </si>
  <si>
    <t>BN-2011-7580951</t>
  </si>
  <si>
    <t>Charli Rose</t>
  </si>
  <si>
    <t>Hoover Stove, White</t>
  </si>
  <si>
    <t>AZ-2011-9147201</t>
  </si>
  <si>
    <t>Dominic Jordan</t>
  </si>
  <si>
    <t>Grigny</t>
  </si>
  <si>
    <t>BN-2011-8382355</t>
  </si>
  <si>
    <t>Kyle Beard</t>
  </si>
  <si>
    <t>Eldon Shelving, Wire Frame</t>
  </si>
  <si>
    <t>AZ-2011-1661180</t>
  </si>
  <si>
    <t>Freya Daniels</t>
  </si>
  <si>
    <t>AZ-2011-8345224</t>
  </si>
  <si>
    <t>Kleencut Letter Opener, Easy Grip</t>
  </si>
  <si>
    <t>BN-2011-315660</t>
  </si>
  <si>
    <t>Nicholas Watkins</t>
  </si>
  <si>
    <t>Stanley Markers, Blue</t>
  </si>
  <si>
    <t>BN-2011-1148567</t>
  </si>
  <si>
    <t>Maynard Moorman</t>
  </si>
  <si>
    <t>Haarlem</t>
  </si>
  <si>
    <t>Advantus Staples, Bulk Pack</t>
  </si>
  <si>
    <t>Avery Shipping Labels, 5000 Label Set</t>
  </si>
  <si>
    <t>AZ-2011-831255</t>
  </si>
  <si>
    <t>Milla Day</t>
  </si>
  <si>
    <t>Acco 3-Hole Punch, Recycled</t>
  </si>
  <si>
    <t>AZ-2011-4765625</t>
  </si>
  <si>
    <t>Hewlett Fax Machine, Digital</t>
  </si>
  <si>
    <t>BN-2011-5873722</t>
  </si>
  <si>
    <t>Harbour Creations Shipping Labels, 5000 Label Set</t>
  </si>
  <si>
    <t>Apple Office Telephone, with Caller ID</t>
  </si>
  <si>
    <t>AZ-2011-8123773</t>
  </si>
  <si>
    <t>James Casados</t>
  </si>
  <si>
    <t>Mijas</t>
  </si>
  <si>
    <t>Kleencut Ruler, Serrated</t>
  </si>
  <si>
    <t>AZ-2011-8742152</t>
  </si>
  <si>
    <t>Amelie North</t>
  </si>
  <si>
    <t>Avery Binder, Clear</t>
  </si>
  <si>
    <t>BN-2011-5579284</t>
  </si>
  <si>
    <t>Alex Greenwood</t>
  </si>
  <si>
    <t>Hove</t>
  </si>
  <si>
    <t>BN-2011-2010578</t>
  </si>
  <si>
    <t>Charles Carey</t>
  </si>
  <si>
    <t>OIC Clamps, Assorted Sizes</t>
  </si>
  <si>
    <t>HP Wireless Fax, Laser</t>
  </si>
  <si>
    <t>AZ-2011-2669880</t>
  </si>
  <si>
    <t>Julian Corbin</t>
  </si>
  <si>
    <t>Rogers Shelving, Single Width</t>
  </si>
  <si>
    <t>AZ-2011-3509727</t>
  </si>
  <si>
    <t>Genk</t>
  </si>
  <si>
    <t>Belkin Router, Erganomic</t>
  </si>
  <si>
    <t>AZ-2011-5788290</t>
  </si>
  <si>
    <t>Toby Starling</t>
  </si>
  <si>
    <t>Eaton Note Cards, 8.5 x 11</t>
  </si>
  <si>
    <t>BN-2011-3829449</t>
  </si>
  <si>
    <t>Avery Shipping Labels, Alphabetical</t>
  </si>
  <si>
    <t>BN-2011-5662753</t>
  </si>
  <si>
    <t>AZ-2011-1930058</t>
  </si>
  <si>
    <t>Matthew Gill</t>
  </si>
  <si>
    <t>Villeurbanne</t>
  </si>
  <si>
    <t>Sanford Markers, Easy-Erase</t>
  </si>
  <si>
    <t>AZ-2011-9670304</t>
  </si>
  <si>
    <t>Konica Calculator, Wireless</t>
  </si>
  <si>
    <t>AZ-2011-9996962</t>
  </si>
  <si>
    <t>AZ-2011-4501299</t>
  </si>
  <si>
    <t>Scott Higgins</t>
  </si>
  <si>
    <t>Acco Index Tab, Durable</t>
  </si>
  <si>
    <t>AZ-2011-6683192</t>
  </si>
  <si>
    <t>Siegen</t>
  </si>
  <si>
    <t>Jiffy Clasp Envelope, with clear poly window</t>
  </si>
  <si>
    <t>Panasonic Receipt Printer, Red</t>
  </si>
  <si>
    <t>AZ-2011-2030946</t>
  </si>
  <si>
    <t>Grenoble</t>
  </si>
  <si>
    <t>Cuisinart Toaster, Red</t>
  </si>
  <si>
    <t>AZ-2011-2079755</t>
  </si>
  <si>
    <t>Joyce Cornell</t>
  </si>
  <si>
    <t>Cartagena</t>
  </si>
  <si>
    <t>AZ-2011-9711046</t>
  </si>
  <si>
    <t>Greifswald</t>
  </si>
  <si>
    <t>AZ-2011-2905039</t>
  </si>
  <si>
    <t>Andres Woodruff</t>
  </si>
  <si>
    <t>Firminy</t>
  </si>
  <si>
    <t>Hon Executive Leather Armchair, Black</t>
  </si>
  <si>
    <t>AZ-2011-1328316</t>
  </si>
  <si>
    <t>Boston Pens, Fluorescent</t>
  </si>
  <si>
    <t>Apple Smart Phone, Cordless</t>
  </si>
  <si>
    <t>AZ-2011-9008538</t>
  </si>
  <si>
    <t>Kenneth Gonzales</t>
  </si>
  <si>
    <t>AZ-2011-9983326</t>
  </si>
  <si>
    <t>Foggia</t>
  </si>
  <si>
    <t>Cisco Office Telephone, VoIP</t>
  </si>
  <si>
    <t>AZ-2011-7213764</t>
  </si>
  <si>
    <t>Rory Chambers</t>
  </si>
  <si>
    <t>Vittoria</t>
  </si>
  <si>
    <t>Wilson Jones Binder, Recycled</t>
  </si>
  <si>
    <t>Stockwell Rubber Bands, Bulk Pack</t>
  </si>
  <si>
    <t>AZ-2011-144325</t>
  </si>
  <si>
    <t>Jessica Spring</t>
  </si>
  <si>
    <t>AZ-2011-7687877</t>
  </si>
  <si>
    <t>AZ-2011-5009632</t>
  </si>
  <si>
    <t>Acco Index Tab, Economy</t>
  </si>
  <si>
    <t>Cardinal Binder, Durable</t>
  </si>
  <si>
    <t>Hon Color Coded Labels, 5000 Label Set</t>
  </si>
  <si>
    <t>AZ-2011-2892090</t>
  </si>
  <si>
    <t>Brother Fax and Copier, Laser</t>
  </si>
  <si>
    <t>AZ-2011-297789</t>
  </si>
  <si>
    <t>Lewis Greenwood</t>
  </si>
  <si>
    <t>BN-2011-3654306</t>
  </si>
  <si>
    <t>Jonathan Franklin</t>
  </si>
  <si>
    <t>Dania Classic Bookcase, Mobile</t>
  </si>
  <si>
    <t>AZ-2011-7077665</t>
  </si>
  <si>
    <t>Nottingham</t>
  </si>
  <si>
    <t>AZ-2011-8245903</t>
  </si>
  <si>
    <t>Ethel Cole</t>
  </si>
  <si>
    <t>Lunel</t>
  </si>
  <si>
    <t>Advantus Clamps, 12 Pack</t>
  </si>
  <si>
    <t>Enermax Computer Printout Paper, Premium</t>
  </si>
  <si>
    <t>AZ-2011-9732880</t>
  </si>
  <si>
    <t>Sofia Goddard</t>
  </si>
  <si>
    <t>Eaton Message Books, 8.5 x 11</t>
  </si>
  <si>
    <t>AZ-2011-6561347</t>
  </si>
  <si>
    <t>BN-2011-9080680</t>
  </si>
  <si>
    <t>BN-2011-7943667</t>
  </si>
  <si>
    <t>AZ-2011-6142647</t>
  </si>
  <si>
    <t>Dominic Elliott</t>
  </si>
  <si>
    <t>Peterborough</t>
  </si>
  <si>
    <t>AZ-2011-8806181</t>
  </si>
  <si>
    <t>Ravenna</t>
  </si>
  <si>
    <t>Wilson Jones 3-Hole Punch, Recycled</t>
  </si>
  <si>
    <t>BN-2011-7263458</t>
  </si>
  <si>
    <t>Cannes</t>
  </si>
  <si>
    <t>BN-2011-3742620</t>
  </si>
  <si>
    <t>BN-2011-4097137</t>
  </si>
  <si>
    <t>Holly Noble</t>
  </si>
  <si>
    <t>Amadora</t>
  </si>
  <si>
    <t>Deflect-O Photo Frame, Durable</t>
  </si>
  <si>
    <t>Wilson Jones Index Tab, Recycled</t>
  </si>
  <si>
    <t>BN-2011-3210796</t>
  </si>
  <si>
    <t>Kevin Madigan</t>
  </si>
  <si>
    <t>Asturias</t>
  </si>
  <si>
    <t>Oviedo</t>
  </si>
  <si>
    <t>Barricks Conference Table, Fully Assembled</t>
  </si>
  <si>
    <t>BN-2011-4328697</t>
  </si>
  <si>
    <t>La Rochelle</t>
  </si>
  <si>
    <t>Rubbermaid Photo Frame, Erganomic</t>
  </si>
  <si>
    <t>BN-2011-473171</t>
  </si>
  <si>
    <t>SAFCO Steel Folding Chair, Set of Two</t>
  </si>
  <si>
    <t>BN-2011-4438698</t>
  </si>
  <si>
    <t>Zoe Lanigan</t>
  </si>
  <si>
    <t>Binney &amp; Smith Sketch Pad, Fluorescent</t>
  </si>
  <si>
    <t>Fellowes Trays, Blue</t>
  </si>
  <si>
    <t>BN-2011-2470191</t>
  </si>
  <si>
    <t>Jasmine Hanson</t>
  </si>
  <si>
    <t>Accos Staples, 12 Pack</t>
  </si>
  <si>
    <t>Rogers Shelving, Wire Frame</t>
  </si>
  <si>
    <t>BN-2011-5636693</t>
  </si>
  <si>
    <t>Rosny-sous-Bois</t>
  </si>
  <si>
    <t>StarTech Card Printer, Red</t>
  </si>
  <si>
    <t>AZ-2011-7080428</t>
  </si>
  <si>
    <t>Jonathan Loftus</t>
  </si>
  <si>
    <t>AZ-2011-6377121</t>
  </si>
  <si>
    <t>AZ-2011-7779959</t>
  </si>
  <si>
    <t>Justin Armit</t>
  </si>
  <si>
    <t>Safco Classic Bookcase, Mobile</t>
  </si>
  <si>
    <t>Avery Index Tab, Durable</t>
  </si>
  <si>
    <t>AZ-2011-8335226</t>
  </si>
  <si>
    <t>Adam Walpole</t>
  </si>
  <si>
    <t>Eldon Light Bulb, Black</t>
  </si>
  <si>
    <t>AZ-2011-8128467</t>
  </si>
  <si>
    <t>Marly-le-Roi</t>
  </si>
  <si>
    <t>AZ-2011-6123217</t>
  </si>
  <si>
    <t>Finland Proper</t>
  </si>
  <si>
    <t>Turku</t>
  </si>
  <si>
    <t>AZ-2011-6604383</t>
  </si>
  <si>
    <t>Jade Farmer</t>
  </si>
  <si>
    <t>Walsall</t>
  </si>
  <si>
    <t>AZ-2011-2792664</t>
  </si>
  <si>
    <t>HP Fax Machine, Digital</t>
  </si>
  <si>
    <t>AZ-2011-1315772</t>
  </si>
  <si>
    <t>Herford</t>
  </si>
  <si>
    <t>Panasonic Printer, Durable</t>
  </si>
  <si>
    <t>AZ-2011-7176168</t>
  </si>
  <si>
    <t>AZ-2011-5720864</t>
  </si>
  <si>
    <t>Stockwell Rubber Bands, Metal</t>
  </si>
  <si>
    <t>Memorex Memory Card, Bluetooth</t>
  </si>
  <si>
    <t>BN-2011-493079</t>
  </si>
  <si>
    <t>Novimex Rocking Chair, Adjustable</t>
  </si>
  <si>
    <t>AZ-2011-8737</t>
  </si>
  <si>
    <t>AZ-2011-3096034</t>
  </si>
  <si>
    <t>Novimex Removable Labels, Adjustable</t>
  </si>
  <si>
    <t>Memorex Numeric Keypad, Bluetooth</t>
  </si>
  <si>
    <t>AZ-2011-6760420</t>
  </si>
  <si>
    <t>Safco 3-Shelf Cabinet, Mobile</t>
  </si>
  <si>
    <t>Stiletto Ruler, High Speed</t>
  </si>
  <si>
    <t>BN-2011-3962140</t>
  </si>
  <si>
    <t>AZ-2011-4735956</t>
  </si>
  <si>
    <t>Michael Bradshaw</t>
  </si>
  <si>
    <t>AZ-2011-1976919</t>
  </si>
  <si>
    <t>Lauren Saunders</t>
  </si>
  <si>
    <t>AZ-2011-3989901</t>
  </si>
  <si>
    <t>Nantes</t>
  </si>
  <si>
    <t>Acco Index Tab, Clear</t>
  </si>
  <si>
    <t>AZ-2011-9121322</t>
  </si>
  <si>
    <t>Jacob Carter</t>
  </si>
  <si>
    <t>Oullins</t>
  </si>
  <si>
    <t>Cameo Interoffice Envelope, Recycled</t>
  </si>
  <si>
    <t>AZ-2011-658574</t>
  </si>
  <si>
    <t>Valdemoro</t>
  </si>
  <si>
    <t>AZ-2011-8949674</t>
  </si>
  <si>
    <t>Bayonne</t>
  </si>
  <si>
    <t>Sauder Floating Shelf Set, Pine</t>
  </si>
  <si>
    <t>BN-2011-7621077</t>
  </si>
  <si>
    <t>Ethan Williams</t>
  </si>
  <si>
    <t>AZ-2011-4460165</t>
  </si>
  <si>
    <t>Bettie Lang</t>
  </si>
  <si>
    <t>Manresa</t>
  </si>
  <si>
    <t>AZ-2011-7159551</t>
  </si>
  <si>
    <t>Sanford Canvas, Water Color</t>
  </si>
  <si>
    <t>Green Bar Memo Slips, Recycled</t>
  </si>
  <si>
    <t>BN-2011-8948847</t>
  </si>
  <si>
    <t>David Velasquez</t>
  </si>
  <si>
    <t>Ames Peel and Seal, Set of 50</t>
  </si>
  <si>
    <t>Cisco Office Telephone, with Caller ID</t>
  </si>
  <si>
    <t>Nokia Office Telephone, Full Size</t>
  </si>
  <si>
    <t>BN-2011-383161</t>
  </si>
  <si>
    <t>Dortmund</t>
  </si>
  <si>
    <t>AZ-2011-7783675</t>
  </si>
  <si>
    <t>AZ-2011-7647834</t>
  </si>
  <si>
    <t>BN-2011-4899110</t>
  </si>
  <si>
    <t>Samsung Headset, with Caller ID</t>
  </si>
  <si>
    <t>AZ-2011-8155253</t>
  </si>
  <si>
    <t>Bry-sur-Marne</t>
  </si>
  <si>
    <t>Eldon Light Bulb, Durable</t>
  </si>
  <si>
    <t>Avery Shipping Labels, Adjustable</t>
  </si>
  <si>
    <t>Eaton Memo Slips, Recycled</t>
  </si>
  <si>
    <t>BN-2011-8172607</t>
  </si>
  <si>
    <t>AZ-2011-8510218</t>
  </si>
  <si>
    <t>Gail Thompson</t>
  </si>
  <si>
    <t>Molina de Segura</t>
  </si>
  <si>
    <t>Ibico Index Tab, Economy</t>
  </si>
  <si>
    <t>AZ-2011-8557456</t>
  </si>
  <si>
    <t>BIC Pens, Blue</t>
  </si>
  <si>
    <t>AZ-2011-8129966</t>
  </si>
  <si>
    <t>Jesse Godson</t>
  </si>
  <si>
    <t>Regensburg</t>
  </si>
  <si>
    <t>Elite Trimmer, Serrated</t>
  </si>
  <si>
    <t>AZ-2011-9652940</t>
  </si>
  <si>
    <t>Zamora</t>
  </si>
  <si>
    <t>AZ-2011-1406494</t>
  </si>
  <si>
    <t>Donna Farr</t>
  </si>
  <si>
    <t>Cisco Audio Dock, VoIP</t>
  </si>
  <si>
    <t>BN-2011-3231719</t>
  </si>
  <si>
    <t>Rachel Norton</t>
  </si>
  <si>
    <t>Blackpool</t>
  </si>
  <si>
    <t>Chromcraft Computer Table, Adjustable Height</t>
  </si>
  <si>
    <t>BN-2011-6008282</t>
  </si>
  <si>
    <t>Carol Evans</t>
  </si>
  <si>
    <t>Novimex Executive Leather Armchair, Red</t>
  </si>
  <si>
    <t>AZ-2011-3485437</t>
  </si>
  <si>
    <t>Lillian Davis</t>
  </si>
  <si>
    <t>Wilson Jones Binder Covers, Clear</t>
  </si>
  <si>
    <t>Elite Trimmer, Easy Grip</t>
  </si>
  <si>
    <t>AZ-2011-4342621</t>
  </si>
  <si>
    <t>Michael Wilson</t>
  </si>
  <si>
    <t>Kleencut Scissors, High Speed</t>
  </si>
  <si>
    <t>Canon Personal Copier, High-Speed</t>
  </si>
  <si>
    <t>BN-2011-4542382</t>
  </si>
  <si>
    <t>Timothy Jimenez</t>
  </si>
  <si>
    <t>Villeparisis</t>
  </si>
  <si>
    <t>Acco Binding Machine, Durable</t>
  </si>
  <si>
    <t>Stockwell Thumb Tacks, Metal</t>
  </si>
  <si>
    <t>BN-2011-7459578</t>
  </si>
  <si>
    <t>Marie Lawson</t>
  </si>
  <si>
    <t>Cisco Speaker Phone, with Caller ID</t>
  </si>
  <si>
    <t>BN-2011-1934094</t>
  </si>
  <si>
    <t>Skye Hammond</t>
  </si>
  <si>
    <t>Verona</t>
  </si>
  <si>
    <t>Nokia Headset, Cordless</t>
  </si>
  <si>
    <t>AZ-2011-340357</t>
  </si>
  <si>
    <t>Hon File Folder Labels, Laser Printer Compatible</t>
  </si>
  <si>
    <t>AZ-2011-6587022</t>
  </si>
  <si>
    <t>Hon Rocking Chair, Adjustable</t>
  </si>
  <si>
    <t>AZ-2011-8820375</t>
  </si>
  <si>
    <t>AZ-2011-6705309</t>
  </si>
  <si>
    <t>Carley Wynn</t>
  </si>
  <si>
    <t>Bush Classic Bookcase, Metal</t>
  </si>
  <si>
    <t>BN-2011-6627390</t>
  </si>
  <si>
    <t>AZ-2011-583228</t>
  </si>
  <si>
    <t>Felicia Cooley</t>
  </si>
  <si>
    <t>AZ-2011-2437108</t>
  </si>
  <si>
    <t>Darmstadt</t>
  </si>
  <si>
    <t>Fellowes Trays, Industrial</t>
  </si>
  <si>
    <t>BN-2011-8019925</t>
  </si>
  <si>
    <t>Matthew Barker</t>
  </si>
  <si>
    <t>Plaisance-du-Touch</t>
  </si>
  <si>
    <t>Sharp Fax and Copier, High-Speed</t>
  </si>
  <si>
    <t>AZ-2011-9882660</t>
  </si>
  <si>
    <t>Cheltenham</t>
  </si>
  <si>
    <t>AZ-2011-4865633</t>
  </si>
  <si>
    <t>Epson Phone, White</t>
  </si>
  <si>
    <t>AZ-2011-5099606</t>
  </si>
  <si>
    <t>Dominic Stephenson</t>
  </si>
  <si>
    <t>Sauder Stackable Bookrack, Pine</t>
  </si>
  <si>
    <t>AZ-2011-2099050</t>
  </si>
  <si>
    <t>Evie Morton</t>
  </si>
  <si>
    <t>Enermax Memo Slips, Recycled</t>
  </si>
  <si>
    <t>AZ-2012-5204554</t>
  </si>
  <si>
    <t>Givors</t>
  </si>
  <si>
    <t>AZ-2012-4052737</t>
  </si>
  <si>
    <t>AZ-2012-9703456</t>
  </si>
  <si>
    <t>AZ-2012-8553942</t>
  </si>
  <si>
    <t>AZ-2012-712520</t>
  </si>
  <si>
    <t>Harry Marion</t>
  </si>
  <si>
    <t>Tamworth</t>
  </si>
  <si>
    <t>AZ-2012-4150074</t>
  </si>
  <si>
    <t>Robert Neil</t>
  </si>
  <si>
    <t>Eldon Photo Frame, Erganomic</t>
  </si>
  <si>
    <t>AZ-2012-9602843</t>
  </si>
  <si>
    <t>Lamar Lockhart</t>
  </si>
  <si>
    <t>AZ-2012-2038976</t>
  </si>
  <si>
    <t>Stella Balcombe</t>
  </si>
  <si>
    <t>AZ-2012-6747407</t>
  </si>
  <si>
    <t>Rouen</t>
  </si>
  <si>
    <t>Avery Removable Labels, Laser Printer Compatible</t>
  </si>
  <si>
    <t>SanDisk Numeric Keypad, USB</t>
  </si>
  <si>
    <t>BN-2012-9614623</t>
  </si>
  <si>
    <t>AZ-2012-5826581</t>
  </si>
  <si>
    <t>Marbella</t>
  </si>
  <si>
    <t>AZ-2012-8111484</t>
  </si>
  <si>
    <t>Kassel</t>
  </si>
  <si>
    <t>AZ-2012-9827676</t>
  </si>
  <si>
    <t>Liam Newton</t>
  </si>
  <si>
    <t>Smead Color Coded Labels, Alphabetical</t>
  </si>
  <si>
    <t>Hewlett Fax Machine, Color</t>
  </si>
  <si>
    <t>BN-2012-8740514</t>
  </si>
  <si>
    <t>Rachel Goddard</t>
  </si>
  <si>
    <t>Enschede</t>
  </si>
  <si>
    <t>StarTech Phone, Durable</t>
  </si>
  <si>
    <t>AZ-2012-3448109</t>
  </si>
  <si>
    <t>AZ-2012-2353592</t>
  </si>
  <si>
    <t>Ikea Floating Shelf Set, Traditional</t>
  </si>
  <si>
    <t>AZ-2012-719087</t>
  </si>
  <si>
    <t>Epson Inkjet, Durable</t>
  </si>
  <si>
    <t>AZ-2012-1710081</t>
  </si>
  <si>
    <t>Jammie Gibbs</t>
  </si>
  <si>
    <t>Neubrandenburg</t>
  </si>
  <si>
    <t>AZ-2012-5999614</t>
  </si>
  <si>
    <t>Isabelle Gould</t>
  </si>
  <si>
    <t>Haninge</t>
  </si>
  <si>
    <t>Breville Refrigerator, White</t>
  </si>
  <si>
    <t>AZ-2012-3272403</t>
  </si>
  <si>
    <t>AZ-2012-8319286</t>
  </si>
  <si>
    <t>Daniel Howells</t>
  </si>
  <si>
    <t>Hon Legal Exhibit Labels, Alphabetical</t>
  </si>
  <si>
    <t>Fellowes Box, Single Width</t>
  </si>
  <si>
    <t>Sharp Copy Machine, Laser</t>
  </si>
  <si>
    <t>Apple Signal Booster, Cordless</t>
  </si>
  <si>
    <t>AZ-2012-9926323</t>
  </si>
  <si>
    <t>Julie Ochoa</t>
  </si>
  <si>
    <t>Rubbermaid Clock, Durable</t>
  </si>
  <si>
    <t>Breville Refrigerator, Silver</t>
  </si>
  <si>
    <t>Fiskars Box Cutter, High Speed</t>
  </si>
  <si>
    <t>AZ-2012-2124025</t>
  </si>
  <si>
    <t>Joe Gilbert</t>
  </si>
  <si>
    <t>Carlisle</t>
  </si>
  <si>
    <t>AZ-2012-6068382</t>
  </si>
  <si>
    <t>AZ-2012-4265765</t>
  </si>
  <si>
    <t>Elisabeth Manson</t>
  </si>
  <si>
    <t>Motorola Headset, VoIP</t>
  </si>
  <si>
    <t>AZ-2012-2350384</t>
  </si>
  <si>
    <t>Oscar Noble</t>
  </si>
  <si>
    <t>Tenex Photo Frame, Erganomic</t>
  </si>
  <si>
    <t>Apple Headset, Full Size</t>
  </si>
  <si>
    <t>AZ-2012-3019751</t>
  </si>
  <si>
    <t>Laon</t>
  </si>
  <si>
    <t>Wilson Jones Index Tab, Clear</t>
  </si>
  <si>
    <t>AZ-2012-1023749</t>
  </si>
  <si>
    <t>BN-2012-6672133</t>
  </si>
  <si>
    <t>BN-2012-7456673</t>
  </si>
  <si>
    <t>Iserlohn</t>
  </si>
  <si>
    <t>BN-2012-3611011</t>
  </si>
  <si>
    <t>Assen</t>
  </si>
  <si>
    <t>Boston Sketch Pad, Easy-Erase</t>
  </si>
  <si>
    <t>AZ-2012-9241286</t>
  </si>
  <si>
    <t>East Kilbride</t>
  </si>
  <si>
    <t>AZ-2012-5423873</t>
  </si>
  <si>
    <t>Deflect-O Clock, Duo Pack</t>
  </si>
  <si>
    <t>AZ-2012-1787398</t>
  </si>
  <si>
    <t>Adam Peacock</t>
  </si>
  <si>
    <t>Advantus Photo Frame, Duo Pack</t>
  </si>
  <si>
    <t>AZ-2012-6624087</t>
  </si>
  <si>
    <t>BN-2012-1321856</t>
  </si>
  <si>
    <t>Timothy Pownall</t>
  </si>
  <si>
    <t>Lesro Training Table, Rectangular</t>
  </si>
  <si>
    <t>OIC Paper Clips, Bulk Pack</t>
  </si>
  <si>
    <t>Eldon Trays, Industrial</t>
  </si>
  <si>
    <t>Kleencut Letter Opener, Steel</t>
  </si>
  <si>
    <t>AZ-2012-9749858</t>
  </si>
  <si>
    <t>Runcorn</t>
  </si>
  <si>
    <t>BN-2012-5319905</t>
  </si>
  <si>
    <t>Ella Harrhy</t>
  </si>
  <si>
    <t>AZ-2012-8708707</t>
  </si>
  <si>
    <t>Jett Osman</t>
  </si>
  <si>
    <t>Harbour Creations Steel Folding Chair, Adjustable</t>
  </si>
  <si>
    <t>AZ-2012-5084110</t>
  </si>
  <si>
    <t>Georgia Blackburn</t>
  </si>
  <si>
    <t>Gosport</t>
  </si>
  <si>
    <t>BN-2012-2002829</t>
  </si>
  <si>
    <t>BN-2012-5839370</t>
  </si>
  <si>
    <t>Declan Dundas</t>
  </si>
  <si>
    <t>Lesro Round Table, Fully Assembled</t>
  </si>
  <si>
    <t>AZ-2012-2484319</t>
  </si>
  <si>
    <t>AZ-2012-6415862</t>
  </si>
  <si>
    <t>BN-2012-4743725</t>
  </si>
  <si>
    <t>Rillieux-la-Pape</t>
  </si>
  <si>
    <t>Safco 3-Shelf Cabinet, Metal</t>
  </si>
  <si>
    <t>Epson Phone, Red</t>
  </si>
  <si>
    <t>BN-2012-2518172</t>
  </si>
  <si>
    <t>Ruth Williams</t>
  </si>
  <si>
    <t>StarTech Card Printer, Wireless</t>
  </si>
  <si>
    <t>AZ-2012-4458558</t>
  </si>
  <si>
    <t>AZ-2012-6238242</t>
  </si>
  <si>
    <t>Office Star Chairmat, Set of Two</t>
  </si>
  <si>
    <t>Hewlett Ink, Digital</t>
  </si>
  <si>
    <t>AZ-2012-3008162</t>
  </si>
  <si>
    <t>Toby Patterson</t>
  </si>
  <si>
    <t>Enermax Message Books, Multicolor</t>
  </si>
  <si>
    <t>AZ-2012-5632093</t>
  </si>
  <si>
    <t>Arnold Jones</t>
  </si>
  <si>
    <t>Kraft Business Envelopes, Recycled</t>
  </si>
  <si>
    <t>AZ-2012-9961341</t>
  </si>
  <si>
    <t>AZ-2012-1940547</t>
  </si>
  <si>
    <t>Cardinal Hole Reinforcements, Durable</t>
  </si>
  <si>
    <t>BN-2012-285450</t>
  </si>
  <si>
    <t>Sanford Canvas, Blue</t>
  </si>
  <si>
    <t>AZ-2012-9024029</t>
  </si>
  <si>
    <t>Imogen Steele</t>
  </si>
  <si>
    <t>AZ-2012-1068489</t>
  </si>
  <si>
    <t>Ashley Baldwinson</t>
  </si>
  <si>
    <t>Montrouge</t>
  </si>
  <si>
    <t>AZ-2012-2380607</t>
  </si>
  <si>
    <t>Stockwell Push Pins, Assorted Sizes</t>
  </si>
  <si>
    <t>AZ-2012-7391024</t>
  </si>
  <si>
    <t>Isabella Cleary</t>
  </si>
  <si>
    <t>Corbeil-Essonnes</t>
  </si>
  <si>
    <t>Eldon Shelving, Blue</t>
  </si>
  <si>
    <t>AZ-2012-8369487</t>
  </si>
  <si>
    <t>Imogen Symon</t>
  </si>
  <si>
    <t>Fiumicino</t>
  </si>
  <si>
    <t>AZ-2012-8352768</t>
  </si>
  <si>
    <t>SanDisk Router, Erganomic</t>
  </si>
  <si>
    <t>AZ-2012-1485221</t>
  </si>
  <si>
    <t>AZ-2012-47402</t>
  </si>
  <si>
    <t>AZ-2012-5499753</t>
  </si>
  <si>
    <t>Agen</t>
  </si>
  <si>
    <t>BN-2012-7203367</t>
  </si>
  <si>
    <t>AZ-2012-5036790</t>
  </si>
  <si>
    <t>Fiskars Shears, Easy Grip</t>
  </si>
  <si>
    <t>AZ-2012-1951858</t>
  </si>
  <si>
    <t>Rubbermaid Stacking Tray, Erganomic</t>
  </si>
  <si>
    <t>Eaton Computer Printout Paper, Multicolor</t>
  </si>
  <si>
    <t>AZ-2012-400830</t>
  </si>
  <si>
    <t>Bonnie Wilson</t>
  </si>
  <si>
    <t>Rubbermaid Frame, Erganomic</t>
  </si>
  <si>
    <t>AZ-2012-9721463</t>
  </si>
  <si>
    <t>Cooper Burn</t>
  </si>
  <si>
    <t>AZ-2012-2440609</t>
  </si>
  <si>
    <t>Leroy Dudley</t>
  </si>
  <si>
    <t>AZ-2012-581418</t>
  </si>
  <si>
    <t>AZ-2012-9607544</t>
  </si>
  <si>
    <t>Harbour Creations Color Coded Labels, Alphabetical</t>
  </si>
  <si>
    <t>Epson Card Printer, Red</t>
  </si>
  <si>
    <t>AZ-2012-5924516</t>
  </si>
  <si>
    <t>Eric Anderson</t>
  </si>
  <si>
    <t>AZ-2012-3958452</t>
  </si>
  <si>
    <t>Kimberly Jones</t>
  </si>
  <si>
    <t>Aschaffenburg</t>
  </si>
  <si>
    <t>AZ-2012-7471811</t>
  </si>
  <si>
    <t>Debbie Fisk</t>
  </si>
  <si>
    <t>Sandnes</t>
  </si>
  <si>
    <t>Kleencut Ruler, High Speed</t>
  </si>
  <si>
    <t>BN-2012-6903920</t>
  </si>
  <si>
    <t>Michael Kim</t>
  </si>
  <si>
    <t>AZ-2012-962050</t>
  </si>
  <si>
    <t>Wilson Jones Hole Reinforcements, Clear</t>
  </si>
  <si>
    <t>AZ-2012-367312</t>
  </si>
  <si>
    <t>Mulhouse</t>
  </si>
  <si>
    <t>BIC Sketch Pad, Easy-Erase</t>
  </si>
  <si>
    <t>AZ-2012-6012259</t>
  </si>
  <si>
    <t>Sarah Smorgon</t>
  </si>
  <si>
    <t>Sauder Library with Doors, Metal</t>
  </si>
  <si>
    <t>Kraft Business Envelopes, Security-Tint</t>
  </si>
  <si>
    <t>AZ-2012-3052535</t>
  </si>
  <si>
    <t>Hinckley</t>
  </si>
  <si>
    <t>Advantus Clamps, Bulk Pack</t>
  </si>
  <si>
    <t>Fiskars Trimmer, Serrated</t>
  </si>
  <si>
    <t>AZ-2012-6913156</t>
  </si>
  <si>
    <t>BN-2012-8548299</t>
  </si>
  <si>
    <t>Central Jutland</t>
  </si>
  <si>
    <t>Randers</t>
  </si>
  <si>
    <t>AZ-2012-3239486</t>
  </si>
  <si>
    <t>Belkin Numeric Keypad, Bluetooth</t>
  </si>
  <si>
    <t>BN-2012-8351740</t>
  </si>
  <si>
    <t>Perugia</t>
  </si>
  <si>
    <t>Avery File Folder Labels, Laser Printer Compatible</t>
  </si>
  <si>
    <t>Stiletto Box Cutter, Serrated</t>
  </si>
  <si>
    <t>BN-2012-5489653</t>
  </si>
  <si>
    <t>AZ-2012-87081</t>
  </si>
  <si>
    <t>Harvey Daniels</t>
  </si>
  <si>
    <t>AZ-2012-202734</t>
  </si>
  <si>
    <t>Fellowes Shelving, Industrial</t>
  </si>
  <si>
    <t>AZ-2012-8583605</t>
  </si>
  <si>
    <t>Maria Kennedy</t>
  </si>
  <si>
    <t>Logitech Mouse, Bluetooth</t>
  </si>
  <si>
    <t>AZ-2012-9588828</t>
  </si>
  <si>
    <t>Accos Clamps, Metal</t>
  </si>
  <si>
    <t>BN-2012-5523368</t>
  </si>
  <si>
    <t>Joshua Andrews</t>
  </si>
  <si>
    <t>Sassari</t>
  </si>
  <si>
    <t>Okidata Receipt Printer, Wireless</t>
  </si>
  <si>
    <t>AZ-2012-6191258</t>
  </si>
  <si>
    <t>Cambridge</t>
  </si>
  <si>
    <t>AZ-2012-1392278</t>
  </si>
  <si>
    <t>AZ-2012-4085046</t>
  </si>
  <si>
    <t>Angus Fryar</t>
  </si>
  <si>
    <t>Busto Arsizio</t>
  </si>
  <si>
    <t>Avery Round Labels, Alphabetical</t>
  </si>
  <si>
    <t>AZ-2012-7920968</t>
  </si>
  <si>
    <t>Wilson Jones Binder, Durable</t>
  </si>
  <si>
    <t>AZ-2012-1000632</t>
  </si>
  <si>
    <t>Okidata Calculator, Durable</t>
  </si>
  <si>
    <t>BN-2012-1679258</t>
  </si>
  <si>
    <t>Chartres</t>
  </si>
  <si>
    <t>Tenex Folders, Industrial</t>
  </si>
  <si>
    <t>AZ-2012-5846737</t>
  </si>
  <si>
    <t>Novimex Removable Labels, Laser Printer Compatible</t>
  </si>
  <si>
    <t>AZ-2012-9858311</t>
  </si>
  <si>
    <t>Ella Knopwood</t>
  </si>
  <si>
    <t>Okidata Phone, White</t>
  </si>
  <si>
    <t>AZ-2012-3590299</t>
  </si>
  <si>
    <t>Puertollano</t>
  </si>
  <si>
    <t>Canon Fax and Copier, Laser</t>
  </si>
  <si>
    <t>AZ-2012-9094578</t>
  </si>
  <si>
    <t>Sauder Library with Doors, Pine</t>
  </si>
  <si>
    <t>AZ-2012-6214308</t>
  </si>
  <si>
    <t>Jennifer Douglas</t>
  </si>
  <si>
    <t>AZ-2012-4178346</t>
  </si>
  <si>
    <t>Bush 3-Shelf Cabinet, Mobile</t>
  </si>
  <si>
    <t>Cardinal 3-Hole Punch, Durable</t>
  </si>
  <si>
    <t>AZ-2012-3398854</t>
  </si>
  <si>
    <t>AZ-2012-3654996</t>
  </si>
  <si>
    <t>AZ-2012-1128813</t>
  </si>
  <si>
    <t>Vanves</t>
  </si>
  <si>
    <t>Harbour Creations Executive Leather Armchair, Black</t>
  </si>
  <si>
    <t>BN-2012-8185079</t>
  </si>
  <si>
    <t>Dundee</t>
  </si>
  <si>
    <t>AZ-2012-302148</t>
  </si>
  <si>
    <t>William Jolly</t>
  </si>
  <si>
    <t>Chromcraft Training Table, with Bottom Storage</t>
  </si>
  <si>
    <t>BN-2012-9003210</t>
  </si>
  <si>
    <t>Jade Howe</t>
  </si>
  <si>
    <t>Odivelas</t>
  </si>
  <si>
    <t>BN-2012-9267764</t>
  </si>
  <si>
    <t>Karla Dunkley</t>
  </si>
  <si>
    <t>Stanley Sketch Pad, Water Color</t>
  </si>
  <si>
    <t>AZ-2012-852937</t>
  </si>
  <si>
    <t>AZ-2012-3385502</t>
  </si>
  <si>
    <t>Nanterre</t>
  </si>
  <si>
    <t>Rogers Lockers, Industrial</t>
  </si>
  <si>
    <t>AZ-2012-7806048</t>
  </si>
  <si>
    <t>Kingswood</t>
  </si>
  <si>
    <t>Canon Wireless Fax, Laser</t>
  </si>
  <si>
    <t>AZ-2012-9114156</t>
  </si>
  <si>
    <t>Orihuela</t>
  </si>
  <si>
    <t>Sauder Stackable Bookrack, Traditional</t>
  </si>
  <si>
    <t>BN-2012-8981515</t>
  </si>
  <si>
    <t>Binney &amp; Smith Markers, Water Color</t>
  </si>
  <si>
    <t>BN-2012-3923455</t>
  </si>
  <si>
    <t>Corey Browne</t>
  </si>
  <si>
    <t>Meyzieu</t>
  </si>
  <si>
    <t>AZ-2012-4659299</t>
  </si>
  <si>
    <t>Wolfsburg</t>
  </si>
  <si>
    <t>AZ-2012-3931920</t>
  </si>
  <si>
    <t>AZ-2012-1089029</t>
  </si>
  <si>
    <t>Phoebe Lindsay</t>
  </si>
  <si>
    <t>Wales</t>
  </si>
  <si>
    <t>Barry</t>
  </si>
  <si>
    <t>BN-2012-1777533</t>
  </si>
  <si>
    <t>Hon Swivel Stool, Set of Two</t>
  </si>
  <si>
    <t>AZ-2012-9056595</t>
  </si>
  <si>
    <t>Viersen</t>
  </si>
  <si>
    <t>Office Star Bag Chairs, Black</t>
  </si>
  <si>
    <t>BN-2012-1467003</t>
  </si>
  <si>
    <t>Tarbes</t>
  </si>
  <si>
    <t>SAFCO Bag Chairs, Set of Two</t>
  </si>
  <si>
    <t>BN-2012-7268418</t>
  </si>
  <si>
    <t>Kyle Nash</t>
  </si>
  <si>
    <t>Weimar</t>
  </si>
  <si>
    <t>BN-2012-2195674</t>
  </si>
  <si>
    <t>Outreau</t>
  </si>
  <si>
    <t>Cisco Audio Dock, Cordless</t>
  </si>
  <si>
    <t>BN-2012-9784298</t>
  </si>
  <si>
    <t>Angus Blacklock</t>
  </si>
  <si>
    <t>Hewlett Personal Copier, Color</t>
  </si>
  <si>
    <t>AZ-2012-2636461</t>
  </si>
  <si>
    <t>Nicole Howard</t>
  </si>
  <si>
    <t>BN-2012-6527572</t>
  </si>
  <si>
    <t>BN-2012-2935339</t>
  </si>
  <si>
    <t>Eindhoven</t>
  </si>
  <si>
    <t>AZ-2012-6572855</t>
  </si>
  <si>
    <t>Dorsten</t>
  </si>
  <si>
    <t>Panasonic Card Printer, White</t>
  </si>
  <si>
    <t>AZ-2012-4505130</t>
  </si>
  <si>
    <t>Gateshead</t>
  </si>
  <si>
    <t>BN-2012-5238794</t>
  </si>
  <si>
    <t>Tilburg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</si>
  <si>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</si>
  <si>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</si>
  <si>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</si>
  <si>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</si>
  <si>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</si>
  <si>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</si>
  <si>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BN-2012-8607495</t>
  </si>
  <si>
    <t>BN-2012-2497362</t>
  </si>
  <si>
    <t>Jade Daniels</t>
  </si>
  <si>
    <t>Aberdeen</t>
  </si>
  <si>
    <t>Stockwell Staples, 12 Pack</t>
  </si>
  <si>
    <t>AZ-2012-2801511</t>
  </si>
  <si>
    <t>Kraft Manila Envelope, Set of 50</t>
  </si>
  <si>
    <t>BN-2012-5227523</t>
  </si>
  <si>
    <t>Nokia Office Telephone, VoIP</t>
  </si>
  <si>
    <t>BN-2012-3566851</t>
  </si>
  <si>
    <t>Malakoff</t>
  </si>
  <si>
    <t>Acme Letter Opener, Easy Grip</t>
  </si>
  <si>
    <t>Sharp Ink, High-Speed</t>
  </si>
  <si>
    <t>AZ-2012-9020905</t>
  </si>
  <si>
    <t>Tenex Clock, Duo Pack</t>
  </si>
  <si>
    <t>AZ-2012-2130534</t>
  </si>
  <si>
    <t>Espoo</t>
  </si>
  <si>
    <t>Ames Peel and Seal, Security-Tint</t>
  </si>
  <si>
    <t>AZ-2012-4991226</t>
  </si>
  <si>
    <t>Smead Trays, Wire Frame</t>
  </si>
  <si>
    <t>AZ-2012-3746179</t>
  </si>
  <si>
    <t>AZ-2012-3042149</t>
  </si>
  <si>
    <t>Conflans-Sainte-Honorine</t>
  </si>
  <si>
    <t>AZ-2012-4954045</t>
  </si>
  <si>
    <t>Lily Skurrie</t>
  </si>
  <si>
    <t>AZ-2012-8629398</t>
  </si>
  <si>
    <t>Bradford</t>
  </si>
  <si>
    <t>AZ-2012-2214403</t>
  </si>
  <si>
    <t>Euskirchen</t>
  </si>
  <si>
    <t>BN-2012-831365</t>
  </si>
  <si>
    <t>Xerox Cards &amp; Envelopes, Multicolor</t>
  </si>
  <si>
    <t>Motorola Office Telephone, Cordless</t>
  </si>
  <si>
    <t>AZ-2012-5854289</t>
  </si>
  <si>
    <t>AZ-2012-808163</t>
  </si>
  <si>
    <t>Konica Receipt Printer, Durable</t>
  </si>
  <si>
    <t>AZ-2012-3333420</t>
  </si>
  <si>
    <t>Poole</t>
  </si>
  <si>
    <t>Logitech Flash Drive, Programmable</t>
  </si>
  <si>
    <t>AZ-2012-4148308</t>
  </si>
  <si>
    <t>Fiskars Shears, High Speed</t>
  </si>
  <si>
    <t>AZ-2012-6445968</t>
  </si>
  <si>
    <t>AZ-2012-207540</t>
  </si>
  <si>
    <t>Cardiff</t>
  </si>
  <si>
    <t>Enermax Flash Drive, Programmable</t>
  </si>
  <si>
    <t>AZ-2012-764953</t>
  </si>
  <si>
    <t>BN-2012-1069240</t>
  </si>
  <si>
    <t>Mason Adams</t>
  </si>
  <si>
    <t>AZ-2012-3743850</t>
  </si>
  <si>
    <t>AZ-2012-2419609</t>
  </si>
  <si>
    <t>Okidata Calculator, Wireless</t>
  </si>
  <si>
    <t>BN-2012-5986859</t>
  </si>
  <si>
    <t>Aidan Hayward</t>
  </si>
  <si>
    <t>AZ-2012-7351228</t>
  </si>
  <si>
    <t>SanDisk Parchment Paper, 8.5 x 11</t>
  </si>
  <si>
    <t>AZ-2012-6449044</t>
  </si>
  <si>
    <t>AZ-2012-6077999</t>
  </si>
  <si>
    <t>Peggy Hua</t>
  </si>
  <si>
    <t>Benidorm</t>
  </si>
  <si>
    <t>AZ-2012-3389949</t>
  </si>
  <si>
    <t>Hasselt</t>
  </si>
  <si>
    <t>Hoover Coffee Grinder, Black</t>
  </si>
  <si>
    <t>Stanley Sketch Pad, Blue</t>
  </si>
  <si>
    <t>Eldon Shelving, Industrial</t>
  </si>
  <si>
    <t>Memorex Keyboard, Erganomic</t>
  </si>
  <si>
    <t>AZ-2012-1576083</t>
  </si>
  <si>
    <t>Mauguio</t>
  </si>
  <si>
    <t>AZ-2012-3635892</t>
  </si>
  <si>
    <t>Rotherham</t>
  </si>
  <si>
    <t>AZ-2012-5741069</t>
  </si>
  <si>
    <t>Kian Sykes</t>
  </si>
  <si>
    <t>West Bromwich</t>
  </si>
  <si>
    <t>AZ-2012-741020</t>
  </si>
  <si>
    <t>Annecy</t>
  </si>
  <si>
    <t>AZ-2012-4310145</t>
  </si>
  <si>
    <t>Owen Faulkner</t>
  </si>
  <si>
    <t>AZ-2012-4627785</t>
  </si>
  <si>
    <t>Montesson</t>
  </si>
  <si>
    <t>AZ-2012-8667424</t>
  </si>
  <si>
    <t>SanDisk Computer Printout Paper, Multicolor</t>
  </si>
  <si>
    <t>BN-2012-9894081</t>
  </si>
  <si>
    <t>Ben Summerville</t>
  </si>
  <si>
    <t>AZ-2012-3629477</t>
  </si>
  <si>
    <t>Stiletto Trimmer, Easy Grip</t>
  </si>
  <si>
    <t>BN-2012-8610295</t>
  </si>
  <si>
    <t>Green Bar Message Books, 8.5 x 11</t>
  </si>
  <si>
    <t>AZ-2012-2537589</t>
  </si>
  <si>
    <t>Smead Round Labels, Laser Printer Compatible</t>
  </si>
  <si>
    <t>AZ-2012-9411069</t>
  </si>
  <si>
    <t>Caitlin Schmidt</t>
  </si>
  <si>
    <t>Erftstadt</t>
  </si>
  <si>
    <t>AZ-2012-3323986</t>
  </si>
  <si>
    <t>AZ-2012-9649659</t>
  </si>
  <si>
    <t>Eldon Trays, Blue</t>
  </si>
  <si>
    <t>AZ-2012-2278867</t>
  </si>
  <si>
    <t>AZ-2012-4568768</t>
  </si>
  <si>
    <t>Tenex Folders, Wire Frame</t>
  </si>
  <si>
    <t>AZ-2012-1332956</t>
  </si>
  <si>
    <t>Leah Derham</t>
  </si>
  <si>
    <t>AZ-2012-3450092</t>
  </si>
  <si>
    <t>Xavier Synan</t>
  </si>
  <si>
    <t>AZ-2012-6468483</t>
  </si>
  <si>
    <t>Marano di Napoli</t>
  </si>
  <si>
    <t>Eaton Computer Printout Paper, 8.5 x 11</t>
  </si>
  <si>
    <t>AZ-2012-5131347</t>
  </si>
  <si>
    <t>Ben Hogben</t>
  </si>
  <si>
    <t>Apple Smart Phone, with Caller ID</t>
  </si>
  <si>
    <t>AZ-2012-1904492</t>
  </si>
  <si>
    <t>Saint-Michel-sur-Orge</t>
  </si>
  <si>
    <t>AZ-2012-7659518</t>
  </si>
  <si>
    <t>BN-2012-7168057</t>
  </si>
  <si>
    <t>AZ-2012-4182934</t>
  </si>
  <si>
    <t>Oxford</t>
  </si>
  <si>
    <t>Brother Fax and Copier, Color</t>
  </si>
  <si>
    <t>AZ-2012-9921309</t>
  </si>
  <si>
    <t>Motorola Headset, Full Size</t>
  </si>
  <si>
    <t>AZ-2012-4512200</t>
  </si>
  <si>
    <t>Ames Manila Envelope, Set of 50</t>
  </si>
  <si>
    <t>AZ-2012-327072</t>
  </si>
  <si>
    <t>Blake Lymburner</t>
  </si>
  <si>
    <t>Frederiksberg</t>
  </si>
  <si>
    <t>Cardinal Binder, Recycled</t>
  </si>
  <si>
    <t>AZ-2012-6113257</t>
  </si>
  <si>
    <t>OIC Paper Clips, Assorted Sizes</t>
  </si>
  <si>
    <t>AZ-2012-8035281</t>
  </si>
  <si>
    <t>Dormagen</t>
  </si>
  <si>
    <t>AZ-2012-8589004</t>
  </si>
  <si>
    <t>Parla</t>
  </si>
  <si>
    <t>BN-2012-8726185</t>
  </si>
  <si>
    <t>Capelle aan den IJssel</t>
  </si>
  <si>
    <t>Bush Library with Doors, Pine</t>
  </si>
  <si>
    <t>Green Bar Memo Slips, Multicolor</t>
  </si>
  <si>
    <t>AZ-2012-7832440</t>
  </si>
  <si>
    <t>Georgina Storey</t>
  </si>
  <si>
    <t>Smead File Cart, Blue</t>
  </si>
  <si>
    <t>BN-2012-1276704</t>
  </si>
  <si>
    <t>Dominic Scott</t>
  </si>
  <si>
    <t>Hewlett Personal Copier, Digital</t>
  </si>
  <si>
    <t>AZ-2012-3002893</t>
  </si>
  <si>
    <t>Lons-le-Saunier</t>
  </si>
  <si>
    <t>BN-2012-8433873</t>
  </si>
  <si>
    <t>Schiedam</t>
  </si>
  <si>
    <t>Motorola Audio Dock, Cordless</t>
  </si>
  <si>
    <t>BN-2012-3872886</t>
  </si>
  <si>
    <t>AZ-2012-8885396</t>
  </si>
  <si>
    <t>AZ-2012-2306577</t>
  </si>
  <si>
    <t>Harrison Cooke</t>
  </si>
  <si>
    <t>BN-2012-7786585</t>
  </si>
  <si>
    <t>Luther King</t>
  </si>
  <si>
    <t>BN-2012-2380849</t>
  </si>
  <si>
    <t>Stiletto Letter Opener, High Speed</t>
  </si>
  <si>
    <t>AZ-2012-2465302</t>
  </si>
  <si>
    <t>AZ-2012-5629458</t>
  </si>
  <si>
    <t>AZ-2012-3819043</t>
  </si>
  <si>
    <t>AZ-2012-270116</t>
  </si>
  <si>
    <t>HP Personal Copier, Color</t>
  </si>
  <si>
    <t>AZ-2012-7552000</t>
  </si>
  <si>
    <t>Rachel Morton</t>
  </si>
  <si>
    <t>Dania Library with Doors, Traditional</t>
  </si>
  <si>
    <t>AZ-2012-6231501</t>
  </si>
  <si>
    <t>Tahlia Coughlan</t>
  </si>
  <si>
    <t>Kleencut Box Cutter, Serrated</t>
  </si>
  <si>
    <t>AZ-2012-6401675</t>
  </si>
  <si>
    <t>Indiana Wekey</t>
  </si>
  <si>
    <t>Canon Wireless Fax, High-Speed</t>
  </si>
  <si>
    <t>BN-2012-1206037</t>
  </si>
  <si>
    <t>GlobeWeis Interoffice Envelope, with clear poly window</t>
  </si>
  <si>
    <t>AZ-2012-375859</t>
  </si>
  <si>
    <t>AZ-2012-656965</t>
  </si>
  <si>
    <t>Lisa Casey</t>
  </si>
  <si>
    <t>Cameo Mailers, Recycled</t>
  </si>
  <si>
    <t>AZ-2012-3048240</t>
  </si>
  <si>
    <t>AZ-2012-5629716</t>
  </si>
  <si>
    <t>Boston Sketch Pad, Water Color</t>
  </si>
  <si>
    <t>Acco Binder Covers, Durable</t>
  </si>
  <si>
    <t>Avery 3-Hole Punch, Durable</t>
  </si>
  <si>
    <t>AZ-2012-3206190</t>
  </si>
  <si>
    <t>Jade Hawkins</t>
  </si>
  <si>
    <t>Kymenlaakso</t>
  </si>
  <si>
    <t>Kotka</t>
  </si>
  <si>
    <t>AZ-2012-8556389</t>
  </si>
  <si>
    <t>BN-2012-5184619</t>
  </si>
  <si>
    <t>AZ-2012-7805058</t>
  </si>
  <si>
    <t>Okidata Card Printer, White</t>
  </si>
  <si>
    <t>AZ-2012-184298</t>
  </si>
  <si>
    <t>BN-2012-2790989</t>
  </si>
  <si>
    <t>Friesland</t>
  </si>
  <si>
    <t>Leeuwarden</t>
  </si>
  <si>
    <t>Panasonic Card Printer, Durable</t>
  </si>
  <si>
    <t>AZ-2012-6973714</t>
  </si>
  <si>
    <t>Chelles</t>
  </si>
  <si>
    <t>AZ-2012-6683296</t>
  </si>
  <si>
    <t>Elite Scissors, High Speed</t>
  </si>
  <si>
    <t>AZ-2012-7350513</t>
  </si>
  <si>
    <t>AZ-2012-4224779</t>
  </si>
  <si>
    <t>Eldon Trays, Single Width</t>
  </si>
  <si>
    <t>AZ-2012-8039360</t>
  </si>
  <si>
    <t>BN-2012-6754964</t>
  </si>
  <si>
    <t>Chemnitz</t>
  </si>
  <si>
    <t>Stiletto Ruler, Easy Grip</t>
  </si>
  <si>
    <t>AZ-2012-9817190</t>
  </si>
  <si>
    <t>Keith Martinez</t>
  </si>
  <si>
    <t>Boston Highlighters, Fluorescent</t>
  </si>
  <si>
    <t>Hon Color Coded Labels, Adjustable</t>
  </si>
  <si>
    <t>BN-2012-9955525</t>
  </si>
  <si>
    <t>Lara Giles</t>
  </si>
  <si>
    <t>Winterthur</t>
  </si>
  <si>
    <t>Kraft Peel and Seal, Recycled</t>
  </si>
  <si>
    <t>AZ-2012-2854166</t>
  </si>
  <si>
    <t>AZ-2012-3833359</t>
  </si>
  <si>
    <t>David To</t>
  </si>
  <si>
    <t>AZ-2012-325160</t>
  </si>
  <si>
    <t>BN-2012-8415709</t>
  </si>
  <si>
    <t>AZ-2012-907711</t>
  </si>
  <si>
    <t>Huddinge</t>
  </si>
  <si>
    <t>AZ-2012-8367812</t>
  </si>
  <si>
    <t>Eden Gooseberry</t>
  </si>
  <si>
    <t>BN-2012-5608207</t>
  </si>
  <si>
    <t>Braga</t>
  </si>
  <si>
    <t>Guimarães</t>
  </si>
  <si>
    <t>StarTech Phone, Wireless</t>
  </si>
  <si>
    <t>AZ-2012-8884167</t>
  </si>
  <si>
    <t>Tremblay-en-France</t>
  </si>
  <si>
    <t>AZ-2012-2675559</t>
  </si>
  <si>
    <t>Kristen Holland</t>
  </si>
  <si>
    <t>La Teste-de-Buch</t>
  </si>
  <si>
    <t>BN-2012-9606343</t>
  </si>
  <si>
    <t>Alice Black</t>
  </si>
  <si>
    <t>Accos Staples, Bulk Pack</t>
  </si>
  <si>
    <t>AZ-2012-9764957</t>
  </si>
  <si>
    <t>Harbour Creations Steel Folding Chair, Black</t>
  </si>
  <si>
    <t>Accos Thumb Tacks, 12 Pack</t>
  </si>
  <si>
    <t>Stockwell Clamps, Assorted Sizes</t>
  </si>
  <si>
    <t>AZ-2012-5631186</t>
  </si>
  <si>
    <t>Darcy St George</t>
  </si>
  <si>
    <t>Velletri</t>
  </si>
  <si>
    <t>Hoover Refrigerator, Silver</t>
  </si>
  <si>
    <t>AZ-2012-4923020</t>
  </si>
  <si>
    <t>Ewan O'Neill</t>
  </si>
  <si>
    <t>Bush Floating Shelf Set, Metal</t>
  </si>
  <si>
    <t>AZ-2012-2417161</t>
  </si>
  <si>
    <t>Green Bar Cards &amp; Envelopes, 8.5 x 11</t>
  </si>
  <si>
    <t>AZ-2012-4158616</t>
  </si>
  <si>
    <t>AZ-2012-4736205</t>
  </si>
  <si>
    <t>Tenex Box, Wire Frame</t>
  </si>
  <si>
    <t>AZ-2012-2884340</t>
  </si>
  <si>
    <t>Cremona</t>
  </si>
  <si>
    <t>Enermax Keyboard, Programmable</t>
  </si>
  <si>
    <t>AZ-2012-7790652</t>
  </si>
  <si>
    <t>Rugby</t>
  </si>
  <si>
    <t>AZ-2012-9538044</t>
  </si>
  <si>
    <t>HP Fax and Copier, Color</t>
  </si>
  <si>
    <t>AZ-2012-2921507</t>
  </si>
  <si>
    <t>Advantus Light Bulb, Black</t>
  </si>
  <si>
    <t>Green Bar Cards &amp; Envelopes, Recycled</t>
  </si>
  <si>
    <t>Enermax Mouse, Erganomic</t>
  </si>
  <si>
    <t>AZ-2012-799342</t>
  </si>
  <si>
    <t>Narbonne</t>
  </si>
  <si>
    <t>BN-2012-8539408</t>
  </si>
  <si>
    <t>Adam Gibbs</t>
  </si>
  <si>
    <t>Tours</t>
  </si>
  <si>
    <t>Hamilton Beach Microwave, Silver</t>
  </si>
  <si>
    <t>AZ-2012-6569540</t>
  </si>
  <si>
    <t>Janet Broussard</t>
  </si>
  <si>
    <t>Sauder Library with Doors, Traditional</t>
  </si>
  <si>
    <t>AZ-2012-6620882</t>
  </si>
  <si>
    <t>Stockwell Push Pins, Bulk Pack</t>
  </si>
  <si>
    <t>AZ-2012-9487652</t>
  </si>
  <si>
    <t>AZ-2012-9364026</t>
  </si>
  <si>
    <t>Jacob Varley</t>
  </si>
  <si>
    <t>Villemomble</t>
  </si>
  <si>
    <t>AZ-2012-5310150</t>
  </si>
  <si>
    <t>Sienna Williamson</t>
  </si>
  <si>
    <t>AZ-2012-8617894</t>
  </si>
  <si>
    <t>Irun</t>
  </si>
  <si>
    <t>Elite Box Cutter, Easy Grip</t>
  </si>
  <si>
    <t>BN-2012-3780400</t>
  </si>
  <si>
    <t>KitchenAid Blender, Silver</t>
  </si>
  <si>
    <t>AZ-2012-4689385</t>
  </si>
  <si>
    <t>Scarlett Pollard</t>
  </si>
  <si>
    <t>AZ-2012-50424</t>
  </si>
  <si>
    <t>Burgos</t>
  </si>
  <si>
    <t>AZ-2012-3965327</t>
  </si>
  <si>
    <t>Sherron Henegar</t>
  </si>
  <si>
    <t>Harlow</t>
  </si>
  <si>
    <t>GlobeWeis Clasp Envelope, Set of 50</t>
  </si>
  <si>
    <t>AZ-2012-3446417</t>
  </si>
  <si>
    <t>Fareham</t>
  </si>
  <si>
    <t>AZ-2012-8512121</t>
  </si>
  <si>
    <t>Cercola</t>
  </si>
  <si>
    <t>Eldon Door Stop, Black</t>
  </si>
  <si>
    <t>BN-2012-1800160</t>
  </si>
  <si>
    <t>Fellowes Shelving, Single Width</t>
  </si>
  <si>
    <t>AZ-2012-9982238</t>
  </si>
  <si>
    <t>Mantes-la-Jolie</t>
  </si>
  <si>
    <t>Accos Push Pins, Metal</t>
  </si>
  <si>
    <t>Brother Personal Copier, High-Speed</t>
  </si>
  <si>
    <t>AZ-2012-358335</t>
  </si>
  <si>
    <t>AZ-2012-9503430</t>
  </si>
  <si>
    <t>SanDisk Mouse, Bluetooth</t>
  </si>
  <si>
    <t>AZ-2012-2712293</t>
  </si>
  <si>
    <t>AZ-2012-2293554</t>
  </si>
  <si>
    <t>BN-2012-716723</t>
  </si>
  <si>
    <t>Soissons</t>
  </si>
  <si>
    <t>Sharp Fax Machine, Color</t>
  </si>
  <si>
    <t>AZ-2012-1979551</t>
  </si>
  <si>
    <t>AZ-2012-7998703</t>
  </si>
  <si>
    <t>AZ-2012-2580887</t>
  </si>
  <si>
    <t>AZ-2012-4640221</t>
  </si>
  <si>
    <t>Barletta</t>
  </si>
  <si>
    <t>Hewlett Wireless Fax, High-Speed</t>
  </si>
  <si>
    <t>AZ-2012-2449827</t>
  </si>
  <si>
    <t>San Fernando</t>
  </si>
  <si>
    <t>AZ-2012-5752966</t>
  </si>
  <si>
    <t>BN-2012-7258485</t>
  </si>
  <si>
    <t>AZ-2012-9615606</t>
  </si>
  <si>
    <t>Joan Douglas</t>
  </si>
  <si>
    <t>Imola</t>
  </si>
  <si>
    <t>Acco Hole Reinforcements, Durable</t>
  </si>
  <si>
    <t>AZ-2012-9385706</t>
  </si>
  <si>
    <t>Xavier Burford</t>
  </si>
  <si>
    <t>Samsung Smart Phone, VoIP</t>
  </si>
  <si>
    <t>AZ-2012-3506713</t>
  </si>
  <si>
    <t>Gregory Rodriguez</t>
  </si>
  <si>
    <t>Eaton Message Books, Recycled</t>
  </si>
  <si>
    <t>BN-2012-1349610</t>
  </si>
  <si>
    <t>Bevis Conference Table, Fully Assembled</t>
  </si>
  <si>
    <t>AZ-2012-6550286</t>
  </si>
  <si>
    <t>Jeffrey Laird</t>
  </si>
  <si>
    <t>Avignon</t>
  </si>
  <si>
    <t>Fiskars Scissors, Serrated</t>
  </si>
  <si>
    <t>AZ-2012-2445606</t>
  </si>
  <si>
    <t>Brest</t>
  </si>
  <si>
    <t>AZ-2012-5106565</t>
  </si>
  <si>
    <t>Rhonda Ford</t>
  </si>
  <si>
    <t>AZ-2012-3249580</t>
  </si>
  <si>
    <t>Sarah Cross</t>
  </si>
  <si>
    <t>Stanley Pens, Fluorescent</t>
  </si>
  <si>
    <t>AZ-2012-8028235</t>
  </si>
  <si>
    <t>AZ-2012-9291301</t>
  </si>
  <si>
    <t>AZ-2012-5539179</t>
  </si>
  <si>
    <t>Angers</t>
  </si>
  <si>
    <t>AZ-2012-3380048</t>
  </si>
  <si>
    <t>Clamart</t>
  </si>
  <si>
    <t>Harbour Creations Chairmat, Set of Two</t>
  </si>
  <si>
    <t>AZ-2012-3229399</t>
  </si>
  <si>
    <t>Zona Meyer</t>
  </si>
  <si>
    <t>Oldenburg</t>
  </si>
  <si>
    <t>Advantus Paper Clips, Metal</t>
  </si>
  <si>
    <t>AZ-2012-9884785</t>
  </si>
  <si>
    <t>Ames Mailers, Security-Tint</t>
  </si>
  <si>
    <t>AZ-2012-8456579</t>
  </si>
  <si>
    <t>Gerald Booth</t>
  </si>
  <si>
    <t>Novimex Chairmat, Adjustable</t>
  </si>
  <si>
    <t>AZ-2012-8884633</t>
  </si>
  <si>
    <t>Lester Wimmer</t>
  </si>
  <si>
    <t>Avery Binding Machine, Recycled</t>
  </si>
  <si>
    <t>AZ-2012-768602</t>
  </si>
  <si>
    <t>Nancy</t>
  </si>
  <si>
    <t>AZ-2012-5575176</t>
  </si>
  <si>
    <t>AZ-2012-7477983</t>
  </si>
  <si>
    <t>Palaiseau</t>
  </si>
  <si>
    <t>AZ-2012-4828217</t>
  </si>
  <si>
    <t>Heidelberg</t>
  </si>
  <si>
    <t>AZ-2012-6744680</t>
  </si>
  <si>
    <t>Guyancourt</t>
  </si>
  <si>
    <t>AZ-2012-5610095</t>
  </si>
  <si>
    <t>AZ-2012-2860153</t>
  </si>
  <si>
    <t>Apple Audio Dock, with Caller ID</t>
  </si>
  <si>
    <t>AZ-2012-6992927</t>
  </si>
  <si>
    <t>AZ-2012-1968371</t>
  </si>
  <si>
    <t>Kian Pollard</t>
  </si>
  <si>
    <t>Widnes</t>
  </si>
  <si>
    <t>Boston Pens, Water Color</t>
  </si>
  <si>
    <t>HP Fax Machine, High-Speed</t>
  </si>
  <si>
    <t>AZ-2012-51069</t>
  </si>
  <si>
    <t>Max Ronald</t>
  </si>
  <si>
    <t>Bonneuil-sur-Marne</t>
  </si>
  <si>
    <t>AZ-2012-385874</t>
  </si>
  <si>
    <t>Mont-Saint-Aignan</t>
  </si>
  <si>
    <t>BN-2012-6756198</t>
  </si>
  <si>
    <t>Makayla Elphinstone</t>
  </si>
  <si>
    <t>AZ-2012-7344517</t>
  </si>
  <si>
    <t>BN-2012-26008</t>
  </si>
  <si>
    <t>Nokia Speaker Phone, Full Size</t>
  </si>
  <si>
    <t>AZ-2012-7800585</t>
  </si>
  <si>
    <t>AZ-2012-7094138</t>
  </si>
  <si>
    <t>Marl</t>
  </si>
  <si>
    <t>AZ-2012-5071313</t>
  </si>
  <si>
    <t>AZ-2012-6341558</t>
  </si>
  <si>
    <t>Bryce Efird</t>
  </si>
  <si>
    <t>BN-2012-8691355</t>
  </si>
  <si>
    <t>Edward Dolling</t>
  </si>
  <si>
    <t>Aveiro</t>
  </si>
  <si>
    <t>Feira</t>
  </si>
  <si>
    <t>BN-2012-6248125</t>
  </si>
  <si>
    <t>Aidan Rowe</t>
  </si>
  <si>
    <t>BN-2012-4716466</t>
  </si>
  <si>
    <t>Robert Barnes</t>
  </si>
  <si>
    <t>AZ-2012-7754388</t>
  </si>
  <si>
    <t>Mark Briggs</t>
  </si>
  <si>
    <t>Munster</t>
  </si>
  <si>
    <t>Hewlett Fax Machine, Laser</t>
  </si>
  <si>
    <t>BN-2012-3975378</t>
  </si>
  <si>
    <t>Novimex Bag Chairs, Set of Two</t>
  </si>
  <si>
    <t>AZ-2012-1667717</t>
  </si>
  <si>
    <t>Alfonso Gomez</t>
  </si>
  <si>
    <t>San Sebastian</t>
  </si>
  <si>
    <t>AZ-2012-8270479</t>
  </si>
  <si>
    <t>AZ-2012-2145523</t>
  </si>
  <si>
    <t>AZ-2012-5209012</t>
  </si>
  <si>
    <t>Samantha Reynell</t>
  </si>
  <si>
    <t>Massy</t>
  </si>
  <si>
    <t>Harbour Creations Round Labels, Alphabetical</t>
  </si>
  <si>
    <t>AZ-2012-6682844</t>
  </si>
  <si>
    <t>Xerox Cards &amp; Envelopes, Recycled</t>
  </si>
  <si>
    <t>AZ-2012-4642183</t>
  </si>
  <si>
    <t>AZ-2012-4858195</t>
  </si>
  <si>
    <t>Belkin Memory Card, Bluetooth</t>
  </si>
  <si>
    <t>Logitech Router, Erganomic</t>
  </si>
  <si>
    <t>BN-2012-9976090</t>
  </si>
  <si>
    <t>BN-2012-834682</t>
  </si>
  <si>
    <t>Nelson Olsen</t>
  </si>
  <si>
    <t>Memorex Numeric Keypad, USB</t>
  </si>
  <si>
    <t>AZ-2012-5685113</t>
  </si>
  <si>
    <t>AZ-2012-3045764</t>
  </si>
  <si>
    <t>Steven Cordoba</t>
  </si>
  <si>
    <t>AZ-2012-252256</t>
  </si>
  <si>
    <t>Bush Library with Doors, Metal</t>
  </si>
  <si>
    <t>Jiffy Business Envelopes, Security-Tint</t>
  </si>
  <si>
    <t>AZ-2012-2961412</t>
  </si>
  <si>
    <t>Deflect-O Stacking Tray, Durable</t>
  </si>
  <si>
    <t>Ames Interoffice Envelope, Security-Tint</t>
  </si>
  <si>
    <t>HP Fax Machine, Laser</t>
  </si>
  <si>
    <t>Motorola Signal Booster, VoIP</t>
  </si>
  <si>
    <t>AZ-2012-534231</t>
  </si>
  <si>
    <t>Hon Steel Folding Chair, Set of Two</t>
  </si>
  <si>
    <t>AZ-2012-564106</t>
  </si>
  <si>
    <t>Jose Gullo</t>
  </si>
  <si>
    <t>AZ-2012-2467107</t>
  </si>
  <si>
    <t>Lens</t>
  </si>
  <si>
    <t>Barricks Conference Table, Adjustable Height</t>
  </si>
  <si>
    <t>AZ-2012-9269920</t>
  </si>
  <si>
    <t>Deflect-O Clock, Durable</t>
  </si>
  <si>
    <t>Eldon Door Stop, Duo Pack</t>
  </si>
  <si>
    <t>Kleencut Scissors, Steel</t>
  </si>
  <si>
    <t>AZ-2012-5605130</t>
  </si>
  <si>
    <t>Le Bouscat</t>
  </si>
  <si>
    <t>Hon Color Coded Labels, Alphabetical</t>
  </si>
  <si>
    <t>Rogers Folders, Blue</t>
  </si>
  <si>
    <t>Samsung Smart Phone, Full Size</t>
  </si>
  <si>
    <t>AZ-2012-8935419</t>
  </si>
  <si>
    <t>AZ-2012-2772170</t>
  </si>
  <si>
    <t>Riley Howells</t>
  </si>
  <si>
    <t>AZ-2012-8267693</t>
  </si>
  <si>
    <t>AZ-2012-1629233</t>
  </si>
  <si>
    <t>Aubervilliers</t>
  </si>
  <si>
    <t>AZ-2012-910518</t>
  </si>
  <si>
    <t>AZ-2012-1680064</t>
  </si>
  <si>
    <t>AZ-2012-19748</t>
  </si>
  <si>
    <t>Dania Classic Bookcase, Metal</t>
  </si>
  <si>
    <t>AZ-2012-3239511</t>
  </si>
  <si>
    <t>El Escorial</t>
  </si>
  <si>
    <t>Hoover Toaster, White</t>
  </si>
  <si>
    <t>AZ-2012-5227678</t>
  </si>
  <si>
    <t>Jerez de la Frontera</t>
  </si>
  <si>
    <t>Safco Stackable Bookrack, Traditional</t>
  </si>
  <si>
    <t>BN-2012-9118529</t>
  </si>
  <si>
    <t>Alphen aan den Rijn</t>
  </si>
  <si>
    <t>Advantus Paper Clips, Bulk Pack</t>
  </si>
  <si>
    <t>AZ-2012-9180842</t>
  </si>
  <si>
    <t>Joel Ortega</t>
  </si>
  <si>
    <t>Fiskars Shears, Steel</t>
  </si>
  <si>
    <t>AZ-2012-1472059</t>
  </si>
  <si>
    <t>Amy Pritchard</t>
  </si>
  <si>
    <t>Sharp Personal Copier, Laser</t>
  </si>
  <si>
    <t>AZ-2012-8926364</t>
  </si>
  <si>
    <t>Kraft Interoffice Envelope, Security-Tint</t>
  </si>
  <si>
    <t>AZ-2012-9662305</t>
  </si>
  <si>
    <t>Stiletto Box Cutter, Steel</t>
  </si>
  <si>
    <t>AZ-2012-1672161</t>
  </si>
  <si>
    <t>AZ-2012-1169269</t>
  </si>
  <si>
    <t>AZ-2012-1714781</t>
  </si>
  <si>
    <t>Villefontaine</t>
  </si>
  <si>
    <t>Ikea Floating Shelf Set, Mobile</t>
  </si>
  <si>
    <t>HP Ink, High-Speed</t>
  </si>
  <si>
    <t>StarTech Printer, Red</t>
  </si>
  <si>
    <t>AZ-2012-9627965</t>
  </si>
  <si>
    <t>Bottrop</t>
  </si>
  <si>
    <t>AZ-2012-5215986</t>
  </si>
  <si>
    <t>BN-2012-7150629</t>
  </si>
  <si>
    <t>Leticia Sorrells</t>
  </si>
  <si>
    <t>Boulogne-Billancourt</t>
  </si>
  <si>
    <t>AZ-2012-3985988</t>
  </si>
  <si>
    <t>Marche</t>
  </si>
  <si>
    <t>Pesaro</t>
  </si>
  <si>
    <t>AZ-2012-4114446</t>
  </si>
  <si>
    <t>AZ-2012-9624390</t>
  </si>
  <si>
    <t>Hon Bag Chairs, Adjustable</t>
  </si>
  <si>
    <t>AZ-2012-569279</t>
  </si>
  <si>
    <t>AZ-2012-9062597</t>
  </si>
  <si>
    <t>AZ-2012-9805086</t>
  </si>
  <si>
    <t>Taunton</t>
  </si>
  <si>
    <t>BN-2012-7249062</t>
  </si>
  <si>
    <t>Advantus Door Stop, Duo Pack</t>
  </si>
  <si>
    <t>AZ-2012-3603258</t>
  </si>
  <si>
    <t>Villiers-le-Bel</t>
  </si>
  <si>
    <t>AZ-2012-5304566</t>
  </si>
  <si>
    <t>Ennigerloh</t>
  </si>
  <si>
    <t>AZ-2012-5992799</t>
  </si>
  <si>
    <t>Hon Chairmat, Red</t>
  </si>
  <si>
    <t>Okidata Inkjet, White</t>
  </si>
  <si>
    <t>AZ-2012-6372701</t>
  </si>
  <si>
    <t>Brother Copy Machine, Color</t>
  </si>
  <si>
    <t>AZ-2012-8255780</t>
  </si>
  <si>
    <t>BN-2012-702658</t>
  </si>
  <si>
    <t>Eleanor Pollard</t>
  </si>
  <si>
    <t>AZ-2012-1696586</t>
  </si>
  <si>
    <t>AZ-2012-7930986</t>
  </si>
  <si>
    <t>Chloe Landale</t>
  </si>
  <si>
    <t>AZ-2012-5235693</t>
  </si>
  <si>
    <t>Bailey Morris</t>
  </si>
  <si>
    <t>BN-2012-7504566</t>
  </si>
  <si>
    <t>AZ-2012-1999567</t>
  </si>
  <si>
    <t>Nathan Allwood</t>
  </si>
  <si>
    <t>AZ-2012-2500695</t>
  </si>
  <si>
    <t>Toby Rowley</t>
  </si>
  <si>
    <t>Granada</t>
  </si>
  <si>
    <t>Kraft Business Envelopes, Set of 50</t>
  </si>
  <si>
    <t>AZ-2012-2224198</t>
  </si>
  <si>
    <t>AZ-2012-8940474</t>
  </si>
  <si>
    <t>Novimex Chairmat, Set of Two</t>
  </si>
  <si>
    <t>AZ-2012-3373330</t>
  </si>
  <si>
    <t>SAFCO Rocking Chair, Adjustable</t>
  </si>
  <si>
    <t>BN-2012-8400051</t>
  </si>
  <si>
    <t>Solna</t>
  </si>
  <si>
    <t>AZ-2012-4709370</t>
  </si>
  <si>
    <t>Pomezia</t>
  </si>
  <si>
    <t>Hon Shipping Labels, 5000 Label Set</t>
  </si>
  <si>
    <t>BN-2012-7073852</t>
  </si>
  <si>
    <t>AZ-2012-1418024</t>
  </si>
  <si>
    <t>Tricia Bustamante</t>
  </si>
  <si>
    <t>Bevis Wood Table, Rectangular</t>
  </si>
  <si>
    <t>AZ-2012-219498</t>
  </si>
  <si>
    <t>AZ-2012-364031</t>
  </si>
  <si>
    <t>Acco Binder, Economy</t>
  </si>
  <si>
    <t>AZ-2012-5139893</t>
  </si>
  <si>
    <t>Panasonic Inkjet, Durable</t>
  </si>
  <si>
    <t>BN-2012-2362845</t>
  </si>
  <si>
    <t>Georgina Fuller</t>
  </si>
  <si>
    <t>Creil</t>
  </si>
  <si>
    <t>AZ-2012-4686001</t>
  </si>
  <si>
    <t>AZ-2012-6962092</t>
  </si>
  <si>
    <t>Smead Shelving, Blue</t>
  </si>
  <si>
    <t>AZ-2012-9208057</t>
  </si>
  <si>
    <t>Cuisinart Refrigerator, Red</t>
  </si>
  <si>
    <t>Tenex Box, Blue</t>
  </si>
  <si>
    <t>AZ-2012-2839783</t>
  </si>
  <si>
    <t>GlobeWeis Peel and Seal, with clear poly window</t>
  </si>
  <si>
    <t>AZ-2012-9551282</t>
  </si>
  <si>
    <t>Anna Macdonald</t>
  </si>
  <si>
    <t>Paderborn</t>
  </si>
  <si>
    <t>Stanley Sketch Pad, Fluorescent</t>
  </si>
  <si>
    <t>Memorex Memory Card, Programmable</t>
  </si>
  <si>
    <t>AZ-2012-2413231</t>
  </si>
  <si>
    <t>AZ-2012-1028247</t>
  </si>
  <si>
    <t>Valenciennes</t>
  </si>
  <si>
    <t>Hamilton Beach Stove, Red</t>
  </si>
  <si>
    <t>AZ-2012-3981098</t>
  </si>
  <si>
    <t>AZ-2012-3093353</t>
  </si>
  <si>
    <t>Harbour Creations Steel Folding Chair, Red</t>
  </si>
  <si>
    <t>OIC Push Pins, Bulk Pack</t>
  </si>
  <si>
    <t>Avery Legal Exhibit Labels, Laser Printer Compatible</t>
  </si>
  <si>
    <t>AZ-2012-5060433</t>
  </si>
  <si>
    <t>Office Star Rocking Chair, Adjustable</t>
  </si>
  <si>
    <t>Stiletto Letter Opener, Steel</t>
  </si>
  <si>
    <t>AZ-2012-3906554</t>
  </si>
  <si>
    <t>Harbour Creations Chairmat, Red</t>
  </si>
  <si>
    <t>AZ-2012-7806726</t>
  </si>
  <si>
    <t>BN-2012-3187159</t>
  </si>
  <si>
    <t>Tallaght</t>
  </si>
  <si>
    <t>AZ-2012-2363041</t>
  </si>
  <si>
    <t>Amersfoort</t>
  </si>
  <si>
    <t>AZ-2012-3913480</t>
  </si>
  <si>
    <t>AZ-2012-8819621</t>
  </si>
  <si>
    <t>Alpha Ross</t>
  </si>
  <si>
    <t>Samsung Signal Booster, VoIP</t>
  </si>
  <si>
    <t>AZ-2012-9314178</t>
  </si>
  <si>
    <t>AZ-2012-2425717</t>
  </si>
  <si>
    <t>AZ-2012-5117204</t>
  </si>
  <si>
    <t>AZ-2012-5894854</t>
  </si>
  <si>
    <t>Smead Shipping Labels, 5000 Label Set</t>
  </si>
  <si>
    <t>Acme Letter Opener, Serrated</t>
  </si>
  <si>
    <t>AZ-2012-8565263</t>
  </si>
  <si>
    <t>AZ-2012-6757655</t>
  </si>
  <si>
    <t>BN-2012-9869476</t>
  </si>
  <si>
    <t>BN-2012-5777866</t>
  </si>
  <si>
    <t>Marignane</t>
  </si>
  <si>
    <t>BN-2012-3858400</t>
  </si>
  <si>
    <t>Hon Removable Labels, Adjustable</t>
  </si>
  <si>
    <t>AZ-2012-7448408</t>
  </si>
  <si>
    <t>Kraft Clasp Envelope, Set of 50</t>
  </si>
  <si>
    <t>BN-2012-1757975</t>
  </si>
  <si>
    <t>Louis Dominguez</t>
  </si>
  <si>
    <t>BN-2012-2095072</t>
  </si>
  <si>
    <t>Saarland</t>
  </si>
  <si>
    <t>Neunkirchen</t>
  </si>
  <si>
    <t>GlobeWeis Manila Envelope, Security-Tint</t>
  </si>
  <si>
    <t>Rogers Lockers, Wire Frame</t>
  </si>
  <si>
    <t>AZ-2012-3133492</t>
  </si>
  <si>
    <t>Jude Leonard</t>
  </si>
  <si>
    <t>Bourges</t>
  </si>
  <si>
    <t>Harbour Creations Swivel Stool, Red</t>
  </si>
  <si>
    <t>AZ-2012-2918666</t>
  </si>
  <si>
    <t>Jack Holland</t>
  </si>
  <si>
    <t>BN-2012-8357791</t>
  </si>
  <si>
    <t>AZ-2012-3768744</t>
  </si>
  <si>
    <t>Stockwell Staples, Metal</t>
  </si>
  <si>
    <t>AZ-2012-3505985</t>
  </si>
  <si>
    <t>Apple Headset, VoIP</t>
  </si>
  <si>
    <t>AZ-2012-6233786</t>
  </si>
  <si>
    <t>Savigny-le-Temple</t>
  </si>
  <si>
    <t>Panasonic Printer, Wireless</t>
  </si>
  <si>
    <t>AZ-2012-9382192</t>
  </si>
  <si>
    <t>BN-2012-4720977</t>
  </si>
  <si>
    <t>Jiffy Business Envelopes, Set of 50</t>
  </si>
  <si>
    <t>AZ-2012-7753558</t>
  </si>
  <si>
    <t>KitchenAid Stove, Silver</t>
  </si>
  <si>
    <t>Kraft Mailers, Set of 50</t>
  </si>
  <si>
    <t>AZ-2012-909274</t>
  </si>
  <si>
    <t>Morgan Dodd</t>
  </si>
  <si>
    <t>BN-2012-4476459</t>
  </si>
  <si>
    <t>AZ-2012-6544927</t>
  </si>
  <si>
    <t>Isabelle Torpy</t>
  </si>
  <si>
    <t>AZ-2012-5862496</t>
  </si>
  <si>
    <t>AZ-2012-1759709</t>
  </si>
  <si>
    <t>Abbeville</t>
  </si>
  <si>
    <t>Elite Ruler, Easy Grip</t>
  </si>
  <si>
    <t>AZ-2012-1021775</t>
  </si>
  <si>
    <t>Sale</t>
  </si>
  <si>
    <t>AZ-2012-7356615</t>
  </si>
  <si>
    <t>Accos Rubber Bands, Bulk Pack</t>
  </si>
  <si>
    <t>BN-2012-8602760</t>
  </si>
  <si>
    <t>GlobeWeis Mailers, Recycled</t>
  </si>
  <si>
    <t>Accos Push Pins, 12 Pack</t>
  </si>
  <si>
    <t>Memorex Memory Card, USB</t>
  </si>
  <si>
    <t>BN-2012-4363954</t>
  </si>
  <si>
    <t>Eastbourne</t>
  </si>
  <si>
    <t>AZ-2012-2411878</t>
  </si>
  <si>
    <t>Rogers Shelving, Blue</t>
  </si>
  <si>
    <t>Elite Shears, Serrated</t>
  </si>
  <si>
    <t>AZ-2012-4260894</t>
  </si>
  <si>
    <t>Modena</t>
  </si>
  <si>
    <t>Jiffy Business Envelopes, Recycled</t>
  </si>
  <si>
    <t>AZ-2012-5470762</t>
  </si>
  <si>
    <t>Audrey Emanuel</t>
  </si>
  <si>
    <t>AZ-2012-2100184</t>
  </si>
  <si>
    <t>Tenex Clock, Erganomic</t>
  </si>
  <si>
    <t>AZ-2012-9636405</t>
  </si>
  <si>
    <t>Bad Waldsee</t>
  </si>
  <si>
    <t>SAFCO Rocking Chair, Black</t>
  </si>
  <si>
    <t>BN-2012-4057462</t>
  </si>
  <si>
    <t>Office Star Steel Folding Chair, Black</t>
  </si>
  <si>
    <t>BN-2012-7339265</t>
  </si>
  <si>
    <t>AZ-2012-4681403</t>
  </si>
  <si>
    <t>AZ-2012-3680090</t>
  </si>
  <si>
    <t>Advantus Stacking Tray, Durable</t>
  </si>
  <si>
    <t>Ibico Binder, Durable</t>
  </si>
  <si>
    <t>SanDisk Mouse, Erganomic</t>
  </si>
  <si>
    <t>AZ-2012-5345939</t>
  </si>
  <si>
    <t>Charlie Smithies</t>
  </si>
  <si>
    <t>Motorola Smart Phone, Cordless</t>
  </si>
  <si>
    <t>AZ-2012-1978129</t>
  </si>
  <si>
    <t>Jason Calhoun</t>
  </si>
  <si>
    <t>Gummersbach</t>
  </si>
  <si>
    <t>Cuisinart Coffee Grinder, Red</t>
  </si>
  <si>
    <t>Jiffy Mailers, Security-Tint</t>
  </si>
  <si>
    <t>Smead Shipping Labels, Laser Printer Compatible</t>
  </si>
  <si>
    <t>Samsung Headset, Full Size</t>
  </si>
  <si>
    <t>AZ-2012-250360</t>
  </si>
  <si>
    <t>Accos Push Pins, Bulk Pack</t>
  </si>
  <si>
    <t>Canon Personal Copier, Laser</t>
  </si>
  <si>
    <t>AZ-2012-9018898</t>
  </si>
  <si>
    <t>Vichy</t>
  </si>
  <si>
    <t>AZ-2012-3087975</t>
  </si>
  <si>
    <t>Skåne</t>
  </si>
  <si>
    <t>Helsingborg</t>
  </si>
  <si>
    <t>Elite Shears, Steel</t>
  </si>
  <si>
    <t>AZ-2012-5108667</t>
  </si>
  <si>
    <t>Holly Black</t>
  </si>
  <si>
    <t>Pontivy</t>
  </si>
  <si>
    <t>Tenex Light Bulb, Erganomic</t>
  </si>
  <si>
    <t>AZ-2012-958413</t>
  </si>
  <si>
    <t>Tyler Duncan</t>
  </si>
  <si>
    <t>AZ-2012-130560</t>
  </si>
  <si>
    <t>Wilson Jones Binding Machine, Durable</t>
  </si>
  <si>
    <t>OIC Clamps, Bulk Pack</t>
  </si>
  <si>
    <t>AZ-2012-4818460</t>
  </si>
  <si>
    <t>Bondy</t>
  </si>
  <si>
    <t>Rubbermaid Light Bulb, Erganomic</t>
  </si>
  <si>
    <t>HP Personal Copier, Laser</t>
  </si>
  <si>
    <t>Samsung Signal Booster, Full Size</t>
  </si>
  <si>
    <t>AZ-2012-4064323</t>
  </si>
  <si>
    <t>Ikea Stackable Bookrack, Pine</t>
  </si>
  <si>
    <t>HP Copy Machine, Color</t>
  </si>
  <si>
    <t>AZ-2012-1437670</t>
  </si>
  <si>
    <t>Sue Castaneda</t>
  </si>
  <si>
    <t>AZ-2012-6280455</t>
  </si>
  <si>
    <t>Hon Legal Exhibit Labels, 5000 Label Set</t>
  </si>
  <si>
    <t>AZ-2012-3477100</t>
  </si>
  <si>
    <t>Smead File Cart, Industrial</t>
  </si>
  <si>
    <t>BN-2012-8901180</t>
  </si>
  <si>
    <t>Caitlyn Willoughby</t>
  </si>
  <si>
    <t>AZ-2012-5292659</t>
  </si>
  <si>
    <t>Cuneo</t>
  </si>
  <si>
    <t>AZ-2012-8516035</t>
  </si>
  <si>
    <t>Flers</t>
  </si>
  <si>
    <t>AZ-2012-3240635</t>
  </si>
  <si>
    <t>BN-2012-282607</t>
  </si>
  <si>
    <t>Novimex Swivel Stool, Adjustable</t>
  </si>
  <si>
    <t>BN-2012-4235969</t>
  </si>
  <si>
    <t>Callum Hagai</t>
  </si>
  <si>
    <t>Emden</t>
  </si>
  <si>
    <t>AZ-2012-3458834</t>
  </si>
  <si>
    <t>AZ-2012-6534891</t>
  </si>
  <si>
    <t>Colomiers</t>
  </si>
  <si>
    <t>Enermax Keyboard, Erganomic</t>
  </si>
  <si>
    <t>Logitech Memory Card, USB</t>
  </si>
  <si>
    <t>AZ-2012-6013472</t>
  </si>
  <si>
    <t>Isabella Fowler</t>
  </si>
  <si>
    <t>Logitech Numeric Keypad, Programmable</t>
  </si>
  <si>
    <t>Epson Printer, Red</t>
  </si>
  <si>
    <t>AZ-2012-1964182</t>
  </si>
  <si>
    <t>Konica Calculator, White</t>
  </si>
  <si>
    <t>AZ-2012-3604436</t>
  </si>
  <si>
    <t>Annemasse</t>
  </si>
  <si>
    <t>Memorex Flash Drive, Programmable</t>
  </si>
  <si>
    <t>AZ-2012-7560485</t>
  </si>
  <si>
    <t>Florence Wark</t>
  </si>
  <si>
    <t>BN-2012-3874794</t>
  </si>
  <si>
    <t>Stockwell Staples, Bulk Pack</t>
  </si>
  <si>
    <t>BN-2012-3544150</t>
  </si>
  <si>
    <t>Jamie Le Grand</t>
  </si>
  <si>
    <t>Granollers</t>
  </si>
  <si>
    <t>Smead Legal Exhibit Labels, 5000 Label Set</t>
  </si>
  <si>
    <t>AZ-2012-3783663</t>
  </si>
  <si>
    <t>Ewan Walton</t>
  </si>
  <si>
    <t>Sauder Floating Shelf Set, Metal</t>
  </si>
  <si>
    <t>AZ-2012-8884308</t>
  </si>
  <si>
    <t>Chesterfield</t>
  </si>
  <si>
    <t>AZ-2012-6749247</t>
  </si>
  <si>
    <t>George Bryan</t>
  </si>
  <si>
    <t>Lippstadt</t>
  </si>
  <si>
    <t>AZ-2012-7693898</t>
  </si>
  <si>
    <t>Safco Classic Bookcase, Pine</t>
  </si>
  <si>
    <t>BN-2012-7736321</t>
  </si>
  <si>
    <t>AZ-2012-8266486</t>
  </si>
  <si>
    <t>AZ-2012-2652453</t>
  </si>
  <si>
    <t>Taranto</t>
  </si>
  <si>
    <t>AZ-2012-5450030</t>
  </si>
  <si>
    <t>AZ-2012-5646456</t>
  </si>
  <si>
    <t>Enermax Message Books, 8.5 x 11</t>
  </si>
  <si>
    <t>Acme Letter Opener, Steel</t>
  </si>
  <si>
    <t>AZ-2012-7045480</t>
  </si>
  <si>
    <t>Eloise Sykes</t>
  </si>
  <si>
    <t>AZ-2012-8524723</t>
  </si>
  <si>
    <t>SanDisk Keyboard, USB</t>
  </si>
  <si>
    <t>AZ-2012-5782432</t>
  </si>
  <si>
    <t>AZ-2012-8652338</t>
  </si>
  <si>
    <t>Mâcon</t>
  </si>
  <si>
    <t>AZ-2012-7235775</t>
  </si>
  <si>
    <t>AZ-2012-4249351</t>
  </si>
  <si>
    <t>Niki Peirce</t>
  </si>
  <si>
    <t>Sorgues</t>
  </si>
  <si>
    <t>AZ-2012-5539647</t>
  </si>
  <si>
    <t>Bedford</t>
  </si>
  <si>
    <t>OIC Staples, Bulk Pack</t>
  </si>
  <si>
    <t>Sharp Fax and Copier, Laser</t>
  </si>
  <si>
    <t>AZ-2012-943322</t>
  </si>
  <si>
    <t>Sanford Markers, Fluorescent</t>
  </si>
  <si>
    <t>AZ-2012-7429996</t>
  </si>
  <si>
    <t>AZ-2012-7971631</t>
  </si>
  <si>
    <t>Freddie Kaur</t>
  </si>
  <si>
    <t>Domont</t>
  </si>
  <si>
    <t>AZ-2012-3365059</t>
  </si>
  <si>
    <t>Brian Garcia</t>
  </si>
  <si>
    <t>Smead Round Labels, Alphabetical</t>
  </si>
  <si>
    <t>AZ-2012-2938834</t>
  </si>
  <si>
    <t>AZ-2012-5262260</t>
  </si>
  <si>
    <t>Millau</t>
  </si>
  <si>
    <t>AZ-2012-7087308</t>
  </si>
  <si>
    <t>AZ-2012-9985308</t>
  </si>
  <si>
    <t>Brive-la-Gaillarde</t>
  </si>
  <si>
    <t>Tenex Folders, Single Width</t>
  </si>
  <si>
    <t>AZ-2012-4853423</t>
  </si>
  <si>
    <t>Douai</t>
  </si>
  <si>
    <t>Eaton Message Books, Premium</t>
  </si>
  <si>
    <t>AZ-2012-4532840</t>
  </si>
  <si>
    <t>Bush Classic Bookcase, Pine</t>
  </si>
  <si>
    <t>Cameo Mailers, Security-Tint</t>
  </si>
  <si>
    <t>AZ-2012-1789531</t>
  </si>
  <si>
    <t>AZ-2012-6369944</t>
  </si>
  <si>
    <t>Brandon Kirby</t>
  </si>
  <si>
    <t>GlobeWeis Manila Envelope, Recycled</t>
  </si>
  <si>
    <t>AZ-2012-6417191</t>
  </si>
  <si>
    <t>Cameo Peel and Seal, with clear poly window</t>
  </si>
  <si>
    <t>AZ-2012-7850198</t>
  </si>
  <si>
    <t>Lincoln</t>
  </si>
  <si>
    <t>Avery File Folder Labels, Adjustable</t>
  </si>
  <si>
    <t>AZ-2012-2970891</t>
  </si>
  <si>
    <t>Kai Bolden</t>
  </si>
  <si>
    <t>Hamilton Beach Refrigerator, White</t>
  </si>
  <si>
    <t>BN-2012-8662125</t>
  </si>
  <si>
    <t>Stiletto Shears, Steel</t>
  </si>
  <si>
    <t>BN-2012-8860011</t>
  </si>
  <si>
    <t>Sam Rees</t>
  </si>
  <si>
    <t>Novimex Round Labels, Laser Printer Compatible</t>
  </si>
  <si>
    <t>HP Wireless Fax, High-Speed</t>
  </si>
  <si>
    <t>BN-2012-5394527</t>
  </si>
  <si>
    <t>Laura Elizabeth</t>
  </si>
  <si>
    <t>AZ-2012-8465046</t>
  </si>
  <si>
    <t>Zeist</t>
  </si>
  <si>
    <t>AZ-2012-7029470</t>
  </si>
  <si>
    <t>Elise Godfrey</t>
  </si>
  <si>
    <t>AZ-2012-7677326</t>
  </si>
  <si>
    <t>BN-2012-5195866</t>
  </si>
  <si>
    <t>Eldon Photo Frame, Durable</t>
  </si>
  <si>
    <t>Sharp Copy Machine, High-Speed</t>
  </si>
  <si>
    <t>AZ-2012-7523947</t>
  </si>
  <si>
    <t>AZ-2012-6921554</t>
  </si>
  <si>
    <t>Abigail Humffray</t>
  </si>
  <si>
    <t>Hon Legal Exhibit Labels, Laser Printer Compatible</t>
  </si>
  <si>
    <t>AZ-2012-3490353</t>
  </si>
  <si>
    <t>Travis Corchado</t>
  </si>
  <si>
    <t>BN-2012-3059145</t>
  </si>
  <si>
    <t>Archie Springfield</t>
  </si>
  <si>
    <t>Sanford Sketch Pad, Blue</t>
  </si>
  <si>
    <t>Acme Scissors, High Speed</t>
  </si>
  <si>
    <t>AZ-2012-1810265</t>
  </si>
  <si>
    <t>BN-2012-4184699</t>
  </si>
  <si>
    <t>AZ-2012-951643</t>
  </si>
  <si>
    <t>AZ-2012-1651078</t>
  </si>
  <si>
    <t>Panasonic Inkjet, White</t>
  </si>
  <si>
    <t>AZ-2012-7311439</t>
  </si>
  <si>
    <t>BN-2012-2820764</t>
  </si>
  <si>
    <t>James Groom</t>
  </si>
  <si>
    <t>Waiblingen</t>
  </si>
  <si>
    <t>OIC Rubber Bands, Bulk Pack</t>
  </si>
  <si>
    <t>AZ-2012-4813985</t>
  </si>
  <si>
    <t>AZ-2012-7461452</t>
  </si>
  <si>
    <t>AZ-2012-9211043</t>
  </si>
  <si>
    <t>Kerpen</t>
  </si>
  <si>
    <t>AZ-2012-6992857</t>
  </si>
  <si>
    <t>Lagny-sur-Marne</t>
  </si>
  <si>
    <t>Xerox Parchment Paper, 8.5 x 11</t>
  </si>
  <si>
    <t>BN-2012-6348676</t>
  </si>
  <si>
    <t>Cisco Office Telephone, Cordless</t>
  </si>
  <si>
    <t>BN-2012-5288178</t>
  </si>
  <si>
    <t>Sharp Wireless Fax, Color</t>
  </si>
  <si>
    <t>BN-2012-8200042</t>
  </si>
  <si>
    <t>SanDisk Computer Printout Paper, Premium</t>
  </si>
  <si>
    <t>AZ-2012-7889510</t>
  </si>
  <si>
    <t>Getxo</t>
  </si>
  <si>
    <t>Breville Blender, White</t>
  </si>
  <si>
    <t>BN-2012-256121</t>
  </si>
  <si>
    <t>Anthony Spooner</t>
  </si>
  <si>
    <t>Bevis Training Table, Rectangular</t>
  </si>
  <si>
    <t>StarTech Printer, Durable</t>
  </si>
  <si>
    <t>AZ-2012-1384940</t>
  </si>
  <si>
    <t>Jay Johnson</t>
  </si>
  <si>
    <t>Gonesse</t>
  </si>
  <si>
    <t>AZ-2012-874954</t>
  </si>
  <si>
    <t>Bury</t>
  </si>
  <si>
    <t>AZ-2012-1406543</t>
  </si>
  <si>
    <t>AZ-2012-8434539</t>
  </si>
  <si>
    <t>Livry-Gargan</t>
  </si>
  <si>
    <t>AZ-2012-2751924</t>
  </si>
  <si>
    <t>Judy Rodriquez</t>
  </si>
  <si>
    <t>Kleencut Box Cutter, Steel</t>
  </si>
  <si>
    <t>BN-2012-183691</t>
  </si>
  <si>
    <t>BN-2012-8414953</t>
  </si>
  <si>
    <t>Elite Shears, High Speed</t>
  </si>
  <si>
    <t>Logitech Router, USB</t>
  </si>
  <si>
    <t>AZ-2012-7631532</t>
  </si>
  <si>
    <t>Bush Stackable Bookrack, Mobile</t>
  </si>
  <si>
    <t>AZ-2012-957579</t>
  </si>
  <si>
    <t>Sauder 3-Shelf Cabinet, Pine</t>
  </si>
  <si>
    <t>Sauder Corner Shelving, Mobile</t>
  </si>
  <si>
    <t>KitchenAid Refrigerator, White</t>
  </si>
  <si>
    <t>Enermax Router, Erganomic</t>
  </si>
  <si>
    <t>AZ-2012-1345177</t>
  </si>
  <si>
    <t>Montargis</t>
  </si>
  <si>
    <t>Cardinal Binder Covers, Durable</t>
  </si>
  <si>
    <t>AZ-2012-6591683</t>
  </si>
  <si>
    <t>Sophie Watson</t>
  </si>
  <si>
    <t>AZ-2012-302918</t>
  </si>
  <si>
    <t>Tulle</t>
  </si>
  <si>
    <t>BN-2012-9605116</t>
  </si>
  <si>
    <t>BN-2012-7104016</t>
  </si>
  <si>
    <t>SanDisk Parchment Paper, Multicolor</t>
  </si>
  <si>
    <t>BN-2012-5433967</t>
  </si>
  <si>
    <t>AZ-2012-1500509</t>
  </si>
  <si>
    <t>AZ-2012-6376092</t>
  </si>
  <si>
    <t>AZ-2012-8368364</t>
  </si>
  <si>
    <t>Fiskars Scissors, Easy Grip</t>
  </si>
  <si>
    <t>AZ-2012-9231454</t>
  </si>
  <si>
    <t>BN-2012-1644074</t>
  </si>
  <si>
    <t>Leo Jenkins</t>
  </si>
  <si>
    <t>AZ-2012-7674901</t>
  </si>
  <si>
    <t>Mitry-Mory</t>
  </si>
  <si>
    <t>Cisco Office Telephone, Full Size</t>
  </si>
  <si>
    <t>AZ-2012-771628</t>
  </si>
  <si>
    <t>AZ-2012-5907386</t>
  </si>
  <si>
    <t>Mechelen</t>
  </si>
  <si>
    <t>Ikea Corner Shelving, Pine</t>
  </si>
  <si>
    <t>Cisco Audio Dock, with Caller ID</t>
  </si>
  <si>
    <t>AZ-2012-451470</t>
  </si>
  <si>
    <t>AZ-2012-2003221</t>
  </si>
  <si>
    <t>Accos Paper Clips, Bulk Pack</t>
  </si>
  <si>
    <t>AZ-2012-1537388</t>
  </si>
  <si>
    <t>Dewsbury</t>
  </si>
  <si>
    <t>AZ-2012-9501435</t>
  </si>
  <si>
    <t>AZ-2012-9667148</t>
  </si>
  <si>
    <t>Capua</t>
  </si>
  <si>
    <t>SanDisk Numeric Keypad, Bluetooth</t>
  </si>
  <si>
    <t>SanDisk Numeric Keypad, Erganomic</t>
  </si>
  <si>
    <t>AZ-2012-1031006</t>
  </si>
  <si>
    <t>BN-2012-9505368</t>
  </si>
  <si>
    <t>BN-2012-7217893</t>
  </si>
  <si>
    <t>Aubrey Shedd</t>
  </si>
  <si>
    <t>Hamilton Beach Coffee Grinder, Silver</t>
  </si>
  <si>
    <t>AZ-2012-73919</t>
  </si>
  <si>
    <t>AZ-2012-5001546</t>
  </si>
  <si>
    <t>Lloyd Barnes</t>
  </si>
  <si>
    <t>AZ-2012-1722758</t>
  </si>
  <si>
    <t>Lesro Conference Table, Adjustable Height</t>
  </si>
  <si>
    <t>Ames Clasp Envelope, Set of 50</t>
  </si>
  <si>
    <t>AZ-2012-7064171</t>
  </si>
  <si>
    <t>AZ-2012-2626732</t>
  </si>
  <si>
    <t>BN-2012-720460</t>
  </si>
  <si>
    <t>Le Plessis-Robinson</t>
  </si>
  <si>
    <t>AZ-2012-2462721</t>
  </si>
  <si>
    <t>Avery File Folder Labels, Alphabetical</t>
  </si>
  <si>
    <t>AZ-2012-3435538</t>
  </si>
  <si>
    <t>Erin Wallis</t>
  </si>
  <si>
    <t>AZ-2012-464926</t>
  </si>
  <si>
    <t>Meudon</t>
  </si>
  <si>
    <t>BN-2012-3388525</t>
  </si>
  <si>
    <t>Stockwell Paper Clips, Assorted Sizes</t>
  </si>
  <si>
    <t>Memorex Memory Card, Erganomic</t>
  </si>
  <si>
    <t>AZ-2012-2827318</t>
  </si>
  <si>
    <t>AZ-2012-869574</t>
  </si>
  <si>
    <t>Basingstoke</t>
  </si>
  <si>
    <t>Hon Bag Chairs, Red</t>
  </si>
  <si>
    <t>AZ-2012-2513839</t>
  </si>
  <si>
    <t>Dania Corner Shelving, Metal</t>
  </si>
  <si>
    <t>Cameo Manila Envelope, with clear poly window</t>
  </si>
  <si>
    <t>Okidata Printer, White</t>
  </si>
  <si>
    <t>AZ-2012-6371267</t>
  </si>
  <si>
    <t>AZ-2012-8403206</t>
  </si>
  <si>
    <t>Montecatini Terme</t>
  </si>
  <si>
    <t>Jiffy Peel and Seal, Set of 50</t>
  </si>
  <si>
    <t>SanDisk Keyboard, Erganomic</t>
  </si>
  <si>
    <t>AZ-2012-7989750</t>
  </si>
  <si>
    <t>Elite Trimmer, High Speed</t>
  </si>
  <si>
    <t>AZ-2012-9237127</t>
  </si>
  <si>
    <t>Dakota Green</t>
  </si>
  <si>
    <t>AZ-2012-1627785</t>
  </si>
  <si>
    <t>Novimex Color Coded Labels, Alphabetical</t>
  </si>
  <si>
    <t>AZ-2012-4411844</t>
  </si>
  <si>
    <t>Cisco Headset, Cordless</t>
  </si>
  <si>
    <t>BN-2012-9077460</t>
  </si>
  <si>
    <t>BN-2012-9196475</t>
  </si>
  <si>
    <t>AZ-2012-7586944</t>
  </si>
  <si>
    <t>Huelva</t>
  </si>
  <si>
    <t>Kraft Clasp Envelope, Security-Tint</t>
  </si>
  <si>
    <t>AZ-2012-827677</t>
  </si>
  <si>
    <t>Swindon</t>
  </si>
  <si>
    <t>AZ-2012-9800130</t>
  </si>
  <si>
    <t>AZ-2012-1648520</t>
  </si>
  <si>
    <t>AZ-2012-1100963</t>
  </si>
  <si>
    <t>Advantus Photo Frame, Erganomic</t>
  </si>
  <si>
    <t>BN-2012-3390552</t>
  </si>
  <si>
    <t>AZ-2012-8169593</t>
  </si>
  <si>
    <t>Darcy Medley</t>
  </si>
  <si>
    <t>Sauder 3-Shelf Cabinet, Traditional</t>
  </si>
  <si>
    <t>AZ-2012-1234027</t>
  </si>
  <si>
    <t>AZ-2012-1850952</t>
  </si>
  <si>
    <t>Frances Matthias</t>
  </si>
  <si>
    <t>Bagneux</t>
  </si>
  <si>
    <t>AZ-2012-6068196</t>
  </si>
  <si>
    <t>BN-2012-4253204</t>
  </si>
  <si>
    <t>AZ-2012-4141307</t>
  </si>
  <si>
    <t>Mohammed Arnold</t>
  </si>
  <si>
    <t>Logitech Numeric Keypad, Bluetooth</t>
  </si>
  <si>
    <t>AZ-2012-8726889</t>
  </si>
  <si>
    <t>AZ-2012-6617050</t>
  </si>
  <si>
    <t>BN-2012-141614</t>
  </si>
  <si>
    <t>Rubbermaid Stacking Tray, Durable</t>
  </si>
  <si>
    <t>AZ-2012-2222436</t>
  </si>
  <si>
    <t>AZ-2012-7237498</t>
  </si>
  <si>
    <t>Gillingham</t>
  </si>
  <si>
    <t>AZ-2012-6416816</t>
  </si>
  <si>
    <t>Les Mureaux</t>
  </si>
  <si>
    <t>AZ-2012-5904307</t>
  </si>
  <si>
    <t>AZ-2012-9669717</t>
  </si>
  <si>
    <t>Schiltigheim</t>
  </si>
  <si>
    <t>AZ-2012-2184754</t>
  </si>
  <si>
    <t>Günzburg</t>
  </si>
  <si>
    <t>BN-2012-8675695</t>
  </si>
  <si>
    <t>Ewan Lee</t>
  </si>
  <si>
    <t>Unna</t>
  </si>
  <si>
    <t>BN-2012-7755774</t>
  </si>
  <si>
    <t>Max Craig</t>
  </si>
  <si>
    <t>Coudekerque-Branche</t>
  </si>
  <si>
    <t>Bevis Conference Table, with Bottom Storage</t>
  </si>
  <si>
    <t>Breville Stove, Red</t>
  </si>
  <si>
    <t>AZ-2012-9071666</t>
  </si>
  <si>
    <t>AZ-2012-9453588</t>
  </si>
  <si>
    <t>AZ-2012-4300696</t>
  </si>
  <si>
    <t>Erlangen</t>
  </si>
  <si>
    <t>AZ-2012-2814232</t>
  </si>
  <si>
    <t>Caen</t>
  </si>
  <si>
    <t>AZ-2012-4005436</t>
  </si>
  <si>
    <t>Nokia Signal Booster, with Caller ID</t>
  </si>
  <si>
    <t>BN-2012-1029771</t>
  </si>
  <si>
    <t>Lucas Breillat</t>
  </si>
  <si>
    <t>Deventer</t>
  </si>
  <si>
    <t>Dania Library with Doors, Metal</t>
  </si>
  <si>
    <t>AZ-2012-7489217</t>
  </si>
  <si>
    <t>Saint-Nazaire</t>
  </si>
  <si>
    <t>AZ-2012-3104391</t>
  </si>
  <si>
    <t>SanDisk Cards &amp; Envelopes, Premium</t>
  </si>
  <si>
    <t>AZ-2012-873456</t>
  </si>
  <si>
    <t>AZ-2012-171194</t>
  </si>
  <si>
    <t>Nathan Noble</t>
  </si>
  <si>
    <t>Calais</t>
  </si>
  <si>
    <t>AZ-2012-9553455</t>
  </si>
  <si>
    <t>AZ-2012-7671653</t>
  </si>
  <si>
    <t>Novimex Bag Chairs, Black</t>
  </si>
  <si>
    <t>BN-2012-1365055</t>
  </si>
  <si>
    <t>Richard Harvey</t>
  </si>
  <si>
    <t>AZ-2012-2976788</t>
  </si>
  <si>
    <t>AZ-2012-4302372</t>
  </si>
  <si>
    <t>AZ-2012-7556603</t>
  </si>
  <si>
    <t>Le Mans</t>
  </si>
  <si>
    <t>AZ-2012-8910034</t>
  </si>
  <si>
    <t>Spencer Oliver</t>
  </si>
  <si>
    <t>AZ-2012-3052351</t>
  </si>
  <si>
    <t>AZ-2012-4423146</t>
  </si>
  <si>
    <t>Bayreuth</t>
  </si>
  <si>
    <t>AZ-2012-6815344</t>
  </si>
  <si>
    <t>Jose Gambino</t>
  </si>
  <si>
    <t>AZ-2012-6540731</t>
  </si>
  <si>
    <t>StarTech Receipt Printer, Durable</t>
  </si>
  <si>
    <t>AZ-2012-9049476</t>
  </si>
  <si>
    <t>Layla Furnell</t>
  </si>
  <si>
    <t>AZ-2012-4096327</t>
  </si>
  <si>
    <t>Tia Metcalfe</t>
  </si>
  <si>
    <t>GlobeWeis Peel and Seal, Set of 50</t>
  </si>
  <si>
    <t>BN-2012-1840442</t>
  </si>
  <si>
    <t>Ibico Binder, Clear</t>
  </si>
  <si>
    <t>BN-2012-2024593</t>
  </si>
  <si>
    <t>Evry</t>
  </si>
  <si>
    <t>Hamilton Beach Refrigerator, Red</t>
  </si>
  <si>
    <t>AZ-2012-1125061</t>
  </si>
  <si>
    <t>Lesro Computer Table, Fully Assembled</t>
  </si>
  <si>
    <t>AZ-2012-398573</t>
  </si>
  <si>
    <t>Swansea</t>
  </si>
  <si>
    <t>AZ-2012-561051</t>
  </si>
  <si>
    <t>AZ-2012-1264842</t>
  </si>
  <si>
    <t>Margate</t>
  </si>
  <si>
    <t>AZ-2012-9799805</t>
  </si>
  <si>
    <t>Cuisinart Stove, White</t>
  </si>
  <si>
    <t>AZ-2012-1814143</t>
  </si>
  <si>
    <t>Stiletto Ruler, Steel</t>
  </si>
  <si>
    <t>AZ-2012-925819</t>
  </si>
  <si>
    <t>Accos Rubber Bands, 12 Pack</t>
  </si>
  <si>
    <t>AZ-2012-9490476</t>
  </si>
  <si>
    <t>Dania Library with Doors, Mobile</t>
  </si>
  <si>
    <t>AZ-2012-9427035</t>
  </si>
  <si>
    <t>AZ-2012-6079370</t>
  </si>
  <si>
    <t>Faches-Thumesnil</t>
  </si>
  <si>
    <t>Smead Color Coded Labels, 5000 Label Set</t>
  </si>
  <si>
    <t>AZ-2012-1210526</t>
  </si>
  <si>
    <t>OIC Push Pins, Metal</t>
  </si>
  <si>
    <t>Logitech Memory Card, Programmable</t>
  </si>
  <si>
    <t>AZ-2012-9160965</t>
  </si>
  <si>
    <t>Belkin Flash Drive, USB</t>
  </si>
  <si>
    <t>AZ-2012-7761604</t>
  </si>
  <si>
    <t>AZ-2012-3182076</t>
  </si>
  <si>
    <t>Bergheim</t>
  </si>
  <si>
    <t>Tenex Door Stop, Durable</t>
  </si>
  <si>
    <t>AZ-2012-3813896</t>
  </si>
  <si>
    <t>SanDisk Message Books, Premium</t>
  </si>
  <si>
    <t>BN-2012-7987412</t>
  </si>
  <si>
    <t>AZ-2012-5610713</t>
  </si>
  <si>
    <t>AZ-2012-4161801</t>
  </si>
  <si>
    <t>Ibico Binding Machine, Durable</t>
  </si>
  <si>
    <t>AZ-2012-4808160</t>
  </si>
  <si>
    <t>AZ-2012-37215</t>
  </si>
  <si>
    <t>AZ-2012-9304844</t>
  </si>
  <si>
    <t>Hamme</t>
  </si>
  <si>
    <t>Enermax Computer Printout Paper, 8.5 x 11</t>
  </si>
  <si>
    <t>AZ-2012-2227616</t>
  </si>
  <si>
    <t>John Harris</t>
  </si>
  <si>
    <t>BN-2012-7240284</t>
  </si>
  <si>
    <t>Worms</t>
  </si>
  <si>
    <t>Panasonic Calculator, Wireless</t>
  </si>
  <si>
    <t>AZ-2012-1949462</t>
  </si>
  <si>
    <t>BN-2012-873448</t>
  </si>
  <si>
    <t>Safco Corner Shelving, Metal</t>
  </si>
  <si>
    <t>Hewlett Ink, Laser</t>
  </si>
  <si>
    <t>AZ-2012-3772420</t>
  </si>
  <si>
    <t>Chelsea Howell</t>
  </si>
  <si>
    <t>AZ-2012-7250654</t>
  </si>
  <si>
    <t>Pearl Summers</t>
  </si>
  <si>
    <t>BN-2012-723325</t>
  </si>
  <si>
    <t>AZ-2012-1214247</t>
  </si>
  <si>
    <t>Ames Business Envelopes, Security-Tint</t>
  </si>
  <si>
    <t>Avery Removable Labels, 5000 Label Set</t>
  </si>
  <si>
    <t>AZ-2012-7938746</t>
  </si>
  <si>
    <t>Pontault-Combault</t>
  </si>
  <si>
    <t>AZ-2012-1176951</t>
  </si>
  <si>
    <t>Donald Molina</t>
  </si>
  <si>
    <t>Eggenstein-Leopoldshafen</t>
  </si>
  <si>
    <t>AZ-2012-490653</t>
  </si>
  <si>
    <t>Grevenbroich</t>
  </si>
  <si>
    <t>AZ-2012-3973633</t>
  </si>
  <si>
    <t>AZ-2012-982062</t>
  </si>
  <si>
    <t>SanDisk Memo Slips, Premium</t>
  </si>
  <si>
    <t>AZ-2012-9340970</t>
  </si>
  <si>
    <t>Friuli-Venezia Giulia</t>
  </si>
  <si>
    <t>Trieste</t>
  </si>
  <si>
    <t>Acco Binding Machine, Clear</t>
  </si>
  <si>
    <t>AZ-2012-3294671</t>
  </si>
  <si>
    <t>AZ-2012-2050353</t>
  </si>
  <si>
    <t>Hon Shipping Labels, Alphabetical</t>
  </si>
  <si>
    <t>Logitech Mouse, USB</t>
  </si>
  <si>
    <t>BN-2012-9322615</t>
  </si>
  <si>
    <t>Neuilly-Plaisance</t>
  </si>
  <si>
    <t>Elite Letter Opener, Steel</t>
  </si>
  <si>
    <t>Canon Fax and Copier, Digital</t>
  </si>
  <si>
    <t>BN-2012-8336784</t>
  </si>
  <si>
    <t>BN-2012-2769143</t>
  </si>
  <si>
    <t>Joel McKean</t>
  </si>
  <si>
    <t>Sittard</t>
  </si>
  <si>
    <t>BN-2012-1710489</t>
  </si>
  <si>
    <t>Spijkenisse</t>
  </si>
  <si>
    <t>AZ-2012-3601642</t>
  </si>
  <si>
    <t>Rebecca Cook</t>
  </si>
  <si>
    <t>AZ-2012-3486509</t>
  </si>
  <si>
    <t>BN-2012-2590237</t>
  </si>
  <si>
    <t>AZ-2012-424456</t>
  </si>
  <si>
    <t>SAFCO Chairmat, Set of Two</t>
  </si>
  <si>
    <t>AZ-2012-1643154</t>
  </si>
  <si>
    <t>BN-2012-847015</t>
  </si>
  <si>
    <t>Kraft Mailers, Security-Tint</t>
  </si>
  <si>
    <t>BN-2012-2480947</t>
  </si>
  <si>
    <t>Epson Card Printer, Wireless</t>
  </si>
  <si>
    <t>AZ-2012-7357839</t>
  </si>
  <si>
    <t>Les Ulis</t>
  </si>
  <si>
    <t>BN-2012-2793223</t>
  </si>
  <si>
    <t>AZ-2012-2357034</t>
  </si>
  <si>
    <t>Chromcraft Round Table, Adjustable Height</t>
  </si>
  <si>
    <t>AZ-2012-7297045</t>
  </si>
  <si>
    <t>AZ-2012-1063312</t>
  </si>
  <si>
    <t>BN-2012-9454335</t>
  </si>
  <si>
    <t>Balearic Islands</t>
  </si>
  <si>
    <t>Palma de Mallorca</t>
  </si>
  <si>
    <t>Okidata Receipt Printer, Durable</t>
  </si>
  <si>
    <t>AZ-2012-629185</t>
  </si>
  <si>
    <t>Louise Walsh</t>
  </si>
  <si>
    <t>BN-2012-3932885</t>
  </si>
  <si>
    <t>Sauder Floating Shelf Set, Mobile</t>
  </si>
  <si>
    <t>BN-2012-8901808</t>
  </si>
  <si>
    <t>AZ-2012-6007479</t>
  </si>
  <si>
    <t>Chelmsford</t>
  </si>
  <si>
    <t>AZ-2012-5171390</t>
  </si>
  <si>
    <t>Ferndown</t>
  </si>
  <si>
    <t>AZ-2012-2450675</t>
  </si>
  <si>
    <t>BN-2012-6728317</t>
  </si>
  <si>
    <t>Saint-Cloud</t>
  </si>
  <si>
    <t>AZ-2012-3337220</t>
  </si>
  <si>
    <t>AZ-2012-2434811</t>
  </si>
  <si>
    <t>BN-2012-3254922</t>
  </si>
  <si>
    <t>AZ-2012-3935458</t>
  </si>
  <si>
    <t>Jonathan Barbee</t>
  </si>
  <si>
    <t>Choisy-le-Roi</t>
  </si>
  <si>
    <t>AZ-2012-3515644</t>
  </si>
  <si>
    <t>Agde</t>
  </si>
  <si>
    <t>AZ-2012-7755633</t>
  </si>
  <si>
    <t>BN-2012-2247108</t>
  </si>
  <si>
    <t>Saint-Louis</t>
  </si>
  <si>
    <t>BN-2012-4439076</t>
  </si>
  <si>
    <t>AZ-2012-661541</t>
  </si>
  <si>
    <t>Kevin O'Neill</t>
  </si>
  <si>
    <t>AZ-2012-9763714</t>
  </si>
  <si>
    <t>AZ-2012-1383136</t>
  </si>
  <si>
    <t>Tenex Door Stop, Black</t>
  </si>
  <si>
    <t>AZ-2012-2040826</t>
  </si>
  <si>
    <t>AZ-2012-1116063</t>
  </si>
  <si>
    <t>Hazebrouck</t>
  </si>
  <si>
    <t>BN-2012-6872089</t>
  </si>
  <si>
    <t>Isla Vogel</t>
  </si>
  <si>
    <t>AZ-2012-6923537</t>
  </si>
  <si>
    <t>Stiletto Scissors, Serrated</t>
  </si>
  <si>
    <t>AZ-2012-3505333</t>
  </si>
  <si>
    <t>BN-2012-8465535</t>
  </si>
  <si>
    <t>Evie Newton</t>
  </si>
  <si>
    <t>Extremadura</t>
  </si>
  <si>
    <t>Badajoz</t>
  </si>
  <si>
    <t>AZ-2012-3689624</t>
  </si>
  <si>
    <t>Cuisinart Coffee Grinder, Silver</t>
  </si>
  <si>
    <t>Smead Legal Exhibit Labels, Laser Printer Compatible</t>
  </si>
  <si>
    <t>AZ-2012-6510788</t>
  </si>
  <si>
    <t>BN-2012-8886681</t>
  </si>
  <si>
    <t>Toby Labilliere</t>
  </si>
  <si>
    <t>Moncalieri</t>
  </si>
  <si>
    <t>Hon Round Table, with Bottom Storage</t>
  </si>
  <si>
    <t>Harbour Creations Shipping Labels, Alphabetical</t>
  </si>
  <si>
    <t>AZ-2012-3520474</t>
  </si>
  <si>
    <t>AZ-2012-8938202</t>
  </si>
  <si>
    <t>AZ-2012-9396037</t>
  </si>
  <si>
    <t>Avery Color Coded Labels, Alphabetical</t>
  </si>
  <si>
    <t>AZ-2012-1577687</t>
  </si>
  <si>
    <t>BN-2012-7860696</t>
  </si>
  <si>
    <t>Smead Removable Labels, Adjustable</t>
  </si>
  <si>
    <t>AZ-2012-2424025</t>
  </si>
  <si>
    <t>AZ-2012-4874543</t>
  </si>
  <si>
    <t>Dominic Joyce</t>
  </si>
  <si>
    <t>Panasonic Phone, Red</t>
  </si>
  <si>
    <t>AZ-2012-7520168</t>
  </si>
  <si>
    <t>AZ-2012-9394311</t>
  </si>
  <si>
    <t>Audrey Prentice</t>
  </si>
  <si>
    <t>Amiens</t>
  </si>
  <si>
    <t>Hoover Toaster, Black</t>
  </si>
  <si>
    <t>AZ-2012-7919295</t>
  </si>
  <si>
    <t>StarTech Card Printer, Durable</t>
  </si>
  <si>
    <t>AZ-2012-9601062</t>
  </si>
  <si>
    <t>AZ-2012-6343477</t>
  </si>
  <si>
    <t>Kraft Manila Envelope, Security-Tint</t>
  </si>
  <si>
    <t>AZ-2012-2345149</t>
  </si>
  <si>
    <t>Acireale</t>
  </si>
  <si>
    <t>AZ-2012-9818400</t>
  </si>
  <si>
    <t>Wilson Jones Index Tab, Durable</t>
  </si>
  <si>
    <t>AZ-2012-4863175</t>
  </si>
  <si>
    <t>AZ-2012-3919315</t>
  </si>
  <si>
    <t>AZ-2012-5240819</t>
  </si>
  <si>
    <t>AZ-2012-7281587</t>
  </si>
  <si>
    <t>AZ-2012-1751005</t>
  </si>
  <si>
    <t>Britney Basaldua</t>
  </si>
  <si>
    <t>BN-2012-3616374</t>
  </si>
  <si>
    <t>AZ-2012-2201530</t>
  </si>
  <si>
    <t>Jiffy Peel and Seal, Security-Tint</t>
  </si>
  <si>
    <t>AZ-2012-7606477</t>
  </si>
  <si>
    <t>AZ-2012-3736709</t>
  </si>
  <si>
    <t>BN-2012-2836237</t>
  </si>
  <si>
    <t>AZ-2012-1774034</t>
  </si>
  <si>
    <t>AZ-2012-2742520</t>
  </si>
  <si>
    <t>AZ-2012-9615628</t>
  </si>
  <si>
    <t>AZ-2012-2342130</t>
  </si>
  <si>
    <t>BN-2012-5098114</t>
  </si>
  <si>
    <t>Hilversum</t>
  </si>
  <si>
    <t>AZ-2012-3621371</t>
  </si>
  <si>
    <t>AZ-2012-7003401</t>
  </si>
  <si>
    <t>Cameo Business Envelopes, Set of 50</t>
  </si>
  <si>
    <t>AZ-2012-5149615</t>
  </si>
  <si>
    <t>AZ-2012-9266108</t>
  </si>
  <si>
    <t>BN-2012-9201500</t>
  </si>
  <si>
    <t>Clichy</t>
  </si>
  <si>
    <t>BN-2012-7331747</t>
  </si>
  <si>
    <t>HP Copy Machine, High-Speed</t>
  </si>
  <si>
    <t>AZ-2012-2928633</t>
  </si>
  <si>
    <t>BN-2012-6776208</t>
  </si>
  <si>
    <t>Albertville</t>
  </si>
  <si>
    <t>AZ-2012-8977452</t>
  </si>
  <si>
    <t>Hon Steel Folding Chair, Adjustable</t>
  </si>
  <si>
    <t>AZ-2012-7541592</t>
  </si>
  <si>
    <t>Bush Library with Doors, Traditional</t>
  </si>
  <si>
    <t>Epson Calculator, Red</t>
  </si>
  <si>
    <t>AZ-2012-3319820</t>
  </si>
  <si>
    <t>AZ-2012-6771393</t>
  </si>
  <si>
    <t>AZ-2012-231557</t>
  </si>
  <si>
    <t>BN-2012-5924250</t>
  </si>
  <si>
    <t>Bourgoin-Jallieu</t>
  </si>
  <si>
    <t>Okidata Card Printer, Durable</t>
  </si>
  <si>
    <t>BN-2012-1899005</t>
  </si>
  <si>
    <t>Basilicata</t>
  </si>
  <si>
    <t>Potenza</t>
  </si>
  <si>
    <t>Novimex Chairmat, Black</t>
  </si>
  <si>
    <t>BN-2012-2859284</t>
  </si>
  <si>
    <t>AZ-2012-2540881</t>
  </si>
  <si>
    <t>Jessie White</t>
  </si>
  <si>
    <t>AZ-2012-3409948</t>
  </si>
  <si>
    <t>AZ-2012-7160748</t>
  </si>
  <si>
    <t>Cuisinart Microwave, Silver</t>
  </si>
  <si>
    <t>AZ-2012-1883755</t>
  </si>
  <si>
    <t>AZ-2012-331125</t>
  </si>
  <si>
    <t>Amber Adams</t>
  </si>
  <si>
    <t>AZ-2012-4857966</t>
  </si>
  <si>
    <t>AZ-2012-2823287</t>
  </si>
  <si>
    <t>Andy Henderson</t>
  </si>
  <si>
    <t>AZ-2012-9614824</t>
  </si>
  <si>
    <t>Amanda Hutcherson</t>
  </si>
  <si>
    <t>AZ-2012-1561905</t>
  </si>
  <si>
    <t>AZ-2012-3853973</t>
  </si>
  <si>
    <t>Torre del Greco</t>
  </si>
  <si>
    <t>BN-2012-205322</t>
  </si>
  <si>
    <t>BN-2012-8746032</t>
  </si>
  <si>
    <t>BN-2012-4615996</t>
  </si>
  <si>
    <t>BN-2012-6784776</t>
  </si>
  <si>
    <t>AZ-2012-1952755</t>
  </si>
  <si>
    <t>Memorex Keyboard, USB</t>
  </si>
  <si>
    <t>Canon Personal Copier, Color</t>
  </si>
  <si>
    <t>AZ-2012-6376256</t>
  </si>
  <si>
    <t>AZ-2012-2667819</t>
  </si>
  <si>
    <t>AZ-2012-6580812</t>
  </si>
  <si>
    <t>Michael Flores</t>
  </si>
  <si>
    <t>AZ-2012-1381532</t>
  </si>
  <si>
    <t>AZ-2012-2408041</t>
  </si>
  <si>
    <t>AZ-2012-4238116</t>
  </si>
  <si>
    <t>AZ-2012-8875162</t>
  </si>
  <si>
    <t>Oldham</t>
  </si>
  <si>
    <t>AZ-2012-2744098</t>
  </si>
  <si>
    <t>AZ-2012-3581207</t>
  </si>
  <si>
    <t>AZ-2012-3293299</t>
  </si>
  <si>
    <t>Saint-Denis</t>
  </si>
  <si>
    <t>HP Ink, Laser</t>
  </si>
  <si>
    <t>AZ-2012-7403782</t>
  </si>
  <si>
    <t>StarTech Receipt Printer, Wireless</t>
  </si>
  <si>
    <t>AZ-2012-6409303</t>
  </si>
  <si>
    <t>Liverpool</t>
  </si>
  <si>
    <t>AZ-2012-9037690</t>
  </si>
  <si>
    <t>AZ-2012-5626763</t>
  </si>
  <si>
    <t>Sabadell</t>
  </si>
  <si>
    <t>BN-2012-9766110</t>
  </si>
  <si>
    <t>Bush Library with Doors, Mobile</t>
  </si>
  <si>
    <t>Konica Receipt Printer, White</t>
  </si>
  <si>
    <t>AZ-2012-8078342</t>
  </si>
  <si>
    <t>AZ-2012-3630447</t>
  </si>
  <si>
    <t>Advantus Thumb Tacks, 12 Pack</t>
  </si>
  <si>
    <t>AZ-2012-9492180</t>
  </si>
  <si>
    <t>Madelyn Anderson</t>
  </si>
  <si>
    <t>Cuisinart Blender, Red</t>
  </si>
  <si>
    <t>AZ-2012-1071791</t>
  </si>
  <si>
    <t>Smead Folders, Single Width</t>
  </si>
  <si>
    <t>AZ-2012-2185703</t>
  </si>
  <si>
    <t>AZ-2012-6827318</t>
  </si>
  <si>
    <t>AZ-2012-8939164</t>
  </si>
  <si>
    <t>AZ-2012-4522035</t>
  </si>
  <si>
    <t>AZ-2012-9836738</t>
  </si>
  <si>
    <t>Kazuko Mason</t>
  </si>
  <si>
    <t>AZ-2012-7407421</t>
  </si>
  <si>
    <t>AZ-2012-664111</t>
  </si>
  <si>
    <t>BN-2012-5381064</t>
  </si>
  <si>
    <t>Montmorency</t>
  </si>
  <si>
    <t>AZ-2012-6596978</t>
  </si>
  <si>
    <t>AZ-2012-7198140</t>
  </si>
  <si>
    <t>Rubbermaid Light Bulb, Durable</t>
  </si>
  <si>
    <t>AZ-2012-1988121</t>
  </si>
  <si>
    <t>Lucas Northcott</t>
  </si>
  <si>
    <t>Stoke-on-Trent</t>
  </si>
  <si>
    <t>Harbour Creations Shipping Labels, Adjustable</t>
  </si>
  <si>
    <t>AZ-2012-7062936</t>
  </si>
  <si>
    <t>Albacete</t>
  </si>
  <si>
    <t>HP Personal Copier, High-Speed</t>
  </si>
  <si>
    <t>AZ-2012-3487079</t>
  </si>
  <si>
    <t>Auxerre</t>
  </si>
  <si>
    <t>AZ-2012-7273357</t>
  </si>
  <si>
    <t>AZ-2012-5515601</t>
  </si>
  <si>
    <t>Konica Inkjet, Wireless</t>
  </si>
  <si>
    <t>AZ-2012-8439638</t>
  </si>
  <si>
    <t>Talavera de la Reina</t>
  </si>
  <si>
    <t>AZ-2012-8903845</t>
  </si>
  <si>
    <t>BN-2012-7235703</t>
  </si>
  <si>
    <t>BN-2012-7644341</t>
  </si>
  <si>
    <t>Bisceglie</t>
  </si>
  <si>
    <t>Office Star Swivel Stool, Black</t>
  </si>
  <si>
    <t>AZ-2012-1821964</t>
  </si>
  <si>
    <t>AZ-2012-517660</t>
  </si>
  <si>
    <t>AZ-2012-8186221</t>
  </si>
  <si>
    <t>Canon Fax Machine, Digital</t>
  </si>
  <si>
    <t>AZ-2012-9672099</t>
  </si>
  <si>
    <t>AZ-2012-7505470</t>
  </si>
  <si>
    <t>Northwich</t>
  </si>
  <si>
    <t>AZ-2012-1801212</t>
  </si>
  <si>
    <t>HP Ink, Digital</t>
  </si>
  <si>
    <t>AZ-2012-2193596</t>
  </si>
  <si>
    <t>Acme Shears, Serrated</t>
  </si>
  <si>
    <t>AZ-2012-2590055</t>
  </si>
  <si>
    <t>Issy-les-Moulineaux</t>
  </si>
  <si>
    <t>SAFCO Bag Chairs, Adjustable</t>
  </si>
  <si>
    <t>Enermax Note Cards, Multicolor</t>
  </si>
  <si>
    <t>BN-2012-2613317</t>
  </si>
  <si>
    <t>Kimberly Russo</t>
  </si>
  <si>
    <t>BN-2012-8846248</t>
  </si>
  <si>
    <t>BN-2012-1453436</t>
  </si>
  <si>
    <t>Advantus Push Pins, Bulk Pack</t>
  </si>
  <si>
    <t>AZ-2012-415740</t>
  </si>
  <si>
    <t>AZ-2012-2676448</t>
  </si>
  <si>
    <t>Bracknell</t>
  </si>
  <si>
    <t>AZ-2012-8282656</t>
  </si>
  <si>
    <t>BN-2012-4774400</t>
  </si>
  <si>
    <t>SAFCO Chairmat, Black</t>
  </si>
  <si>
    <t>AZ-2012-4011569</t>
  </si>
  <si>
    <t>Jiffy Manila Envelope, Recycled</t>
  </si>
  <si>
    <t>AZ-2012-514342</t>
  </si>
  <si>
    <t>AZ-2012-7207292</t>
  </si>
  <si>
    <t>AZ-2012-5159296</t>
  </si>
  <si>
    <t>AZ-2012-7579239</t>
  </si>
  <si>
    <t>Hon Swivel Stool, Adjustable</t>
  </si>
  <si>
    <t>AZ-2012-9886998</t>
  </si>
  <si>
    <t>AZ-2012-9482146</t>
  </si>
  <si>
    <t>Victoria Burke</t>
  </si>
  <si>
    <t>Hamilton Beach Blender, Silver</t>
  </si>
  <si>
    <t>GlobeWeis Mailers, Security-Tint</t>
  </si>
  <si>
    <t>AZ-2012-8459851</t>
  </si>
  <si>
    <t>AZ-2012-3181523</t>
  </si>
  <si>
    <t>Vitoria</t>
  </si>
  <si>
    <t>BN-2012-5546436</t>
  </si>
  <si>
    <t>Istres</t>
  </si>
  <si>
    <t>Hon Wood Table, Rectangular</t>
  </si>
  <si>
    <t>AZ-2012-6998703</t>
  </si>
  <si>
    <t>AZ-2012-7027662</t>
  </si>
  <si>
    <t>AZ-2012-8144166</t>
  </si>
  <si>
    <t>El Ejido</t>
  </si>
  <si>
    <t>KitchenAid Microwave, Black</t>
  </si>
  <si>
    <t>BN-2012-7559738</t>
  </si>
  <si>
    <t>Avery 3-Hole Punch, Economy</t>
  </si>
  <si>
    <t>AZ-2012-8057187</t>
  </si>
  <si>
    <t>AZ-2012-1946640</t>
  </si>
  <si>
    <t>AZ-2012-649992</t>
  </si>
  <si>
    <t>AZ-2012-8723152</t>
  </si>
  <si>
    <t>AZ-2012-8733795</t>
  </si>
  <si>
    <t>AZ-2012-5152907</t>
  </si>
  <si>
    <t>AZ-2012-5322178</t>
  </si>
  <si>
    <t>Novimex Bag Chairs, Red</t>
  </si>
  <si>
    <t>AZ-2012-506999</t>
  </si>
  <si>
    <t>Linda Dennis</t>
  </si>
  <si>
    <t>AZ-2012-6202346</t>
  </si>
  <si>
    <t>Rory Braim</t>
  </si>
  <si>
    <t>Fellowes Lockers, Blue</t>
  </si>
  <si>
    <t>AZ-2012-3655413</t>
  </si>
  <si>
    <t>AZ-2012-1291108</t>
  </si>
  <si>
    <t>AZ-2012-2904256</t>
  </si>
  <si>
    <t>AZ-2012-8881381</t>
  </si>
  <si>
    <t>AZ-2012-7965791</t>
  </si>
  <si>
    <t>BN-2012-3586666</t>
  </si>
  <si>
    <t>Harbour Creations Bag Chairs, Red</t>
  </si>
  <si>
    <t>BN-2012-2217605</t>
  </si>
  <si>
    <t>AZ-2012-9295804</t>
  </si>
  <si>
    <t>Sauder Floating Shelf Set, Traditional</t>
  </si>
  <si>
    <t>AZ-2012-4697913</t>
  </si>
  <si>
    <t>Harbour Creations Rocking Chair, Black</t>
  </si>
  <si>
    <t>AZ-2012-9695675</t>
  </si>
  <si>
    <t>Toulon</t>
  </si>
  <si>
    <t>Sharp Wireless Fax, High-Speed</t>
  </si>
  <si>
    <t>AZ-2012-9714156</t>
  </si>
  <si>
    <t>AZ-2012-4476196</t>
  </si>
  <si>
    <t>Latina</t>
  </si>
  <si>
    <t>Acme Box Cutter, Easy Grip</t>
  </si>
  <si>
    <t>AZ-2012-6999743</t>
  </si>
  <si>
    <t>AZ-2012-4956361</t>
  </si>
  <si>
    <t>AZ-2012-5156362</t>
  </si>
  <si>
    <t>Matilda Jackson</t>
  </si>
  <si>
    <t>AZ-2012-3030732</t>
  </si>
  <si>
    <t>Lesro Conference Table, Fully Assembled</t>
  </si>
  <si>
    <t>BN-2012-9634659</t>
  </si>
  <si>
    <t>BN-2012-704979</t>
  </si>
  <si>
    <t>BN-2012-4750589</t>
  </si>
  <si>
    <t>AZ-2012-7826835</t>
  </si>
  <si>
    <t>AZ-2012-3542766</t>
  </si>
  <si>
    <t>AZ-2012-4475228</t>
  </si>
  <si>
    <t>Rubbermaid Clock, Black</t>
  </si>
  <si>
    <t>AZ-2012-4110673</t>
  </si>
  <si>
    <t>Tenex Door Stop, Duo Pack</t>
  </si>
  <si>
    <t>AZ-2012-8203288</t>
  </si>
  <si>
    <t>AZ-2012-5677067</t>
  </si>
  <si>
    <t>Antony</t>
  </si>
  <si>
    <t>AZ-2012-9667872</t>
  </si>
  <si>
    <t>AZ-2012-2492016</t>
  </si>
  <si>
    <t>AZ-2012-6849186</t>
  </si>
  <si>
    <t>AZ-2012-8594420</t>
  </si>
  <si>
    <t>AZ-2012-9568691</t>
  </si>
  <si>
    <t>AZ-2012-5345819</t>
  </si>
  <si>
    <t>AZ-2012-9695680</t>
  </si>
  <si>
    <t>AZ-2012-4295512</t>
  </si>
  <si>
    <t>BN-2012-5235774</t>
  </si>
  <si>
    <t>Rhondda</t>
  </si>
  <si>
    <t>AZ-2012-1605480</t>
  </si>
  <si>
    <t>AZ-2012-9819217</t>
  </si>
  <si>
    <t>Accos Rubber Bands, Metal</t>
  </si>
  <si>
    <t>AZ-2012-9222896</t>
  </si>
  <si>
    <t>AZ-2012-4561991</t>
  </si>
  <si>
    <t>AZ-2012-1411846</t>
  </si>
  <si>
    <t>AZ-2012-6696550</t>
  </si>
  <si>
    <t>Hilden</t>
  </si>
  <si>
    <t>BN-2012-4383026</t>
  </si>
  <si>
    <t>Hedmark</t>
  </si>
  <si>
    <t>Hamar</t>
  </si>
  <si>
    <t>BN-2012-4385280</t>
  </si>
  <si>
    <t>BN-2012-4936189</t>
  </si>
  <si>
    <t>AZ-2012-5408714</t>
  </si>
  <si>
    <t>AZ-2012-9218935</t>
  </si>
  <si>
    <t>Deflect-O Light Bulb, Durable</t>
  </si>
  <si>
    <t>AZ-2012-6193162</t>
  </si>
  <si>
    <t>AZ-2012-2187904</t>
  </si>
  <si>
    <t>AZ-2012-5466506</t>
  </si>
  <si>
    <t>AZ-2012-5728837</t>
  </si>
  <si>
    <t>AZ-2012-1817772</t>
  </si>
  <si>
    <t>Deflect-O Frame, Black</t>
  </si>
  <si>
    <t>AZ-2012-3082867</t>
  </si>
  <si>
    <t>Castelldefels</t>
  </si>
  <si>
    <t>KitchenAid Toaster, Silver</t>
  </si>
  <si>
    <t>Boston Sketch Pad, Fluorescent</t>
  </si>
  <si>
    <t>AZ-2012-3246904</t>
  </si>
  <si>
    <t>Sanary-sur-Mer</t>
  </si>
  <si>
    <t>AZ-2012-6918237</t>
  </si>
  <si>
    <t>AZ-2012-3970156</t>
  </si>
  <si>
    <t>AZ-2012-7085203</t>
  </si>
  <si>
    <t>AZ-2012-568534</t>
  </si>
  <si>
    <t>Worthing</t>
  </si>
  <si>
    <t>AZ-2012-1622139</t>
  </si>
  <si>
    <t>AZ-2012-9860400</t>
  </si>
  <si>
    <t>Novimex Rocking Chair, Red</t>
  </si>
  <si>
    <t>Panasonic Receipt Printer, White</t>
  </si>
  <si>
    <t>BN-2012-8141074</t>
  </si>
  <si>
    <t>Majadahonda</t>
  </si>
  <si>
    <t>BN-2012-8498920</t>
  </si>
  <si>
    <t>Nathan Niland</t>
  </si>
  <si>
    <t>BN-2012-6027160</t>
  </si>
  <si>
    <t>AZ-2012-5380367</t>
  </si>
  <si>
    <t>AZ-2012-6814882</t>
  </si>
  <si>
    <t>Cártama</t>
  </si>
  <si>
    <t>Hon Rocking Chair, Set of Two</t>
  </si>
  <si>
    <t>AZ-2012-334946</t>
  </si>
  <si>
    <t>Smead File Folder Labels, Laser Printer Compatible</t>
  </si>
  <si>
    <t>BN-2012-1971141</t>
  </si>
  <si>
    <t>AZ-2012-2807686</t>
  </si>
  <si>
    <t>Liam Marshall</t>
  </si>
  <si>
    <t>Sauder Classic Bookcase, Mobile</t>
  </si>
  <si>
    <t>AZ-2012-6411999</t>
  </si>
  <si>
    <t>James Brown</t>
  </si>
  <si>
    <t>AZ-2012-5770966</t>
  </si>
  <si>
    <t>AZ-2012-998550</t>
  </si>
  <si>
    <t>Dania Corner Shelving, Mobile</t>
  </si>
  <si>
    <t>AZ-2012-8353362</t>
  </si>
  <si>
    <t>Arezzo</t>
  </si>
  <si>
    <t>AZ-2012-6297647</t>
  </si>
  <si>
    <t>AZ-2012-4504749</t>
  </si>
  <si>
    <t>Sharp Fax Machine, Laser</t>
  </si>
  <si>
    <t>AZ-2012-2950008</t>
  </si>
  <si>
    <t>AZ-2012-2335503</t>
  </si>
  <si>
    <t>Fontaine</t>
  </si>
  <si>
    <t>Chromcraft Coffee Table, Rectangular</t>
  </si>
  <si>
    <t>AZ-2012-5494640</t>
  </si>
  <si>
    <t>AZ-2012-6368179</t>
  </si>
  <si>
    <t>Hon Steel Folding Chair, Black</t>
  </si>
  <si>
    <t>AZ-2012-5763225</t>
  </si>
  <si>
    <t>AZ-2012-6517579</t>
  </si>
  <si>
    <t>Bush Corner Shelving, Mobile</t>
  </si>
  <si>
    <t>GlobeWeis Manila Envelope, with clear poly window</t>
  </si>
  <si>
    <t>BN-2012-9713338</t>
  </si>
  <si>
    <t>Panasonic Calculator, White</t>
  </si>
  <si>
    <t>AZ-2012-855132</t>
  </si>
  <si>
    <t>Getafe</t>
  </si>
  <si>
    <t>AZ-2012-1295190</t>
  </si>
  <si>
    <t>Chilly-Mazarin</t>
  </si>
  <si>
    <t>AZ-2012-5705972</t>
  </si>
  <si>
    <t>AZ-2012-4743225</t>
  </si>
  <si>
    <t>Ikea Stackable Bookrack, Metal</t>
  </si>
  <si>
    <t>AZ-2012-5821789</t>
  </si>
  <si>
    <t>AZ-2012-1880028</t>
  </si>
  <si>
    <t>Cuisinart Stove, Red</t>
  </si>
  <si>
    <t>SanDisk Memory Card, Erganomic</t>
  </si>
  <si>
    <t>AZ-2012-4493461</t>
  </si>
  <si>
    <t>AZ-2012-5138452</t>
  </si>
  <si>
    <t>Joseph Banks</t>
  </si>
  <si>
    <t>Acme Trimmer, Easy Grip</t>
  </si>
  <si>
    <t>BN-2012-9279077</t>
  </si>
  <si>
    <t>BN-2012-2885506</t>
  </si>
  <si>
    <t>Isabelle Grimstone</t>
  </si>
  <si>
    <t>BN-2012-2772925</t>
  </si>
  <si>
    <t>Memorex Router, USB</t>
  </si>
  <si>
    <t>AZ-2012-4846430</t>
  </si>
  <si>
    <t>AZ-2012-9215756</t>
  </si>
  <si>
    <t>Sharp Ink, Digital</t>
  </si>
  <si>
    <t>AZ-2012-5550054</t>
  </si>
  <si>
    <t>Belkin Flash Drive, Erganomic</t>
  </si>
  <si>
    <t>AZ-2012-7120418</t>
  </si>
  <si>
    <t>AZ-2012-650441</t>
  </si>
  <si>
    <t>AZ-2012-7359677</t>
  </si>
  <si>
    <t>AZ-2012-532125</t>
  </si>
  <si>
    <t>Cuisinart Refrigerator, White</t>
  </si>
  <si>
    <t>GlobeWeis Peel and Seal, Recycled</t>
  </si>
  <si>
    <t>AZ-2012-4707910</t>
  </si>
  <si>
    <t>AZ-2012-6044174</t>
  </si>
  <si>
    <t>Brother Ink, Digital</t>
  </si>
  <si>
    <t>AZ-2012-9824792</t>
  </si>
  <si>
    <t>Basildon</t>
  </si>
  <si>
    <t>Hoover Stove, Silver</t>
  </si>
  <si>
    <t>AZ-2012-3751519</t>
  </si>
  <si>
    <t>Hewlett Fax and Copier, High-Speed</t>
  </si>
  <si>
    <t>BN-2012-8465204</t>
  </si>
  <si>
    <t>AZ-2012-9488073</t>
  </si>
  <si>
    <t>AZ-2012-4009939</t>
  </si>
  <si>
    <t>AZ-2012-3700237</t>
  </si>
  <si>
    <t>BN-2012-1106280</t>
  </si>
  <si>
    <t>AZ-2012-9944361</t>
  </si>
  <si>
    <t>AZ-2012-6501898</t>
  </si>
  <si>
    <t>KitchenAid Refrigerator, Red</t>
  </si>
  <si>
    <t>Green Bar Parchment Paper, 8.5 x 11</t>
  </si>
  <si>
    <t>AZ-2012-7839714</t>
  </si>
  <si>
    <t>AZ-2012-8140932</t>
  </si>
  <si>
    <t>AZ-2012-4828873</t>
  </si>
  <si>
    <t>Hainaut</t>
  </si>
  <si>
    <t>Charleroi</t>
  </si>
  <si>
    <t>BN-2012-1206890</t>
  </si>
  <si>
    <t>AZ-2013-503783</t>
  </si>
  <si>
    <t>Pau</t>
  </si>
  <si>
    <t>AZ-2013-7367497</t>
  </si>
  <si>
    <t>Lilian Rodgers</t>
  </si>
  <si>
    <t>AZ-2013-6051551</t>
  </si>
  <si>
    <t>Melilla</t>
  </si>
  <si>
    <t>AZ-2013-8629529</t>
  </si>
  <si>
    <t>Hoover Stove, Black</t>
  </si>
  <si>
    <t>AZ-2013-5548101</t>
  </si>
  <si>
    <t>Grasse</t>
  </si>
  <si>
    <t>AZ-2013-2868494</t>
  </si>
  <si>
    <t>Maisons-Laffitte</t>
  </si>
  <si>
    <t>AZ-2013-8665589</t>
  </si>
  <si>
    <t>AZ-2013-7684337</t>
  </si>
  <si>
    <t>AZ-2013-4847875</t>
  </si>
  <si>
    <t>AZ-2013-5755463</t>
  </si>
  <si>
    <t>AZ-2013-3735155</t>
  </si>
  <si>
    <t>AZ-2013-5279450</t>
  </si>
  <si>
    <t>BN-2013-9867098</t>
  </si>
  <si>
    <t>BN-2013-9407100</t>
  </si>
  <si>
    <t>Novimex Shipping Labels, Laser Printer Compatible</t>
  </si>
  <si>
    <t>AZ-2013-3328876</t>
  </si>
  <si>
    <t>Gap</t>
  </si>
  <si>
    <t>AZ-2013-2015802</t>
  </si>
  <si>
    <t>AZ-2013-7017402</t>
  </si>
  <si>
    <t>Benjamin Knaggs</t>
  </si>
  <si>
    <t>Tenex Frame, Duo Pack</t>
  </si>
  <si>
    <t>Belkin Numeric Keypad, USB</t>
  </si>
  <si>
    <t>AZ-2013-7897530</t>
  </si>
  <si>
    <t>BN-2013-6770556</t>
  </si>
  <si>
    <t>SAFCO Swivel Stool, Adjustable</t>
  </si>
  <si>
    <t>BN-2013-4341327</t>
  </si>
  <si>
    <t>Bergen op Zoom</t>
  </si>
  <si>
    <t>AZ-2013-3564823</t>
  </si>
  <si>
    <t>Puteaux</t>
  </si>
  <si>
    <t>AZ-2013-6623035</t>
  </si>
  <si>
    <t>Hereford</t>
  </si>
  <si>
    <t>BN-2013-2401973</t>
  </si>
  <si>
    <t>BN-2013-7266864</t>
  </si>
  <si>
    <t>Victor Kron</t>
  </si>
  <si>
    <t>Battipaglia</t>
  </si>
  <si>
    <t>AZ-2013-1777709</t>
  </si>
  <si>
    <t>BN-2013-8880167</t>
  </si>
  <si>
    <t>AZ-2013-7722338</t>
  </si>
  <si>
    <t>AZ-2013-4629929</t>
  </si>
  <si>
    <t>BN-2013-5809752</t>
  </si>
  <si>
    <t>AZ-2013-5584344</t>
  </si>
  <si>
    <t>AZ-2013-351604</t>
  </si>
  <si>
    <t>Catharine Robbins</t>
  </si>
  <si>
    <t>AZ-2013-273412</t>
  </si>
  <si>
    <t>KitchenAid Blender, Black</t>
  </si>
  <si>
    <t>Memorex Flash Drive, USB</t>
  </si>
  <si>
    <t>AZ-2013-8382416</t>
  </si>
  <si>
    <t>BN-2013-3136771</t>
  </si>
  <si>
    <t>AZ-2013-6878951</t>
  </si>
  <si>
    <t>Clydach</t>
  </si>
  <si>
    <t>BN-2013-3013518</t>
  </si>
  <si>
    <t>Hon Bag Chairs, Set of Two</t>
  </si>
  <si>
    <t>AZ-2013-1380868</t>
  </si>
  <si>
    <t>AZ-2013-1651080</t>
  </si>
  <si>
    <t>BN-2013-9140606</t>
  </si>
  <si>
    <t>Memorex Flash Drive, Erganomic</t>
  </si>
  <si>
    <t>AZ-2013-5727420</t>
  </si>
  <si>
    <t>AZ-2013-2652268</t>
  </si>
  <si>
    <t>AZ-2013-7816425</t>
  </si>
  <si>
    <t>Libby Allan</t>
  </si>
  <si>
    <t>Meaux</t>
  </si>
  <si>
    <t>BN-2013-4893247</t>
  </si>
  <si>
    <t>Oosterhout</t>
  </si>
  <si>
    <t>SanDisk Cards &amp; Envelopes, 8.5 x 11</t>
  </si>
  <si>
    <t>BN-2013-9449552</t>
  </si>
  <si>
    <t>AZ-2013-7980610</t>
  </si>
  <si>
    <t>Brodie Hart</t>
  </si>
  <si>
    <t>Salzburg</t>
  </si>
  <si>
    <t>AZ-2013-469953</t>
  </si>
  <si>
    <t>AZ-2013-2156489</t>
  </si>
  <si>
    <t>Ella Dwyer-Gray</t>
  </si>
  <si>
    <t>Palencia</t>
  </si>
  <si>
    <t>BN-2013-9700722</t>
  </si>
  <si>
    <t>AZ-2013-6231754</t>
  </si>
  <si>
    <t>AZ-2013-6986515</t>
  </si>
  <si>
    <t>AZ-2013-9918449</t>
  </si>
  <si>
    <t>BN-2013-5166779</t>
  </si>
  <si>
    <t>AZ-2013-2960251</t>
  </si>
  <si>
    <t>Office Star Bag Chairs, Adjustable</t>
  </si>
  <si>
    <t>AZ-2013-2671992</t>
  </si>
  <si>
    <t>Rochefort</t>
  </si>
  <si>
    <t>AZ-2013-2055109</t>
  </si>
  <si>
    <t>AZ-2013-3213150</t>
  </si>
  <si>
    <t>Portici</t>
  </si>
  <si>
    <t>BN-2013-299612</t>
  </si>
  <si>
    <t>AZ-2013-4544800</t>
  </si>
  <si>
    <t>AZ-2013-3807321</t>
  </si>
  <si>
    <t>BN-2013-9616857</t>
  </si>
  <si>
    <t>Madison Holloway</t>
  </si>
  <si>
    <t>AZ-2013-3946948</t>
  </si>
  <si>
    <t>AZ-2013-2820920</t>
  </si>
  <si>
    <t>Blanquefort</t>
  </si>
  <si>
    <t>AZ-2013-3010251</t>
  </si>
  <si>
    <t>AZ-2013-6752610</t>
  </si>
  <si>
    <t>AZ-2013-7228854</t>
  </si>
  <si>
    <t>AZ-2013-7321100</t>
  </si>
  <si>
    <t>Deflect-O Frame, Erganomic</t>
  </si>
  <si>
    <t>Motorola Smart Phone, Full Size</t>
  </si>
  <si>
    <t>AZ-2013-7144565</t>
  </si>
  <si>
    <t>Noah Old</t>
  </si>
  <si>
    <t>Saint-Herblain</t>
  </si>
  <si>
    <t>AZ-2013-2871668</t>
  </si>
  <si>
    <t>BN-2013-9290481</t>
  </si>
  <si>
    <t>Dania Floating Shelf Set, Mobile</t>
  </si>
  <si>
    <t>SanDisk Flash Drive, Erganomic</t>
  </si>
  <si>
    <t>BN-2013-3382975</t>
  </si>
  <si>
    <t>BIC Sketch Pad, Water Color</t>
  </si>
  <si>
    <t>Logitech Memory Card, Bluetooth</t>
  </si>
  <si>
    <t>BN-2013-1331129</t>
  </si>
  <si>
    <t>AZ-2013-4695676</t>
  </si>
  <si>
    <t>AZ-2013-3945159</t>
  </si>
  <si>
    <t>AZ-2013-9011810</t>
  </si>
  <si>
    <t>AZ-2013-9561229</t>
  </si>
  <si>
    <t>AZ-2013-8886888</t>
  </si>
  <si>
    <t>AZ-2013-3615405</t>
  </si>
  <si>
    <t>Lomme</t>
  </si>
  <si>
    <t>AZ-2013-2326728</t>
  </si>
  <si>
    <t>Nate Wilder-Neligan</t>
  </si>
  <si>
    <t>AZ-2013-5414394</t>
  </si>
  <si>
    <t>Novimex Shipping Labels, 5000 Label Set</t>
  </si>
  <si>
    <t>AZ-2013-7432125</t>
  </si>
  <si>
    <t>AZ-2013-3240279</t>
  </si>
  <si>
    <t>AZ-2013-8073030</t>
  </si>
  <si>
    <t>AZ-2013-2176321</t>
  </si>
  <si>
    <t>Enermax Parchment Paper, Premium</t>
  </si>
  <si>
    <t>AZ-2013-6727815</t>
  </si>
  <si>
    <t>Barricks Training Table, Rectangular</t>
  </si>
  <si>
    <t>BN-2013-4799461</t>
  </si>
  <si>
    <t>Ikea 3-Shelf Cabinet, Mobile</t>
  </si>
  <si>
    <t>Cuisinart Refrigerator, Silver</t>
  </si>
  <si>
    <t>AZ-2013-2543728</t>
  </si>
  <si>
    <t>GlobeWeis Business Envelopes, with clear poly window</t>
  </si>
  <si>
    <t>AZ-2013-5618909</t>
  </si>
  <si>
    <t>BN-2013-5031652</t>
  </si>
  <si>
    <t>AZ-2013-5956200</t>
  </si>
  <si>
    <t>Lorca</t>
  </si>
  <si>
    <t>AZ-2013-8717132</t>
  </si>
  <si>
    <t>Bron</t>
  </si>
  <si>
    <t>AZ-2013-5973839</t>
  </si>
  <si>
    <t>Bergamo</t>
  </si>
  <si>
    <t>Eldon Clock, Durable</t>
  </si>
  <si>
    <t>AZ-2013-253234</t>
  </si>
  <si>
    <t>Beverly Brooks</t>
  </si>
  <si>
    <t>BN-2013-8439557</t>
  </si>
  <si>
    <t>Hon Color Coded Labels, Laser Printer Compatible</t>
  </si>
  <si>
    <t>AZ-2013-4378960</t>
  </si>
  <si>
    <t>Carinthia</t>
  </si>
  <si>
    <t>Villach</t>
  </si>
  <si>
    <t>AZ-2013-2192067</t>
  </si>
  <si>
    <t>Cognac</t>
  </si>
  <si>
    <t>AZ-2013-673329</t>
  </si>
  <si>
    <t>Zara Jennings</t>
  </si>
  <si>
    <t>AZ-2013-8471021</t>
  </si>
  <si>
    <t>AZ-2013-3726775</t>
  </si>
  <si>
    <t>AZ-2013-9809267</t>
  </si>
  <si>
    <t>Deflect-O Door Stop, Durable</t>
  </si>
  <si>
    <t>AZ-2013-4218614</t>
  </si>
  <si>
    <t>AZ-2013-308992</t>
  </si>
  <si>
    <t>Haguenau</t>
  </si>
  <si>
    <t>StarTech Receipt Printer, White</t>
  </si>
  <si>
    <t>BN-2013-931788</t>
  </si>
  <si>
    <t>BN-2013-695531</t>
  </si>
  <si>
    <t>Cournon-d'Auvergne</t>
  </si>
  <si>
    <t>SAFCO Steel Folding Chair, Adjustable</t>
  </si>
  <si>
    <t>AZ-2013-7527034</t>
  </si>
  <si>
    <t>AZ-2013-6530870</t>
  </si>
  <si>
    <t>Avery Color Coded Labels, Adjustable</t>
  </si>
  <si>
    <t>Enermax Router, Bluetooth</t>
  </si>
  <si>
    <t>AZ-2013-4467970</t>
  </si>
  <si>
    <t>AZ-2013-8255562</t>
  </si>
  <si>
    <t>BN-2013-4296083</t>
  </si>
  <si>
    <t>AZ-2013-248580</t>
  </si>
  <si>
    <t>AZ-2013-7788817</t>
  </si>
  <si>
    <t>Solihull</t>
  </si>
  <si>
    <t>BN-2013-6654640</t>
  </si>
  <si>
    <t>AZ-2013-6823803</t>
  </si>
  <si>
    <t>AZ-2013-4602895</t>
  </si>
  <si>
    <t>Jiffy Manila Envelope, with clear poly window</t>
  </si>
  <si>
    <t>AZ-2013-5815303</t>
  </si>
  <si>
    <t>El Prat de Llobregat</t>
  </si>
  <si>
    <t>AZ-2013-3888761</t>
  </si>
  <si>
    <t>Harbour Creations Bag Chairs, Adjustable</t>
  </si>
  <si>
    <t>AZ-2013-3816496</t>
  </si>
  <si>
    <t>Bethany Child</t>
  </si>
  <si>
    <t>AZ-2013-8667063</t>
  </si>
  <si>
    <t>Brother Fax Machine, Color</t>
  </si>
  <si>
    <t>AZ-2013-2039163</t>
  </si>
  <si>
    <t>AZ-2013-5724915</t>
  </si>
  <si>
    <t>AZ-2013-589374</t>
  </si>
  <si>
    <t>Jiffy Manila Envelope, Security-Tint</t>
  </si>
  <si>
    <t>AZ-2013-3395189</t>
  </si>
  <si>
    <t>SanDisk Message Books, Recycled</t>
  </si>
  <si>
    <t>Hewlett Fax and Copier, Laser</t>
  </si>
  <si>
    <t>AZ-2013-3483064</t>
  </si>
  <si>
    <t>Okidata Card Printer, Wireless</t>
  </si>
  <si>
    <t>AZ-2013-393672</t>
  </si>
  <si>
    <t>AZ-2013-6918835</t>
  </si>
  <si>
    <t>Solingen</t>
  </si>
  <si>
    <t>Hewlett Fax and Copier, Digital</t>
  </si>
  <si>
    <t>AZ-2013-3797817</t>
  </si>
  <si>
    <t>AZ-2013-4391469</t>
  </si>
  <si>
    <t>AZ-2013-9251639</t>
  </si>
  <si>
    <t>AZ-2013-1571191</t>
  </si>
  <si>
    <t>Cuisinart Refrigerator, Black</t>
  </si>
  <si>
    <t>AZ-2013-6652500</t>
  </si>
  <si>
    <t>Boston Pencil Sharpener, Fluorescent</t>
  </si>
  <si>
    <t>AZ-2013-2275252</t>
  </si>
  <si>
    <t>Herbert Harrell</t>
  </si>
  <si>
    <t>AZ-2013-5265253</t>
  </si>
  <si>
    <t>AZ-2013-1271613</t>
  </si>
  <si>
    <t>Mason Porter</t>
  </si>
  <si>
    <t>AZ-2013-5594032</t>
  </si>
  <si>
    <t>Mark Burkett</t>
  </si>
  <si>
    <t>Enermax Mouse, Bluetooth</t>
  </si>
  <si>
    <t>AZ-2013-997141</t>
  </si>
  <si>
    <t>Harrison Crawford</t>
  </si>
  <si>
    <t>Maidenhead</t>
  </si>
  <si>
    <t>AZ-2013-3667300</t>
  </si>
  <si>
    <t>AZ-2013-2495842</t>
  </si>
  <si>
    <t>BN-2013-1628008</t>
  </si>
  <si>
    <t>Rubbermaid Door Stop, Durable</t>
  </si>
  <si>
    <t>AZ-2013-8614135</t>
  </si>
  <si>
    <t>AZ-2013-5023304</t>
  </si>
  <si>
    <t>BN-2013-7504800</t>
  </si>
  <si>
    <t>Novimex Steel Folding Chair, Set of Two</t>
  </si>
  <si>
    <t>AZ-2013-9761394</t>
  </si>
  <si>
    <t>KitchenAid Refrigerator, Black</t>
  </si>
  <si>
    <t>AZ-2013-8158326</t>
  </si>
  <si>
    <t>Stephanie Ewen</t>
  </si>
  <si>
    <t>Exeter</t>
  </si>
  <si>
    <t>KitchenAid Coffee Grinder, White</t>
  </si>
  <si>
    <t>BN-2013-8024782</t>
  </si>
  <si>
    <t>AZ-2013-1509081</t>
  </si>
  <si>
    <t>AZ-2013-3863768</t>
  </si>
  <si>
    <t>AZ-2013-3430567</t>
  </si>
  <si>
    <t>Elite Ruler, Steel</t>
  </si>
  <si>
    <t>AZ-2013-6487412</t>
  </si>
  <si>
    <t>AZ-2013-1611944</t>
  </si>
  <si>
    <t>Fano</t>
  </si>
  <si>
    <t>Cuisinart Toaster, Silver</t>
  </si>
  <si>
    <t>AZ-2013-1069052</t>
  </si>
  <si>
    <t>Auch</t>
  </si>
  <si>
    <t>BN-2013-3817334</t>
  </si>
  <si>
    <t>Eldon Photo Frame, Duo Pack</t>
  </si>
  <si>
    <t>AZ-2013-5105869</t>
  </si>
  <si>
    <t>AZ-2013-3893107</t>
  </si>
  <si>
    <t>AZ-2013-4821824</t>
  </si>
  <si>
    <t>AZ-2013-3863359</t>
  </si>
  <si>
    <t>AZ-2013-5608850</t>
  </si>
  <si>
    <t>AZ-2013-2208942</t>
  </si>
  <si>
    <t>BN-2013-1667330</t>
  </si>
  <si>
    <t>Barricks Wood Table, Adjustable Height</t>
  </si>
  <si>
    <t>AZ-2013-6996461</t>
  </si>
  <si>
    <t>Cuisinart Coffee Grinder, White</t>
  </si>
  <si>
    <t>AZ-2013-2183455</t>
  </si>
  <si>
    <t>AZ-2013-6397384</t>
  </si>
  <si>
    <t>AZ-2013-6940271</t>
  </si>
  <si>
    <t>Madeleine Nixon</t>
  </si>
  <si>
    <t>BN-2013-6076814</t>
  </si>
  <si>
    <t>AZ-2013-1201319</t>
  </si>
  <si>
    <t>AZ-2013-2520364</t>
  </si>
  <si>
    <t>AZ-2013-6183713</t>
  </si>
  <si>
    <t>AZ-2013-3174742</t>
  </si>
  <si>
    <t>AZ-2013-6528182</t>
  </si>
  <si>
    <t>Dylan O'Halloran</t>
  </si>
  <si>
    <t>AZ-2013-7969645</t>
  </si>
  <si>
    <t>Enermax Flash Drive, Bluetooth</t>
  </si>
  <si>
    <t>AZ-2013-3364544</t>
  </si>
  <si>
    <t>James Bruns</t>
  </si>
  <si>
    <t>AZ-2013-8831397</t>
  </si>
  <si>
    <t>Safco 3-Shelf Cabinet, Traditional</t>
  </si>
  <si>
    <t>AZ-2013-7095053</t>
  </si>
  <si>
    <t>AZ-2013-695660</t>
  </si>
  <si>
    <t>Eleanor Doyle</t>
  </si>
  <si>
    <t>AZ-2013-3020198</t>
  </si>
  <si>
    <t>Hamilton Beach Coffee Grinder, Black</t>
  </si>
  <si>
    <t>AZ-2013-2133544</t>
  </si>
  <si>
    <t>BN-2013-6506387</t>
  </si>
  <si>
    <t>Katie Evenden</t>
  </si>
  <si>
    <t>BN-2013-2545155</t>
  </si>
  <si>
    <t>Paige Bibi</t>
  </si>
  <si>
    <t>AZ-2013-6808078</t>
  </si>
  <si>
    <t>AZ-2013-6813674</t>
  </si>
  <si>
    <t>AZ-2013-2961520</t>
  </si>
  <si>
    <t>AZ-2013-701408</t>
  </si>
  <si>
    <t>AZ-2013-6396086</t>
  </si>
  <si>
    <t>Zeeland</t>
  </si>
  <si>
    <t>Terneuzen</t>
  </si>
  <si>
    <t>AZ-2013-5523176</t>
  </si>
  <si>
    <t>AZ-2013-7436115</t>
  </si>
  <si>
    <t>BN-2013-9063982</t>
  </si>
  <si>
    <t>Saint-Chamond</t>
  </si>
  <si>
    <t>AZ-2013-739088</t>
  </si>
  <si>
    <t>Mainz</t>
  </si>
  <si>
    <t>AZ-2013-5073437</t>
  </si>
  <si>
    <t>BN-2013-5895980</t>
  </si>
  <si>
    <t>AZ-2013-3932419</t>
  </si>
  <si>
    <t>BN-2013-2819464</t>
  </si>
  <si>
    <t>AZ-2013-5301582</t>
  </si>
  <si>
    <t>Veenendaal</t>
  </si>
  <si>
    <t>AZ-2013-9611226</t>
  </si>
  <si>
    <t>AZ-2013-9061739</t>
  </si>
  <si>
    <t>AZ-2013-7902577</t>
  </si>
  <si>
    <t>SanDisk Computer Printout Paper, Recycled</t>
  </si>
  <si>
    <t>Stiletto Box Cutter, Easy Grip</t>
  </si>
  <si>
    <t>AZ-2013-7190502</t>
  </si>
  <si>
    <t>GlobeWeis Business Envelopes, Security-Tint</t>
  </si>
  <si>
    <t>AZ-2013-1389510</t>
  </si>
  <si>
    <t>Versailles</t>
  </si>
  <si>
    <t>AZ-2013-4778996</t>
  </si>
  <si>
    <t>AZ-2013-7764209</t>
  </si>
  <si>
    <t>AZ-2013-6242491</t>
  </si>
  <si>
    <t>AZ-2013-674584</t>
  </si>
  <si>
    <t>AZ-2013-7442284</t>
  </si>
  <si>
    <t>Six-Fours-les-Plages</t>
  </si>
  <si>
    <t>AZ-2013-9347181</t>
  </si>
  <si>
    <t>Jiffy Peel and Seal, with clear poly window</t>
  </si>
  <si>
    <t>AZ-2013-9900662</t>
  </si>
  <si>
    <t>Castelnau-le-Lez</t>
  </si>
  <si>
    <t>AZ-2013-9616659</t>
  </si>
  <si>
    <t>BN-2013-8281776</t>
  </si>
  <si>
    <t>Canon Copy Machine, Color</t>
  </si>
  <si>
    <t>AZ-2013-1032687</t>
  </si>
  <si>
    <t>BN-2013-7300795</t>
  </si>
  <si>
    <t>AZ-2013-5316268</t>
  </si>
  <si>
    <t>AZ-2013-1437860</t>
  </si>
  <si>
    <t>Ermont</t>
  </si>
  <si>
    <t>AZ-2013-2184439</t>
  </si>
  <si>
    <t>AZ-2013-8362803</t>
  </si>
  <si>
    <t>AZ-2013-487438</t>
  </si>
  <si>
    <t>Monza</t>
  </si>
  <si>
    <t>AZ-2013-7283471</t>
  </si>
  <si>
    <t>BN-2013-4615508</t>
  </si>
  <si>
    <t>Gradignan</t>
  </si>
  <si>
    <t>AZ-2013-6246292</t>
  </si>
  <si>
    <t>AZ-2013-2162225</t>
  </si>
  <si>
    <t>Ingolstadt</t>
  </si>
  <si>
    <t>AZ-2013-755831</t>
  </si>
  <si>
    <t>Thionville</t>
  </si>
  <si>
    <t>Xerox Parchment Paper, Premium</t>
  </si>
  <si>
    <t>Epson Card Printer, White</t>
  </si>
  <si>
    <t>AZ-2013-7074618</t>
  </si>
  <si>
    <t>Canon Ink, Digital</t>
  </si>
  <si>
    <t>BN-2013-1199196</t>
  </si>
  <si>
    <t>AZ-2013-8360642</t>
  </si>
  <si>
    <t>Rubbermaid Light Bulb, Duo Pack</t>
  </si>
  <si>
    <t>AZ-2013-6948264</t>
  </si>
  <si>
    <t>Tenex Frame, Black</t>
  </si>
  <si>
    <t>BN-2013-889802</t>
  </si>
  <si>
    <t>AZ-2013-8383284</t>
  </si>
  <si>
    <t>Robert Duffy</t>
  </si>
  <si>
    <t>AZ-2013-4737507</t>
  </si>
  <si>
    <t>AZ-2013-2474005</t>
  </si>
  <si>
    <t>Novimex Legal Exhibit Labels, Adjustable</t>
  </si>
  <si>
    <t>AZ-2013-4689502</t>
  </si>
  <si>
    <t>AZ-2013-3142223</t>
  </si>
  <si>
    <t>AZ-2013-8139243</t>
  </si>
  <si>
    <t>Casey Beckett</t>
  </si>
  <si>
    <t>AZ-2013-1725990</t>
  </si>
  <si>
    <t>Daisy Summers</t>
  </si>
  <si>
    <t>Fiskars Letter Opener, Easy Grip</t>
  </si>
  <si>
    <t>BN-2013-9520844</t>
  </si>
  <si>
    <t>Cisco Audio Dock, Full Size</t>
  </si>
  <si>
    <t>AZ-2013-9033222</t>
  </si>
  <si>
    <t>AZ-2013-1917836</t>
  </si>
  <si>
    <t>Morley</t>
  </si>
  <si>
    <t>AZ-2013-5458783</t>
  </si>
  <si>
    <t>AZ-2013-2927479</t>
  </si>
  <si>
    <t>Hannah Conyers</t>
  </si>
  <si>
    <t>BN-2013-7163306</t>
  </si>
  <si>
    <t>Lola Dale</t>
  </si>
  <si>
    <t>Hordaland</t>
  </si>
  <si>
    <t>Bergen</t>
  </si>
  <si>
    <t>AZ-2013-8161791</t>
  </si>
  <si>
    <t>AZ-2013-1211955</t>
  </si>
  <si>
    <t>AZ-2013-5111226</t>
  </si>
  <si>
    <t>AZ-2013-6636163</t>
  </si>
  <si>
    <t>BN-2013-746561</t>
  </si>
  <si>
    <t>BN-2013-528810</t>
  </si>
  <si>
    <t>AZ-2013-2312887</t>
  </si>
  <si>
    <t>AZ-2013-2794023</t>
  </si>
  <si>
    <t>AZ-2013-9280620</t>
  </si>
  <si>
    <t>AZ-2013-8838636</t>
  </si>
  <si>
    <t>AZ-2013-4001460</t>
  </si>
  <si>
    <t>AZ-2013-4309368</t>
  </si>
  <si>
    <t>Tournefeuille</t>
  </si>
  <si>
    <t>Eaton Parchment Paper, 8.5 x 11</t>
  </si>
  <si>
    <t>StarTech Inkjet, Durable</t>
  </si>
  <si>
    <t>AZ-2013-6122877</t>
  </si>
  <si>
    <t>AZ-2013-5683679</t>
  </si>
  <si>
    <t>Athis-Mons</t>
  </si>
  <si>
    <t>BN-2013-5107486</t>
  </si>
  <si>
    <t>AZ-2013-9842904</t>
  </si>
  <si>
    <t>Ricky Cullen</t>
  </si>
  <si>
    <t>AZ-2013-9877941</t>
  </si>
  <si>
    <t>AZ-2013-4301182</t>
  </si>
  <si>
    <t>AZ-2013-1368588</t>
  </si>
  <si>
    <t>Cachan</t>
  </si>
  <si>
    <t>AZ-2013-4721173</t>
  </si>
  <si>
    <t>Cagnes-sur-Mer</t>
  </si>
  <si>
    <t>AZ-2013-2111438</t>
  </si>
  <si>
    <t>Lauren Hobbs</t>
  </si>
  <si>
    <t>Civitavecchia</t>
  </si>
  <si>
    <t>AZ-2013-7006260</t>
  </si>
  <si>
    <t>Poppy Gunn</t>
  </si>
  <si>
    <t>Boscoreale</t>
  </si>
  <si>
    <t>AZ-2013-1376512</t>
  </si>
  <si>
    <t>Brescia</t>
  </si>
  <si>
    <t>AZ-2013-8624401</t>
  </si>
  <si>
    <t>AZ-2013-3963100</t>
  </si>
  <si>
    <t>AZ-2013-2036266</t>
  </si>
  <si>
    <t>Advantus Staples, Metal</t>
  </si>
  <si>
    <t>AZ-2013-5643375</t>
  </si>
  <si>
    <t>Arles</t>
  </si>
  <si>
    <t>Acme Ruler, Serrated</t>
  </si>
  <si>
    <t>Fiskars Ruler, Easy Grip</t>
  </si>
  <si>
    <t>AZ-2013-6800443</t>
  </si>
  <si>
    <t>Konica Printer, White</t>
  </si>
  <si>
    <t>AZ-2013-9151069</t>
  </si>
  <si>
    <t>John Basser</t>
  </si>
  <si>
    <t>AZ-2013-8445790</t>
  </si>
  <si>
    <t>Marina di Carrara</t>
  </si>
  <si>
    <t>BN-2013-1977946</t>
  </si>
  <si>
    <t>BN-2013-6927088</t>
  </si>
  <si>
    <t>Gennevilliers</t>
  </si>
  <si>
    <t>BN-2013-3731561</t>
  </si>
  <si>
    <t>AZ-2013-8712003</t>
  </si>
  <si>
    <t>Eaton Parchment Paper, Multicolor</t>
  </si>
  <si>
    <t>AZ-2013-6302764</t>
  </si>
  <si>
    <t>Fiskars Shears, Serrated</t>
  </si>
  <si>
    <t>AZ-2013-587420</t>
  </si>
  <si>
    <t>AZ-2013-7342591</t>
  </si>
  <si>
    <t>Ancona</t>
  </si>
  <si>
    <t>Hamilton Beach Toaster, Silver</t>
  </si>
  <si>
    <t>Kleencut Shears, Serrated</t>
  </si>
  <si>
    <t>AZ-2013-9502186</t>
  </si>
  <si>
    <t>Logan Allan</t>
  </si>
  <si>
    <t>Cluses</t>
  </si>
  <si>
    <t>AZ-2013-7903596</t>
  </si>
  <si>
    <t>AZ-2013-9717790</t>
  </si>
  <si>
    <t>AZ-2013-989352</t>
  </si>
  <si>
    <t>AZ-2013-5833673</t>
  </si>
  <si>
    <t>Accos Thumb Tacks, Metal</t>
  </si>
  <si>
    <t>AZ-2013-5306742</t>
  </si>
  <si>
    <t>Le Pontet</t>
  </si>
  <si>
    <t>AZ-2013-7317179</t>
  </si>
  <si>
    <t>Lucerne</t>
  </si>
  <si>
    <t>AZ-2013-7570613</t>
  </si>
  <si>
    <t>Spencer Hull</t>
  </si>
  <si>
    <t>Offenburg</t>
  </si>
  <si>
    <t>Apple Office Telephone, Full Size</t>
  </si>
  <si>
    <t>AZ-2013-5539829</t>
  </si>
  <si>
    <t>Lesro Training Table, Adjustable Height</t>
  </si>
  <si>
    <t>AZ-2013-5029769</t>
  </si>
  <si>
    <t>BN-2013-1382907</t>
  </si>
  <si>
    <t>AZ-2013-6450064</t>
  </si>
  <si>
    <t>BN-2013-6544742</t>
  </si>
  <si>
    <t>AZ-2013-1668042</t>
  </si>
  <si>
    <t>Reading</t>
  </si>
  <si>
    <t>AZ-2013-9861986</t>
  </si>
  <si>
    <t>Hartlepool</t>
  </si>
  <si>
    <t>AZ-2013-1900588</t>
  </si>
  <si>
    <t>AZ-2013-5054484</t>
  </si>
  <si>
    <t>Rubbermaid Frame, Black</t>
  </si>
  <si>
    <t>BN-2013-2157928</t>
  </si>
  <si>
    <t>Eldon Folders, Industrial</t>
  </si>
  <si>
    <t>AZ-2013-3680670</t>
  </si>
  <si>
    <t>AZ-2013-9730235</t>
  </si>
  <si>
    <t>AZ-2013-3949241</t>
  </si>
  <si>
    <t>AZ-2013-2266465</t>
  </si>
  <si>
    <t>Barnsley</t>
  </si>
  <si>
    <t>AZ-2013-6417949</t>
  </si>
  <si>
    <t>Nicole Carr</t>
  </si>
  <si>
    <t>AZ-2013-1527554</t>
  </si>
  <si>
    <t>Forst</t>
  </si>
  <si>
    <t>AZ-2013-9144577</t>
  </si>
  <si>
    <t>Bergisch Gladbach</t>
  </si>
  <si>
    <t>Kleencut Shears, Easy Grip</t>
  </si>
  <si>
    <t>BN-2013-8197561</t>
  </si>
  <si>
    <t>AZ-2013-4462556</t>
  </si>
  <si>
    <t>AZ-2013-4238968</t>
  </si>
  <si>
    <t>Lund</t>
  </si>
  <si>
    <t>BN-2013-2516957</t>
  </si>
  <si>
    <t>BN-2013-5457641</t>
  </si>
  <si>
    <t>AZ-2013-219349</t>
  </si>
  <si>
    <t>Enermax Keyboard, Bluetooth</t>
  </si>
  <si>
    <t>AZ-2013-2204444</t>
  </si>
  <si>
    <t>AZ-2013-2437220</t>
  </si>
  <si>
    <t>AZ-2013-1244068</t>
  </si>
  <si>
    <t>Memorex Mouse, USB</t>
  </si>
  <si>
    <t>AZ-2013-6937323</t>
  </si>
  <si>
    <t>AZ-2013-8231031</t>
  </si>
  <si>
    <t>Lydia Webster</t>
  </si>
  <si>
    <t>BN-2013-7528066</t>
  </si>
  <si>
    <t>Sanford Highlighters, Blue</t>
  </si>
  <si>
    <t>Hewlett Personal Copier, Laser</t>
  </si>
  <si>
    <t>Panasonic Phone, White</t>
  </si>
  <si>
    <t>AZ-2013-4962412</t>
  </si>
  <si>
    <t>AZ-2013-40070</t>
  </si>
  <si>
    <t>AZ-2013-9496816</t>
  </si>
  <si>
    <t>BN-2013-6206755</t>
  </si>
  <si>
    <t>Hewlett Fax Machine, High-Speed</t>
  </si>
  <si>
    <t>AZ-2013-9718437</t>
  </si>
  <si>
    <t>AZ-2013-5987890</t>
  </si>
  <si>
    <t>AZ-2013-5900353</t>
  </si>
  <si>
    <t>AZ-2013-327406</t>
  </si>
  <si>
    <t>Hewlett Wireless Fax, Digital</t>
  </si>
  <si>
    <t>AZ-2013-5109758</t>
  </si>
  <si>
    <t>AZ-2013-4525210</t>
  </si>
  <si>
    <t>AZ-2013-3145442</t>
  </si>
  <si>
    <t>Faenza</t>
  </si>
  <si>
    <t>BN-2013-4461629</t>
  </si>
  <si>
    <t>Stanley Sketch Pad, Easy-Erase</t>
  </si>
  <si>
    <t>AZ-2013-6437122</t>
  </si>
  <si>
    <t>BN-2013-893797</t>
  </si>
  <si>
    <t>AZ-2013-6514734</t>
  </si>
  <si>
    <t>AZ-2013-267160</t>
  </si>
  <si>
    <t>Memorex Mouse, Bluetooth</t>
  </si>
  <si>
    <t>AZ-2013-7607694</t>
  </si>
  <si>
    <t>AZ-2013-2169586</t>
  </si>
  <si>
    <t>AZ-2013-6538</t>
  </si>
  <si>
    <t>BN-2013-2967589</t>
  </si>
  <si>
    <t>Novimex Color Coded Labels, Adjustable</t>
  </si>
  <si>
    <t>AZ-2013-4243411</t>
  </si>
  <si>
    <t>Leah Norman</t>
  </si>
  <si>
    <t>BN-2013-7163179</t>
  </si>
  <si>
    <t>Harvey Drozd</t>
  </si>
  <si>
    <t>Belkin Keyboard, Programmable</t>
  </si>
  <si>
    <t>AZ-2013-6362222</t>
  </si>
  <si>
    <t>BN-2013-804810</t>
  </si>
  <si>
    <t>AZ-2013-5013285</t>
  </si>
  <si>
    <t>AZ-2013-8108569</t>
  </si>
  <si>
    <t>AZ-2013-5098610</t>
  </si>
  <si>
    <t>Ames Peel and Seal, Recycled</t>
  </si>
  <si>
    <t>AZ-2013-4345897</t>
  </si>
  <si>
    <t>AZ-2013-5944136</t>
  </si>
  <si>
    <t>AZ-2013-1203814</t>
  </si>
  <si>
    <t>AZ-2013-8122695</t>
  </si>
  <si>
    <t>Breville Refrigerator, Black</t>
  </si>
  <si>
    <t>AZ-2013-6301171</t>
  </si>
  <si>
    <t>Judith Franke</t>
  </si>
  <si>
    <t>AZ-2013-9080857</t>
  </si>
  <si>
    <t>AZ-2013-9283365</t>
  </si>
  <si>
    <t>Clichy-sous-Bois</t>
  </si>
  <si>
    <t>HP Wireless Fax, Digital</t>
  </si>
  <si>
    <t>AZ-2013-588025</t>
  </si>
  <si>
    <t>AZ-2013-5864378</t>
  </si>
  <si>
    <t>BN-2013-6003171</t>
  </si>
  <si>
    <t>Cameo Peel and Seal, Recycled</t>
  </si>
  <si>
    <t>Enermax Memory Card, Erganomic</t>
  </si>
  <si>
    <t>BN-2013-397330</t>
  </si>
  <si>
    <t>BN-2013-8437019</t>
  </si>
  <si>
    <t>Enermax Memory Card, Programmable</t>
  </si>
  <si>
    <t>BN-2013-2755077</t>
  </si>
  <si>
    <t>Xerox Note Cards, Multicolor</t>
  </si>
  <si>
    <t>BN-2013-5868311</t>
  </si>
  <si>
    <t>Bianca Crisp</t>
  </si>
  <si>
    <t>Advantus Light Bulb, Erganomic</t>
  </si>
  <si>
    <t>AZ-2013-971860</t>
  </si>
  <si>
    <t>AZ-2013-3923092</t>
  </si>
  <si>
    <t>AZ-2013-9453292</t>
  </si>
  <si>
    <t>Poppy McWilliams</t>
  </si>
  <si>
    <t>Cuisinart Blender, White</t>
  </si>
  <si>
    <t>BN-2013-9125930</t>
  </si>
  <si>
    <t>Heerlen</t>
  </si>
  <si>
    <t>Dania 3-Shelf Cabinet, Pine</t>
  </si>
  <si>
    <t>AZ-2013-2465655</t>
  </si>
  <si>
    <t>AZ-2013-706916</t>
  </si>
  <si>
    <t>BN-2013-48132</t>
  </si>
  <si>
    <t>Hon Executive Leather Armchair, Red</t>
  </si>
  <si>
    <t>AZ-2013-3807660</t>
  </si>
  <si>
    <t>Elite Scissors, Easy Grip</t>
  </si>
  <si>
    <t>AZ-2013-9231004</t>
  </si>
  <si>
    <t>AZ-2013-4775573</t>
  </si>
  <si>
    <t>Montauban</t>
  </si>
  <si>
    <t>Fiskars Ruler, High Speed</t>
  </si>
  <si>
    <t>AZ-2013-5022500</t>
  </si>
  <si>
    <t>AZ-2013-6415803</t>
  </si>
  <si>
    <t>AZ-2013-7749449</t>
  </si>
  <si>
    <t>AZ-2013-4637331</t>
  </si>
  <si>
    <t>AZ-2013-7626927</t>
  </si>
  <si>
    <t>Dustin Thomas</t>
  </si>
  <si>
    <t>BN-2013-583958</t>
  </si>
  <si>
    <t>Bevis Training Table, Adjustable Height</t>
  </si>
  <si>
    <t>AZ-2013-125479</t>
  </si>
  <si>
    <t>AZ-2013-9258078</t>
  </si>
  <si>
    <t>AZ-2013-8617478</t>
  </si>
  <si>
    <t>AZ-2013-9673280</t>
  </si>
  <si>
    <t>Carvin</t>
  </si>
  <si>
    <t>AZ-2013-8057502</t>
  </si>
  <si>
    <t>AZ-2013-7994697</t>
  </si>
  <si>
    <t>AZ-2013-3367178</t>
  </si>
  <si>
    <t>AZ-2013-3627184</t>
  </si>
  <si>
    <t>Xerox Message Books, Recycled</t>
  </si>
  <si>
    <t>BN-2013-9375572</t>
  </si>
  <si>
    <t>AZ-2013-3156209</t>
  </si>
  <si>
    <t>AZ-2013-699098</t>
  </si>
  <si>
    <t>Villeneuve-Saint-Georges</t>
  </si>
  <si>
    <t>AZ-2013-360970</t>
  </si>
  <si>
    <t>AZ-2013-4362020</t>
  </si>
  <si>
    <t>AZ-2013-6711717</t>
  </si>
  <si>
    <t>Albi</t>
  </si>
  <si>
    <t>Deflect-O Frame, Durable</t>
  </si>
  <si>
    <t>AZ-2013-3983168</t>
  </si>
  <si>
    <t>Konica Card Printer, Wireless</t>
  </si>
  <si>
    <t>AZ-2013-9907</t>
  </si>
  <si>
    <t>Mark Harris</t>
  </si>
  <si>
    <t>Ames Interoffice Envelope, Recycled</t>
  </si>
  <si>
    <t>AZ-2013-2134224</t>
  </si>
  <si>
    <t>Sevran</t>
  </si>
  <si>
    <t>BN-2013-2153787</t>
  </si>
  <si>
    <t>Harbour Creations Color Coded Labels, 5000 Label Set</t>
  </si>
  <si>
    <t>AZ-2013-3483098</t>
  </si>
  <si>
    <t>AZ-2013-6802973</t>
  </si>
  <si>
    <t>Saint-Dizier</t>
  </si>
  <si>
    <t>Hamilton Beach Refrigerator, Black</t>
  </si>
  <si>
    <t>AZ-2013-2678161</t>
  </si>
  <si>
    <t>Kettering</t>
  </si>
  <si>
    <t>Fiskars Scissors, High Speed</t>
  </si>
  <si>
    <t>AZ-2013-9545933</t>
  </si>
  <si>
    <t>Bournemouth</t>
  </si>
  <si>
    <t>AZ-2013-7710840</t>
  </si>
  <si>
    <t>AZ-2013-9827479</t>
  </si>
  <si>
    <t>AZ-2013-9938365</t>
  </si>
  <si>
    <t>AZ-2013-3088636</t>
  </si>
  <si>
    <t>BN-2013-441704</t>
  </si>
  <si>
    <t>Tenex Photo Frame, Duo Pack</t>
  </si>
  <si>
    <t>Logitech Keyboard, Bluetooth</t>
  </si>
  <si>
    <t>BN-2013-6837899</t>
  </si>
  <si>
    <t>AZ-2013-2709620</t>
  </si>
  <si>
    <t>Belkin Mouse, Erganomic</t>
  </si>
  <si>
    <t>AZ-2013-5637964</t>
  </si>
  <si>
    <t>Enermax Router, Programmable</t>
  </si>
  <si>
    <t>AZ-2013-4468276</t>
  </si>
  <si>
    <t>Trani</t>
  </si>
  <si>
    <t>AZ-2013-6138648</t>
  </si>
  <si>
    <t>BN-2013-7934159</t>
  </si>
  <si>
    <t>AZ-2013-6548311</t>
  </si>
  <si>
    <t>AZ-2013-1146430</t>
  </si>
  <si>
    <t>AZ-2013-7006119</t>
  </si>
  <si>
    <t>AZ-2013-8795323</t>
  </si>
  <si>
    <t>Belkin Numeric Keypad, Erganomic</t>
  </si>
  <si>
    <t>Enermax Flash Drive, USB</t>
  </si>
  <si>
    <t>AZ-2013-3352012</t>
  </si>
  <si>
    <t>AZ-2013-6244362</t>
  </si>
  <si>
    <t>AZ-2013-8774500</t>
  </si>
  <si>
    <t>Alice Currie</t>
  </si>
  <si>
    <t>Logitech Router, Programmable</t>
  </si>
  <si>
    <t>BN-2013-4285479</t>
  </si>
  <si>
    <t>AZ-2013-343563</t>
  </si>
  <si>
    <t>AZ-2013-7431618</t>
  </si>
  <si>
    <t>Sarreguemines</t>
  </si>
  <si>
    <t>AZ-2013-8633659</t>
  </si>
  <si>
    <t>AZ-2013-8367272</t>
  </si>
  <si>
    <t>BN-2013-5104816</t>
  </si>
  <si>
    <t>AZ-2013-4874809</t>
  </si>
  <si>
    <t>Chromcraft Conference Table, with Bottom Storage</t>
  </si>
  <si>
    <t>AZ-2013-5974172</t>
  </si>
  <si>
    <t>AZ-2013-6053610</t>
  </si>
  <si>
    <t>Tivoli</t>
  </si>
  <si>
    <t>AZ-2013-8131512</t>
  </si>
  <si>
    <t>BN-2013-5022236</t>
  </si>
  <si>
    <t>AZ-2013-5337437</t>
  </si>
  <si>
    <t>AZ-2013-4627833</t>
  </si>
  <si>
    <t>AZ-2013-2582964</t>
  </si>
  <si>
    <t>Lesro Round Table, Rectangular</t>
  </si>
  <si>
    <t>AZ-2013-649774</t>
  </si>
  <si>
    <t>Letchworth</t>
  </si>
  <si>
    <t>BN-2013-9068340</t>
  </si>
  <si>
    <t>Enermax Cards &amp; Envelopes, 8.5 x 11</t>
  </si>
  <si>
    <t>Epson Receipt Printer, Red</t>
  </si>
  <si>
    <t>BN-2013-2488199</t>
  </si>
  <si>
    <t>Hewlett Ink, Color</t>
  </si>
  <si>
    <t>AZ-2013-1568579</t>
  </si>
  <si>
    <t>Brother Fax and Copier, High-Speed</t>
  </si>
  <si>
    <t>AZ-2013-4520943</t>
  </si>
  <si>
    <t>BN-2013-5978762</t>
  </si>
  <si>
    <t>Smead Round Labels, Adjustable</t>
  </si>
  <si>
    <t>BN-2013-1963418</t>
  </si>
  <si>
    <t>AZ-2013-4878818</t>
  </si>
  <si>
    <t>GlobeWeis Clasp Envelope, Recycled</t>
  </si>
  <si>
    <t>AZ-2013-4284308</t>
  </si>
  <si>
    <t>AZ-2013-2526896</t>
  </si>
  <si>
    <t>Rubbermaid Clock, Duo Pack</t>
  </si>
  <si>
    <t>Enermax Computer Printout Paper, Multicolor</t>
  </si>
  <si>
    <t>AZ-2013-183270</t>
  </si>
  <si>
    <t>AZ-2013-9549607</t>
  </si>
  <si>
    <t>Advantus Frame, Erganomic</t>
  </si>
  <si>
    <t>AZ-2013-6510557</t>
  </si>
  <si>
    <t>AZ-2013-9485550</t>
  </si>
  <si>
    <t>Cuisinart Microwave, Black</t>
  </si>
  <si>
    <t>AZ-2013-9591675</t>
  </si>
  <si>
    <t>Eldon Door Stop, Erganomic</t>
  </si>
  <si>
    <t>AZ-2013-4330374</t>
  </si>
  <si>
    <t>Dania Stackable Bookrack, Pine</t>
  </si>
  <si>
    <t>Bevis Computer Table, Fully Assembled</t>
  </si>
  <si>
    <t>OIC Thumb Tacks, 12 Pack</t>
  </si>
  <si>
    <t>BN-2013-8532201</t>
  </si>
  <si>
    <t>AZ-2013-866971</t>
  </si>
  <si>
    <t>BN-2013-9131358</t>
  </si>
  <si>
    <t>AZ-2013-3893358</t>
  </si>
  <si>
    <t>AZ-2013-5532307</t>
  </si>
  <si>
    <t>BN-2013-9871283</t>
  </si>
  <si>
    <t>AZ-2013-906289</t>
  </si>
  <si>
    <t>BN-2013-2045874</t>
  </si>
  <si>
    <t>Xerox Cards &amp; Envelopes, 8.5 x 11</t>
  </si>
  <si>
    <t>Fellowes Shelving, Blue</t>
  </si>
  <si>
    <t>BN-2013-6886875</t>
  </si>
  <si>
    <t>AZ-2013-5932628</t>
  </si>
  <si>
    <t>Patrick Atkinson</t>
  </si>
  <si>
    <t>Klagenfurt</t>
  </si>
  <si>
    <t>Safco Corner Shelving, Traditional</t>
  </si>
  <si>
    <t>AZ-2013-5248239</t>
  </si>
  <si>
    <t>AZ-2013-9510969</t>
  </si>
  <si>
    <t>Bevis Round Table, Adjustable Height</t>
  </si>
  <si>
    <t>BN-2013-6154570</t>
  </si>
  <si>
    <t>Reutlingen</t>
  </si>
  <si>
    <t>Hamilton Beach Toaster, Red</t>
  </si>
  <si>
    <t>AZ-2013-5548332</t>
  </si>
  <si>
    <t>AZ-2013-8493783</t>
  </si>
  <si>
    <t>AZ-2013-2914891</t>
  </si>
  <si>
    <t>AZ-2013-7137093</t>
  </si>
  <si>
    <t>AZ-2013-9746580</t>
  </si>
  <si>
    <t>AZ-2013-1483452</t>
  </si>
  <si>
    <t>Hoover Microwave, White</t>
  </si>
  <si>
    <t>AZ-2013-2857120</t>
  </si>
  <si>
    <t>AZ-2013-6875037</t>
  </si>
  <si>
    <t>AZ-2013-2185600</t>
  </si>
  <si>
    <t>AZ-2013-8277414</t>
  </si>
  <si>
    <t>AZ-2013-7300382</t>
  </si>
  <si>
    <t>AZ-2013-9188283</t>
  </si>
  <si>
    <t>BN-2013-9881069</t>
  </si>
  <si>
    <t>AZ-2013-8689698</t>
  </si>
  <si>
    <t>AZ-2013-9221465</t>
  </si>
  <si>
    <t>AZ-2013-8064261</t>
  </si>
  <si>
    <t>Eldon Door Stop, Durable</t>
  </si>
  <si>
    <t>AZ-2013-7036951</t>
  </si>
  <si>
    <t>Anna Church</t>
  </si>
  <si>
    <t>Pontevedra</t>
  </si>
  <si>
    <t>BN-2013-80695</t>
  </si>
  <si>
    <t>AZ-2013-576501</t>
  </si>
  <si>
    <t>AZ-2013-7001055</t>
  </si>
  <si>
    <t>AZ-2013-6796534</t>
  </si>
  <si>
    <t>BN-2013-6883995</t>
  </si>
  <si>
    <t>Saumur</t>
  </si>
  <si>
    <t>Belkin Memory Card, USB</t>
  </si>
  <si>
    <t>AZ-2013-8090289</t>
  </si>
  <si>
    <t>AZ-2013-8019814</t>
  </si>
  <si>
    <t>Motorola Signal Booster, with Caller ID</t>
  </si>
  <si>
    <t>AZ-2013-8958085</t>
  </si>
  <si>
    <t>Canon Ink, Color</t>
  </si>
  <si>
    <t>AZ-2013-5213862</t>
  </si>
  <si>
    <t>BN-2013-6854769</t>
  </si>
  <si>
    <t>AZ-2013-7058808</t>
  </si>
  <si>
    <t>AZ-2013-2963078</t>
  </si>
  <si>
    <t>BN-2013-4141546</t>
  </si>
  <si>
    <t>Nokia Speaker Phone, VoIP</t>
  </si>
  <si>
    <t>AZ-2013-6224487</t>
  </si>
  <si>
    <t>Poitiers</t>
  </si>
  <si>
    <t>Office Star Executive Leather Armchair, Red</t>
  </si>
  <si>
    <t>AZ-2013-6085287</t>
  </si>
  <si>
    <t>Fiskars Letter Opener, Steel</t>
  </si>
  <si>
    <t>AZ-2013-6920962</t>
  </si>
  <si>
    <t>AZ-2013-4349254</t>
  </si>
  <si>
    <t>AZ-2013-7982799</t>
  </si>
  <si>
    <t>Chromcraft Coffee Table, Fully Assembled</t>
  </si>
  <si>
    <t>AZ-2013-3881285</t>
  </si>
  <si>
    <t>AZ-2013-7409274</t>
  </si>
  <si>
    <t>StarTech Printer, Wireless</t>
  </si>
  <si>
    <t>AZ-2013-3224122</t>
  </si>
  <si>
    <t>Barricks Training Table, Fully Assembled</t>
  </si>
  <si>
    <t>AZ-2013-8859377</t>
  </si>
  <si>
    <t>Stockwell Rubber Bands, Assorted Sizes</t>
  </si>
  <si>
    <t>AZ-2013-8477787</t>
  </si>
  <si>
    <t>AZ-2013-9393754</t>
  </si>
  <si>
    <t>AZ-2013-2901079</t>
  </si>
  <si>
    <t>Neuwied</t>
  </si>
  <si>
    <t>AZ-2013-244740</t>
  </si>
  <si>
    <t>Sharp Fax Machine, Digital</t>
  </si>
  <si>
    <t>AZ-2013-2243804</t>
  </si>
  <si>
    <t>BN-2013-1501902</t>
  </si>
  <si>
    <t>AZ-2013-2853568</t>
  </si>
  <si>
    <t>AZ-2013-6557356</t>
  </si>
  <si>
    <t>BN-2013-2413609</t>
  </si>
  <si>
    <t>AZ-2013-6514134</t>
  </si>
  <si>
    <t>AZ-2013-5794364</t>
  </si>
  <si>
    <t>AZ-2013-5949310</t>
  </si>
  <si>
    <t>BN-2013-2943018</t>
  </si>
  <si>
    <t>BN-2013-3222447</t>
  </si>
  <si>
    <t>AZ-2013-6541057</t>
  </si>
  <si>
    <t>AZ-2013-9606437</t>
  </si>
  <si>
    <t>AZ-2013-9663287</t>
  </si>
  <si>
    <t>Fresnes</t>
  </si>
  <si>
    <t>AZ-2013-1283973</t>
  </si>
  <si>
    <t>AZ-2013-9304713</t>
  </si>
  <si>
    <t>Koby Ricketson</t>
  </si>
  <si>
    <t>Chioggia</t>
  </si>
  <si>
    <t>AZ-2013-2341565</t>
  </si>
  <si>
    <t>AZ-2013-4148381</t>
  </si>
  <si>
    <t>BN-2013-3157910</t>
  </si>
  <si>
    <t>AZ-2013-1288861</t>
  </si>
  <si>
    <t>AZ-2013-8287659</t>
  </si>
  <si>
    <t>Novimex Color Coded Labels, Laser Printer Compatible</t>
  </si>
  <si>
    <t>AZ-2013-3620842</t>
  </si>
  <si>
    <t>AZ-2013-8443460</t>
  </si>
  <si>
    <t>AZ-2013-5656522</t>
  </si>
  <si>
    <t>AZ-2013-3485300</t>
  </si>
  <si>
    <t>AZ-2013-8568485</t>
  </si>
  <si>
    <t>Montbrison</t>
  </si>
  <si>
    <t>AZ-2013-2436002</t>
  </si>
  <si>
    <t>BN-2013-8203726</t>
  </si>
  <si>
    <t>AZ-2013-2848176</t>
  </si>
  <si>
    <t>Chelsea Parkinson</t>
  </si>
  <si>
    <t>Melun</t>
  </si>
  <si>
    <t>AZ-2013-5358584</t>
  </si>
  <si>
    <t>Bourg-en-Bresse</t>
  </si>
  <si>
    <t>AZ-2013-8622401</t>
  </si>
  <si>
    <t>AZ-2013-4950789</t>
  </si>
  <si>
    <t>AZ-2013-5670267</t>
  </si>
  <si>
    <t>Cameo Manila Envelope, Recycled</t>
  </si>
  <si>
    <t>BN-2013-8115911</t>
  </si>
  <si>
    <t>AZ-2013-3557634</t>
  </si>
  <si>
    <t>Liège</t>
  </si>
  <si>
    <t>Verviers</t>
  </si>
  <si>
    <t>BN-2013-2697575</t>
  </si>
  <si>
    <t>Velsen</t>
  </si>
  <si>
    <t>AZ-2013-9398521</t>
  </si>
  <si>
    <t>BN-2013-7296416</t>
  </si>
  <si>
    <t>AZ-2013-6748917</t>
  </si>
  <si>
    <t>Belkin Mouse, Programmable</t>
  </si>
  <si>
    <t>AZ-2013-5931523</t>
  </si>
  <si>
    <t>Forbach</t>
  </si>
  <si>
    <t>AZ-2013-2688830</t>
  </si>
  <si>
    <t>AZ-2013-5998072</t>
  </si>
  <si>
    <t>AZ-2013-8949269</t>
  </si>
  <si>
    <t>AZ-2013-8620974</t>
  </si>
  <si>
    <t>AZ-2013-1699821</t>
  </si>
  <si>
    <t>AZ-2013-3148222</t>
  </si>
  <si>
    <t>Ames Clasp Envelope, with clear poly window</t>
  </si>
  <si>
    <t>BN-2013-5896563</t>
  </si>
  <si>
    <t>Delmenhorst</t>
  </si>
  <si>
    <t>AZ-2013-1947609</t>
  </si>
  <si>
    <t>AZ-2013-3569377</t>
  </si>
  <si>
    <t>Saint-Germain-en-Laye</t>
  </si>
  <si>
    <t>BN-2013-1210001</t>
  </si>
  <si>
    <t>Roosendaal</t>
  </si>
  <si>
    <t>AZ-2013-627487</t>
  </si>
  <si>
    <t>AZ-2013-4270780</t>
  </si>
  <si>
    <t>AZ-2013-9330718</t>
  </si>
  <si>
    <t>AZ-2013-5325504</t>
  </si>
  <si>
    <t>AZ-2013-4640958</t>
  </si>
  <si>
    <t>Harbour Creations File Folder Labels, 5000 Label Set</t>
  </si>
  <si>
    <t>AZ-2013-9067941</t>
  </si>
  <si>
    <t>West Flanders</t>
  </si>
  <si>
    <t>Roeselare</t>
  </si>
  <si>
    <t>AZ-2013-4421845</t>
  </si>
  <si>
    <t>Metz</t>
  </si>
  <si>
    <t>AZ-2013-7420821</t>
  </si>
  <si>
    <t>AZ-2013-5523180</t>
  </si>
  <si>
    <t>Wetzlar</t>
  </si>
  <si>
    <t>Hon Swivel Stool, Red</t>
  </si>
  <si>
    <t>AZ-2013-6702716</t>
  </si>
  <si>
    <t>Clifford Defreitas</t>
  </si>
  <si>
    <t>AZ-2013-3873632</t>
  </si>
  <si>
    <t>AZ-2013-7143819</t>
  </si>
  <si>
    <t>Hoover Blender, Silver</t>
  </si>
  <si>
    <t>BN-2013-8819107</t>
  </si>
  <si>
    <t>SAFCO Chairmat, Red</t>
  </si>
  <si>
    <t>AZ-2013-28182</t>
  </si>
  <si>
    <t>AZ-2013-6987158</t>
  </si>
  <si>
    <t>Miramas</t>
  </si>
  <si>
    <t>GlobeWeis Interoffice Envelope, Set of 50</t>
  </si>
  <si>
    <t>BN-2013-9886336</t>
  </si>
  <si>
    <t>Vlaardingen</t>
  </si>
  <si>
    <t>AZ-2013-4856261</t>
  </si>
  <si>
    <t>Anthony Lawrence</t>
  </si>
  <si>
    <t>AZ-2013-2011529</t>
  </si>
  <si>
    <t>AZ-2013-1907055</t>
  </si>
  <si>
    <t>Stanley Canvas, Blue</t>
  </si>
  <si>
    <t>BN-2013-9211723</t>
  </si>
  <si>
    <t>Wynona Janelle</t>
  </si>
  <si>
    <t>Xerox Message Books, Multicolor</t>
  </si>
  <si>
    <t>AZ-2013-4105375</t>
  </si>
  <si>
    <t>BN-2013-4445925</t>
  </si>
  <si>
    <t>Yasmin Bradley</t>
  </si>
  <si>
    <t>AZ-2013-9134300</t>
  </si>
  <si>
    <t>Smead File Folder Labels, Adjustable</t>
  </si>
  <si>
    <t>Eaton Parchment Paper, Recycled</t>
  </si>
  <si>
    <t>AZ-2013-5637094</t>
  </si>
  <si>
    <t>Burnley</t>
  </si>
  <si>
    <t>AZ-2013-4147824</t>
  </si>
  <si>
    <t>Rhys Murphy</t>
  </si>
  <si>
    <t>BN-2013-8480413</t>
  </si>
  <si>
    <t>AZ-2013-5937615</t>
  </si>
  <si>
    <t>AZ-2013-7204222</t>
  </si>
  <si>
    <t>AZ-2013-3001151</t>
  </si>
  <si>
    <t>AZ-2013-8369315</t>
  </si>
  <si>
    <t>AZ-2013-4015759</t>
  </si>
  <si>
    <t>Belkin Keyboard, Erganomic</t>
  </si>
  <si>
    <t>AZ-2013-3848149</t>
  </si>
  <si>
    <t>AZ-2013-425562</t>
  </si>
  <si>
    <t>Nieuwegein</t>
  </si>
  <si>
    <t>AZ-2013-8455178</t>
  </si>
  <si>
    <t>BN-2013-3395469</t>
  </si>
  <si>
    <t>AZ-2013-7944566</t>
  </si>
  <si>
    <t>BN-2013-8410367</t>
  </si>
  <si>
    <t>AZ-2013-7004220</t>
  </si>
  <si>
    <t>Toni Lanz</t>
  </si>
  <si>
    <t>Cameo Clasp Envelope, Set of 50</t>
  </si>
  <si>
    <t>BN-2013-7023709</t>
  </si>
  <si>
    <t>AZ-2013-5832264</t>
  </si>
  <si>
    <t>AZ-2013-1683748</t>
  </si>
  <si>
    <t>AZ-2013-1014615</t>
  </si>
  <si>
    <t>AZ-2013-7130503</t>
  </si>
  <si>
    <t>AZ-2013-7396799</t>
  </si>
  <si>
    <t>Thiais</t>
  </si>
  <si>
    <t>AZ-2013-1571444</t>
  </si>
  <si>
    <t>Harbour Creations Legal Exhibit Labels, Adjustable</t>
  </si>
  <si>
    <t>AZ-2013-9573927</t>
  </si>
  <si>
    <t>BN-2013-3206993</t>
  </si>
  <si>
    <t>Jessica Williams</t>
  </si>
  <si>
    <t>AZ-2013-1179827</t>
  </si>
  <si>
    <t>AZ-2013-6383663</t>
  </si>
  <si>
    <t>AZ-2013-2482135</t>
  </si>
  <si>
    <t>BN-2013-8844888</t>
  </si>
  <si>
    <t>AZ-2013-4935792</t>
  </si>
  <si>
    <t>Santiago de Compostela</t>
  </si>
  <si>
    <t>AZ-2013-6147985</t>
  </si>
  <si>
    <t>Harbour Creations Legal Exhibit Labels, Alphabetical</t>
  </si>
  <si>
    <t>AZ-2013-5340788</t>
  </si>
  <si>
    <t>Sète</t>
  </si>
  <si>
    <t>AZ-2013-2506599</t>
  </si>
  <si>
    <t>AZ-2013-4827275</t>
  </si>
  <si>
    <t>BN-2013-8516545</t>
  </si>
  <si>
    <t>AZ-2013-2248449</t>
  </si>
  <si>
    <t>AZ-2013-5080329</t>
  </si>
  <si>
    <t>AZ-2013-1305763</t>
  </si>
  <si>
    <t>BN-2013-1634253</t>
  </si>
  <si>
    <t>Harbour Creations File Folder Labels, Adjustable</t>
  </si>
  <si>
    <t>BN-2013-5329355</t>
  </si>
  <si>
    <t>AZ-2013-4503125</t>
  </si>
  <si>
    <t>AZ-2013-4958112</t>
  </si>
  <si>
    <t>AZ-2013-3136343</t>
  </si>
  <si>
    <t>AZ-2013-4514932</t>
  </si>
  <si>
    <t>La Ciotat</t>
  </si>
  <si>
    <t>BN-2013-9987561</t>
  </si>
  <si>
    <t>Smead Color Coded Labels, Laser Printer Compatible</t>
  </si>
  <si>
    <t>Eaton Computer Printout Paper, Recycled</t>
  </si>
  <si>
    <t>Sharp Wireless Fax, Digital</t>
  </si>
  <si>
    <t>AZ-2013-5610868</t>
  </si>
  <si>
    <t>AZ-2013-5119241</t>
  </si>
  <si>
    <t>Grace Brown</t>
  </si>
  <si>
    <t>AZ-2013-9381162</t>
  </si>
  <si>
    <t>AZ-2013-1639148</t>
  </si>
  <si>
    <t>AZ-2013-4416490</t>
  </si>
  <si>
    <t>AZ-2013-6499468</t>
  </si>
  <si>
    <t>Hoover Toaster, Silver</t>
  </si>
  <si>
    <t>AZ-2013-3298349</t>
  </si>
  <si>
    <t>Rhys Barnett</t>
  </si>
  <si>
    <t>AZ-2013-7533368</t>
  </si>
  <si>
    <t>AZ-2013-3274770</t>
  </si>
  <si>
    <t>AZ-2013-5949535</t>
  </si>
  <si>
    <t>AZ-2013-9398373</t>
  </si>
  <si>
    <t>AZ-2013-7719706</t>
  </si>
  <si>
    <t>AZ-2013-2659520</t>
  </si>
  <si>
    <t>Memorex Mouse, Programmable</t>
  </si>
  <si>
    <t>AZ-2013-4599374</t>
  </si>
  <si>
    <t>BN-2013-5717739</t>
  </si>
  <si>
    <t>AZ-2013-2972067</t>
  </si>
  <si>
    <t>Pistoia</t>
  </si>
  <si>
    <t>AZ-2013-8513388</t>
  </si>
  <si>
    <t>Ikea Stackable Bookrack, Mobile</t>
  </si>
  <si>
    <t>Ames Clasp Envelope, Recycled</t>
  </si>
  <si>
    <t>BN-2013-5190964</t>
  </si>
  <si>
    <t>Elite Shears, Easy Grip</t>
  </si>
  <si>
    <t>AZ-2013-9167748</t>
  </si>
  <si>
    <t>AZ-2013-2721224</t>
  </si>
  <si>
    <t>AZ-2013-1781904</t>
  </si>
  <si>
    <t>Redditch</t>
  </si>
  <si>
    <t>AZ-2013-4313910</t>
  </si>
  <si>
    <t>AZ-2013-7356315</t>
  </si>
  <si>
    <t>Hewlett Fax and Copier, Color</t>
  </si>
  <si>
    <t>AZ-2013-972809</t>
  </si>
  <si>
    <t>AZ-2013-7378404</t>
  </si>
  <si>
    <t>Lesro Training Table, Fully Assembled</t>
  </si>
  <si>
    <t>AZ-2013-9667532</t>
  </si>
  <si>
    <t>BN-2013-2677709</t>
  </si>
  <si>
    <t>AZ-2013-2534161</t>
  </si>
  <si>
    <t>Aalst</t>
  </si>
  <si>
    <t>AZ-2013-6674334</t>
  </si>
  <si>
    <t>Wetter (Ruhr)</t>
  </si>
  <si>
    <t>AZ-2013-6261184</t>
  </si>
  <si>
    <t>Barricks Computer Table, Adjustable Height</t>
  </si>
  <si>
    <t>Xerox Memo Slips, Premium</t>
  </si>
  <si>
    <t>AZ-2013-5483858</t>
  </si>
  <si>
    <t>AZ-2013-9588348</t>
  </si>
  <si>
    <t>Argentan</t>
  </si>
  <si>
    <t>AZ-2013-8489982</t>
  </si>
  <si>
    <t>Zara Loton</t>
  </si>
  <si>
    <t>AZ-2013-374373</t>
  </si>
  <si>
    <t>Ikea Floating Shelf Set, Pine</t>
  </si>
  <si>
    <t>AZ-2013-4750547</t>
  </si>
  <si>
    <t>AZ-2013-709456</t>
  </si>
  <si>
    <t>AZ-2013-2254265</t>
  </si>
  <si>
    <t>Binney &amp; Smith Highlighters, Blue</t>
  </si>
  <si>
    <t>AZ-2013-7162758</t>
  </si>
  <si>
    <t>AZ-2013-9065398</t>
  </si>
  <si>
    <t>BN-2013-8187001</t>
  </si>
  <si>
    <t>AZ-2013-3867309</t>
  </si>
  <si>
    <t>AZ-2013-2276631</t>
  </si>
  <si>
    <t>Okidata Receipt Printer, White</t>
  </si>
  <si>
    <t>AZ-2013-112796</t>
  </si>
  <si>
    <t>AZ-2013-9969436</t>
  </si>
  <si>
    <t>AZ-2013-2076679</t>
  </si>
  <si>
    <t>AZ-2013-8348000</t>
  </si>
  <si>
    <t>AZ-2013-412985</t>
  </si>
  <si>
    <t>Sean Wheeler</t>
  </si>
  <si>
    <t>Green Bar Parchment Paper, Multicolor</t>
  </si>
  <si>
    <t>BN-2013-3241235</t>
  </si>
  <si>
    <t>AZ-2013-1408349</t>
  </si>
  <si>
    <t>BN-2013-8210403</t>
  </si>
  <si>
    <t>Celle</t>
  </si>
  <si>
    <t>Accos Paper Clips, Metal</t>
  </si>
  <si>
    <t>Panasonic Printer, White</t>
  </si>
  <si>
    <t>AZ-2013-8607757</t>
  </si>
  <si>
    <t>Viroflay</t>
  </si>
  <si>
    <t>AZ-2013-1978378</t>
  </si>
  <si>
    <t>AZ-2013-9012669</t>
  </si>
  <si>
    <t>AZ-2013-2435925</t>
  </si>
  <si>
    <t>Accos Clamps, Bulk Pack</t>
  </si>
  <si>
    <t>AZ-2013-3751921</t>
  </si>
  <si>
    <t>AZ-2013-1388656</t>
  </si>
  <si>
    <t>AZ-2013-1414174</t>
  </si>
  <si>
    <t>Hamilton Beach Refrigerator, Silver</t>
  </si>
  <si>
    <t>BN-2013-4388015</t>
  </si>
  <si>
    <t>AZ-2013-8748241</t>
  </si>
  <si>
    <t>AZ-2013-2690702</t>
  </si>
  <si>
    <t>AZ-2013-2182228</t>
  </si>
  <si>
    <t>AZ-2013-3926345</t>
  </si>
  <si>
    <t>Niort</t>
  </si>
  <si>
    <t>AZ-2013-9992531</t>
  </si>
  <si>
    <t>AZ-2013-1036545</t>
  </si>
  <si>
    <t>BN-2013-7517889</t>
  </si>
  <si>
    <t>AZ-2013-9649532</t>
  </si>
  <si>
    <t>AZ-2013-2573361</t>
  </si>
  <si>
    <t>Martigues</t>
  </si>
  <si>
    <t>OIC Thumb Tacks, Metal</t>
  </si>
  <si>
    <t>AZ-2013-1229971</t>
  </si>
  <si>
    <t>BN-2013-8861319</t>
  </si>
  <si>
    <t>Louie Bryant</t>
  </si>
  <si>
    <t>Hewlett Wireless Fax, Color</t>
  </si>
  <si>
    <t>AZ-2013-3688598</t>
  </si>
  <si>
    <t>BN-2013-7723216</t>
  </si>
  <si>
    <t>AZ-2013-8751225</t>
  </si>
  <si>
    <t>BN-2013-9076931</t>
  </si>
  <si>
    <t>BN-2013-6509529</t>
  </si>
  <si>
    <t>AZ-2013-6337474</t>
  </si>
  <si>
    <t>Middlesbrough</t>
  </si>
  <si>
    <t>HP Fax and Copier, Laser</t>
  </si>
  <si>
    <t>AZ-2013-1738409</t>
  </si>
  <si>
    <t>AZ-2013-4327909</t>
  </si>
  <si>
    <t>AZ-2013-8676684</t>
  </si>
  <si>
    <t>AZ-2013-6379416</t>
  </si>
  <si>
    <t>AZ-2013-4231059</t>
  </si>
  <si>
    <t>AZ-2013-6143126</t>
  </si>
  <si>
    <t>Rose Nicolay</t>
  </si>
  <si>
    <t>Lanester</t>
  </si>
  <si>
    <t>Kraft Peel and Seal, with clear poly window</t>
  </si>
  <si>
    <t>AZ-2013-7922182</t>
  </si>
  <si>
    <t>AZ-2013-8882411</t>
  </si>
  <si>
    <t>BN-2013-2505357</t>
  </si>
  <si>
    <t>AZ-2013-5687918</t>
  </si>
  <si>
    <t>AZ-2013-212873</t>
  </si>
  <si>
    <t>BN-2013-1262066</t>
  </si>
  <si>
    <t>Hazel Turner</t>
  </si>
  <si>
    <t>Novimex Round Labels, Adjustable</t>
  </si>
  <si>
    <t>AZ-2013-6399452</t>
  </si>
  <si>
    <t>BN-2013-7972681</t>
  </si>
  <si>
    <t>BN-2013-1607455</t>
  </si>
  <si>
    <t>AZ-2013-6101031</t>
  </si>
  <si>
    <t>Ames Clasp Envelope, Security-Tint</t>
  </si>
  <si>
    <t>AZ-2013-1301183</t>
  </si>
  <si>
    <t>Bella Handfield</t>
  </si>
  <si>
    <t>AZ-2013-4304749</t>
  </si>
  <si>
    <t>Cameo Interoffice Envelope, with clear poly window</t>
  </si>
  <si>
    <t>AZ-2013-6408423</t>
  </si>
  <si>
    <t>BN-2013-5550345</t>
  </si>
  <si>
    <t>AZ-2013-5834532</t>
  </si>
  <si>
    <t>Cuisinart Coffee Grinder, Black</t>
  </si>
  <si>
    <t>Wilson Jones Binder, Clear</t>
  </si>
  <si>
    <t>BN-2013-3574663</t>
  </si>
  <si>
    <t>AZ-2013-4953096</t>
  </si>
  <si>
    <t>AZ-2013-584575</t>
  </si>
  <si>
    <t>AZ-2013-6776872</t>
  </si>
  <si>
    <t>BN-2013-6699352</t>
  </si>
  <si>
    <t>Memorex Keyboard, Programmable</t>
  </si>
  <si>
    <t>AZ-2013-860383</t>
  </si>
  <si>
    <t>AZ-2013-4983076</t>
  </si>
  <si>
    <t>AZ-2013-885616</t>
  </si>
  <si>
    <t>BN-2013-4841174</t>
  </si>
  <si>
    <t>BN-2013-2970866</t>
  </si>
  <si>
    <t>AZ-2013-8981148</t>
  </si>
  <si>
    <t>AZ-2013-6030964</t>
  </si>
  <si>
    <t>Belkin Mouse, USB</t>
  </si>
  <si>
    <t>AZ-2013-3387744</t>
  </si>
  <si>
    <t>AZ-2013-9800622</t>
  </si>
  <si>
    <t>AZ-2013-8046606</t>
  </si>
  <si>
    <t>BN-2013-6614277</t>
  </si>
  <si>
    <t>Stiletto Trimmer, High Speed</t>
  </si>
  <si>
    <t>AZ-2013-1998308</t>
  </si>
  <si>
    <t>AZ-2013-5420314</t>
  </si>
  <si>
    <t>AZ-2013-2101736</t>
  </si>
  <si>
    <t>AZ-2013-3911329</t>
  </si>
  <si>
    <t>AZ-2013-7581028</t>
  </si>
  <si>
    <t>AZ-2013-6535655</t>
  </si>
  <si>
    <t>AZ-2013-4414400</t>
  </si>
  <si>
    <t>AZ-2013-9757987</t>
  </si>
  <si>
    <t>SanDisk Note Cards, 8.5 x 11</t>
  </si>
  <si>
    <t>AZ-2013-1321075</t>
  </si>
  <si>
    <t>StarTech Phone, Red</t>
  </si>
  <si>
    <t>AZ-2013-2380207</t>
  </si>
  <si>
    <t>AZ-2013-4881884</t>
  </si>
  <si>
    <t>BN-2013-6936779</t>
  </si>
  <si>
    <t>AZ-2013-3357605</t>
  </si>
  <si>
    <t>BN-2013-9441489</t>
  </si>
  <si>
    <t>AZ-2013-3021491</t>
  </si>
  <si>
    <t>AZ-2013-8635994</t>
  </si>
  <si>
    <t>Bern</t>
  </si>
  <si>
    <t>Berne</t>
  </si>
  <si>
    <t>BN-2013-3010775</t>
  </si>
  <si>
    <t>Hamilton Beach Coffee Grinder, White</t>
  </si>
  <si>
    <t>Avery Round Labels, Adjustable</t>
  </si>
  <si>
    <t>Motorola Smart Phone, with Caller ID</t>
  </si>
  <si>
    <t>BN-2013-9278672</t>
  </si>
  <si>
    <t>Breville Blender, Black</t>
  </si>
  <si>
    <t>AZ-2013-9777837</t>
  </si>
  <si>
    <t>AZ-2013-1690720</t>
  </si>
  <si>
    <t>Jake Goodwin</t>
  </si>
  <si>
    <t>Motorola Speaker Phone, with Caller ID</t>
  </si>
  <si>
    <t>Nokia Speaker Phone, Cordless</t>
  </si>
  <si>
    <t>AZ-2013-6968684</t>
  </si>
  <si>
    <t>Logitech Mouse, Programmable</t>
  </si>
  <si>
    <t>AZ-2013-9773289</t>
  </si>
  <si>
    <t>Teramo</t>
  </si>
  <si>
    <t>BN-2013-4811431</t>
  </si>
  <si>
    <t>AZ-2013-3097789</t>
  </si>
  <si>
    <t>BN-2013-4083449</t>
  </si>
  <si>
    <t>AZ-2013-1307141</t>
  </si>
  <si>
    <t>AZ-2013-842018</t>
  </si>
  <si>
    <t>AZ-2013-2736729</t>
  </si>
  <si>
    <t>Safco 3-Shelf Cabinet, Pine</t>
  </si>
  <si>
    <t>BN-2013-3933784</t>
  </si>
  <si>
    <t>Accos Staples, Assorted Sizes</t>
  </si>
  <si>
    <t>AZ-2013-7918506</t>
  </si>
  <si>
    <t>BN-2013-5560836</t>
  </si>
  <si>
    <t>AZ-2013-4267689</t>
  </si>
  <si>
    <t>AZ-2013-7542722</t>
  </si>
  <si>
    <t>Ames Mailers, with clear poly window</t>
  </si>
  <si>
    <t>Cisco Headset, VoIP</t>
  </si>
  <si>
    <t>AZ-2013-764808</t>
  </si>
  <si>
    <t>AZ-2013-5249533</t>
  </si>
  <si>
    <t>BN-2013-9324340</t>
  </si>
  <si>
    <t>Jiffy Interoffice Envelope, Recycled</t>
  </si>
  <si>
    <t>AZ-2013-7588631</t>
  </si>
  <si>
    <t>Villeneuve-le-Roi</t>
  </si>
  <si>
    <t>AZ-2013-9185602</t>
  </si>
  <si>
    <t>Great Yarmouth</t>
  </si>
  <si>
    <t>AZ-2013-6736860</t>
  </si>
  <si>
    <t>Gabrielle Tulaba</t>
  </si>
  <si>
    <t>BN-2013-5989900</t>
  </si>
  <si>
    <t>AZ-2013-2764499</t>
  </si>
  <si>
    <t>AZ-2013-5712396</t>
  </si>
  <si>
    <t>AZ-2013-5176501</t>
  </si>
  <si>
    <t>BN-2013-6417134</t>
  </si>
  <si>
    <t>BN-2013-2717861</t>
  </si>
  <si>
    <t>AZ-2013-8435780</t>
  </si>
  <si>
    <t>BN-2013-2085562</t>
  </si>
  <si>
    <t>AZ-2013-9352231</t>
  </si>
  <si>
    <t>AZ-2013-8218770</t>
  </si>
  <si>
    <t>AZ-2013-7698467</t>
  </si>
  <si>
    <t>Legnano</t>
  </si>
  <si>
    <t>BN-2013-132912</t>
  </si>
  <si>
    <t>AZ-2013-5743431</t>
  </si>
  <si>
    <t>AZ-2013-200984</t>
  </si>
  <si>
    <t>AZ-2013-1059727</t>
  </si>
  <si>
    <t>AZ-2013-7212941</t>
  </si>
  <si>
    <t>BN-2013-7214876</t>
  </si>
  <si>
    <t>BN-2013-3793462</t>
  </si>
  <si>
    <t>AZ-2013-8987528</t>
  </si>
  <si>
    <t>AZ-2013-2994768</t>
  </si>
  <si>
    <t>Epson Calculator, White</t>
  </si>
  <si>
    <t>AZ-2013-1278539</t>
  </si>
  <si>
    <t>Franconville</t>
  </si>
  <si>
    <t>AZ-2013-8862590</t>
  </si>
  <si>
    <t>Roissy-en-Brie</t>
  </si>
  <si>
    <t>Nokia Smart Phone, with Caller ID</t>
  </si>
  <si>
    <t>AZ-2013-6795537</t>
  </si>
  <si>
    <t>BN-2013-5478479</t>
  </si>
  <si>
    <t>BN-2013-7936258</t>
  </si>
  <si>
    <t>Stains</t>
  </si>
  <si>
    <t>AZ-2013-6788616</t>
  </si>
  <si>
    <t>AZ-2013-2357064</t>
  </si>
  <si>
    <t>AZ-2013-2267940</t>
  </si>
  <si>
    <t>AZ-2013-1894900</t>
  </si>
  <si>
    <t>AZ-2013-2014135</t>
  </si>
  <si>
    <t>AZ-2013-5416676</t>
  </si>
  <si>
    <t>AZ-2013-4505050</t>
  </si>
  <si>
    <t>AZ-2013-7546171</t>
  </si>
  <si>
    <t>AZ-2013-1255477</t>
  </si>
  <si>
    <t>Ratingen</t>
  </si>
  <si>
    <t>AZ-2013-6657478</t>
  </si>
  <si>
    <t>BN-2013-9455673</t>
  </si>
  <si>
    <t>Bar-le-Duc</t>
  </si>
  <si>
    <t>AZ-2013-5850386</t>
  </si>
  <si>
    <t>Enermax Cards &amp; Envelopes, Premium</t>
  </si>
  <si>
    <t>AZ-2013-1235765</t>
  </si>
  <si>
    <t>BN-2013-7314107</t>
  </si>
  <si>
    <t>AZ-2013-2566015</t>
  </si>
  <si>
    <t>AZ-2013-1317735</t>
  </si>
  <si>
    <t>AZ-2013-424654</t>
  </si>
  <si>
    <t>BN-2013-2588194</t>
  </si>
  <si>
    <t>AZ-2013-3515290</t>
  </si>
  <si>
    <t>AZ-2013-5227622</t>
  </si>
  <si>
    <t>Wakefield</t>
  </si>
  <si>
    <t>AZ-2013-2203861</t>
  </si>
  <si>
    <t>Annonay</t>
  </si>
  <si>
    <t>Sharp Fax and Copier, Color</t>
  </si>
  <si>
    <t>BN-2013-6158270</t>
  </si>
  <si>
    <t>AZ-2013-3075168</t>
  </si>
  <si>
    <t>AZ-2013-4133988</t>
  </si>
  <si>
    <t>AZ-2013-1448601</t>
  </si>
  <si>
    <t>BN-2013-1094038</t>
  </si>
  <si>
    <t>BN-2013-3350047</t>
  </si>
  <si>
    <t>Nokia Headset, Full Size</t>
  </si>
  <si>
    <t>AZ-2013-5776875</t>
  </si>
  <si>
    <t>BN-2013-2633333</t>
  </si>
  <si>
    <t>AZ-2013-186027</t>
  </si>
  <si>
    <t>Cuenca</t>
  </si>
  <si>
    <t>AZ-2013-8194857</t>
  </si>
  <si>
    <t>AZ-2013-1372468</t>
  </si>
  <si>
    <t>BN-2013-7615077</t>
  </si>
  <si>
    <t>AZ-2013-9263233</t>
  </si>
  <si>
    <t>Novimex Executive Leather Armchair, Adjustable</t>
  </si>
  <si>
    <t>AZ-2013-5465324</t>
  </si>
  <si>
    <t>Eldon Stacking Tray, Durable</t>
  </si>
  <si>
    <t>BN-2013-1620263</t>
  </si>
  <si>
    <t>Harbour Creations Removable Labels, Laser Printer Compatible</t>
  </si>
  <si>
    <t>AZ-2013-1313420</t>
  </si>
  <si>
    <t>AZ-2013-5702872</t>
  </si>
  <si>
    <t>AZ-2013-7312557</t>
  </si>
  <si>
    <t>AZ-2013-8869856</t>
  </si>
  <si>
    <t>AZ-2013-6105265</t>
  </si>
  <si>
    <t>HP Personal Copier, Digital</t>
  </si>
  <si>
    <t>AZ-2013-4187412</t>
  </si>
  <si>
    <t>Seraing</t>
  </si>
  <si>
    <t>AZ-2013-5292560</t>
  </si>
  <si>
    <t>AZ-2013-7735459</t>
  </si>
  <si>
    <t>AZ-2013-2429126</t>
  </si>
  <si>
    <t>Okidata Printer, Durable</t>
  </si>
  <si>
    <t>AZ-2013-990166</t>
  </si>
  <si>
    <t>AZ-2013-1245040</t>
  </si>
  <si>
    <t>AZ-2013-9000546</t>
  </si>
  <si>
    <t>Barakaldo</t>
  </si>
  <si>
    <t>AZ-2013-890356</t>
  </si>
  <si>
    <t>Acerra</t>
  </si>
  <si>
    <t>BN-2013-7058258</t>
  </si>
  <si>
    <t>Uithoorn</t>
  </si>
  <si>
    <t>AZ-2013-3293484</t>
  </si>
  <si>
    <t>Kai Ford</t>
  </si>
  <si>
    <t>AZ-2013-6063955</t>
  </si>
  <si>
    <t>AZ-2013-1579210</t>
  </si>
  <si>
    <t>Maidstone</t>
  </si>
  <si>
    <t>AZ-2013-1025501</t>
  </si>
  <si>
    <t>AZ-2013-6141495</t>
  </si>
  <si>
    <t>Halesowen</t>
  </si>
  <si>
    <t>AZ-2013-3461507</t>
  </si>
  <si>
    <t>Nokia Signal Booster, Cordless</t>
  </si>
  <si>
    <t>AZ-2013-6181166</t>
  </si>
  <si>
    <t>Konica Calculator, Durable</t>
  </si>
  <si>
    <t>AZ-2013-9354071</t>
  </si>
  <si>
    <t>AZ-2013-3198739</t>
  </si>
  <si>
    <t>AZ-2013-8659278</t>
  </si>
  <si>
    <t>Belkin Mouse, Bluetooth</t>
  </si>
  <si>
    <t>BN-2013-6314104</t>
  </si>
  <si>
    <t>AZ-2013-4915584</t>
  </si>
  <si>
    <t>Avery Round Labels, 5000 Label Set</t>
  </si>
  <si>
    <t>AZ-2013-796165</t>
  </si>
  <si>
    <t>BN-2013-3917752</t>
  </si>
  <si>
    <t>AZ-2013-686956</t>
  </si>
  <si>
    <t>AZ-2013-6371048</t>
  </si>
  <si>
    <t>AZ-2013-61597</t>
  </si>
  <si>
    <t>AZ-2013-6552361</t>
  </si>
  <si>
    <t>Dania 3-Shelf Cabinet, Traditional</t>
  </si>
  <si>
    <t>AZ-2013-5970660</t>
  </si>
  <si>
    <t>AZ-2013-5007894</t>
  </si>
  <si>
    <t>AZ-2013-6313494</t>
  </si>
  <si>
    <t>Les Pavillons-sous-Bois</t>
  </si>
  <si>
    <t>AZ-2013-7290380</t>
  </si>
  <si>
    <t>BN-2013-9926490</t>
  </si>
  <si>
    <t>AZ-2013-5999783</t>
  </si>
  <si>
    <t>AZ-2013-9571579</t>
  </si>
  <si>
    <t>Jiffy Interoffice Envelope, Set of 50</t>
  </si>
  <si>
    <t>AZ-2013-7691747</t>
  </si>
  <si>
    <t>Hoover Microwave, Silver</t>
  </si>
  <si>
    <t>GlobeWeis Mailers, Set of 50</t>
  </si>
  <si>
    <t>BN-2013-2606069</t>
  </si>
  <si>
    <t>AZ-2013-6062232</t>
  </si>
  <si>
    <t>AZ-2013-8159608</t>
  </si>
  <si>
    <t>AZ-2013-7146719</t>
  </si>
  <si>
    <t>BN-2013-7226862</t>
  </si>
  <si>
    <t>AZ-2013-405028</t>
  </si>
  <si>
    <t>AZ-2013-8207350</t>
  </si>
  <si>
    <t>Xerox Parchment Paper, Recycled</t>
  </si>
  <si>
    <t>AZ-2013-8301856</t>
  </si>
  <si>
    <t>Tristan Glassey</t>
  </si>
  <si>
    <t>AZ-2013-4266706</t>
  </si>
  <si>
    <t>AZ-2013-8213331</t>
  </si>
  <si>
    <t>AZ-2013-4092169</t>
  </si>
  <si>
    <t>Avery Shipping Labels, Laser Printer Compatible</t>
  </si>
  <si>
    <t>AZ-2013-7322131</t>
  </si>
  <si>
    <t>AZ-2013-4134876</t>
  </si>
  <si>
    <t>BN-2013-3803426</t>
  </si>
  <si>
    <t>AZ-2013-5696844</t>
  </si>
  <si>
    <t>BN-2013-407737</t>
  </si>
  <si>
    <t>BN-2013-3470282</t>
  </si>
  <si>
    <t>BN-2013-1505908</t>
  </si>
  <si>
    <t>Delft</t>
  </si>
  <si>
    <t>AZ-2013-281337</t>
  </si>
  <si>
    <t>BN-2013-2678087</t>
  </si>
  <si>
    <t>BN-2013-8249195</t>
  </si>
  <si>
    <t>AZ-2013-881740</t>
  </si>
  <si>
    <t>AZ-2013-7397368</t>
  </si>
  <si>
    <t>AZ-2013-9091155</t>
  </si>
  <si>
    <t>BN-2013-2852434</t>
  </si>
  <si>
    <t>Caserta</t>
  </si>
  <si>
    <t>AZ-2013-6132734</t>
  </si>
  <si>
    <t>BN-2013-5807388</t>
  </si>
  <si>
    <t>Samsung Audio Dock, Cordless</t>
  </si>
  <si>
    <t>AZ-2013-9006218</t>
  </si>
  <si>
    <t>BN-2013-8558415</t>
  </si>
  <si>
    <t>Lesro Round Table, Adjustable Height</t>
  </si>
  <si>
    <t>Motorola Speaker Phone, Cordless</t>
  </si>
  <si>
    <t>AZ-2013-1444287</t>
  </si>
  <si>
    <t>AZ-2013-135124</t>
  </si>
  <si>
    <t>Hon File Folder Labels, 5000 Label Set</t>
  </si>
  <si>
    <t>AZ-2013-9306812</t>
  </si>
  <si>
    <t>Rueil-Malmaison</t>
  </si>
  <si>
    <t>BN-2013-2514877</t>
  </si>
  <si>
    <t>AZ-2013-1120520</t>
  </si>
  <si>
    <t>BN-2013-8485680</t>
  </si>
  <si>
    <t>AZ-2013-5945845</t>
  </si>
  <si>
    <t>BN-2013-3695391</t>
  </si>
  <si>
    <t>AZ-2013-2468600</t>
  </si>
  <si>
    <t>AZ-2013-6980084</t>
  </si>
  <si>
    <t>AZ-2013-3326917</t>
  </si>
  <si>
    <t>AZ-2013-1311863</t>
  </si>
  <si>
    <t>AZ-2013-242926</t>
  </si>
  <si>
    <t>AZ-2013-7597474</t>
  </si>
  <si>
    <t>AZ-2013-4982500</t>
  </si>
  <si>
    <t>Gladbeck</t>
  </si>
  <si>
    <t>Avery Hole Reinforcements, Economy</t>
  </si>
  <si>
    <t>AZ-2013-8803933</t>
  </si>
  <si>
    <t>AZ-2013-7943122</t>
  </si>
  <si>
    <t>BN-2013-2735217</t>
  </si>
  <si>
    <t>Bevis Computer Table, with Bottom Storage</t>
  </si>
  <si>
    <t>AZ-2013-2010603</t>
  </si>
  <si>
    <t>BN-2013-1829303</t>
  </si>
  <si>
    <t>AZ-2013-4780772</t>
  </si>
  <si>
    <t>AZ-2013-684636</t>
  </si>
  <si>
    <t>AZ-2013-2890966</t>
  </si>
  <si>
    <t>AZ-2013-7287311</t>
  </si>
  <si>
    <t>Dartford</t>
  </si>
  <si>
    <t>AZ-2013-7462248</t>
  </si>
  <si>
    <t>Benevento</t>
  </si>
  <si>
    <t>BN-2013-6496394</t>
  </si>
  <si>
    <t>BN-2013-4955166</t>
  </si>
  <si>
    <t>BN-2013-4370174</t>
  </si>
  <si>
    <t>AZ-2013-6322927</t>
  </si>
  <si>
    <t>Kleencut Letter Opener, High Speed</t>
  </si>
  <si>
    <t>AZ-2013-7204904</t>
  </si>
  <si>
    <t>AZ-2013-2652183</t>
  </si>
  <si>
    <t>David Arnold</t>
  </si>
  <si>
    <t>Accos Clamps, 12 Pack</t>
  </si>
  <si>
    <t>AZ-2013-3656949</t>
  </si>
  <si>
    <t>Carpi</t>
  </si>
  <si>
    <t>AZ-2013-6529496</t>
  </si>
  <si>
    <t>AZ-2013-2671803</t>
  </si>
  <si>
    <t>AZ-2013-82677</t>
  </si>
  <si>
    <t>AZ-2013-8017533</t>
  </si>
  <si>
    <t>Saint-Brieuc</t>
  </si>
  <si>
    <t>AZ-2013-1274934</t>
  </si>
  <si>
    <t>AZ-2013-8603182</t>
  </si>
  <si>
    <t>Jiffy Manila Envelope, Set of 50</t>
  </si>
  <si>
    <t>AZ-2013-2294363</t>
  </si>
  <si>
    <t>AZ-2013-8946887</t>
  </si>
  <si>
    <t>Berck</t>
  </si>
  <si>
    <t>AZ-2013-7600206</t>
  </si>
  <si>
    <t>Rambouillet</t>
  </si>
  <si>
    <t>AZ-2013-8348952</t>
  </si>
  <si>
    <t>AZ-2013-9517506</t>
  </si>
  <si>
    <t>Koblenz</t>
  </si>
  <si>
    <t>AZ-2013-696326</t>
  </si>
  <si>
    <t>AZ-2013-6565127</t>
  </si>
  <si>
    <t>BN-2013-6637489</t>
  </si>
  <si>
    <t>HP Fax Machine, Color</t>
  </si>
  <si>
    <t>AZ-2013-4756629</t>
  </si>
  <si>
    <t>AZ-2013-6593981</t>
  </si>
  <si>
    <t>Enermax Numeric Keypad, USB</t>
  </si>
  <si>
    <t>AZ-2013-388293</t>
  </si>
  <si>
    <t>AZ-2013-7044470</t>
  </si>
  <si>
    <t>AZ-2013-3127336</t>
  </si>
  <si>
    <t>Acme Box Cutter, Steel</t>
  </si>
  <si>
    <t>AZ-2013-1917714</t>
  </si>
  <si>
    <t>Illkirch-Graffenstaden</t>
  </si>
  <si>
    <t>AZ-2013-5802443</t>
  </si>
  <si>
    <t>AZ-2013-6873105</t>
  </si>
  <si>
    <t>AZ-2013-6686311</t>
  </si>
  <si>
    <t>Hengelo</t>
  </si>
  <si>
    <t>AZ-2013-1958192</t>
  </si>
  <si>
    <t>BN-2013-6039695</t>
  </si>
  <si>
    <t>AZ-2013-2020686</t>
  </si>
  <si>
    <t>Witten</t>
  </si>
  <si>
    <t>AZ-2013-2791278</t>
  </si>
  <si>
    <t>AZ-2013-7312978</t>
  </si>
  <si>
    <t>AZ-2013-4071226</t>
  </si>
  <si>
    <t>Enermax Memo Slips, 8.5 x 11</t>
  </si>
  <si>
    <t>AZ-2013-1362722</t>
  </si>
  <si>
    <t>Shannon Lane</t>
  </si>
  <si>
    <t>BN-2013-717588</t>
  </si>
  <si>
    <t>Green Bar Computer Printout Paper, Premium</t>
  </si>
  <si>
    <t>AZ-2013-2605178</t>
  </si>
  <si>
    <t>Elite Ruler, Serrated</t>
  </si>
  <si>
    <t>AZ-2013-6551500</t>
  </si>
  <si>
    <t>AZ-2013-3692060</t>
  </si>
  <si>
    <t>AZ-2013-9665957</t>
  </si>
  <si>
    <t>AZ-2013-7261942</t>
  </si>
  <si>
    <t>Nancy Seay</t>
  </si>
  <si>
    <t>AZ-2013-2587555</t>
  </si>
  <si>
    <t>Green Bar Computer Printout Paper, Recycled</t>
  </si>
  <si>
    <t>AZ-2013-2986010</t>
  </si>
  <si>
    <t>BN-2013-8418057</t>
  </si>
  <si>
    <t>AZ-2013-9489930</t>
  </si>
  <si>
    <t>Osny</t>
  </si>
  <si>
    <t>AZ-2013-2847</t>
  </si>
  <si>
    <t>AZ-2013-5020127</t>
  </si>
  <si>
    <t>AZ-2013-4503283</t>
  </si>
  <si>
    <t>AZ-2013-6800942</t>
  </si>
  <si>
    <t>AZ-2013-7421576</t>
  </si>
  <si>
    <t>AZ-2013-156529</t>
  </si>
  <si>
    <t>Kleencut Trimmer, Easy Grip</t>
  </si>
  <si>
    <t>AZ-2013-2558341</t>
  </si>
  <si>
    <t>AZ-2013-708571</t>
  </si>
  <si>
    <t>AZ-2013-6220959</t>
  </si>
  <si>
    <t>Hamilton Beach Stove, White</t>
  </si>
  <si>
    <t>Kraft Manila Envelope, with clear poly window</t>
  </si>
  <si>
    <t>Enermax Message Books, Recycled</t>
  </si>
  <si>
    <t>BN-2013-1315378</t>
  </si>
  <si>
    <t>AZ-2013-3220222</t>
  </si>
  <si>
    <t>AZ-2013-1741876</t>
  </si>
  <si>
    <t>AZ-2013-6121627</t>
  </si>
  <si>
    <t>AZ-2013-6440318</t>
  </si>
  <si>
    <t>Cambrai</t>
  </si>
  <si>
    <t>AZ-2013-4386533</t>
  </si>
  <si>
    <t>AZ-2013-6334025</t>
  </si>
  <si>
    <t>AZ-2013-7662993</t>
  </si>
  <si>
    <t>AZ-2013-8044431</t>
  </si>
  <si>
    <t>BN-2013-236928</t>
  </si>
  <si>
    <t>AZ-2013-514830</t>
  </si>
  <si>
    <t>BN-2013-333027</t>
  </si>
  <si>
    <t>Avellino</t>
  </si>
  <si>
    <t>AZ-2013-7453439</t>
  </si>
  <si>
    <t>AZ-2013-467128</t>
  </si>
  <si>
    <t>BN-2013-5879462</t>
  </si>
  <si>
    <t>Enrique Friedman</t>
  </si>
  <si>
    <t>Shrewsbury</t>
  </si>
  <si>
    <t>AZ-2013-1510568</t>
  </si>
  <si>
    <t>AZ-2013-9057742</t>
  </si>
  <si>
    <t>AZ-2013-6085124</t>
  </si>
  <si>
    <t>AZ-2013-1673831</t>
  </si>
  <si>
    <t>Flensburg</t>
  </si>
  <si>
    <t>AZ-2013-2377815</t>
  </si>
  <si>
    <t>Freya Briggs</t>
  </si>
  <si>
    <t>Eldon Frame, Duo Pack</t>
  </si>
  <si>
    <t>AZ-2013-6411622</t>
  </si>
  <si>
    <t>AZ-2013-6438316</t>
  </si>
  <si>
    <t>Mons-en-Baroeul</t>
  </si>
  <si>
    <t>AZ-2013-9345713</t>
  </si>
  <si>
    <t>AZ-2013-5764612</t>
  </si>
  <si>
    <t>Claire Dilke</t>
  </si>
  <si>
    <t>Okidata Phone, Red</t>
  </si>
  <si>
    <t>AZ-2013-4450786</t>
  </si>
  <si>
    <t>AZ-2013-7868925</t>
  </si>
  <si>
    <t>AZ-2013-5467266</t>
  </si>
  <si>
    <t>AZ-2013-3225863</t>
  </si>
  <si>
    <t>AZ-2013-8343669</t>
  </si>
  <si>
    <t>BN-2013-2815827</t>
  </si>
  <si>
    <t>AZ-2013-3733101</t>
  </si>
  <si>
    <t>AZ-2013-9884020</t>
  </si>
  <si>
    <t>AZ-2013-7222036</t>
  </si>
  <si>
    <t>AZ-2013-5004800</t>
  </si>
  <si>
    <t>Tenex Box, Single Width</t>
  </si>
  <si>
    <t>AZ-2013-4420211</t>
  </si>
  <si>
    <t>AZ-2013-4888729</t>
  </si>
  <si>
    <t>AZ-2013-8622120</t>
  </si>
  <si>
    <t>AZ-2013-8670779</t>
  </si>
  <si>
    <t>BN-2013-2477715</t>
  </si>
  <si>
    <t>BN-2013-4478549</t>
  </si>
  <si>
    <t>Jiffy Interoffice Envelope, with clear poly window</t>
  </si>
  <si>
    <t>AZ-2013-4109586</t>
  </si>
  <si>
    <t>AZ-2013-1150864</t>
  </si>
  <si>
    <t>AZ-2013-1450841</t>
  </si>
  <si>
    <t>AZ-2013-3232333</t>
  </si>
  <si>
    <t>BN-2013-8862051</t>
  </si>
  <si>
    <t>AZ-2013-2544170</t>
  </si>
  <si>
    <t>BN-2013-3849014</t>
  </si>
  <si>
    <t>James Lamoureux</t>
  </si>
  <si>
    <t>Epson Receipt Printer, Durable</t>
  </si>
  <si>
    <t>BN-2013-833210</t>
  </si>
  <si>
    <t>Imogen Smithies</t>
  </si>
  <si>
    <t>AZ-2013-8948027</t>
  </si>
  <si>
    <t>AZ-2013-4382245</t>
  </si>
  <si>
    <t>AZ-2013-1120035</t>
  </si>
  <si>
    <t>Aalen</t>
  </si>
  <si>
    <t>AZ-2013-7291240</t>
  </si>
  <si>
    <t>Crystal Turner</t>
  </si>
  <si>
    <t>AZ-2013-8089824</t>
  </si>
  <si>
    <t>AZ-2013-560367</t>
  </si>
  <si>
    <t>Fuenlabrada</t>
  </si>
  <si>
    <t>AZ-2013-1703913</t>
  </si>
  <si>
    <t>AZ-2013-4909261</t>
  </si>
  <si>
    <t>BN-2013-6379006</t>
  </si>
  <si>
    <t>Hon Shipping Labels, Adjustable</t>
  </si>
  <si>
    <t>BN-2013-8157732</t>
  </si>
  <si>
    <t>AZ-2013-8483986</t>
  </si>
  <si>
    <t>AZ-2013-1043489</t>
  </si>
  <si>
    <t>AZ-2013-3160471</t>
  </si>
  <si>
    <t>AZ-2013-3032452</t>
  </si>
  <si>
    <t>AZ-2013-2070413</t>
  </si>
  <si>
    <t>Stafford</t>
  </si>
  <si>
    <t>AZ-2013-9186564</t>
  </si>
  <si>
    <t>AZ-2013-6557454</t>
  </si>
  <si>
    <t>Rubbermaid Stacking Tray, Black</t>
  </si>
  <si>
    <t>AZ-2013-4671281</t>
  </si>
  <si>
    <t>AZ-2013-2343353</t>
  </si>
  <si>
    <t>Mouscron</t>
  </si>
  <si>
    <t>AZ-2013-8583368</t>
  </si>
  <si>
    <t>Sucy-en-Brie</t>
  </si>
  <si>
    <t>BN-2013-2658555</t>
  </si>
  <si>
    <t>AZ-2013-8732782</t>
  </si>
  <si>
    <t>AZ-2013-5078982</t>
  </si>
  <si>
    <t>AZ-2013-2667784</t>
  </si>
  <si>
    <t>AZ-2013-8560588</t>
  </si>
  <si>
    <t>BN-2013-6111017</t>
  </si>
  <si>
    <t>AZ-2013-162732</t>
  </si>
  <si>
    <t>AZ-2013-6016328</t>
  </si>
  <si>
    <t>AZ-2013-2300894</t>
  </si>
  <si>
    <t>Ames Mailers, Set of 50</t>
  </si>
  <si>
    <t>AZ-2013-962697</t>
  </si>
  <si>
    <t>AZ-2013-2709879</t>
  </si>
  <si>
    <t>Moissy-Cramayel</t>
  </si>
  <si>
    <t>AZ-2013-4589605</t>
  </si>
  <si>
    <t>AZ-2013-6928032</t>
  </si>
  <si>
    <t>AZ-2013-4084641</t>
  </si>
  <si>
    <t>BN-2013-8199935</t>
  </si>
  <si>
    <t>AZ-2013-1921214</t>
  </si>
  <si>
    <t>BN-2013-7382571</t>
  </si>
  <si>
    <t>Lesro Conference Table, with Bottom Storage</t>
  </si>
  <si>
    <t>BN-2013-7852077</t>
  </si>
  <si>
    <t>Office Star Swivel Stool, Red</t>
  </si>
  <si>
    <t>AZ-2013-8354954</t>
  </si>
  <si>
    <t>AZ-2013-6980364</t>
  </si>
  <si>
    <t>AZ-2013-3623970</t>
  </si>
  <si>
    <t>StarTech Calculator, Red</t>
  </si>
  <si>
    <t>AZ-2013-215072</t>
  </si>
  <si>
    <t>Denain</t>
  </si>
  <si>
    <t>AZ-2013-6241714</t>
  </si>
  <si>
    <t>AZ-2013-2047593</t>
  </si>
  <si>
    <t>Brussels</t>
  </si>
  <si>
    <t>Hon Chairmat, Set of Two</t>
  </si>
  <si>
    <t>AZ-2013-6943804</t>
  </si>
  <si>
    <t>AZ-2013-577789</t>
  </si>
  <si>
    <t>BN-2013-1962674</t>
  </si>
  <si>
    <t>BN-2013-2144250</t>
  </si>
  <si>
    <t>Schiffweiler</t>
  </si>
  <si>
    <t>AZ-2013-5024035</t>
  </si>
  <si>
    <t>Kleencut Trimmer, High Speed</t>
  </si>
  <si>
    <t>BN-2013-6882863</t>
  </si>
  <si>
    <t>Green Bar Note Cards, 8.5 x 11</t>
  </si>
  <si>
    <t>BN-2013-8091921</t>
  </si>
  <si>
    <t>BN-2013-9324448</t>
  </si>
  <si>
    <t>AZ-2013-8597747</t>
  </si>
  <si>
    <t>AZ-2013-5049068</t>
  </si>
  <si>
    <t>BN-2013-3585315</t>
  </si>
  <si>
    <t>AZ-2013-2353394</t>
  </si>
  <si>
    <t>Deflect-O Light Bulb, Black</t>
  </si>
  <si>
    <t>AZ-2013-8602131</t>
  </si>
  <si>
    <t>Gelsenkirchen</t>
  </si>
  <si>
    <t>BN-2013-3586585</t>
  </si>
  <si>
    <t>BN-2013-2008783</t>
  </si>
  <si>
    <t>Bognor Regis</t>
  </si>
  <si>
    <t>BN-2013-603818</t>
  </si>
  <si>
    <t>AZ-2013-3314064</t>
  </si>
  <si>
    <t>AZ-2013-5796151</t>
  </si>
  <si>
    <t>AZ-2013-5719967</t>
  </si>
  <si>
    <t>Le Chesnay</t>
  </si>
  <si>
    <t>AZ-2013-2259451</t>
  </si>
  <si>
    <t>Logitech Flash Drive, Erganomic</t>
  </si>
  <si>
    <t>AZ-2013-214394</t>
  </si>
  <si>
    <t>AZ-2013-1085752</t>
  </si>
  <si>
    <t>Cosenza</t>
  </si>
  <si>
    <t>AZ-2013-5129738</t>
  </si>
  <si>
    <t>BN-2013-9709500</t>
  </si>
  <si>
    <t>AZ-2013-3256885</t>
  </si>
  <si>
    <t>AZ-2013-4155964</t>
  </si>
  <si>
    <t>AZ-2013-9630645</t>
  </si>
  <si>
    <t>Harriet Webb</t>
  </si>
  <si>
    <t>BN-2013-7694817</t>
  </si>
  <si>
    <t>AZ-2013-2753412</t>
  </si>
  <si>
    <t>AZ-2013-3301955</t>
  </si>
  <si>
    <t>AZ-2013-7720719</t>
  </si>
  <si>
    <t>Canon Copy Machine, High-Speed</t>
  </si>
  <si>
    <t>AZ-2013-9532879</t>
  </si>
  <si>
    <t>AZ-2014-561709</t>
  </si>
  <si>
    <t>Pantin</t>
  </si>
  <si>
    <t>BN-2014-6812331</t>
  </si>
  <si>
    <t>AZ-2014-1954192</t>
  </si>
  <si>
    <t>Vaulx-en-Velin</t>
  </si>
  <si>
    <t>AZ-2014-3279788</t>
  </si>
  <si>
    <t>Afragola</t>
  </si>
  <si>
    <t>AZ-2014-3079618</t>
  </si>
  <si>
    <t>AZ-2014-3853517</t>
  </si>
  <si>
    <t>SanDisk Cards &amp; Envelopes, Multicolor</t>
  </si>
  <si>
    <t>AZ-2014-4825277</t>
  </si>
  <si>
    <t>Canon Copy Machine, Laser</t>
  </si>
  <si>
    <t>AZ-2014-3264915</t>
  </si>
  <si>
    <t>BN-2014-585455</t>
  </si>
  <si>
    <t>AZ-2014-1517512</t>
  </si>
  <si>
    <t>AZ-2014-5722987</t>
  </si>
  <si>
    <t>AZ-2014-5289299</t>
  </si>
  <si>
    <t>Kidderminster</t>
  </si>
  <si>
    <t>Avery File Folder Labels, 5000 Label Set</t>
  </si>
  <si>
    <t>AZ-2014-6537657</t>
  </si>
  <si>
    <t>BN-2014-4967786</t>
  </si>
  <si>
    <t>BN-2014-2460712</t>
  </si>
  <si>
    <t>GlobeWeis Interoffice Envelope, Recycled</t>
  </si>
  <si>
    <t>AZ-2014-3774339</t>
  </si>
  <si>
    <t>AZ-2014-874376</t>
  </si>
  <si>
    <t>Hayden Weigel</t>
  </si>
  <si>
    <t>AZ-2014-81293</t>
  </si>
  <si>
    <t>BN-2014-6883974</t>
  </si>
  <si>
    <t>BN-2014-6221889</t>
  </si>
  <si>
    <t>AZ-2014-285574</t>
  </si>
  <si>
    <t>AZ-2014-9888408</t>
  </si>
  <si>
    <t>Bevis Coffee Table, Rectangular</t>
  </si>
  <si>
    <t>AZ-2014-4990754</t>
  </si>
  <si>
    <t>Bath</t>
  </si>
  <si>
    <t>BN-2014-3382775</t>
  </si>
  <si>
    <t>Sonneberg</t>
  </si>
  <si>
    <t>AZ-2014-3013226</t>
  </si>
  <si>
    <t>AZ-2014-8168742</t>
  </si>
  <si>
    <t>Les Herbiers</t>
  </si>
  <si>
    <t>AZ-2014-8935301</t>
  </si>
  <si>
    <t>Asti</t>
  </si>
  <si>
    <t>Breville Stove, Black</t>
  </si>
  <si>
    <t>AZ-2014-7220794</t>
  </si>
  <si>
    <t>AZ-2014-9468178</t>
  </si>
  <si>
    <t>Belkin Router, Programmable</t>
  </si>
  <si>
    <t>AZ-2014-2406788</t>
  </si>
  <si>
    <t>Eldon Stacking Tray, Duo Pack</t>
  </si>
  <si>
    <t>AZ-2014-6107524</t>
  </si>
  <si>
    <t>Enermax Cards &amp; Envelopes, Multicolor</t>
  </si>
  <si>
    <t>Sharp Wireless Fax, Laser</t>
  </si>
  <si>
    <t>AZ-2014-2916681</t>
  </si>
  <si>
    <t>AZ-2014-772338</t>
  </si>
  <si>
    <t>AZ-2014-1954439</t>
  </si>
  <si>
    <t>AZ-2014-5295692</t>
  </si>
  <si>
    <t>AZ-2014-8636627</t>
  </si>
  <si>
    <t>Fiskars Box Cutter, Easy Grip</t>
  </si>
  <si>
    <t>AZ-2014-7895228</t>
  </si>
  <si>
    <t>HP Ink, Color</t>
  </si>
  <si>
    <t>BN-2014-3515566</t>
  </si>
  <si>
    <t>AZ-2014-8970426</t>
  </si>
  <si>
    <t>AZ-2014-8131624</t>
  </si>
  <si>
    <t>AZ-2014-7123032</t>
  </si>
  <si>
    <t>AZ-2014-241815</t>
  </si>
  <si>
    <t>AZ-2014-2835554</t>
  </si>
  <si>
    <t>Bastia</t>
  </si>
  <si>
    <t>AZ-2014-7801536</t>
  </si>
  <si>
    <t>AZ-2014-6249694</t>
  </si>
  <si>
    <t>BN-2014-1952726</t>
  </si>
  <si>
    <t>AZ-2014-4295030</t>
  </si>
  <si>
    <t>AZ-2014-7306180</t>
  </si>
  <si>
    <t>AZ-2014-6147970</t>
  </si>
  <si>
    <t>BN-2014-1799683</t>
  </si>
  <si>
    <t>BN-2014-3037532</t>
  </si>
  <si>
    <t>AZ-2014-17071</t>
  </si>
  <si>
    <t>AZ-2014-2483272</t>
  </si>
  <si>
    <t>AZ-2014-7416402</t>
  </si>
  <si>
    <t>AZ-2014-7225808</t>
  </si>
  <si>
    <t>AZ-2014-4160520</t>
  </si>
  <si>
    <t>AZ-2014-8803055</t>
  </si>
  <si>
    <t>AZ-2014-6273241</t>
  </si>
  <si>
    <t>Panasonic Inkjet, Red</t>
  </si>
  <si>
    <t>AZ-2014-6672718</t>
  </si>
  <si>
    <t>AZ-2014-9065291</t>
  </si>
  <si>
    <t>AZ-2014-6001342</t>
  </si>
  <si>
    <t>BN-2014-7598465</t>
  </si>
  <si>
    <t>AZ-2014-1191751</t>
  </si>
  <si>
    <t>Falconara Marittima</t>
  </si>
  <si>
    <t>BN-2014-9936235</t>
  </si>
  <si>
    <t>Cameo Mailers, Set of 50</t>
  </si>
  <si>
    <t>BN-2014-9473306</t>
  </si>
  <si>
    <t>BN-2014-4902106</t>
  </si>
  <si>
    <t>Chieti</t>
  </si>
  <si>
    <t>AZ-2014-9580273</t>
  </si>
  <si>
    <t>AZ-2014-9742933</t>
  </si>
  <si>
    <t>Dinslaken</t>
  </si>
  <si>
    <t>AZ-2014-327161</t>
  </si>
  <si>
    <t>AZ-2014-7597862</t>
  </si>
  <si>
    <t>BN-2014-3772513</t>
  </si>
  <si>
    <t>BN-2014-9257992</t>
  </si>
  <si>
    <t>AZ-2014-6360899</t>
  </si>
  <si>
    <t>AZ-2014-6197467</t>
  </si>
  <si>
    <t>AZ-2014-3145770</t>
  </si>
  <si>
    <t>AZ-2014-2348996</t>
  </si>
  <si>
    <t>AZ-2014-1235152</t>
  </si>
  <si>
    <t>AZ-2014-9603730</t>
  </si>
  <si>
    <t>BN-2014-9612123</t>
  </si>
  <si>
    <t>AZ-2014-2339680</t>
  </si>
  <si>
    <t>Jiffy Mailers, with clear poly window</t>
  </si>
  <si>
    <t>BN-2014-3491882</t>
  </si>
  <si>
    <t>BN-2014-3043420</t>
  </si>
  <si>
    <t>AZ-2014-1826212</t>
  </si>
  <si>
    <t>Wels</t>
  </si>
  <si>
    <t>AZ-2014-9284245</t>
  </si>
  <si>
    <t>AZ-2014-3958582</t>
  </si>
  <si>
    <t>AZ-2014-789686</t>
  </si>
  <si>
    <t>AZ-2014-1092798</t>
  </si>
  <si>
    <t>AZ-2014-3603664</t>
  </si>
  <si>
    <t>AZ-2014-978460</t>
  </si>
  <si>
    <t>Annecy-le-Vieux</t>
  </si>
  <si>
    <t>AZ-2014-3770776</t>
  </si>
  <si>
    <t>AZ-2014-4843798</t>
  </si>
  <si>
    <t>AZ-2014-5889242</t>
  </si>
  <si>
    <t>AZ-2014-8122105</t>
  </si>
  <si>
    <t>AZ-2014-4015519</t>
  </si>
  <si>
    <t>Samsung Speaker Phone, Cordless</t>
  </si>
  <si>
    <t>BN-2014-7098171</t>
  </si>
  <si>
    <t>AZ-2014-1473813</t>
  </si>
  <si>
    <t>Södermanland</t>
  </si>
  <si>
    <t>Eskilstuna</t>
  </si>
  <si>
    <t>AZ-2014-777252</t>
  </si>
  <si>
    <t>AZ-2014-6041195</t>
  </si>
  <si>
    <t>AZ-2014-783246</t>
  </si>
  <si>
    <t>AZ-2014-4679554</t>
  </si>
  <si>
    <t>Kortrijk</t>
  </si>
  <si>
    <t>AZ-2014-6826926</t>
  </si>
  <si>
    <t>BN-2014-3711552</t>
  </si>
  <si>
    <t>AZ-2014-7917041</t>
  </si>
  <si>
    <t>Office Star Rocking Chair, Set of Two</t>
  </si>
  <si>
    <t>AZ-2014-6943105</t>
  </si>
  <si>
    <t>AZ-2014-19192</t>
  </si>
  <si>
    <t>AZ-2014-3004222</t>
  </si>
  <si>
    <t>AZ-2014-2131403</t>
  </si>
  <si>
    <t>Epson Receipt Printer, White</t>
  </si>
  <si>
    <t>BN-2014-1772108</t>
  </si>
  <si>
    <t>BN-2014-1317809</t>
  </si>
  <si>
    <t>AZ-2014-8991506</t>
  </si>
  <si>
    <t>Hamilton Beach Blender, Black</t>
  </si>
  <si>
    <t>AZ-2014-7416333</t>
  </si>
  <si>
    <t>AZ-2014-6715732</t>
  </si>
  <si>
    <t>AZ-2014-7615629</t>
  </si>
  <si>
    <t>Zealand</t>
  </si>
  <si>
    <t>Kalundborg</t>
  </si>
  <si>
    <t>Harbour Creations Bag Chairs, Set of Two</t>
  </si>
  <si>
    <t>AZ-2014-6084917</t>
  </si>
  <si>
    <t>BN-2014-3939293</t>
  </si>
  <si>
    <t>Sean Ford</t>
  </si>
  <si>
    <t>AZ-2014-1466658</t>
  </si>
  <si>
    <t>BN-2014-319061</t>
  </si>
  <si>
    <t>Novimex Round Labels, Alphabetical</t>
  </si>
  <si>
    <t>Panasonic Card Printer, Wireless</t>
  </si>
  <si>
    <t>AZ-2014-2889820</t>
  </si>
  <si>
    <t>AZ-2014-6500467</t>
  </si>
  <si>
    <t>BN-2014-8340437</t>
  </si>
  <si>
    <t>AZ-2014-6884762</t>
  </si>
  <si>
    <t>AZ-2014-1644192</t>
  </si>
  <si>
    <t>Enermax Keyboard, USB</t>
  </si>
  <si>
    <t>AZ-2014-9954741</t>
  </si>
  <si>
    <t>AZ-2014-3437856</t>
  </si>
  <si>
    <t>AZ-2014-2860692</t>
  </si>
  <si>
    <t>AZ-2014-3203712</t>
  </si>
  <si>
    <t>AZ-2014-1490273</t>
  </si>
  <si>
    <t>BN-2014-2534492</t>
  </si>
  <si>
    <t>SAFCO Swivel Stool, Black</t>
  </si>
  <si>
    <t>BN-2014-1575343</t>
  </si>
  <si>
    <t>AZ-2014-4502269</t>
  </si>
  <si>
    <t>BN-2014-3375705</t>
  </si>
  <si>
    <t>AZ-2014-3985814</t>
  </si>
  <si>
    <t>Konica Printer, Durable</t>
  </si>
  <si>
    <t>AZ-2014-9590613</t>
  </si>
  <si>
    <t>AZ-2014-4525081</t>
  </si>
  <si>
    <t>Jack Maughan</t>
  </si>
  <si>
    <t>AZ-2014-5577510</t>
  </si>
  <si>
    <t>Moulins</t>
  </si>
  <si>
    <t>AZ-2014-5335564</t>
  </si>
  <si>
    <t>BN-2014-6168100</t>
  </si>
  <si>
    <t>Oss</t>
  </si>
  <si>
    <t>AZ-2014-656568</t>
  </si>
  <si>
    <t>AZ-2014-6053931</t>
  </si>
  <si>
    <t>BN-2014-2369995</t>
  </si>
  <si>
    <t>Varese</t>
  </si>
  <si>
    <t>BN-2014-5536187</t>
  </si>
  <si>
    <t>Dieppe</t>
  </si>
  <si>
    <t>AZ-2014-6379288</t>
  </si>
  <si>
    <t>Saint-Gratien</t>
  </si>
  <si>
    <t>AZ-2014-3625438</t>
  </si>
  <si>
    <t>AZ-2014-1239779</t>
  </si>
  <si>
    <t>AZ-2014-1191224</t>
  </si>
  <si>
    <t>BN-2014-5117024</t>
  </si>
  <si>
    <t>Acme Shears, Easy Grip</t>
  </si>
  <si>
    <t>AZ-2014-7929704</t>
  </si>
  <si>
    <t>BN-2014-5951909</t>
  </si>
  <si>
    <t>BN-2014-2462392</t>
  </si>
  <si>
    <t>Harbour Creations Rocking Chair, Set of Two</t>
  </si>
  <si>
    <t>BN-2014-7262414</t>
  </si>
  <si>
    <t>AZ-2014-2194070</t>
  </si>
  <si>
    <t>Nicole Todd</t>
  </si>
  <si>
    <t>AZ-2014-7578563</t>
  </si>
  <si>
    <t>Okidata Receipt Printer, Red</t>
  </si>
  <si>
    <t>AZ-2014-1723403</t>
  </si>
  <si>
    <t>Nuneaton</t>
  </si>
  <si>
    <t>AZ-2014-6846105</t>
  </si>
  <si>
    <t>AZ-2014-6634288</t>
  </si>
  <si>
    <t>BN-2014-3085945</t>
  </si>
  <si>
    <t>Alkmaar</t>
  </si>
  <si>
    <t>BN-2014-5871078</t>
  </si>
  <si>
    <t>AZ-2014-2672334</t>
  </si>
  <si>
    <t>Wasquehal</t>
  </si>
  <si>
    <t>AZ-2014-8638233</t>
  </si>
  <si>
    <t>AZ-2014-9583503</t>
  </si>
  <si>
    <t>AZ-2014-6340236</t>
  </si>
  <si>
    <t>AZ-2014-9560415</t>
  </si>
  <si>
    <t>AZ-2014-3348489</t>
  </si>
  <si>
    <t>AZ-2014-4258600</t>
  </si>
  <si>
    <t>Colombes</t>
  </si>
  <si>
    <t>AZ-2014-3967797</t>
  </si>
  <si>
    <t>Panasonic Calculator, Red</t>
  </si>
  <si>
    <t>AZ-2014-7020120</t>
  </si>
  <si>
    <t>AZ-2014-9687341</t>
  </si>
  <si>
    <t>AZ-2014-3387010</t>
  </si>
  <si>
    <t>AZ-2014-4237223</t>
  </si>
  <si>
    <t>AZ-2014-2604590</t>
  </si>
  <si>
    <t>AZ-2014-3666609</t>
  </si>
  <si>
    <t>AZ-2014-5479576</t>
  </si>
  <si>
    <t>AZ-2014-2432395</t>
  </si>
  <si>
    <t>AZ-2014-4803875</t>
  </si>
  <si>
    <t>AZ-2014-1282413</t>
  </si>
  <si>
    <t>AZ-2014-8796314</t>
  </si>
  <si>
    <t>Enermax Memory Card, USB</t>
  </si>
  <si>
    <t>AZ-2014-139627</t>
  </si>
  <si>
    <t>AZ-2014-1846606</t>
  </si>
  <si>
    <t>BN-2014-291873</t>
  </si>
  <si>
    <t>AZ-2014-6408237</t>
  </si>
  <si>
    <t>AZ-2014-4649759</t>
  </si>
  <si>
    <t>Hon Removable Labels, Laser Printer Compatible</t>
  </si>
  <si>
    <t>AZ-2014-4714590</t>
  </si>
  <si>
    <t>AZ-2014-6368939</t>
  </si>
  <si>
    <t>AZ-2014-1092628</t>
  </si>
  <si>
    <t>AZ-2014-5151587</t>
  </si>
  <si>
    <t>Andrew Stephens</t>
  </si>
  <si>
    <t>BN-2014-2854953</t>
  </si>
  <si>
    <t>BN-2014-1493038</t>
  </si>
  <si>
    <t>Galway</t>
  </si>
  <si>
    <t>BN-2014-7233661</t>
  </si>
  <si>
    <t>AZ-2014-2335509</t>
  </si>
  <si>
    <t>Harbour Creations Swivel Stool, Adjustable</t>
  </si>
  <si>
    <t>AZ-2014-1144428</t>
  </si>
  <si>
    <t>BN-2014-4795126</t>
  </si>
  <si>
    <t>BN-2014-3961366</t>
  </si>
  <si>
    <t>AZ-2014-9189061</t>
  </si>
  <si>
    <t>AZ-2014-8582071</t>
  </si>
  <si>
    <t>Dunstable</t>
  </si>
  <si>
    <t>Hoover Blender, White</t>
  </si>
  <si>
    <t>AZ-2014-8487214</t>
  </si>
  <si>
    <t>AZ-2014-5228686</t>
  </si>
  <si>
    <t>BN-2014-6482721</t>
  </si>
  <si>
    <t>AZ-2014-6745557</t>
  </si>
  <si>
    <t>Vigneux-sur-Seine</t>
  </si>
  <si>
    <t>BN-2014-9660071</t>
  </si>
  <si>
    <t>AZ-2014-5410108</t>
  </si>
  <si>
    <t>AZ-2014-9586532</t>
  </si>
  <si>
    <t>BN-2014-2423414</t>
  </si>
  <si>
    <t>AZ-2014-7988186</t>
  </si>
  <si>
    <t>AZ-2014-1476167</t>
  </si>
  <si>
    <t>AZ-2014-3980434</t>
  </si>
  <si>
    <t>BN-2014-2531975</t>
  </si>
  <si>
    <t>Badalona</t>
  </si>
  <si>
    <t>AZ-2014-9092874</t>
  </si>
  <si>
    <t>Kleencut Trimmer, Steel</t>
  </si>
  <si>
    <t>AZ-2014-6229450</t>
  </si>
  <si>
    <t>AZ-2014-786652</t>
  </si>
  <si>
    <t>AZ-2014-4950235</t>
  </si>
  <si>
    <t>Sarcelles</t>
  </si>
  <si>
    <t>AZ-2014-5151973</t>
  </si>
  <si>
    <t>Deflect-O Light Bulb, Erganomic</t>
  </si>
  <si>
    <t>AZ-2014-9418749</t>
  </si>
  <si>
    <t>AZ-2014-9440624</t>
  </si>
  <si>
    <t>AZ-2014-3599759</t>
  </si>
  <si>
    <t>BN-2014-8322857</t>
  </si>
  <si>
    <t>AZ-2014-9683881</t>
  </si>
  <si>
    <t>AZ-2014-995232</t>
  </si>
  <si>
    <t>Brighton</t>
  </si>
  <si>
    <t>SAFCO Swivel Stool, Set of Two</t>
  </si>
  <si>
    <t>AZ-2014-9106967</t>
  </si>
  <si>
    <t>Capannori</t>
  </si>
  <si>
    <t>BN-2014-4063586</t>
  </si>
  <si>
    <t>AZ-2014-5778824</t>
  </si>
  <si>
    <t>AZ-2014-2640603</t>
  </si>
  <si>
    <t>Guadalajara</t>
  </si>
  <si>
    <t>AZ-2014-1181661</t>
  </si>
  <si>
    <t>AZ-2014-5418007</t>
  </si>
  <si>
    <t>Eaton Memo Slips, Premium</t>
  </si>
  <si>
    <t>BN-2014-6163592</t>
  </si>
  <si>
    <t>AZ-2014-6896726</t>
  </si>
  <si>
    <t>AZ-2014-1790715</t>
  </si>
  <si>
    <t>AZ-2014-9044600</t>
  </si>
  <si>
    <t>BN-2014-9956190</t>
  </si>
  <si>
    <t>AZ-2014-6326220</t>
  </si>
  <si>
    <t>Estepona</t>
  </si>
  <si>
    <t>AZ-2014-2056021</t>
  </si>
  <si>
    <t>AZ-2014-1698292</t>
  </si>
  <si>
    <t>AZ-2014-1058907</t>
  </si>
  <si>
    <t>AZ-2014-5969019</t>
  </si>
  <si>
    <t>Wilhelmshaven</t>
  </si>
  <si>
    <t>AZ-2014-795523</t>
  </si>
  <si>
    <t>BN-2014-4017957</t>
  </si>
  <si>
    <t>BN-2014-4554837</t>
  </si>
  <si>
    <t>Den Helder</t>
  </si>
  <si>
    <t>AZ-2014-7397204</t>
  </si>
  <si>
    <t>BN-2014-5575990</t>
  </si>
  <si>
    <t>AZ-2014-8546369</t>
  </si>
  <si>
    <t>AZ-2014-7256409</t>
  </si>
  <si>
    <t>AZ-2014-1661689</t>
  </si>
  <si>
    <t>BN-2014-3358594</t>
  </si>
  <si>
    <t>BN-2014-7281135</t>
  </si>
  <si>
    <t>AZ-2014-2987514</t>
  </si>
  <si>
    <t>AZ-2014-7189649</t>
  </si>
  <si>
    <t>AZ-2014-3500808</t>
  </si>
  <si>
    <t>Accos Staples, Metal</t>
  </si>
  <si>
    <t>AZ-2014-9650132</t>
  </si>
  <si>
    <t>AZ-2014-5598677</t>
  </si>
  <si>
    <t>BN-2014-8509634</t>
  </si>
  <si>
    <t>AZ-2014-3154737</t>
  </si>
  <si>
    <t>AZ-2014-5692945</t>
  </si>
  <si>
    <t>Advantus Clock, Erganomic</t>
  </si>
  <si>
    <t>AZ-2014-2846196</t>
  </si>
  <si>
    <t>Bayeux</t>
  </si>
  <si>
    <t>AZ-2014-186904</t>
  </si>
  <si>
    <t>Detmold</t>
  </si>
  <si>
    <t>AZ-2014-1320048</t>
  </si>
  <si>
    <t>AZ-2014-6975089</t>
  </si>
  <si>
    <t>AZ-2014-532333</t>
  </si>
  <si>
    <t>AZ-2014-8184590</t>
  </si>
  <si>
    <t>AZ-2014-2492440</t>
  </si>
  <si>
    <t>BN-2014-277851</t>
  </si>
  <si>
    <t>BN-2014-9322996</t>
  </si>
  <si>
    <t>Pamiers</t>
  </si>
  <si>
    <t>AZ-2014-9749362</t>
  </si>
  <si>
    <t>AZ-2014-7035422</t>
  </si>
  <si>
    <t>BN-2014-9635866</t>
  </si>
  <si>
    <t>AZ-2014-5593703</t>
  </si>
  <si>
    <t>BN-2014-9478365</t>
  </si>
  <si>
    <t>AZ-2014-9774095</t>
  </si>
  <si>
    <t>AZ-2014-8532434</t>
  </si>
  <si>
    <t>AZ-2014-8812108</t>
  </si>
  <si>
    <t>BN-2014-8046775</t>
  </si>
  <si>
    <t>AZ-2014-7242450</t>
  </si>
  <si>
    <t>AZ-2014-5519564</t>
  </si>
  <si>
    <t>Kilwinning</t>
  </si>
  <si>
    <t>AZ-2014-3020492</t>
  </si>
  <si>
    <t>AZ-2014-886827</t>
  </si>
  <si>
    <t>AZ-2014-8902331</t>
  </si>
  <si>
    <t>AZ-2014-175651</t>
  </si>
  <si>
    <t>AZ-2014-1758207</t>
  </si>
  <si>
    <t>Fleury-les-Aubrais</t>
  </si>
  <si>
    <t>AZ-2014-8284131</t>
  </si>
  <si>
    <t>BN-2014-9271210</t>
  </si>
  <si>
    <t>BN-2014-4759297</t>
  </si>
  <si>
    <t>BN-2014-8493925</t>
  </si>
  <si>
    <t>Eldon Light Bulb, Erganomic</t>
  </si>
  <si>
    <t>AZ-2014-9397794</t>
  </si>
  <si>
    <t>AZ-2014-1833043</t>
  </si>
  <si>
    <t>Carquefou</t>
  </si>
  <si>
    <t>AZ-2014-1592554</t>
  </si>
  <si>
    <t>AZ-2014-791703</t>
  </si>
  <si>
    <t>AZ-2014-8986990</t>
  </si>
  <si>
    <t>AZ-2014-5973940</t>
  </si>
  <si>
    <t>BN-2014-7358344</t>
  </si>
  <si>
    <t>AZ-2014-7046345</t>
  </si>
  <si>
    <t>AZ-2014-5845365</t>
  </si>
  <si>
    <t>AZ-2014-778430</t>
  </si>
  <si>
    <t>BN-2014-1468237</t>
  </si>
  <si>
    <t>Ludwigsburg</t>
  </si>
  <si>
    <t>BN-2014-45288</t>
  </si>
  <si>
    <t>StarTech Calculator, Wireless</t>
  </si>
  <si>
    <t>AZ-2014-9634517</t>
  </si>
  <si>
    <t>Casoria</t>
  </si>
  <si>
    <t>AZ-2014-5960256</t>
  </si>
  <si>
    <t>AZ-2014-1627961</t>
  </si>
  <si>
    <t>AZ-2014-1803267</t>
  </si>
  <si>
    <t>BN-2014-3140940</t>
  </si>
  <si>
    <t>AZ-2014-8880439</t>
  </si>
  <si>
    <t>Trappes</t>
  </si>
  <si>
    <t>AZ-2014-6878748</t>
  </si>
  <si>
    <t>BN-2014-1489324</t>
  </si>
  <si>
    <t>AZ-2014-6301419</t>
  </si>
  <si>
    <t>AZ-2014-8480616</t>
  </si>
  <si>
    <t>AZ-2014-2733980</t>
  </si>
  <si>
    <t>Sharp Personal Copier, High-Speed</t>
  </si>
  <si>
    <t>BN-2014-9778057</t>
  </si>
  <si>
    <t>AZ-2014-7453944</t>
  </si>
  <si>
    <t>AZ-2014-1007120</t>
  </si>
  <si>
    <t>BN-2014-4920125</t>
  </si>
  <si>
    <t>Maastricht</t>
  </si>
  <si>
    <t>Epson Calculator, Wireless</t>
  </si>
  <si>
    <t>AZ-2014-3159501</t>
  </si>
  <si>
    <t>AZ-2014-5426715</t>
  </si>
  <si>
    <t>BN-2014-1655185</t>
  </si>
  <si>
    <t>AZ-2014-8489186</t>
  </si>
  <si>
    <t>Bagnolet</t>
  </si>
  <si>
    <t>AZ-2014-7725232</t>
  </si>
  <si>
    <t>BN-2014-6460657</t>
  </si>
  <si>
    <t>AZ-2014-3540181</t>
  </si>
  <si>
    <t>AZ-2014-1568727</t>
  </si>
  <si>
    <t>AZ-2014-4295830</t>
  </si>
  <si>
    <t>AZ-2014-6158544</t>
  </si>
  <si>
    <t>Limay</t>
  </si>
  <si>
    <t>BN-2014-2570912</t>
  </si>
  <si>
    <t>Libourne</t>
  </si>
  <si>
    <t>AZ-2014-2583309</t>
  </si>
  <si>
    <t>AZ-2014-9676120</t>
  </si>
  <si>
    <t>BN-2014-1507316</t>
  </si>
  <si>
    <t>BN-2014-5698928</t>
  </si>
  <si>
    <t>AZ-2014-5299088</t>
  </si>
  <si>
    <t>Agrigento</t>
  </si>
  <si>
    <t>AZ-2014-5958487</t>
  </si>
  <si>
    <t>BN-2014-8459769</t>
  </si>
  <si>
    <t>AZ-2014-8562932</t>
  </si>
  <si>
    <t>AZ-2014-7679425</t>
  </si>
  <si>
    <t>AZ-2014-4524252</t>
  </si>
  <si>
    <t>AZ-2014-1769606</t>
  </si>
  <si>
    <t>Saint-Pol-sur-Mer</t>
  </si>
  <si>
    <t>AZ-2014-6407661</t>
  </si>
  <si>
    <t>AZ-2014-3040435</t>
  </si>
  <si>
    <t>AZ-2014-1861968</t>
  </si>
  <si>
    <t>AZ-2014-6630320</t>
  </si>
  <si>
    <t>AZ-2014-2291964</t>
  </si>
  <si>
    <t>AZ-2014-462189</t>
  </si>
  <si>
    <t>AZ-2014-8951189</t>
  </si>
  <si>
    <t>Andria</t>
  </si>
  <si>
    <t>AZ-2014-5567456</t>
  </si>
  <si>
    <t>Kleencut Shears, High Speed</t>
  </si>
  <si>
    <t>AZ-2014-1556718</t>
  </si>
  <si>
    <t>Crawley</t>
  </si>
  <si>
    <t>AZ-2014-9904920</t>
  </si>
  <si>
    <t>BN-2014-3985726</t>
  </si>
  <si>
    <t>AZ-2014-8467172</t>
  </si>
  <si>
    <t>AZ-2014-8899652</t>
  </si>
  <si>
    <t>AZ-2014-5901455</t>
  </si>
  <si>
    <t>AZ-2014-756508</t>
  </si>
  <si>
    <t>Pisa</t>
  </si>
  <si>
    <t>SanDisk Flash Drive, Bluetooth</t>
  </si>
  <si>
    <t>BN-2014-2450854</t>
  </si>
  <si>
    <t>Green Bar Memo Slips, Premium</t>
  </si>
  <si>
    <t>AZ-2014-6041399</t>
  </si>
  <si>
    <t>AZ-2014-2367501</t>
  </si>
  <si>
    <t>AZ-2014-1948946</t>
  </si>
  <si>
    <t>BN-2014-7160254</t>
  </si>
  <si>
    <t>AZ-2014-5084567</t>
  </si>
  <si>
    <t>AZ-2014-4414949</t>
  </si>
  <si>
    <t>BN-2014-7390420</t>
  </si>
  <si>
    <t>BN-2014-8871614</t>
  </si>
  <si>
    <t>AZ-2014-1474181</t>
  </si>
  <si>
    <t>Novimex Shipping Labels, Adjustable</t>
  </si>
  <si>
    <t>BN-2014-3013563</t>
  </si>
  <si>
    <t>AZ-2014-526283</t>
  </si>
  <si>
    <t>Alessandria</t>
  </si>
  <si>
    <t>AZ-2014-2981657</t>
  </si>
  <si>
    <t>AZ-2014-6031845</t>
  </si>
  <si>
    <t>Hoover Refrigerator, Black</t>
  </si>
  <si>
    <t>AZ-2014-1114768</t>
  </si>
  <si>
    <t>Avion</t>
  </si>
  <si>
    <t>AZ-2014-9380952</t>
  </si>
  <si>
    <t>AZ-2014-6019807</t>
  </si>
  <si>
    <t>Levallois-Perret</t>
  </si>
  <si>
    <t>SanDisk Keyboard, Bluetooth</t>
  </si>
  <si>
    <t>AZ-2014-2816978</t>
  </si>
  <si>
    <t>AZ-2014-8090546</t>
  </si>
  <si>
    <t>BN-2014-3618473</t>
  </si>
  <si>
    <t>Barneveld</t>
  </si>
  <si>
    <t>AZ-2014-2658996</t>
  </si>
  <si>
    <t>AZ-2014-2510582</t>
  </si>
  <si>
    <t>AZ-2014-9905195</t>
  </si>
  <si>
    <t>Guidonia Montecelio</t>
  </si>
  <si>
    <t>AZ-2014-2478728</t>
  </si>
  <si>
    <t>AZ-2014-2215737</t>
  </si>
  <si>
    <t>Dakota Baynes</t>
  </si>
  <si>
    <t>AZ-2014-77046</t>
  </si>
  <si>
    <t>AZ-2014-6235976</t>
  </si>
  <si>
    <t>Lecce</t>
  </si>
  <si>
    <t>AZ-2014-6429468</t>
  </si>
  <si>
    <t>BN-2014-2557638</t>
  </si>
  <si>
    <t>AZ-2014-6710580</t>
  </si>
  <si>
    <t>AZ-2014-7247090</t>
  </si>
  <si>
    <t>AZ-2014-9550736</t>
  </si>
  <si>
    <t>AZ-2014-6427379</t>
  </si>
  <si>
    <t>AZ-2014-8568021</t>
  </si>
  <si>
    <t>AZ-2014-8128242</t>
  </si>
  <si>
    <t>AZ-2014-4220771</t>
  </si>
  <si>
    <t>Bevis Round Table, with Bottom Storage</t>
  </si>
  <si>
    <t>AZ-2014-3247933</t>
  </si>
  <si>
    <t>AZ-2014-1406790</t>
  </si>
  <si>
    <t>AZ-2014-8154802</t>
  </si>
  <si>
    <t>Purmerend</t>
  </si>
  <si>
    <t>AZ-2014-325624</t>
  </si>
  <si>
    <t>OIC Push Pins, 12 Pack</t>
  </si>
  <si>
    <t>AZ-2014-9876866</t>
  </si>
  <si>
    <t>AZ-2014-5202108</t>
  </si>
  <si>
    <t>AZ-2014-6950700</t>
  </si>
  <si>
    <t>Anzio</t>
  </si>
  <si>
    <t>AZ-2014-6626996</t>
  </si>
  <si>
    <t>SanDisk Router, Programmable</t>
  </si>
  <si>
    <t>AZ-2014-5335130</t>
  </si>
  <si>
    <t>BN-2014-5799987</t>
  </si>
  <si>
    <t>Värmland</t>
  </si>
  <si>
    <t>Karlstad</t>
  </si>
  <si>
    <t>AZ-2014-2853843</t>
  </si>
  <si>
    <t>Audry Smith</t>
  </si>
  <si>
    <t>AZ-2014-1308209</t>
  </si>
  <si>
    <t>AZ-2014-221897</t>
  </si>
  <si>
    <t>AZ-2014-6883963</t>
  </si>
  <si>
    <t>AZ-2014-1043314</t>
  </si>
  <si>
    <t>AZ-2014-4789346</t>
  </si>
  <si>
    <t>AZ-2014-5829110</t>
  </si>
  <si>
    <t>AZ-2014-5688152</t>
  </si>
  <si>
    <t>AZ-2014-6597356</t>
  </si>
  <si>
    <t>AZ-2014-9952627</t>
  </si>
  <si>
    <t>AZ-2014-7447666</t>
  </si>
  <si>
    <t>AZ-2014-6650288</t>
  </si>
  <si>
    <t>AZ-2014-9821147</t>
  </si>
  <si>
    <t>Voiron</t>
  </si>
  <si>
    <t>AZ-2014-4255691</t>
  </si>
  <si>
    <t>AZ-2014-8916168</t>
  </si>
  <si>
    <t>AZ-2014-2413956</t>
  </si>
  <si>
    <t>Patrick Cassidy</t>
  </si>
  <si>
    <t>AZ-2014-8687924</t>
  </si>
  <si>
    <t>AZ-2014-6714214</t>
  </si>
  <si>
    <t>AZ-2014-8536659</t>
  </si>
  <si>
    <t>AZ-2014-2446526</t>
  </si>
  <si>
    <t>AZ-2014-2805092</t>
  </si>
  <si>
    <t>AZ-2014-208875</t>
  </si>
  <si>
    <t>AZ-2014-9423386</t>
  </si>
  <si>
    <t>AZ-2014-7702774</t>
  </si>
  <si>
    <t>AZ-2014-7893156</t>
  </si>
  <si>
    <t>AZ-2014-8101198</t>
  </si>
  <si>
    <t>AZ-2014-1805424</t>
  </si>
  <si>
    <t>AZ-2014-6526295</t>
  </si>
  <si>
    <t>AZ-2014-2857176</t>
  </si>
  <si>
    <t>AZ-2014-1353698</t>
  </si>
  <si>
    <t>AZ-2014-1466197</t>
  </si>
  <si>
    <t>Ronchin</t>
  </si>
  <si>
    <t>AZ-2014-2277609</t>
  </si>
  <si>
    <t>Panasonic Inkjet, Wireless</t>
  </si>
  <si>
    <t>AZ-2014-6552559</t>
  </si>
  <si>
    <t>AZ-2014-9575428</t>
  </si>
  <si>
    <t>AZ-2014-6764855</t>
  </si>
  <si>
    <t>Smead Color Coded Labels, Adjustable</t>
  </si>
  <si>
    <t>AZ-2014-186386</t>
  </si>
  <si>
    <t>Ludwigsfelde</t>
  </si>
  <si>
    <t>AZ-2014-6264387</t>
  </si>
  <si>
    <t>AZ-2014-2748286</t>
  </si>
  <si>
    <t>AZ-2014-8090092</t>
  </si>
  <si>
    <t>AZ-2014-2638814</t>
  </si>
  <si>
    <t>AZ-2014-8498328</t>
  </si>
  <si>
    <t>AZ-2014-313741</t>
  </si>
  <si>
    <t>AZ-2014-7437787</t>
  </si>
  <si>
    <t>AZ-2014-5429592</t>
  </si>
  <si>
    <t>AZ-2014-7142751</t>
  </si>
  <si>
    <t>AZ-2014-5722842</t>
  </si>
  <si>
    <t>AZ-2014-5887026</t>
  </si>
  <si>
    <t>BN-2014-5914359</t>
  </si>
  <si>
    <t>BN-2014-8266627</t>
  </si>
  <si>
    <t>San Severo</t>
  </si>
  <si>
    <t>AZ-2014-8203998</t>
  </si>
  <si>
    <t>AZ-2014-7873209</t>
  </si>
  <si>
    <t>AZ-2014-3811134</t>
  </si>
  <si>
    <t>La Spezia</t>
  </si>
  <si>
    <t>AZ-2014-5196501</t>
  </si>
  <si>
    <t>BN-2014-4149729</t>
  </si>
  <si>
    <t>AZ-2014-423825</t>
  </si>
  <si>
    <t>AZ-2014-3848321</t>
  </si>
  <si>
    <t>AZ-2014-4923095</t>
  </si>
  <si>
    <t>Elliot Owen</t>
  </si>
  <si>
    <t>Barricks Round Table, Adjustable Height</t>
  </si>
  <si>
    <t>AZ-2014-2533893</t>
  </si>
  <si>
    <t>AZ-2014-1555448</t>
  </si>
  <si>
    <t>AZ-2014-240841</t>
  </si>
  <si>
    <t>BN-2014-7420129</t>
  </si>
  <si>
    <t>Gagny</t>
  </si>
  <si>
    <t>Motorola Office Telephone, with Caller ID</t>
  </si>
  <si>
    <t>BN-2014-2116035</t>
  </si>
  <si>
    <t>AZ-2014-5667627</t>
  </si>
  <si>
    <t>BN-2014-4240139</t>
  </si>
  <si>
    <t>AZ-2014-7114093</t>
  </si>
  <si>
    <t>AZ-2014-4039650</t>
  </si>
  <si>
    <t>AZ-2014-986540</t>
  </si>
  <si>
    <t>AZ-2014-8912005</t>
  </si>
  <si>
    <t>AZ-2014-3031109</t>
  </si>
  <si>
    <t>BN-2014-8981319</t>
  </si>
  <si>
    <t>AZ-2014-5010364</t>
  </si>
  <si>
    <t>AZ-2014-1785806</t>
  </si>
  <si>
    <t>BN-2014-4787383</t>
  </si>
  <si>
    <t>AZ-2014-1223291</t>
  </si>
  <si>
    <t>AZ-2014-8648912</t>
  </si>
  <si>
    <t>Safco Stackable Bookrack, Mobile</t>
  </si>
  <si>
    <t>AZ-2014-9794319</t>
  </si>
  <si>
    <t>BN-2014-7502802</t>
  </si>
  <si>
    <t>AZ-2014-8737214</t>
  </si>
  <si>
    <t>BN-2014-2311123</t>
  </si>
  <si>
    <t>Barricks Conference Table, with Bottom Storage</t>
  </si>
  <si>
    <t>AZ-2014-2194395</t>
  </si>
  <si>
    <t>AZ-2014-8770825</t>
  </si>
  <si>
    <t>BN-2014-8840192</t>
  </si>
  <si>
    <t>AZ-2014-6013408</t>
  </si>
  <si>
    <t>AZ-2014-9229911</t>
  </si>
  <si>
    <t>Saint-Genis-Laval</t>
  </si>
  <si>
    <t>Sauder 3-Shelf Cabinet, Metal</t>
  </si>
  <si>
    <t>AZ-2014-1647261</t>
  </si>
  <si>
    <t>Kraft Manila Envelope, Recycled</t>
  </si>
  <si>
    <t>AZ-2014-7363418</t>
  </si>
  <si>
    <t>AZ-2014-2088036</t>
  </si>
  <si>
    <t>AZ-2014-381698</t>
  </si>
  <si>
    <t>AZ-2014-7156514</t>
  </si>
  <si>
    <t>AZ-2014-4281843</t>
  </si>
  <si>
    <t>AZ-2014-3302938</t>
  </si>
  <si>
    <t>BN-2014-2056771</t>
  </si>
  <si>
    <t>AZ-2014-4704527</t>
  </si>
  <si>
    <t>Torcy</t>
  </si>
  <si>
    <t>BN-2014-9493182</t>
  </si>
  <si>
    <t>AZ-2014-655850</t>
  </si>
  <si>
    <t>AZ-2014-5554789</t>
  </si>
  <si>
    <t>AZ-2014-3840915</t>
  </si>
  <si>
    <t>AZ-2014-944918</t>
  </si>
  <si>
    <t>Hon Training Table, Fully Assembled</t>
  </si>
  <si>
    <t>BN-2014-6943244</t>
  </si>
  <si>
    <t>AZ-2014-8492621</t>
  </si>
  <si>
    <t>AZ-2014-2926551</t>
  </si>
  <si>
    <t>AZ-2014-3184977</t>
  </si>
  <si>
    <t>AZ-2014-5857850</t>
  </si>
  <si>
    <t>Office Star Chairmat, Red</t>
  </si>
  <si>
    <t>AZ-2014-9292431</t>
  </si>
  <si>
    <t>AZ-2014-2188891</t>
  </si>
  <si>
    <t>AZ-2014-4484783</t>
  </si>
  <si>
    <t>BN-2014-2088809</t>
  </si>
  <si>
    <t>AZ-2014-4764451</t>
  </si>
  <si>
    <t>Villeneuve-sur-Lot</t>
  </si>
  <si>
    <t>AZ-2014-9815081</t>
  </si>
  <si>
    <t>AZ-2014-2110602</t>
  </si>
  <si>
    <t>AZ-2014-6497288</t>
  </si>
  <si>
    <t>BN-2014-1458748</t>
  </si>
  <si>
    <t>BN-2014-9564073</t>
  </si>
  <si>
    <t>AZ-2014-533150</t>
  </si>
  <si>
    <t>AZ-2014-3255631</t>
  </si>
  <si>
    <t>AZ-2014-5157015</t>
  </si>
  <si>
    <t>AZ-2014-3673606</t>
  </si>
  <si>
    <t>AZ-2014-7427594</t>
  </si>
  <si>
    <t>Cora Konieczny</t>
  </si>
  <si>
    <t>AZ-2014-1888707</t>
  </si>
  <si>
    <t>AZ-2014-7106624</t>
  </si>
  <si>
    <t>AZ-2014-3039763</t>
  </si>
  <si>
    <t>Bruges</t>
  </si>
  <si>
    <t>AZ-2014-176207</t>
  </si>
  <si>
    <t>AZ-2014-7614787</t>
  </si>
  <si>
    <t>BN-2014-7312501</t>
  </si>
  <si>
    <t>AZ-2014-5614288</t>
  </si>
  <si>
    <t>Smead Legal Exhibit Labels, Alphabetical</t>
  </si>
  <si>
    <t>AZ-2014-8488653</t>
  </si>
  <si>
    <t>AZ-2014-8202914</t>
  </si>
  <si>
    <t>AZ-2014-1270889</t>
  </si>
  <si>
    <t>AZ-2014-4709921</t>
  </si>
  <si>
    <t>AZ-2014-2210419</t>
  </si>
  <si>
    <t>AZ-2014-4726682</t>
  </si>
  <si>
    <t>BN-2014-4460556</t>
  </si>
  <si>
    <t>Treviglio</t>
  </si>
  <si>
    <t>AZ-2014-1627847</t>
  </si>
  <si>
    <t>AZ-2014-8773911</t>
  </si>
  <si>
    <t>BN-2014-8625232</t>
  </si>
  <si>
    <t>AZ-2014-110527</t>
  </si>
  <si>
    <t>AZ-2014-9538326</t>
  </si>
  <si>
    <t>BN-2014-5409026</t>
  </si>
  <si>
    <t>AZ-2014-6246493</t>
  </si>
  <si>
    <t>Okidata Phone, Durable</t>
  </si>
  <si>
    <t>AZ-2014-2427220</t>
  </si>
  <si>
    <t>AZ-2014-9743631</t>
  </si>
  <si>
    <t>BN-2014-6091035</t>
  </si>
  <si>
    <t>AZ-2014-7540023</t>
  </si>
  <si>
    <t>BN-2014-7867544</t>
  </si>
  <si>
    <t>AZ-2014-3370172</t>
  </si>
  <si>
    <t>AZ-2014-2661434</t>
  </si>
  <si>
    <t>Sonderborg</t>
  </si>
  <si>
    <t>AZ-2014-6401061</t>
  </si>
  <si>
    <t>AZ-2014-9433956</t>
  </si>
  <si>
    <t>BN-2014-9995192</t>
  </si>
  <si>
    <t>BN-2014-5088203</t>
  </si>
  <si>
    <t>Smead Shipping Labels, Adjustable</t>
  </si>
  <si>
    <t>BN-2014-3416372</t>
  </si>
  <si>
    <t>Garbsen</t>
  </si>
  <si>
    <t>AZ-2014-4865312</t>
  </si>
  <si>
    <t>AZ-2014-3888440</t>
  </si>
  <si>
    <t>AZ-2014-3762374</t>
  </si>
  <si>
    <t>Washington</t>
  </si>
  <si>
    <t>AZ-2014-9712649</t>
  </si>
  <si>
    <t>AZ-2014-8061862</t>
  </si>
  <si>
    <t>AZ-2014-7906967</t>
  </si>
  <si>
    <t>AZ-2014-2071548</t>
  </si>
  <si>
    <t>AZ-2014-7090421</t>
  </si>
  <si>
    <t>BN-2014-4805161</t>
  </si>
  <si>
    <t>BN-2014-8433549</t>
  </si>
  <si>
    <t>AZ-2014-7559848</t>
  </si>
  <si>
    <t>AZ-2014-7709968</t>
  </si>
  <si>
    <t>AZ-2014-399532</t>
  </si>
  <si>
    <t>AZ-2014-9252618</t>
  </si>
  <si>
    <t>BN-2014-5261213</t>
  </si>
  <si>
    <t>AZ-2014-3822265</t>
  </si>
  <si>
    <t>AZ-2014-7613436</t>
  </si>
  <si>
    <t>Lydia Fowler</t>
  </si>
  <si>
    <t>BN-2014-9608893</t>
  </si>
  <si>
    <t>AZ-2014-839784</t>
  </si>
  <si>
    <t>AZ-2014-2763663</t>
  </si>
  <si>
    <t>BN-2014-6469413</t>
  </si>
  <si>
    <t>AZ-2014-7674132</t>
  </si>
  <si>
    <t>BN-2014-2290642</t>
  </si>
  <si>
    <t>AZ-2014-2800894</t>
  </si>
  <si>
    <t>AZ-2014-586948</t>
  </si>
  <si>
    <t>AZ-2014-1036259</t>
  </si>
  <si>
    <t>BN-2014-2393314</t>
  </si>
  <si>
    <t>BN-2014-7302833</t>
  </si>
  <si>
    <t>Fulda</t>
  </si>
  <si>
    <t>AZ-2014-8976002</t>
  </si>
  <si>
    <t>AZ-2014-275213</t>
  </si>
  <si>
    <t>AZ-2014-7380286</t>
  </si>
  <si>
    <t>AZ-2014-8512143</t>
  </si>
  <si>
    <t>AZ-2014-8682388</t>
  </si>
  <si>
    <t>AZ-2014-4257204</t>
  </si>
  <si>
    <t>AZ-2014-4277891</t>
  </si>
  <si>
    <t>AZ-2014-1993253</t>
  </si>
  <si>
    <t>AZ-2014-6299049</t>
  </si>
  <si>
    <t>AZ-2014-963453</t>
  </si>
  <si>
    <t>AZ-2014-6791682</t>
  </si>
  <si>
    <t>BN-2014-9861831</t>
  </si>
  <si>
    <t>AZ-2014-3145112</t>
  </si>
  <si>
    <t>AZ-2014-4696834</t>
  </si>
  <si>
    <t>AZ-2014-5463403</t>
  </si>
  <si>
    <t>BN-2014-5571092</t>
  </si>
  <si>
    <t>AZ-2014-739354</t>
  </si>
  <si>
    <t>AZ-2014-168273</t>
  </si>
  <si>
    <t>AZ-2014-2300523</t>
  </si>
  <si>
    <t>AZ-2014-2021789</t>
  </si>
  <si>
    <t>AZ-2014-8335609</t>
  </si>
  <si>
    <t>AZ-2014-1021956</t>
  </si>
  <si>
    <t>AZ-2014-1538989</t>
  </si>
  <si>
    <t>BN-2014-4616231</t>
  </si>
  <si>
    <t>AZ-2014-729084</t>
  </si>
  <si>
    <t>AZ-2014-4892329</t>
  </si>
  <si>
    <t>AZ-2014-1343992</t>
  </si>
  <si>
    <t>AZ-2014-7450631</t>
  </si>
  <si>
    <t>AZ-2014-6271247</t>
  </si>
  <si>
    <t>AZ-2014-2767190</t>
  </si>
  <si>
    <t>BN-2014-3864024</t>
  </si>
  <si>
    <t>AZ-2014-2584189</t>
  </si>
  <si>
    <t>Avery Legal Exhibit Labels, Adjustable</t>
  </si>
  <si>
    <t>AZ-2014-6660694</t>
  </si>
  <si>
    <t>AZ-2014-4467303</t>
  </si>
  <si>
    <t>AZ-2014-2348970</t>
  </si>
  <si>
    <t>BN-2014-6598534</t>
  </si>
  <si>
    <t>AZ-2014-8438801</t>
  </si>
  <si>
    <t>AZ-2014-9111247</t>
  </si>
  <si>
    <t>AZ-2014-861955</t>
  </si>
  <si>
    <t>AZ-2014-5584970</t>
  </si>
  <si>
    <t>BN-2014-6245972</t>
  </si>
  <si>
    <t>Fontenay-sous-Bois</t>
  </si>
  <si>
    <t>AZ-2014-3504387</t>
  </si>
  <si>
    <t>AZ-2014-2752390</t>
  </si>
  <si>
    <t>Fiskars Ruler, Serrated</t>
  </si>
  <si>
    <t>AZ-2014-2750080</t>
  </si>
  <si>
    <t>Fiskars Box Cutter, Steel</t>
  </si>
  <si>
    <t>Nokia Speaker Phone, with Caller ID</t>
  </si>
  <si>
    <t>BN-2014-7375739</t>
  </si>
  <si>
    <t>AZ-2014-4871918</t>
  </si>
  <si>
    <t>AZ-2014-9838410</t>
  </si>
  <si>
    <t>AZ-2014-2897959</t>
  </si>
  <si>
    <t>BN-2014-3518568</t>
  </si>
  <si>
    <t>Upplands Väsby</t>
  </si>
  <si>
    <t>BN-2014-1557149</t>
  </si>
  <si>
    <t>AZ-2014-5904203</t>
  </si>
  <si>
    <t>AZ-2014-522884</t>
  </si>
  <si>
    <t>Vest-Agder</t>
  </si>
  <si>
    <t>Kristiansand</t>
  </si>
  <si>
    <t>Ames Interoffice Envelope, with clear poly window</t>
  </si>
  <si>
    <t>Brother Fax Machine, Digital</t>
  </si>
  <si>
    <t>AZ-2014-8294649</t>
  </si>
  <si>
    <t>BN-2014-1328067</t>
  </si>
  <si>
    <t>BN-2014-3915044</t>
  </si>
  <si>
    <t>AZ-2014-4571565</t>
  </si>
  <si>
    <t>AZ-2014-5473130</t>
  </si>
  <si>
    <t>Green Bar Message Books, Multicolor</t>
  </si>
  <si>
    <t>AZ-2014-1597164</t>
  </si>
  <si>
    <t>AZ-2014-1976505</t>
  </si>
  <si>
    <t>AZ-2014-302639</t>
  </si>
  <si>
    <t>AZ-2014-6819161</t>
  </si>
  <si>
    <t>Novimex Removable Labels, 5000 Label Set</t>
  </si>
  <si>
    <t>BN-2014-6086541</t>
  </si>
  <si>
    <t>AZ-2014-3374412</t>
  </si>
  <si>
    <t>BN-2014-2153442</t>
  </si>
  <si>
    <t>BN-2014-3084273</t>
  </si>
  <si>
    <t>SAFCO Swivel Stool, Red</t>
  </si>
  <si>
    <t>KitchenAid Stove, Black</t>
  </si>
  <si>
    <t>AZ-2014-6685609</t>
  </si>
  <si>
    <t>BN-2014-388260</t>
  </si>
  <si>
    <t>AZ-2014-6155335</t>
  </si>
  <si>
    <t>AZ-2014-4321659</t>
  </si>
  <si>
    <t>AZ-2014-651851</t>
  </si>
  <si>
    <t>AZ-2014-9211150</t>
  </si>
  <si>
    <t>AZ-2014-9141986</t>
  </si>
  <si>
    <t>AZ-2014-3303023</t>
  </si>
  <si>
    <t>AZ-2014-6926624</t>
  </si>
  <si>
    <t>BN-2014-9212655</t>
  </si>
  <si>
    <t>BN-2014-3197989</t>
  </si>
  <si>
    <t>AZ-2014-3178451</t>
  </si>
  <si>
    <t>AZ-2014-4634987</t>
  </si>
  <si>
    <t>BN-2014-9982544</t>
  </si>
  <si>
    <t>AZ-2014-6094082</t>
  </si>
  <si>
    <t>BN-2014-9297622</t>
  </si>
  <si>
    <t>AZ-2014-9876300</t>
  </si>
  <si>
    <t>Pertuis</t>
  </si>
  <si>
    <t>BN-2014-3359053</t>
  </si>
  <si>
    <t>AZ-2014-9462955</t>
  </si>
  <si>
    <t>AZ-2014-8677910</t>
  </si>
  <si>
    <t>AZ-2014-6797948</t>
  </si>
  <si>
    <t>AZ-2014-4668799</t>
  </si>
  <si>
    <t>AZ-2014-49399</t>
  </si>
  <si>
    <t>BN-2014-4964479</t>
  </si>
  <si>
    <t>AZ-2014-4112918</t>
  </si>
  <si>
    <t>Jiffy Clasp Envelope, Security-Tint</t>
  </si>
  <si>
    <t>Belkin Keyboard, Bluetooth</t>
  </si>
  <si>
    <t>AZ-2014-3152192</t>
  </si>
  <si>
    <t>Cormeilles-en-Parisis</t>
  </si>
  <si>
    <t>AZ-2014-2995713</t>
  </si>
  <si>
    <t>Elite Box Cutter, Serrated</t>
  </si>
  <si>
    <t>AZ-2014-356444</t>
  </si>
  <si>
    <t>AZ-2014-9026521</t>
  </si>
  <si>
    <t>BN-2014-9900559</t>
  </si>
  <si>
    <t>St. Gallen</t>
  </si>
  <si>
    <t>BN-2014-47251</t>
  </si>
  <si>
    <t>BN-2014-4513142</t>
  </si>
  <si>
    <t>BN-2014-6947599</t>
  </si>
  <si>
    <t>Konica Inkjet, Durable</t>
  </si>
  <si>
    <t>AZ-2014-7795641</t>
  </si>
  <si>
    <t>Doncaster</t>
  </si>
  <si>
    <t>AZ-2014-4898591</t>
  </si>
  <si>
    <t>AZ-2014-6244900</t>
  </si>
  <si>
    <t>BN-2014-9289926</t>
  </si>
  <si>
    <t>AZ-2014-8054390</t>
  </si>
  <si>
    <t>AZ-2014-1447703</t>
  </si>
  <si>
    <t>AZ-2014-5324394</t>
  </si>
  <si>
    <t>AZ-2014-3146183</t>
  </si>
  <si>
    <t>BN-2014-7005725</t>
  </si>
  <si>
    <t>AZ-2014-3892421</t>
  </si>
  <si>
    <t>AZ-2014-2002086</t>
  </si>
  <si>
    <t>AZ-2014-5167139</t>
  </si>
  <si>
    <t>BN-2014-2863458</t>
  </si>
  <si>
    <t>AZ-2014-4019056</t>
  </si>
  <si>
    <t>Samsung Signal Booster, Cordless</t>
  </si>
  <si>
    <t>AZ-2014-8854182</t>
  </si>
  <si>
    <t>Chiclana de la Frontera</t>
  </si>
  <si>
    <t>AZ-2014-167426</t>
  </si>
  <si>
    <t>BN-2014-5824025</t>
  </si>
  <si>
    <t>AZ-2014-8533393</t>
  </si>
  <si>
    <t>BN-2014-91476</t>
  </si>
  <si>
    <t>AZ-2014-3393517</t>
  </si>
  <si>
    <t>BN-2014-2645644</t>
  </si>
  <si>
    <t>AZ-2014-5931184</t>
  </si>
  <si>
    <t>Bush 3-Shelf Cabinet, Pine</t>
  </si>
  <si>
    <t>SanDisk Memo Slips, Recycled</t>
  </si>
  <si>
    <t>AZ-2014-8696751</t>
  </si>
  <si>
    <t>BN-2014-8933251</t>
  </si>
  <si>
    <t>AZ-2014-3798193</t>
  </si>
  <si>
    <t>AZ-2014-5935860</t>
  </si>
  <si>
    <t>AZ-2014-5446211</t>
  </si>
  <si>
    <t>Borken</t>
  </si>
  <si>
    <t>AZ-2014-6397741</t>
  </si>
  <si>
    <t>AZ-2014-3085077</t>
  </si>
  <si>
    <t>AZ-2014-1020342</t>
  </si>
  <si>
    <t>BN-2014-5307129</t>
  </si>
  <si>
    <t>BN-2014-153112</t>
  </si>
  <si>
    <t>BN-2014-9235525</t>
  </si>
  <si>
    <t>AZ-2014-8531575</t>
  </si>
  <si>
    <t>AZ-2014-115654</t>
  </si>
  <si>
    <t>BN-2014-1551236</t>
  </si>
  <si>
    <t>AZ-2014-183577</t>
  </si>
  <si>
    <t>AZ-2014-9736684</t>
  </si>
  <si>
    <t>AZ-2014-8967305</t>
  </si>
  <si>
    <t>AZ-2014-4531843</t>
  </si>
  <si>
    <t>BN-2014-8685864</t>
  </si>
  <si>
    <t>Villeneuve-d'Ascq</t>
  </si>
  <si>
    <t>AZ-2014-129299</t>
  </si>
  <si>
    <t>Eldon Frame, Erganomic</t>
  </si>
  <si>
    <t>AZ-2014-8849270</t>
  </si>
  <si>
    <t>Yasmin Higgins</t>
  </si>
  <si>
    <t>Langenfeld</t>
  </si>
  <si>
    <t>AZ-2014-8676068</t>
  </si>
  <si>
    <t>AZ-2014-9133960</t>
  </si>
  <si>
    <t>AZ-2014-6477857</t>
  </si>
  <si>
    <t>AZ-2014-8438862</t>
  </si>
  <si>
    <t>BN-2014-8744375</t>
  </si>
  <si>
    <t>AZ-2014-2961810</t>
  </si>
  <si>
    <t>Mantes-la-Ville</t>
  </si>
  <si>
    <t>BN-2014-3821323</t>
  </si>
  <si>
    <t>AZ-2014-1957538</t>
  </si>
  <si>
    <t>AZ-2014-4317243</t>
  </si>
  <si>
    <t>BN-2014-1462193</t>
  </si>
  <si>
    <t>AZ-2014-727040</t>
  </si>
  <si>
    <t>AZ-2014-1240629</t>
  </si>
  <si>
    <t>Ragusa</t>
  </si>
  <si>
    <t>AZ-2014-3706282</t>
  </si>
  <si>
    <t>BN-2014-2791040</t>
  </si>
  <si>
    <t>AZ-2014-383147</t>
  </si>
  <si>
    <t>BN-2014-8703611</t>
  </si>
  <si>
    <t>BN-2014-7374900</t>
  </si>
  <si>
    <t>AZ-2014-5408556</t>
  </si>
  <si>
    <t>AZ-2014-5363417</t>
  </si>
  <si>
    <t>AZ-2014-7156078</t>
  </si>
  <si>
    <t>BN-2014-2717006</t>
  </si>
  <si>
    <t>AZ-2014-8231196</t>
  </si>
  <si>
    <t>Salon-de-Provence</t>
  </si>
  <si>
    <t>AZ-2014-1670847</t>
  </si>
  <si>
    <t>AZ-2014-604264</t>
  </si>
  <si>
    <t>BN-2014-5918284</t>
  </si>
  <si>
    <t>AZ-2014-3694312</t>
  </si>
  <si>
    <t>BN-2014-6231386</t>
  </si>
  <si>
    <t>BN-2014-4627406</t>
  </si>
  <si>
    <t>AZ-2014-2107464</t>
  </si>
  <si>
    <t>AZ-2014-7552735</t>
  </si>
  <si>
    <t>AZ-2014-7978715</t>
  </si>
  <si>
    <t>AZ-2014-5629900</t>
  </si>
  <si>
    <t>AZ-2014-4740053</t>
  </si>
  <si>
    <t>Breville Stove, Silver</t>
  </si>
  <si>
    <t>BN-2014-4592650</t>
  </si>
  <si>
    <t>AZ-2014-3685250</t>
  </si>
  <si>
    <t>SanDisk Mouse, Programmable</t>
  </si>
  <si>
    <t>AZ-2014-8432869</t>
  </si>
  <si>
    <t>BN-2014-3332467</t>
  </si>
  <si>
    <t>AZ-2014-5210235</t>
  </si>
  <si>
    <t>BN-2014-4619083</t>
  </si>
  <si>
    <t>Castellammare di Stabia</t>
  </si>
  <si>
    <t>AZ-2014-13469</t>
  </si>
  <si>
    <t>BN-2014-6657034</t>
  </si>
  <si>
    <t>Leiden</t>
  </si>
  <si>
    <t>AZ-2014-772814</t>
  </si>
  <si>
    <t>AZ-2014-1135927</t>
  </si>
  <si>
    <t>AZ-2014-6308636</t>
  </si>
  <si>
    <t>AZ-2014-2049554</t>
  </si>
  <si>
    <t>AZ-2014-6937153</t>
  </si>
  <si>
    <t>BN-2014-3227902</t>
  </si>
  <si>
    <t>Xerox Message Books, 8.5 x 11</t>
  </si>
  <si>
    <t>AZ-2014-5438822</t>
  </si>
  <si>
    <t>Stiletto Scissors, High Speed</t>
  </si>
  <si>
    <t>AZ-2014-3997418</t>
  </si>
  <si>
    <t>BN-2014-5960677</t>
  </si>
  <si>
    <t>AZ-2014-7029389</t>
  </si>
  <si>
    <t>BN-2014-301235</t>
  </si>
  <si>
    <t>AZ-2014-5561990</t>
  </si>
  <si>
    <t>AZ-2014-2074276</t>
  </si>
  <si>
    <t>AZ-2014-96826</t>
  </si>
  <si>
    <t>BN-2014-4519782</t>
  </si>
  <si>
    <t>Bethany Powell</t>
  </si>
  <si>
    <t>AZ-2014-8495612</t>
  </si>
  <si>
    <t>Ivry-sur-Seine</t>
  </si>
  <si>
    <t>BN-2014-4521538</t>
  </si>
  <si>
    <t>AZ-2014-8612658</t>
  </si>
  <si>
    <t>AZ-2014-1832142</t>
  </si>
  <si>
    <t>AZ-2014-3872710</t>
  </si>
  <si>
    <t>AZ-2014-8297343</t>
  </si>
  <si>
    <t>AZ-2014-378120</t>
  </si>
  <si>
    <t>AZ-2014-9593137</t>
  </si>
  <si>
    <t>Friedberg</t>
  </si>
  <si>
    <t>BN-2014-6157106</t>
  </si>
  <si>
    <t>AZ-2014-5109192</t>
  </si>
  <si>
    <t>AZ-2014-5856629</t>
  </si>
  <si>
    <t>AZ-2014-6097969</t>
  </si>
  <si>
    <t>AZ-2014-7610238</t>
  </si>
  <si>
    <t>AZ-2014-5444543</t>
  </si>
  <si>
    <t>AZ-2014-9539724</t>
  </si>
  <si>
    <t>AZ-2014-4986921</t>
  </si>
  <si>
    <t>Plaisir</t>
  </si>
  <si>
    <t>BN-2014-1221335</t>
  </si>
  <si>
    <t>AZ-2014-3954912</t>
  </si>
  <si>
    <t>AZ-2014-2490387</t>
  </si>
  <si>
    <t>AZ-2014-1811710</t>
  </si>
  <si>
    <t>Briton Ferry</t>
  </si>
  <si>
    <t>AZ-2014-1891559</t>
  </si>
  <si>
    <t>AZ-2014-5155500</t>
  </si>
  <si>
    <t>AZ-2014-870440</t>
  </si>
  <si>
    <t>AZ-2014-1094147</t>
  </si>
  <si>
    <t>AZ-2014-2013491</t>
  </si>
  <si>
    <t>AZ-2014-139785</t>
  </si>
  <si>
    <t>BN-2014-4587618</t>
  </si>
  <si>
    <t>AZ-2014-9066153</t>
  </si>
  <si>
    <t>BN-2014-3999779</t>
  </si>
  <si>
    <t>AZ-2014-8286084</t>
  </si>
  <si>
    <t>Saint-Quentin</t>
  </si>
  <si>
    <t>AZ-2014-9673217</t>
  </si>
  <si>
    <t>AZ-2014-8955026</t>
  </si>
  <si>
    <t>AZ-2014-5560441</t>
  </si>
  <si>
    <t>BN-2014-8403814</t>
  </si>
  <si>
    <t>AZ-2014-7786801</t>
  </si>
  <si>
    <t>Safco Library with Doors, Metal</t>
  </si>
  <si>
    <t>AZ-2014-1173814</t>
  </si>
  <si>
    <t>AZ-2014-6451890</t>
  </si>
  <si>
    <t>Ikea 3-Shelf Cabinet, Metal</t>
  </si>
  <si>
    <t>BN-2014-2257467</t>
  </si>
  <si>
    <t>Senlis</t>
  </si>
  <si>
    <t>AZ-2014-2602647</t>
  </si>
  <si>
    <t>AZ-2014-5956672</t>
  </si>
  <si>
    <t>GlobeWeis Clasp Envelope, Security-Tint</t>
  </si>
  <si>
    <t>AZ-2014-3885179</t>
  </si>
  <si>
    <t>AZ-2014-1111012</t>
  </si>
  <si>
    <t>AZ-2014-4303771</t>
  </si>
  <si>
    <t>Stourbridge</t>
  </si>
  <si>
    <t>AZ-2014-4362946</t>
  </si>
  <si>
    <t>AZ-2014-3603253</t>
  </si>
  <si>
    <t>Alexandra Mahmood</t>
  </si>
  <si>
    <t>Hemel Hempstead</t>
  </si>
  <si>
    <t>AZ-2014-7973944</t>
  </si>
  <si>
    <t>Ikea Library with Doors, Mobile</t>
  </si>
  <si>
    <t>AZ-2014-3767753</t>
  </si>
  <si>
    <t>AZ-2014-1390032</t>
  </si>
  <si>
    <t>AZ-2014-1240658</t>
  </si>
  <si>
    <t>AZ-2014-1332889</t>
  </si>
  <si>
    <t>BN-2014-8330750</t>
  </si>
  <si>
    <t>Saint-Jean-de-la-Ruelle</t>
  </si>
  <si>
    <t>AZ-2014-6207132</t>
  </si>
  <si>
    <t>BN-2014-6199887</t>
  </si>
  <si>
    <t>AZ-2014-7615931</t>
  </si>
  <si>
    <t>AZ-2014-1314393</t>
  </si>
  <si>
    <t>AZ-2014-181496</t>
  </si>
  <si>
    <t>BN-2014-5801390</t>
  </si>
  <si>
    <t>AZ-2014-8469117</t>
  </si>
  <si>
    <t>AZ-2014-5282151</t>
  </si>
  <si>
    <t>Jiffy Mailers, Set of 50</t>
  </si>
  <si>
    <t>AZ-2014-855671</t>
  </si>
  <si>
    <t>AZ-2014-4059237</t>
  </si>
  <si>
    <t>AZ-2014-9518862</t>
  </si>
  <si>
    <t>AZ-2014-4339601</t>
  </si>
  <si>
    <t>AZ-2014-1879822</t>
  </si>
  <si>
    <t>Tournai</t>
  </si>
  <si>
    <t>AZ-2014-6356102</t>
  </si>
  <si>
    <t>Sindelfingen</t>
  </si>
  <si>
    <t>AZ-2014-9985991</t>
  </si>
  <si>
    <t>AZ-2014-7329559</t>
  </si>
  <si>
    <t>Vitrolles</t>
  </si>
  <si>
    <t>AZ-2014-3101518</t>
  </si>
  <si>
    <t>Ploemeur</t>
  </si>
  <si>
    <t>BN-2014-9255621</t>
  </si>
  <si>
    <t>BN-2014-6549234</t>
  </si>
  <si>
    <t>BN-2014-1166603</t>
  </si>
  <si>
    <t>AZ-2014-3032977</t>
  </si>
  <si>
    <t>BN-2014-839820</t>
  </si>
  <si>
    <t>AZ-2014-4315429</t>
  </si>
  <si>
    <t>AZ-2014-8008458</t>
  </si>
  <si>
    <t>AZ-2014-4698064</t>
  </si>
  <si>
    <t>AZ-2014-1476767</t>
  </si>
  <si>
    <t>Logitech Keyboard, USB</t>
  </si>
  <si>
    <t>BN-2014-4656521</t>
  </si>
  <si>
    <t>AZ-2014-8568817</t>
  </si>
  <si>
    <t>Barricks Round Table, Rectangular</t>
  </si>
  <si>
    <t>AZ-2014-955637</t>
  </si>
  <si>
    <t>AZ-2014-8957312</t>
  </si>
  <si>
    <t>AZ-2014-1586750</t>
  </si>
  <si>
    <t>BN-2014-7173798</t>
  </si>
  <si>
    <t>AZ-2014-2500745</t>
  </si>
  <si>
    <t>AZ-2014-4687220</t>
  </si>
  <si>
    <t>AZ-2014-2576958</t>
  </si>
  <si>
    <t>AZ-2014-2827922</t>
  </si>
  <si>
    <t>AZ-2014-2049231</t>
  </si>
  <si>
    <t>BN-2014-7135917</t>
  </si>
  <si>
    <t>Harbour Creations File Folder Labels, Alphabetical</t>
  </si>
  <si>
    <t>AZ-2014-2138061</t>
  </si>
  <si>
    <t>AZ-2014-9225058</t>
  </si>
  <si>
    <t>AZ-2014-36141</t>
  </si>
  <si>
    <t>AZ-2014-5538768</t>
  </si>
  <si>
    <t>AZ-2014-8864215</t>
  </si>
  <si>
    <t>BN-2014-5849086</t>
  </si>
  <si>
    <t>AZ-2014-3938164</t>
  </si>
  <si>
    <t>AZ-2014-2258709</t>
  </si>
  <si>
    <t>BN-2014-5531507</t>
  </si>
  <si>
    <t>AZ-2014-6391866</t>
  </si>
  <si>
    <t>Coulommiers</t>
  </si>
  <si>
    <t>BN-2014-3650547</t>
  </si>
  <si>
    <t>AZ-2014-7400496</t>
  </si>
  <si>
    <t>AZ-2014-3981915</t>
  </si>
  <si>
    <t>Epinal</t>
  </si>
  <si>
    <t>AZ-2014-2884391</t>
  </si>
  <si>
    <t>BN-2014-3570494</t>
  </si>
  <si>
    <t>AZ-2014-980530</t>
  </si>
  <si>
    <t>BN-2014-6943286</t>
  </si>
  <si>
    <t>AZ-2014-4987937</t>
  </si>
  <si>
    <t>Piacenza</t>
  </si>
  <si>
    <t>BN-2014-6758663</t>
  </si>
  <si>
    <t>AZ-2014-2203949</t>
  </si>
  <si>
    <t>AZ-2014-9760278</t>
  </si>
  <si>
    <t>AZ-2014-4182023</t>
  </si>
  <si>
    <t>AZ-2014-4360441</t>
  </si>
  <si>
    <t>BN-2014-1068004</t>
  </si>
  <si>
    <t>Doetinchem</t>
  </si>
  <si>
    <t>AZ-2014-8014717</t>
  </si>
  <si>
    <t>Carol Leach</t>
  </si>
  <si>
    <t>AZ-2014-8639155</t>
  </si>
  <si>
    <t>AZ-2014-8630899</t>
  </si>
  <si>
    <t>BN-2014-2098637</t>
  </si>
  <si>
    <t>Bevis Coffee Table, Fully Assembled</t>
  </si>
  <si>
    <t>AZ-2014-8308689</t>
  </si>
  <si>
    <t>Villejuif</t>
  </si>
  <si>
    <t>AZ-2014-5827571</t>
  </si>
  <si>
    <t>AZ-2014-3810373</t>
  </si>
  <si>
    <t>AZ-2014-5058573</t>
  </si>
  <si>
    <t>KitchenAid Microwave, White</t>
  </si>
  <si>
    <t>AZ-2014-5532037</t>
  </si>
  <si>
    <t>AZ-2014-6085803</t>
  </si>
  <si>
    <t>Willich</t>
  </si>
  <si>
    <t>AZ-2014-21710</t>
  </si>
  <si>
    <t>AZ-2014-2593220</t>
  </si>
  <si>
    <t>BN-2014-6988890</t>
  </si>
  <si>
    <t>AZ-2014-279343</t>
  </si>
  <si>
    <t>AZ-2014-3489537</t>
  </si>
  <si>
    <t>AZ-2014-1669266</t>
  </si>
  <si>
    <t>BN-2014-6976303</t>
  </si>
  <si>
    <t>AZ-2014-7287251</t>
  </si>
  <si>
    <t>BN-2014-4890231</t>
  </si>
  <si>
    <t>Issoire</t>
  </si>
  <si>
    <t>AZ-2014-551552</t>
  </si>
  <si>
    <t>AZ-2014-8781156</t>
  </si>
  <si>
    <t>AZ-2014-7608548</t>
  </si>
  <si>
    <t>AZ-2014-7938623</t>
  </si>
  <si>
    <t>AZ-2014-8890800</t>
  </si>
  <si>
    <t>AZ-2014-8055993</t>
  </si>
  <si>
    <t>AZ-2014-3445834</t>
  </si>
  <si>
    <t>Cameo Manila Envelope, Set of 50</t>
  </si>
  <si>
    <t>AZ-2014-270140</t>
  </si>
  <si>
    <t>AZ-2014-6824092</t>
  </si>
  <si>
    <t>BN-2014-863446</t>
  </si>
  <si>
    <t>AZ-2014-1026568</t>
  </si>
  <si>
    <t>AZ-2014-758467</t>
  </si>
  <si>
    <t>AZ-2014-6619612</t>
  </si>
  <si>
    <t>AZ-2014-752622</t>
  </si>
  <si>
    <t>AZ-2014-7782987</t>
  </si>
  <si>
    <t>AZ-2014-7265288</t>
  </si>
  <si>
    <t>BN-2014-9978138</t>
  </si>
  <si>
    <t>Breville Microwave, Black</t>
  </si>
  <si>
    <t>AZ-2014-1302174</t>
  </si>
  <si>
    <t>AZ-2014-3658958</t>
  </si>
  <si>
    <t>Louviers</t>
  </si>
  <si>
    <t>AZ-2014-8548131</t>
  </si>
  <si>
    <t>AZ-2014-2017508</t>
  </si>
  <si>
    <t>AZ-2014-19623</t>
  </si>
  <si>
    <t>AZ-2014-3636472</t>
  </si>
  <si>
    <t>AZ-2014-1499701</t>
  </si>
  <si>
    <t>AZ-2014-6417679</t>
  </si>
  <si>
    <t>BN-2014-3100971</t>
  </si>
  <si>
    <t>BN-2014-2658770</t>
  </si>
  <si>
    <t>BN-2014-3094583</t>
  </si>
  <si>
    <t>AZ-2014-7367498</t>
  </si>
  <si>
    <t>BN-2014-409695</t>
  </si>
  <si>
    <t>AZ-2014-2899056</t>
  </si>
  <si>
    <t>AZ-2014-7575178</t>
  </si>
  <si>
    <t>BN-2014-848843</t>
  </si>
  <si>
    <t>BN-2014-2274076</t>
  </si>
  <si>
    <t>AZ-2014-1214037</t>
  </si>
  <si>
    <t>BN-2014-4065808</t>
  </si>
  <si>
    <t>AZ-2014-369464</t>
  </si>
  <si>
    <t>AZ-2014-2805502</t>
  </si>
  <si>
    <t>AZ-2014-1555562</t>
  </si>
  <si>
    <t>AZ-2014-9111832</t>
  </si>
  <si>
    <t>Peer</t>
  </si>
  <si>
    <t>AZ-2014-9783115</t>
  </si>
  <si>
    <t>Rubbermaid Photo Frame, Black</t>
  </si>
  <si>
    <t>AZ-2014-4010374</t>
  </si>
  <si>
    <t>AZ-2014-7413278</t>
  </si>
  <si>
    <t>BN-2014-4354402</t>
  </si>
  <si>
    <t>AZ-2014-3185599</t>
  </si>
  <si>
    <t>AZ-2014-942941</t>
  </si>
  <si>
    <t>AZ-2014-9283852</t>
  </si>
  <si>
    <t>BN-2014-6632260</t>
  </si>
  <si>
    <t>AZ-2014-9479469</t>
  </si>
  <si>
    <t>BN-2014-6571686</t>
  </si>
  <si>
    <t>BN-2014-8911899</t>
  </si>
  <si>
    <t>Loures</t>
  </si>
  <si>
    <t>AZ-2014-4241465</t>
  </si>
  <si>
    <t>AZ-2014-6214587</t>
  </si>
  <si>
    <t>AZ-2014-2681934</t>
  </si>
  <si>
    <t>South Shields</t>
  </si>
  <si>
    <t>KitchenAid Stove, White</t>
  </si>
  <si>
    <t>BN-2014-6384429</t>
  </si>
  <si>
    <t>AZ-2014-5838029</t>
  </si>
  <si>
    <t>AZ-2014-5598265</t>
  </si>
  <si>
    <t>BN-2014-5015566</t>
  </si>
  <si>
    <t>AZ-2014-9876425</t>
  </si>
  <si>
    <t>AZ-2014-7956998</t>
  </si>
  <si>
    <t>AZ-2014-9021616</t>
  </si>
  <si>
    <t>AZ-2014-9761172</t>
  </si>
  <si>
    <t>AZ-2014-8900102</t>
  </si>
  <si>
    <t>AZ-2014-3811327</t>
  </si>
  <si>
    <t>AZ-2014-2103461</t>
  </si>
  <si>
    <t>AZ-2014-4135544</t>
  </si>
  <si>
    <t>AZ-2014-7267065</t>
  </si>
  <si>
    <t>Sartrouville</t>
  </si>
  <si>
    <t>BN-2014-3536767</t>
  </si>
  <si>
    <t>Sauder Stackable Bookrack, Mobile</t>
  </si>
  <si>
    <t>AZ-2014-6629970</t>
  </si>
  <si>
    <t>AZ-2014-5624461</t>
  </si>
  <si>
    <t>AZ-2014-507287</t>
  </si>
  <si>
    <t>BN-2014-6471690</t>
  </si>
  <si>
    <t>AZ-2014-4346443</t>
  </si>
  <si>
    <t>BN-2014-4757131</t>
  </si>
  <si>
    <t>AZ-2014-4093639</t>
  </si>
  <si>
    <t>AZ-2014-4279735</t>
  </si>
  <si>
    <t>Breville Refrigerator, Red</t>
  </si>
  <si>
    <t>AZ-2014-5952161</t>
  </si>
  <si>
    <t>AZ-2014-8937167</t>
  </si>
  <si>
    <t>AZ-2014-1092001</t>
  </si>
  <si>
    <t>AZ-2014-2076783</t>
  </si>
  <si>
    <t>AZ-2014-4707297</t>
  </si>
  <si>
    <t>AZ-2014-2317283</t>
  </si>
  <si>
    <t>AZ-2014-9257351</t>
  </si>
  <si>
    <t>AZ-2014-9361129</t>
  </si>
  <si>
    <t>AZ-2014-6494772</t>
  </si>
  <si>
    <t>Carpentras</t>
  </si>
  <si>
    <t>AZ-2014-8072952</t>
  </si>
  <si>
    <t>AZ-2014-2032724</t>
  </si>
  <si>
    <t>Concarneau</t>
  </si>
  <si>
    <t>Safco Floating Shelf Set, Metal</t>
  </si>
  <si>
    <t>AZ-2014-5528996</t>
  </si>
  <si>
    <t>BN-2014-6079376</t>
  </si>
  <si>
    <t>AZ-2014-7828489</t>
  </si>
  <si>
    <t>AZ-2014-1127335</t>
  </si>
  <si>
    <t>Charles Rice</t>
  </si>
  <si>
    <t>AZ-2014-2131616</t>
  </si>
  <si>
    <t>AZ-2014-8671792</t>
  </si>
  <si>
    <t>AZ-2014-4571075</t>
  </si>
  <si>
    <t>AZ-2014-1290768</t>
  </si>
  <si>
    <t>BN-2014-6860245</t>
  </si>
  <si>
    <t>AZ-2014-3635641</t>
  </si>
  <si>
    <t>AZ-2014-6063209</t>
  </si>
  <si>
    <t>AZ-2014-7469338</t>
  </si>
  <si>
    <t>AZ-2014-8841844</t>
  </si>
  <si>
    <t>AZ-2014-4045031</t>
  </si>
  <si>
    <t>AZ-2014-4236300</t>
  </si>
  <si>
    <t>Torquay</t>
  </si>
  <si>
    <t>Hewlett Personal Copier, High-Speed</t>
  </si>
  <si>
    <t>AZ-2014-4004441</t>
  </si>
  <si>
    <t>AZ-2014-797220</t>
  </si>
  <si>
    <t>AZ-2014-4651248</t>
  </si>
  <si>
    <t>AZ-2014-3360679</t>
  </si>
  <si>
    <t>BN-2014-8129561</t>
  </si>
  <si>
    <t>AZ-2014-4660406</t>
  </si>
  <si>
    <t>AZ-2014-5226106</t>
  </si>
  <si>
    <t>AZ-2014-1612857</t>
  </si>
  <si>
    <t>BN-2014-3819609</t>
  </si>
  <si>
    <t>AZ-2014-2264285</t>
  </si>
  <si>
    <t>AZ-2014-3625320</t>
  </si>
  <si>
    <t>AZ-2014-9290079</t>
  </si>
  <si>
    <t>AZ-2014-5889570</t>
  </si>
  <si>
    <t>AZ-2014-4000369</t>
  </si>
  <si>
    <t>BN-2014-3503687</t>
  </si>
  <si>
    <t>Kaiserslautern</t>
  </si>
  <si>
    <t>AZ-2014-9561392</t>
  </si>
  <si>
    <t>AZ-2014-7862965</t>
  </si>
  <si>
    <t>AZ-2014-5976427</t>
  </si>
  <si>
    <t>AZ-2014-3851368</t>
  </si>
  <si>
    <t>BN-2014-3476090</t>
  </si>
  <si>
    <t>BN-2014-1989454</t>
  </si>
  <si>
    <t>AZ-2014-2684654</t>
  </si>
  <si>
    <t>AZ-2014-5623990</t>
  </si>
  <si>
    <t>AZ-2014-204778</t>
  </si>
  <si>
    <t>AZ-2014-3163636</t>
  </si>
  <si>
    <t>BN-2014-3622670</t>
  </si>
  <si>
    <t>BN-2014-2516060</t>
  </si>
  <si>
    <t>AZ-2014-2874251</t>
  </si>
  <si>
    <t>BN-2014-6565146</t>
  </si>
  <si>
    <t>BN-2014-5614620</t>
  </si>
  <si>
    <t>AZ-2014-8257707</t>
  </si>
  <si>
    <t>AZ-2014-6304263</t>
  </si>
  <si>
    <t>AZ-2014-4403540</t>
  </si>
  <si>
    <t>AZ-2014-1192603</t>
  </si>
  <si>
    <t>AZ-2014-9866663</t>
  </si>
  <si>
    <t>AZ-2014-7010933</t>
  </si>
  <si>
    <t>AZ-2014-3772714</t>
  </si>
  <si>
    <t>AZ-2014-4226060</t>
  </si>
  <si>
    <t>AZ-2014-1914770</t>
  </si>
  <si>
    <t>AZ-2014-1058854</t>
  </si>
  <si>
    <t>BN-2014-3563498</t>
  </si>
  <si>
    <t>AZ-2014-4622829</t>
  </si>
  <si>
    <t>AZ-2014-5012484</t>
  </si>
  <si>
    <t>AZ-2014-3025995</t>
  </si>
  <si>
    <t>AZ-2014-8973958</t>
  </si>
  <si>
    <t>AZ-2014-7108970</t>
  </si>
  <si>
    <t>AZ-2014-3637939</t>
  </si>
  <si>
    <t>AZ-2014-4591984</t>
  </si>
  <si>
    <t>AZ-2014-5189353</t>
  </si>
  <si>
    <t>AZ-2014-8465996</t>
  </si>
  <si>
    <t>BN-2014-7351644</t>
  </si>
  <si>
    <t>AZ-2014-3802828</t>
  </si>
  <si>
    <t>AZ-2014-4979219</t>
  </si>
  <si>
    <t>AZ-2014-5509537</t>
  </si>
  <si>
    <t>AZ-2014-2016291</t>
  </si>
  <si>
    <t>AZ-2014-4756753</t>
  </si>
  <si>
    <t>Ikea Corner Shelving, Mobile</t>
  </si>
  <si>
    <t>AZ-2014-6017898</t>
  </si>
  <si>
    <t>AZ-2014-1389011</t>
  </si>
  <si>
    <t>AZ-2014-599049</t>
  </si>
  <si>
    <t>AZ-2014-8555156</t>
  </si>
  <si>
    <t>AZ-2014-6389131</t>
  </si>
  <si>
    <t>BN-2014-8082943</t>
  </si>
  <si>
    <t>Cuxhaven</t>
  </si>
  <si>
    <t>KitchenAid Blender, White</t>
  </si>
  <si>
    <t>AZ-2014-5927838</t>
  </si>
  <si>
    <t>AZ-2014-9727546</t>
  </si>
  <si>
    <t>AZ-2014-6875422</t>
  </si>
  <si>
    <t>Gravesend</t>
  </si>
  <si>
    <t>AZ-2014-9102115</t>
  </si>
  <si>
    <t>Savona</t>
  </si>
  <si>
    <t>AZ-2014-4722343</t>
  </si>
  <si>
    <t>Motorola Audio Dock, Full Size</t>
  </si>
  <si>
    <t>AZ-2014-6040640</t>
  </si>
  <si>
    <t>AZ-2014-9894212</t>
  </si>
  <si>
    <t>AZ-2014-8489084</t>
  </si>
  <si>
    <t>AZ-2014-9504290</t>
  </si>
  <si>
    <t>BN-2014-7571614</t>
  </si>
  <si>
    <t>AZ-2014-6559589</t>
  </si>
  <si>
    <t>AZ-2014-2419598</t>
  </si>
  <si>
    <t>AZ-2014-4993399</t>
  </si>
  <si>
    <t>AZ-2014-9007405</t>
  </si>
  <si>
    <t>AZ-2014-3332040</t>
  </si>
  <si>
    <t>BN-2014-7621631</t>
  </si>
  <si>
    <t>AZ-2014-7526286</t>
  </si>
  <si>
    <t>BN-2014-5368093</t>
  </si>
  <si>
    <t>AZ-2014-9502741</t>
  </si>
  <si>
    <t>BN-2014-504974</t>
  </si>
  <si>
    <t>BN-2014-1002619</t>
  </si>
  <si>
    <t>BN-2014-7211355</t>
  </si>
  <si>
    <t>AZ-2014-818907</t>
  </si>
  <si>
    <t>AZ-2014-5374456</t>
  </si>
  <si>
    <t>Viterbo</t>
  </si>
  <si>
    <t>AZ-2014-1101148</t>
  </si>
  <si>
    <t>AZ-2014-8568161</t>
  </si>
  <si>
    <t>AZ-2014-5765261</t>
  </si>
  <si>
    <t>AZ-2014-4114625</t>
  </si>
  <si>
    <t>Le Pré-Saint-Gervais</t>
  </si>
  <si>
    <t>AZ-2014-8751101</t>
  </si>
  <si>
    <t>Modica</t>
  </si>
  <si>
    <t>AZ-2014-5759981</t>
  </si>
  <si>
    <t>AZ-2014-5174076</t>
  </si>
  <si>
    <t>AZ-2014-3621683</t>
  </si>
  <si>
    <t>AZ-2014-6052512</t>
  </si>
  <si>
    <t>AZ-2014-5406401</t>
  </si>
  <si>
    <t>AZ-2014-7267676</t>
  </si>
  <si>
    <t>AZ-2014-5104048</t>
  </si>
  <si>
    <t>BN-2014-444620</t>
  </si>
  <si>
    <t>BN-2014-5562074</t>
  </si>
  <si>
    <t>BN-2014-4309746</t>
  </si>
  <si>
    <t>AZ-2014-7384314</t>
  </si>
  <si>
    <t>BN-2014-3198729</t>
  </si>
  <si>
    <t>AZ-2014-985095</t>
  </si>
  <si>
    <t>AZ-2014-6061991</t>
  </si>
  <si>
    <t>Landskrona</t>
  </si>
  <si>
    <t>AZ-2014-3436015</t>
  </si>
  <si>
    <t>AZ-2014-9050550</t>
  </si>
  <si>
    <t>Aix-les-Bains</t>
  </si>
  <si>
    <t>BN-2014-8834829</t>
  </si>
  <si>
    <t>AZ-2014-3855882</t>
  </si>
  <si>
    <t>BN-2014-7201366</t>
  </si>
  <si>
    <t>AZ-2014-9165152</t>
  </si>
  <si>
    <t>Livingston</t>
  </si>
  <si>
    <t>AZ-2014-2414105</t>
  </si>
  <si>
    <t>AZ-2014-6854187</t>
  </si>
  <si>
    <t>AZ-2014-6530154</t>
  </si>
  <si>
    <t>AZ-2014-6305127</t>
  </si>
  <si>
    <t>AZ-2014-8637835</t>
  </si>
  <si>
    <t>BN-2014-8354693</t>
  </si>
  <si>
    <t>BN-2014-9079543</t>
  </si>
  <si>
    <t>AZ-2014-741158</t>
  </si>
  <si>
    <t>AZ-2014-3937200</t>
  </si>
  <si>
    <t>AZ-2014-2539403</t>
  </si>
  <si>
    <t>BN-2014-9526659</t>
  </si>
  <si>
    <t>AZ-2014-8708841</t>
  </si>
  <si>
    <t>AZ-2014-3740104</t>
  </si>
  <si>
    <t>BN-2014-3991888</t>
  </si>
  <si>
    <t>AZ-2014-5541569</t>
  </si>
  <si>
    <t>BN-2014-9998478</t>
  </si>
  <si>
    <t>AZ-2014-8193054</t>
  </si>
  <si>
    <t>AZ-2014-8808446</t>
  </si>
  <si>
    <t>AZ-2014-1473888</t>
  </si>
  <si>
    <t>Cuisinart Blender, Black</t>
  </si>
  <si>
    <t>AZ-2014-9173852</t>
  </si>
  <si>
    <t>Bush Corner Shelving, Traditional</t>
  </si>
  <si>
    <t>Epson Printer, Durable</t>
  </si>
  <si>
    <t>AZ-2014-3494429</t>
  </si>
  <si>
    <t>Cisco Speaker Phone, Full Size</t>
  </si>
  <si>
    <t>BN-2014-2777881</t>
  </si>
  <si>
    <t>AZ-2014-3200941</t>
  </si>
  <si>
    <t>Safco Corner Shelving, Pine</t>
  </si>
  <si>
    <t>BN-2014-4538346</t>
  </si>
  <si>
    <t>AZ-2014-564669</t>
  </si>
  <si>
    <t>AZ-2014-8232144</t>
  </si>
  <si>
    <t>BN-2014-1528026</t>
  </si>
  <si>
    <t>AZ-2014-3107566</t>
  </si>
  <si>
    <t>AZ-2014-3745040</t>
  </si>
  <si>
    <t>AZ-2014-3638648</t>
  </si>
  <si>
    <t>AZ-2014-641146</t>
  </si>
  <si>
    <t>AZ-2014-4188403</t>
  </si>
  <si>
    <t>Konica Card Printer, Durable</t>
  </si>
  <si>
    <t>AZ-2014-2942129</t>
  </si>
  <si>
    <t>AZ-2014-7388956</t>
  </si>
  <si>
    <t>AZ-2014-165255</t>
  </si>
  <si>
    <t>AZ-2014-6915689</t>
  </si>
  <si>
    <t>AZ-2014-2699091</t>
  </si>
  <si>
    <t>AZ-2014-2950767</t>
  </si>
  <si>
    <t>AZ-2014-8848786</t>
  </si>
  <si>
    <t>BN-2014-3007442</t>
  </si>
  <si>
    <t>BN-2014-657443</t>
  </si>
  <si>
    <t>Halluin</t>
  </si>
  <si>
    <t>AZ-2014-1067698</t>
  </si>
  <si>
    <t>AZ-2014-320668</t>
  </si>
  <si>
    <t>AZ-2014-9653961</t>
  </si>
  <si>
    <t>AZ-2014-5836619</t>
  </si>
  <si>
    <t>Montgeron</t>
  </si>
  <si>
    <t>AZ-2014-4031340</t>
  </si>
  <si>
    <t>AZ-2014-4655935</t>
  </si>
  <si>
    <t>BN-2014-9643770</t>
  </si>
  <si>
    <t>Manfredonia</t>
  </si>
  <si>
    <t>AZ-2014-2278287</t>
  </si>
  <si>
    <t>Safco Library with Doors, Traditional</t>
  </si>
  <si>
    <t>BN-2014-8729433</t>
  </si>
  <si>
    <t>BN-2014-2942497</t>
  </si>
  <si>
    <t>AZ-2014-2183629</t>
  </si>
  <si>
    <t>BN-2014-7651755</t>
  </si>
  <si>
    <t>AZ-2014-6484153</t>
  </si>
  <si>
    <t>AZ-2014-6185153</t>
  </si>
  <si>
    <t>AZ-2014-1732557</t>
  </si>
  <si>
    <t>AZ-2014-7955306</t>
  </si>
  <si>
    <t>AZ-2014-4042743</t>
  </si>
  <si>
    <t>AZ-2014-4277955</t>
  </si>
  <si>
    <t>BN-2014-5580925</t>
  </si>
  <si>
    <t>AZ-2014-688313</t>
  </si>
  <si>
    <t>BN-2014-1278253</t>
  </si>
  <si>
    <t>AZ-2014-7187125</t>
  </si>
  <si>
    <t>AZ-2014-183532</t>
  </si>
  <si>
    <t>AZ-2014-8059227</t>
  </si>
  <si>
    <t>AZ-2014-1598982</t>
  </si>
  <si>
    <t>AZ-2014-538841</t>
  </si>
  <si>
    <t>Segovia</t>
  </si>
  <si>
    <t>AZ-2014-582693</t>
  </si>
  <si>
    <t>AZ-2014-8735182</t>
  </si>
  <si>
    <t>BN-2014-7902691</t>
  </si>
  <si>
    <t>AZ-2014-5419885</t>
  </si>
  <si>
    <t>AZ-2014-4284397</t>
  </si>
  <si>
    <t>BN-2014-3939059</t>
  </si>
  <si>
    <t>BN-2014-4509327</t>
  </si>
  <si>
    <t>BN-2014-6721665</t>
  </si>
  <si>
    <t>BN-2014-4060472</t>
  </si>
  <si>
    <t>BN-2014-2113216</t>
  </si>
  <si>
    <t>AZ-2014-2293716</t>
  </si>
  <si>
    <t>AZ-2014-8993401</t>
  </si>
  <si>
    <t>Pierrefitte-sur-Seine</t>
  </si>
  <si>
    <t>AZ-2014-8665160</t>
  </si>
  <si>
    <t>BN-2014-6253845</t>
  </si>
  <si>
    <t>AZ-2014-2804403</t>
  </si>
  <si>
    <t>BN-2014-8847537</t>
  </si>
  <si>
    <t>GlobeWeis Mailers, with clear poly window</t>
  </si>
  <si>
    <t>AZ-2014-8132045</t>
  </si>
  <si>
    <t>Lorient</t>
  </si>
  <si>
    <t>BN-2014-2952495</t>
  </si>
  <si>
    <t>AZ-2014-9792783</t>
  </si>
  <si>
    <t>AZ-2014-1665809</t>
  </si>
  <si>
    <t>BN-2014-5985534</t>
  </si>
  <si>
    <t>BN-2014-3537667</t>
  </si>
  <si>
    <t>Venlo</t>
  </si>
  <si>
    <t>AZ-2014-4983887</t>
  </si>
  <si>
    <t>Le Cannet</t>
  </si>
  <si>
    <t>AZ-2014-1665836</t>
  </si>
  <si>
    <t>BN-2014-3687942</t>
  </si>
  <si>
    <t>BN-2014-5780585</t>
  </si>
  <si>
    <t>BN-2014-6653003</t>
  </si>
  <si>
    <t>AZ-2014-2323449</t>
  </si>
  <si>
    <t>AZ-2014-2235626</t>
  </si>
  <si>
    <t>AZ-2014-1912622</t>
  </si>
  <si>
    <t>AZ-2014-9494759</t>
  </si>
  <si>
    <t>BN-2014-2999624</t>
  </si>
  <si>
    <t>AZ-2014-2886352</t>
  </si>
  <si>
    <t>AZ-2014-5855020</t>
  </si>
  <si>
    <t>AZ-2014-2071834</t>
  </si>
  <si>
    <t>AZ-2014-767884</t>
  </si>
  <si>
    <t>AZ-2014-2885324</t>
  </si>
  <si>
    <t>BN-2014-2653916</t>
  </si>
  <si>
    <t>AZ-2014-8652861</t>
  </si>
  <si>
    <t>AZ-2014-3628552</t>
  </si>
  <si>
    <t>AZ-2014-6047268</t>
  </si>
  <si>
    <t>AZ-2014-371022</t>
  </si>
  <si>
    <t>AZ-2014-9683756</t>
  </si>
  <si>
    <t>AZ-2014-2179018</t>
  </si>
  <si>
    <t>AZ-2014-8589669</t>
  </si>
  <si>
    <t>AZ-2014-6621179</t>
  </si>
  <si>
    <t>AZ-2014-8611062</t>
  </si>
  <si>
    <t>AZ-2014-4158813</t>
  </si>
  <si>
    <t>BN-2014-9300857</t>
  </si>
  <si>
    <t>Dania Corner Shelving, Pine</t>
  </si>
  <si>
    <t>AZ-2014-2920974</t>
  </si>
  <si>
    <t>BN-2014-6330410</t>
  </si>
  <si>
    <t>AZ-2014-7040665</t>
  </si>
  <si>
    <t>AZ-2014-4329133</t>
  </si>
  <si>
    <t>AZ-2014-7090989</t>
  </si>
  <si>
    <t>BN-2014-8656062</t>
  </si>
  <si>
    <t>AZ-2014-4151029</t>
  </si>
  <si>
    <t>Enermax Memory Card, Bluetooth</t>
  </si>
  <si>
    <t>AZ-2014-4645148</t>
  </si>
  <si>
    <t>BN-2014-7246636</t>
  </si>
  <si>
    <t>BN-2014-4808235</t>
  </si>
  <si>
    <t>AZ-2014-9629800</t>
  </si>
  <si>
    <t>AZ-2014-8610318</t>
  </si>
  <si>
    <t>AZ-2014-3909532</t>
  </si>
  <si>
    <t>BN-2014-1737730</t>
  </si>
  <si>
    <t>AZ-2014-6360683</t>
  </si>
  <si>
    <t>Ponteareas</t>
  </si>
  <si>
    <t>AZ-2014-2694550</t>
  </si>
  <si>
    <t>AZ-2014-2748626</t>
  </si>
  <si>
    <t>BN-2014-7539265</t>
  </si>
  <si>
    <t>AZ-2014-6453341</t>
  </si>
  <si>
    <t>AZ-2014-8677519</t>
  </si>
  <si>
    <t>Vigevano</t>
  </si>
  <si>
    <t>AZ-2014-1538782</t>
  </si>
  <si>
    <t>AZ-2014-2267437</t>
  </si>
  <si>
    <t>AZ-2014-8427942</t>
  </si>
  <si>
    <t>AZ-2014-5922257</t>
  </si>
  <si>
    <t>AZ-2014-5958332</t>
  </si>
  <si>
    <t>Accos Thumb Tacks, Bulk Pack</t>
  </si>
  <si>
    <t>AZ-2014-3367172</t>
  </si>
  <si>
    <t>AZ-2014-9797465</t>
  </si>
  <si>
    <t>AZ-2014-2452834</t>
  </si>
  <si>
    <t>AZ-2014-6852379</t>
  </si>
  <si>
    <t>AZ-2014-8636946</t>
  </si>
  <si>
    <t>AZ-2014-4112590</t>
  </si>
  <si>
    <t>AZ-2014-6423763</t>
  </si>
  <si>
    <t>AZ-2014-1456061</t>
  </si>
  <si>
    <t>AZ-2014-5854917</t>
  </si>
  <si>
    <t>AZ-2014-8034683</t>
  </si>
  <si>
    <t>BN-2014-323564</t>
  </si>
  <si>
    <t>BN-2014-8706715</t>
  </si>
  <si>
    <t>Setúbal</t>
  </si>
  <si>
    <t>Arrentela</t>
  </si>
  <si>
    <t>AZ-2014-449112</t>
  </si>
  <si>
    <t>AZ-2014-559431</t>
  </si>
  <si>
    <t>AZ-2014-2718227</t>
  </si>
  <si>
    <t>Clacton-on-Sea</t>
  </si>
  <si>
    <t>BN-2014-2221750</t>
  </si>
  <si>
    <t>AZ-2014-9135903</t>
  </si>
  <si>
    <t>AZ-2014-4842242</t>
  </si>
  <si>
    <t>AZ-2014-5759830</t>
  </si>
  <si>
    <t>AZ-2014-2938104</t>
  </si>
  <si>
    <t>AZ-2014-5480991</t>
  </si>
  <si>
    <t>BN-2014-8501685</t>
  </si>
  <si>
    <t>Acme Ruler, Easy Grip</t>
  </si>
  <si>
    <t>AZ-2014-938052</t>
  </si>
  <si>
    <t>AZ-2014-2238445</t>
  </si>
  <si>
    <t>AZ-2014-6684100</t>
  </si>
  <si>
    <t>BN-2014-1926985</t>
  </si>
  <si>
    <t>AZ-2014-9082134</t>
  </si>
  <si>
    <t>AZ-2014-1328396</t>
  </si>
  <si>
    <t>AZ-2014-1317871</t>
  </si>
  <si>
    <t>AZ-2014-3281125</t>
  </si>
  <si>
    <t>AZ-2014-7188993</t>
  </si>
  <si>
    <t>AZ-2014-663950</t>
  </si>
  <si>
    <t>SanDisk Message Books, Multicolor</t>
  </si>
  <si>
    <t>AZ-2014-5706621</t>
  </si>
  <si>
    <t>AZ-2014-1986339</t>
  </si>
  <si>
    <t>Sagunto</t>
  </si>
  <si>
    <t>BN-2014-7634157</t>
  </si>
  <si>
    <t>AZ-2014-6165036</t>
  </si>
  <si>
    <t>BN-2014-5013417</t>
  </si>
  <si>
    <t>BN-2014-2971842</t>
  </si>
  <si>
    <t>AZ-2014-856008</t>
  </si>
  <si>
    <t>AZ-2014-9018441</t>
  </si>
  <si>
    <t>AZ-2014-2210711</t>
  </si>
  <si>
    <t>HP Fax and Copier, High-Speed</t>
  </si>
  <si>
    <t>BN-2014-5182753</t>
  </si>
  <si>
    <t>AZ-2014-7108585</t>
  </si>
  <si>
    <t>AZ-2014-7174058</t>
  </si>
  <si>
    <t>AZ-2014-2687996</t>
  </si>
  <si>
    <t>Eldon Stacking Tray, Erganomic</t>
  </si>
  <si>
    <t>AZ-2014-5189158</t>
  </si>
  <si>
    <t>BN-2014-9956954</t>
  </si>
  <si>
    <t>AZ-2014-9733542</t>
  </si>
  <si>
    <t>BN-2014-2616164</t>
  </si>
  <si>
    <t>BN-2014-6319094</t>
  </si>
  <si>
    <t>AZ-2014-8899195</t>
  </si>
  <si>
    <t>Panasonic Card Printer, Red</t>
  </si>
  <si>
    <t>AZ-2014-494283</t>
  </si>
  <si>
    <t>AZ-2014-9491986</t>
  </si>
  <si>
    <t>AZ-2014-338779</t>
  </si>
  <si>
    <t>BN-2014-5301206</t>
  </si>
  <si>
    <t>Jay Collier</t>
  </si>
  <si>
    <t>AZ-2014-6752912</t>
  </si>
  <si>
    <t>BN-2014-4912801</t>
  </si>
  <si>
    <t>BN-2014-3913645</t>
  </si>
  <si>
    <t>AZ-2014-5388375</t>
  </si>
  <si>
    <t>AZ-2014-8026360</t>
  </si>
  <si>
    <t>AZ-2014-6630720</t>
  </si>
  <si>
    <t>BN-2014-8679573</t>
  </si>
  <si>
    <t>AZ-2014-3870231</t>
  </si>
  <si>
    <t>AZ-2014-8007090</t>
  </si>
  <si>
    <t>AZ-2014-5047236</t>
  </si>
  <si>
    <t>AZ-2014-157670</t>
  </si>
  <si>
    <t>AZ-2014-436448</t>
  </si>
  <si>
    <t>AZ-2014-1412225</t>
  </si>
  <si>
    <t>AZ-2014-4217323</t>
  </si>
  <si>
    <t>AZ-2014-8174835</t>
  </si>
  <si>
    <t>AZ-2014-7604524</t>
  </si>
  <si>
    <t>AZ-2014-766953</t>
  </si>
  <si>
    <t>BN-2014-4140795</t>
  </si>
  <si>
    <t>Feedback?</t>
  </si>
  <si>
    <t>FALSE</t>
  </si>
  <si>
    <t>TRUE</t>
  </si>
  <si>
    <t>Row Labels</t>
  </si>
  <si>
    <t>Grand Total</t>
  </si>
  <si>
    <t>2011</t>
  </si>
  <si>
    <t>2012</t>
  </si>
  <si>
    <t>2013</t>
  </si>
  <si>
    <t>2014</t>
  </si>
  <si>
    <t>Sum of Sales</t>
  </si>
  <si>
    <t>Sum of Profit</t>
  </si>
  <si>
    <t>ANALYSIS</t>
  </si>
  <si>
    <t>TOTAL</t>
  </si>
  <si>
    <t>Category Wise</t>
  </si>
  <si>
    <t>sum</t>
  </si>
  <si>
    <t>sumif</t>
  </si>
  <si>
    <t>home work</t>
  </si>
  <si>
    <t>Region Wise</t>
  </si>
  <si>
    <t>performance Matrix</t>
  </si>
  <si>
    <t>APC</t>
  </si>
  <si>
    <t>Average per bills</t>
  </si>
  <si>
    <t>no. of bills</t>
  </si>
  <si>
    <t>count /  counta</t>
  </si>
  <si>
    <t>counta(order id)</t>
  </si>
  <si>
    <t>average of all the category</t>
  </si>
  <si>
    <t>numerical</t>
  </si>
  <si>
    <t>catagorical+numerical</t>
  </si>
  <si>
    <t>-</t>
  </si>
  <si>
    <t>Good sales of North</t>
  </si>
  <si>
    <t>Bad sales of  North</t>
  </si>
  <si>
    <t>sumifs</t>
  </si>
  <si>
    <t>if we wish, percentage of contribution pn kari sakay</t>
  </si>
  <si>
    <t>Good sales of south</t>
  </si>
  <si>
    <t>Bad sales of  south</t>
  </si>
  <si>
    <t>search bar</t>
  </si>
  <si>
    <t>DSUM</t>
  </si>
  <si>
    <t>SALES</t>
  </si>
  <si>
    <t>PROFIT</t>
  </si>
  <si>
    <t>QUANTITY</t>
  </si>
  <si>
    <t>south</t>
  </si>
  <si>
    <t>TOTAL BILL</t>
  </si>
  <si>
    <t>dsadsssass</t>
  </si>
  <si>
    <t>czsczczc</t>
  </si>
  <si>
    <t>czcz</t>
  </si>
  <si>
    <t>TEXT FUNCTIONS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</si>
  <si>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</si>
  <si>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</si>
  <si>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</si>
  <si>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</si>
  <si>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</si>
  <si>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</si>
  <si>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</si>
  <si>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</si>
  <si>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</si>
  <si>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</si>
  <si>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GOOd</t>
  </si>
  <si>
    <t>good</t>
  </si>
  <si>
    <t>Good</t>
  </si>
  <si>
    <t>gooD</t>
  </si>
  <si>
    <t>GOod</t>
  </si>
  <si>
    <t>Bad</t>
  </si>
  <si>
    <t>baD</t>
  </si>
  <si>
    <t>bAd</t>
  </si>
  <si>
    <t>BAD</t>
  </si>
  <si>
    <t>bad</t>
  </si>
  <si>
    <t>lower</t>
  </si>
  <si>
    <t>upper</t>
  </si>
  <si>
    <t>proper</t>
  </si>
  <si>
    <t>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</si>
</sst>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_ ;_-[$$-409]* \-#,##0.0\ ;_-[$$-409]* &quot;-&quot;??_ ;_-@_ "/>
    <numFmt numFmtId="165" formatCode="_-[$$-409]* #,##0_ ;_-[$$-409]* \-#,##0\ ;_-[$$-409]* &quot;-&quot;??_ ;_-@_ "/>
    <numFmt numFmtId="166" formatCode="0.0,\k"/>
  </numFmts>
  <fonts count="7" x14ac:knownFonts="1"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4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1" fontId="0" fillId="0" borderId="0" xfId="0" applyNumberFormat="1"/>
    <xf numFmtId="164" fontId="1" fillId="0" borderId="1" xfId="0" applyNumberFormat="1" applyFont="1" applyBorder="1"/>
    <xf numFmtId="165" fontId="1" fillId="0" borderId="2" xfId="0" applyNumberFormat="1" applyFont="1" applyBorder="1"/>
    <xf numFmtId="0" fontId="1" fillId="0" borderId="2" xfId="0" applyFont="1" applyBorder="1"/>
    <xf numFmtId="0" fontId="0" fillId="0" borderId="3" xfId="0" applyBorder="1"/>
    <xf numFmtId="1" fontId="0" fillId="0" borderId="4" xfId="0" applyNumberFormat="1" applyBorder="1"/>
    <xf numFmtId="1" fontId="0" fillId="0" borderId="5" xfId="0" applyNumberFormat="1" applyBorder="1"/>
    <xf numFmtId="0" fontId="0" fillId="0" borderId="6" xfId="0" applyBorder="1"/>
    <xf numFmtId="9" fontId="0" fillId="0" borderId="0" xfId="0" applyNumberFormat="1"/>
    <xf numFmtId="0" fontId="4" fillId="0" borderId="0" xfId="0" applyFont="1" applyAlignment="1"/>
    <xf numFmtId="0" fontId="0" fillId="2" borderId="0" xfId="0" applyFill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[EuroMart Stores.xlsx]Sheet3!PivotTable3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RPODUCT</a:t>
            </a:r>
            <a:r>
              <a:rPr lang="en-US" baseline="0"/>
              <a:t> WISE PROFIT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Sheet3!$B$4:$B$7</c:f>
              <c:numCache>
                <c:formatCode>0.0,\k</c:formatCode>
                <c:ptCount val="3"/>
                <c:pt idx="0">
                  <c:v>49734</c:v>
                </c:pt>
                <c:pt idx="1">
                  <c:v>124952</c:v>
                </c:pt>
                <c:pt idx="2">
                  <c:v>108554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1B-4371-8C3C-EA88247DF83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48968224"/>
        <c:axId val="248965088"/>
      </c:barChart>
      <c:catAx>
        <c:axId val="248968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965088"/>
        <c:crosses val="autoZero"/>
        <c:auto val="1"/>
        <c:lblAlgn val="ctr"/>
        <c:lblOffset val="100"/>
        <c:noMultiLvlLbl val="0"/>
      </c:catAx>
      <c:valAx>
        <c:axId val="248965088"/>
        <c:scaling>
          <c:orientation val="minMax"/>
        </c:scaling>
        <c:delete val="0"/>
        <c:axPos val="l"/>
        <c:numFmt formatCode="0.0,\k" sourceLinked="1"/>
        <c:majorTickMark val="out"/>
        <c:minorTickMark val="none"/>
        <c:tickLblPos val="nextTo"/>
        <c:spPr>
          <a:noFill/>
          <a:ln>
            <a:noFill/>
          </a:ln>
          <a:effectLst>
            <a:softEdge rad="1041400"/>
          </a:effectLst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968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COUNTRY WISE PROFIT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COUNTRY WISE PROFIT</a:t>
          </a:r>
        </a:p>
      </cx:txPr>
    </cx:title>
    <cx:plotArea>
      <cx:plotAreaRegion>
        <cx:series layoutId="regionMap" uniqueId="{17CE3DE3-CE4A-4199-AC24-FB6616F02FCE}">
          <cx:dataLabels>
            <cx:visibility seriesName="0" categoryName="0" value="1"/>
          </cx:dataLabels>
          <cx:dataId val="0"/>
          <cx:layoutPr>
            <cx:regionLabelLayout val="bestFitOnly"/>
            <cx:geography projectionType="albers" viewedRegionType="dataOnly" cultureLanguage="en-US" cultureRegion="US" attribution="Powered by Bing">
              <cx:geoCache provider="{E9337A44-BEBE-4D9F-B70C-5C5E7DAFC167}">
                <cx:binary>zHtpj902tu1fCfL5yeEsqtF9gUtJZ67Zju18Ecp2WQNJURI1//q3j6e2T9xxgBsgXUAqVVLxiFx7
c+21F+V/vp3/8dY8PXY/zdbU/h9v53/9XPR9849ffvFviyf76J/Z8m3nvHvfP3vr7C/u/fvy7dMv
77rHqazzXwjC7Je3xWPXP80//88/4dPyJ3dybx/70tV3w1O33D/5wfT+D+5999ZPb91Q9+fhOXzS
v37ed0/msX73809PdV/2y/OlefrXz9/8zc8//XL5Sb976k8GJtYP72AsJ8+k4DgShKIPX+Tnn4yr
80+3g/BZFEaMR6H4eBvhz8++frQw/k9M6MN0Ht+96568/+nT/78a+M3sv7peehd/XHzszjPdpx+W
9su34P7PPy8uwGIvrnyF/yUyP7p1Cf//Dr7vysfPEPzf4WfhMy5DFCIWfoM7Zs8wQ5GUlH/E/QL2
PzGR78P+ZeAF7F+uX8L+v8//ftivXTc9Ln8d6jx6FmFKIePlF3S/SnqMnoVURiKSnx/5Mdd/PI3v
Y/553AXkny9fIn598/cjrp5MXg728/r/74nO0TMBCc2FDKMPX9/mO3smBCaSy08BQfTzoz9C/yfm
833svwy8AP/L9Uv01X8BzSRPtX3s9GcI/gL0+bOIEhzRkH8PffkskixClLJPJA/B+VhgPqL/J+bz
ffS/DLxA/8v1S/ST49+f+5uy/mtrrKDPCBNhKPin7P62xhIIDkER5v+hxP6J+Xwf/S8DL9D/cv0S
/c3+70d/3z+av5DqGX3GCeccyU+5DYX0a6onz/AZdhyyjxsj+jbzfzib7yP/adgF7p+uXqK+/y+o
sJvusX779Hnt/3fCYeKZIEyiiHzL8+QZ45IC2J+qQHSB94/n8X3AP4+7QPzz5UvIN/d/f6Jvnzr7
WP+Fqc7xM2CRSIJU/x7Jg6qhEgSPlOS7qf4n5vN97L8MvAD/y/VL9JP/ghJ7/dQXT92Z5/1fl/XQ
TBHGBVTab7Oew2YQEQ4l/YT8Rdb/ycl8H/5vBl+E4Jt7l2G4Pv39m+Bhenr3VP+FEYieiTO7EP4p
yUHCf033DKoBApn5WQddBOLH0/l+DD6Pu4D/8+VL5B/+CzbAQ/NY/oXAM2CXCGEk8KcU/xb4AMow
ZxREPv4kMS8a2h9O5z8A/3EVl7h/vHoJe/rw9yf8rev6IX80f13KU0h5Cdo+5N+Sztm6gRvQb31m
nQtV/2em8n3U/z3yAvh/37jE/va/QOQ8TGW/fiT9vw5+UDoSYfIh+T+kNnSuXzGOfAbGWiS4+Jz3
oP2/bq3+5Jy+H4dvBl+E4pt7l9GId3//TnhRl/3Tu5+O4J++c3+l00CfRYxKCiH5+HXBRASYCHEw
Iz45a+giIn9+Xt8PyuX4i7hc3r4MzVb9FaH5zxboFzM4eewf0w8u8lcu6B/f/bBgcLYvhv6RGf0x
1/fv/vVzxD4s7KN9e/6Eb/bBF7H47YCnR9//62fMnyEKwha6BillhMXPP01P5xv8bF4LEokQvDyG
OYJn1MCwBdyCMYJhGUUYJK8UIYTZu+F8C0xXAmwpQ8oph7ab8C+e/a0zS+7qLzB8+v2nerC3rqx7
/6+fCTy9+fhn52WFUPSIkJgxmFfIJacwh+bt4z3kNfw1/n9rmNmG9msZD6zfRJkhxWYEkaKCZhgT
v8pIxrTyiRmW5mqNhnVbGcnUquv6NsdoTy3dtBXx5SYy4oq2WbljuCpOOMCtQlFD0g+/hmWmt0M3
vdNr7m/WljVJP4k+DVa6/wr47yyIAjKXCwqhc5MI+mYhKDvf/2pB4eR1FeRFGddN+BisLDtG52+8
iRIZDa8kcaNal1AfFxL4JOqz8ZTlbjplq0ZqDKsxlabclX10qnw+PkfOLTdZ6099URu1mIxtG8zL
pF/HMCaukCead/IEO1ae2re22bWFcBss8unKlq6NM2K3xVivt3+8TAI8cLFMSgTjlEKTKsD9Qt8u
s2e+8Y2oXDzT3m46ivTJNGaNg3I0Oxns0GDCXNmKXHUiNCmuqvWIAtYrXVZ0Vyzzo11QqAAOd90u
Q76R44LuUdbSq9GLq6AKvJLNxI9lEERxbly5r8lQpotsnZKlx8dQ03UTGmmSHywNxNTl0gAuRiIm
zqqLXESwmZppHQNfxQbRbsdo3rRqFvZ6KsNsW7SYH8O5C7czC22mZLbIJLd2Vrig4hD4vombJltj
xso2Sl3kkplADEBsvLJLkV2jidPTTLw5RcHyscn4uOu/k3z4O1MPCZaCIAiNkPQcta+Sb0TOtO0S
VHET2SRoZ7EfWWV+nZyjqp7ksemXSEUcl0ouTX7kcx43ttDxDxDkv0cwJISziDCEKQ8vNrWfp7kf
UKXjqWujbW9Gqdhi+iOe2Iuqz+tTFhF7Ks4/Lahut75uXhZlE0LIw4eI3xXBGB0cuK6HDz/NvMg+
/pSLcEjwKKQag6E74a5sk1FAfAY/rVsLh4E/Wsr3EGVCAE9xEUWUnpf6FaK+FuFCGqzjIWiWtJ/1
eOzpvTclPnz4ZSA9XDlfXp3rdnAKuuzKc478+9u6Zvy4VJFXbVnKzQcKMl2eBlN3rFkjVe31D7bn
9xIBeB3oFLw5mDe/SIRm6KlcNLVxONKkDnKvLMc6GatZp/mIUWLy6p3tcLS3WcC2gr1Hgf4BFeIz
B3zL7RSKDsGCScgBFl5wxLyiQRja2nhuMr5Z2/wtlxonpBZcDT1DpygnrfIlKVTWlrdh0Y4/CB/+
PU2Bc8kpgdIHLAXK5tvwjUtph1l3JtbG8GOBe5oE3rirsjIKG5QdpfNvREX1domC/Fj6Vo10umNt
TdVcNg9zXcxXgmcxafPxiCanF2WjQV/98Y75DlQMhTREPBRQUUV4TsOv0qymnkjSzCYuggEyPKDh
VYfJeiD+nCNDe2rDMUpYP7BTYR86h4vDH8/gAxLfBgvyBB4NnSb0ofKS0MMA67olxMVrt8MsLx/m
ookLhn7VRrevRVWT2LdTq9zgXyyiIKlYArLnfFCBtPgUel1vtFydyuoInXrpYc9TUqQom10KJ+hE
rZx7VfXiHvkuTBmcnO8J9/2G841oIvcqHMWgsqWZUxzl9IUdlzAJtHtJNFsVEiu7Jl0YqHL2Ov1A
w7Po/ccjkf/IoOT3ORsiAtWbQK9NoTO8oC4tUe76bHGxrA5FG64EVMSErgsfomsa9lfRUox7PpjD
MHqfLgI9x11NX2C8HFfTmUM4YqeIzccNFIH8CvX0oMs53Pe9QXFZFtH2j+MGnsvFHgsRxVCFEWio
kF3Od10QK2Yoj3F0LpZ9i8qtmEh+6mg7wBqiV1Mv4ghgvDbd+P6Pnw0t8O+fDY9EEnieUX6e21dJ
K2zGqooNLp7KIdrSagpKtdIgjz0d7HOYMmwmpKcf7envLBmD8ABPEEOiIn4Roj7DM6jN/PzYgMb+
sR4qucmbMkzmqByUEx06dbVtE7ZEqRnokuRMVMfSICW7oo2p9fagebkms6e7s8x98MfRdN0PqjH5
fe0IMWxpBiIVqjHjF7Wjr33ezw3gU4QEvZmaSuVFp1oyiBcVLezG8eJez9bfVUE/xBNFPu6CcTuM
bbUo1DkeE8v7jSnXN41o9dU8dPZm0D5QPsv6B7TOq5oL8wN8vxPVkDBGQigg8vdU1GKZizoTFnBC
ZpOXY6VEaa583/KkI7bYrWaSP9Jcv1MMAjFoUUBzAV3D2cd5Ul+l0hBWa7UChEq3GMgavx7aoT9o
Mt9FRZ6UMgxjGzqsRCZjaXKdsNIeMokaRWW4qFqa2x5VD4vP30Ta91BeimS12Suq8171bbAdsjLu
Kt0pnRVIBZz/YB+y32Ul1JcwlAIaZ/BPmTw3Ol+twEHkAjrOQ1xX5fg8qsPtwqL1cXFDo1CxHF03
m2tUiegYWNqleBWPK8/H3dKK4W5C4UPfYPeqD2ay1UQOSTcGqrcrOrJeoiOJdH8Ieqt00KAj9EsP
vAvQfdsFIiGyc1cUOry0bYsbYtv6NoisUPWi2W2dW61qtyrdUPMrr6hL8nmSp2YtnCrq+SZgQx07
hNvd2If+pgnTj8IWXqBaVE6gYQTtpu+mjMhdGy3hVYbmNf1jIqG/yznYJgJekzo7D+z3TRN1OuqX
MVjinLUCaCsI08wN0cHLOkqatU6dRh7IpUuWxuuYNzTa1Iy9zoRbDp3O8pQGRpmhzDc6KJZkAUaC
kl3uuk7LlOVTLFHJ9lVjQ1XNmUyovwYmGFzTJO1k+zs+tExJPG8jy9iROgMdzBQaNdo8ei6XIFnX
Qt61w9xuJB3KHyQPvDF2SaUh9NkIUQJHHRE0VhfZM87lKitq17g0AVaBE/jWZcWx6oPiJW9AvXOd
4wdreR03/Tq96kzxNPmZpGupxwSZsiWK1NLHASiUVDTLct3IernWLKrTCudFSgfubocuOAw2mG/X
rl1uB3woQul3Ac/9XSHgG/GyUMw1BPLMsVPYukfa1W98N73y8+BvdOFJMndTuw04UfVAqhdThGs1
9rJNbC+SCPlhuy4OP+8DLDYDhCTNc21AC2C/pw1xD6bKHyab4UTQKjjRArkjjkypyrDJD+2ymjgz
LlNBt/TXYlJh2/EUnwcOU6ZVUxm0H+D6ODT4wBrtFRZRvbN92agl69GNsMO6n0cuVOvqKW4DE537
yjGdwjZS65DL/dqYcGMleVPWVXTDTZ9GhJirrFgOthPZrsVQSzmdo03P8t8cK96TcZSbWTZr7E3k
k7yq2rgm0NN/UJNGM52swNtJHwQYWjyMrzsEzNONNimMXl7NbPehSLaUcLWEa77LhqG8ngJ5O2eL
SKGEuOuCtygWenqz9NotG4FyNRR0OLplwqcP3+Za4JON0P1iwuI1TO5QiCHKFZ1eZNCOJ5NpavXB
dGjdmB1d/yg0uSYu47tx8SANAh49NriKlF6oVE1Hu2T1G9LA5kzzc5UaBstj1oZXFDTmdenLmBbE
30wUOH8q+KEDFXfEzSpUIXx9W4xkuTUDexO6KYwl+A6bZWLdKSjdO7rMeNuPaE5GRs3d2r1dcHOC
/LSJ7Ov1ipC8SaM28wmVYAxUri3u7Ihelq7UaVBFKCm8mVQ36VCFue+3ZWPbKynGpEXQQCtPu+d6
bWWyAikkzjITO921rxFQiK7m63bu+MO69FOsA6gAnYgUKRB5IfwcbhbJ22QtTK44Xf3eYFiMH0OR
Nh5XSRdWaIPIyOPRFW2asQnFLp/0qaxbvflj8oPXFc+K5SvtzSD54WA5BCcsopjLD/e/qh0VFPY+
6gqpKgaOwyLZXTfrZivLYDOsFXSKssjirCi2hpbkagx0srCguh83bM4hGdeWJD1LEbV1yvhqEhF4
rdYsytOxKWTSLtmpKLiIC2zX8/stt01PqxheN2uTSY71Bufd3bqCr8bHaAOBj67AkdmPuDYbz4In
3iRjjcs0EAGLV6ePwNb3NeHy3jMJBZhI1Uk+JvXeVcFB45LvfVYMql9InxKT9fE6/toFNm3rtT8O
nBglkC+20HIoGlTXNiv9EQ+vRgFEPjpG0nKMIN2alcYtrdTE+lWZolE+ml7UHSOKNsWTb+jG+Qmr
GtyaBOVhm/bB8F5M0M+GVX1jrGI+WtIoCo5TE5zq9oXMvH+4awhuUjc1dQp6sY8nb0Qic5xAXbN7
SupFSbAKExM95mguFTSqIhmR4AeU6V3BJpq4OtDKT+IVAbpOfQ+6pQpTi6t6b+Cxnc7nI1vx7Ryw
5qGOzdVEaXUXZlUY55T6JCD+JUVjHg+L8Knugk0x283gyltXhSQusXMKZy1XAQvKrcfNYXR2jqvh
zotpiBvMGmW6bNhmNSZqImhI6wr0Qt40AzRPdjeE/ZgG0fyyssubuZhHNdkhS4K6miC0oM/Dx26h
KUgSks6a18kyrgdZ1KUyM6cbf1gj3R4JCa5no0mcj7OC2p2ppXYkXergrZ7mU9a7+SbHZrmSDsdQ
UN74mpRJgKe4MAb27FCpQRSxBV8QpIwuk6EKmrivH/sMWv4lWLOksUM6k6zY+7m8GSQSSmrwdMBN
APcXGmLlOy8PzbBfO8Q2uq0hr4viWJa6isPulS7ovPFB9G4Qrb2ZGxBI1DZ6C/k/JJWsm3gghy7H
hyHTUhURfYqMvLdLBGJB18fhKIFp1aSXO9eN+CqP4AP6er4jPXcqH9s3RcMVn7PpsKInwZc6KYk2
sdGF3uQzpLg17GWb11x1Q1bErI5iArm3nziPtU3m2fQJqrnf8NV2ylJ+tjn9jpclKJ0ROJTWPLF1
8zavAPsIdrIixoxxLYVQFYr0BgPah5LTGA5Gu5QN8DGlGaJ4mYMpzuf6rV3aXZRXvWqwJVs+DIeG
wC6Hl+7RJlj1qgIzrtusX1nc1kDnbadZ2vd22pWgO7vy6D3wSbRgmw4p9wXZtUC17YrXbRPqhwEk
aFoUliZmbwn45oFuxHaY7b7Tc58sRI67chYuQc3kElNQqPdTBIpgGF3smVMrnt7ZsMJqUHlVuBRD
nVLLGqajhkybSfGrGTKpQuGgFHFuD9AmLIlBfAb3uGGqmvwQgxhOO4FztUTogdaInzUijldMXGIL
g7eBnZ4X7G3WR63qxDs4vMBxJNHzFhgpNhxUjbZa7KQGYVHiLB4NRCZz3YMGgtlWOkR7ub5GeBYb
WtVvBCyNNCxPecRmEDYkrrpsiSXzWQo2xfOiXoqjrvpElBhBjmKdZsueuiI7VUG7iURdq5nSZTMh
b2LCqiYtWdsqi7IiyXD/LgLvurE2T3wtayXq2y7Sh6E0z4nbl0X+2tJsUvUYOkizQMkaoaQLAqei
JilKZpIKzNK0iqY2KbvFxz0zv2YaamjR0FcdhR8CSFwbjSd4Tb7cOde/7c9M4WB7rnm/13NXqmCe
dALCnKfl0jwuTTWqspmGE+vFb9wPdlNM629F8b6odBtrXS5x6wV0IHYsbxcf3NpukqpFbR23URWo
cA5ey6jdSdewW9EMbVwZKCAkQsupK8i+IWt1AFt4Vj2vBqgL5b3H6JTVMkpFx1/11RLeQHyBB9c5
mQs4Jwm5foWmGm+q6TX8+xBx1xhnElqU0QbkqermkqpByjKZQDasZAkVwQZ8p3GNMx6Mypj7QBTZ
tirAqV8D/YD6boRWwPxmy3rZSDhfgY6peA4+xpMFJXw3e37qs27neYk34diSlAzGKNetkE6mL1Ru
nY1d3XUKw+kBeFEgvowLSSLWnKh8ZjaWPVkTz8zLkd/RaN5ajmzCDNtPRej3nRvO0tUrFhVzUmqQ
7B3XD7MzIg7bclRVpklqh/xtQbtJBaMdti78jQd1LAs/JlycQN8GqiCkO3jHszSvbhCvbxgovYQN
5h2LGno3lGg3zdAcLkv52JxTox2IgoruFB8Qf13kVIEWLfcRHk5DVXUbyvNrKJX7LmOqAWUZ8yl/
VeCuSoyjU1qz4oaz+sqKiZ+iUD6C0cWTYdBd0s7TwXRenDxH10BT9t5PmWoJzKtr6hiT7tTY4GUh
s+dg0+4bOKSDPws3NKJJryO20zPe6bJb445Nca+nIKF0FqopwS1xI9vVTVPu4azpChtuNyKs60QH
4qSHzG1xJ4ZkdeGW5uht3UF/F0GnP9OiV7YMqSpc9bJf2iDuJFwHrnjEDt3AGyFzWox+W/Acusr6
sWbLuO9dMMSmXWuF1dQ1fVLVTaq9n9IMD93GWgy95FpWCUHhBoezv8kLV0CaL2TL2mBMmSBvl6Fb
1TRHJLZLGO6IALqrR/KC23HcMdhKp9K4SIXnHEUL2bnBPZLgvelHGVvvoTAtI02nwEhotIxPRyLv
wdq4WnEGdbXvYzavhYrOszQDt3fBAL0dPTUloa+h4pm0HiuQEe2YTGEFe0GA/QVSMOmdDdRQw1g4
I0obOh1yE9gN+Fbh8flU2fpNN7qHGnwwheQg4cQ15AlwVp7mB9eYVzXFD1qjSTm3zfMNyJF8pbtu
FHtOqqeSkR03wWPuX8yI55uC7pZmAXpbJE5sxFJrchlzYG1F+G1ZZklfQF83asuTFg4Y0yIHmkf6
KBBB8Vg5oLs55nmY3cO7IYtilVoW0e/aGTJ4qaPilrT6eV1B/re4HtOaT9vey0gNoEmiQrt4wGTZ
kY51oHrztz0VOKGV3eV5e1Mb1KlFZifQab9Vk6Wp8M0VzafXYzdgOJUw+7xrh2R0oE07nsfzCDH1
/bRBpQDd2Se2XV8ObNlNjUAKz/37ga1voqoIQaIGRz7RQk2PmdV6O+tJg6PSp1DGRDrQ6bYOAnYK
miKdm/AmapGFnVY8dAPaycbEokJZYnkTqKCN6EvwF5+TJVB6mOmxoSJPFiS205pWoXltowLUVU2h
5ZuqKwrOkUXhcBX67DU/bwlD8DWQab3VZbCqhucEHLX+dhxsnvpO3NdRLu+1dC9YSdp9DbqDEHQ7
VatMBi6TrpP1EYH7chxU24HQnppyByQbgBtDl3tMwOReSjQli7u10kf7ilBw3RjPDiED9emKbYVp
YhfaPwRzHfsy8LvccAJn/VWUQvf/WusZ3Ti8E4NFoDJXcxLQfysNZGLh/CqukH0/gNM7Gwu7o9i5
9rryZkwKPi4KzFf3AH3b1vXNpruF40Ki+jLI0wX3mwn+m1FnkzBYn0+MvZlxcEOrRgncHdt+2Ge0
lbGfLOg7oHns+/d5GwtUPXlga+Sva82hrQE9SAa2NZ1VjqCTxtMOupJbJhvVtM95lRdKsEkZ6K1r
lClRLcfJ4t/gNOWs0B4jzAalf6VjeLdo0D5jvQejAcVD34CCp8H9UhZXVMA5OOpMsgjwFxxerxt4
QXMb1eOomNb7rBZ3oHTKuxZ01YBqfPBZ/xKaEj06vQmglVImH0BwTNlhpNF6HC0+1FEF/Vqkz4Le
bafC/9ZVLYU8WsKNpi6GQ9TnEz8YbmhKjbDgiFXBc19Px8xzyKpMErBTVqrOM3VuzfcR7OmRFMk0
aBRLnsF8M/ey7LKNWMh9QfCprraoLm8NI1g1SxO7Hr0rHL1zHueJllLHDIPzUWOcDHDWAzX6Nbz9
wWI9gN8z8uLFNCZEgI/D8iZLhjZ0ccCekOZvEJo7VaCMKlzROXbBrLKovoLOp1ayjdrzqzp3lpen
CpVjujIJ7kD90ujsBewMo2qBXpehfMMGnmhCXjFA1oISK2zgY51VL0SegRfTlykqbz1Ifzg5dbui
ZtNWgCeZv4Tecuna34Z1eV02zV3fC6OGrgMfg7UHLfM+gcao3Gtr1Vquv5qIvbSaXLVNCC4Z6Uog
Up6njB7CrsVXSxa2amV4jxE0wM2gY4ugJ66x91Atb8oyhOJnggKOxcpuu7Yaq65ujLJkUCAU0CEg
GVEBxuBzB796OMPnm3Lt8v0woudZzQ4OT1EsclsoRIr3dZktSeDWXxcSjUraagsvud831G4XnFsl
i+Zkobs7QM3dMOLBL6rBsBNBLpIaRJ9wa4zGKIITJvPY+uA1XrMqtT17qgKaWgq5AzyXOfZSR8Xb
MABcoV5fL2ELwncwCo6noPXIoBUIdBSb2TUw6wDOzqJya+kD2CJ+By34A9XVfrDWxaI4G18UQhPm
5Rwj0zRxvYLQsR7ti7K8X3z/WI5XULrFOLmYZVm+b9z8G6kwHCCcrbnCRYe6C066q5M1KH4LAtvu
CiKqdKRZAA1fP8ArA93eMXHfWgJtHEj9ZhexUKbQdQJ4etqF+TErPLzOkRcbt/RhvIYYx6Yu76WG
o4ichA+LYXonSji3XkIDLOlLMKeBZOyiS5XpuXjJWFdsbWvyzdmKSUVWd4qb9UoOrInbRQcJsCaC
Tomv8PkKvGW5XSoLtmGrYeNl450WZNoRrcN4qssahN8KtUiuWi0celpTZ0BF2fm0NRhv2bgreIGS
2ZbrMduXIfMHOmZwyD6m53+1CS2wJHFAxr0f2SGAg8kNN+VvLemfsg7UEsvQzTAxSNPiZTd3oOK8
aNT/J+G8miPVoSD8i6giC16JExzHcfdF5bQIEBJCIAG//vb4vkx5vOsE4uic7q8Fb33M0pCKIuLk
R/aqdC47/MB6pH6XKagaSxK5WRq0NosTk83pOGeJJTJb+fLYS3NiMl5qNcuj3ZaijzaJVsnjZ1cN
U96PWEaOaOLM6QJ6WHb5j3vTCmUzLpoE48KmGUwJFv4JO8iEu4frzOmrgnmbkwU7je1llzF+G3pY
KHETigI93GEG4JYthi9VImZyopuuyGDTY7DY237RX6sN8m7sYkwRnsV19+NatfohpGvWOMSrKG5O
1jr+W9tbt3bGLigW60Bb/04mxTNlQ1bpPnAwbXTzcRqcanMIuwGM8u6sU1q4YTsWSdRcEhUmz2oU
BY2AYwzT5xahtopWdjnt2qHUWhSpIdjc1hXjzOS3EN+P6qohidnesmGAnpEsfRZBZbFTggHV3PC2
q0zoXLRwC4XKfuIW8ie/jp3p9J02EPsWQv8GAasN9zXm3fhbaE4zC1coW7rmUXXNK1+TNnfDazFb
sVENpHdL6Px/HbqgEHnHLd7qfXVQBugr2+fbRfI6MeQMDfcTPU2Tt2P/Ogp1ngeOu7PgFgbsLfHA
tEDLvrF/gSJh/I2ErJkjy3HqGWRjT6PJHv18RZEiqRSFJsmxS8ZPaAbHZhbQUciwFgDfsIk6qYfm
w+nLSSU0DyJcEGqXqo3gLfMlQb+Horj5XZdRCYN1pByD3rgM6E7B9/H+Re9DGfSYhKNRHDd1nR0m
SKR+O1be4JC8tftpjSOd79aDO7hrv1KYOWD21cJDwWLr6JQsHNH40j3JvKkYAqh/PHKGg7sFUzai
IzXUhTvVYO330QRdeVkzN3BKIrwnnnrNqfVjAe5mmXJQ0OBhzP5qCfs3x+Eb9JF6jvy/qW8XDIXx
nAUGj4/xnBxYDQyLdvjmjamTGMIdsZvNrWIC6iPkUJ+Bnw1/UFPhZW24acAH/XsXEyvf3DQLIh8j
j3pdrHwUAqQPlkeaul027EuIxjG6+C3+Eqb1UVBTKxaCy6Q/zmZlNnFBsshvqslZkpz580lsCRqd
Bl2OC92CBwPPpmENIUSSpmQz1K7r/VDhAk8EOvq6LhfrKVannnoOnFacMOo1Z7Pxchqjqw8703wL
l7OBCVNAwu5zjweQIFrnPl5vW59AROLDUHa0Le0iRqAjzl5GGxoYu5EUSw0Lc7b6KB3Ik1YPsFsg
8zjpZRV7oTZ5cRIyHtf2zyQYu2mELuNZ1f46UBQIy1BJYPf0zlvav8XqedmAX/I9fCSehcjiZruM
5HGw6xvdqcjptMmjVE4xrcGxDTg+00zvmCm7PDawUmc1vagpyFrL0K2z+XanzmegGwH/oiv32bW5
a7sp6zSVWduQqRKrPHASyEyzAzRxhXl8flGYxsbI6hORsI5SYyoiehQ834V+ovw8NW8pwsinqYNa
2MhiJFD+usU9DnOKoTKlNXfjERsvSLiEdrcw8vtcMjxTnPh38zi/BRP7hoFt8jhwIqyOID62PCqi
1bY3wbbgqrA7Z9BPksY5bOQj7/aXIJK3qQ8vhtNgv9ulVnkjV1ZZ61WJDu808dYyGOgOtQ4uS0TA
usl4/BLbxg5J1leERmASYw7vK/OM6ovIVXPGVShulhWtngtdV3gGyGUEs0CYtuLurmvPLDex/2cN
4Ytt3j5nAjeo4mK/n8VVkUydrxm9ghpACO+DTLJh4TYfzbVhUiLNeMqxFyvz7t5STrHxNrBRhh6q
gJtiqYxw69HLnJ2pv5933uTMohBhKAcalrpZ0IVuhrH04vSQeiLFS1QXjN6DcIAfgKrpNR5zdAoZ
Y3zNeGheoGXZjE7RVruuRzKzD18Ow49SYn50QoAb0h8xSQxcZ3Efurlzj0cRfdIGeR3rN7FzUsdx
N5Sh9tK8/dyG/VviDuTKgxuvEii1bdimWRitR3+3tbT7M5EO5CAzH0MKb5EbrAq/oU2x+/CxJswF
80y7WrofPhU7NEGP4nHqzpAx0SMJbMDwAwtnE3AjAuit62guzbhVrvXkwfRrUm4yHaHAehMsKItH
VvO651ATid153cUzyx2wWkA39S1kC1kT1346qW7qlu2nwMea2kio8lWGTunFyTcGK1TrMLideOfU
Xbp+A3AanrYmKhp4jbkeO2wBIUrT1Ef+awzV1/i5nfmcNz1dS6i5yRFW4mVRM/4P56cpjZ+imXxh
E4GSYEBbEL/5Tu30YpIkOra+c5pgqUBLG+Aq/eCYBciS8i1M0Bcz+qqn7ls7zt9gszDQKZVVrM/b
Spa6wZ+BCwleNpyjvWIJQErscwqlGaP3KCD8yShoMupB6Go2tHBj1RngKUsj+kq6HI5aOJy9neWr
v8Yl0MEPoTAl+M3tGmPF2aXNaSvD52CjeH634W7xAJAmY44N/RJjFslHrFQzP++dqRjr0xOqWu20
7F9j2YWrK30lMAYm1PfgeOifyfFuNW1UZZ3gpVXzSe3uzShwg7ivwEEAoKVs/+bbHZkGhZW+YOsb
PJM17lA28fiGBwn9AP9prgPb6iv0BQ02PuYyUXjJleaseDTOuSGwLKZ0iwtvCl/mdUGXKVCRsFXP
ht6KVPzsuptzusTfG9QIOnZXMTS43Zf+YQymsQqYU4s9AYnZQXScAsh9s4xuxnWt3KlJb0ID+sNT
+NXF+mZmBQNxZk3uLyCLBzwqebDoyjWkBCrwzZ3xdaDjoU+75jlem1Nw7/rHNf0masTfQZ8h7TwB
FZMVtd6FLuH7QlGZYSlnUBtPG9ZthPvVbYGbdcL1880Gd+76lxAZ5LHnhJlNaWFMmfIIv/n6IYAY
eZObB6njQl2FPe1tX+E2Yx6Gdj8m4evsR3c+3eMTjIwjxdOQdxKIfN8dVtI1N+006Gy7tqrTjosc
zygYw5WxsP+SAEVKOp4uqJ0vUVByR1D4IeZtnvB8x0AqLWPPLFnwcOA1F9589cE9iDQJRibS6bzd
URWHte8BWgxpAat0yuUwNUWq3XKNIXUm7D6NVZTjrnZwJWzlhdzJ3EiHheqSpzGeILSktmRkWvLO
47xoKRAKw4hb2Ca4uNvs31jsZyPDfqmscMto0G+09jX7qz3H1mE7o//rja26lm25psOTWoO9CCF3
5Raznrf2NI+j8TXoyZCn8YAtQDpjphxis/7Tn1I0RSOKjbOB1+HLWmNU3LJWDeqoOmBgYGaxPuOl
itLVKym0KzQ004PwtSjnwKX5FA9vUFzD2icNxNGI9KWHATyn8ptDMz5oiMaZxYCW+eNY7TNMFmfJ
/BaSeCex9GbH3JPYIcVGIF4OSGFgbHCx/IX/QdDSFeEwYcNN0a6guCmIIeY9sqj5hjhR4Trdd7zD
PYhGazM9DmdoQVeQKcGGjOF4b+CWwpY7xrN/Hgf4VHxu8atYk5tmUefQDULYjX0Drzphpadck4OW
OOGmf22aHxEtkZnoMAotXcGa7oozzGXEaZfJHWLxbAHtcfEAN1rlyRDBfdLhPxv6fsm5wlfFB1+m
x2W1UzkxqFZdsWmMswtm2sw/DdaKfDMWX2Y5TAyaRaFDslFqGDh6q1TvnBo6QbvYWLHx7gQCBMZv
0N+jHBR9GpHclfuAa4dVqYEGkAUIXygPXQgduEnrKXLeQj1/RVCbIRKkOyxO573BWDIkyevi0PtE
0AX0rFsNOGCsBECPjspPwbqtTZzzcYFflIJ2kGS+YdhuW2eUB8yVSM6FdxATtyxFh5/jmu7x2BXt
tnytcJMFNCy7fXszqsjkY3BY1wiGG0bbKQiuXvatzxubWZcPudrVu9yXV9oF52Rq/3Wp/0a2DVqc
L1/jVNmjkr2XO0oUdvWGQu3Rk6WTzAkDsBS1JFeSHV3jpBncSPQo5LjS9HYNAXP5sXvCQ9fms+nw
uEiuq6bTb5CgH4PJv1+hjWeufaVhsxYUxTh3JxDoakWfMNC0hAya1om2cAnlVxx1JwABeNQJuenA
hUJ42uolmZ8MGk/BsYvvpk9LCB9/PtzEyTdMfXXSDzJzR4Nwkds9t5I+brH6aCeBvpIKk8UIloFb
XcB5h/4jrLs4Q+oIc5NYV3zUhwVj+3u0DRiVZPJlBIZxcI0gsNJvZeYi8vTbpKlX8jZ8H1FFSn9G
TaKK3ivqFx3G6MZ75HxKCoNBvPMkxkNzQF/ctPyN6mE8JfLfhNk/39WzO+yAzjvx4hoFFDyJblwv
fvZS5x2A9Wk0fppNEQqz0BDYzRqj/RzWx03qW39y40O/QKozfL0dsGSMejYc3Qk83rgC5P414HLm
EnJ6Hz5C5IpPtBnabGt0kyVmKqi/MUg2QCmT5WfeLFCGLr34HVSzgA9HbzE9MIu53hs84dYZnjp/
+kmaxi3gEJQTCWsmIDpo7apq6LHcJORekNKHVMdT3axRDEGywxbt71m6749kM1i1oo9L335EvT+U
rgNWDqhSlvboT+XW/ZH9/GiolIXGvaocCsxMJjzX2+9o0xSBpBvKTpiTYAqvVhyggW168oCO9vxv
JKbDrMWLHvoCU0eAckzPGzI3eTrh+iUteo9JQtW5elLZ4pH0OA7mlcATgFQ0rNgoLcohxoEVsHvW
JeaIYF77LF23docNAL14pBqWk+epj3iEkCgF0OYomvKoBQQrpLdl1t+/fPZtYHUceticzRDmbBmf
utiUYwfMY8AgQDEBON5louTQQetFpxGj7VthFybujcGYF23YNRan/e6FbzKoCtgW+hbi4MYfdv04
rpiAYnIbieEBBDWoHh+j6rRlmAFqtpA6Za4qlzk+7C68kg0Nl6DtezdqTIzQrdKQQ38jRJQ8OApF
/i4e5rPJ2z8ikIR0+kpSKFWjN3eF7rcb4DFrgamzyb0OejZ3tpdm2tyqh3GoTHqz0HnETo20ROgM
d/1KzkEjnzoNPz+F6JDNtL+NIJccwrg9DWGLcQH4biXh2nbBCBhqqrsAv5o0Zs51D7IHP28UzTk0
Td2H0NcirV5NG08lc7CduXm/Y4OISJeZxpCTHr/bcCskOix4F9ErukJWCuJuOdui47pwCAyjmwDE
xu/ceyyLqBgyD5WmaI0ByaEnUMpRWEk6Pcbh6mZQpCsHAS5c5HstJ0izC1Q7LT+2ufPg+qCO8Y69
LLFxTtiD+2IKj7EHIc1A+Z70ENxuDp6zCMrIyBMkwpJnv/3SvXfxrJxRWmYsOR/yp1yDGu7xD2O0
y53Yvs8C99pgb9eYJ6tYdB+XYUjQqpHgMm5OHtNggjKm3427vOy2Awbx6ioMYSmGCHPXEadyd96W
UgtRLiPG4YXe+BSaWQD3aErCA0839DiBk7dKk4wl4DVb0In7sPwdAgCXG9yZTM3zZ2OBIwELw3L9
JgaS0DST8A5kb9bq7iZm9oRG3MX+NUcl4+1r37kfTdoPWeR4P7Z3Yc5bf833pPk3O+OO1CSAOBC8
KGLYTrttoxVZ5fvmdT/uAiqGzGHWKAG6nU//oPXEhl+U2536Ff1fmGAfT924kgkghT0VEFjgfmbu
Iv4sRDyGnqli07XlomAf9ByPYxTS0ngve5IUsQJ4Go+8jgyICq9JYdf4QPAWTOr+YDmyd/6PS7f5
vd/zeCs1DTWE0/Cp3VB/WtkUJlpel46/qx7tA3yD57HfHTBIyNasyOVCj4Fii/aCxaSpo+5PQDZe
JXH/l6xASlooetAYXt1khOmD4l34BGVzmJxcd0LmIvImfA/IChJOPJot3uejzw9T0H5F4uFHgr5d
OgUiNwIKtwTdmwk4kOcSMZj1TGdvzVJGusKk6g1MKwBlKnjhxAN4QoAE/hBc8aOgGDFGXR+Rf2M7
vns9yOi9Wx4aA5We9HvdK/O0KusVa2BMAY5IZ8LRuI/60V3HahuuBczpeZHI5YemBP4jgJ6jToLa
bTUqJFCywt+2PylIf5eTmwS/zO3aDj4YY/JnCfyxXsbthGNZam/9TmQYnUEZfao9XGqRSlW4e3DX
DEFSWkOSzNHo6800XPxtQve3feF40gCaOm6cgSi5JgF6azNXBD18vjIV5nakUyHjdM7XBQw9BPdP
j9Gr47F9WDeO8x14JQjatMK+ueWdj/4KQUkAuto8bOZRutNcBpTQDPm9L29Wry7/bONV50FsFlS8
DQiDnaHfwJcaJBi7DsiABP7dLnvWXh08CHHt2SOU18hyIsCjgnqLcFO7SIqrgR6XaTAem9T/dLy5
P2k32R9ELNwHE7BH6XmvOLeJ3Wzciqc12p9BMHNYYG4IatOeBj05Ry9Fqo3Z7t5LIw0lGIRO08Hm
GQZ9UhMU25UG9wuzT73b1YHYnT8umx8lZ/Ue7WMR7D2cLuRkacTU3d5PN62P/dtE6Z+Exqxw2xFY
HoaaavLQ6U2KQRkPqkFFyxF5DNi4KTIpEYFGmkQLnCmj6sYVAhL4EN+vYUCy1nv0HGijYbM1MNqV
fpW4scno65u92+6QdOkftWwqGNZnHGQVnlmqp7x1O/Sv+5ujIJkhZdLglgPRojF0WbruPwRt+do5
T0z2N2Zm6NcTqLpJG5zcqAPUQ8it2K2TyxYIRh9FF7526ZWizrYFar7Zmum4Ez0CmtuHHMJNjM3b
QKgK1/uVbH/54t2ufhxg+tjftE3VTQIrP7dNd5xb/3MiezFO1D/EiXOWCgpr0PEgR/j1I3IRsCYA
23Jlm8sCUXhybImFDxxQ3KhdtjkKKDuH/ZcxKPCK8HuChCdqcOdmaMXmYoLg6z+A/KQlBMLjHvQs
n+5XtMQnL2nnUzQak8N2vkdI7aq5tkHRRdA4I/yFHSqppfee0yFBpJIZOggr5M6XW7HOt8gIgXcJ
h0yQtJZsk5WMBELg4UH35tZNRH+/7OoQWfI4LyO6vj7oT+40Vd6830/O5J7bbVgyAkUefSU9DeNK
CtrCVx9VGUD2gqAQo0hEQ/rU0b/rhnDPcBim6ei2zbOa00uALSmTcwp9FbbHtOwHtTegBbboQQTD
efTnowf+auu2+yQ0FaV6q5HmVsfUgW4299HbAPE/62MJ5s7hPaI7V9sBe9+QLOUwtsGL5ytQKkSw
f/1YhfHyDtlyyDiSCGe7olUzdvhn07Yp3A6Rex/cSRYODsvErB6mVfkHz2krQUCTtlaBS0FrVQwh
Jj4GjXZEpgR+GcDkNKJf676flm1gD5KtPR4LFh+WrSa4sj/J5F2SKcxauuuLB9P3sgRzhwXmB6ff
twH2+HwdgIpHVDpnv3EBe8sGt7rHuQLjQN2HkMT6dnRZbfXoPSzXl/8/H5CHkSzbeQoSBDpDE8F0
HpebTnaHZpcC0vDKniKVsqd0dnBaQey3tSIkOqCDYl5G/EHejRKjj8e2tIqub8nqNpVjoP6hADk+
HrUNVTXtb1G3g7vfl5lALErCBrI3jKCbcXkRlqLtbZi+X9t2BSsYjBcw6GNokbJbk+bs0GR/RYj5
Q/qC3v2+44D3DB2aRzu7+XwNVPbU3mMDD+9aaCXPiR171O0lrn//sQ0bceyiW1+EKZraKXqa4x2Z
mRCGBd40I7bmQfV3fdcWAicSXIKAehd35OewieSd6zF+pFquORt0WAvwGYBVo/VhehomuKG23TI2
E3TWGxN/IIM/G6tIsYw0rRYHviXcVpb7KP9H7PuQt3+P3QCu1lV7tLWZUON61ldP8/eltxvcTTVG
x077+W+W373GRn6zI79vf1+GJbx1yQ7Ly12gDXYij4coPaUzh2D2GztWyoENTejXaLfp0f8Tx1H/
uNB0eoxwuEndWQSG/T+b797vM6RU8Pzv6xg6qFdqOVnWt++ti84xmQ04Dc0eNnSOJf5uXcWR5eco
gF8YsPHTirC/U27iv2hv+lyu78i2p8UapyYPd4upmbDXAb7C2ciEAidP4kfw2td/+X1RWodnzpc3
0LnfLii2522BSOMhUPiqeCuKGdbfAx+trmPtvtAGOSiTALdDLlVWIUSBq2jxKpMGjBni1/m6GrVl
U2n3Pb0XEBTuoR6E9+E98WR6j5j1XGIIEtAy3OCaCw7OMZuC8xov3wkLICFHEC6Ir57bjck7j0zy
Ti9dLtIlPQ/TcdYN6MyNsQons+rL74vu5UmsIzRql8+XVVPkQZO2HOgcIf3rhH+4qJEh3/4iXu5U
Aqcg/P/pHv0dATEWOe7j5HH/od0gRqXrLnIDIrrYUzxT4LPmPFAhFgyCGLkD0fElkUTkTh/Nr2PP
AC/0wGX2Pgc93twoMfTvKT0lyCAfXan4azeK6WgQnLk4e3tGvNxC2HZgqJB1PPLYViqNuotDKKnY
EqywCEd0jzBJsScApQETiqQQ029eJNJ/0Gkni+irdQdsAR4x52tbkCF2ukMmiu19r+IfiBVhkYZa
Z9YTDkgCPGnot6IniCc89JYn0g3jvRzXCv2zd3aAA6ns98Pfl6APcYzJxhF66Pq0XumbwxL/CVM+
e/HXBAeEuPReSk9Uw2xNyROce2HtFBxDcc+Y/Q6V35wTZE5LoufhNMr5y3Xh9fQa3SHSb4F/sy3P
Qxov14wKWnkyq8qfEJkMbdTd+OtcDyR80NhRH/o1Dmp8P30IF7s8gQzMHOZXPEyb29+XfhPs/4+E
tN/SRewgRlQqI71qP5HqBVeK2noZgs47mXnVaM6D5oFDQYQ7/mHBz3y7qUAphazzFANLrGPPNTXO
UugOv3XYJ8lwapA3ziaXh5XAsSGl0zZ3zWSiS6Tn5gEE/88KeOXOsjktm5RVDgC+M9Go0G5qYswT
pEanOtTOhvmtXQ2IV+nS+rc42GtV2C1uIqz3ygORE7kQ2JHOmB5JNPW5WVN9wkEz4Eu76dUXESCm
FA29lG37Tl3WVoopWzuxad9Jm/yJuByqSPsY38ZNn5th1Ofg+hFTbUWRCXhoMO7Dqx7/EMLmGrh9
WKUE7KHecKxRn8BHXGbrglcMhsvvS0DCNwd07Pn3HXJEeJwbVnQoff//B6QY9jpxvjQN4KRi175z
xtpeg7sh5fo+bp3kQPvwZ1Ti5AzyaxjZAtu6bV9mtl5PzzGXyWnWzMeXnB0c3lIkU7eiO4AwZEc3
+HRDOAqEe99RA4BetD0gdhWuD2E/7ndmgzPjpvJvxLapSPlqStWF/7if8oIZGIp5tILuoDNHp0sm
xPA88I3TSKGww7SrNPZ3aLnB3ega91ZcX/weWlX2+z60glUIdwf/v02HRVTwNWNAGY2+N/vIYGkL
fjLRNXRFxgtCaR0YHEVrJ8B0K6YExE7osqcVSYwnHyB0hkNFYb9dj7Mwm9+ef/+LWQi/aWNQKlgO
Mn6DdvomE19/ykQ+S+/cwQS4jYOFPQWh8g4BcXieEhpnAUCjco+g6vxWOTAT4CmmKh3BMY/s4s+C
H5DDjg/tlF4P+gn6jOgHy/h2hlBuZ8gmVt/8/6FdTdV7a4A0PQN/tvTe60A277AzvRaeRE/uUc8p
xQCm2G2H9DIwtdz4EnMVQ9wKjljyBsziYaZD+qBTAouIo6/FDgRpjcF6pUh5aftkTRRXgG9gIqYM
YBWsiGaRSNPs6Q506QjJakXn2J1iNxag0pF/IvHBG5oPlJOyY398d8FqpKcu/ns5IgM9fdou4+ch
yEGxewA2v/qHsBgP65uOCj4WE7Sg7+G2P+xnpMeabHqbx0In5XKXQnHWGfuiSLgDh2sLb+ZloPPR
y9Wj/nHMu7IuXMpT4+MK4/MUqT5AavfRivOtCpzgAh3yK6T2Q+M8Hr5cUlu4laUfCaz9VLyr970W
U+UA0ho0K9ledOtWq62T5cOczFEBIL2UaPjT8XWEzqoxaaWoE276oj9xA7IgkLfQTKCLixznDdy2
4+PodiBMx+mzm32YlXL8CgH/NP6DAWid3AV/4B8kyVj3KCnDDj+3R78MS23G6QWeP56ji+so1Bjw
HG84mmPv4hxaMXIqyT+ccYKTrLR49eGQ5Ii7VtvN+JnGBUnX1yBV4jBG4iNGO6e6EsBm/NzUSEDF
bpS5HnarrB10kYA/iZYPXZgcpH5LjmNJ8q6lGb7afSaJqcFtu9gV77W/3PRoVpsNR1WR/OsGAWYz
PMTAnSCf+H0W2lvkGmsBtTadDx7ZT6p/8EH5hGt4squqIx+DVol5/9wVi3bqgeM4tWwpY6j9k184
I6wp/NVSnqLeVNN6Bhpyxu4EzBNKQxkInOziSLgzx3EiYEuW5/S6wXZo0MLZ1BxsX5PxT0dvRxea
C6a7t/6n6VHa/Yo+JA/+H/9POwO16TfYdyNiypChkmUrWeJkQsx55AWZ7soekRWoQclzMMAcbd4h
fG4RVtnHkLyyTzwYUfeOhSlhmIVtgaDIBBIPPwff++LdGf/IzzsYU7gidLtxv5Mb8rI+en/dAKnL
wXp3YstThNNs1sY3yucn1cEGhwZQA3FTm4G4C+jdyTwg96BnA/K+8+4znsGReghoX/bH8IkBCYa0
5wYxcp5l5NbAB0EaJCa3TvfgtavAVLqW20NzE3bIgq642u/pB1tZvfxJPwLfO4d+Hmk8aspm1+uG
lYGmg0XLRYM0Qj8+ZnOTrZf1sUfMgG3m1nnd77YH/7gFWfwNLJz15Q8NrjUK3IJzWc/taanNMTlt
zSNTnN8ZZx2ybvcQTm3fFzfIhxFiDQc/uBqvms7xMZsPzrVGSMKeeoB8vX3s6xmUOPSMLj5QG3yY
/has/BXhAs3qoFzmQEYNZh/knuYsk/aRRnnM4/b8H1fntRy3smTRL0IECh6v3Y32jt68IEhRhDcF
FOzXz4JuTNyJeTg8JEVJLTRQlblz71WeZrbHflqxAdcD/ryX5NBuw220ezSLQ7SLduE+0k/a12oZ
T7sBths8tkW86d6ndCPmTfNm/Oj5WugXn7wnS/Zae1Xp+kCgxSz+NhZz/5X2pmVnxbq29Q7JTj80
ZNo25udwn+72NXqZ6J11JnRrMo+Cxn9+96/Kze9Vq++S4Rj267+qK3aijQ6GXm0QsVRpbt3m0Q7P
pbGHbZWhCzZBYl65B0qeyJCc6zbUtpZ/MaZru0n1Q0pkxI3XTD7agttjXZzLVdJg1VlhDWLeuzYY
BOZ4t0sMu4yYGE7S5IpTWcs14+Irufz10O8b/yDK9glPP3eqp8u19C9ZXiGaeSvUgLXyT8kMxaI8
mxBVuEsSRk+eWGUvDHNNyyEMuKpKbz3796jadqSaRtEfkTM2DPBQT2oIhrLeJth4ZtJuxa4Z7YDU
VKriayReexx891ltK3lxVbKesyOZeWSNZWEKwRPC2fAk1IqfqDmuWzgbaya0SCh5/+26G0NwMWhE
I0iFAMBWzkC5mj7mS6iD32Zo5fbPiK2YhQP0XngZOozrdnRJkCG1FutR8kWBxRXzjBPGPZwnAzpw
v05leLAaduVZvjlWTZ2yJc+9GbN3Y9T3fpDmAr+xzSgJp6J2wAQ8H79Ue23zr0F7aKf8B8vRqUk1
BJ/2LXZAUpqkKoZOpC9NpvYDcaaPPLKHtaa7bE3Yc9wRD/mQqDAA+lRfyHbph2qs7b031+1V9kPN
OH7KnuNhGYHkwr6CzQDxoY1vJZL2d2kZ//lk+Y5WMbxKIiJ2BLLFdsa7vceV6z/n8fjYERsmZITH
Xc1DDg6RRLXbexH3kWG8+I4+XGQWPhFu2k7vjV3X73VSilOLCrp26nqBULATEPOPuVwzYXxvuDSp
+9ZFSLqoN+MFXWLczUnTrVKZ+YdCLMWXyu2nUYx0NvA27FZ7zFr31SLui/LnPplOUiC0M0MuhKzv
xKs/2pSZVdJHz8ox1K1W5JfZPJ/+fSBl+DBkmnUC/OnhC49YHP5f0/+v8//3PazuLkaxv7IX9QMp
fFLkSVb8yXpv72RJtlXNoLbmiN7o2MlrvCRCfMFVpvgPz4kSrrmNDTBzziLc9JR510xX34aoaDsW
SNm/D+GEP2ryx7XZm8NtnBpnm1qIV/4k7bvmDUXgV8ZJCDc+NZPb7yMnbdYl8xh8AYXaT0upKbSy
u1C32gTPjrGuztyv6Ef4H65xFIuLj7cyhBT5mc7tPm54WwJm5e0+b7k5E4JDn1KIg5Nn/kvRpvOh
7JLv0q4uRkr3pPe9uBmehukoRnhO1XSFXeDvpnHGtlAaepA73bQOvYTOxZXR4Z8iUGvxeEvBnLGC
D/zFHbMbh1zTHaybunpDG64iQQdfYBc9KJ0RmdEBXGlmwplTU9M6J3r8nXH/9SK29oVGzdlWenVR
jawutpRb3ZLT8d9XIuuOvp5nl0k+Ia2797QzwgfN1Z5GQjdG4rPbixkDiJ2Ke1PEUeBnnbORy5f/
vuf3lPpDv8AkpgXcmtdSnLpU8Sky01dtTOWOM2JwhC0fKsepjgOvII49eW7VTYslTTkuutPUKYFb
1RZkELzx5NcYZyQ8lI0XduYBryf3fh2O7arupvKNy4OPqZo+kzS2eUrz8hD2AyYWBxPQABR3w99k
E15Q7nPqDGdQTlzJ1jDwwfVo4jkWTwiyLEt6lg4rT8XxxQVlW7RD8lE2pOJ0UWKy14udEoO3bwyn
fap1gyc264yNXWPs1CqvOCe1dRzJSuMl8c5qdgCeMNaJt0k7EoIsh+I2t6eQxPurKUFy5P302ZqE
cqPamQ6xPVoPTu2/JOAGYI3NPhCKzrm+Fb6P2U3YGEZm2xkuzPquk0rAjMDPyfdZ6P7FSV5uOzMy
TgSR3zGQYrXL+3SL+RiZsU8YWrSzvpqsUB7aDsRH4+UQCIRpONvCvvpdNP+1chvX0hglV66KwtYk
9T3ognvpWtFFyLDczqGA4ISfbhs7uXuSJAOR2Ok/8KpOn6Zi0/cns7tlOAlubp8+WkPXfVV1eBVT
xiIuenZzz7MeRysHMphP07kMkZRDzzZ20YTxMFa1vgMzhOdy8Lvbv8/gcfa32J+fiQ8Px0oypnKd
FArYsu61szGci+Y9TDLrKhnd7G2n/41Svvqn4f77fj/o9i6OHfbwqaROqLCh6hV+Iu4h2H64M8uW
gPX//pI29H6gA0mESOIaRwsD9T8WorasMP8+MxOz38Fee23raDr998Pc1//3yzazEf86eJ3/+ZEE
V2vty3b135f275WCedLWcYxJ8t8vdAlNvBBTehpkeJLV3H8Kk3UqIxjLkD5LdpEzx6ewUdO5cyjB
dVKYOFenhzkPx4dilptKdvEtVD2b//xVSSUfIoNfH02bS6lRFy0/aMeDzR1sQG50jezoQTMGEnSX
GKzO1fIhKV3MzP/9usC57Tv5TQNi8iU8l8yZbNoH5TOVGvu2JlGBc3aO5wCu848urOc4AZvQs41u
E2M4AMz5wN8IZMXCUwhGixbHAmlipltuZ1Zp385W0kiSLaLvQXPMp5RXGUUPnRH3z602fiaMllUT
4u6W24gN7cIRF+/YpLRdPAaqdq2L76TRDoypt7aMTYfNaF1bmbYv8lE8T0ZPXhnjjywsHM1j7myH
ujqjS6XHQU+R07JyPoiBK+9Z1edQjpBi0Yv2kVI0Bk4jVmOkvqswHx7LtLPXZBIPupF7wbrQCMLg
uEzIX2rdSa80L/A9Qix6ModnE5Lw2R8bZNIiAyHNVxhg94ASXkMXiyDEQHszJAgOw1Afsya61y2I
j1rE2sZgXoNkMJ9qAtGFnmw7iRleH6HnNG7cBoBnb9KZ4VsuZbk7v3k2Ng7bxNeRNkfGI7+mjhHJ
ytW4slX0Whe5YM0fN5Pq8L67KtuY0SgxbDUjUpADKmsEK2W65gZo6loxR1kDLDDWFHVq6cpHIkQx
TBANI1KaH/M4qRhdEMKNS8BkojjFLdOlwijaoDbkvoyyb7dr7wV0C2BQt8iUbwlkhwe9LS7K7y+e
Ld117zBrYAsjx6ZVB4loTLGPx7QLV80EaYU4UY/bVh9eumX0bbXYNw3qqA1kqfqczvYR18u8ijB2
LyLrWpfT8Izgd4+mZF6mHkxC9eHJqig8G5EQwtR8Xe1Hqo9oPNsp7lPQAR6lNjuWrTECaaCJzY2F
LbvLzUuWvDVV8SpnDz1Zx1UsdTtoE/1cOlH0KCWGnJKpO2OAE/PDWxeS86qENxy9gu2cdONpMiYr
YOle7k5zFcaq34SOKvaoT3ogK/FX2jvHxgI8tso8V0V5mGWJFQnCbeDq9b0tiLJokbqEbfOnapMv
jVj6uouGcm/HtkV3HXkETcZk3TbO95gmhMz6pgn6aWh2Q5wamyzZktyQCFLFn2j2T12dkMTCz46L
PSSOFmPnKjLuxhlEoOf9Ov30lw0eqdew/9ZfsvDeR6YbZFiZmTaTc8n1IdlkIfZXoAXsRtZMyFam
SJkOr1L/iCKoRyS87h2DbjJPxafheBPO/CEYxTxjY2nGNUbQ8IDRMNBk9yM7vX7A9MIfOE0nHHtr
yiSPEJdkvi/n9rjcQaWWHjXZuIeFSof4QaHP409KIrLRMYap6FeVF9Mkdoy5hQTJnomJrA9mvoUw
8eINxsOY6eVuSuRHX07p2hTAoiwVdhuyFdUm7Lal4XlXaOnoF51DFtfwgavpf3yFFI2lh6DUkINn
z/o9yJRiO0dZ0DUCFmElAq2I07UHDIqUHByczm6/MgmAnPgRXsX5rTGqHS0jkvdrX9r5Hn+4jzm0
tgK/K5/swW4PRRpds15CwurrcdNaWJvcDAsHc7BNnVusi/2TMEJzrQ3OpgrHd0t1J78vdkNTHfq2
YPtXhcC7R3s3pgAFQrxfqY9rV/eGCY6Mpj1EB0vFxS7RUhbdfpzBI8e/ITHXI1bXEmUI0IM3lEEf
6+Yh07Hl0ccGDFbMbTQoOEAKHENuPsfjrOFrcbZG1eB8jA2UpBEZyNARZxN7W9Mz9722c0aafF0N
CYJ+eJe1CJe0po1dmW5dG7Tr5D1rIVXxE4QkSCN+S2Lbf52GrlhFJRldb3DWjt99+jrtWeufLMdS
+6gF3FDhXeLJZhNPNIW/31nXeTQfwSUe8gFLmBDwgkaX8mNsSqTJKsZZOpHMsX375CFEYnbMSF1Y
D7VZr6Mh8vEIIHcSl4u3pAHDVai8W95oSZAXLc08ca4O2+w0GthbTZnuc8PM0aNYEHHnYtyGN5Fi
92IZY8WgunQSzj4ouCFcehIekonc1xSpk1L2ZeI0gIvR9dt0EkFkdK+9bzLH0fjXWjV4H1ldw2yw
NsK1R9pgo4TompBUX0axfcVMP29NCB0Doo6TKxnYGC7WLBd09tQTeOLJOHc4S50oO8Z9Lc+YLt7B
dJ6mEkVDU/WXxwxdlqx1y564yRhNalAC8B81EdbsYeebH0WWPmQx+eFuRqWT87ey0JmL2qs2bt19
hwOJmWIqT7iddtPQPplecrS0qNj0tiW3kzpCCEDpmZgYwnbyT37TPWeF+15NMYcH9M91K2MsijYO
0NxlvK/qB2+e4WJquAj6ov7NwzxIUy0MMtEbLHQbqU2kxBsCckj5+6JEAMTkQ003LUNt2pwqcW9q
cHtS71Lfetnif0sdYDyGEHebWMPKImA4JwNml3TcurZB+sxKdz4KBAsBBj+NfPuK/+G3oxkoZWDI
MD+J5GdCkt9oJPH6UvMehWvgnCKuV806Xzn3gpV3kwzCPPkch4G1D+2KPP12sicMzBTMpU+P0xBG
KBRWGE4LJFdUNWZQO9FbHpN9iLyXRKMqHZl58JiE46GMeFMox9oRl0sVa59NTjmZ+hAdrMz8m9gM
Dq51PIaX9ESp66z1OCa0AzKS7e+xlQ0dbULWrbADcMGYdzmdQZ+I6nk+OaHEk5IgR9wFiZCHrBoi
nkU0HS8HvaYNb5Utm7fWKJ9hRD7FHeobjzROQ80k6x/d4kLM7GTTqStJntgpirw3qUtpFfWFetQm
f+63B6CVpD3tHRmLxeTybQ4pJQdkNIBLXUjJX33X+lw/SOFBAEl7WE1RgrJcMoDKyyLol/7YDBVc
HMcLlCDXZBvjt5+Ix0ypa2+34hCZ42fDoRld5pt7NxafzpPhRc7dHX3cag4MOnpSdh7xMBMT2rjS
ftAyYzUWs42dBrRQcjZqVDAZcU+1TRL8YwHnob2QUIjFx51+b/F611/KabQbmzHylg3DJZ5XODFo
C+rG2ZEWwrF85xAHY0PchJUifK3VcJqkax05cESuC9H+4VH66bP3zFNNkGsG9toB8A2Hp1xztDsi
zus07DsehhZyg8GQrqga3EZZMPtuvhFkUjaW1+k8haNN2rhkqOz/GqX2VrQwWxoL9XC0EPG6lDF+
bzNaI6PubzqjIwbZtuekS+ATO2hyutn/9qwGpxwPam32gF90XFNDRA5Ja3HGduaxUsZuLvWnwWaZ
csLQWyBubpAAM4HDQr1meg2ZSbE2M+zAJGrMnRY2f3xnJEkCGRIncbmtstI61Vb6JTS2T3Br80SL
YunvygBPlFq3MI1fIVmkW3uBqulWCzw027P0YwB2GOZbhIw1m4DutLUKH4B85R21FqFA0DRZedRs
k8lJcLDGx8lnX1UE2hDY5z/17GGZa3AGJZ7xhc1brPqyu+lT7BKczZDWOEomHwIvxUOi6WQ6xv5x
yHkynWJiphSjxzoi8V98e81OVVMcY+aOv/rcJoKS9q9DmO/LohoPedV/eq1aN5zfETGKX9NeSV4I
WaGwsA5YNosVgmgEhSH8qLsPT0dKr4nV4TMKUUR641S2cOXIs2AoxpQP7nJmHa7MXdHP4aFP5id8
i5ilE/899bRfIKzVNk08sGG1vQtTjHp16n1MTkbLVTw6YbykHxJCu1l+aMz81vvtbzUYLzGrJyHy
MNzKU1NX2lk6IIPy+iOr0Ivsee/3CP0MIwQzAyoPfXzsa8TitqiOeVJMhNWTHafHiC3RrYLYNQa/
DB+nGztfCe7wTR7GCB/9SzdzIEEdQantqJuoWmP7PBM+iOqG6GKTc6rJVH3lJsH7AUzLALuqjvNV
/TITpyonDOWTdvTKgyY9sbPcyiDfV71NrniQZP16PPGwtLN3mKmCzgMDij8hdhvS5q0UFdlmMs8h
WsPG+JwhrrIXEibxMt6j2Lu0fXmTmkME0alfqGHQ+RWOCdfjseWdC8rxBeLhsHBWv/B3GY9W0n9H
GuQF3cX+jh5v2ayQh7x3GkA3cHD1pSY27Np8cEvvw2sLHOXtLSnUuJaFCneV5jIZzfVPZ/zR0ZVT
4bylAh2c85++m6recNDGPybh8yC7hIxD9OyJQR1Iia8jYyDKOzvLo9AGbU+LCoj84OnTE+CbFcdb
3EP22nW6uMUHZa4TJ3qyIT8wUQAAKzLCL3QqtcJaPoVFuhnMwd5WFM25W2OMicgnNH2z63IewHki
p0ZkgCx4SgJQETjto5jIjXJ/xcyIqcufutoggtja1w5XmEBVBF3BFA6rLftc75ydE9dr2+ESWKVs
cqCL6A41Zl6JT0LDqDqQJ5W17QVNTJdVMojsOoAB8qR5JKOJBeOaYjTSoM1SuelwZQTWU8OENlUl
WGfRDp20HzZeQVQLUEPhQ4vSQhAEw3gicrjh3f9IfLhhY5d+aZ3chRFUWJcgcWpnL5g5AregoesT
ki/1/E2Hq1ZhOPP7m/zoIPR2oNbrcO0xSdSgJtjJ16DIC2bJMW6bTyXpV1ytJUyQZ38gs8FjhhRa
y/jqqzMP987tqg+jI3GL++WeePmXnwt6RUXKoZu3c0M4KRXtdzHKY5R159bq1Gps+wv0ImpkQz7N
mhVYWkXmR/RvESnC1ZSGv8k87rOYtckzuFngQ3Ce0Mp167fBty6hQcEeC4uFcjx3vRVtraFd1uY/
bpwEfX2etSe9QSoyjJKinjDQmD3Wg3/OzfA49+D57a56bm33tWgxac4McHCT4N/N1YsDyKZATkr+
II87WEqZE/pa9VqPtDXSetE6RVa8Qi4x9GEn/L5l0tHvQD4xh4xUhXFxpUbmH55RPsbTNGzYH46c
FRRI6+BTJ0W8uxsd89l+UvOrKJpyq7NPkrk2i4cJnwVPflBLTA7TsoBA9EopFayV2eglzFW8ZzVE
lJVL3J+zD4hEl/aLFjOWQ0Jb+crgBB9W7HMHjtgs4dG6OlXaJFEmiyXLmxPJv1iaUitK22atohrh
2a3vo0+GQMruq461N1QBuQ2rEZ/GaP447jNJK0AxHe8SgTkRLKtFCTOSw4KihglYQMcDLoZ0RWy1
e+TUGz7Qn8UsGUEC2pamDdJUw5ru9lFAvWFgeiOA3ozO69x1z/jyAF265bMrinMeh7dIsh+5+rcZ
/wLVZpLfIJ7HRXzNsO8Aj3rHdTSsi/Q6YBiAP/RiMhGdh9FZGy6PE0HRRZ/x/2gN4fu0IafcQIXg
pArDWkce1FDGlK5wuO1F8mCS3URbGHbepH9bjnoeSanN9CYpmrFmVY9xBPMqi2PSFiVkJL0pvj2t
9fdDaQO0t8W3ljCayXAKbeyJf6k/WD/IMEyUTdKfYdqsuoLG0WVOw63kcxmqgf2GCrTUHuOSTRBv
ZRWYtAMrIWYO70kIkffrQmnJph7Cd0MnWRY1BB1r1w5CYjI36sZjXvaXXlp7reD4tNw/eC7aeT18
FI1+M7C3b7C5X8EQ3c1u2qAsPVs+iWZw6VwTiPu13RNRh7YOFBp+q+FxCEMP8mndOoK4TInFVpnG
9seAoRt4JjQvmZM46SZb7igzjRnboCuaa+KAgnSjbj/lVO/UkBMMitpnePy5oMFMB23aGXGgUzw+
z1H5Q8AQcTTtCQ3nggIHX5YCrGjBaKQYy//as/0lcvVMUwdDZ0g38KbPYdMChtBIYDo0fzAWGshO
3PUaMu2qKHjMdDB5Uxva15ymqGJ+ARizFiZX39XQzNwdqWqfTN4917XfuXzMIA/vBotQiDck6KmK
Lq/W0ocU69fkKUQCp19Je7I2bWne3br8w7Cg3th9/BRhO484iohFKAnUHOPR8SLz0MLHSlv3remy
zxrf9cRAc1O4xkVMxl+rwx05XBJQC8MAAA4unh80FcgyD3upPpLjSMBo4PaB5DvVnP9gxc+tb1tr
veRBrHqXasZ5NAw7DpoOuk7sJa9JWGYnVdn11k/gOuuDi5oob4kf9iszKqYgm7khc8s5DSFJvAlw
VCm1P0xAa/74vRbb+9JX8UXaBW9JyH6chMMGCioTmynHvBIG48wzR8FwmP2IeZK2jOez7k0vquiM
Cxb0INULhFixcNrs0bBW0hG7xtXuDo6xI/GYBSncsop3ib82/dcERSoAQ1WuqoWzJv2PuElRdW2J
lD3af0lfzSuX3XXD077FGbrWZ73eajV2DGdG7Jx9gCA90yRAQRhY3Mb/snRcbUl1Hx3m9yxnnAcC
3X+FT7gNWOPhnBEWyMMigV/JXk9+dm+Ifi9Jj64zNwSOoZ9nz3gsgd2sIsffxXjheNnugGnF7JcD
yFYlVB3IPxTNmDRZ+hzPutjt8FaYFPJdQVaJEB8wjQwtYEqQtqTn/2BWBeclmxPdaHksqukZ4a9G
EzXOrag/6nJivN3gcJt6jt7VjoO4SJ6dvPXwZ806TNLlcW07fzzqnRnYomO/6eLXSD+GlnrB8tSw
tsnl7r3GRvFqx+AtVes2xEh0mMNZ4l3IZvYrQaI0oPh6rRQGNgVZ2Hbm98gyUBaccNt39qMrIjzZ
nHfXFyCcPb0/zhpmFq+5llpvr3yd+XE60XLpqNTJQJRuosSeXFvnpMf4Xjj6d9jTU7NcHXkEsE5Y
3UV01aOhG9W56KM9vXmxQgK4CZl+2aZkMqapBWf2QKysXl6tQug8ZlgVAuVHOjeru6kYyF3h1sdA
KbTvpqS28b0AE6nPhpusxkYANIRBbU8vg+spDs6AakdTkULx2rQGRV6XRyzUTmpt7M6+OKTCgCJX
6MjOc/OipeWSw/RGDh0oznqHg1Prem61aAwa32a6O1b2OnJx9hVZvk9ztV3+a9rsmkrPuGTAVTZz
lpEZwQ8HlMR4wNTrEVAaPzkYzWb+uAXdGJSxNVJK8mwbNoPKEdESyYT1NLPzYFANkosGcVG2NCdh
tqV325GDuNuz9lviDqwMUMxsNimWQHcZIsSnwvtQpZYcmhZUIwg2LCkRVGeXZJQZ+xdSTDGDZd5p
JNGt4ZBvwz5JVL/QuXKeXj7MVh+vOfNlpoKFw1HHiBFuJGm6O3JIBOHMbc9BneGsrhP5VrvEsDVb
7VvFaVJBmCyWUO2olHsyxjGIGv6Ruk50LBUavrzWJBdg7DxXRQ+eR7soE0qslL3+y7LN2xh1NLn9
A1a85hCb3klbql6OQpq3PWiQlaaGuz8meTC31p4MaXdNuLVSibLeK05giPT4ICzxO83wBoTdr0dN
V+yq9TnSFSKRAwXeR2kw1Dqroh+ndULYpaCuLJ73TaWab+wgiHMpA6z5ZFmefezwnXpReRe++bYc
BFAVP5Zg1zEtd1yra8xZpWubD7tZiX3fZq+tF+nvVIAR2bnw3jhGd6WNH86lT2WeN9krQ139knmj
d/QX8Js1PJl2/VUMxPbH5gfCmI01oL3BfmfaoYMrTqIYN133buRCO1uxvAD6d3ZpGzNVqGsWbyML
9Iwl2J9Iz7lz62IwwzqTcl7G9F71DG9iHEKrlETGRtRM2Uv8ouWjrlR2KDmFRzHTobMFF0faYd6N
k1EFOie+sq6s44ijNtsRmA705VOVN3/Nsi+JAw7xwsAj6Q6JNfB0/zmBUdXKgj3I0pq97pF4w1US
+AOVXW9ZT3Vi7RLL9bFtJjsf2bGeKvuWQ1h64tkC+N2+NxoJlBzBVAQGDne/+juy7Bs60oUtBJNA
jt8hK99haC9H1teQMbKMbCahIGJApX9nnXyte/9iYtaq9WsLpCKaZPHugNykHRvoX62qZ84t5y8z
Qlmwki0ovGltqH5EDumPBuz3U2a/xspJj3ZUOdjTMiZ55ILHxaEGljsn2Q+AaYLtNxFpVEhNXi2C
pG2CcWIZ0afI3Yg4frDT9InjI5zlBJf2OBJkyxWCphvBxJBN8+YMbbzhclJ3ZvVJw465/L9NY+tp
iODZLIlIS8dDW8W/HAZ0cGjqAmM+t0yHdpXh3qrGvw4RgrDoJ/OU9NZ8AESFPgySDFpOBGJSNc+j
sqg/VZbuhps/m+Whr6qPIccpKAbjCnrC2Oj/EMU2tV0PVouA6YblCoQ3WdRd3ZIIjAp5z/yueoUu
/BlthAnwmDaI4AIic1TP7AzdS+z6xMO5o+izv50IXqBamuuYpTIWeAwdI76IGBebcoe1ceQEXJqL
CbSjQ/hOMeMnjZLcEpvCwW5EtGbz/ps57mco03smqnI7MYyAfy2fBcobJod8Da/mEOnM2KgBaHtM
AyyXH2hU7Ogy45EBidM8u+ECg5mIl0FugQrWEqWaNraaLGgjAIk0I9uOVvPs5H89OVg3dLUOe3wy
L87ePKwug+7dCTycbTOR27b8qXXf3rbdYqVhKSko8whgs5rZVcU0Ja/RgcN7OqjPMRIvpe0gQdL6
5pl71sgRR4CoZcu8dIyQqqmHQPsyo2Bt3NjtJ5YVyB6kqDbD0P90QNgCvMyvBCRGcG08XkafvcwO
j4SHvJaTzh/rfC+roYdBQMUcTfledfktdTw9aOrFaoWtBDR/l7GgmC1XKMG3QnVcb/UyPQxgAQu7
DUk1Os/10G2Y73/SiPyJOkrYucVKqBvTrmklyLIRTpDJ3MJV9nVsEzBA45uVY0Nupf+HM83+WovZ
wrWgjjdoIHqj90g7MIWof36ruXnqORKtcZFX6pxzA+CYJZBdf8lXEfHuvHkl2B1dHRcjE0fHsu4c
klzpMtnZFiW6V38WeKvWEPhqHpqpqL/IN/0harBtJhDSOv9YvcEhaZTDxMbnPY+W+Ch67UdI65j4
trr0466so0fXHff89E2j69iUYQq70kjGgHzFBYP9ctfYGrwfBheR0J5BhfnrWRu3XkO4cOg5vbnW
t0Qrz3hQAFQw4CKbVCCFQdLvcSKYqvwthkX2UVgFPPM37M2fXn9p4IT2DD+2TsORDHHrW5tyANLR
aOLHz+w00D0yVdKcx00+68MhxQzg/02LR/Jkn5mZt8g7p2pgSOvlU7qXBLxRkUA4jjQHFjXeqDsX
gOV9Ht1lMx8hEOmMeTg/qczew9xBamLJXgE2+x01sG1mMWRrokjPbqK/W4xeMDxYNydP2byZkqcx
CGrihDHn/kzjDpTXqorW+GdusZmtZf1buXvOM0i2osn+cPA3I2XZYaWY3SbwlS0ZANJgezi8Ecdj
MhQmh1lk9MAdgCfNsfBXlNOLnumnnuzJjDC/i32ixAYwrYhYDqa65Ieh14lYP2gTTdfWnDv2R3Ii
LeBj8sGR4juUmuC6noRXEh9VpOK7RdK13G2K093X47fG8R451mc7T158MFR9K3GY9Pzc2g2ZkkaA
ZpxK8gSm8Sf7PimDdsYeQo8OxXVgMUgBWnr+K/D39hzGrOCiEeE29K27kBQZRtOfDJ/Dc7xE3mYi
fttkOfnLB4niaPVG72OWX86gNHP3S7cfcLUeC3d8mxLsfNUScEkYrTA3lw1HG+D92MWu3ERRCizW
MQkwM4nB8w6hdRmEdRxttywBZ8NLT6AiVJn+spz2jIMDW3EPpN1g7mILRECZAEVscxp7E2pFR6zE
HjhxIKQR4hSVxQfXf7cAx0uSjWzj4WdWko1z8QgbHH567KMN7b8fKMVLdHoijKH5m+sRZ7jI6VXr
uIiSyA9guBdfjHAJqqZkBlTxB3rTXg3Z3c0pG3scJ+MwYUmMGNpqM8d+ESc8T2O+d7t9LfyM2QBe
8DoDi5d1ekCnF2GHEB94SIl+J0r9D2nn1Su3dmzrv2Ls50tf5gAc+6HJjitpLWW9EIoM3cyZv/5+
U9u2utm8TW8d4MA4grS7OFPNmlWjxqCDBo3UEPHNu8zXX5kghaKObs5a0775ORkueBgeNMWXdt1I
37BmJbJnDWn3TBqrLrM7GwyhGavfjtRxmyDYkbXpVxYZSFoKaM2hvnNwAsVwNSs0eBeAjz8pr/34
9NjkIGZzvj1VaD4xGu2TphfPQ9Op6xQugFcjQt9wHe3DVBsPp9GQ1/oAWyisGbUiv8n9oCFcD7vN
0Befi6BKdhHwQhPdzC1h9ReNLg06BumxqtInSrbFYYyyzw4E9LCKpFs7dL5Dd/JhhKY6jrWvg6wN
O2uAA09hH3Tt0aYEMHqKOTyXagvlIymCrDCOd5WR7P3HSj7Zz2o33nUl+HODltw1BAUnr8xPzV2e
Gy/w+lcvuiBnG6yS63BsSZN3pngyAy4g6LzPDAeONkXXN7aSqmtZkdO7MkNdWaLhO03xJPSMJdvM
0I1tT5iSJxJAfzAsIzSemzwUHCcET9u+gKnDsbvR66qWbiZVcnhPV3eGithoC/vEWmK7rzRJREz6
QVCRosej3kHADkkQTepuHUGPWcv5FjEUZwXwOH3sKvq3qwPzRr+EpPL35MJcgjq6DrR2h+Lka7w+
FXhqHIZeyvsU9PLKNhVYT6FhPPrUqbI0OhQaTzAZwBckAb3XhOqnko9ctzJJXEmJlDtFAmeljkfj
MQfL7Ed5643EjazJY3is/DszOr6Lq/4QJ0cSToloGKhSJJGiNyebwmEfJ19goNz0bbtFQfAlArJu
h9IO5chs1Rh99mQXsOI59EaYHG24AWHAcLphAzkmdO49OexUh5fL7H9UJ/0hLtFHaIENln4abX3/
9NxlUI/KnANPiezvSpDfd3qooSVw2hta9jlD1sG1yVTTVU3x2wL9oNbKV8tXO6gOj6RD6k2k5BbQ
8FZd940F7W4e/LCP6evTSJWsFEV1jVDH6J13Thh98Q0kzDS671ZOz6lI5RhdtiYC6YK/QXYHosmY
1UQpg5o4rvEoKTS+81aRwNfQAL5DaAaSwDY2cBTyQ6Xh2gi2oeIqZZLSJmJ8dM7fd8HwutMjujvD
z04AZnc8JnAh0x5HY8TWIoBHF9n0fFC3NS2RIF1t89Ad6UirlP5Bzoo7GG5B54BPbSgZL0gfXgsf
qsgMy7JtgQGyHHuikJxlTa23ULOiLYDiZpEXYAN63obsnXgbRSRqIdh3y6CS7iJyQVuDnm33pzp4
41vlU92e7jXRuFD34Y4n2fD4s/0zaJL72BifYE9Rdj/lTmMrKT0TAmJ/FfYppMZwOt8Zvu+4RVHu
G9uHU0Lg3SmDpvBSqX7w1CaGtKOeadw5QwkQIZO/522gfKxjBIe0vE13XU8pFqWvxwoSKRp50M4Z
IJFBGzziQbnWorDz2iZ/iOqYjCnvobyD0YtNjK5OQ9qQnv0ILYAg+FC1Jgx0FfXQn3/sU56ZcA3T
PRCl9h25bVi2RwRttVzaHzXzPepOEBGpta/tEXF+lMAqulJ9klx/0I/3dN/9638ipfpTqfb/Xgik
V//8H/78NcuHEv9UT/74zzdZwv/9j/hv/vNvLv+Lfz5EX0voGH/UN//V9nv2+Dn5Xk3/0cUvY/1f
X+d9rj9f/EGoetTDc/O9HF6+V82p/vkVwfdM/Mv/9i//9v3nr7wZ8u//+ONr1qS1+LUgytI//vVX
+2//+MO0z3a2+Pl//Z34/n/8sS+/nz6n36b/wffPVf2PPyTj7w4sS/CmyIYJ9E+1tD/+1n3/+VeK
/HcTyIDhqAbxlaWpHBAUlevwH38Yxt91TXccyzBsw9EsjkbFcRB/o/xds23bklVk3w3LVtQ//j3w
V3+qiv65YkzEv/78t7RJXqGJXlf81xfao7aqKrqNWrUK0tK2oQ4VIuZfP0P0HvCPlf9DM4XVZxJc
/noZuRTUMy6e4Ph0Nh0zRhSGmP9SOBVWDMUwyfTw2jD5/yZS8bocxIkugfFJP6C7t03WmUvbTr7q
XSrma8kr7hYMqrcNWvLlsGAnk2vTwmDp1d7oQdzoQgFzP2wAS22r3W1rl9rfV6OzJnMIKjnI7Zie
z3hf7rVdu2s2zkHdxUsy0XOzaEEla2uKI2uqJv7+bK2kpD4pMnxWq35T7iHYeu88hu9oDd3QOrp2
Xvnu7WGxka5X7dyecN9n9lBTtCQLHZXV4LYeJONMIv11nrXNvOhpcXSXGtg/Z1E1Dfq4yCmqMNBO
LoMTbwmzlRKaqF04h+8heNqnG/OV/Kp3lUf4Yj9o62EHzcZfH+SF2Yn0tqxbMYSe0J8DeVyT44UC
9/hAi+m+2KRb6X7B2vwgLR3cgGqqDPVySmONRBOMhWKQ2TtlQ53Oax5Pnu+hNEcI6dVu5BkfzfWC
2ZmVVDnJtqwzHgs150uzSh4cgZIWwqy51V0yjzv/Xl9BbbKR9tp+wZo4XJPTfmEN53m+b/Syo4yU
YK2hDC4AUKUcehapqzSSdiUQSzTbItBQtA84WfPhtvVrh2ZcGJ+4miTQ/FLz8wA1uQoSNK+mPAoH
wm8YsWg3MxzKhPr0JIaWnqhGF0FG7mh7TZI/RzJqDr26sF1mx3JmZnIAh7ZBEwcgAJI9Xwrz3kZG
TtMWDoD4javFskHJwIijKUAkLxcrME0lhJKM/V+/CaIXNVlYjxnnqFrsdby+rDJbE6cFGBdUqchD
5vfG5niAC2gLCGNrLW26uZNlaRqxpGHIIBgmJ6uiE0Txbdad1Bwl961QOH0Snr/K3Po9gXn+CLOz
i+DSgpucHeCZ4ckEKqhDVKHYcMgG7rQdXcIbfaPulgaoztphq7HhLFWxnMlEBpCOhQME7gDNvQZP
RY7Uk+7Svbo+Ho5bfZXsaep9K7lkW11/U3loDK+PrvVMZtnNXoNh/3j7DKgzToVwxjZsRZNlU9Mm
TuVEHzPCNzy5jFXrNe/kd+AFx428RvsRDRS38Qavet19tB5gjtvE6+pL/bB4acycEE11aHCxVI6i
PA1fjsUQQJl2BLi+lp6Aoa1PXrC2PX8zbMxN+SCuxmbhwMxdi5oJU6Rp02smoprLE5PQLZQackHS
a+NvnbtxB6BIprKzB6G0pSwCKf/tmZ4LnzRLMfDc7GzYNSczbel9fBwapHdKL9/rLhV78ABrcmYM
8uilb9XH/6XByRAN8DmUGTBIYXsPY9IWerxgW67VjbKO18Fr5dVtg3PLeD5AsffPIg3UTWC9VsER
jtLwyY/Inwli3TAL3ty2Mz+ThmZYCpehcvXiTEJFCUd0Af4zMMh5gy1Fsi1c5P/FwGYOrWY5ChqO
yE/q8vSi0OteG04FGdsY59Bs7X23sQgNlyLQ2fk7MzO5KCjt0CGRYkbK6dDeVsPjKTwsTN3cceeO
sCE6MU3GMnGwvqLqdV6pf04dh/6OTSimjor7U/dlaUfMXEtM3C9r4mvOdkQmIVfVGIxIrQvpTeSo
0r0mKclf990XViY+VZNSoPbyz+Xxt8Yu2ebr9LFevpzmR2PzYtPhQiMAuxxN12f2CLZDtC6tWnp/
XkTg53sglB7ITKgb9P7WlrewYPOb4j9Gp2+gqszBEycsWOdqH+R1cqB7/0t6B7fhqtorb3M3/B69
X7A5cwszob9sTjZJRoNLknUMVN9qm24bb2j92lPLco1tvJN3UJYeHG/xobJkdbJZivzf2188HcRD
pd4324Q7EXAKdCirxIu8eJssDHbOKo96RVE0G1ZQWcz/2RalrVRLwZCwRREqkL4Z4Jmj+vXJchYW
UjjbSYSm2WhamJpKJli2J3MK+heGI591RJ54N6Di5tkjL1u/Sd932olKxJG+iny/sJJznkvk5Yio
eLTb5mR0NMSYplFgVd+We+VruT+SX14pjxG0LjDZFPt66xxOa0ibP8pfFu91cfCmY3YMEVwQOhLW
TQ6mY4InSQMb2PS23wS74zo63uV35tPg0b989EaAqwuX7Mxp0Q1L52waqgUOZXLHGkYrFX6cSSst
s7wTPa0BNLxx9Pr2tC5ZmVysZiMBwg2wkqYaoCvdS6ibJf6b21bmQrOLwUz8jaw3NWlzHssdL3f0
FFwhroWi9SreqJ2bvje2speu5V2zaz+aLyjQRp79WHbuwmeInTlZxfPP0CdZmCQ5mXTuMNrOhfOM
zyAL873cC5IUz38FIf2WQt5a9ig2bCLrIOQhH25/gjJzSC8+YXJ4js3xGCk0N3Hh+9v4awr2xKOg
545r2CDXIKu39jrdLvnemcNzYXXikPRMA78nYTXet/tia+4HAicIgRcOqTpzTC7sTI4JfBaS5AMr
X52QWf/RQ5rgIZW2jT3by7ZQ5XNMx63xWK/7tb/rX7J9/8hXLPgnZWZTG8DqeeuavL2uIoMyAnp2
anEVpad9UDxjJy4a+15cNOGue/3fXDTiNE521oXJyQTnaoG0SY8XrMnZm9XxRUUi4BS+BzW6be3u
5fYumhsg3ZimSpWCd/L0+s5N6LMjE2udPxzI66Na2Dy2ib+5bWYuOjUUkSmGzYSeHXlybIsOndhA
RSfQB8gFvdU+32Rb+57+eNFruBbvi8XUkD4zk2c2lckZLWwCZUJUSCDClfrcelRf18RBO3RVSTd4
qgeZ6XphnHM2NV0GQ2w6Ko+oyaFso1N4ahFWXR1/eP2HnMs6WMPDtwb2gL6fi/TMkkWxH6b7hQhc
oU9aV3i8iS86u6vVTu3arGOUUCtsq5fjgSbuT/ZrMT4Zqq7VwgDnzBkKxS2ZlLp5dSIqw7BCUlvC
6ww/0HyBvi657zyepHjaxfM342bhNPplTXzN2eBGtbLIGdccBu/PFKa/1x5Ebi/YLOX2Zm4Wi4AY
PXBy+bz8f27hM1ty1lFUNm3qBVv1h+GZ25osbeghsef26ypejXeJ22wUl4YtZXXa6g+p+9dv6stP
mKxlKQdaooRO4Nqt8UGiobFQs0NfJ9uFRbx2rhZlEYf4TqaAYU8T0ppimlogxCibw7iJdjSA3VMf
JJsiFnEpi3R9JC6NiXvsbF6PQ6cgEBsRugLhRz3yoYNl9PaAlkxMIpwhot7aWJjodNMDaLcZT9WC
iWtHaamaSdGR/jSeAVcObEBRCPYGml99IBxwo4/jm2Oz5D9mrGgoybE4MBQTHU6CKCsLUkQI1RCo
CYQstB3DHAWZlLUQvsy4Y34bI0jqmvyPKNydr4lFXg9VN4jtjz+6tbqmtr7TghWN+W94z6/yrbmU
6JlZoQuDk509+gMkMQ0Gu+T0qh2P7/Wi925vgpns1eWgxOSebTSfrNZJTYQNwKPhR22XbRMCMeod
H6Pl0ODaEVoaYYFuqzKlTFOZ7DmlMiWkHIfQzeB2fDIPcJkjkLbS6fEThT+EYBc8/XVggEGypBSS
6GrSrtLNgXyqzALBVZ9OGcgIg4dKuYOY3mrtBSd//SzDkgUCGzp7KrhXNZXB0LRA1wQiD5Rfmea7
WAWYGECYZtKsOyY6bCX+7vbyXYezwqiu4tCZUM7Z5eoBIEJOCh1H2LHIZjd3vlKvk8g7RV9v2/l5
7V9emJeGJqGI1Nl0hB0xpDrpx6KzVhX9lm0AAvw0VvdBYeybGLU1BeqDwu+GpaM3d8Qpm9sipIT5
3Z64wxM8jDR7m1B+j0iU0Ogpmc3qWFmnd7wVEdvVyqTbyml+oqME7YyqcoY1milAhAGowqY8QpME
Dmsd9mTEANJEC9ts7hiRyUGewTJ0EuD65BhFDcfTOMm8rGyXltBtuEEJ8Z3z/LOEt1nMcMycowtz
k/mItALV2xRzIQy97RNkBm71Ab5EV91JrxYDillrCrE8ns8gGp3EZzTKA4EpcLDyc2Cugl26gV13
73wavPaxfFh6xcz5WUKkX+bE55y5pNzUkVLOMSftxs1xFx3AoN/T6ezKpMUCL1y42Ge8LJlY8veK
RhEWVPylOTMZnc7vObj0Yq3SgC5GY8GCMmvCli3cggNSY7p9+2OV10brMIFbe2ttggONCY7nfB5d
e5Wu0wfpW5D/zo5UyGybJE1kmQLz5bAqyBK1AekiV39o1sGu2kIgFN3DrLdWd76bfFlwENdBp6Ur
ukpwywG1aHW+NBdrgYNuA0OUahJExICbyAXZ168FnmMxfp+bUPQMSJ2iykAVZHLc9KG1W3R76ShX
dKhrj+DZ4j0agJvGqL8h2e1JPbgOJdyd7P4lavtH+k08/0jFQo3eLox89lsMFe+k86Qg0rkcuVP5
qtWGQYQSdn0PdBQaGldyv9IW95KuCe+71dKBnLdI0K2je6TwaLq0qKnw6CCkRcBjvJhwFUW0Ji4M
SsQyE3+vU6L9t4lpsliW49OpTjEhKj6KV7jxxqRjdl2RnaaJrnIXl1RM0y2Lk/2aW41zqkcslh4k
QiK+ru+E8ijFQsP9L0KRpRFOlm0IQt8iEcTVuVE2pkt3cbZDY8D04GTYlFtVfbs4xJnb+mJSxSed
OTY16Czn1DDE4bn9gM5Fe5/zVqrv5G+xYFolM81o34ueqN9ZTqIfXRT0qT5pkx1DkzicGCl0p9W6
JwFI/4db7wB4raStOJ/6QsFQHL/pWv5Mjwhci0DwXA6UtmS0u6FMgx8VduIN7UKr0XJ+Z1CQ+FPq
BfwGYHpyCSKRq0hB5lPmpbjQPo2wd1FAoZd0BcD87fgE49vCqZg7eLg3naQwURcFtstxGbJvABeW
xMsaFb1v8JGC3/f6F+1FFF9hq+vW5suCTXVmLg0eHTJJAp439vR6ypRCkRtsguzdyyRNFVj2Iwoo
UOXdLRUO5wYIrSlgMiQkbXVaP0/V3u/tHNBVaUT0lGYQsC9A8ZYsiOGenQHaRrTeL7CQKAcjfTDy
77fna+n3J0s0Oierr8Xvh9q7sftEN/ft3xcnZbq1qYBQ76d6qzvWZDkGOWjLOBOIrYMA9x0fGiq4
9bZamKa5gJsqyy87k8g+t0wYS03GQfv5ITkggb2l2+1uOdMwG7o6vCKwZpChmj5ruzEyohM0DviG
cYOMxK7ftQcK4KtyC3WYe3v65q1Bls2jhfHJ0xeg2eVa0R4r+hDpf6QEHlL1NO9ptfLsTbheLBzN
vMpYJCIT4XJUa/r+0xu7rKsePCuyjOvqs+YFvDmLt+YrurLW2jrb2xuIK+2XYDGDM5cauzAtdurZ
Tk+hfYUwCtPmg7lFxccrtt2j+q56qdziYfjYuoprfHae9Xu81db/QhuKd3uuZ7wwL2zT0qg8OsTT
k6NgW6HWDhWdxkP8Wqp2KZozi+nimSvtwsZkkFFhnJBcwob/4G8RufgYrSW3PUANU+wB+60R//Xg
S1n/9ZFxnYFVRo1du8ortWpHo76FvqlJnBCR6Q9C+FTN33D35pmZaS4cxi0rb3XMqCdPZMLjDxQ9
oVWAV8n1n4zPnb36vfOIVdyvDqSIFPXEw2hBkA3mz8F9St/o7hEKC7fdQeK4bqAl2yy5/J8nbuLR
TJK30A0jWMgVM7FHb3afV70uwKDKJnhUXXiNxm0zblXoVw7pnQVAL0K9Wjo9LodhM+76wvjEzbWg
mwLCXPLHvB72UZvTJ1bDcPvX9wu4eXaqgMhfvc6PEWQZZUSK2A8edAjA/HqXqq9v25i5GMiA/7Ix
iUaaIYD+KMGGwP1V6N4IYCPC7NvbZkQPwOQCglTQ5lwTxdH6rU5iKwst9BrKIC64+3wviEa6AHij
KOsOSFGt6bh6+g7Pj6e8WJ+gKqXUB4eVfGcuhHjXjlV8BgkPm+k0mdVL79ZrcqdWBZ8BMXCzVXub
I1Ha9QbCNn3byhWUMTEdLHCfnl5uz8D8BPyyPNkyQTu0snLCcpG/ksbnqlkY2dzvqzovWACEREHT
IK9FkSdvDNS7JKtfHyWNF9zn2yO4dsyOfG5BfMHZzWDqIzUVBQua8zmH2EVD+0iGzvuvWxHYLEfj
XU7gL77izIpdGIiT5RoA0SpYlybklo0GUr9JowVD13cAda0zQ5OdD+mGQv0VQ2XIDQvYJ4XqmKMc
QJS25PmvTxm2AOzhr0SL2E9U7Nmg+oiu9iSEWUMA6NKNCIuk7XJvxeyQfpnRJlXQ+hRAC6ThlppE
gYiYDuEyvfOtlzTY3V6kmXjI4YFkCc9rAOoUnUXnqyRLo9Sg3MRx3ttcoJBlurQd78FHg01eKpXN
pNaQvFF1qspMIHD1SUigZ47UqokcuOOTfhCgvXEnvYPe3AXu+LyMhZ7Z6LhcOg10RQYPOE0c2in6
D61Fp3aufbOPXiP/yJLn2xN4tSFUknYajtdgk4Omm7hDRyoL+kapkQtckkA+06e9A/L4l9dpYke9
XKc6igynszM0up5pEdzar5RnxQWPtMrdbre0y693xcTaZJ0MWJLUSsHaSWCoazAjvldtiogML03+
iyVjsckuQgAVNWkAxSopNfoXppPoazUtLyUCvDb96ZrDCQ4rWH6/5nL05OSZW54WbrErHysM0u+i
qXRn8JSa3B70SRoKFc4UJpzPUvi+Nd3bu2L298lzUPUhLYd07OVqSYZUhz5U5ggDwolXKOWbMbG9
/52Nyc4bNKQlU4VJc1qIZNW91ny8beDKCYlJOhvEZMuhRSOd5JOSugpstyutc+Bu978OZUdzv6P+
zozhxHUs0mb4E9Rz5liNoNGzWsHYECUfck1+VUcffmM4ZxYm14Q1wOhsWlgoJHmTAw9ClT1eVRKK
BHWeLbyfrzyPmDuemSZegaT7zyjqbDhW3eXkvGCosWuoIEOkNgXYdmEHXBtBuoE7SITphM9TRAA8
eammFITncvklHO94CpHFW7BxvZMvbUxnrahlH7082I5riPnjtxKSl7fX5bo6QbbnfBiTw5iZIV32
ISZM6MCjFRRT68SFESKma8NcQUgAw8aueH/b6jVWbWJ1cvGNmlXBPcPkCZDusIa/c9+gJaXQ55e9
iLaGaE1uFFINWv0UJAdeEO3kijot7PvrQyYGT9lC1G3Fc/LSU3SRzfsHpjt3qHlpFd8b+16GTmGI
l5KH1xeVBhYOfIKoM1ELnriLOkoyH23CDKRMvVfuoq3AAC5fVEtmJk4jKMOxjSs4jMk6HJqt9Jiv
o1c6yM7byze7ac6HM72hZCXvIY3iafp13AzvRJ9k4kZu8xUt+W16CDbGwkGYuRPFBOIhOGwGTmqy
TXmllupYMjL/QdmISCm9E5ELoSAZ7MUKq/j+yyvx0tp0e/aIOw3IHbj1z6c/Zch1vzPBisaP8e53
sB4ch/PRiXU9c1gqhP19CK+KCz8LAhNvJHvB/Spig/3/R2TJkztRtU8lfZjCArBQSP6IlWCGoAO6
Xqx0zG/Cfy/VVfOdVsc0d2uYkg/RTtlF247OJHTgtr+1CX/ZmWz2rC8CVW7EkA7Fu3avrDIqb4V3
BFsHU+b2v9gWc+741zKRWLtcplYZtQK6e7EttA+inbC/Gz4ip3EvSn2+Gx6Wknhz/gk4CXxEYCON
q1b5lu4nxxhlutVPr5Tm1VjeS/TzoTyzMJXzdqBLJASASmDavaB2ZQnboZK5xdp5au+TdfDc3unf
gGy5aHt72ROUHztps2BVLNB0TwoslcghAMacAsTGEjbQpGB0dOVvRLd1cFD3X51tSm/3EgnA3KZk
IhXwC2AYqKdcLp1Sj6oaQgbCpvwzQSMy6su9V3N+CgY/R9AxKHQsTPMHMPf3KfTPdLm81vHA0cH3
Ci/+LFoVwrX+sjCDMxuSR6MCowQIYbrmJ6M6+ehlhanPqJ4TdNVgZOYqzbZQ+qIlPGzateiuXUJV
XcPoqTufWxW76cxbKWCqIZ3DKo21e+Mp26X39T57ltb+xnoIE9HCtGneL52F6+erSs8LbAcgDMD6
cZNemi2aJkIT95i69QZ682ZYaRvRu57vauUgkMLLI505FiqVN5FpIyWE+MilRTmukMbRKgoho+lq
yivLsFZaZK7iZLFGO3MWgJUCEBFvIhMikEtTDZR+Wi8jNt9uurXioTeVEf80XvVG3dmPyrfbG2cm
dj235kxugxDWPF8+Yq2yOvO+HowUCVCYoQaZtovbpsTFPDnkKvBPjR5LwM9XqcK2qhs1jojFx9On
Y/+U6m9jEoVm9bpdSg3Orda5pclq1WEOM3qCpSMSF7xfUfNybe1duZS1Eb9za0STpaLbv4YHFjtK
+FarYOg+bWG4Cyr4s7YlKuO35292VHBoiYSXQMlP7pyukNXQEm+ZY/tWLu5PNS2/0U5GQOu2nRlX
wrGmN9Wi9sB6TQKsodTVzg95NDeD73ZF/Sntne+3TcyeYJM+WxmgFWkoY7JCEaI7/VhmKU+mjQr9
0boCbooKa/t2XCde8LScMJ8blcUrmkuNRJQ6zW00VQ2/6Qg0oC/DPQyjrSrvFgY1E1kR1tPoCGqN
VJcxOUsYH1pNLXBL3vADsbGd8pjs4526IgBZL9ia23p4CKyZFGyvWkdj1BWc2BRZh3D1QdRrAQSs
Cn0lueKxZsES7iX0MATej6VtOGOZsACEkyaKxFeEA2ZkAt3ucIXUpTsY5U+PAWJBjV+7XVZ+64zu
jTYMS8OdCcM1cHO4RToqgTxOPD70w62qFLipeC+AK0PjJW8hbV8Z5crcpAeYz9slkzPH7cKk8NNn
d1t+jAvFIU3OanY0v1jj5uSdoB27O606Dwl0yilo1pUuOrtLJ9C49isXpicnvVBjeMecOnVz7d4y
HgSfd7q0WWeuGTBjoq9RF4wz+sR3RRABqlE2MLyv6b2/TTf+vn+2nqF7ply7eGPPWqP6QA0C2Lc+
LfcjITTYbYxPqb+Gb7SNAMayT+HiPcheSa/dwumYOeyaqsqWIEkBhDi9Q9O+h3290lM3etcjmJpA
bRN7BWyjLB0qIMUmA2SwhNVYMDq9SjtklWHdxuixGx+0xnyoQOvcHtiSickxcEbo9ooCE8opRQWH
rtT2zW0Lc2Hr+dQ5k20vl0OQOQMmBH1HRAUz2t5XtCjJu5P77batpdFMtvnxWBhZI0y1dLuG9ctQ
728bmMtOwJ6m4KkMdgO+//IMV3LiUxcwiG7Wyqbfxx8U+jwF35e5ybfR1+UM+tzFdmFxMiZ7pJTt
11hs6CiDyPLkVd9FMaK5B1CsAmBcylDMuanzIYpJPnNTqAdIFVmtlOaQcFUqxaqkHHzSXMP+y6lU
7WJkwmmdGQqP6EMXCoaChGqy/P4o0HyQRC4s2ZynOB+PGO+ZGbs7AVdWxXiMlQn8YJ2sga3QR3YM
toFGe83iVTq7Dc82ySTeQb2tUPyMJZMP9b5Eu4sS9h699sqDomoVfYVaNUZ0fckBz11p5wMV9+zZ
QOMxQTmpZKACtoiE6XvaiMAPdp4GinkVfnLe3J7ZmfD7Yv0mDv9YWJkfxgwzGfbxWK5r/R5Z23XF
2Rus59u2rtEJ0NCdDW5aeKlztSztiMGp225tbE4b1Gy+NAFJoPDJ9LoNxdoVtG3rCL9SfZF2PinQ
0/fgy+3PmLtHz79i4i5LKobJqPMVQv6XKiQ0hgmE3p9vW5nfP/QymTqMjgS0lwtp+5kuI+DN/smO
nhomgCa71W0TP+dr8tJgPn/ZmJwKPYxsRoMNkTXW7kIPovHX5iY+OH+VW+znwv0yNDkMqhXaTmpg
yMmfA+2u0X7IytLtPH/Ef9mY7PxT1EFZO2Kj3TiaC3f4zlkjtzaspIO6WvaQ81capWEe7gSQ18gm
Z7S0SnHElUbDnoty0nuYt38yM5Vvl9JLs3vuzNhkcD09/j6hc+qWRU4ZA3DYVssXdtzsUebhBOyf
RiP4pi53nJOnPTrnEvGh9BDdoabTOU/Sj6OxwJIwZ4ZCBe3tNokIQIyXZlDZRPe9hvI+iak4Q/dR
KRu0j83um234C35/7hDhg3ncki0jvTmxlQd2PNQ+7xnDeVKHD4m5wDUqvNv0ANH/BzELaRzjKuvX
I7xTghfi1UK2yjk5KCOQ8Q5+9KgIJ9X7Nv+udAsOd24n6DCy2rCgMaDpe32Q4YjPDEwGFNRi41Nc
WqtT/hvn9dyImNezWySBRTu3e4yYtK13b+pcW5md7t52P3MxBm9nxZKBiqjsh0sjZpVH0akUB9an
HqcdOmnH82QVmh9v25k9qQDqHXC6YDqvE3sybMeqZolnnnjRVsdVuBEoy8HT3tLI8xsRzbk14afO
5m6ITWsMDKyhNboqjX0evS+XmF1mQ9BzI5OAMG0kuetPtghBu3XHm5Wei9P7htgCrfPRPXogLRY2
3uI0TjbFqXBGWFMZWLUu25Xppk++h/zv8BUV6o0Dp8OSwbnTdT7IyRUo+6NVqQGDHPuNjGYGaBWS
+AVVmP4l2Mub+J1gcsjx8M+Gu4xdFeOZHu5z85Pbkd5XBw0NzLfoWEXhS1F4tzfmnAGBH1EVuClg
NZwYgG/elMM8oPquxgfZTj7Wibowh0smJg6wQSX4GKaYiJNPNWrQiOX9zhgc2kdsHDpw6cvdnpjB
kCQ6Bo79Q2PvynZ/+/fn3J1NY+i/f3/iJMI0sVoHEiN+/1k+JqtePURKubAQ1yhlrrwzK1PuoFM2
xG1mYaXd0B6G3tWD4w6F16HEQ4kqvgNE78Zvbbf8qvyOc7Jp8HM0QKcI/EyiSf0Y6rIENxylMdQh
X3JQh8He2tJsC652saYpfm26p8+tTZxTiXBwBf9qxhke1tr9aYPcbRYB5C23/uPxy+21+4kWvmVt
4qWkI1QvhY01aVff5/cDr67gGbSF8L4Hm67bYm/uBDCQWss6XC85kNn3AqBpXSCdLOOqlVG3+xyB
1RCIGck2dJY+y+7omc/Fo77WNiGgAnN/RIIX9lDrh7nRDs1eBXG3hGaYCXjIMZJOFYGiRnL68oiE
VMVRP0VSvD69ieRPCMjr8f3QPQ7GEgrkmhyJa+zc1OS4GwOMBHmAKR4ONEjI1lOe+a7S9Agaaq+a
PjyYSrG3RvOgl2gEGhJ6R1a+O1nypuvjh1Ojf7i9BWbu+IsPmriH6hRomZTzQX4duU7/dWhIlYcI
Po8LEcuMoyMioh0Q9DrZ6+kx6tUqRiQ0yVxNf/H9lzb5636Ouq5K4o+OAsGHcLmIMQDNXDuB5FHz
cCuXkhcek/XtuZpxdaJ0bAgCEB3qoMl1F6tKXHQNJhLnNZqymd57JbmJ20ZmFoSP50AIjwrP3+RI
xjmiQrUJHMsOTw+JFW5GHdkNp/qBhtvC3TNvSmDkDBoJ1Ck+t+hOpZb2mDppghzblRFfsl+ftIV4
a8552wrYJ0dIGOBAJ5ueN0ZcB8h2gdNQNggGK7vgIJoYBUmQ8yNe1Q8gNcGlLKV45rbcud3J3u6d
MYzMVtj10dNE3sZ/vr1WSwYmew7NV5THaiilK9jFnePzmC5xwMwtEZV9C0ZjHmI8xy53tX4Kutop
GizE70/xxvfRYR3XYfz19kDm0EE2vfum4Sj0y11BgK0YQc8IiXkSN4JnLDgozxm+Nlx3q8WmMXGF
TS6dC1uTK65XbBTH2lagPoS7V1Zgx+DYlzdoyD8VC25hLijmhoGAiNb8GSIE3Y7T6tTjd/4kP0R9
MwXYKNjuzV3zxXYXJnJucOfmJoPDbzhWb+BPjdeDiy7D1v/oVCttax1Oh26F/Pdte3M7EHencLCE
55u+n4NSD6RoZHRlIb3OwyFYGcnx1W0bc3uQwiZN1rQRXtPbj5KdKUbNkELrxUQkMlQOIwx08mKU
NzuYM0Pi788eZkFeAU/Hh7v6UG+PYf1Ef/6CL5pz4dCDc0fgkajYTly4HI9U2DRc+DhoXtd/zPMA
pdGFq26uGkDGSQNsBAEWT+eJX6ggw7B7o2MgD8Hn5p3Ok6jdGeuq4UX7X9XZZmbOIWEDRQt9Ftek
sKnWhnKgGCJqTNJt8kLy3Ct36QD5e/kYfKOFcRF9N7MrfjbB45dMS3AhXi6W1ZVtEZWSiGQyWlvH
sn6BXaf3esQ9Pc3unaWTNbN0VIFJEgEYI1EwbTkjtAiQ1MSg2WVbXhwesk3flPC4lxSatDjU6DnT
6RQ1yNAd34VKsaNrY4Ogxz1suQtppbnnPUgdmiaAFbCfpp00tolsaJIg29Za+1hFUyaFad6hBHg3
opIJsV984EGyMAVzM0D/k6ULrIHKc+hyyqshU9u+B6QnJAydbN8O8Ecf//IJoc4OnIzqMND5K0we
irutAyUtcdqp2mldfKB+sI+CUV/wXDOHBEOiJ5NeV1GunYwG0bmyTTqmMEN31ms+/xSUAfL0Ez8m
moeXqtHXh0QYZMXI1mN4Gr5JY2+Uo4VB2/YKaa/E7277yaXfn9zVWtaFWYcgvWuM3NS1ve2y0/q2
iesdcDmEaSTViYDRYAid8+pY3LWBuqr+skQHbO7n0zSJmo6mWYZQfeVuRZZeKyr0cuXXgQFbbFUj
XZbEryC1hvpO/vQ7Y2MrAO8mup4GvopV1mNGIOK27V2FlKzzI5IXwpz5FfplQvz92QVjNVo/GAEr
1AePJOiTYoEd4vohKabu1++L5Tv7fSVKQ7ltj7mbWiWC1neR9LWV1xkqLXXdLp0fke2/DKMujU22
m6NkeXnUGMw4bMLue6E+S8cn1mljJYdKudfq4f+Rdp09ktvK9hcJUA5fFTrMdE/cMLtfhA0eBSpn
6te/w917PWoOb9PeBwM2jAG6RLJYVaxwTpgqsjv03upfCuUUENM6sdobOKSsylzf7NfHuYuMRImK
bHm6rg9iAwH+FgYVgecJb+7QA6Xp3QgyepIa1j7t2FBxQoxTn7duoMXeGGYt+siKsbVOeyvD9M1S
upGyZpo/23oiOVum9u+2m2GioPyCrD4/T1tVy9gZfQmeFRTcS1CTNjcNsu5VfNdOd47aSo5XJA45
bxvZR7TJvQvIQSfEuNOw0a72wW4fSsMCGMu+LB6t5lOrf7y+1aJ7of3ikoF3QQKE01uL6uag6Uxv
vSKosvTYKPT5/yeC01ZrLttRTyACdPd+RvU7bbQ/XBchMo7bVXC62cXr1PVsFeB50tAlOZl36I6W
nItMCGcdndSZEsWGEKqMYesst/ZoBJghkrh6kSXZroVzjmbmZrrRQsxYpE+lYp0bI1t8O2s/Gpm2
60FB+yd7B5BH9NhhWJxHgVlQIbe7GdpN18EKwJ2E/ImJR6261DI0R6GyIdmHQg+Suqj7XRpJzJIj
7eBClJ5PToTyAVrBZsWTPM2F57SRol9KccxGd4cJ1PGueQt35ZR3WisJ80UL0VVknBgUCVD9+FuD
J5FZWrBPtH6wDRAhVN+vH4rI2G4FcHdmchw6ExcCGnCDjvEnt7o3gMthyobgBG0GeN0hJEJk7WKq
nudXSFJmgNjp2zNoSFpGXuaEtqMcmkp5IYPy3QR9sYnnRebOErgFkZ0DGiySaTBn79OCKGQqnjNB
NApmGpA948Wn+oihwLE0bqtWNcN6tGhYW0slKXOLj+9NMqchI2L4Mh0gWdFOrvl5knUEyH7fuNTA
YVpBeK/h943SPdrVdDdbf3Jrt5vHPmETb6RW13RgxmiCbtDBEGyEJmYXPUPW4Sy6S3DAmBE3DRTR
ecDBxF5MTx1xl4pUBadQGcZe6YOkPvwDdX8Tw4MOOlo29FYHMQldQRVvRPPUotH409TJ3h6SBTmc
CQJca5VpCSSp2dmNwZ7dl74CJMXr6xHZ8M22OZyCxRoher9ASqxMe3BJf3ZWd9eA5X7K43C1JonF
E1qLzfZx+oZ+WHUxayYOVM3pzwEM49ZBQZ/D9VWJ9w7QZGxeC60VnJe1lLhOaQOdW5ybCu51BMFD
LDsg8VoQZKHqh1YUPiBZNS9vFxVrMUm3W1Hl84CjOXYgqiUSRyu8pZgrYoUfB/kabteGSulKz4aN
LZR727tJEomTEG7X5ve5K6oW65p1Hn4/dm7VuALx4G0J83b9TIRGdCOEfcTGDsRDopY1O5MYc0np
4AbU+zmn+9YDwqN6Bqn6dXGCnCr8xUYe55gyzNgNKYuFwY++mz70++QvgP0zpkMgZ4ITTrI82R5y
KjdULsLfCctTKDLgP+su6kaJMxDeVbhyHRoHteaRD1NFWatlhQg1W29qdzyrmYuSWLtfXBrmXft8
fQeFWocZNgyDg4L1XbHKsuJKMXKIq+bqoVnHb9VEnq6LEG4akM+RFwS23zscMUxpLBRsME2Qjzde
DuSf+HFWZOABwm3bCOGiYWIZpd26EGJlJ8/4puXP6/g62c9F4kjMjlDnAOihsQTnLxrsSx0v9BQU
5znSEs4MfF88e5sMkH7Lh9G9N+PPBhDKltb8Dn5UeKg2cryf17dTdGJ4+JkgzEV0jAn+S/EOWtbL
scSJpdVj7B7dTJZRZD/Avy9N2CEUwtmTjw+Ly0kbAZUDAcQH9nVztANyM3zPgvSbmfm6T0IZBIOg
Fo0GcUwnoeKDwhy6Qy6X1CbdmkzMC7KW/9YHnnATErC9sKnD2P8GACf1HwD9itf5t1R+XAKMBmWe
MjdlYxosmkFhG/a114auU7t/5WkJwlKkPhFqrF8dc3Wi1ASO++D0ZJ+VaBTQNNORbb3oqmw2wuPC
gbZVh4ognRIASHl+pWi86H2AYOzjw2r5gGkM8gOR096IN4JRumNSBTNdnFVbspF2mc22/97dDw8M
daPfGWyCC7TPuyKg++saLKjxsfN+E8hdVts0ys5RoGHLLn+Y9/GRnFrU+NSDPFPNVOedMgPfB0Ay
eOghWX+pWgBNhLC6hf/GgHC/JyAL7Y/y4T6hUUC94285nCMy1dnr+hZyphH8SGa03CpBFzkfGYFn
tpNBxf8PcSjFskI2Rks4RTFKwyunrEewcOpOv4l8lLOGCXnQrqKCLTkvoYLAJf1XGhc/0nlewSoI
aeYjZi4YJLbCJple0ie8mP8BdbHgGmBenRk5zJFj1o9TSFQXlm5twAVidt+z8q6E3Wlkb2ZBYHch
g9PBUtcGdBZDhmf+IO0dcU95nftKKqubC9fCeAoB7oKRVj5KrdsSLBUF8OjTwaN+bAHuwtIflFoW
eYnk4N0MGHqM/KNXllP0vHOJsfZgpqD0PnZPndP4bfFyXRF0QaYX4akBbCaMoIOqgCnKJrzrCImd
ws0yNL+tOzPo92kQ75V7dGePEVML68m8b9wgfRru3Ft6kGFQC1wfqk7oqtGRiIXic+KBn98DzrvM
gtX96Ax4mlXfri9QdK/A1mzgH8D0ahjYulygOZULTa2a4ZObYIbBZAB79qM7RA+b/egvkoK2LtBC
D6VSIO6hw8Z1+caXcVxUUIP1DLPf2Fkgz9Bv4V5Aw7r602czZPAh08fxgCGkL5hK3nkfVID1pBH9
XLS+jDdUEEJ5gMcD3CuyVWj14DSIzAPYTTwDLl99tZx9rUYT6MJXP1YXWQglOkh0wYMRBxlshlV6
uc19MaIlpmDbTH01gCIF+TMIPNe7ovArX8O/Iu/Y01Byuu/vCMCyYVMYrDgDGOP1x1DrYUxmtJf9
prvFcGEcgnk2LD+AQGm6YSAV6kGzgutyZWLZbmxuzdAu+lrEE2bxDAX4DWCUmz/WUm6P96rEFofx
H1SD0eLEu4SUGs2ABAmgj1DFLEABwcqY6c6K6P34Y6B+D0QtDDs5D+Tz9eUJQDiYZOgOMBUYrwAX
vnmlgZnsEpIB2teuh7rasyo0SuPB/GONHzyKxljrH3Hcv9cj9EhiYgMmAWgx76aykWSoXHUoQSI/
P2jxs/QxJvp959ckAKM+BLPR5cmNsdH3jdkVQVzFp7X0/Inakvce8zOXAQpQB0FDhQkN3Lt3YAe9
O1q9mc0lWFc1I1itIVymNXIq4zE3QXOElO+5XDqJ3RFE3JdSOe+nO/E41klbIOLWfmC6PKDnLIqt
wGIdrqzFdzJDci8bixZ0+V6K5TRFpx6IElIvA3NZ/MhAnEG/NYX5FKBk9ouppe9CBtOkYFDqZYmW
PdnJvkFQzLv4Br6Be/CA9ZMqbhbM2XFCv4TyOYnscFnP468h4zjQJScs6Dq8lMhZOw2l0cHyILEw
nyrEhvmuuZ0+s5HSNajNCBjlyl7Fuyq+k+UrhPrrAjEGHY9ImfLZq8lJTLPpsN9oOfDz7PNc7q7f
fZkAZpQ2pm2pSmtQVgiwrdu2fiKlJGklMmpwEH8vgLuAUw3MjKL26qAiuyTLAAje+L37hOBN5pJY
DPv+Hr5J4m5Eo7oLij84JPWRxuCaMaN05wVJd/yN5/MH7XlMKd7kcVcBZQSaFDaTt4/P1o4BdWen
MQT/7z+g4pRs46+yy+aY2Hh20QzYxhlTOPmA3igtC3Vz/aDKSMEFbzu2LsBaMWQrVpLiNCLNmzyv
oRHAeY73jFeBBD3o0PYlaD87ifpJpTH93CwsVsG/No6wnmg3g5PZZTdKAAChI0Zt5Q9lkR/fLo0L
kJx+aFSvwpGlTbav+nWPOPJYkjr8kzv1toPcnUKzy7isKLQFTZMVaDRAR76nTfvrQt6/iy+PibtY
ellYmWNiLVP3sqyfU/eRTN8WdUcaPaJT6ivDj+sChZYCFT3MEDssVOCM4FD3rTs2QD3TjTlcZgUN
PeXxugixad/I4N6peBwUCQDKsHMvv1te2Zhy+2L/ymT8A6wFgc0AACS6UYHPrqvvYKW7JY3LsUjy
wDuYN80uv4fTPALDGqAsf8LjAdi9rTRudV0/Z1qupXmQ95EN9raW+PfkkO+ciMKPR1NkBAiy6E4N
McQMZwJKCInSCJ5Hl5/AXe7E84piGeYCLcyV7ls75quXm/LoYG66kbKVC1TmYsHc5dZsOhqpjrxU
R0xfA6fimv789xoDEXhQAm8ac8x8Z48K9kLSJdg/hs8x3IP54aYBYYIeLufhLOfUEK0IPZMO2jXx
ALF4Sg1rJl3vjFkeLJmJKv2PScaGIJhjQpuSiTlBXF4VCRTORul2nw4N5raAccYG0XBQatA+2TdO
5g8P7LjK2u8KHxmVcbcGIH9HvgiMnUjiSLNG7EZzHhWfwuZUwAsKbGLOo3rEi70M+HRAlI/3JVBL
STBEOpBvkj/Ak8fdMG1QGoIVS32fQe5IMmEyCeBaFghYgNxLzxjQ85HQWcCHtezlzN0CX7AVyCeP
XVMZR6QicBlV69CRJnIU7QazvJL4R9Dee7EwPiO8AnKZuAYWNoSNDqKiAkRtduOnhW/jOeceSOiF
ce9LroXw6BiMGMM4fJ9o8eKG0GFSMmRNGTcuI2JyGSscyAD+/Qw0FohuNrwfwSSCGe9LDz46elmb
BQVoBVrMPLe5dZ31sMzxR8mSmGl6p41o8GVJPwz+8J3wjq0sWjlgSVUSMe7LPHS/WBFyOyta4f+J
/gs15E0gn0qawHGQpCWcw1LMH5IpfZrt7iHX29frC5OJ4fYP40x0anSsi5aZT4vbrv6p6DK7L7Rb
m7VwrqctnDT3urWEOclHJNIZ4QUul0PDEcya/UMD0MEdlc0oCqJWqMbfR8ana9YxM2riQipqenp6
ULVTBcQRJ7q+gaKoARyv4KGA4YC+8xna2NUHz+hxUF04dCHDihkOdQFbpZ7KHXgzH4jkegme/BcC
OcMYqzNWbaISn5Sxn8Sfyh6008oNOp7W5MmStdELnTaAyLBEGGLgGnBO20aaex67Hi7hPn5snxht
XxfVOigcWG+77GEjUpWtNPb3TUSeAvGqV1YAKxbGa0YfylgS8ov0nfXoI3OoAUyRn67siZqmRYbV
LNZfbfNR6Z8UKYW20OpuhPDvJUpRnELDOVMJ/ebcHTGMHPla4q/gIwet7EcZT6XoHQPOO0sDPimO
HjbqcteMnKKLeYTAXB36u9zQYOVnI/NJkva+PhnmHgVSBQXlFf29ypSXQZp2y26NAe97/ToIzw/J
XzZLgsEhvvpbLysMSQPs0AJNi4G25G6w9uTfszyg2LiRwhkUq1bABp+0OMX8SXc/6sbh368CUCtI
eThQ+3eFCjuLbaJYYx649H5ynkkj6cEWmabt73Na7pl9nyc6fn8en3TyXfk0Kx+sUWKZBG80UCa/
LYJdhc1V8jqiDJ0DIerN71Cboq+lkTJ5iU58K4atdSMGVXDwvHkQo5juE8HTFi0M4fXjEF3arQju
talSY8FsFkR4CcbLy4OhgK9L1qksE8KZVaMqbDtjZ16M8w/ACod9vERpW0qOXmgcMFmBm4queBQn
ucVMYxK7iTX8J9a08fDDKCcemh1mUgA4vezlLyHh0n4huoIcAk0fnAmfpsFss4rmgW3PoaJ2weLd
TeO/7z5gt57hxv6Wwik1Gh6VGo+hHEnh5uQ967/gyeMQMQWA9sDXjVmyr9J0rPAmMaRfG5i1IBrk
LR9J3cEcmL2B++1vVFY8KH6NsC1x5FkvJ3037JPw8O+JWdhi3+RyFsi1syLv6YrFamtYkuUTRSDv
og3zuuYLowvU9dClhmAaiTYuz2dnQ9HZ6ZQHtfucKRFAJQIEoKFNH7JxzyLPbCfL+gq39E0kDwNc
16BYIBTnqIHcZtRPbn2ju9+tRIYULjQcGzn80Y2e180dluaMZkTdE0ZFdtd3j10lPmjfbJ7FHdJA
TWK0NSS0abcnxpl6n6rJDQf0Vlm5pCYivGOb1XB3LG70WQXJZh7E3vzQV2h+yvOHhZDo+pJkCmHx
t2ylXpm6MFNz0Jys++RgAH2u/TECdnHZy4ktZctif99Y98atLSVJsIUx+Pa6svVrJAfURkbULtMF
zomkFjG1enIRl2jLrjTJce5kpkIswkE6gc1LI066XEnqUTtW9AXKUJg/YpM8q1JunP9xOG8yuGWs
Xb+09oTdqkCTS/FQZNUaLyj7G7wUWVOpF6pP1xVCtizOnejJsJCxh8ictkE7eH4mC7Y0YSAB6Ib/
7hznGSvqeEORQrV18P+qEVg5d+bRgn1gPBde5Hz1HhlXeZb6FlILbtT9maV4+wDOCDpO12ZmqeaB
UTe+QV7B03t9E8UH5wGHHAAL6Mrkw9ZxLOyhtKAcczA4B0YB3AZxaBq+U0bKfvgqH+IV2qaNRM42
9WmmOABahuPKYpUVpoD8ZWa6j24ff7GWj/by1/U1Cm/yRiBnoDqDlgMaiUjgAtK9yH3LHnazPUtM
rkhXkPhhKPKA33jXDKhSooyDjmVVq3ZqNDNASnpXjukdcDm+VHSICpCx+sk8S1YnDKtQMkLjO2Z/
dDC5Xl7vX2ax0JKW5Zyo7wJafUfw7EIh6ZHWfqmHVVTtBxnIjej2oVYFvAJQsrznNEjNimb6ik3F
LAF4QhMdIyXdH9zwrQz2DRsTjMZWq1IqbKlT3ntIKxgyYgvhBd9K4PZOXcFdkxnYu+KofvJ++5Q7
DXHUdBg6v5z86i7CfwH119USfRG1EgCrRUOqGYBE3rsEXlJMk7WoZfkLRMXrDybYPJcD2lDQR9AU
B+sX+bbMF4juwlYod/kAdtP0bgODUjbEX9Gz1Guviy17C2vMMPLxhwd2YcYYglif7//w2qlbC4Jn
OSsPGKBCKV/pa3bL9NIOp85HRx/aavQQgGRH4w/iETAtob0F9TKQHXBnmq79MnU5ZHt66hdVoOSA
Rioer9sUofpvhHD+rml1QFWwREefTiGYJGGgZZaZRYHv9nAjgvNvw1StWd43eOrvig9lVKOZuT7+
bgeSlRxE/SUghnjbM87RzXAva8L2DNTPJ/aOQI8gWpHKRze0IhtwGDag16GWQeqbgJI7OB+ub6dQ
LTfyOT+nTtmStUgNBFMxAZ30aAHKjNbH60KECb3NKvkOlh70F11SQsryMkcJqHObA2v+NXesRVCW
zxPf77c18YVbailjTzMTVbiQRua3SY/wJPzsfQUHBXwD2CfMu+xekWyk7CRN7oJbTjykg4Y1soDo
rrwb0alXfGZNQuudO/qotfxk/sAKs7sOZq3ZW5Jd1pmEK3rLp02TYlb0OcUX5Eda+OUTY3CYDphN
ONR788Nyw0YT2DSEc9R+mi/Vk36QFfOkB805jtIc9biz8Qn64/oynQxkbtvQsv7TmC9DVJAoL186
LKkKMiG7w72oC9XPlvFFSeLvdlpJdlZic0zO5tT6DICgGHLAU+CviuZb3qfrN4T9wrujM5EdBj0N
UoC8yloktkuV8R+56dTsdL1S9iudqptJ0fqwKcbGvy5PuHMbeZyyZk3SY54G8manRx3mrgGiojvb
EimiGBfRrQtwLWB7GO9G46mTpkNq/E48AVgXLUrMwaMO80/TToKTYtTIaG0AWB56rrkHvubQIm9N
BNW9rQYG0KOtTOYdBLfsQgS3de3qWIlnosbTU6yI1ZXWLjCeusjcFRHoSyyJV5UtiQui2xx0zPOM
SEGtn2qwFHWlGl5XBoHyXayIfcEm2rOoBnrVib1Ealgm9R7K4Ds4JEOGlC9bChcg1I5SE8fDq641
AYBihSADk5yOeClARWVj8WCH59wZ8OM8jbQzJDTzdKskafd9GprHZXXyvdkWMmZVibh3VZeZ6FU6
scyIaz70iPit3g1rowNxziJJ4gpuLA4JWQSQWeJZyudw6YJW6WTBo3sCCF/ZnjRQo1TNx+uaIBSC
JxRGoVFxNkwu8ikKVctHG3G/5sZ+rqIdOsVw0CzD3xGKwRgbLAOGAtGgc6lwlU6NtGIPUY3eTfZ5
Uc9Jc7i+EpGqYYIKEywgPHRMh9PprEMeLjPYK0lZ7ie1uJ3RnnZdhGgVDqDdMfysY/SH17UYaCZ2
N4C8wqbVsuv7EnWIPtaRE866f++AkL7/WxSvZ3kGZB59xA1N1ApDMlPQ1X9w8lsJnOH0FmeevTIj
GNz9HtdfFbCcOJLIXXRZtiI4w6m26A5sEjy7kgnoKMr8mkxr7mvxcD+NqUzFRJEIsPcxkQxIHpBe
8rGBueYLMm7M1tDod1cn4tvX/NM/K3cI1A3SbJQikMzBDCqn0au91tqS6fA7U/xSDsPzOstmMmQi
OI3WqsFeLUMrUeYsvhTGUvrVKKNMF7weMVCJqw/AA8Bt8qWNJkuKEnDdBL1YfWhod9QlAXWpj7Hx
0b3rjP31GyTQCIjDAxwzNeZ7UD4P+PPT2utol6B3gET0bZXsZ/JoN5+vyxFuHVqtTOQTXdZpxtmb
LHW8mrDTWawon/RQitDMfoGL37CSNwncM8716DJqtZYHpKee7ybmw7p4i0+MIawICe2cSLZOrN8b
iZynA+lwXKUr9Nu4nyM2T+lhBLY8Mk7vfzBPKTwpzJmh3xDNo+BqudzBumiMQeuwvvSkWrfECVme
GYNWYfnSjkAhPFiPa8T65GT4OgIji/a4N8HswzaxidOvM5spR9ErxeT4eo/JtF0/yuBGRIHqhRhO
QxB1ayTuIcY8p104fkJrLLrAXaCVsVG6OtSlaPVCndwsjNOY2u3AKDXg/FK8KTT3s6mH15VetnOc
ggComPaqlQE+1Th1wx1dPlv65+siJGvgWwqB0Qh6hBX3KnXr4hzry3jOwG8seUXIpHCuyRqdqR0c
nM1sZ5PvVWzirnq+vhLxdXo7Dp7Dr9fMOaYtjqOkEdLx2q4Bu2NX+mqMPkIbdag/aWKAygHEi8Gi
o5OGcxkJELzqqUM3TD85n9LMulUUV7JzwlUB9MEF3h2L8PkR23Rs2iajOcO2rb/pUXKDmn9EPli/
hq5lRVxRSxDQlDFJAToAB1OZ3EHlEzoBRoMAY/XMGEe1W3KefGtv7/RbGe2ASCcASc1SnCDcfZfC
rQZt0ZuqJUHeJgFRbxfzy3WFkAnggpWWrhooMwDTYhqPvdn7uYw1UiaAO/5Yiw0gKoMaI+kTlLw7
f5F24rJv5J3SLw5HNl35fhaQJo7WthqA8JiLAC32TQbmD/uetfurBxkfhVDXttI4g+ZQxSBtlpMg
RVcnmNTXWw3Mcf70ypJO9Db7fv2ARNUXcBJj4Pk/q+Psm710NsOPB/LE6xypkQVgfHX2490I4i30
CWY75EtlKi5yg4yQW0cug3U5cW6Q5HNtNgUwW9ReD9yijzLla4liBVhGw+vLE6rHRhLn97oJtDOu
y+ASqlr1y0VXfbdPg+tCRC5iuxzO6yWEYqganReAq/2cuS8lXXxLhlrAfuOdEm4WwqnFCk4LHX4I
IeWIqIE8Dmo4TueU3LSdIVmO6HRAla4zIH5AZ/CDXHrZqWrSwigoOvoQ8wdS3KTrOe4l7xhRptfB
uDLGX8G6or5PMtlNOcwxuJOsey3zUxRQcbv6r4Di39uhtbde5537SwfV++KOlVoy6eyfSD22n8CZ
p24AHlbNyF+MISDfALoS1PvZDJVv3Ss6nI9sci1T/X+vLVuZnMWqxgzDQ6YNjhP9RM0Hc9yP5v4P
ROCNiMwDYObfkZnNpZcMqprBg3ifi4VC729LV2LZRQppADPG1MGm/h56EqATVtrFQMpv64c8Ddvk
XjFvbRtEAzJ6J53tCK/7W1HcJV5KpzOKCshlnrsshzR2v/WLaR3bJVFuhibvw15vhn2DbEhkLooa
qnZdnb0x+UpautzimQxqmdWuZt9alBLwXXa/c4ZmPE4WzfeTlYK1fDTAIDbow102NKjr9WC4uH4k
Qk3bbBdnI5RC6ZKY4Eno2bFfAH1kJMrhugiRGTJcoG2hRxHTG3zX/JBW00wYd8Fa9WHunB2XHMpF
xsgnlOIBbR9EHcix803z6YwuZrdkDAmO6uvt+qIVbpgbmSRPJ1SvjRje3gFDXemnDoGDy7j4VM1f
kX7ybWt9VABEEql5JTF7onoXWhDeVsZ5QkpatKuuiPLmYKnhe1P4XrOB7+0+GagcerBAxV7mCoV6
8SaUL+lVeQ6nxA4tmZoPS2l+GBwqAdYVwTRgYUBhQzEP3au8u3X6vuqyziGBdm/v3VdtZwdZlO2z
E5scLCJyXKNhL2MZFh0gXDvQow1wa6Kx9PLFWZu5ZqYF4gqCOQt/rVUzAAmQeqMuCWxsj/F3vPVl
JG0i17UVyh2hlpgURXPgS2Vac0rc5rCM9EeR5jd9KssciO7BRtQvxJzNixroPqQgA3CfyrI/F9T4
qDvtD1eRmVlRhwe4HVD9wesG28lDpCFCygHu4YBe5QftfPK04hGFwDNi82CDP3t+nYb5U/Yh9llp
HZQUkmshWicQCREOYOwNbTqc4bLqNB/sGia0sPWD2rV7zYl3XiuD2xSKQSwIJlbwlug2py5ZnJcE
eB6Mx+hgKuBvtHejlPtMJoRTj6bp6ZQ0oF6prQ9u89VebgeAmv97K4yt+u9CeAhZtYtz4uTwvbQH
9CU9Fct9VcrQLyUL4dFj48YZ0VlHCExVofvVA6P2TM6ANac7sFyG+Zllr2RlYtHlAmIP2pmhDuCi
5N6ljlvTzmHENaN3Z9FTAtQ8+6TOn67vnzCHhLFccLoAeOX9CKJRmW6DJzBQFuOv9t5CSk4JaHev
pSAo/93KJFNxsUiAEgEmzkBDE+/TGlpSpZl1bOcN+TYx3tIsUoI2dNKg/oChbumAs9DXMGSw/0rk
1F0jaz4YCyQCbLovI/PGQJMBRuQ/aI+Y5tOfGSBRs5c1TwkflwDM0dFEwuZl+dSCZtI1Iz1YgeZA
YzBewXLoDhhIvinAhy6bbRIp6VYYF1w7NVo5ajMrArPux3utBh7+CJrd8+qtMvAJtl18hGiDwQX8
Q8jO4I1+6WzGUbMms4/xiJ3Lm8RLb6cJxYrY22Vjf59MRjiO/bNET4UyHU3DOLcK+D++kuikVjLF
GhKDxXG+ye5Y0+Jy6970+3IPwkyHwTYmwXTWPyu5LztI4dYCtBXkDJizxmDr5XrdtVKKwcQDOhnd
cDb0O5KoO2dVIskaVdG+Ag8UlFt4pgEX7VLO4tWlqnclqhcYCWE1evRtYK562DvH65JEYRAGxf8W
xN0HXavdqYhnLKgD9qd+HlUZuIZY9z009AGyChB2fO5dqcdpRnyEK/d1joajdgDy/z1rvq/ZrGd4
fT0iW2lvhLG/b6IDUqlzNzuIDtwV/tma5xvgizysBppabVcW3wm1YSOMO6ViVdak6RAizDfGS9n7
aO6Oulv3RF9sFFFAmwpAvrv42/UVyoRyJ9YtZa5VObxBN9c7ragP6WzsdLJK3IFIDHvNYD4I0Lsg
pbzcyKlytaWekQ5zpmfLOypIE4wyBnihDHBNAUgMDZ/vGA6NqaOkJMyboqBqzLupwoSzsbu+XyKN
QIaV3VekEdF+cLmQ1u2LUk1L8NwuunJa8+rJI4ay66sxRpcNkfXFiy4U0CYA44vhekCgsjf1RgHT
tcusKVlJYBg/PfPsNpKZMdnvs79vfh+N00iYe1hO07VO4NRpH642+RO7jg5cILgyIvt3RB2dns4e
TbGKadT82nvox1ORoh23t3yj+2mCtuv6IYls+lYe57JUB0BQo8p2DW3ounavTk5g14rfKuPJSIjf
tRL1Fm8jBmKRpAGUDB/dr06zZFYFOo0xI+GYnntrleidSLlZfoZBBDL+as44oLWvTWpPBTn2+lVx
Rr9STtOk/sEjAdTUqL+oBl7mLlP+jTYAR4Xmg2K1wUIf5uRVnTGDQWQPdHZDeCePbCSmDOCKgHLC
3aB8mSbauA0JRjRVucP3Qcsjt4OfT/dpSvwmBTZNI4HhEJ2P66qYFkRRi4HSXi6szIBGazV5G1R2
lGknVQasKlwTSjyM9QTZIR7YlGp577QsIJt2CUApy/28U/byIpkwwgXKzd9yuOuKxp5+TTrsnfl1
CImNCFfzp0NxW3YAHiuiRApULNo4NNCzRyPgPYBLe7lxtLASklAItDI1GHoHjSqSAUuRQd1K4Jak
LaWm5niDY7R4ar/Uev9iQA0CS2lnoFgRQ8q9LIwgWN0er2Bowzs8hRE0jCNhCrgm4XCa90k0+Xnn
2/cMKU49yII84aF5gGPHSIzBGKu5q0sVGNjM0IHmAxyd+S7BmyQ5Ft+ACRsqQNLpJSk3kaVAIVXD
uwANX0BJvTwyzPAhgzQj7984YN8K6x4xS3TdvgqrTVsZ3KEN9epO6wgZlk/aoAEwkRuqR2uProdT
fmBt7Mof2L+tRO4G67OezTUSGIEL2CxLCZTqIZkkOydU9s3OceYvXi2TeG4HKE/7VqcvimxAW9SS
7mwXwWlCbxT53NvQBHOv7fRgXvz14ATDa312MN0wAh8IAD0xXh1hHzFoSxuPR1lCT6geyPYjpceA
oC0u4Jv01NIIW6SSPTXd04LpikVibdkyeAsPfI+/RXAWflhqd05sXLDU9mbfLH56+brzmhj2fYLH
L7zjdXUUmBBEYwzZD+NLcI5cRoPEXa+lrPwdT6uPWlBkVdNtZeUhCIgkaigw9BeiuMii6AfMLidI
C1W1e1ZNep6T9Q5ZyVt7VsHJnJ7h2gy/d1aJZ5YtkbvUGfEsFT2vYLomegQspsOQowmNkNsKg4TX
d1OUZ0aiVzNY5RBd4+9e4Tm1ZjTyIme/Tw6TEpDFLz8qwRS0x/k5PYynKppv21tdFn2IDDNCXbTi
oOMWXMf8qH1CZ1PLUsYifzR2CgNlsMPyxICrprOj4FZcX6hATYEAgV4Q1q3Kuu4uDWVtK0YHSKEc
eNkwK/Q8xV8Gcw717ksNBOvrskR6s5HFg0lhfjHr7JqxXZYYRwHgzdR5obJMfuGCI80dn2AavjTj
KBErsGgIRywASqvIqLyr8jjKqtjDgHLzhLJ8jVbpeJVsosCcXEjgzEk1OqVqge8GTU/FTvXoc+VU
IdDSJVdcthDurJK2A6tkgf4QOtB7dWieu0QGCSOqT26XwtdwBpKpmC1RMLIUzq9qVO0GJOgBtRfl
94zmnWb+/APTgt4ePTZA3QOnMRA1kp0sjSlZKm/NwGprWMWKXpt5wUgA4jt0uV9XRsHz6GKhnBGD
k5sT3UG5HK2G2a7qdPgabe5DDXPD4VpO67Gau2Q/N91f1wVLlIUfybJyFCAMVqdXZgQmRnZ01YLV
jyRGWtR6xSaQwX2Dxl1ACHHWsil73Wwn5IjmQLkfju0+fiBBebJ31VdZxktU2LmQxY5z82Ya0hxQ
JMg7QJb7CLxXWBC0b8d7NurmRMOr8zH/1rxqQf2g3MhfBMId3ayU/X0j3XEmDZNRKOvk2l+1eRM3
s1/OkpEbmQzmmzYyqBqPYDqucGrqySnJdOjZ/8R6+QddPhdbyYVHsT6TjKgstQeGUhUOKJcNlsmW
wlmr1awUh5Y2YuPq3nKeHDxoylLyoJHJ4EwVbCBQcvMBHGNNC7bJ+clA9gGEObJ0oSCpu90tl/19
cywVGUDmUTMld9HvAlfixBGZ0B2FEotK4UTdKC+edbDIX7/EoqLHhWAu3EoxAFhbNTaxj+gr/aa5
vpv7JLCRU26eqrsEMQomOmWuTBgdbC61y1kttPsr7sQutXtujnqEyBmPDdZZxIpkMhMpNMJv94p/
RME+eaShsFR6fKfSh9SVhMgSJXE5q2E5irKsoHUMuvKLmT7rBGUj+XAes3NcIH5xUuwrNirizL1b
GxRjLOVr+4nNn5J9cvTOyQcaskqRbP5LtmmcoWgzdIlqrB+w1NpIcfJTbcqaiIQx2+ZcOBNRA1Co
TAmUoNT3tWEFCqn8xC52i/6lIhK7J1V0zlo4BPjapoPty8popL6x+zVC7DsfSe0TcF6pqNLKscJE
of5Wzzn74fYZ6UiGjDx4B4BZ+JFOt3lD/VEK2CHRDr5fvUc9CrYK9xjEmDtU9UiUK8FwWALjpv0J
6vPqoyziFt5hwDXrGHbTQDXyK1WyUUiVepVDFzyf1HVOT44yo31E672wMUcUvAvWGVGqzq4al9ss
rf6PtOvssRtHtr9IgHL4qnBTJ7c7OHwRPG5bOQdK/PXvsHdmrMvmXr7uBRZYDBpwXVLFYrHq1Dlm
6BhlcVsaY+W7tiljchKdwe2P4c7gNHqeMqe0xXjfCvX1XaxpgZNHl6OlyAgaHi6Qo2C1waTi+RG0
oAO4xHWPSomNEdLxdvCe8uQDyfHWBuenBQZJnbGcsRDNOzUrcHVxdri8DGGas7XBeSVUOpO2XlG6
GEOMEsMxQwDa9yXa3fYRek5B9QhK6hHliyS0b2XoZlFgwbPQ1fGG8cDUzhlfM7y5FyUG/3RrBG35
u1ElSAzRmdsY4CcKG2se+zQZMYxnfW2n29pFjvNYr5LvJCqbsZEhMO7ogOm/4TBWNWhfzbHdMZbr
fwbAUdEPUAhnPNftSc5yJFoZyHGA70SL23qj7UOUcvAsy+kCQrrI9TD1l9JDV2pokskeLsLTvbHF
Y2ZmcBthrszDa/PnGrBG83hQHxbQM1fgd4glB0vkE2wyF41gdCvegj3UrizqJGGk8vO9WljXeS5J
5IQ+vzXBnSvDbGle1igOAN0xhuBgP4B5K1yJ30G8K+hQ5wmHo31gPr8QKNz5Ur5+UYhG08xETxNV
ijcI+0rpwVHawC/Xe8aKztQ41G/AU2EWETQoPUBcH9lVyMmyERwg1fhateKhUdfEehNU2aGqn/qK
yrJHdlb5nARAuH8tcJuq9d7aaytoasgJ1Jtfx3A8kj2EroCCix8G4jfX9W2zqwGaIQdpDincT8MB
sT5GxzHYzf6+uX8gDdejPG5B/yA/1a9JZP1FAT2c7jOUB1J2edoqNAmxTEAnLZx9vqjVM9UttdMA
sFbnB6Ojn0ArvvcmMLi1407JoG0xtb5bKXcU2WY3K5HSxzepVGxb1IVAG0fF/DeoIKBWxF1EepzF
jCwegN/CX6EK6139HXlMVDS6XSaVJRVGHqDWmRydqmMo/HyvrTTH2AaZgByldUjbk90me6PcA8oj
cSmZIe5hYNRZl8R0aIMpKW/jXr+qcnrMGuNrm7Sh5BoUfs3NojgHSmMMZ+secqb1fmLok6s0/Gk/
UEgwVGEWyrh7ZCvjMpQqd8zYK1Fb8PLlgFHkqJiATvIMtOK84df/uDSWyWzOhrG2ZmHF7PX9lN2+
woSuMEQbts800v0PXkybnWRr35hrssRJkgQT1UmTAHByrxp16JnNvSXr/co2kXN8OqcznS1AUlsn
Bh5k36ufKf2+pO9uHqFD6kHDwkMH/S06uyWlZXeVgRxljBzyYhQy1vm3F965AW7DWrONl2wwi2Ax
+kOWFZ+q1ZQkKOwTn8fmcxPcVqFnalakhImhdXfNejOau7wj+8uOJjPCXQBrZ9aj22KjEt2KptbY
e820G2TEaCIrDm4ZDFRpAhl2MrStA5bnItD7/JrO2nFR5kNuObIqjOirbO1wwcdcjHhVStjBtEGo
B2mwdODXgkoFSJ6WPZ3+P5UQ9hn4z7S1yQWh2XHanOqwaUJqtIS27tEuwuGpuAGDNUPCGb+6xyZc
fmUP0gecbLlcRDKsPtMs+rrcKWLLbUG/sod8nL9E9q4sfBR+gvf7CzrWYGF41eDlL9BuNpxxGBGX
Ou0OyvD18LM2O8kVIvSWPzZ4xuWp19JsyhGM3D6JpiW7Hgolmgdb8ooS6O8CfAk2GaCiGUUnD15c
AXAFPgUZMhNKn4+e6pcPCshHkW+hbKYF2X4OtCD24y/5ctTjMMFI7375dnlDBXUNnAoMigK95uFd
yu9oWk7rCAVJ5rMkUiDX3j6sT9Mv9h3ZKIndhmCSlc0oC14H7Cxqrwk13j48CHUi7QKgLRJ2tnYa
ahBGTyIncvZGlN19yFG31rgoM7bFnJQLrKGZE+XxvnX2w1MF9XB9Z3UYHg1r3DoHacIuciQXdRPG
rQEqHx7cRMa8oVOssNpovC/ssK9vxjYsfplhfEejZL7KyK6cQvezrGApNGzi6ndtzI69mW130bSt
WrTIkG2N7mcrK1o/UdLidlr19/P040MCd44xekypoat4fnNj8NYtSQPRVh1CYpZ1R/QHN5U12gXr
YV1ZDCUiXQWak8segUUiZUaAOs/S3jd0GpjKj8KVKdQIwpmuYQTidcJSfdMCXlHnRYUpLwNM7Fxp
SnEAs5jkunubfqBciclsyLdAZ+5NCxZIvmQ0RphQFO9UZstRXYArrzLvVilKWSos2rWtMc7rc8uY
lZoprfVTET+oBJb0DqHEm8kgWZdw6zbrYu+8Tf5mqHQs3KwDYThorxNoq4zF+7MR7JyDYgnAr4y9
6NwC+A5ik6QjxHvbT6v7vCZX6SiBv7L94G7SMxPcdVYocZyBdq3E4+yYjHcpmFqb9GuXlGHvXln1
u4v+cAVMRgFxYOvQBWFfb7Nlxao0bjbg4MzNN8sCQbKWhA3J3n+XnVnh8kRC22I0CKwMDgk7m/io
OB2GRHaJCL//ZjEsSdksxqvtZUhqmCGBeRpua0g+OLfqnXNq8BByjnIifLFBpopnGgis/Nt97Edl
6DIYbBOrP4zdWu8ddUijy5ej2ApwIa9y0brLxZ3RpXM9p5CPogobcwnJKhshFp5RMGT/Y4HLGJ3U
TJRkwToSR92lpDzVIOfuLZlAqNAMqIleBzdhjHO2qQNKAhVNXAi263frD5eUUUkljx6ZEc7XGoDH
syHBraNXDKx5N3Y/vUUSBoRfZLMQztHsJffApYyFqJN9E6dDMBFZkV6Um6Ah8WezuLhpKtTyxrqt
wHfjL7v+yCC89SEBUwcaZYr0XS9cEq4DOAEjTOdR/UPZG3lc1wgEGSlDxRyXfV8XdfgBV95YYb9i
c0KdxRswQIaNs3Ny8GZUeApZx4/t/Zv4iYEflJdZQsCnO/qYE3ec0Lj0MtdXpk99nOzV4Xdtqb6t
yx4CwpsULwGQTCC/cfkRVjU389gZoEC7WINPE4z75xrQWl/GXoZEk1ni3AHCIYuZLJCNt6enpNyv
6m9r3GXvp3fAdeCALhGXAYqAPCi9yBNVUSZYWdfDkoV9/7mUaccJz+fGBHc+s2HtS7wWISXqYR4r
Lw9V7+36XMacIiguni+FO6OkVOul9JbqFTKo+aTz5xGQgAWQwWbnfevlpXGh521Wxn0ic+6yadGx
eegLRf30UAItPkwHM3f9qZTcdbJd9M4PUupBthcKb5C4pGmQevhU4JrodFmBR2wGqnjwCpwnfohA
Xdo1q9MSUcE72cPqe/E18T6UIYKQ/h8jXFAoC4J6M8sQXzUZH/IJCtWapCgiPj5/bLCFbgKPm9h1
YjbIqswMsBSlyO4Ho9gP9XxNskXSpBHZAvkM5oyBdQdtGO95ROuHLiVQL9CgPFG/1HoWKhn0BBYZ
Llb0eUAPxEIP9GtAonq+qhaiiFoBhCDmYHsNgEraRSbUXXed0nWSa1V4H+FuQJEHw194xnKpr61T
R11cCGHnGR7LbKSk2KsPU7iGrFIveywL9xBcndBHwAPlzctc9Ypk0hWcJdXQhq+TCQSn5g7LAXyi
yb02KzK+HtHZBU/Qv/a4s6tNSLtjzYbEhPm1TD+NqRnkwAGmj5ps8lVsyTRNTBqB/5ZPgsok1sy8
7ZDf69YvrwCTc9pNz6u2QHy3gUSK2TxevnOFTgJ7/xjkAm6dLWNleDBoNQZQjpafJOrBSQ//mxXO
Fb0adE8pQVswh9IKRoepmUWjlFZJthbuM2WtqhRjD7eYmvK2jfvrzvGSoEnGD4QL9MOh0gENV4HW
YzIgI+6QchsxDVRS+AqFBLryg74f/cfekqjLGOh/2W84OAaEkY5OOMGjtyg/NNCMhMrgNH7nzd3+
8hdiYZRPjDDsitc9akEo9XHPiLnQVCPPhhLKU+0nt8BZGordu01gEAysWybG9dAH55wgHbI6n/Bp
grogd502Rq3uvL/0iuakjtkCtPFQJOECOc1A6zXp2DBq4nZtdxg6VOwvl5chAEVgmhYmIOJjgi6Y
T4NoPrUqLbEOxLry2r4H/T6gsyD0BbOlFni/5aBZUQHUtHQMi7ggD2cyA+ehHPWGbiIaTqmT+k4S
rdBLBBk/k/Ub3Ds0gxlHH+vqk0TyNmffhHOLM8NceMiyuEsNCsMQ3vNN514rvo8W9Qcg85P6A/6x
XSTnH46KeoPB0ok0u57cr1BjlniH6Jay8NVw86rwcfS2z7fRSdvJNfUMqJnn8fWSikPtNn5gb6Zk
Z0fv95Mza9xHs5qazGMB5VwSUCMYfqSM3SMy/anxl9/mTvflF6NAPwghabNC/ntN7doToLvBbhjV
R2eX3CvQX0ayAa6Nho0CuK90PcSXTg2y1XCecmaZ+3qz3TdDumBvFeszY25wnK+2KQNjCI1gNNFm
k8uIiFwporfdwhsHLI92j5kBbq7iUJuaxOcFoRBh/Y8RPpfBuDGokmFESa764qsi5c+XGeDckOqE
9u0CA1Nv3tsL1EAzqfOxnXjzOUCfD6QROjiYwDh3dSDTKBIksLWzlgkNiyj+ZMH3lH21g7LT42VX
Z151yRjndXi1t3aXw9g8P3jDFwwX+4X7VzzLkNziz/9nUZyPZblu9J0FO67xOBvH1njMP1Bgxcf/
Y4LLIRSVXVEGTKjKpxsLeo/qelu5g798tw1JnUj0CD2zxT3TEmo1hdfClm75zTNDMFR7IEera2P1
7R2L55bkQ7Fff+FD8RNDse3YfbKUVeBpzznqN2Z50NoU+PfEz2ntU/r1smOIPpgG9jDIOGCwBaQ1
516omLozdUNdBdCD9BUDV9VvTdrCErn61ggXFAxSzEMyw4i5H4/TDVNGdh+0oPfzKAupBGMt2sGt
MS44uES1R0uDsb7HuAzypNym15m1QN6lfRhVfZfXXz6yh4CyejbY9DA1er6H65SMiuEypx/tvVPt
vAHsVB+oWQJc9scI54ojZpy0PMeyMvC4lOBl6iT7Jrx7Nxb46Y+kWWpQpjeIqmMQ35sBQ+J6QU5C
NsQuvwlFMRaJJlT0ACFlOfT5rsWWnntti6lhZ3kwyx9dL/kqwvUwVB4Yw9CbBjj23IBZlF3u9XjS
lGZkn6oIWl0Y5QURReDtazDfFI7kWhLlnUiP/ljkHMFRbOLMeK69hvT4t/5EDyhWPJtJiCY4LDZX
rnQwTXS2tjY5v/BSZ8wzFzb1exIxTXjjs3eDR0+YI2OSjcyLrhE2zY6nAbC/Nu8iEFpe126Cp48O
4BnpTq2gA/p1mQ+XD5TINbZmuKCUxUrlZQ18vV0SX0luFKlOtfBTbU1wIYkNn7ljARPkZH2lIdOG
ZWHJBJFLAG8HxkaGvJMtiotLM2SzandhiyK3i/FoqZI3r9Dft0tiP2BTI1Op0WmzAwPmns2VLAcw
CStP6g5qHIfhUBNJrs6OD39Tbc1x+cvijDpR0K4LKDq19WT55ZhAgrsIR0jbaD8ue4R0cVwCk5jE
jUHswY5WDxlHTHI/ZPsuVHc4yX/JqleyT8VFjhnyrHNmY2ld+6sE615jSJYjM8AFinGsQcGrYzW9
l/tK/dIXPy/vl+haNzxMxeBBCoiuyfkCABVlbfWI5d3w1+jt8uxYmxJ/k5ngvn/ioTrvlMxE/WKT
owVehpi8XF7Gfzmmf9bBffbSrte8A9cclCatn0uo+MPeRb5sBQbIzHAxgX533zn3EquiMGeitoca
AuMNtLj403eeM03sJiyemc5CuVNuwVgQA08Oymwt0g/u5zSarmS0iMJ0c2uXC0qDlrjOmKFnCKhP
GTJRpQrSqOQr45FBD1w6Fy7c3q1BLialc1+3bc6alKCOBygGZOtBHirREpApsAiAfyMA7LKpDpHn
bK1yzmmv4K4ZSljVHCWI1/qoFFFFZcI2wpCxNcM5qJkjW3NYP8e+oTt2M2b74pqtqceaZGApqTXO
Uyur0movhs94D4wgGtXTvxgDS3nr7tYD/XbZQ0XxA5U6OCdw8Jj94RwUT0pLXzvsoFlnvpLfKDKg
jCi4gwyUEXmj0e/wdZg8T9tK17Gaki7+Epc7s9f8FFLmq9oF2Sw55sLlbKxxX0qxRksdeixnNCAu
USUTDcnsvJ/4DgSg0CtDlQ75CxC85/cjcakVtyXgRbPW3eq0rv2sTb9c/jAscPOX4tYGtxKadU3R
W7DhWN0OU4kP+VJ8qSbocbYkqom719VsDC/bFLseCAQBZkVHAhRN5wub4mVUshKZ9LLTdlUEPVxA
p04m8LMNrv5exrYmjI5/zNnclLhZ09Q1J5iDWhr0m1KnuYVqHkETuF0Ps158v7w8oXOApJxB6sB2
ZXBBsUtn2+jZIF2WqNfEoAcrXj+QymCe5l8TXBjE4wRVuZnl0DPAx3n8nWrdI6Bud3Hd7Vw6StJb
YfzbmOMccc3SAlrNMKcOCwrUjg5Id9vcJZoii4GyvePcUW2zxsu9AcNexr5ECcHOPf/y1xFfIXB5
AyJhjAKNS2VUY4kttYAJL/Xtwn8taZ6gPOnrk69+TQ+M10SXzFYKN9BE/83AWYaiLxf+0lqxJ7pi
Ax1Ep87o/NJo0BSWMewIgyACLEqNrLXDe14FUe22B/d4YEC6u1mPi3Gk+UOSPK+WpOUsvvltsBRB
1gkwMYM7wkM+mt3gobIORe3Vp9eaDzqMcNoBFfD/mwMSNSwA5PrX4ptC06xa60oB5Ymfht9aH2oh
0pzI+zHHEbRPoWBUPaB7+wF07JlV7svBIQeAl7ClyVj60/RopvuP+COkApG1oSCj8TupkqooZw+Q
ni6iO6jG7Fdyn4E80dz1e4B9MXrfDIEsoxGesz9G+c2cqLZ6vTkjcWsxCuf+thbZMWNR7s3FsrHA
bZyiz2kN/BO7IjEHO2Bq030kAKCjf8+C/BJLYpQwyAMzwshHDSCNOYd0pziFvAC6jXV8V9cHIz7a
49dVpmklPGF/rPBD0t2IUJitWJVSNV/dBGyXFi31W7Am6XvqTOXj4K7dk8RDxFv579L4kicYffvO
tIEsAtlItLzgqO2zvbXXomzy5XzPolhlAXQB7RPA29GW5C7n1YDARo/+HBQGtE8DCEB8uyT5dU31
b5cXJrYEXSbI0YEwlp+GaJMpRo0B+a6bpeneAF4/yvN42I+zJ6PVEZqCihB06LAyCAmdL2okKFWO
IwR/DTQC1/3U3qyW5CCLHBBPL9CMgS0bSRv7CZtqxkyLaTViA0XVHuIu3ROpwZHVhYWM9Ea4FCj3
AYUDfYk3UwHzYPRKbgLtM6XurgeX6zKjgPv8gU+DpBwgDvTE3lDt0hGS6VSBE8zuXWn+iJcvJZEc
WOZHfIDAixXYcx0fBMn0+X7l1uLO+gR8Tz94fjncKNWnST30HRRW8seEpCEh2u7yql6P5yWb7Btu
vtGUV1Am0fCNQPoRgejML5X02GJOpM9+FN4dGni+5iWQ95OloMKPtlks539FrmDqx4L/tfEpMW+L
7saU+QXLWy6tjc9r6qpvwMiOsTvvLp8fPevzoKJHHJ+M7HmQMWgKPx6oEV95eHVEi/ONrLJ+TZMS
69H3TPG+2mt7by/n0hdtG/Aq6PNAYVagPu50ndcXiHwFokTRv4xLvrfp58teIbgLmXAbZtJcA41Y
HuGRaTqIiIokD8Dm6uvrp7aRRIbXAM19mjMLnNupdoK+cwoLxRq1x+oVZdFWEXgWw2InJaZlN+sb
a8DTgmUXr+03o20jUeHnI+aS4hsmWtoAxd1ABZgVEWRphOD7ANzjslk+EMLrfFhde8xWdOD7DhpD
DaHigHmLvSar2wqMMAAgpvWQQUNN9O2F5Marhmc8je9mkvuWcZqcx8s+IHoVwAQGx6AkgsuIj96g
eyAgfQdFAQmyW0N/FR7Qv8WHKexeRhB3yDmORK9g8LggvkIRCXz9vBSrYxO3BaUMS6GHZz3A9Mip
/ssJWIVYH6U6G8zHOK9w2ZyPgVtQwzK5fMya0q6gBuNgaMdvjp3sLBvzPnq5oym5v7yZog8GfwD1
IPgl3iI3rWFtCB7+edBkX0bNt4bfjgzULVqNja+F6TiQurwBNY6Z5uXZrOYBtvYl6ZtbxevngM76
FzwgJUhUQXwATztDhYKpCGAzttzNpVHGqlUnNpZTqQBz41bXZORFgmgKC1AichGgUTDgvg0x67TJ
ShXFq2Ny0A7jgSV3qnQyU/RdEBIw3w6UK4YzuYXQpSQ9ymc1WAByn4kpLvRRUXfv//hbI1ysq7Q8
yxJGve3odDfrI2CtYwBNlP/RDHcBud0AwJyDV/xQG9f28kQd76bOJK9c4YYx8SbHcUGvwz/bwQLq
LhBWBLNkMvnJul/BXJK+fyDOdTY2WPK/8a4ML/lsdEAU7YEXWhmu1hTcUoZMykt0XrZWuIKR2i+e
WzEuP2M8WmCpqjVIjDtAbqEW8f7vjxxYZ48wcOfwjMLWOlRTCanawFJ/DyQPOnpL+ocP2ICQgYO3
g47/camOTW190Cgbh4+9qIaKRtqNfl3IoJ/CCO0CH4lHA5KDN2UbTYlnsgygaoMcEzuaNQoOaPAa
ey1IE7/YyXAnzGn5GL21x/nCMtnu5HplG+gJ9M/S3NfVW6U5tcUDCt8f+U4uppgNwHCBZ+Bu1RLD
UJlaM4pO2kcYxPqLEXZ7tmxE9jUT5NfEALrQosEVB9zEuX9DPGEuhhkH1bwHJ6waFQARGruBdW1A
pw1tKfqbXEO3aGcdLzuJqESF+wGcCYCbggBD50LE6K4YLpig3zFEYDLIADFFkwPw1pAopwT1Ink6
JLgpgKUAyxE0yHFd8IOT7YxJDG0GeTfYd/cQkA3BzSFZlSAknZngXKTSs2EmLphc7KZ8pAWGdeu6
MPyl7D4wQ4t3LBJi3EceqOy5D5cQutCRrqBAT5VfuaHeZjHmSaYx+yr5TqJdQxkRjV9ULAGw4WIT
JlmVMQdtGmhKej0Eqcf0LdHUh7xc06tmhVJSN9hjOHnmcuv2jn2KLWf6VEzLeFsW1kuKvu5hovH8
+fLPEm309lexX72Jy5rRtMpIWIxRomb+NownJ/71fhOAlkPCzkYe4/CTGZ2q9TQD7DsgyQLaWu20
zN5xSvsfl80IyOxBcgEVR2gP6QBA8HpNtbO4C8pWrH40PNs3/yEtAelGoB/T0p8jNewD8y8ZK7Ro
A1FAYI0rUBjgMXK+gY26uh6J1xyY19pX1IeW4AS6khtaFKKRkiGPBu8QiL34nCZeaIpZJFgZp/IF
EN9oKMywaNIdcay9kjYQQ2ipPyf9U53GN6OaXimIrZc3+K0DY0gJWTXDLrBRBy6UtoqSIElA+tZV
uBzI98mVGHi7lWcG+KpjXoO8p0oclC26yDJujHXfkncnuTCBx+9r/xQMGtwa0rECycU84b5WvhgL
SPJXyXkSbRLmixnvCzz9zRyF0xFLrxsFYqJqfpwM8ynvZBWQt9cnWO02JrjUM15mlCU0mLDVBr0d
rfWOGrHKHDNdZjf5Xq8YV14q40NjO3N+wcEqhuLAJMOmWHmaZJPMXa8RJQM7h+V3arT00HWzvno0
rNcO//WprmQcfiJ/wPwvnnMeMLBvSrR5hcqcl8BkEX/S++89ODSyKZU4naBqwRb2rxWeEKhb7Vnv
PIx8tvTFBaCtyL429Danf3kjBY2rCSlrgsLZV8TJ4PKBeputwjIa36wwDOAeHxj1IlUr8J2AVwP9
Zzdy9VsPjPK1xCPfFszOrXDuAlYDYBETHFunP4EdZ9DwAs/V0C1A+Fb+ND721Tar4gJiOxud0bhY
1ZI3/mTsOjP21/cDtc4XxaXGqNvTqqBwjRXM0Osw+10igVHJPg4XKXqbupk9oJi10ptEv8pKNE+9
YG1lHSShk6Pko6MGjUoCH/QSZ1VZaa7B57nJrbvEfnFMGYJYFJQctEs9BG80zXmdCceKFdsqhzwY
QFoGQqZ6l0SqAlClT8Ish1puHEhqIzKL+vmtWCSDumpjXQdN+1INJ7vaXT46ohgIYXRI2oPcCmOs
nJMZXjp1i44VzUWOYZCgte/L+pfR7PNFcmOIvs/WEudpXpIa9lBigrRzltLPG+gI1JYbGeDNev+S
XIMR2KFJgAyRW9JaGu6gDVAAUaFTY2YHzS3DaQyGZvVJ3UiMiaL51hi3KpoDOFBauAfz43g0UIqh
J9aIHSSHSNDNRm8UGjAYQseykMGc+8E0OiBeAhI6sI25ISg7L9+SGvdu2Xva9Tw5BPojkDhMe7MO
e6g7+Zm9FEHdORi4WQsbzKmLswOF2XCTOb2MC0TkpNsfxx3xeISKaGYsOBbgZjUxZ7GQ6PI3FQQR
TdOQ96LaitPHz/krDlisl1TH9G5aVqfO67LAbeI0QDWEnlSlMyU3isBZz+yxFW+yebTKmlRnGn64
OpHb3IOEzU9GSTIqOHswYqP5h2wQ+QBXxus7ihneFGc7o2n/VzURqG2qUw2qzWm+qlCxukpMO326
vJOCb3VmlAsoLXCzNQHVW5A7Twk9efXvD/z7pqMCyYTS5BsGKmiWdlDCAfJXJTQ99K3thBnpZZUP
5u5cEgXOLihTghsKnQSeIj5dIIGoDHEdkGZu/djIfk2JcV8p3rPZqX6iF7vZlMHrRGfwzCh3Bldn
KfSigaBSfDNfp7Hff2J6Wy5QLNZeDdsfLOeRtmdEng+AIihPgAPCjnJnywRyC3TaqI92aBNDccAb
bi33odElDi+ofgBaB3oBCJghp/cczk5Wmq3nKKAYZSx88117l+60ym+j4Vj9xBzYLpYNUgqemVgT
nrFMABQddpV7xxvtijJCAt1KAKvWoD82pxRfbU9qcKBQUEuDqjtKT7Phd7I2lGBPzyxzp7stvBxT
2qjTmeudZqVhO9AQg4rH2ZM99QTlrPNFskCzCSTYbMdOUa3AzMISpsGKtAFAJCCQsxwsyOBKGgN0
CLxw/Hb5GAoeujCMKgmyYsDjwdx9bjgF1rqZK4/pJrLpcIz1AU/eHRktMfFlMDzBcYQxEwLSLq4n
gOXOjZEUQzqJZdWBY/+syWkFl9EyBiB18G1zgNiIpEIhiM6gIPRwH1g2ADyvzbnNphKltd18AXv1
apJ7hZCbvvcAO6j3kj1kQE8uyqBbhNF23XqVr+aW5YKPRUsW1KaBfPKX4XGEHgUxTunyUrSPk7rL
lztGknzZquBWwKMU47LYSqRlBncr0AFKk6Ro2qAbquuyUXZ23+5MMzvGC3TWpglal5cNCncTDydM
Pbl4DPCJM4UWxtxNqFxBHenJHMxAL9PBr3UZsYiAyRVMVGiVonQHQWtoXZ57yThPFkkqg+lhkEi/
HSISObtpr0TTN+e2Q6N2bzyrQCgNh/iJHGSHXqAkysyznhyajarNdwHaJV9xb7ATcZ/HcEq//JQG
xlVyih+Ne/No3f9nqIwcrGN5cn8agXl4f43r/CdwQbZvsnEYIFQTLG7hp9UNpOR9V8ajIQysm4Xy
wolNbOZ9S3E5qifGGqvetHf0kIZQjw7VBuMd5fd8rxxlAwIiN9JRxNaRouLa5wfjXcUsctSXkXRq
zj7Jet+iQ2QnluR4vCLz+UO5tcMfSnUqU6CpIGt4Gn5YP6eT9jCGuI2ZGE+KeU4M40NDDMIqz2jw
BsMjPjWwDIl0IEK8XsihYrzzlfjw3Jtzs5/rxrbzIEWindQ0mNbFN2ZZuUhmhks6vBVrhWZxHhip
oT2jIEA+KwPecX69eLJIILw0UPL9d02cfyYtXbRsQIbzH5bj167LrRmycVIl/EAmCmzBP8ZAbXS+
gUWfa4nCJBWT6bMa/1ryl8txTbwaE7pJTMoFoDGWBmyuiZU649zaSQuFcWNXnfJde0VvWW7BRlW7
D/n/xhr37HTR/SspSypm56DqV2tzV8m45kVXAwqHgLRAndRG6+N8QZhgj0k1IYBOlhX0qRMWbQJS
Msdf2udSVu4S1fN0wCHQxsb/QYuby5JcNbNtCH/UEI9DuI66vfqJ5bnVTj5cJHTyjSn2982Xmgar
sInO0nm98QdyF2ctGAvDj/jDxgrnDwSMar3Soj2flEg4m1vjEIf08/xb3zFVcSlQW7Yo7mvlpY3W
W4rDlB5n0Nw7uyxaDiV4ekZ0hGnQvaQnXUaWI7QJRQVASlkOzyuWuHW6jloCGcg1P2jxvmLZlxTL
zz78mwi8McKFpGGtFcumMEIC7w5wvrC7KQDoYzzo4Es9yZUFhSeZ6d+AAI2xyL3K0G78wyxbaq0T
zhbLGRiQ30p8up/C9KBeeVKKCtHzgBWT8TA3WSeay8A8O6G0JsjALK/6kvf5IdNszFJpyYtTyoCz
wst6a4zL081sGltPh3TtuDP37t4MgI68YX1n03d9+gw8TJSEsvlfkZsYGoDUTGIHMEbONXVazHmx
QHUwJnpo2OM1Sa57KSWo6E2JNtcfM5yjoAVrl1mHEzBEmNtqomk/HoCnDotP3ae+8FupWJ5sXdz9
tSx6rxXr0AVOfLc4j2UdNankYSVy/s2a+EmI2cLw9NxB7yNTT1N+PSqfL0cpUYzf/vuc8+X1sLqF
hj0D8gppVB54C4i1WuNb32b7Ns72l82Jihrbb2Ry/qdWidm1aQEoZvQ6ChzW9g1OdGDddhg/HgPa
7pxl/5HLcrtKLokzlyZVW6NrgdFUb/Bfj8Nk3bpwRMnq2K/nQ9XWDneH9aWpx2PNhKGDGYPOmKl+
cqG95yChKVIpZlL27Zh7bsJUklnZnGdYVZYf7eRXbhtRPCH+T3HQLbL7ReLrJneb9W6m532KEneM
+rYxLX5iDDuSdrJbk32KS1vIxQqI9DRlNQNkpJ6yw2CFabZj2iWscuFCEi8O6hvZU00c74EHRYBC
qgMJnfONJBZRtbhHBGaZWx02+/6gP/bRCgC0ctSllSjxVv4xx323ZtKGzGphjgRq0EGnkcVgSw1M
tHU05IqYErs3P3JVM8zrP2vkvp8b53OH6AjG3+4w4R3oTJWfxB873hhwZqgKVNn4492kFDg+RPra
PugnPcoiTPt5of5o3g3Xyn4EE4gXNtHlYyfezz9GudMN/Lo12jYSBK/YtfS6im+MWVI7/y8u8scG
5yLt6DJFJMRJHLVTu1sOw24K2VhfAXYxWbj6L1HyjzXOQ8ZWLdxVQ+pIANoIBxrZwIZle1BntD/q
5zoDHQ0TcJbNgbL76u3Z+2OW85FpNkdKckwT1m5zmIrhiliuv5rfzKE6wH+gJGIFLppolz8f27pL
VrkTr5mZ0fcKsq2JHrzpt708/2//PpcWdJ4FCs4cD7+0nYO0TP2ykjRq2b5cWgGXB9iGNVNi1fD6
0rsdtTgBMWZ1NFIISHhNvUr2SzAMgJQU/LF/HzKeNci18kbJKRBp826N6LEMly+G46MNFih7/aCM
mNqQZXDCFbKXv45MH1PC3B42zWSVbY3ojy7YTWIOV7VuRh4tR98srcPl7yX0wo0tbjeruFNI3OIi
a1B6+TWtpeMjR553elY3YeUogLqW83BfTIrT+mpnGrL9Fd7i//4Ag68U5IoKDmkXDlleYxzmkJza
yL0juIDSCMOAweXVirPWjTUuA0sdb0iaAV9ziMpH5OPhcuU+sloS6kj35ErKwcc+1Rtn3djjQnRt
GbWDQVQUfKM1APOPn3xmr20lgDSZ2voa3opsRLqAbvsn+iJZrHhrARFFtw7NZV5/dvDW2moSnJRs
fSV0xWQWrL7Mp+qoQ4HWlskECGMLkyP42x63uZqxkrkccNXq2n1R/mXY756cx1Hc/PvcZuLBXWlt
hvsuM5IgNY690vt69nh511i0f/PFDFSUUKB/1SHA3zd5Hq3GjFYERkDqcjWn2g9vML5YS0f8y3bE
rrgxxF2kDbJJq4jhGn+nr7h00tAGJNnbMzF6RZIuCz/Oxhz7+2ZdsTXEKhrQbQAk5rPeGTEYUSxP
cpplm8f+vjGimYnjgboJPcU6zJKXIfaCcW12l3dOmIlvVsLC58ZIQ23ohVB8ocHMkWEV7q+0qr+T
zrZ81ah633Ob35ctSr8Vd2t2C9ozU4EWjdXetGDFex0Jg+38VEKJa8eYIDUZv77sg3G3gDNA2qxI
Wc3RfKpizKN+u7wo8bfyGFAV+SOgdefbaCyLnVUuHKLRv6/T+uP/SLuy3chxZPtFArQvr9pycXor
u2x3vQi1at9FbV9/D11TbSXNm+x2YwaYAQxUJKlgMBhx4pxh6bxpiZ8uW6Ef491xAg8nRQdpKLgw
VnI9n1ZMF2DUbDil7VdkBS7po11dKP5lQ9zlbAwxwSHp7WluLLzPalr2kOMnx1qOSps9Xzbz2jG7
tCDm2OqLVeOlThVvj6jBoeq37tqDvkfd9kMBApg3mSIENINl5cbrWbJ08H7iZsxv1GDdx7v2RO8L
ykoi1ILm7x9EIwC6R1nHZvZPNdeiQ6eZUnQe2/k4q/et8vny3olMMFsHdGk7STOiQ5fbe6lIDnkc
Xa15d7hshn9a0Qn8sxQm1GEU0ERBEU3PPhjq24F4lIxs2OsPs/Mg3VPWNUOQk4pWRv++CUmosbTZ
amOApp/Mg6XnnWubv9QxE8izCVfGhD55TI2+bfPc05STngBXQR1Q/+GYiLY7yg2WhsLnEf8Ev+0m
E/tIC857Y4bDd/7s559KPDO7bxLISKAG5I4FKpnTLaWcXEXTg/zVQhsd/KeQhYIkwvmuxmuvWlIN
y5TrogVPY+Xa/ggEyeI3MXrJSP0/lHpvTDJBNydpr8YJTCqpUbnQt/HTvLbc1ZY92y5Fjsp1m401
JvnuEEmHtYGjStZOP2qgrI0O1QPGo9zECFdP9fV9EohyYO73fDPKQrkb0mBoRoIOedUPD7UCD7KG
R4Xkn2vLECEbuenvxhYT/dW11+2Mwg9Q25ev6dBc5Bffsic9pFiAoAZhkP9bZ160Sm6HC91bA0yv
kNIAEO/ceaq2kaeRZvp/Jt/7cEATo0YFQVTS4t7UG1NMvJmBZFkTAwlJgRn8zJWzBtSDSlQJuMT4
V8/GDhNlyqSDSu2M9lmVjWEu6W5OPtXZVTp3oJ3D8XBeEqvwE2Gvle+mb1vJRJ2izPBfgqsV8hDV
yT52t4k/41Ds4kcSTn7kZm56K8aQ8c0CDwsoENCh7ARdmky2uTioy+hfyvpK9UwvvtL28c9UoyCy
FepT7rCDvrLo3qU33bsbHioOf+wyN2Gjtm2E2h1GRyyvOujlkWo5mj4EbKydoRz+gf4G9cVLFhlf
rSUrb+wCRRNJ9vVjvm+9Ev/f+74U4W+uBlFQ53vs2xIZjwXdU1/JDTw2k8vPdgFUr51OgsPPjzNv
NhhvVezF1JISfd8W7SBDsn3DlNw6Daqh/lAcxUwSzjl8BQjH87MuNeiZ97SG0P+a/XTfpa4aQLIQ
cTQr3AZ1oWPpL89RcDnP4PrnKyrOlEGwwUYYK80csLVjgXW5S1AFkk5aE142wY9ilHsJkz2a5rxr
jhKIthcVSGqmMqDkKomvYlwfZCFhGRLZ/ZBfOEg4wTpOlQUZ189j/Ak1AxR3oSuSTF+a9f7ygrh7
5lAkBYYPQdzP4EKqSpfMQsaZrk37wajNYNTlF2ssdv/NDHPvaLaktXOPt0205GHkpEfS9zsLI0r/
3owOiOIr4E1FP+Pc77S4NuQEgGhPmTNccFeVXLlW+u+Hb0FhitlsE9pDFlyAOaxV347JutS1B7pb
UBI91voPTcShwXU0qiWrvEKu34lJDmspFbUGR+uG11QkPtqPJA+dXe0XP0VZFs8LAAzG0APQVVQ0
+3zfcqWcKyCqWhQdTzkmJIl2asCjdvnj8GLc1giTykWdM8a5XWHbNOcJ+3c/WyImMZEJ5vtXKkod
rT7hzVlaN8Y638mxqEXHi6JUborGUXCCyMzHL5OqW40Yq1iUg0aCZTqQaHAxhX15s3hfZGuG/n3z
gEmTcl4keQGMsB3AIfpYg/6ozATRTGSErnVjpEnqui9jHH47G/xMcTzUYk9TE4muA951ul0M4162
QbR1UVEbknfZo3ai5Pi6b9/abraXAZEWpZqiZTGOZvSJ3cUamn2K8ssYPR1SVh3xL38fkRswnmbJ
iZb1BtxAam6lBaP3mumOxvPq/Lhsh+fRm61j8cLQZkf8L9bGa5qxd8Ega/k6Rt8FcZPb4NuaYeJz
jbuzUQdc2HkGGKvs5VdUu8rsUJku9mIuDcHuvf6cjeONhdJPcY7dayA5DtJf09emaGdrQF9oo0ji
h/ts3S6OyeaiNiv6voObK8SlL3SIZHmWFeourd3UIbh8RBVR7vow+aPhfaHgxcN4h1rKpT11uCFU
5Vhad2WLp+v0ldSiWVyud7zZYRsKWY+ALkVr6y0V+a4YY+bGrSQI2/RwsrmwsbHBuIZSq8U6rlhL
3oM60VLcDOjxpfgEsp2xEbyo+PumG2ASoyKI7PxNuzrzqvQtspHqSl++5moMmfO7qKkFp5e/b2DC
QSKHqRA2UyTZCLClgmmCIYscV65W/ZRHdSyKe/ytezNDf8bGzaHAOldDheUYiTthGEVyjVPxXXHj
QFtdE3iHDjpTyrWYvoy/j2+GmdujXKe1SAoJz/w+ekk0/UkvY8dNlOWx0ub95QjFjbYggPuzl/S3
bBZZ6824FpQow16MBCtdrle1JkEG7lWBJ3LU7sBZtjHF3CPVUvXOMMEVUUf0lyfIskK8KFy/DfsW
mjio+t4ifXkpw9jXhWht7h0GokA6bWdaOovzNyU9HjXigLDmOIeUMzfyVYCbyP9UDUQzd1wP3Zhj
Tp08KkZc53jzKsNjvGC6IBHGfJEJ5m0hJ+YiF7GG5/xO0gPV0z2Q8c9u4scSmulQEB79aifSGuDf
NEBCYiTEwTiWxnxDXY1rioMGaHbX/6J1YDorMWJYCx3mNPxQKrCxxqQCVm+vsjrj8a5V5Maw6tu5
iA13seLw8iH4f5ZFdVtBhUmfn+enQJ7U1KxLnLghbA5qEB/VgwmZzt/TEB+pbyFJBzMGJomAGWeu
lyVa7GhQcA4WonypZuMW9FCBYEFcf3+zwV4tVq8kugSMgWc9AOKZA0sdBw7qPJYFj8/9VDjiwZ1Y
2qyK7X8pTTevmDSlsJ/qMJ/KrwZA3ElYXal/kQbzdJgBddsHLaDpSHIStve4nxCMVBjOB6Eg7iDG
M6NmdjqljNBFDOVfUFs9Dm77Uh4GrDb6JHpx8Q6fqVLmVIzUgWGOOd8j4Oq9pPX4hA0kPRoDqlSq
CLVFnZu9ubc2mAMeazlZjVnNvQLIqYPp1V+iXQIhtsgHA8ULyjCU7bvZjZ8dXxFcfbxLYWuaOQ5O
ouhRumJ5Wl4fe42SIBNIkpu+wEtpeeLSEuk2by6fnKhTU0cxlNWhBVhAxAljbUGOAQMRTIu7IJw3
CARgAAgP/3NDqY3aSN7buRf10FZNGteUgR6ZRSUsbq4K6miM0hsazLFxxFx1o4AyMz0EFJ/ee+sV
RmavZqjMAe7fuh8JkFt7zAYuaoOCABq1gB5PP8zUAbwJ41yy0giKj1x/36yL7u/mQ0Xg8pA6DXYq
3Q6yPN6vrSB3pEHvnStsLDB5yCJJVZ9TJVogudHXGPcdMgJVyNMpWggTJWrZyuU1xpgqadvbUdee
lkGEDOHWfrYfhbm1JMgOOLYKJyhOwMV6/W6E8l9+yPb/oNTNPUGbbWPuklVfMCAbI9GYwUmyopVI
RjS7VOivXcXaw6DXIA5BsvoB0u1XjvQ/js4+bBNrLothQqlGHq3HeXHQSjQHb7GbO0GI4H4wVE8x
uodJSfCsnXue5ECPQOoWjCk8TJBSGhofPUQPTxkNOQ4et4DkdproPc27PU3Ms2hgSQIFrsoYHR2J
5KmCPptR3UY76IVjVhJaGFYCm7/7a6IuCX+ZbxYZ99cTFewMMy19KXmIN9SnUm8+EtQ3i2JcX+3b
aVX1EayU8bwfxp+mcUJG7gu+F9chdRQ8QS0E+mq25B3Z/RQlGu3BKj8hYZKDVKVf7jR18bM2dAyI
wtR3tSPK3+h9+y56bKwyF9aSOaSQdZBlVyeKIokOrU/QCx124u4k/RLvTBlgopR1APOgJ3rukEuU
pEU10QhiXJXrsWs0N55D1EYFTsi9sjZ2GB+0clNO5RIhF6x40FKc2xddNyF1J0IZiuwwnkfslqxq
iq3L1F/E8OOlc2tJcH3wbYAEytShwIrM4nzPsrYFM0eLtaSO9VfRrcSL0/w2mUaBH/DtAC4Jjhgo
K7C6B8qSVzbYGPGYRc6UaNCwWz0j/3bZxemPfecAJgUxA0QEuBfja4rTL0s/wciAom7S3fbRl3g6
2nUgNR8AaGK3/rbEuNqs1oPprKizgcTLTaXENcbPCRhJL6+Hu2kbK/Tvm7u9HtHMaSVcV6sUKvL3
1Xrplw+AJbcLYXysdtRhGDrgbIx8dCNYAjT/8iL46f9mFYyLRSVxjLbGKowOJVAga66K0PZn+Vgf
loO4BMqN15gRgYgcmkm4mM43rSgxKqIPBqh74iV260EG77MuBx9aFEpc0KlDiYZtiJVEAeUY6XKv
eRn8+gYSkN7oViAXD0o/CUSPGr5j/7H2bshcmrrWNkc0LaxS82SSgj/nVy85Xidfm7oAesV3ujdb
zP6RuSH5lMC18xRg7TybVz8bpS+AoJmCTeR/qTdL6vmXAphlzGSQqXlZ+cXAAIXSCTJXfr6HKeLf
XwmUz+cWWgP0WkuFKkVk6HddWh/mjJyspgnHDmUYZfGjZETiDAG0dfqMCq8g6HEXiGwM/wGfIwpc
5+ZHQJ6SifYziX2VG59mS3B4uQM9VBLnjwHmWw16MdkQgAJbYIVZcJrSJlAwQhfotQxqo06y4JUt
HNvgusjGLPPhpjK1hoXgw0WrVu5TOa1v2gr8R2NiqQIf4Zqyqew9YP0YoWO2sF7GbBgmpEZZrUzu
opLTDHytkmui0g/PEDIjcNMBDgDRTvr3Tazt28zI5g6u0ibpDfpq0GasuxDA1A/cHOA+AKEf6I9B
ysNEQ3XWOyWxaOm67J8BCLxVTBAJSrQNeTlE8Zxva4h56zijac01eiVeqpanvJGv5ugjLdutCeaJ
Y4wJqLJTG91tsBJG8YNCVjdeP1mJID/mjiYBWA1sFPJwdH8YQ11Ro/yto/GYHMz1QOEhEVWJN1Dr
r6qA5v1idBS9+dhkAloyqEpjPsLBE+fcIZZsrdEsVnG2dEg6pP0O2NDMLSN1v5a1kGGLHpn31jAF
hUl92QIO5txa2mXOYKJE4I2xX0L0hZJyHlcZQwVufVCuxdck91q2oL8HJg6N8o0yDp/PgKHG0vha
FUTACLV9vpNmvIYXEGMPP0V1d+52bswxiUZGEC/mCkXIJlrukiL2qlU+yNNysnPTu+z5wqUxn07J
41yqe7hLYe1/PxJH1/gCDCYdBRffzv+PPVB1OnjvIx9g1jam2jTPeQ9BoMXVHLRCaZWk/i4DvgeD
QCrvPrTAN4PMAgsUSypFS9Ez+eW8NOH6XDho+2efqmDaO/ta1NXjxkYw3P1ZHxNKQC6n5RrNQ5NK
dmsTMgIk2qXJv9d3pbMTb2aYU56gCbBqOU6cAv2caDwR58ecQxvtJs4fL2+gYEEOc6u0Zlql84rY
2JmfZuWzKt+t5K/LJuiPZQ80RtFAAY8LBfPfzIG2m6mDsIVcU/qqQ4vR79/qNiJJMi5UdmuHOcYp
yM0b2AIdTHsXyZ9NDPP2DXjAWwgLt3dadJqRLs6i1XFdfmuWcfnWGWul07A8yqyf7tud7a+0Rgyi
D/HDnve5tsYYdx/m3lKjHnlUgquFpM1NFpeHOo8FVzO3RgzhE8RC8O7iBcnkNaOT1BXJoU2lPZi7
fJ8ebd88WV9ACYNJiszTBF7ITd+29pj0tOkqp4wTFNnHUEbIt/b1UbmKg8GVvrTQLksCvP1F9XYu
VcvWKOOYZIm7LB4RiF9zRto7R85Y+Lh53Kb8X/MceEJx75zvM5vtZVx1UJqJLKCm97RbyplHh0NJ
WJ8Mj0LkRU8mrs9sjDEOOifKMJEUy2zLn5IRzOmz3R8uH3Hu88KGxARqoFB0RM/1/NIenBUkhz36
QKu9s4/aXsKns8rdijfgshctiP/hNtaYDxd1elmOVUaVXX5znER+t6dNp++zRxke1D25mgVRjP6b
76KYBmUr8BaZkPZmTkQ7GpYDtGTrSSZ6ru2LVRwv7yH9DJcMMFuo6uAQVCCr7Sml7Bb54+zgnOW+
rAq+FXchEKmwQRQEUSN2+NpxktiIEoK+mUOSTzYB012nxNn+8mroRfhuNRsrzHtMx3aZCybZvG7O
wjS6ceYna/mmSl+c4ju6KIIMn+9/EKsFINcEwJTV0tPmuND0eQIaCk0664oi6Snfknwqw49wPtob
U8xxsoiTDM1EM47pc+TMbj8cklHgbPwAsTHCxHmjMlNtMLGedtGeSym7o7g120ius071yqb5JTfl
3nSKr7KV+EM53zuTJBpG5cQNSL8CfoqqDuSTdMYhU9Wpl0kCHEXTvxvaZ1oTnwT3jMgEc5CNNOvq
ol7wMhvRbLeH+QjRn10eOaI0kWsIIyXIqtClkdleeLJAY5s4aQGqUknx4722dwKqbpt49Epb9naw
3MfCOTqRVSZmgGtcIplUFZjxeJIcKayt0MwXwR5SV2BOGmWC+XtpzGfK9VJa4xFGGjn71KZjmJaZ
F+shprBcc7i7fKx5FzWGq6hkAsoDYBhgHNMsl7WfZ0w9ji/mUfe0vTm501957Tr3ite5uV9cWz8q
EZCIE7NgFbEXQRaiTO8EQepoHOO1hr67o14PK6aPjFJQ7OO9rF8HO6AiBD56550Io2y3XWQ7yAYe
ZO837UfmV9+MXXPTufrVciW6xrjeAVLgPwYZ72jRmszWGEN5VO1No6U5Cfm+CKHBtwKhZTqtgicZ
E4hJ2WVdjKvFk/AAzH/FnygGKwm/99/12+QT5kd3ojcZ5yLDRr5ZZNbVR0vaJ5XRgkD11q6/5fXj
kn+xZCF9O3Xsd46/scM4fm2BPDNTG5T5giZGkpqFBaYpHfRdrSUgP5qdCMjAudPOFsZEq7TPnLhS
kEhVUeGWDiDM3Uld4fbNVQtsNrQOPnCtgfoRJVMDYzOUZANbsCnFtblTqYNs0y59d9Dp3K+fP9Ii
jxgbxT1iG1POuals7NViXuH+ZvMLXGeSJBIc5N3RKCFhUgtOiNYXe0cTNR9R4MuQYqP/qfno76Lv
QUOGmH+UF6bObDGXNOnmYjRj2Bpe6v0I3TPAd1AOnvfqDyUKBhtYQAPlYOlREB45uwi9MwVNV1Q0
HXy38120WkwMo4eEnvK6bw4QX/ZKz+ghKAPOCArVAzhFTGbFOQiQx4HwlQnoKMAATEyGlmdSmxKi
I94xQwx9RUoLJgXl5OKKix9X5MOiM85Lwc9sMp7pqHOqlxGNyLsJOgaO67yCEOyD1rvabwiCcfwn
0YX3NLWAFQd+Todi4Ls4HdWk0vuxxBY/VQf5K63xO156KFHYAoxO/NrgBNAze0w4GwiYoAYDMAHZ
eNHXY4SZ0EZUROC5DTAcGh35o9y87OFTyirNauwmSUAtq/yMW0FCKTDAlnkixSoUrYWBdYWUTBE0
o/WBWIV9sqF7omP+Gm3Hc9e3+7IeGnBPeo4W2DvKjmv7MQCdOzsU12w5SQ80WQ2kpxiRw5AkE/tj
ZRiW0aYun34m/efCibxe8hL1qdR8wZHmXGdnpujWbmKwYhRzjeYzrplfWqh/NZ6b5+rX/GmFd9th
cY/kLjT+Kr9dtsp1us36mDgyQ9JtkDvcbSBvc4kaFtWdYQlyOa5PbGwwMbIsFlLmBWxEUuwV9VHq
RfAQ/lfCbCk+EcISS7yb1C3J1Ahbl9dXzfAQyU/5+jy135dU4N7ceE/V8P5YYg5pWeC9VKZd4aW2
NwU91Xr9/QbEvED1yQLNdUcj7+7yV6LHkslAqDLw31YZL8TcrJ5rBFazQ7SrwFk4H9Vw2IlenLzU
lCZvANpgiBbiQkx4ANLLspIYKf5yrx+LxrWu5n0UQpnqu5oi6jW75NrZX14a1+vfTLKzCDP01TXF
wacjdg9h1psyIb7Z3q6VoHHLdXSUs6HJQVM5dizUKqsqlnNs4RiXaJzttQqkBo3ACCdxw/69GWEu
KwvKj/2Y9I0H1T2zH8KB4k/XOym9ybPnfpyDy3vHv6I29pjvNa5RWqslFpU/2bv8at1jThCsb6jW
ulS5QNSw5R5kSBaAvwDdWmCKziNUm/eKsxAk3EmJliA4Ee2lE+wg7zOpso43mIXE5t2ocNO2i1FW
auMpTnM/msq+bjvM7rXPgp2jrxH2RG3tMF+qn424aRMNadIJFP8BVG6OtHcPFlC//fd4L7xj35bE
7Fq6LKDryPCSrftv6byf0i9F9/nycnh+p0Kg3DBMjXa5aXzcXB2LVqx1ZkFCucpAc0vJKqX0sZbW
U4ydlMdx8M1lFDkfzxso5JXS5im4IJkHX5lqAIR1yFembA8qC+ijY94GekUPquKjgQroenQj4hDg
jU0BBfFmlIm/GnazWNIZvRdUVHytdmUQs3mqNz7QDBjTPtAW71zFcNUQAJCPwDDOzDOBOIa+a47W
NbrFRe9B1NRdnIPZCKI9LyRu18gkAkXTt6kCzQHclY8x+bbMkAcZTl32Eb/cbCU9ihunUVPdjJUI
azEHy8vne3u4Lm1hwZT3ZgCIAPJgYM/AjA/j/Y7RY+inorxcwKHRpxHqwZGnPpIan6hA89QQUTvR
f/Hd0X6zyHIQFfIKcfgeFrXs1IJBYy6KEGIe7qDeW1XjjsuuVkSwQUVklDkMq0lWU48Q+VvjlQ5z
3mffBtldoLh4oHID9D1GQO9iHNJfzp0oMPM95u9NNphTkTjTssQK7m2rrZ5HU7qqemmPoTjcdJmI
eoUboS2kwjj4VEediZzIUvuulgpg0Ely6hz7qa3iayUX6c/TkPXuK27MMH7TFZ2VrW3eesOoprer
FXV3rVJrIGAEd61ZRs2VbpaxfzmO8sOLIwPKqFD5M/ZtETegxlUjlG/zJ01x9WxPdZCW63rneNLn
+G61PMtw87t/Jgz0+n5+t+aNdWZri0UiU06tD6EWB8Vdc6AjTj8TX7mX0HVyZUyGxp6MIrJg2dxQ
DqSXglWDA4SF+AOJg5GTpEJXFEiZW5TQ2udmVeqgjoY5JHluuUnUfI7BOu7qa5JC0qx4nvv+W9ZH
z7ZZ/ywaqNIJfhPPAcDYS7Ug8T9QuzwPT449tvVUwAEMl36EPJjBkUz5ujHwFfan6kYFO7KYgpy3
FVuzzFEqYtsslhXot8jRvpeadkem4SBYGu+63tpgbhFTG6BbI+PmbEGl3u17SsOPO6wMstD0rXF1
CYpGZY2hakq7J65a8Y4wFDaB13XwirbZdGGcotYcNBMgyUR1Z9nvuxZzpKKCMN0p1pu3VhhvLot8
QOoKHijaKjOgIza645HOidMlJQJr/M/2tiQmXETgByZ6j7Z6IsmPYycdm1V3BZ+NlzO+LQiK6Oce
qcRT15MRNtY4UH8ZYR6Me8wTzQr0JuU9WPgv27u8JAz+npsriDMl3QioX1pf2VHidh95+2sAv+F6
pjqFrPgiVCeaglACvUZNPIi9hJ0+H2xJEvSbeT1GYMLf7NCFbhINYMbJ1FpRC0dIwTVKQQg9lE+V
AJSSQhACN2xsjDFZzdib2dDRs7XMRudpdWN7baTMO1W/No0ru+qfL38l4eqY6kaUKcri1C0Uhg/p
vnlAlxQT587ODCmTai3I2bgvPmwYlFYxy4jxbLr8zV7GpJ9IXL6mUxO0BMDIF4K51adEwd3O8XvB
t+NGio055gxL0wp1CZpYkAT1DSe0QdcSiSjWREaYs2tFa0rSBUZau3E1rcZjxdjLlmAp9F95F47e
lsLCmnWHKOVIO7NjOAAtmO9ISEn2RegwwWJYTuJ4JKvT53RaLvHrYXSBrKiHn5d97rVFeGktzCUF
MLgsaSm8oA9kTw6gG/BNvpM+xSepd+ejDDYi+pRN3Ox6/VHtpEdNWKzkBvfNbjJXWNGljbFo8PoW
wlr0FyShfqBVKTBWhCKv557pjTEmgIBf2rAri5al0mRnZijAm0+zbAS5se87wQnjRl3NgBotbkaM
PDJRtx5SuchT4EnUCsSp45B1YWzOXy5/QF6+rm2MMN+vspUIvW28FpbRJ7/aeS+t10sb/DcjzCda
C3lO6xFGBg3zX5IvQ1k3QemQ3F+2w49Jm9Uwn6d0JElKe6QTUkfScJ7H9qqbq2SHFChy8063dx36
4J7Sq3gStXIQI8Hal5UB5gXDmHYVIPn+f/xJ9JRuwqRlkgnTsyg5l79iKL4DKGYjLiu45u51vDrF
5BzCTWCuATJbBLRgaBQot+RXd+h3GIlzFagRvlK4T/sPDLrgdfTmp8xF0BlktLUcZ0KJq/u01QOb
dAIHopv0LspsTDDBX7XxBJNXA9CqBuQpzeChK/2ljyURB6HoNDDxP4nTptQSB3reTqW5alQcx8R0
3KnGAKaTHS67huB8s9WBgYCDWY6wb+r4NSFfhVOXPOqP7YcxmACiZlLZ9Qtt4wTF6Fov+hMlScLo
hJvcZE/5gXyvATRFeRZT4oG5E+lY8DfTBi+xBe1S4GfOPV9Nh64aFYA9mubaIkcZxaNmFhdZuGaA
wAS5FVCK7whGFqXPex0zmd4Qj/ed3B6Hxlrc1dCv6nQtBJkwt+ui6RAlkvFaAVydOc7VBMVchR7n
ybPQeknRY4cGxL0DMGusQtvLgR5Vdy3qunD9f2OVOdJ9tkhNTSiipUzCqbnLZZA8t0+X/VFkhDnH
C5kkTZ4xhTK0j1OWuznGoNJMhGvih6fNWpizvEx9RjKA0zwVN439mjMkkGOzrUOa+HJY+6mwVso9
aRuTjCeCSh6j79CAAxEn4PAzcYmIMo7vhH+7BXuW62ma8R5DgKqgO+ISkj9qk/NNiha/bGJBXsDN
QTBU+EqagnEhxgXTJRkgEJmg8mvag4c3VXkbJVPsTlOq+aik4uXZqdP+snNwF7gxynig2uVp21tt
6zkoK8bZ4MbksdCuDVFzjO8epol+ukGr+QaTK9TJAFXAldbyO3cKwJD0AI4Hr7jJbihBkhiwyPWN
jT369839HE9zlzsWeiJtvl+Vz2QUtJz5GfLGAPO5klwa9El/RW4vKK2Y3rqXan/a9btYd5E5YuQK
U+ShfaNfqafyVvqxNoKgxV+iY1KuDrSzXn/hZokSNIOrBTRdHhoWA9StMn8ktmiIjRs9MNX4xwiT
SFpLqzrlJGGed2jdqgsMzENDYvSyF3KNwPEpAYhs2CymY8yQJasZwGHos7eBUqKBmtna4um1MX9k
0zammMuTWKtkFfaEZ4VySPqbxfnr8lK4Bwr4NtAV0NoX2+C2IkeSU6dHXpjnfjfsu+puMG1X/cAM
LQV3ouOhqaBQYytsKONOQ+uUnddbQzjJZThU+nc7FU1pcoPSxgwT1WfSQcyQgFF17gfUDFvje56t
ozvH60NirTuI8Age0fxAASo1Ot6N2V0WW7eMqzS1C25iDE3Kk78EFaCQkrfeF+t+Dug1IixO02/O
pqHQb6ZTH4ANYrrrPFZU/WiXmT7g3q+uYqPyje5U1HH4AInZOXTae9vZjQKoM8/jQWRgUa102rll
wmG7JJqpSqDo0Jegqw7gbIlJLHB1nivqMAKkMRR48Lo9X5Y0lyZq7ig0K0l0JRd14OgA0pldd0va
VXB5CWyxFyVIg8oY4tQY6bbkayX7WmnadVpI+3KaBLGC/up3H+ttVWz2a0SKMdkF0hljATtQcq+s
3zQ1hjT7PZmKQC+uW/Ly74+0TvXUHCD1gBZnIv2SYExCiwnQnvbsN0sLxcbVM9cbsKsIvhgvom8t
Mbex3ulKq7VwRATcxB20+XNUJ/7l1XA9b7MaxtlHgsGcxoaN3Hyx9L0T3a0iklNuxZKWfIHkAIwT
s93nnoeey2hD6xpootMa0qEwK1B2tNfwT6gQeZu2NUb/vrkGQR9QRYMJY5C2egA9yINctwKf4+3Z
1gTjAWVmIdNcYUJGO2OFjkg2ql7cCXD7vFi7tcJ8fSMBW2Y2w4qUyEnQWAOE2srODI2xPLVkOjkG
MvfLzkDDN3uYEIM0RD2Uo4CGOd87Iym1KKng2r0ROjFx5x+0J2fnrqLsB+kDuSbASwqOEA4SGrvn
xsA+OM5DNRceGvmuDjO3ZuxLfXh5SbxItLWinluJ28VW62rCaXXM0CzAWJa96JkcTKYp2DyeV2wt
MV4+t8o8Lwss9eVPrd9hhslVzd1/Ww3j3KjBmlNVYM+m8kdc9G4jQxIknl1VEBV4h2i7FsYRtIbU
kPPFWsryOVPuifzp8jpEe8X4ttTFujzN+PdREXWn8VQUjreIinLcRVB8Jq47PObZ3CvJGl1OFWyW
DiULe3xORNkQt3+Of/uPBRZLaBXdnI4pLIzhFEhuU6NzDO0i0Hz7pQcSW4wuPUm70pe/iUoF3AoF
BPPQkgH/qQKoy7lfV10UN7lZlqj6JHcpGGbHvYLRLxN4JOmX6lL4h/X4gY+2Mcl8tCmywY4x0CZA
eaWYgVyeSC/wb65fIElBDote8bsO4bJaamqPIzozBYYK6sEtUgVDloKkXGSFOs7mirDVodWSFWFu
tL5J+iFPPxcfgSAjXf17IcznScpRVSuFRlKMQEnFvdQugnDDDWwbC8zXyEE/Ay0VWEj01W81UJd8
U83eJaLUlHuKMCwP/CXY40DSc75Z42K3oHvHUV3a3lWVwRvSQbAUngkboyVQ0tFAp8Bi3o2lcJKp
R/ZrrFfgKXeB9hRY4G3W1gLzxTUzmcxYA6m6XIPfpXgqtMXXq86NjODyGeGeS1uhAzKQt9HePfgk
ZZFKy0EdoPOnYPULqG0Bk2Ue1pvoAe8VNKs6w1sE4ZS/vL+NsnGIaGNnrrZSYCLnBXLXc+ovBXFj
6wNdpM3aWNq1ZC5VI5PiDnO6abAsiHZj80O1LdeqegEsl+sS4N4DLAoFonfv2QU5Q9FbaGdA1skO
OinvPk9WqQhelyIrzHNWk6RBTToJ1EJzHuhdcbAaU5DliEwwr64yj9Mir1B4GgrpeVmiv8rsIyk8
UFT/2yuFhYkAbSGNZMJnqZvWcSUQHbmZs/hjZgmcm5eRbg0xGVs1zvXQOypGr3TZl9biq6JWrhkV
146D688y/MtniRemt+bU88jT6600zrmBpqV5JdnEnYwf9iKa5HgVHWNzXjxMNA0TthRgSBe9uQwm
S48jOQfGPDuox/mFFID3rn7i9T/zXRQquyFQMZBQPnbuDSSFrzJo7oguc17ajeCHyUEbfGEo+J7/
BHNcNKWkdPHjdKXibQTFC0hCH1vUNpzRy4Q6bFyf3Nhjro5sXUuzKjUK+5u/Q2eRzs2iW9mDZEIN
kysxLQj3S24MMnusArVtVwUdGxj7GzUedgaImiYr/4jDbMwwx3m2U2iTTDrmfkwMOhc3KikCq/h2
2Su5A4Lbr8WcaDPtKmMi2L3qxdADUl8pL3KQA9E/esD+kOzUd75OYQl+/XzZtGAbWdrnTCmkVJaA
uofMqm+temBK+TEuK8FlKXCP13HXzYkAvEgdpxlRsSwyDOTGMTkMcSJCC4isMKc7nyIyoWZTeDP+
j9/meu9ZcyfwCNHHYksPupqORmEmqIsGSlj5yp5AllZzTX8Gb5fslyjLU0x4kX6gALZxktfBp80e
UgEZnHR8qs5Sf1bmpzFPDuWsB5behf/NKZjgAX0fqbZpqa1c62snwsxeNH8qJ9Elwy3ibFfEBA2p
KaiyN8qHUKP268mXzVvD+tYavZ9nn5z1PifHcflqObdtdX95hbwS39YyEz2ihciV3OEbdmP7lzSM
fplLICHMawweAVrqZVkdpF26n6E5etkyP5vTMU2DLEZGV4V50zsgoKjiFpvbrtpzEh7Qz7wbyOLV
HXGNSXlRlWyvJHUgN0ElfdFUT5pEyTH30KOjAz1QXUOhhLl0p0SZ6qXET6iwRl9LQCS5YjS/ykVa
VSJDzIFcWqtLchUuGxmNm/0faVe25DaObL+IESTB9ZWkSEm1l13l5YVRttvcwX39+ntQM3csQQhh
ytMP3Q8dUSmAiUQi8+Q5w920QLCkfpbsqODYO5johvCv6ThMCvv8rkNfWBkaHQ2R2c/eZtCKlaGy
60Na4uGqAmCdBORw3aRgXQ6r5oM9BwRjmOE9t1haA+bzVxcZmFmGjfGax0mQGovEVWRWuN1banQ5
NxtvmNhNnmJjeloG59jPjQR2zHydy1Yc9qrAw99CU8TmzkK/wesxYgF8ZEwbJ4jHsjlMTu/6qBKo
uT+jwVB4am/9ur6HotPvIDliZCwYyL/gKRnnpV7dDnbL2/41PmZH8tztNL94rDGYnkbXrYl85NQY
F2rcRB1WOrAnZ/NqTqFtf73+90XfyoDMkIt2kg0RUs4j4iJv0T5lr0FHDTO0duZVux/zt+tWRLQQ
IASGqpGFIQdMt3LfSiUNrRMDN5wOhUjDDAdjP5eQmm9vIYMbjOvPvgztPlJlN6vIMGuXoZ+E0TA2
BnXu8W0RF80yoPpkTDogeDWmgZzutzFbz+4w+EQbD5uOXqdKw2HAucDz27u+dPaBOC9lvRH2AMZM
r8GHTaPrJkXRbazcSsYj1ZchdHLNRr3F+JS7rUzJRvA9XYQSkHIBmnGpB0RtE+/5LMa7xM4eCguz
eBtA2KsuuWkFaTpkfjWCfzBeeVGmcLPOrUsjq0DVbn4xiRa4lRISDKyANnPxVAyz9029v76ToqVp
GqYdNQBEwUHO+ZDbUUILG/rFpXvoVgCeqntFiqdksYn/XKdGuLw5T40ybZMC9OYhxoj9OrI7kIyh
QQP+KOPZ/Hx9SYLT7b4vBUrymB3lvbMkVgzWKlQuO/dtLKINra3/zQAXPpwxntXWgYFZu7PVb3Mm
acwIz5cOIBq8AGqLoHw5P18WmbsGo3es9kq+2uG2N3f0DXNSnhJIZfvY3+K/jQ6eMkQrKKNdTMir
S13UTjlU/lCEleOz7wPS4HsVwDRGHLwGdNe9/rVSmks0PIuBW4CciMFdaYqdJWRZIQidVtYXa90e
2iLfXf9UotVB5xMD7MB6AD7IRSqCd6jSjljdGs36UdVuZuJV9cPwFzQkuLz+2OFcAhSuAxpeUGVW
FswvVM6dqs3R9aWIYt6pCc4p+gSqb9MME1leVIepdG5zZR1vt1xVvUqvKsnOiU4R7kgmPO5C3IEP
sa1rtzNI2Cq/aH9l+itZJcsR3fgASf8xwH7AyQvGSGfD7NIJLD9oaqjobmRHlMoPTEJODs8ShTnc
yKgvM2l4xLlzYws1O6vqF5yoZTcNlQdsupbJUJ2iLWMzpCZSIURTftbSXtakGRqsaFWgoWVY2beq
Hg1J4VLk0Sbrcdsox14CcaDwM1DUY3FejdkvjJutuEvNr1b3NFYfTwUhpgZkoKajdo4h/PM9M8k8
UrNfAV2iQ+Glau61WXkcZ/1+7cxDW7mSJ62oUgaD0PhDkR5KbnzqvmhTaSzWBg9/jSOo0j1oobFj
lGtGAG2MaMIUIXtXD69qsIbbDqj3B102oyZ0y9MfwZ/kJiubKcaP6Js+8ZSh95TeDSlAC05qP7lu
v7Mm1Vcyw88GcDbV5t5aZfx2IkeCUgEyDiTgxgXnYt72FDMHAI3lyvdyCZ1RSo8mtmACDAQ2fB2k
3OffNoGWr2GoOA/NV6p7d+sOMMJdBkXkoPHuAXqSTrGJDYL+giEOsCIuBbBjx8g3CwbTmRxjUGu1
qQQhKWKxdoES/48Jbk01LVSLOjAxxC/ltIT5/GjaZbDmYQyWxbKOyPBNzSRhUnQcT4zy0oOtshp9
U+KQpLX6OjjJg+X8nnP1JRnSXWzIMg/ROLeLlJvhxtiDi7/PoGlIat2Ed+aQTh49x9303WTkzmMR
QzS7VtKm8dK8Wx+bZLb8LknoZzu3+91q1nOYmk736ELaEiDVPH2is0IpdOvLn2VZlId8XuMPtz/w
PkF3XDNMC+OW/IFWDHsmbrWAPoiG/XRjmZJ+0WVUR9UET30NWBJ0IfjiW9GvFgi4geM0aR8ZXfYP
WZSjW8uY3i9918Eq8NSBFiieczyWmEKpxHrHEtvlS+PeE1nNQrQMDfUKC5etyajZzg+j2zL1k2GD
sLaboBB07IHoHT/uqA7ySQs/HxzMrOt1bqQDYq8F3T/QPq2+G/MREPPEN6d1N6FsHn/87ji3xkfR
qty6eYM1Mt3k6+tYvm2950KUXIr9YhWy8/z13BKXFm3GrI0KBQRr9jXkrtluGLwtAW/g5mOI+cZK
vFV6R1w+1GBTZ0gzEA3jtuKrdus46RsdmU1G1dKjv1HdmVtg2hiK2cCQqHs19eYvGOd/3KSTD5eJ
IKwTG0o2BNyWgCaef0lVi3GDzpgu2h7y23HHxrYZbaG7c1/yV+MnG92OpR1gkY/qQEuDDR1l2Avw
NxoDSTyBctifayvCJHxQGevjvIXXc1yRFSBp2JiiiWFFPryZRV4rtNBw+W4PSt569nZMaklQEm0f
QZaByAGySWzi+fb1E03IWscopBX/OMrOSZpgsb7iP5JXongtf+ywqHKS3w7jCCgL0St/qXEVoGw7
mnbQ1brEDAsOvP+fLoc71+u09OjtYcuokXit+0sbfzvOW9Uc6+F26gzPMCQVg/ePcM0id7YLe63q
LcHCWOLO6qtMSTionrIX1uYDPSIr3HVe+eQG7T793t+gDRLGz+l32RSt4J2MtJS4cEmk9ZdloLJd
gcE08UuUTws6qpjZDbR7O0pv1n0rWbXIa05NcV/TiYt0yVWYmptXq7xR8t6jJCIyndz30MFv7qkd
7nM24zLHvQU76pP9E0f7qPhANkdd6aUQmAXo9PP1EydcF3AxUE3GgN3FdDA2N8cNC3tdsebgH72B
SO+tOblR28+v/5sp7rnf6M60EUqQKtHer6jijfGbav2ucM6vGxKdPMtAbER+BFUz/rE3mUkMRXkY
aocfDRN8qmJoK8ooioRWIAIA4DxkQi8GBskSz1AdMHEMVH2f0nlXa4rtmaP+Yeg+nPzEDpc5N0th
KIUJO7VZvwKF423DEIFkUBIWRUkOYiKIyKCwDgkzzvHwZXLMd1iAFabJLfAKhy2XlVFFJlC2hbgR
+gvE4b+LumaFqy7A92VbVChRKeucX+bi6PhgnAc85xqGe/gHq1b0eDQ7bFK0KI+ICztzWX2ix1Bw
rOiXWp8/XfczQfcOFwjuKzArEcHsSK52rRtXINQ1R0+l9y4aCqCw0L4UUeFEBMpvLupnFViaZb4n
OLWgEYISKsjxCMYEuI9FpzV1qj6GT+hRitnKXLnt5m+a8lOyQHYkuWgEmhZGH491mqhGnt9helav
wJqV1B9yME83UEwr/NH1HA0qWNBMC2WNGcHrG58PGBU8SZlcCN9+UiqlavKaUpQAgHQF4jSL9IfN
Z2ooifRNKrQGZlAUuFAbunw/5A3YQOjcUOgrxdF2YHM/beB41SMm6QIZj4bUGneF6AlkqbIe1oav
/1qbdVi/DZ03YSvXfalIoqDYHtpp70KBQLtyXShbWTPSzx2klO6YanIdFf4c1geG3ZWToAuiIRvA
UJGVOlCJ4Ll9etPISpPW+HDpGDrACPbpbaG9XPdHQa6Dh68DTDJE4IBD4x5KReJg8mzCisr6waDP
6vBLAwgadIXZVni9+TWWsWpKDPKAmE3VV73QWlDukVfDV7PHgTwmUOpVTLQvHABJExl1gMwi99HG
yjVXd4bFNOueiqLxQEYX9lnq2Qokr0n/nHXmbW0RSa1PZpa7m7e+UFQIHlDfiJJ9HxURiYxQlZKf
CyI04JSsTo6SP0pbXDwZhng1Ngtm2hLbqewpKltjG6b2dKdlknRD7P/Q6sE0GpIBXAnnwSuvgCXt
C7gkvd1uaVhFKiIJdOdwtscbmcK7KBfF0v5Y4073YJqjq7MDsB6zZ0ybRMAcvP2LtVbasxGF5VNb
3Da6vVOkWYwoqT04EUqkd0ag3DHtekw2B9KVMQA2fwkQPPzQIGKapnxmkLo5HVa9RxUHXM0VpBQY
Kw6AxlJLohhyaojdeicvJtoMq4pyGmLIamJc53eZLl4mG2QVJCFoOjH6c9zZKElxr+d6zs2+dnDA
yuxtGd/c5ON5FLiskDeDdpq11bgDXKYMDkYR5dvBCqrsVV+pfz0Kig7RqQXurNKtKGPXgaepZRJW
yeql9S9wCpN2r6CUc92WAN/moLHFeLpRYwM+iduu3DInTR+xXcnbAtr2atfFXooqSxqAa0EJ1S5Y
dagzMGowWZJz+aVQ0QOohlgY3yeotJy7Q1U7Y993KVCk5m1efGlMScH40t3w90H6aWAs1kGBklsa
aqebtsTgY5yNz/a27aCS4yFDlVzDIitAmANOgy7aZbWmn8usadiA9pqUqmduEOTL8R4ZHBmbn9gQ
EAqAgzCkPhfu6KAUFJU/DLXjQ1Fr3k1u65mYov6wRzA6hT92uM+iLEnVuhR2ihLvf7eGOyQ7+36q
PNTbO49JpQPw6OzoT1XyErp0/HPLbAdO4sNm9J2bLrA8T3EwpqA7VzGc1D5TcDzE9s/r67ys8Z0b
44OR6ma2OcCY3rxSpfISF1RuWR2U8RyUQ+jK2rsibzfxNgIXDEIT2ojnixsTW1tNDd6YNI9WknrL
JCmWX74Z3qvL6H6amFfDTXVuoNYz2vSg3/AJECYOxoVSI8NL6UtGYonLCy3hyDIOBwALee0dByS3
7qiDkWhwX5bquWketvqn2Uk+kNgKQhJ6DOze5dZT1dNiVjEYPkj/5FS/YhWgIwdDzF+v+4HgYse+
sdDH7IAjk5tPSqe5GpUKH2bAwI0WIvgd49sKdOD5kwynLzzCJ6a4u4MkU667C+SUbaX80cTjM6qS
Pk0cyRUlXRJ3g+RTZSZtgyUZEeiccKMXPonqw3Ynf6nKlsS5tVEsrtHEoDcv4yOJw3qDbnN0/QsJ
TyqyE0aB4QCHyZ3Udi7VdllBC5ev/xSd47XGW0yP2hglZGd9XAMS3nBijLs0mqV2nNoFNZzT/sSA
YidbjDAMnPx9rtpTUjez2hR1dpXGHkU5pmgkX/8y1ccK8FBjCD7QQvPADlfR9AanqcbHd45MZLrb
2Ufofu6vfxVB+n1uh7sn8jKleJsCzz1DV0TDoBpShmg5KlEXJaEMTSL0AdTJWOUAuRH/MlS2Kre0
EaWfrlYR2FCc7ehxHJ6QCnq9tnixUkuCnPAy+mORfxpWw2g4teWiXtbZr73afVGLW809Fs5xouH1
rRT5BIN42vBuVBrfy1An996ignWYrjVqtHUWmWlooaV93YIgzYPiAdqCrM4IKCDPtz5TRVfXHIy2
m+Zlb/X99KlEMcT5ZX9vXhmRgrGvgyaSFdUF1W6Y1U1UT5FPWLj2zu8kc62yzHK7yje+j7vqeYyG
PeYmnseAMenLdQOFG3lijosUQ2wpRBlxuABE2NmTFaAV/jcbyd5mBGJtQPBxobWlrWEVMUqChgne
KbB832THyregJPHK9DLHkHHKKAe8D64bFsVZ3LT/scvFWTplKFRasNsvzk1ntZ/T0QnR2pXEWrZD
529BfDAwADFuEjbRxl2GZCXbuqiYNlzTL8AflNZumDBZP/2+vhqBbs+5He4m7CFkOlsjpByWcAks
H9Lgj+qjez/5gACFTaTnfvHlukmhb0Al0zIhxAXAAhd4q9bqEoweAoA+pYHZOUEqexkKysVsUX9M
cBlLCrIAJd1AoOVSb0Xn2PCT/L1pRcC57Tt4Rq3Df6GZLXSNP2Yt7pttrep0TQOGo0L9ltiqB+ah
3SDTlBQaMUCmz0rsAN5y/mfleZ+ZGegTm/rbNHyx59HDYNffOPmJEe5K6ZfEinPGMDSY2i4GMAob
2UCU4i884cQKF5TIsCp2YSZ40Pal15MbtKolFsRx78QEF4iaIVk0XcEdPIXVjek5KK3Xd+j5gRHl
nXJKVnsWHtsTe1zWEmMJY5vFta8uO50GxQZA77KXdy9ZdLsIDzYBIgdtGJQNODtQkpnalrHuDUEc
pX5xpBsge0wuBFze+U6GkxMuC4gyF6UJwgT0zq8PzWrjbrNgriVq0AKW13WYvqffjNWQeJ4wm7FO
THHhIVXMSUlHmHLujN9ImW9cFNOTX/8dMFocKaAfDT5cECLo/EiRplW6oq4IsxNaBSbmChnfB/1B
f1vgwTahPJsEycfnwBCdQMCuMlEbVEP4zTTbtFx0ZLZa+qK4UZyMvlv+r0a4baR17zSZBSMmGIVz
iJ8MNgRQZPxJ77fshR+erIWLtJC4X0GJi0hreunn7DdkR2qI2KB/dSi/9CFLL6bjtNvutacKgGM0
X/z47XoQER5x3CMYUUHhDMkAFxBXh2z2tMJh6Ff9iFGOHxt0PsafdkR2+hdFWjsVXV+n5rjQqJtL
QgsK3kTDjEN85MOMMfrrSxKFeFY4QL8Tk+yApp6ftlzL18FWwIQGjbSku+2KT46Mfki8a0gHgX1F
X1PnFRwaUozxomIqOP6n3zHh3jJwDl2C61EPl6iQcvEJIggagDZaERjdU83333OSWmftEI/jAHtF
3Pu4JgHd/l7bUYKhqg9vHqp/SOBRR0e04kFbY2ZVdtqVIDbsDsp0X6xgC5I87ETP+jMb3OFCwgYK
ABU26irxinoGn2XjlUWkNneqElDllrbPdXG0p8P1tQl878wud9q6RFu3AdUlnzSz1yuvWiubkxW4
no6vYyLGo49zQYk39YCpaFOFYohdeIv9XbOCsv91fRVsd7iYARsYQgQGAtNeFwd2tDMr12AjyyEc
6r6R7taZ90T7zE5Sksog2MJNOzHHHdiWUEqKvobn2UaA6zRwxuzjBe6zFXGJzKBgkFdlJtT3AzvP
n5psf33T2Jm/tmlcIlPGcUPWCp9eW++X/m5ZChRl7ze99op2C67bEgC8Mdd1smVcAGpwebQLAAK+
M33XLW+JrUBB6hyvUY8pMmXx8hwTxbPEu8W+98cvuFO1ICsohgVLbNNPk/Y5Nz1rlLiebBe5A5TM
WmEkE0yo6ZdyhMJa33pTHFL3prJk95JkOTyVT1xRok06NtGNi4OeWz7Zbrr4UZtXP4d2gWmAcxK9
JQdw1r5IAkvpvIxaX0xKPinNGl7/pLIfwz3zGsPulq3BwhP3ZgR/PFm8TsrGLzPCPcndzUoNhivx
SXdcsmfdKjxF1nwR3iN/XJO/t9IYz5+COclE7/SUeJrxtWoeXDOLrm+YMGoAj/MOXoUCMZdVFC50
tnKzhZ3pZsCoVCpxD+Fenfx9LiqZpNRA64O/H+uTFxfQEdWa3dTIesriZaCYDmAb8HmE/YyTa9ee
q9RVC0SmwR68yqxvW5W8XN8p4ZlCkfP/TXCRKQV11GorEOtayHOzfWnRraqZ0F45HvOq+Bs/dgBa
QjMRupB8atSTxbAGB8Zy93s/PWVTVBDZHSh0MSj9AqSJ3MuyuU+zAF9ju27X+SDt3Cto2mid/Twr
6au6mD+u753MFPd5GnVWGjIyvjQz94yWerVNfbenXiulRxJ+ppNVcZ9pTXXi2AlM0eFo2bcZIzxN
tMBqDvr06/qqhL59Yor9lBOno1MNhIu+gnZ56sKtuyP9Y5VNf+UJf74Sf1ugn7xuPTwhdpLI6Ra/
s7pDQba/SSdP1sLdGNmARLlSWBxoD511SI1wkHU6JNvlcGWjQt2auGuQEo9JuNWv2p0jAx2JL/Q/
q+AFd1sno9scN+B7AykfwbRUZmXRON90aajhiUZv8vi51mQHSUCljzzixCx3IQyJ1tGaKWerT6DD
Tj9DzO8GExz+T08fPQtAaxUQoUz32nes3N/gXM7tc0FchXzyWq/ssQF5sH4tb6fmvjd1yXNAGGNP
VsnFi9nKBlZEwMRGHN8vTX9vOR9nPQS3hQn2AMCCmL4v54XxoOerMWqNb9HXYQvpML7WNhTk21iS
Zop88cTQRQmzJ33SFmrjl8tve92AHr8znDi4Hh9ETZDT5VhcNtLFulo41EKi8Gn4Nryr+7bfkycn
QGWputX82Jtemhf9+bpZ0XdiDTlMQqP5AmDFeVgqXVIUcw5Cxwmvd7Xv/VEGeRKF81MLfIy1tbbP
dFhQLMvr0MoxlbAyXpe0311fitAQGOYx7IfhKJvfwLGqEV/Z23nU+p0DDPb05nQPuSYjEBOVCXQU
q9CqAgspZG25LzVDuD1eG7T7Zn+BlCr2zoyKIVp8zWeM/bO2sy3J2kQX1alJLmjUKK7EpomgoU9G
QKfGq4ajHr/WkxsUi6xALPT3k/VxEWIkA+bLWzAuphVkj7MmaBNll+ir5GkjWxMfIipAiZBCIUQs
L+UY7+I8NNfQMog3EclbVFTSPPtknJsPBdXLZsNTGuk3HtgMtwgBEc8CR4yXfe48Jl4C/d2/uCc1
dMXQdAHkz+YL0nM70cFl6cUEQD69c5wHJX697vRiZzyxwV3567xQhcagD4MkwG44kH1x1+wZIhOo
9bCMFAkBgDBenJjjgm4+pUQtNATdQe/DJGlus5pKfF1oAtU3DBgi+4Ku7nlI6pVqWNsNTF2qVd/H
CYb+ZSwGMgvcnpEl6bWmJ8jOdT27sYE/3mVaPf3N1z9ZB7dVmDgH/K7LOl/v43GXW/ocgF3RigAh
UILrXiA8sX9M8dmSaicotSwOqgS2+jQpZagb9H5bYsnHFzvbiR0u8jmVlVTxAApKIzK/bhl47Teg
d8zvQN6Zxxr8ZqZsjlHyqRwu8BFqZ30LBh+fjNGm2t5iyCCS4osXyGLdxSg3iGC4CypfyKRZDaSo
gLhTX+KuzUM6986+RgXiuVqBZ4zHPLnt7LmPTIAPA0eBNEY6DHY4JmQI40ZzHlOtcZ7Gads8Mm8y
cULhzXbyC7kT4XY98J0tIBjz+APgYdQH78zyqG6yvF682X92gjsX8dRDSrsEZ1ZZfE+rQzZKTrYw
4p+sgzsRtGha0AvmHaRvj5b6BIbBPns05zhwR1noZX+KLw0yuPi/Pyov0WJsikoo5LL9bqsD3M8o
XXhMP7bN63BNvo3V7aYcrh9Cye7xWi11V5QLE/Pxi/ofEsvZ42V/nzsKvdUYnVaCmXXUpjsw490U
fSPrkIk9jZGqAciLsSvuLLSkh66vjTW0M65iZacM92vyXKZTcH2vRB1NHdoY/zHEubQxuJO+9ib4
UUMcMgwsGIEZsdF1RjMlcwax3/0xxvm1Tsx2U0v4HQDfvqY/5eXXsn8uq2MNEOr1hYkj8R9TnIvP
ozJi6hpkx6sy7UeFBINd3qjSJ4nkO/HEH+WEzJQyAta1rx7K+G1MX9Oxv48HyYmVLIfnEtTSXlO7
BXY2AMymbtcV6WNdSsZ/ZM7Aw5ZsKA5pSoJNSw8qtBR7Pz6Q5/4dhqUEyufrX0i2dVx2W1eD1SqM
CHTOhttG7/x2ykOVvDq27KEg2zx2oE9KPka/KZjwg6VsfBmLQ+5+Sevo+mIEJtBWQw0TD2AQEaqc
CT2FY7sp6FMTfV+D9WFdbzbV9K4bEezYmRH2I07WkTZdok8142iNCwRRsNlUKyCO91CIlIQFmSX2
/08sYWiLGvMMS6OSRInzNV7w0jGKiHYv15ckuvTP1sTFH21JjdZgG1f8Tu5JyEg0ALPfbpRdB0b0
9tY9dn7+RL5JzLIYzV1LZ2a5SDTPaly6BcxqZu8V9nFWjaB3oKky3bvpw6Qeej3zLPLabBHGoXbX
rQu0dMF4duItXHBy2hT5uw3rzuKxBne1Z0LjMyZ4qRcHdN9/G3ZKZO3THaH+noIBQ/J9deaPV9bP
41Y1Y0g7F49n36hyD4wf3jr9GKBXVNLPjvqtd3a58XNT7xvc1vF0S5XZS5tdT47dfLv1yP7iGIjX
b1Y5QZDqszOZ3tCjWPZxZp+zfXpvdZ+4odFmyqJq2Cfb+FGPz20LSmRZWUS2E9xtDhRj4qwZbLQm
BNjBsJDN4fXPLerIn35uHl4wKZNrrxQmVMvaz03mVR3xaoKZ7QF4pW8K3gsVEi+tziBSJFOuE0cm
AxNUyCNAp8IdZUvZRnvtUDRrq3/S8qEYU/SYZYxUMiPcKU62IrZIDSM1fVxAvKGlnvNxMSfmDEA/
G3geQEmB/YYTZ6joFNtbgRcvysXeSG/18kmVkkboghTlzAq3XXOyjak7YiUVQd5gPg3T66LemCDW
QZldLw+MR2AgD7HxozfjG7O6aRV0vaEDbPj25g/0SOZdB0ILKGQoz053HHIlclwAV9zNo3SVnGPZ
r+X2PV1cTdlieFasUlClh66+V+s0LJdD20vGrlhE5CMGOFZ0jDM6ENTlm1t66dTLRDCWWZEWYvdW
bVq7cYqzcIytH/EAiuNmKrXNc3WlkOQlbM8vTEMeG1UocBAAC3f+5etuK0enhGl3sDoPNISap2fb
GEGnDnrjbv0XI4eAHYHtksGb2cjrub0ygc7NnI6YdsxIFW268qNEM0zCc8hiPLcoQwWBE4MTgmqb
hwIpKLmAyBusaGzWmob/mrXuor8YJjozw110ZqFhHt+dMSQMordAHYbW1xQ9fXDLQlauFKWPkF40
CBuqRWfynTLo5ITqdLO2TsWS+t9x1HuYHbiH3EdQf6ZHOdXAuwzQxQYivQaztgHn4L/SQCs3xcQP
9TsMQhBlvxUqYO+vDir3s/U9oZ9qO8cMcVTmB2P8YdHRU/JjX9w7xnOZfNf1KmDsgyC+9Kt5uTPa
4wRUXp14MYJKM7Vhbb0Z8Vfd3JvTJ8M8SO6Ei8+PHNECGB/lfrQJMSh87mPZQlM1tjTqFysTdFP9
+hk4YxUMXtse+r37Psj1yHhgUxf/jXzlZQWJ2bdZ1Ry/AiPdXApioEzSLQXSC7AC7gy/eUDRt/Lq
ry2yyvs6nPeLDLRweQ0yk5idw3/AWIJvdr5kd82oqpY6SA3+PUEe792I8VDIe2sXEQM2wGKja7gm
AB/kgRitPjO5J7Sr7fw7SOi8Th88UNl6qfuP5DuyWHDmhcwSaPvQgmCzgbylcZzzuFEsRh6SbF6x
T45WYD5tvzV/YPwaLx9WK+LssXTm5IwNSd6PmQF7lYpRWxej8ePezWWv58u0nJnBzmE8jDXDLkh0
Sq1olMJl0/5m6ESMUY/Nehue8jJCdqaL2i/W7tf1vbxIIs5t8hJw6lSW81LBZuIiUUGpbTvMldMF
wB+bkq7oJYMmZ4sroNJxXQs9gYNUULY80KB90bzhwHi2GMm2etB/QtmKzahpvisp3l4knO+mLUdn
/dLL26zKcpXWtkN9i1jbbs6VLFL0D6ueMiO4u3AEGGElTw2UuJYytF2M72cvQZmYuwW0ROZI8DIl
H9Zrgy3GuITFoFVwwXWgJIbudLpCfdI+xKi0YNxIj2vPlLVYRBsHpj6whhhofFwEfDBrDH1SJLXf
qjFh+JcybOPWDa574SUcgS0HRGg407Bzwd+8DfkEqguIvGzKFEBxN53WMCORE79Z/aGxD5b+Yqlv
EqOiMIKzpmLAz0LQ4r9X2iuZncUZRkG+1pm/pB4bBMn8zS9+pb1n7JNPsifgReqIZZ5a5BLdslmm
pOhhcTW+KN23DBw245bvXD31GvB9X1+f4NOhPQtxCkjcgPKLh3hkzUxzkuJol+R3ln8fZQN3gtAB
CBkcXXOAu7qQ2pj1Cjq/BlyDbnnodORoFb5SUolriFaBWwOa3Lg9MNTO3dmqORoojzW132vk3h6q
B0MK7xIt5NQEl65Z/QYuX8QHPKTAGtMf5vItVyXCAoLLEfRuf5bB3cPFRmK7R1boG9q3bBu8Ib4j
QIBC+EdSrxIuBsMPYO0AFRRmIM7vqi1WnHXJsV9gkD847m1dTKHh/LruWkIjmHlEkVwjCAvs/59c
iI1bxVAsGwCaGKfpzk6t7Kg45Qr656b5Cy+GPAZzMZxRZG3nphLoLgO9X4PzInnC3EMrU+EQ+ZcB
0gegaNClxlPn/O/bRW2gJAXYfLFON3HbR6Mu679f1L3YYM+JCfYTTnbLAWOsWlQwMR+dqNi3PkbY
b4vP75xBoazcL1sP92k6MwfNH+1qfIs7c1Q8WzqtJMpTwJWMqWGcRtx2PCSIJnnsQLML6/G7AxLm
ownddwWiFeSIDPpeDRDRAlkOdvnQYbsItQpEAbg1WOPOd7Hv4sYuyxGx8+g8QZkD1UrDK98gLPVf
sPxpgqfCmTUuV+mLLTaGAtZi2zeO9BbEUu9SiuzJ2H+bQ0Q7DDMRHziR3cfn998nwcByjDE0l0FO
z5cKvRuDpMw4o3nVX8do2pMovyd+eQS9i+SAic4y3gWo7+B04V/cAVha1e3qdEbAqIrA7L/0Zrcb
ZcwHl9VXtiSX3fLIViB3wu3nNK1LbVdYEvlkG7vm0L4R8BLEQfSofs18M5qR4Dpg6gFnYxbKagti
jz2xztUbp2GG+I8K60uI1yfee5DTu69eCj87KNESoU4H3GEoe2+KdpbNG4GkHiUH7PD5Zxy7KjeM
CTurVW4w9/r9tEFP15ayrbEvxD2HcBhxvbBwDPIX7gtavQrga7IyWon3qsb3+FF/HMAEXD8aeyvx
sh/Xo78oWwMOHtcZSCyAp7S4GDODC1QrNRjMD92BeSdI04NtN0T2QWJJdG2aTJ+awHsA0uOuzXWe
tC0zgUOd/TiajzMot5kCuxO0QbPffhM/3ymHj1NhwlmZCARyeJWl9Nz5MzAcRAqAYnw9qu4ZScsW
sf5sgrOOZ7Pk/ImqAmfWuPQDsAOz7GMVGc6Ora/YuffNF0ZmrkQURM6m5O4WXRCWjYkuxBWwD/NZ
77BUGxlKJFFjgzpNnx9WUJhKPhuLxbxHntrg8lzoLmdQ2ICNKRwO6DT7YEw/shesIymQihfjYGrM
xRjhxfOkcRSjKjIY2uYbBaLfGpU8EoQGkNwy+n6gbfkkup7qJgPDJj7OQG6zrDvCayQZ2yU+j7nb
iQ0uOs3dSBU1hg0XXNqKhzHB51bxwHHZB2tgoqIx7+sfdhZc/0iylfFRwy5HtQaxsQ8lIA/kJPdT
ln27bkL04keKACQj8jZMr/L1VrMDk/wSw8bsAwQYZDv9m/Urbjz18Wf2GdQ3qEPld0hQjMLTfkls
C95aGGYFJSqUhwBW5Stf0J3XN1VjwF40yg4gofS7PXR79AO5nyFhM73qkHsufY140gxJFPhRyAEp
K56WoOLi4kdVF2tZAR8IcPZvfRyDJH6Kp1ziNkIjjgPiMk3DVDBfTNSzImlivPmh8XeY7E+2smvc
35I9ZDcUf45R/zcgVoNSw8XwZ1uZbqIb2MMZLUkwJaAw/2w/LTuU2aSXtCjjwmbp2DMUEVGc525L
aBkSp0+Bg5hbrx+SaGqr0ElT31k16A/pY4gXB7YylziKaB9P7XKnT6e6k7sl7G7K5wLM1bbxmbhL
dH0nxUZwZ8IhkWnwzliUTVLbZsZGTtd9VbWRudi+XsnCocQMzxGzkLWrqzQHQLW4LRXq6Q4oI9UP
c4EgXrGZbcZEwwYQuMhR5Ys7u+BW9F0ormVE32GSJDCtUlIvFAUolJ7w0sC7DDQZnENAsLbpLRcf
xtGPrf1S2pJbSpRbAJ6MRwwWAuIU7pSigjaqW4+7Y53WO60oH9MaQWpsA7dXw49/fuwV3rBsSg3g
3nPfVltIDiYbuBeIG9XZPThWLVmrUJhGnNpg23nyylwrVLJKglg7hXg0+PZ7omTeb0fHyz36XcZr
InyPndpjvnhiz57wXtfZmpj8tuXnoeKP38zICrOH0Zufrm+gqI+BVJMRSIH5iOnonFubu77otNxm
KVn2zAJR4Zfe8DpE8iaXKBDhS+G2QkKN9xDnFxWtQJunQtooPyT7avd/pH1Xc9xI0u0vQgS8eYVt
RzY9Kb4gKEqC97bw6+8p3m9EsITt2tG+7ETsxDA7C5lZWWnOCfdS0OzzAze33XJWYFXhSftRXlUZ
lVDTEIy0snABv0RvrzOI1uwYkC1ggSY+TTb5kAt/YjvBc9cimViHV5hmdVRk5xnvyTF1USawMU/r
VXua3E477W9qH2uJjOXXmPfupBESzavFN1AnsDyQXAQaEnfL5T1lN7/c6kQZF0iSyVTmhF75BzyE
zkmQ7XU/81NOa5x7jIzp1wlt8DYfxzgUbmd3TnwPdH40XaMbMK6Aw42nmbyhGgiHdMxgoECum+xt
P6AKk2QqIrsaoDruYJD+VjhLboVKiAiPB3K4sxypT4jYr8Q8ege0M3rIoye64XcMU+wvO+RGcF7/
HnbEOAK7ndFa+D06Opn9WZh4Z7zhHV8EMN4xCKHVly0EJE9miwQOfASPmIv0Ma+j+9qh9DI3D7hT
i1tRDWUtRULR3MKjk0XcNnViDoIOIA/1Vj3InrQzXSkIz5Hz33BJbOq4EsY8k8YiscDnA2GZuJvz
ly59NRPu64J6GJPDfdGICWcYgjLaPMcOfn6yzvMJVJ83GLtzF0f3i3s+dPRWzv9FHvOc1dOxTmoC
eeqteGjR5kv9Dj322JGORaBiyVM7tNfgyo49bkSlNnFJVepEqyspryYV6LcQTetmAFGwmysg8gSy
S46md9n+t2IAbeKDMB2r58CHZGKANCpTnjWQZT5SNQGU54QgPLSLFy0Qgv4qD7Lvl0Vu5CtY8NPA
PIKSO7Y+GY9QxlobRxFAB3GfelWf7zuUYEchOSl1dHdZ1JZhrkUx90RSxZExqR/gEJObpCh5FqkD
blfOIW4FEUDH0qe1iI432/CujVCuMopFUBuLu5DmZZSnb5c12Xpc6ysZbINbnpWhUiyoskRum8AQ
ESifTTf/1VV2CchLfCtAei08sdSrWFOkLWBwZagb/ItpQuSx0dENQQXkpLjRgWIpJgflWoM5yrvI
l7wWL3teg5Fa+CWxTETJRivXFBVisQT6gTBLC5zyjhf9t5JNJP6f6jFBpZpyrZCqDznqwTxQ0gXA
wRgAmZ1cuNuu1Zy/+Y4riUxYWZS4aU0CWwHxwq3mF17qW54WSK/qmbK4JCDE6XkfkXea9N+v4kkT
TWKOwhz9iPVeegdbnR8GQ5DQ/g34XB4Gv95RhD15Z33jlem2OhDrI/4owq6Ei/Uiqh2FM+j95Jry
DeqHwot9hRIs0onlzNHPKGK4mLw68sxoO7qhPijjaWSAfYiJNWYdaWK8fJw2Rt4RxX1Ul2+U687N
HmS3wr3B61txRTIxJ6oNqQPAMwY+b+XD4tZ+ckunX3TbIthQxcASt1W2eVVJKy2Z5DQDlXBBwNuK
74tdX7jovE+8IviH0K4H9lmu20lq1wHv/tiMsCvRTKoqTSJ2qFOIzscgXu6EbGeOTxyX2Qqvskjh
FiglBjKyr+YrkyQ1gP+NTU9fAZBhFYBz2EvQwNJ98Zg7ratyqrFbrzTKtIDHE3rCoJBiwoKcqHOa
EgztiodkV9/Hbm8Dx/Ok+/GBt9W8dYDoQGDeho7a4LL6qpw5tprUzjhAA/bRlI/qfJ/waPO2D/BT
BhNNe6LAByLIKML7uLsT/6L3jOP6/PvMcdW6EiddiA+0kOuenMR/veqroJK2+vtMzJznFgj2I35/
vfjpfM5LTpqweQ2sBTAWhnUGGRzDUKDzwqC/kXaoA13nT7Q5Ku70a14G9B/s6/eBsa8Oc2i0YVGg
EFjDPq63xpUAa04ZyngTY9uyJNT8MT4J4qQP3Vfx16yIXKoZbJly71D8ysFfHDScEIp4ieumLa9E
McFgBCxw3uYQFU0nKTwKUrCMPND0j1o7mxqgVPxbH8ZhInkJc0L1ad32hOTYSd1wn/ozXo3vVDHz
GL9OO+5NQsP2JbGMD4llK0tV8XGM9X64pSaiFHZ2Sh4oMq0Z+5eD3qbLrrRkXMoYhVpWUogzBcHN
zWdJ+tcUl9SpVhIYp4riUW2RjODRNr8JQwKs5aOOXs1lNTZv/7UUxrO0tBWjjOrRupJf7Mr9eMqO
8059WI7qt9qbXAIUULu+MlL7L8DaoSKm8TBViKmuP+dr51YU1GhGayHRWz+fUEIMLU5hiH521izW
IhiTn6IqazphAvBye4qj60Kv7F4MSDi7lw+SnhMjB/sTmFing4XYb2cSmWKYC8mkKRwt5kk7Or6B
zJs78b9hdl/EMMlL3Ohq8vFg6vXvfSg788LzX54EJlcZq7CzUpqR1eLNmN5K3ILLRp3giwrMFwkT
sSY52p2oMAEn9Z22vePvFNZFBuEPXuu8ktZG0Psij4lHmWCWFsCgkHy1t4l8LKQbU9ld/vhbUydf
ZDDBJ2mIlA0THn+9mz4sLpgHbNkBL4AXurU3nGQ3PkT0gWRTWGdeRrth4l+EM6HIiia9nXsoWKo/
YzCELdg7CAWf8DhleAfJBCQxiUurm6gcJXaqPDCN0DYjTrOEZ35MPIqGdMLcM4Tk+ntR3w5cGgx6
Ghcclb3a5XGxwoXCOH7QIDr5GSA1frZbdpb3rgX5Ha3AdaZt8DA2tu759WdikQsIKXVMMUIzgPai
bCzt9BvKCJAecTt5l+1x642DvjA43bCHikuEzY/FFoB7Kr3o47F6lTEZpMvxjzHKg14ff0VLc1DE
1k+LyqsSIdCk2tWt9FQskVeYvO7XptVQNEsZ5XmMfjHuR0JrsDq6X5cbP+K+tbE6a8sVDw58+3RX
YhgPtMwSY6pFi1198LxSqINyV+1BaOLwX5Cb/rYSxfjbIEIjgQJ0WrNkS/phMN9q9VZOeRXVTVdY
yWH9rbMwmpdBJVFBCWl+lyLOrPDWfJUhryQwzkaqxZLqEJpodrlXfAprROs45S2viccxArZfXJVZ
u2ApGblMp9jxfCO3k60XD5etfksIgLdh8JhDx5gtY2lzMRd5DrZ4IKydZPMUCzcTb7xw07HWMhgz
q8tBEAQaniYne4t2Org9VOBn2uILSI8wrBDd86L7VvGA4on/Vosxt16LiRnRC7nzZre9ybxxJ6JO
Evuqi/jxktqYppxs0wu5N+fHTh8bK9eiGQustWRMG/ou1WzxYO3qF2tfu/l+dqVT51SB4dHYqf7o
0QxCsaayx6fIqXwsZrmXv+zm/br+IYyhJlgHKcoehkp7zou772yQ3E2e4SevhqegCu9FznIl+2+H
/yKYUi0vnAJb2e1nCc9BWhGk23SLT580kSc4+rfOn9wCjbjWIXbuxCee12zllCutDSanVI1MkE16
savBuG+Cdke73mTHHUOkf+eSgkxSGZlNK5gmPnN5UnztlHjoMfqAtgJX3P9qzeyYfYnRunKgTjr7
xRuQOcH7Y6HmF7rwofdmX7j11X8HT7NVQ1j7EQuu25tyU5UJbEgNKGuTcayABzr44XlBhRz/791l
m90Mruuvx4QjBG1FrxVoKucWRkt2iniK0ptKdsf+Z5keq/SxWp4uy9y6mdYimeg0SJk1p2AEwIhR
bstFa2OQwQbYarrcXha09Wz8cphMUMJ6AylSC5KyJ/GXcmrBmwhnPGgttggnzBKmXn5N6ROL/4JD
mBeEDSYsRUM0twu6AnhrqSj72Q0mg0M/2y+A7wQ+mjtwMQa32rVf9GUCUCxNUpHT511t2ZJf+6mr
gZv0qAJAtr1Fh5ET8HgqslhzmUSvS2qs6b7fj8Ap7c/hfnSqU3md7igF9F+UhqAgnaBAIR6YgMyz
LyIRXf6GQKk8C4trNnuBu1mx9fJby6AJz6rShVelmZEOWUCPNke2S0EX2LjZntLd0D1hbqyhcevP
uPapE+OB42zJpGqg04TGKaiKPOrxIyr97XXPfZlvB+tPYYzvWYqJSTWqnIzh+AH06sle9WWQ5F72
vD95b5QPAq7fH4rxPFWNE3j3h2Ukd9md/iQfyocYeUj7fb4tbQkEA/Yb+lUoIFa+iVFoHujAB0vG
pWNl3C8PM0E1EmjauuLkhvjH5EW70Qe3cojuO9YtiqD2yIsGxBAs+GKqgbjLFf9h/x8i7OeRM05p
FlEr5BN+SHmq91MQ7muveOgDPvPOf7g7fktSmZ0gdUgadabFRWwUL3741DgxgE1ze6pA1jSdE27L
iGNNbDlJkEcp1WnCI2LpqThkweSrPkA6d5etafvC+NSLufnxLMsitccJFu27IqV2pHv18LjoPHCr
/xDPPgUx4SXNZmMeRejTgjVMeU92TZA/C1cDMii6WxGdeZ1jGksuGCnLLJ7lA+kWynIwxfdqfDfz
5vW3ytzrgMn2hQZVXca8xdGpgWWrSGeaNwyo7pIAtFPEs4LSKwPDBaFwZF/+ZtyzZCLNHE1VX9JX
W0Vs67y4ll/6NCHt3EL+2BRL4JQcmTRUXjpOJuqE1pJXGoG2lPJyxsRL+/9bw+lb+NE0tdzY0zkZ
1KZME8ufiHUYk2JHMdt2SkshgsyhTfx+HB7TXLYNInJ8YMO5sZRlofuiaypW9tmh2bogITbC/882
6RhR9KhiO+KkHTTAcxjfet6MwZ/O/VUgcw+CSL5tihYDx9S5JeCBEExpiNyr4s/z+yqG/vvVdStP
oSZ1lYZqYH8nL4FRHLOKMz3HE8GYYkMLFIYOdICBjszm6nRokuV2MbKny/ZHzeur+WFwByRedCBR
kqWPqcWVKouhkKgT5MLp0tbOlHNh+J31I2zmwMz+NRojdpVWslj2nKoZulAb8BqqLDEFHFR9PcZ1
Y0sC4ZQ6N5XCniltfKgy0GK+fp++FHNhsCLwacpyoIuKrSxLsLTVYmsqwIULhZNU/hnsodhKHmN2
Slurc5v1wJOqM0+NsPwQDfuhmwPNKng+9Wf4pUAH+FwG1nIUTDh/1U1KJECcohjjVMte8ikOOB7M
CR55mBM9LU7k9AHvtbyRo3+VyTyX83pKmmkxs49CiYQlIMFRrpVA9dOD5QochKeNguNXaczVmZhK
jBYoopNSVoeE1LlbVu2h6aKXJCzvzczCW6HTDXfQMDfQD2XrVUsRXHaLLfczROzmAJdSA3oXE5UF
dWzISB9CZfZqoUVIKsUB4isn+POkMPkesBmkes6At0REAvvsnaEfdmZRccxzMw6vtWHSucHEtkel
YdJxPlNu0SGIXeUu+Vidzb3I5+E9b7nfShzr51IlxlZTYSgWGIE24pg3ZOqLpvQ/SCfKQTmXKacV
ueUTa4GMfcqalTZChbAvqKDk0kR7jrm5Af0WbKA0ZAQLCnCi/rExm4okQckoxbi9S37F34BjjIlt
UG6nyM13FqDsPMnLkZnUgBHnPQy24staNnMZ5NY8kq6Hflb1UMvgYlIPhSL4fdHuL5v9pu8ZQDxU
YPO6DmiIr9EF9tcA5BLXTrrPb4qDucc7/CQElNNF540aUT/+40QtCYhSQLnAWgPjY2anA1tNB2IM
UrkPjnu6ZCqfKXt5HvAGdTZdbSWMcbVlysekk4DsU04qVlllc7JVg0J519hZ5xzipqmsZDHullRV
aOUyZgwnZ3QlFDUXX3bEKxqpkxOQu73CxToKbKX4flnyVvqDSdx/TlRn7oZJVwfKdY9ibvgqL45c
vsUytmuMzpksvwN1+xwp9mWRHzPLF74iu+OVLlLWFyMspvMy4DmAHd4mB4UWcnztOjkRV/hlnktA
SrRBfJfu4gNvVXkz2gDXSMOWOUa5Wfg8EqYCQBXxZS3Bb6qTSs4aAnajncbx4bKum2FmJYlxw9pU
e6yVQ9UJ3EfWaYgKzmHyBDAekYC4GPj1SMYM5XEeTovOyYs2HjgS0CA/z4rxgiyNTN0qcRGIgRnQ
R1UR7abUbtzJLb3xZ+JK3wCu+r+dGuMNlTIu+EJ0pF+UfE146c2ZkzFs+zYWDfHWwEo8+8yY1bwC
63iHSRRgAYbNU1rE9mK8XFZjSwgWPym8JRahsTT5NTKK8zIVfYnudqiSZ73ufsy6cNQF3ijARv0X
y6UrOTRqrhLy0hAUvGGwmtnrkd9IxO+G5rqUdc9c6qM2gwagGRxNqW1VxoZ5XXho6nsj4GnrbvAG
AxmZlha2biXPi7m8YT2y4xgp7yCYKwJgGUm0xAjb5SzqWC0QehRrYmKTpeaB8G7de+uzoP6yOgsk
6kXS0TaNDgLCtu0PvVn4hW4eiNXs/ubzAtZRwTMISByMlYKBJIo7+lQ1jOjY1eQN2L8PfSb8+p/E
sKmRNQpaXzYIIaF0iPJjLz2QgmOo1IfZgAxcuX80+QAAXR1aaeWAnKOXQGY1dpobims13b00TirI
ydNTKgj7dkl5bQv61S9JZcwWT8umUzS6dYUibY7tToSVMkXlZHLRtwy0HwmvcrJth3i2WibG0DAg
/dU4SrkRpqaRUnyx76Plax2e4px4yRNBj3p1lFGStmT6KIPG+SGJkHm11X2ajrxMiCeHMT4QQ855
1n1kXZM3ma6yE+5oPX0mdrcfzo1PWSVQRLxsi5vPAqDK/d8JAinlq3pLUjeWQpO9ynDpgkB/NF4V
A8VX6dDt1ePQ2zJP000zkbBwToEVgPpPT2J1osDqTvoUo4NIjSYkCyXWaswbC40D2a98IMjyjGTr
RgWkzm95zJUdNaMUlSZA2zp9BLTID8IlXadx/w/DX0lgzLDPlgmjPjkWN0/0OT7vohNdxc1ci9t2
2TSTlSjGHHspr5NSBRRxZYVOkVyn41vBu3+2ZQAsGhtXqvRHtypX6kwtafE17dK7oksKW9FlV2iM
fw0NgGsOUEf/yGFCe6aHhmDlyNqEMN2ZGRCdwsi/bN/b3/5TBGNrUWe26Vyg3GRN0j4rw6Aphm+X
RWy70EoNxr7iop0jbLzgZf0+eVg2PQpo0y4H0aezC/9Fk3/b2j51YqytquNuNPKO9sLoOx5oHgHI
Pz9G2jtOVsU7PsbaWqxmFLGMe15tTyT5Wek/OWfHMzUm6hmFnAhLG2dOYR8FUANiVbf4OD39bEIn
nN+e1/3l6MR2myIxToRWUgpHr46zgdGIpPYua8WTwKSJppgIRtNoCAdET2wltxI7r8bd3wgBRhdg
/U0AXDFCMHYdVmUEK0glrbGtVhdtsANyLr9tTT6FMDe6OghphhgOPNVkAtV0itUGjoPSD/xn6PyU
wGSSRkcKjFwjdBaW5YXKYVyu1MWTyD7PnxfrOW848rYN7lMe1Xh1+SwkTjRrAMapLJwMDYS57Usb
PVz+NJsyUDxRFcOkS6uMUQuVXFtLAZ0iaTzoTeTKUv5dIC3nIqV+/sfRfYphq8BEmLFEQ1cLkywz
wAMZgepXv2vS6I5MWIutyV9dpCuBjMkZUoIBAwUmZ2Wdi+cGalAyJx/Z1glAathXxP+yqB1lkkqL
3uKhKNXpqzABmlJCRXuM9iDJ9WZl5jjRZlUbQMW/5TEBbpxGo1h0fKqBeGnvzfvcFzw6eVIAXx2j
UjteGW8DxBCX3koiYxyjlOmRQbfb1VtkP3h+l9iu+x7/AoI+7Wn+ILemI/IXeDYvjU+xbNQbJqUZ
KyQPSLoWn3gdeILyI/EVrw54zWGeimx7vbXGfCklqLicB2yUKTt0Q8IHzYtUW3VHj4Z1EPMIPybe
TMpmuFopyYSrJB2xh54j8IrCfWJ+nyVO8NhYQ//y8dimUhh281RM0Gx8MQPplJ+jR9DXUpQ/etdH
9/FhFuyKcwnT/OFPP/9to2yzPax7cAaNECr30q9cfGpz41Uq8xu9jDkJGU8SDWyr4Ci16tjnIxI/
owPMH1aixAW1BnNvxBrnJLdDJGp1FLYJ2/WMJDOpQ8PskMYiJ98RgTgg9HgUl4mj0LZBfIqhCq8U
anTTFDI6t74MACYd9QPpefw922f2KYLJxgw5DVtzCVOnmEM/1Nwikf0EY4+8uh1PFSZSKR2RhUnO
gTMEwwZt58g5qu00FvDM/3wSJjAJAJ6awx4V6/Qkvbf7Dg0iy1mC/I24PdJY3mXCk/cxf7T6NpWU
jVVCnTX8SYm8VC93zb0eY1t79vRd5vPyvs2rBWh+2GgGSzjqn19tAUy24HIxYAtjuuw12dih83Gc
hIHYqti4wPb6i4YUeii/5TG2N5tmE1ZqAfjfFM+CePRFMnC8aNP2ViIY28vUxSIGLfPU9W0+PwmG
7hrld0BicW7lTW9dyWFsr0RpokgWfKqC6K+xEkV216JzMVvPlxOnbX2AUAiwXTwK2Yuj7MpCFBL0
0CVJcHILoTQRQaIWzCHPa7eN4VMSe1MIgpKMDWoCY9nFdii3XgO0QDlPbyewhoZgEbis2fYJfspj
0lyl7DQk0igtDvmvRRtAwRDaAPRxL0vZvp/AJfHPAdIgsvKpthvFODfRoOy86G7+YXyn/aboNHqq
H79hYNImu370LgvdDEwAuJZpVxSzHUzcACZ+Ys6FmToC+uO5NTpjdfc/SWAjRSy1chlN0GpuHiIS
jPHt5b+/bXa/NfhoiK5OrSdSEi9jXzjY2bKHOL/O1RyMfJYdljysnM3mqvl5Wh8J6UpWPEzxjAo9
LX6JTnTEntpex0x3vqsD3uYBPfg/8oaVKMbmJK0q54x8ENFQQGmKPo41muDfTzkiJ1qJYWxuXEZF
6DV0XnqQS/fLaSheTf0xtTqecXMM7cP4V0dXK02OSRAUI0bJVgPRaw71TReESL+y1jV+gfSBO427
KRJ4bSBPA7bkHwwJIepHklKjOopr8wTgwiBaTM4TZDMyrERQ41xpVeh5l7QWRQ/r/Fq7kudjEnIS
yE0tdJDZYGgBwMYsOYKstLo+17A5oSWnHqRevUw4QeCjafGHsa1k0N+wUsMy8XcbmaC33okwbWXU
j2U2zqd60bHGJcugPsqBm96C0drOJUrAGs+N3ZizugO0YnscBSmy51HFvY+R2SMp0JLXS1k59F2N
hvVgAngd/MfzdVVa0dWsdsIdgDIxOGYVpua2Ak6uiozOhoFgy2XQk71lEamyF0XQOF9sO3NZ6Uo/
6UrXegFV21LiOiSHBhRob/SJ0+9I5PbEXjAAAspPXvJCb9hLx8tYSTlmorrQBioSZ1uNs5u+JI5e
LwPIRavWbkLdrqr62+W4uHlJ4g3+AVVGCUK+6qnXRkR0De99UKHZzTQGTdfsKnk8wROvkn5+vSxu
+1xX8phznUhfdomOFFc7d0/qU0yxLQDjaieIysBnKl8HXqVuM/KvJDLHmqW6ST7G/WurPJUVECA1
EO9V1i0+TnBZuw0nBNwEQE+AHAusAhZEW5gNzArQ9FMUlBH0Y+KVWOacct1GLPkig8nTwklLy6Yt
MkeZG8y3FLaq3qU8eKCNMwOuIrhEgeKqKGjqfbUKKxPjEHBMmQNeGTsRruvqvR3fLMI5L54YJkMb
STMNY5dkjjQ/a9NNH/uRkdhVytnS5YlhLkljIrKsDIiNpbK4sa7YPUYMDWKLOW/hePPjUPI+zKcY
+AeTJ3VTkg1WPSPQ15EXL1NAem/q//2jA8+W30LYVeBEnKVaHpDXZhV5N2NAbddFZHl/YcorIawF
dFolgjcKZpZVKBNgYarfX5awfVaUDFMBYxkAg7/aWN6ZU1HgzkIhAgNENa6QPo721RC9/W9yGP8H
zHejolmOiBNaTjPkkZ1VgzvN4d9YmW6B/Btgk9CKRtrVjZH2UYVxEuQRvfXYLifVAl5v/DRyy5nU
WplrAtBAn3KYADCavSCKC77M6Jd7LE5gUz9B/z2/pluffK7Izc+0EseYtCVUANFRR9qD0I+tWd8I
Yx808cAJBZuh81MMW7tsohk1vwxG3XbDYahqF6S2nCcG/QAXDo59eSpA9p7zHo2ObHyUohPlSC6B
VZH6SzH8+6cg7gFggFoUQOIPitwlIwNphwwuCizLbIrfk8jy9fIvnmVfxDCXd9SgCD1VE7qSkmz3
DXCEQUR/2Xs2Y+dKE8ZL9S7LxTakVk3Gp3pI3Y6YIKGQUhD9yZwcdtPUVrIYTx3LBThDGuJ0avZ2
otRuMasvVfsXE15fTo1x1NbSo6kkCDxLIXh5LfxQxDEoFZMT33gnx/jpZMrj0BKCLv6Q25p8RzS8
XrRvI69JuJVSfdGH8VCgM1W5IOPYiDN4zR19BY7OhL2wCEV44CFyWlJb/ZS1PHaztpwaYYlTscDz
VvIFW9uFe+AYAMGg9KbvPOyhjaT4izDmHjImaQhBq41qR/mr6W80cj3Hp6Y86WHmhiThWPv2WVog
naYMWKDAYsR1JCwXiRJN6pndY1iGUl+NuypFxVL2QT+FhbTL/rUBToF0biVR/nptCHrftXm/0J2L
+KZ2zUB1NOz2JcFyrVzXnoZ9UOA6kV31nAs8bYFIvBUUAbqF9QeZImSwChMZPB4i8JGdvOzcxjRt
eZRtkKPaZDy1y8ugPORJb+uJ5YQF5reV/ZRNwaIUrqrcy62CgqfhWPmLaiUYApNvhlQ7Votkh9Fk
5yXWVCxfULJADQNtsNxkVDG6n9jlcAwrAPqmcI76zpTua7NDZ3u4lVFft4rFGawxyJMra6y9ePYI
mtKtfFzMc2YAuiO5Ghujd0LAZ9TNt1I2ghCzVLq22OiNAmL5qM+N1wC6rs3OlRk6ufhcS+Oun35a
gvWG3YQA5cZ0+pFr4bVaF0/gxzo2U2w4ILUS7FHM/JH0uyUprro2tcdYfIyzxV7y/NDOLwogm4Yq
CNvGVgSHZItnpNjAlOugi42rajYe2kL2FLnc9zWWehN1p1Y7pYneZT2IzWinttlR17DDM4DNJtEC
UI2c9RTblZg4JYnyrSpfmqHyuszYtdZz0d7kWnQ7Z28d0okmPhTVLx1s5fLsFst4FQ8Y/nwEonsS
TU4RgcJWvEki4ZqYXhULt5V8FIcBINRH7JjtSKjYkjZjkvNGMc+k+ZlKjz1q8UPdeXL/Vqfnfrnp
oucU86dxiFXvfJ/P+0YWXRVbSEB8PVmRr7aRJ9ZqkI6WrZSmPZVXVvyq9XNQib6kDAFKKZ44PVnd
iyHdD9ppGhdYz088Mq/i6KeSE5dkP0ibuHHxgpmQY1qiJFBP4Gk+hlm9T7unGJbRI1UbNWAF95k9
RqXdmicyLp45115vkCCOfmRmBkLWU1x8o38hkUfbUl8UjI8aYG8kVeuY6WksIhct+Z0wxbbUxR5q
s3sTw2d9mNll9VyEzzMoHIyitsfWM8i+K4ERmByi8kcpZm6PgddYOBbF4tWF5BZZZUv9Pk/Omjl5
sfzYZqpv5KPfSoBnBdu0ZGIxvhRsvMlcqb3N1Ok27ZarFuRCmXlVLsqhHRMPA52+ICynqMWQK3Yj
Yxxy9LOLTM9sLLuT0oNigNe0AiKMrp+sjKBrsTizgMZJr+3aBEDYMGmkHHY9F7Cim0WUbbCS2cNs
OcN0Y6aqbemx3zawQnJLEhRgGh+svU6jHNW2daYG/ympbUkhbhWdBPOexJWLuq8fp71tAt67DXda
8cuc/LY7xHC/smy8uFfQdojcicyooGaeJJZ2Jgb6cJjFp7LxYwG0Q/1eTi2n1q+lpnEXw7QX+E1X
a5mdq5FTa8ROCRY1Ueqx9HsxUVF7nQ99D3aQ4dwJuj0b8pUwkmCgo8ZG7TaqiBmB8zLoJb6Q+M0q
cztSOi9Xu2DM+5dleFDlpznFhyHUcX+OghU7VoJcf8xTR7MexsRA1Uk4gELOjoCYJIqKM6mmE1vk
MDaTU5b9Y6oa3tBprhTdpvqAmZHZS4QfQ9jdRIoJ8PuuOptDZnfFMa6PgOeyZektT8sbQdE9lbwV
5Y8pP8YDLl8BEQ418l4Z/Kif/CRPnAFtcVOo/bG37Eh6xkKBgs2ocLekE4AwftZjgt/bgXy9c+Yk
R5uqDb1B7l2tMs4Y6XbbpXLn/FutHONkttWwsbVRtMXwRdHuTYzezu20jyflPOfqIVtIQMZvevhc
iI9G5M/JaI/W97hJr/OZ/BJyMOMJTYAlij0WWwNxNsA49F0t7g29PFfL4E3Acyaik3cAuNVhIZmG
RRKM95blURzRANdbe2hv0+Soy1dR8XMhoi2FN0tyHQqLXQhRoIFNu8amZ6NcW/3BKM7pdJ702s9m
c19IzbEyX7MJ8XNSfSX9XrQPvfLca/UBCMHOMD+102ObPIbyW0c0N6rKYDF/Fg2Wsuf3Sji3cHXR
IVG9r7C2nes/5SI8DUZ0K+T7hFQeEWCd5Y7Uz2YN0IT0Wu37AFrN02MiPcZYex0Rb0l0So19mz8n
eMZgRnWfCRauFMnWuvzdjIaz1uqDnS44L23o7Klv91VnHMzZ1O1wTh4HI38zlgz1znnG7xRPGcon
dpjor0PZ302p8s2KZ0cZu8Y1emE3xu2jImNSOqtEeG36skzyfR83Xm9iSUgEHLk0urmqPqdddqzK
6ro25l0vmnYt1UEllYe0noMuaq5mHcSUcuyBA6twGlJ/66LJ6+a8tfOheBQz8tzN6UmOw8mdDel1
yar3Tp09paj2iYHHTmLpTqRZ920nDMGSx7eGOGABvQPexKANj4qq14HUwpWGNG4CVIYCQ9BTGzY9
2Z1V3ltyndqhmFwDgs9LUrKXZ+s76ulYtc3aq1Qt3aLB9KUsPgCgyMf78Erul6BtsXW4AIS9lr9b
ZfcoiN1Ol4s9fNEvOvIw9NJZS5bFNuUSQDcTtluVypdSDf3o0ogwoTPcF2Xky1Lnxn0E+5ONwVZm
4Ww2+pU+mw4BuDSya0quJnSmM5pwSgCwDLlymrDp7krDsJt1pb0VqwmwTGY5HGpzbnZDiFBlhqo3
9BEiBcAKY2UYbOyDB6XevxfV1PhhGp/jFvvsYXfUB1CR4pbPwuFRKKtTbolBNoKtTsyJrzfjWVyM
E4iWjlKc4Wf28gnEiu5AJPw6Vd83ie7lRDsLA0Y80vjblCdIGHSnGPrXqR8dWQMlhZ6rgHYjV6WJ
IreVKFedWV/VefaQE8tVxPJJSsX/x9F1bceKK9EvYi2SELwSO9rtHF60bM8xApFEUODr7/Z9m5lz
3NMmlGqH2vXIeqSD0R7nXdNfcP3QBpPhvkfuBMGjIqR/0mYpAM7Qsqyegz4OVV2vj8PkbQceLm+C
12/+SF+08s989XTqk/bk7BG8E/ELNS1G0eM5b2r33u3Zka/9ocYq+Zo452b3U0zVvSgzXQ1C4EHt
a5XKhB66GNH36C+61s+jzjkmu6g6130Hnw0jWd+kcRw/IEM0x9KMzBHeZ0Kd0+75TaYoq3wslSiS
6XecxAu3/U/v6DnF+FvWKu/B0d6FJbr0Nu5lEdvA/icIOd2dYiNrEWt8g3oMTboQy3MvdJ4WhSVJ
o4/FalE+hvsXnz+8gR61ws5abh5Dxzu7kBd2I8ttcysjOi83EcmZrqtGdmAh8fmObF+XjdR/D1TG
WnUw4fi5+0OFTYwFCVB5I9ilW7FuGR6AJNUKGkcjznG/P00r0+nWteliQJ+1QUb/5ptZiFTv7SWe
+zQh+wW57Mj+XL1qnMIiMc4tEIg/bF2MAmzMu7RDeOkZuzq+j/XgrCtWP35qV1a6QAtolpCwOWJB
WRTe5Eq+vWZK2wknAcJ/mwXNmtFPYqxf+n0IMS63pLi1GXMlvJ3S5AkX+aSjOO375hdZfHfrFD1v
ljhpvasn0YqMduaZyjbfQoXZI7/e0ilmGFxmbho0aJmWETFRHS5okuzVRsipkQi/jJNSo/kSs6pY
kDxOHY6Svj5rF4mqTp1jFufUsaBc3OkxsvzQ2a1yWsxnNmskKpc8mDg56c5WYlwPeosuZnBKPgZT
uk/TwRdo8ZaNKYQXJKUh4n1fkbY4hy5ypPanIdlfeK8e6n04EI36OseqCkkXQzecrqNLH7VwU0Wj
Ug4I+unC3z5xL1OEN2YeU0tlRaNalF0iTOpx/qr9FckF83CNDb3Eexvksl4+vaVJt7B+Xjd4LxNX
X7FD7jTS5J+1TZdHTfjKSJR5YroXg/8Y9bZapXtyKU6lGMtiG/secvkC3ezkB/29MZMp0Ozf7RSg
guBA4H7yy3CpPNpj0ybjD2sSFtEUPk319Ov3iqT7sB2x6IbiPmwTptUJhjiG+BoOVt+vk/qlc3sh
ZiwnJ7o0ZiiTuj54tn3ZAgd1c2UvwEWZWvi309tLEMvUXxCBHEaneXaOIZ4zsu+oEvo/4RhYdOhU
ym3+GYHb/FGlA6cPkVrvcCAcWh+Xik36d432Cl8kxczWHU/GJ2P4jHvqnBjBII2Jwyt1usodgydv
g/7nLE4ZNN6pC+UpVNxJzeoW3kyuNNhLs/81sl65hOi85ghzhEFwDWsFczIDVJk62+MUNlsaLejM
CKqM43OaOsMwgjDqXjDxjE2hDtYOr9AggVmqhTmVFujr8Pt8tgFmEJLlEY3mhxfZF4GXBs9T/F8v
uiBtqNTpzLa7xO3erNjewEdlchbFMK6Y+ybGTRHV8K1r7iN6Myi5Gs7r2D61qAmpIe2/VgwHhzci
HZ2gYFH4xRI8MCJ2U4Ewh3Rk9XPbtzZrlFiAJZJCe23hsqSwNa0SuxyI7Pd03uWdnv5DZiKO9i33
+bnuzcVgm0i73vPmSTJgjORd4CAcycssbTo3d2MYA9w9c7Vk6BqD4MbAc8/jw6IAyb0ilIXei4AW
FoB0HI6WqcyyJQtlexy7vmKNvobkzeujbGmqscYWJpo5Hda/AggyUWdbGKApqhEzPqHTWy+Sdoc6
vKz1lIpwzdoEqEO/t8mltZ990uJRg1fABXdhozuq70fVFvsockQCpIgSv0ftRQJCvd/RrRjIGT1P
CzwcoKtiJxb8avYRLaxg7DYtFRXfo/8QojD6M2y07X8repZ4LxfyLfsHOV3lYrBW4tnyZwAVFMx0
ckSaJB+xeFuj59U5z0Kh1wK+Xvn7aPTBj+o0Mj8b6prdADvaJd/60zbx44rjOjHrU4tIPt7lZLk6
GGs2j3I9TNakAyyANvLBUSdpAjpgcssegKh3mkLPl82vU4bpLcjfGZP/bf1D6GG4oUETja3bJiid
ROSueK75XtTBRw2fPQSpIoye9ZIqmCsAmnftVh6W87i8WLgB2vmSy/eAN0T7pPBInzrTCkj100bF
7jXZpJ/mFqtXzwyogDePsyo3gKa1PkvjYj0rlsFsl042j93OzkOMQDMgb7aUTlQo16QmiYvIu0bD
S1RnekBmRLSAeymHkKXoHl+SQcCyAFTSnC09i1qksr0qHDR9818kD3+sTeOj88LzPw48VRI3efzE
Jp50TQ7EqeiO9rT1ywWpF1tfrTCzKo/qdN9WMEPjP6YoaGvnv0jPMGj16zPYvtzRS96sXaYsOvZO
3cVhdKj/CB51Gfr/guE6iSHdmzhd9IkGS+rvJ9q+SgRH1f+S7kPSjPfFnBwdvEv7TNI2wOdst67+
Csxt0mebLKeOqJzjMR0HAGZ4cxAjEe4tMpy3gxX1z7w115GBq7Jxjl0MVbwvuYuP04v9sv1p3QPY
EXpVMC+4YbguFzXgx7q8Cg0lu3X3U7cmKAkxyo98GLCYZkD+sIf/tFrwGuK0uTltfADoN9VXHj8i
bfoQR30qRzyo7BBgD7c9hH8FvhnwMQ4euLuZmBStJgiwljyKIU8UiJPQT3d2bPyn2bv+FRWffTX2
1m91YaA/itzzCyTxHHcDimT55pNK/Q2TxNYtGSKrGQ7PaD9iPKtKCEIge5rFNXYWzgZfrc2EBgnR
emXDnzk+YJ7mtO5o2qjlkIj9FbsXStq+J9Qt6Xc810eCI8dTx0ggd0GSTMl8wX4eDfouN/ElGF5M
Xaq6YssdWYp9/hfi6fIUgf7ngBh4cXpd1dtb69dZPey5izmxacSLYZBqb9csQlBXsFaYtskC58iW
+hi2D7H8dtz5sdMnroIzOo9cdHsG30Ym3dUFUeecghBRgt5eaNVcYepAO+KBthnPbSPKaDl3diwX
SKhrYK48+iXDfNqsrWagK5WgzgNmrL155avO13h/CHBE1N30gYAQtAeqS3uZ4ExDrdhVKfFK2QbG
STvlo0QxoJcebxJWquVxc3b5+9+od9KYcoRLxqBOiwXjUKJaaX3YA6weS/hl2LZnZxYHikLgN5gf
7rcqGJ71ih2APfgAzyv25cLpewJo27j8TUb04gGjAOuotRTyidoWZG6fxvaX7goXAiaSfihW10e5
xj5BhwLkgeNrhb36WH4Qcn1qJcgYja1KW5fz4BwLZJ5I0L6g1sjwvKEIb+ykKU5RvFDOaLNwsmmt
lqPDkSiF7V7BU9c6D42cM6/WecguMXYYUXnogqWM6h6tBXIIplzpCR/IKsHfsX8oFUtbJSy82C0o
fXB2Owqqi64lBk/QJGnfdsU4P07zM0cbNU/7uw32k0nAk00fRrBUUMDP7slNPsIAFB+e2ZhPKcWd
l9GcMQZrkPIOHRAicOeOa2Lsc4zv5+3dOdpRsIa1HDpzAPedet5/QXsMvFIGW7b6iLiMygRE0xAq
OCAwWy2PQcuBB4pRbanT12kXX8zCMkrKwLz3a0G36z7AJdT/MjECv9bpttxi+mvtjSAOw/tYnIfI
Pe06PrvswWluicLUJVjbyKKwdheFGGaYBcZ9SNE2cweu6VGeev+mYSad+zprbV/Y6DhtV07ZEwkO
E7rN1YeHZsF+WPlYj04aQsskU40RcJsN/s2VbtauZzOhvZnK0USZpjzH6tmL9RFZjhq+eKlg/+JW
HWHyTKm4WlBWLn8e5avjomzYL1icz0Aeod5Tz39zg2pbLmvSpwTHi9K8MnEVjS9tU3A2FvUEO1hS
TeN9MBwNeEBhAnCyODunpiQ4qXvnKL0Or7fOqfeNBqRIWmS0DPB/4UHaSZuNDkjp/meYl2cPhS5c
JhiELJD+XQvyNkkOsKHlSecc6gWFkIM2ZyD2kgPtQDa16Gnudu8XKVJJ7Ra+/Am0V9r5h+CHdHfY
eHLc7bdLPlYcITNXDyx+138+UHfOlMaT0tya9TLxOgv7JKP1UAVr+7i5RTsMWbyuKTWvnv/qS5B7
QuRjHJ7msV9wMAMUYhR2SKnGWY5j4UHQ2k/HYC7rwC1Xin5ZwD0GR1fqWv2ya8nBXEQP07R66Uy9
aln0czQv/3y6+gfe/f0xjV+t58p0ErCd+V5lthh09t/T337gO/r5MrgnS2BkUYP/n0mmb7nPeCn8
KUQR9l8UctgylfSlO9cvEWGnOJiBvozAjXV+W+wwYBvomX792ld/wSsd7ilcevfB4pf+QNFLed6X
iIYrG4OjE0VPrMOrzhAaPM3hB2FztezzRw0lJRF/+1658y/EL4x15Lriqr8qDorF4v8Dkst/ttv6
pRn7SXj46ET9j3SW9YgcRlApeOgaKdNNIcV2CG8DpCr0RONd3LAb4ts7dB7dna3B5It4BaoDkPQl
LS2bXrTBtsgV6tCyGtD5Bp6o3g3vJ+q8IpHz4o5sSF1F23xW5BlFq1o38riG/TUw/L+JrWfV2Cpo
mhdO6C1i9psu7kvSR0+k7p4GrM1W3jRkc6sqRZoN7waar2GgD3A9HqmYj3baboLNv3xb0FDasSmW
GdqQXLq72gmyetM4JtT2j+7RY7MBvnfCe/F3x0MPRO7gtr5jBl8R3Oxhatbc6RCat69RHln3xeX8
DAF0SLsAIUbMYyD7feDmPUSQqh7SkQLDLUn8ECPZcSXkGIfOZ9ibqt2xVH5l3Q/lzWc4iptd6iYD
m+dkRNFHGs8okrXvpYNo5mxdAE8d/iCC/ZNsIOp9ET9MG31KsOcTfJv53qRz8VvYpzZXpT1DcKuH
rtXs/NKyGqEgS3O/DBH4D36PPQ5z1iK/KPUn/g9ssvfXIOUyEW+L7ituxbNxxcU1QbbtzY6Pb/8b
xpBlTbLe+41XIpSlNN6f5jb47zJST1Kq3xXPmUOmZ3y4m7bO8C8J49s+hThm3aGEkxtfIiI3ZHcB
rLhf0voys9vmA6O7+pFOSVvVPNJ9it0H/GndJ3bcndbJY/haMmbb4Z5IYA5nCdl7qCFv0KG3OJ7D
Tf+4gcVyUBdZQ8SF5KJd9CMhDpDHyGVNky5du76OVsDxSiax5xFVzWOMLV5AUtNwhVlHXXrAx+PO
oEo53gTQJGVXRBbQKNEhOfkSeHKfFl0Fo9Nfwy1KaGGQ9F74o+EftbPHDwYR800amk1dTW1VvtIg
+Wq2qH0JzDy+DJvuYZoBAGy4h3ikJGanCKj0jdaop3ozzbMTkajsQjqXLo6dPAlqAqunt2VSsgmX
0UYlD2FcIzPQJIsVz2ukfRS1CNYPLEf/i1yLukvTyQVToXzPyTqSM0bH9QkWr/rNxFtz5gm8IiQa
9wYPR+idQ0Ox/nlU//o/OgJAWj3Nkek/xhlsrgTpUnQMIp/bofg3MDCnqhUodzaiqdbBenKoCK9B
PeDyIEHAAJJZ9AyBsEeEuCZfHuqTm+t4Tw4g0iDacblm4yK9T8p28I48CbHifls+O9ODsFTYBv5F
w8EkYErtC2xz0WuCw7Qcw6GvBo4zIp6GtvTWqT5MCvefNdSkzm5EybfmTwzH+xZTz2QYAP2PdPXn
6OPHV0nNV7u6+9eIKNQ51TaEMrCIvQp9rz7hWRFHz1+wh1SN46HTYJrptMrCBQC8Y6RHLppXN4dl
2Z2U0pAX4zYlH7PXg5OL1/3IqbGPBLToR4RyUkxm/1WOz8BKEv3bOoEfZLINQeUEixde63CB/QML
CY6Lgu7X9nVVd214WYJ6OXidwVvPnM1/jnyCUkOQC5o6BGL9tm1rMcIQkGFnLNpsvWFzKRdtOSjF
ctXiX13S0hQbUfaqbkB2b0sA+BdPWxElznyocSJViWH4iWncs07LPuuCYM0WYparGsVv068UTZaG
Y2BQ/n0d8/g+ssQ7g3qkGK9TvGAjhziDOMHUCzt2dv/guTtNoklnT9S/JoZ4iayT7tB3aPKmlaNF
CC3UxllHSw417aO1Dhpwn5mCe+16Yf4+F0ru73A/+P+CsBm+xULYTXLX5J3yDw7+Ke+Ra5th34A5
K09/19bBoxhiM0mAde7AXwF4pTaQ7zwOdBENa3LqZSMr3k1dEfKtLoO95yS1jP0K48GyIfbxJIZ+
vCMqvtZGQw2f19caX9nhFK9+D7OWykCn3o9LU0Bix1a1PVsgba2de4Rh44D6i/4KZTyJTbqu7kck
+/eFuQ/OGqWUkAMEudKgbTaeKVHaCqRmlVSgXVWqmhaS1kkC1Pzo9NtJ+yAaZFOObZuke4yi1Zr1
mPjLs8WUUmDspcPTVuyxQv6lWvJQwyIJ7f4AG/CSRsGWR3osAvERmeEVd/3kAQz4xt4rb+8zsjJc
iok9DI13cf35E1Qo0gv98Kfu/g4TuNLGdXsMiasyVFlg2noulYnzuAZjwdz6YBunwRQYuGWlo0fW
7s0hdv+SPPx31HmV8tZ+e5oWE4MWvA06h6h61AF1cjXiWVqx06RD1IzQ52GlmVm6XO9P8yRuPnW/
bSe/o719DLwaDNa8T2myjgVzVGEn4BlX6WMgoorA6pZqCWPByLEYjtVYcLHNqa/9CnFtFV7fSkNe
Crz/6hV5JvX2aJKucPcV3gf/bPCbhJEuo7257yfIgK7714zIsgXZYafw1LTyGc7R522zebd4b3RB
eAAPIOEqLJlCt0HIpTdB4S3+1+ySyxgnXda2AM+Dm656eJzG5o1bldVweOCSXoZgU7ncwqceuNfU
W+Fx+k0deOfAihcCRoAVzX3TcvwhZGu9js8S4p074m+qpRwGUade5/9xZt2b62MeDjfzSf4pQEHC
tkx4tGjGuFwAxZzaK2QzlH0830GorpqNoD8AEWfXiUMiGM+jEx8b5WMTrwKPsEqAiXp2X8aJVQyk
AkaBK7fXmfWSn3FAekqHF7OVaGykOQUMPxdHpFCeVw4ENiKRVNu8n9e4Pu/INCTwnrrh9LUrHlbd
Nl5GbM1AxG84fOo9hna7HoMgYOmw9IdJhCduyZ9P4uA05LV2o0fU1cqVfZQKjju3No+8G75cdz4b
KNSqHkvQhuUmwX724rZb50X1+yUawheHOh+x3L00chiii0TdFJtiQAuEgXBlEFWjWn24iw9Q9CA4
8E+ictTNZ4jxr03THh3EhBQGJqmoW88Y0L+RpS2C6J523Z0Lg5IATsPQ76eW4mPqSDF0IS5hRzM/
ap8aQ49hH7+oJSxi3AkoCCoLY3EYWo4yVX+jvT4tE72DgPltELSTzjVIAkbMUPThjkxGmDFixCYC
q1Inm1T4b6TeyQVlhnSrP8IVb1M0iW+P/IfNFTCT0z+FB3dqX+HSijhIYfM7qRqaqjjtSb+ckMt4
Z3bxh8osWgb9otGzlkugeNbUMQSKJAFIlX1XWM7Rz0sYIBcDE5Fl7nQH5b/7WmIOP4WLe30cFjZU
SRie2yi4g9kH7FX31Q3OJYy7HFs1C9HVhXCZymPYvTqvuwppbtabQBMu4XLb/S4C0CTqOgz+chi8
XUFVC9sNv6M7Hwy8sSePiU9txm9r+W3snXdoFXjDR3adPLCOC+VPw+o8aT716Y6iCk4AaCxkaGFN
MtwlCANMrbTnmXAsKXAYcPKG6jFTcuvW9gXuig9j7RFXEZ0sALiGcl9OixnSyffbgiU8eARxhU0S
EePV4q/FJt0Ds5CdXVoHpYm2Nk1kJPOJso+JdieUtvdkSuZr3LqYF3PMFW1/jg2+r/0iYkxW6X+D
s97gasKlcQ+GEJw2+D8jLTrzcBwMg1tn8QyxenXpAzcD+NM13NBKjo8qISfFwUt54iIgwj4lCNH+
U2tURVr3g4a+zYXvvRguPm3jUkiUwFQ4JP+jfa9yStH2zd2Qx3gUKIkbnJ8xgzfObqn0GIBngPIZ
6LotvAG1MyDh3d6Y58ZP8MhpAydOvz1tHcevsj/QfewOHOF/GJUB8xlb9jtFHE0N0D6r41vvWwfE
uifSSAOdh9SBib/pP6Xf4vCJ5McabXkDvqr38EAN/fr2ZzBPvZ38snA/2Sj5SDSanS1c/qyL+ql3
uyZfwdxrBcWZIPAIds9z0i5ryQ17MJLf90n0u9Dk200QXIApC5iT6tgpRrtBlhvdr87SN8Y1xs9W
li0dMP0gg+U6GK/OuOFQ3Um7SOgTmuCMElA3m+m2bfBbBHuNY+zv7XfjoWJDAvRG3OEu3CfnOjlz
cIyNmkDQBC2cnnYbnIoPA0yQC1axqUWNpQo7rMiyGDWPA4ED1JGPfiMgENewNE1tc5O2XTM5QCkG
Dkhjrz4i5fAy9zGHRuFC25MXmvC3qGZ3thVvGFV5XxcdpH2IM8qTuwKLIe17ZO2fDAezt5cMM3aK
OjaP5+0b535cENaF9yi2p7HlTaqmoS4ohTbSuzFIHcAkSY9wJI+ZpADBwSYu+NN/YY/7QrbvJoK3
qwnREsYWWwEaP/oZojoC3uVnFzAv32oP1KUyNlcSShrV0b2k7CpbjuyNToNWJs5TC6lvS/oLEnjb
0w73Z7FTtCdhKPlZooCe926Bx8+13mMs/hR1q/4FnuQvIJfjnI/0hJhEHJNNXHZ1B9KJHboGFj7K
E5CvqPFGO9C+XF65XVwqv6m8UD6ybfLSfbfvwwYXRUjPHtxKtF6fgtbeeXQ+NZhb3f0JVLlyXzG8
B56RvDYEvX4k26qZ8AKZvv+iW/QeI/McpYLcqTB58i0jGRE9giUI5W+6w/wd0E8iHnrfgzNq7ffK
odNHDAtgGifOdMDJ+iBFXDRS3I2OKvvgieA+1sOGUmLu4rHH895lvbzfxvpPRfn2+ePS7VDA6Z/T
TX0Q7pYzwTk860r7yQGRc8/N7JWzAaoHqHZABHU8Rrikn/d1n/uTmsFlYexxh0Bdmz5DDigWX/bP
oeihlOz/AvVGgzV1XFvuUXiY20+vluewnoer38A12STPLNAOtmpBCaqx6sYNsWMyAWD1HQ77OKbK
o90ekHp/hwSnbFHxw5jssJ/JBTriMHwyvECuox7gS3szTo1WAmuVzeX/9gTj3gVNf6dXrgDPbJPx
OCzdNro40KZ68KuxlaeNRYVAJAHcHX1Ox+bUR/OhX+5b5yuCfjYYXmztC+VBLlY4iwJeBvNwQnB7
NbU0a+uhDIBNd7sA1KCmus9sk7CHYw4PzMh9jNZohtc5dvlD1KCmB+Qk6+ht1nTIA/Xr4XePEEIA
M2jk63u+wJMQqGyo3eu6N+1hGiAjur5CpiDwbK6G9hB67B+hVGfYp3DEI5OycLyGk5Ntsu+L2FEH
YHiZCQf59e5aSAmozZMG7PSQNp73AurwIVHNjyWqClaIzfWCFdUx/enDhID0afDFwazZ8L/Rmx4d
L8ISKUxLpfPf8gYCjSzBPjS0boG6Z9OSMoZeb5jvOEOOJLwtbr3lKpxzLm+qnsErqVy5a7W2/dEP
/yV1XziQjzs8gQ4ouzkEjqpVoc2xZTeLfOU0XuALHPRzD4RzbiiE+Z0FNxCkczVxHL5TEt0GGqVy
2u6w8iPM9AyHtgtTRUaod7AuWH9MRMMNAdO65tu3cRQoh9ltK7V1HtSAhOZNYu+dFaMCYIBPY0xu
oL5As0SH2J9/Q+beURpDLPTxF8PcIWifhDhNQCp7zG549wokE2SA1VhkIW9+F14auGi3Zi18ggK1
DefegVCLwjtHLBcj9BnxO68g9/Qk034A5VxPgLcfib0lvgP7tconrwOfCHTnh0CAD7BHQoaAgECO
7fBvhiw2QU5rR3ECpv+wfo+/qI826X+iEadZN9/LKQYZE0M+6zK6kzJa1V3DXhYfaS7AczuOEVJ/
z0Tcw4322c0gBja4wzlEccN/lHWAw/AIy41DBSePhoC79tm9Jv6nGkPonT3OtQAiqFDXad5fJTNx
CoB3wAtxnSPggCA5OCtc0f56Ej7JRh2j8ceCx/A/ibHRff8KCehED2qYH3Wv05+dCiIFcq+vMZnz
OPiO3BcDU2wj+srdCAyWOHIc92CVqk9uA61xYxgPV3v/qkOVMVBDsFn6BIBhM+sB1pnmhycEiXhD
A/dM2Gqs8wwANvWkgmoSPVQASQneVIAOf9dRHsoVdW1n0j67oeuX0xCRKtwX7Bkj3nxIGsohfhPf
ybTd3yBjsdTx52+NQl6Osws1ken1ISSLLHXXC9SexVXnzpujymAiJt0CC87OazZYWR00/vXUHM2f
R75bJ1kqz8T/CdGhOIMCyrrRk9c4MMFxIHVwI1AxddZ2qEDtMpB8YRROtx4vF263YJnE/qychGy7
rZid5tCYeX1vlEbjgWqFjQhPaHW700qn+hhjwQRLFVm247q7opqQW3oSswmPzBHjc7IsGJ6wWkp0
7CvnJaMDOSrr9TlBYsuX/mvjgJdUtYAU+9JtMpyWpQGHSIKww92zP2Gi1Xs96Z+BL/N71GKxEYwF
dqCpFTDhwVA/Duga6vk+meiCN592Pk+DfnIOoBfj0047B36dFiYqbxrJN3aZ+8isH9x9zyhzk1zu
o3saSKJhkw+X00ab4ei7prmhM9zxziES7zxF0wan+BxdNi+239yb3Fsv8JFBAEdxNxr4As0CAtWD
eb82Ur/VtXjEPqT1Fnlu/9l59fqFZQWiEPjqqRkT+j+OzmO5cSWJol+ECJiC2xKGnvJ2g2h1P8Gb
AlBwXz+Hs52YfpJIoCoz77k3d43r/votXpes19fQSrNM46vo+5A2kCWCImV2wkJR6nyRMaPfgOWZ
6KKESm8LVnc1OCcoQcgh7c/JbKHYg1cxOciUSfJc+VsQSsjgZRs/9RrdmfWEya5Ai30dRqpJA1Nl
0iRf4Iz9T1oR6G3lZrrX59TYj2YBN96axMm5frovikRF3Zq/ln2th5LhYJFuRgwszEC79z1+o5qs
yKVQDFUmkyD77q0z3AkFVrTue10bK5paz1a/gh7F0qwVTqX+UycEGTpsJQ9rz5tCUU5WXG+sQ1lg
z4IE0C7q7MU8NlNFhpPJQJf7+L0ZE/eYFUXxJe0J0Z4dRKDCWzF+6dJT+6rOmiRI6BF+nMYRIYu1
zTMmefNgiNq5akWaBZqRM6yt3WI5uGkiGKsNyU/XFvpj4adrvEplRWXOCaeYPl/qqkcq0fISO5jr
hqbuaIfFFS+2yS3u5q0RaHOa70xNTpeSZJmdZVINCvj66+T3JW9gBe65mcCNecP4xm4q1H46tYht
G9k+n7nV7XV4EMLTjrzg7HNcGmYeEgNnZa1o6VZCHpNe2y8G4dT7TGdUYfas7mQomvBu9UQ2EA4a
ZrZUZ58j4aDrXhuXo5EFdm19J/1sXflE9P/6nlGcn7j527BJckRTq96LjHRM0DBxGmvamdRM5GuW
JvOnpenGf7kSTMBEnUMHq1ruskrPo15pJUr1yjx0RnfmvCt5Cl0tNiRWLqEa619PBXmRttbvV69I
GeK2EN/OpIqntXT9nXtf+2Mm7hrWRjZcVZqkJ2laIup0y9soPIoEe5iaWHUxeGaxIxNzwkrQTmGh
i+ZaDGt27D3Hi+j1/RCPYBkNjqgjxtyUsQnWiUqmpb+rOt2NvLQoMK1b5o6BVPnozmL8NLu504Mm
GbL+kA0yebD0sX3PFEzXaumfnLiQi6stMZ9qc3minusif7L6s7G5PjX1ZFwsK0t56hl47zvNSmJv
TtNrw5X1gZroyB3FJkL/CuVOmePZP74h9NhcVcKbz6B418y59R/UAniZk8vDpJZ/CYNzXA4p7BqN
/BgW3lDGY0GwyY5YMxkuMy/blKzNHv+Ze6o3j51nhVHufbcYbmZb6dcqTbrLWlTpb1e71guwaw6g
VTZXtIC3qewEh6A0D7Yghw+Yo//b8cbPYZls2nFukv6xp6MEMTDWQynz+sM12vnRYZ3yazaYKq5a
AmGAyNzsoerJtnI4sOGeEIHNEukiZYR5buvFCUFahqPX55gmhlF79OqWhUub3x40I/OdsMR++yfp
1/fJnj+2ajy2+tVBMC/umS3Ov1IMh3EyjxCbVAIS6ECs8pB09iPTsfM4pYei9ILCNuJZgQJg0fkc
Si1YtoX5jnRJ4OVwVAotxc+fnYahAi6Hqzfkh1pTmOi6AWsSSn0pxxNrsQAOEFhnN+46fAEqee5E
JwMFAmJNlFuNm0Rz89Ddca4ZmMmrTdx0NDyQU4b6RYvYEDbt3Z2hK50loMmNckOP3PETuo/Pd0+2
7q6kQq3EO3pyOObs2y3LI0umPFT9AQ4OS8IuZZhcQ0oZ6TdbUI+an7zItP521LqruzI0+/xSpNVj
UqKFKjs7DFuBoFI5QVdvx2nrIk/Nt3owQ5c3CZrzNM/j+7zpAU+LEWAKYO1oye6yVB85+Di8jWnF
P1emUZG1aWgtSQ3nmB+mDSujVYNdmvKYMHLZ95P3rG2TgrEy2RzuLgw/6+7BG5NnOcvxwha0B9th
uNhK+mFp83txkkMeZOXJsQvKApVyJ3ftd5FCZeiphY6cm81L5cgzapZ9Ley2iw1mXPtSLO1T5wzd
JZtq+S0r0PzRVN/WQhdXp+l5mN74LaDD8QEWMgPSxgj5Ufpj9ktZRWYOxjPaSZVia1u3EesT9VQw
5lV6FYb9u9XjucnLfWE3x2x1L6vt3yQ2FQTwQ71gzCw62LnWvU8cmfjtzIIccbVtkCb9ErJlAQST
JolAFCYZ295Os7i2M2Du4YWiA0Kqh3Kk5fBRZK1E4pqCOZ0T/8XqxhA+DKYAqnnHSsgqqqX9nQx3
H1jjH6ZUD5Y+u9kFe1EnL+zS6YFb/T/fFyeNmclO6P4pRbHOK+fGZhJkTBdCZZiqUINSV1nzVSUm
V0+TvFk560epgPwqN8Mtk08OlP6uptlnuD+6b1XVHxz2UQg0dSAUcEozKxXN7PCq49bK5XZMrR5P
mo58ofo9XhPkKuUC8yAJWM3+ftcq5oFJZf7xN4kNROLzak8LTk9vvmEVeWPyAJBXhaKgv+snSh+0
AEeIXcqEFWVvX1b1d67fI/MShrrm5oGOFUG3cvoJGp66vDogecAZxc7jIk3tmjUp7mPqAA77lRGh
ZN4kR5SwY0nDiOZ6a0YrGqCj4M8kZTwg7aCd6nWDSukRneV6s/yGB2bdwjbPXjI3X2H26+dON94X
ZjKtVgwBkaV/i/+/ZAJBf1shiwo79Hv9u5Pdm6rTh1Rbbp3dPpdFdarpwMks+BL6iJdBlq9ty7oD
b9X/zikypJMCzVbbT36/OZ2GYLGs5OzQ1XQWLoyrbnGFZhXETZKra90WV73yo1SS38VeoMfO7J2Q
oauNrY0pUW5CrxTWa7Zab73tdfE2dzgqvFPVM/PiUz+tvX2d7ZrBaqsjhaKMGyOw1kYsgNv1B0Mu
F6VD/lCG7TJuEn1br9Wqi5hoLDdGZOgILvQel1wzd76ZwBt4ZqzX1rbrCq6ke5rtKUm1GY5M3/Xm
8qYGPnu7dmjF0ZoaHtye+cHMMUcRds7swdr3LgPxsfZ3yuBJG/L15psG54HlA3n567sqOVrQuXfp
7ETjKH91evQdupwOEuXdQKLaQBcF/2J2ew6y9rrehQu9uyctpmnCqsI5KhdA6zUTv0tHaFjajEfk
JtguK9+bozin6q9RM7EaGVccVoJGQBB5oLxhaCPXqz/tLu955Ti5hXWy/fHfLFhtxfgDJWq91AqD
3CBPjmZchtIkUFkjZRkQYN25XjXvJPtWd1tt/uJBi/QUoaPfwKVKntzWjxNWPO08ZR+Qc2MexA8P
3LSdQQuwAO38hu1uXfcyz2VAWO4DWG8sKMV0TNWFZR0d1/7RCtB1yQaP3jozwK2seDaRpC/GCr0f
WrKOC7BvkHajH3cENK3lt8vkyJsETtk+LPNjzaVhMiRv9ZLeGr0AE6rmaWFH0neh+Vx7n8k4Hyb2
mipz16QjimoJj/ybtEjcn2rcJ2OHl/5azDxoBvNMEthMrIlt02FxP7lMhQUzs96d3xJRn+1sOeLS
jIfuIZ//2X40MCLpqHtK51+x9tFmZQFHDdgqH6TMCiz+ZZDxHinaUAdkLONRrzK288JA6FxdXa+O
cjMfqLsRZtES0MJl9Tks+ttQ2AcaLNj/LEyyhqonlq4X0ZGFWp3s6iwLvW07b13xMi3at+68jZA1
eLCqSN2zADxqKfC+lFyEZBn2mlc+sWzt3a1gXMrHAReTNapQaaGUlF4MKJgHUktfxs5ipKkoFF0+
9dwJDf5oY6YrTAEjZddjvOx3qyHwqq4RU4vAnZIbYH4MvRGmFv0Chy7TahgDA3dMtb0I2BhVjAdm
bkEPCZw4IStTeU1SfMSYrw2MMXP5d6k3rODjk2HVZ0u+CKY21KQhUCVzl+1qT/2eARQ8/LbdHBxm
psI6elNKRHptoBVp50GrdkovGXJ95av+riP6cTveO3lwM6RLDZR/xu5hOf2VvxeFV4ZTP91M1qBN
VbOfpYo1N4s1vTr5CH+dVfymFZ1d+lSO9WtXqwidPhwr7SnRdCuiiLum0sEd6B7w5u04GFhE7va7
ougPXkd9VPe7jd1PNbo4Zp6ndLZCrXdZco2oUjA9nPs5tEuoWOmsT1TCkapW3n+80AZmPWL/QVFS
SNPQGBvSipgPaunPsDxtq7gJVqYWLSbOgdkeoKGuyGZtgPBzmLLKX/9S1+LnyfdVggsP1cfY8pjY
8QNe+7dUW38LMf7oS8fLYey8Eq0CNlOh1SfDHVd2WQBYH6levjxdfx8SeS7M6hXf2cWgi83my9Td
aXR2qkoji+2lDPusPno2/U22xVnzXwaujE5xpp7Z50W3XzSI1+RfJs6NPwQ9CmALeHQXO91vzsfF
rYM6Ga/J+o+vx1sK7PK0JjdpsFHRgaFjVCmwZvTZGuloD7UJK6eoOa1wc46StrGtoqLuw/vIucy2
PY0crZZAdWAdPe/Lo4t/m2Zmv6wv6ZofRTtESc6mIuO1ZyayajfSZwOXiq8mo7W9W+qM4Y+PLFVX
39UqKYHsvZ85GC5Sf2+Jbq+tsOlaHeYda/SwBfCTA41LWmL30GcBYMZMszs1+Rp50qKdML470BgP
81/K7YcSFhb2ZRDtK7GUu3lIo2EES6QSFUxLV+IJtLl59R16rtJPYUMsYjyk6e8mgpIzb4lz48vt
rSCjwxjUT5Y3mIu9s1j9v6i5kZc7u0HHVyp9vJy4HQzuR91zAcN4CnBL4jIEUKAT9/T0lFQfZZlQ
iKETZvwNnXnqBEig4Z6ATO/LObTr3a00unnsmuqZJ2nfri1iEO8loidTQ4aIyXnkBRsaxZtn3Brl
vXTNHLt29T3y2/T3/AGqvCH9W8D6eLTbueeGk9s9Gcb4M/RraKP2QNbgnfeDmQdRjP1F998aqE/d
YR1JuXd6Gkama8LST3k7hO56zcTJknu7zcP+3tllQL1DYOELq6zlLZ8PA1tMWkZZU2VcXXvZ8w4C
hdBLb7iEqulg89IVvR/a9XIweCT40xpTixfV/3MNrkO/fxbGdBjyjHawR27Bz9l/NtmHP5YPhJHs
tMK5Lf7M5ZIBjiwI4XWzz9wxyvL5CO/c4DVLinHfU4owbQlX8iJnrCnMX+/cM41UeZzZCld3GxZd
bQ81+sejZbbanE5c+2la7XCfsUKtTLvFKEJk6A8Lg7/v/XQ6IZ/AgrDm9/LcX6Jyfcs67YFlk3tr
c04zPL43vWvEcNq6elrsv+BXjx7JyiCaWuSuLJDottDcyjrohA02W4XrilOW4IGR/dYT3ldCz7G3
9HtqsoOxLLgROWJowJYxXpc/lgN8PvKEm/+S6maIf072vTR1YDBe6daPWvzNcLLoehLeb7b6Vmvt
tR+8E5MOxmtBnR1N659fNTtzpKLnTJy753vGyDx/GFQNufOC0LsjtBSKtzokLssLTRrh/Kl2y3jI
TuuQxZ3/OEKRb5WLCerc32cByXvlvnWCoc0PCwmjBJ+5NWG5sYONDtN0AbwSK1wR6Y3hscTNX9+/
e/eXmazmIKBsh1HCC9YvJg1SitG7xb5GGntUlM+mAH6qDr38S0NIG3hg/QAT8tsyPIoZ694g9oK7
2oRJVMcOpzGftjHtnepZmPu6klGVt2HDxSX96izxROWcf+12MtonQzhxx2jEoMJmTODRMEBr85W8
WfNlwPUs0k81AQHcCvWOPW1t73Qzx/4WQrE01s+IiySTL/cdiAsYdEnbN81/M+s32fZzRvXnfSzy
p5RnL3+nyUFBk6FpepG09K/NZgdqDjunP/IcclziP4MKxcvhYp7L/LfUOg/+qVM/m45SI6MmzULi
rJ5SIz9mnM0u2x7GpQvzoRgoeOSRaWYTSOqOvJ/O48xxlZv/FIV/N4q9My/5QdXTSRuzGyDsYRbW
Q7oVv2Mhr+m8fq1cmcU0I361Js9XMe30ZYrnAeWuz0lRof/spoC6oUAzoRp19AjYlNwMtPUGPqHV
tpcF7LoZ870+VQ/KMW5FnqETsYF4a2JWsh6V70PgVe92JZ43JY5KF/jfvBgmfQHtaN67vjoTRnJJ
PCOcS1yiWU8D08Vsb95Nm4XxAwK3Yhkme83xbjfto5vkF92rn6dc/kFZiMbtrdrES7r5ZtCu6xYL
md5dRlO52+6ucqECR42xMxGo1q9v3XQm8PjI0ms8LtvJzzPscgtHQHIoTboAB9a3bYDX+KYb1mFr
nfu+dStFKxNCgVSHWSAwbeuq6v40ZNZ+1qyrX9tn8JSdl3pXjPtwp+UfDedWkzt/VKN/tHx9gZmy
bkXIX6YYaZhp47MxLtE8I6kYve/sgLXYaoNZO3DH9iGvK0y8Y3MSmvOfuxJvKGAT22z7wph/0Cj0
Us8KzH7CtDTaeWS3QBf6hF98IWHEET1m0dlwIiZr2Un2ABAQl9HYmPtimH5UrW3hOJoYAKjiamG8
Fll31SoNFaw+TKu7t+tyC0g9eiVQIeqydd+kPIAasKqSxI811nNjDbe5sIF5BxiJPnuz/e0hJ0yn
Fuy6EGtQIL7vhLM8gv8eU9DyXeb5sFZqP8qcwn39QG6P+7WPDXe4bRgqtor/bGo8SH3i85iXPaNl
Mios8x0qee/5oB7W51Z0z31ZMmlwtpDgxFiN5kfpILDjfCQo4a8vy4OyxBcIex+U1vJsaszo6NT7
kk9hxZPMHNMWp2E+3+EUaz16/ka5QEyId+Tf7BRo4lB86/qtYH4heNcb60Vuxd7Jnwr6mHb4arB3
Z9mI4eGeOnicRhBcRukNo54iY3vPchn4ZlghECKzcV8yW0o/U7bqImOQvUC8x4DNzhKUbe2udz7t
5JzJy8JfuCTuI+P+YJH6IxTlrlnzOJnNaFDy8a5iMiC8uK14MiAmikn7GrUs2rLxVJPHlRkWjCfM
rKLvNWmFOyyc9X+NKo4+FKzpNqyw9wIsAQcrp1Ze9e7sCy0y84d+Ppcw6NXJGv6zcXkxJsGGo04a
4lmEmsc3ioou//NL+8mnB8u5dpkftp58dYaXxGLmjAyYe+QokfsCg/w0l0T8oOwSghYZrD3RoPPg
Fm61pe9zGp5J4VLiJgOfirTmtDUZNriHpvhMUYaKEQNxEpNVia/rccWM1q0i6EkiSdaP1vxR42eT
nF0mHhMTSH7/8a4hA5kr9++9Oenmx9Q7LsZj2s63hBaq5reTTXIxnP6nWC7r/Nwv35kZQfHygxhQ
2h+D/9ef95o/1rsSaEH90ydMheRcN1oVE41lr8VjZyzRVOeM0Jlw6W2ofOc4uVnQctSR3Gx/W4W+
7zzA/hYVrM7SCLXnZGsvzbxhfgCdtCSr6OHHRxftbYsmj+nwUD6nHs8c0mQG2z2YVDq5fIHWJdOU
VOrDXEB3W+llUkmUuhri+BqpvL0leXHq7nmhOTo77aXnj4e+tSPFcKme8aVBl2x3S1wvdqY/R00N
sZDQxA6TFpjm+0rUS+8Y+7Vz3tZ+znfzEkMCaiRz2TyD4/LsCCswVnEs/epB9h1RN/gj2/o+LM3x
w5G3xQ/vntBwea865zo0SQjO9l4J9cd1javOmGVIsTdq2/ZqVT0jBek++fV6Yk84oXh9EXIqfGpA
kJ3bh8ba/RTKpL8z0lhuKhjK9JN/pUjA1/4xxzrKuYvXqnsskOKKeuVmI2YGKCsoHLpa37o1GYWg
yZXnTgC76Gpz4z0NRn8dpUd4mTgOK1QffqoM9buh06AdWrcnVsGH2WTvR1veak+d80wP5OTtXU0L
CKv5Bu4+ZXhUHaW/mTYF7R0Bz1gqtZjWbt6qfZ/h1NXL29bwZnUNnXdhWldGWPtmqgkw82LvHkdV
dAerYIxvO+sJViy8/0ZCsSDXYJ/miIdr6loF/qW+JqjawlpPZWW+9qmdUrPhNF8rSg8usblCQAEl
Hnx1M3BBalpxKVtB0KH9lTnarkqX2HSLaNWboMu0n7wUkRqaj2Vtj6WXvKQdh8t9D1jN9I8MhJvR
mV96XRHA1N3MbnrgzyCsjhGX0pbQExA+FOeRz1QWtPDNbtNviAdqs+U8Vu2J9KR9XrkpHb38phk/
i9J/r5c0pNcKl8w76syQSwHKMjrU+TYDzl02YnijCsU5lJTFHez2H4h2udhTAmfUXjI57dVGk6Ll
h5bkIJz1wH99qRBQGkZ+rVMt+Hmcy8hhSZxt/1yn44PKEcngdH+E3yS7JR+Po4I1s8XFyLp939Lw
lmXOUJZ0BRJFAnMgMs8wQ7MZGKooxAhV8qYJ42fY2PpMGkJNXkFr+sPeXlkCoHsXtzH/1FP1isqJ
D19ApIqYO/LlLjUZDoYLocg/J2vIwFTtCg3s1XnWh57K3H0a22qkNzPj0ixiLUtjqNwTEuAXNrC/
s4PysfjbR4XSGxE/FW81sQ3MAc6bYx7EljWxNLQkBIrijhjgxGT1WrgjIQHQGcHog637TAuGHPvM
3HfHrMEoMtkFqRnYWUV5kUnB2UHL73p44lwZt4hDqViuuAs+JVGEqHYMS11EUefajpQVjnUcUVlE
lf6rdRk3IyK/gDou7U9umSDXRky2PjLYfMn6GqvHXOFXAtGcnfyPaSy7XjcfoE9e+kq7gMxO0YLZ
Fxfwocuaj9GwHl18fSHiw4oV12BuQEEzGs1v2iMBzNXjNs9ql/L0WdZwSszmzZ9GzIbA5brMmGm0
j8R9nvJ8PJSe9WdQy5PI9HdfUei4yOJa/WCV9xgiN3nmdaUvkhc+3pujleRMVAVfl32jO/4Zff/a
lDOUs2DwiHHVmrND5pq4M31iu5IAkYhcofIw8b/NAEiQqPltIX4LIY+XljvII5bGtdJXrcPUoqex
3RKzWBBOpa/5aTPBu/HTEf0ILx64evelGdQJhqN9Lsqn7xrJtWuH+r00ipu2JSpkULDvlbi1hSyf
VWl8bM50agkE0Buua6buBtGMRmnGNIp//CIPbc05zB5pnCSslbPijKEAWeWry7Ok+uI9MQCYM9g0
jqvUZQJXM9b2OL5yII5lw4YpIwvzNRMaPBophFkSdPn2YklY8NGxH+o5fwXN4/wml8NYDvpydBb6
v6p+du4zN/gtScDAtDahU/pXy62CzsTa4bWfYBJ4ean3aufkZtq30shiBAQzIM/96R9SyJeVJITJ
eDNt9XBURDaJlGGXOVoPJqdC3pKwJ0uQoToSxO+YXkdmW35/d4EGaAAEPnsGM8+ey8muzLggHtdZ
vjjC8NsxQENIYj42x8uS3pwi+ZN52oe1ZSdFEOEmHghPOXXkt6Sj96DjZoRwIt5pYcOVpWln3uCf
1tTFDqfYQsaSDXUsRTS0Dm9gc1Bgjk3WRJNkWDp6a9yRGEuG1W+DzbD0tcOAopmkrK8Q+pPpcTht
nsvSufWqjdNRpsnv2revcPfOrnKHR0cjxtinW8Z/HvjKiNK7vXVynxLJy8sNzIWWvDUkpK49Jblh
LUe7L98HJmW+Z1/YCXxa0vSYVNuT07v7cX5bBNUEQ/xyWw7eHSjrHXJseBixWTbY0QJ9MF7BZk9z
xifZMtKr9KduzKO0wQXfVTFBTcdKFEHWzMy5ibvqWezjO9z8fr6HNaUqTIK5aD6dcnp24Dl1OQUG
lY/boNIxCqZvDhSKCo0VE6sX3eiuEwgPRkpoHRIN03Zfau1l47ITpCVktR34SxHXzfumtlMvl1+p
r48I+CdsTAdo493Iy5QPqIya3GEMiPruVyNb0beXj43biPszwO37ZeXzSzasPwuCTpB4TSQS/lRG
gmW5HBziLtAMwnWqMPx/4dne9US1pPdcTHQP4bQMawSZeBP23eE4WgC9Ndz3ZL3pLAjTB7Lyhvmg
I7piVg1dhsIbhPWqNphqiiviSjfE/p5Qz36G5uEgNvgg5mZaQgcipS6+N2mEVlMjveyBxPHNpIEl
TbIk8iBf7FCVbrAR6+BnWTQqkhSYS/gdRYM2xikfYKqsYC2IKoQnWBjU5sI8rPjRST04SHKrqCwJ
HKl5xL0X0cxHvF7/Grc+u/fEmNV8yshn0Sz3eUR81/mzdefP0FIkOZ+qrgj59NEcfVZUWK/4mPd5
lrMet9wtTKbt7nmmmM/kvxwQrtnMWAyIGATUpJwPmbYdrZS5mv9cdd2J5ZhvCmWpHUllFcZuZKsv
7svAwiRG9Uk9/7uScjEu5oPElboU+k0bMQ2n31tBNzqkD7qNGrKmt5ZuR1u8p9QvfxZzRY5P3j2B
DxODykuepZ9zCm881P91tfPU2ALigm6PPBPb8J9laVyLgps5kQeqnxiXS7ARPtQO95uaWBeyBdEZ
kGQaJImWG9WwNevi6zAjfNgFNDi7aP3dMgs3BGOS8X0lXbM6py1XMQelRJ54mXITdaXYDxWJL7Aa
ttE8qa4/4UcJMQbvZr0ihsqFq2GY2r+vA0EaPWkcYwhr+LWwB0IyR4WECRS2AzjxsJOkkSnnYBj2
sWWwwuR/mvmaEhMzgD+RQWYNz4Kjcd0sIhT72GM8ZeT/YY4ierQNrNq5lV75A/9z1CBI/GR5M7v+
sU31X1HVRJvc191UyKIuxdi0c4mWM5lhZz3HczdR7vC+eNaDKFYShBQvbNvZNxPDec/ke0PpM5Lp
j25NUQ2irJfm0ca2sXlMEPlp7I+MjKY4w4vELlOOZZXPOlOtwisoUpqobr+aXrICZ86QaLeHkomc
G4t7Zut6z8cVfsVxbnuMNPIhHOd2OfZZoR0KVytRJ0zjNm7NU5+RyJFs7Os4Fp3HreYdhgbDk64S
gu5wOt5VaWKBkIzjanHo0YcnHvVQdfyf1MbcIemcE87iS9t60WQxCugowKq0O2TaEFcY/HG7PSW5
T3JTu50R8yKUuAvxfXDuRexXXM+kLJEsvKBW1mEl28eyB97AX857+y9ttx3lTpiRNUcC2V+zsJ+2
mjFEqj3i1OGiKC6SV6fTsgfHx6iQLH8J6zjMhHALuCe7/yxF+TPP1RObw4P8TmQzXcbgG+LpGcmp
ASDyPoR/N6flnGcgC4t11Zo89DD4uqkg0JtcIIJbzzmBYQwgKQUTQjKcF8FDXebudViNS0v0ZIFS
oOUJne83+5+CyQEzauvXhW9bz91/26Sf2kacWsxdeUO0svowBWwLhZPCapUtMdnsiKoWAbBqg8iD
tHAYKyBGtzQ6tbvt3Uxc5lQn3Zhzca33uL6fE089zffG9T5oItgOdfk1ZxqlG9Z/VtcRkThjYeim
7OD2/s0anBdw/hk1E5+fJeq4ui9D9SUK1R/ZLtiTnflhk85rnwg7opriCkIEVFhgM2V/rX57g20J
i40xdtt96M5Gxrf314f4q6Qx3eTg/mYr3pLWUScXAXMnbcklmpSxqZz9ltnHwdH25Ai0/GipcFWl
b6skM9UsgqUl6jr/Mlz0Qpf+HI0sq8evKem5uWaeZ3fnb/5hzqdHU7XEXtjckpXBUb9SaUOoEXuT
W1dPkW+c1T0w0TiiifRdi5nFPwiDBRsuHVCaIyx5fMA9s3Y7y0gukazI8gQzqE+dKwF6A8sTD5i6
DUX9Bpg+PszG8KInJGZ3cjomgk/I6/lmG705SuqKoB+Pg3GfjCEGDoY5H8rFhxHeBAPm2s8A1K3p
oJWVG/peBavVDxFl6oLQLcgHdvLzhjsrXlJESHY27cAuuojU2RQmo/I/5JTWb9PUOjdyg9ujvmhG
NMxtEpE+2p/WDvtxUknFfIjesSKDia6n8eEAUim1vVfrr63LpV/6MuVzJAmOxMySUoK6ofkkD2C6
OWY6MSto7rJ0Vu2ZhqaEOMx8ZJmyhnOLM/9na2GNATIm65iQYnF2ZTP/8UuTv3FSlnfstpwYKhot
GPDBOCpBRJFPYTFP5fy+Lqb7DkYzHpDvdBJm+ioYnFEjmx0qp0b3sANPdEwBmTnkkbtY9qEo1r/b
JopTTQu9W5vK7neebi7M7geDKtgnYLtmelpuDvf2DPM7q/8nmbpsaSzS+cVOhHWYe5h8YcM75pC7
IdQrshvYWOSr7p8+eGS+zYYH80UFDS20BG5LEepYW85AUktJPkYUPhERz5lcErkm85nMc+8u/qVj
u54b/R4OQrAOaUfj1/8oOo+lyJUoiH6RIqSS37b3TTeuYaOAAaSStyXz9XO0eBGzeGOAlupW3syT
BcnWNQZud+83Zr3HKOiDrq2GTdPX6L0dgb++MKZlP4XG3iusZtVAR84wCqMexfHs/+1wPhuwMNcw
K8BnKkdyUCYptCqL38j/wk5Sg1zQsZkngg9wLgpY5S1MfbhDqdt0h9xJdLaPGWw4XjZnK9Xh5JV2
tKAWVJD57aJVqjcZW1dJ7QP3UabpFKZoXREtAzYwvJVg9MGuLdkPFQQinf7V6hN5qyZrNVxB/mgd
Hi/ctiM7Xd1l+K+gVBEPYmeKbSc7IMjIq29AQpJxUt9IRwExMIIZO1aNzbMWjO5Vxb29awfSp66V
uGd4Ocmm7jt5sa0Gwx5ZU4DTnLFakWQfYWwmyF/ed27X0TX20+pSThaeJ5UBdYXzzOPcNHcSutN7
Pjhv2IGHdTak2lrjHFs6bvAdKcyaE5//hRK+uxddFi2Y6PBY8eFcAxuBrokDe2kTrl67FaEeBTpi
kZJ4c6reYK6rWHgrIz5XFuT45dBL96KVtnrXNMWZoqrS+eIy2/K2ZySo2DwsEyvCkG0rgQbai3jb
egj83PXpfrA7455YoflCIiJiHqzlsvCBbOGglfZ31r0qwJZ8S4aqRn05ESB5CZv6GDLYYuuZsIiT
kuDKXOlyNVmvesyiLENas/l2cnMD9ddWz0UBCjFDKOnqHCyEvjTNz5qLnmbrq5j/Lao+G1JGpLEZ
IAzjliW3kV+LqyKQ6owxl/IDmxri/bOviqrV/KPO93rSrUI54q9+Hcejzu20ADLjwvH7cFnGmQFa
k/rL0DpR3t35Du/6K16WB1M2n1F6HbAmwq8JGJ+MFe+STcdqv0eLKlO4v/7DATJWwTsrvHpZe80p
rOjoIBIBF9K2rB+polPn47jXW+mvoJUs3bLbyeTRU+7QY32IsT0yMJxbt3hNVHVsnHuGCD+VX0Zz
HLjKgExZVGzwiTRwtqp/lV/9jL39ITuUovrNzfxbmDdbEx69hC8psbGQjdWG17zCZGywlWaSnfz+
lnN4SS859TFL2xaMcGgTWszJNvDy+esbzgA24qlgofHbAbYdLs687MBkFFvDUxExALH4ae9FyMwJ
H27Q3qfoqhOAsJvkIxp+BPMj8w6yrfUMGizjmzRp8IxyqAlI/YPrb1ru0L7RrglyLVrWwK7+l7p3
0nM4JDwstR0qOnnkASu5GhdaN3wFmsGgSFKo1FYdG00nfoc+vkhYZljqrNl3ja9WOCWw9psRapgm
p3MS7XA1H+FKIw7xJiGJrmyOsyp+0oGaJsF7GX/jLoABWYBpxW4IJMrL75ns71E0W2StRWwcZinV
isF54tStDGM1WthdOx4m1FOLTYFl2RXqeHBKPUoexpKVn91mBz9w0Ez5aTBULaKClE16g9iNS8lX
azPER8bexWQx4OfH2euks40TFyyIyygsDuwf13V9MsNbWIOsBVJWDMaeXSYKOwZvme39npogLo5T
eSO6H7VXq2er1bf7SLkvlNwAYsEgVwB7KPOjZeIB6QrrPqPOUnxZZVdexmZCSQSwovDH5s2/fICW
Kh0mjAkL863LvtrgZWifuNvs+BeeaBgEy7uKrHOvEfejg6eVO1IqK2TdvcvhkkkFWkNft6CLJZQx
I+RlWxvLNq+uZYv+X9wJfHMr7xdaOnLcApvXHhzq80oJTNEIEG2nwe/RqRFxx6fYoqMT5uFIfKjG
RuD55SUjMxEyLft2fxun8Bqlfz1IYVkDMvrT8SJm6mtKfrOM1fW44cY7Cv0W9NZSSmPFWozQQ+zx
6JbE3Kb2H0r0KgCLZZb8kEeftR8v18AhlZy9pM3JFdlBzPbb2ZvZypPdzraSRWYb6y5oT23u3y1/
Jpj98emidxs0ymtlv9TkHpHGYVK8wTQ4CBeUje51a7vKfmsD0wnhaxZ0yfAJno3bq9gbMPJrAn4m
qb9lYMJcpl92HXjPLB2/JnfgozSBLuF4a9vPuEq3xPSvY0leqmiec81COJOrJIsOrul8qBhcK37T
3B0elhOfXDqDgnAujdlP5bBQDuHMc1+wvgAGuaudYhHqLnpQu8qwihBOIE2Jdpe0IDk3XpdvBlSd
2NTxw54paWf2hQKr1fCD8Kc8xzDZ8oAlaIAdwsPVUHfEPxRWJmg4p9ms5aR/xN3mZT0BDLlCUcBh
u3Tiz5D5ECTfEnghdxfu6DWUlHY+7hp+NxhZp4yf4PZxoK5NmlZIrkbI6d1Bejel+A4yi6j0J2BC
2viV9mWrDBYl2qltmG/deACHhrSMtDgOr/Ec48DthNL+WRRfCVenqm+3Q3iKLJ2IQr6MLDKMAUes
qaGWcU+lG3BX0lYTx/pJs98NtLBZIhr9b5FUFyrWDm6y8wCt9uKb+X2ryB/jMe8Fch41KATFFhrL
z7jycVB5d2XxUhlCscmzL639HvpzVHFXaclbJDSzjKn7pnF3VDVNDYqEW+Zd1JCeRsDL7KdZHYX3
uPH0lSxwL1ROdKBaY01r3TrAUmzkahkX4Vpin2wRYoKjDLnuErAKrSffw+ANBIhFoVn+1CYVWRbM
FsXqaqK3jdO1awhvAV7HLw/8iZkd3+WsAPhr1wZAa4ulyzcGu4qvYYwkHtGnAZ8/uS6d5wqnfo9v
bvRyQjbPwqFmgwulqArUWRyNNhmvfYLsoPWmiT/7lMXmAmk1LKIC8gFVV6ZjIA/hsOyqIyPK+0AK
Bp4hbmSM3lLrbl3XLPNyYrEd3ACMnMxqNjsh4ZLeZX1V/aRsiQmoHrg+rEIbTtnBZeWndRdfe57a
1zTfdPlrj3Qw4MfOq1PDvEZmcSHrz9j5KsyXqrtK+p7kpH0YnIGaVnFJx2k2mc5jHOpjnt510axb
+zXHtVr2UIY8tz9O2rCUTJNxePJSJLEIbTtIEZQl4EtUQv3Y0CYSWP0casUi4e1rssaNUT6XFRim
KANBxJXULutPY2hPEX5GN8V2EsjNaNxgMJa2iw/hyRnUsa71NRe9VULhDQsqciODtrbwnmAK2ZTj
eHZS2DXFmxv8afw4Sg9hmgCXJrneIII1FhbO8ps7EHCLdBmWmFl+o/ouKJ+CdLHKoYhX/T9t0rck
0bDmO8uYZOBUedjL/CNeQZUS+BmdNcEXNhO/GRF2MVxC9qbwYrnOIAHz+ux5bn3A+XZlsRPJtyR5
SPoHmwq3uccJa1ruA6fuJpA2m9DkPLBQclBZbUQ6FAG8OfxFKKTesPXaB4thlB826vmmzn+q9hh6
wTc0IpScN/w0+4a+7vC1pjUmeoXcsNWGbSpOKoGSEAAy5EfCwjaT9tVlJ0AnZpyFO7+wdyieWnav
rT/CWUYRE+YhfFRuE0GWl3czz8jVp9y7jajk2mX2Fbe70D8GwFNtXy1TDQ9R42K2WATRSWS/dnz1
u3PFWtz66hq1IlQSjzun+Efugc0ZrTbxsJ84QPINzSRBtZ+z4HKlmMEcllsp0wUA8JcmfibHYDio
MCSmsk1VrpygxaPAahryaXNIfzp3HWRXFNHROTnNfpr9cSE/0Uusnfru3L+I9pI8IsIV3N58ecnG
J5vYa3b0AnyHGunzbc+6jAsnUX8vB1P9Do9g2Zdv7L7Q+GeQ0LqNcMzSaUZGtYrvQbU2SMm21XcZ
3nTyAbQBjTsx9+lhH5LvbgYz3kPr3Dvygwt51GDjPQv/zUYvr57DXC5T2tRZErIatmAHfMWfDngM
GwZEMv4zIaOIg8jqM3kpGe0kgVXwU3q/wG5/sN30rGvDw/eHYuXPfTkio75Fk9rGLd39ZCGFjeFz
gRXZcig9sJOPwsO3+DZgViiG8VOfzCfVrZOKP1+HkzZAjva0S6ND2jCC98qmPQKNMA3f+uCX6P/e
bW+V/xwFn1LRNeospNcjSLUH23tIwaD6whaGVQ2MtPSscFsGE9fiU92Bj8HyH1rIkx+Uy3D5WhZE
W+z+zVTq3Ok4xXlw+Enk7mFgqPDZ3VZUm5m6sUrT19p9pmbJH02YPD1P0o0ziag1yRDuWdLR97b8
UF68Ie53bgjaVzbnBBEyNRwn09hOZnEUKQJ6bJCZ8lbKpHVP7zZOf9BM7tbcJCM/2XLk7mrAFQOe
xjDEnlIeJ/t7IA2j9ez3oMDh6RjQU7XqRWE05zg9+eZNoxtjmF7piWpp1WruRAJcigEldKSI0NkQ
i32tNz/MWq36MKZj3f9iddhRa7mcXPWF/hAsc5/4f84u3rFfTYIyY8yuuE3IsWGkUUc4kRM/xLmp
IbbJjfwryp/I2cbMdIyFifkvsGFZiR9rLHcWSzLIpPCrlxqHXghijo8nTUJmterTTTl/W8B0w1Wr
RmfJ9Z7wbcUqZstgjLlbgD9z/oz0j2wrWWcsCs1eGV/KIWSENlmBewpomqzdY4Yc4EM8aFkKOYhM
/SpTPvwawkMBdsEmYuybXHNjZcAhSSY8fJC8nsNb/iVwKQ0byfPN4aggY+yZbQlc5A6pBPvBU0QN
gKzPUjeww0vvEKtT6YkzpumJREFIz6gCQOjzWiV6dGUpsUlpSrBdtQkNaEs4iVmcN7y16+AXanUZ
74NIXKKOzqaqsMyFrVsQ+thTlSr9qqOaQExsHfrQJV4a+mcxyG+zpm+yK8FXcQnBJ8yVeNjEOeGU
lh+e9B5hYR2DoPv0kwRcju6Me2lV/YIm+JIINdEvszZfc4uG80lgmp6rmnKgd7mzlB04UkB0ryFO
qmkcTtFIFNtL/qYoOBUx6H+WIgO0GfWDQPA3iuxfOybgHdM/bex+MYNwFE49NjHRcjbE3CCN9s8f
499JELR16+PAk73x3AwoQfLrtG3LxpZ3sBV+uPT6pfawH2SARK/9Op79ggGdOM3sWPK4hLymwCfg
FDAPolfCWOPVUfOiCKr0Gto9LjLv2JbyoXpW+W2RJQtMlThIaHuwyo5pPnZ2A4edUcHAywHjdsU7
WJudb+e/YRFfElWczKbeM55zQw0EPeNQlN2HnrylKf2eLBFkZQFFaHe4G7YDJ1AIycZEY2SluhPm
9O2FNXK2/U3g1uOPIOKklfWJaXYFtWijNf1PbZh33Ta/rCI4juTbGhRx1kwUeYTE2QgpMlg2NC20
Eg9DH7+4VpChJI33EZuMj7S4aOm3spibFg6Cu6AmYRiDd+FWqzi1eaDNXR5k51bFL77nMWqb+Nzd
pbKqo3Dc4zTaV6x2nbT+VbH+rENfVJr1YmbdOQnCdelikMvj5ibBq6zwkOx53x/KFmynG0DyL6B1
4ECEPEwVhNHQ02SHB+UOb6FgzW7XmA3t4TU0bPyewcFvvd2oZd+dX2iUy6XrcKK0pTS2Xl1uyfe6
dDo67zrdU348Q4jkuKmS/pJPDnwZ6EFjbIQrpaVYPeW/KQ1uLQJXo/gQNEbR4S8DJ5ZI5xyWwaWf
SpbCvbYLsGMgVulbKx3+aVnLiaHle5KHJ2yx26hqYJXmKYdG/Z0CeqGIaoWixudKY+cjGnxsY302
oA1g0/vrLYaGkIQfSeRIHryMRaOy/wllM5AUq9ACveT3JdIGLzevhuTSDfkNov+h9ru7b7FL7hHh
4ZhVpCmABlqly23N5qXaFSse9Kcy1PdFNj7HvZ7tR6u9+D1jXS/gJ5CRU3NfxOBeKCREUqcrwyna
R8Fj56UskCPVHVDL6QtvnioGWxOoKgnHjURRcGLMgMLXzzg99wMAWUp4nnF7EvJjjznYq1ZFh4BG
JYgiWGsEwb4QITFNjpkEu1WCSHY5HSsYyIvONXBzdSHSUIqDr3JuqUsfYlofxZTuxcz6KoZDxKxv
6ZwEESgJ4kC7vGWJPSWSKiHw6UG9r9qIrZmzmzILwylPUFnu3XI6wpI6Gc1PPunEaTL7RJoX3Lj5
qFIa2PCuE5qDeyHqLTcWuSYUpS0qorJ5yTIGneGv93KedVSvsuz2UYrK10bj21iFL03R//MwiyRa
/gTw4O6GLjlMdQQouM4lN6SpiD5kP3569PAVdXzJhm8o0E9JxFxrmVsH/Fiv8nUYeF+xq0jN0oep
iX6LG+wQdJTNNdi2TQ+GY3CqQu1ghS1hMBw8dgNYlOWqCRDY8UcHyYs3z+gzb7fdxujHC2m8tZ2U
x4pP9aKnv3ZookcOyDMfXy23WfWMVfyVO5FRt+FihHBISLYcu8WEt6i9VvTwSpMRkyUZiEb2UcjP
+3z0j2Pg3E1FZx5odDEPbLbb72StHwwv2tbx38h1EXA2Qdf0WTO0LxACbFwcse7ZT0ZNuPG4aYEk
Z2noPnmBT6dfeI9CHKzFeDYs+STK5ppNbIp9BuQ4PxXgNaKcIqWEsICdapc4y9iQuxb6MXqHE5Rr
zf6KSp6CLpnAx/ozNO9TCH3HOwJ4xHC0g+QNywhFqdFNYexqEutYNua9Es0m9s5wIs7mZK7bWH+3
jQSfWrbF4fXogmnVwZcruYS4ubMHAXp2k+jQz9nBhGYyY5gvZjvN1/dmad5hZGwLhuSsa75qGUHX
Yid0IBZjL/W4IPMsEHwVcy5RhH+NDNasS4VnX+2eLUBaDt2lyovvLAANH0UCsL2NfZ12BNJ7A6Mr
gK80zL9JUh/wkVNKR7aaAelYThD382Z6kwJ/ipgHUYKuw8ZK7LvRdV+Rnj4ZtnpORY+wq6pr5dXb
VpXueeLSDiQM43MUu3yQB4BOfDrf8oTCgryCbk6lj5vc3HH8qim0g/2cL1iSAwOwk+OYQAevrWFZ
tMMyCexX3YwRC4lb0YDmGMtsAheGT2CTVmbIq8p7kiMWiigzTr2JRQwZNnKROOnWfoGhyrFJrKKT
0x2vmZqtm+AgQ6mvcoc8bkoR1XcJhXILjyLfW5FkcR6nzToeE2urCFksDUj6+QpzMzKtmgJxbaYQ
9hJUGB20scFlphJ2tfV6Egwqxw1R19B3NHNGVyhahcFVmoTjhNLeA+w0sOG4UuJv0mbWAzUktLxS
LO29ttbkrqtB+k91I82V2afeOsePeoy1qWEliZ2RxXB5hPeF2T5ztCfkdQmmX6NLpbfpeWLMSQzh
b2RMLaZy+BiEANhm/YB4q8IsNCZeT9tP264BPWSXZHSCfUjKhkN6ir7TkBWhrqlpY1epv+sNqZ3M
umjYnCb5E3Ag94NmL/1uNlZ5rQWgnTxIoCgwb19rF5JE69OWgpsRpBllIyVHjWRxYYL/mjLe4lgs
eeP2Fg8DfhTmXBSainTO2OT/AscuP/g3UXwH9OXspnpJP7Usz1NFM0me+tGVxtfoNEBCP+oK1whq
JoWvFMSsxnD28kZa9G6B5cSXTJ7U7GuNwW8sN3EVI6EkyFiQzVn0ceMlClvLHtEoT/YSyPmOJU21
7DPC0n2aEp/UsG7arKNRliGDWgLlstF8RH8ZgBAP/fDeKSffTx7uqtFPe9x1Rrqpo6l9b3TXWJV1
YYJU6cZbnBcIc+DFNzaXM6KmQXXp7PhcdvAF4ipzD6PlcXgF0/wqClVkrlkacjElRHhNsmA4dIRr
eaKD5r3KwYLHPtXBetvpB9wJzaow6SmPgSDhG0V7YXUhV3BrYM3GfGdijzBAWyIgVBH7R1/rvUNN
MJU/JV2bqVhnoY2vhLmhZKn5JbE+ITMTVgm3Hgqpxc4iF5h9nU+/uhVDtx79Z9//66gigUGJEzQA
CI99Eo3V3REO3npIc1iEQT/B6fQ4jzXrzUn6fZqzluscwXKYnQrXwcJmKYGnr8KYo1sUevCcDe7S
1bNbgSShlMkmnuvoSEKstjiNbRag59L8G4If03kHPv/aOfCDy+VkVyiVDU/yB6ZYrt/NBksfsjlF
g8o75Vz5nfDNxVFbU1HA7+GvcglqEwvctGi1I+Y+J8clYlrGAcyI3GFiQB31CfY3KGAq4maRbVO4
Kxk/IjP8tdLm6lLP6HrFEUfTl3SYoKvEYvlsIu9CYevmZKVclLo90axXgFlBGFfYgmLP/pEF4/pA
aU3JOZA3jXZNvLz5nBx6rsToJvs4gesFeUXxRGHUX/WZX3LRbVg/k105TJFTzfeGcF83gb8xdMpA
PS2yWdkROTXuWYGxgC1eOWPtwq3vPECK0QE4e52hRhDMpKolm44EWhisCDsa1LfRuqNM6nxVASeM
NiGiGxiTx/gsM7oTsrdQlniV/yrmRoH3KIgYyHqal5p7XH3MlMqENqeMaZSt/t2K8+658ONwlWnp
k93xDy/TXdo0G7Bn68xubiDyr42OoG3fVcMnwnRwdJHjo8Ok1IMX0mVzeoC8lX6xg4jTrDmyR98U
Yf0grs4nSV+b0bwJ/8LqANMw2iUgewI2HiZEi94/zcuFlCe2xBxIyxYr1C/F+zq1zNcAWmk+NHf8
4IDE8XkU1bMZfBbDT+pfPdhSjf4hOLHEWB7cfHpq03jHbMAaZS9bi2LOalXwpc/PfsKitoeHWA4W
f9NXjpVRtJT4hSsLU0mDW7cnYxc0Pz04ubjHyM2rCTAXbndq9GK8ZpvMAswyYS0EHiH8oxIfNMtK
54NlJGwihizO6kwBSYDtrf9I2LM2/chC35PmYeHFW1WkVF7BLmXO58heBryCLZ40nQAbW0V/uLnd
rzncMipO+yK+0ZvtlkQaKMsxSzj2bC3wMR+yjhUEJgnsIlUPV5zmAJgXwnnJ2+4lmUNLiq5Qok0e
JqqSCJmbcG+xqEvC+IX9kY4RzAbaOhH9ckh35SROEY1KozqaMDudkW/7wBgMGVYuwwBZTmFOideN
W+IySraWK3ZVAZUB2U8ni+w1JaunDASngx77FE3QXHFd52jYpQjZzqjFnIczhxS3K91TNe5OZbxO
WcV1A6ByhOXcONou2mFXUnfWpL9iSCH+Nzsc3Qt9Fv2QiCB9EkGyVmGg7zBgF2g5/uydqOdxivXW
2pzinSIDFZpIE8WhEM0qrn7CkuhOM17ApC2slLpiVydyR2YJakDAijCN0G3IO2mGSRHOT0gaoY/B
ZjKyBgKyn5G+scRAUK63BVeUlnHVj+KTbImWRME7Pd8bC8/afExqAejUCr9iFtOThH91NBYFi9SR
kq1iuGYSLhdh6UhnITCPafpVDd0mbF4yfl4599cS8MqcSme9vOnJSQc4KwNa8LDtb206hH2BmE3+
PgzJ0BqT9paHLKL7Ai62yxLHsrAgAuXg3jvo5SYMuMQrC5d2D2h0o4US9c/u5rR290/jC3gJ3djf
Ntxdb3QwWKtIV3hgbFY3Hm1EtGsTgzEqXoWaPcKOV9YNtH65jfjVNjY1saREnLWDJacr9kjMEiOQ
gA5kYQNI177JsIOiBdSCkIXPm9sWH4OispPJQuutvwTeZDlhYmsUNV/+cOYEfZtCshaJfBM1EzC2
H4w4MS1qvX02xbXsv1KqIKb4HS7fRkeW1rM/Lm8bnXsfuznaldH11B4A+5W72y20SALBRgFhanf/
eugjlVb76I3Ns++RWDBsYta23CLYHbFg8RUL5zfCqjxpCPZIEtCzZ8WyE+qpqju0hu7ZYxFIKw4F
nyleOj99d3v0NdzJWMA+I55tl1DA/A604Kclzl1wZnCtJCY4nnSdrFGfN2ik7NINvtklCXFn6N+R
dPEWmDbvD+tYRRrdlUywfdXvu9JGz2bD1Jm8VpPD3M0Uut7TaJ1MJ1i06qTIUreyRQL3TqQHOKZN
uqrqV8mnkhgEMPkNkKGra2LHiBgTpT1cNR/vw0ilRfFHjTKrxf5dTOY2sPAiO8ZPVB1DuvBq/Uqj
MW75boOraptX+oZ03kbo/KPnfzBbubzAjaO87KuriyUQ9oXNBBBPD71Bt+H/LyZ/n9io4CyEA0mh
nb8rBd6WGqxH68LSCYJd6LT3jCRNMsGE9ODJtx7hhXTdaI+Uroa+Z/VSp/uxUEeaMdgGXLIoOE4o
xQnVOiESHI1ezymM73K0/2ne5zDyvA4/Y4nnOKzW7vQssEOkRG4dg9XIREkqBdJE9JE4zJQRMsKB
JAFwx+vWggWLF81EbU0xIWIrWstY4w2Oc8pT/1I+sNK0qVxuzhNRxlDD9qe4C/TVlkK4JdepEz1K
i6bxjkPYrEWP+sYNEGelqZc72xuXurIIb4NVQDBOixbDlQn9QN06UG75V6u4pOhu+TbK6JjV6Na6
8TNAT0tYFAfFT21BGsr4YBZcZEMLLZjqZsmHw02mUx9xPWjY3QmJ+NU3I2jo6WEXYgXhr1jkE6gS
NP863UZB9BvEAAZFPPAzIw8zJr9t2oB0+8Gwv0z1WZKuWVb2BwLNrGw8yo+6B53pH2E3rxj9124y
j/iUXrLAea0d72Gp5F1LTkrAFHO4opT9SyqGVVijvUExOI4t5SoFXxEHA14oGjexo9EJQLWayXtc
iz8F8MWhA6Jaq+eivEemeDJH/Ib6W4akLalVz4PplCufBC/mljZ8ng+Aqf/VJ8ih7IIqzB0mmNhR
7AQEVU8TW+WFtyC3L3HjPse4aPzUP42GjVOZ2YQnC32V2QKnhKhDSkZb69J6z91ctCerJ+pB9+4o
cAKxuxPlN231y5GOzprvWkd5kZ3zVoAdR/mI8QDsv09GBuAeramOt0MtHyaRnp7kYxXgUU4IXBMF
Jv5g3qQudlEi2NQ4H7b2RIb8FAtQoZOxzuqRUNrwSZ8Kp7r2Eqc5Dlp2THpyw9W+jRzxV5DZiExE
JeWkSwnFW+m8+0Wm/3lTdyIIv/H9akeLPCc7V4aw/6Mv9Kk2qHlVmNMyl56B4dJkVPcVuMU8RBY3
528dz1zJOKFomLS9XRB8i1B/ldJjFCSkCgf9JvLkqfXtY6czEDXB1tH/jeSVAq3H/D9ea1Pxhic8
1z5w2+4dGCceoyJgcCo6kjWxPLLW3ODq6NfTq3vnGyT0OjY84dmb0oWXRo9qDrDEJmw93TziZ8CN
PjPwAv/LJBOBZ5SmouRkJ2Ts7LL7Uq17cNy4XPQtDcYgGdLmxzLhbCPl5dYDSq3O1pkqxRP9RQk2
EI81ujxYbrtHJ/jIiuzEO5z/qKiz+nON9zmnt5uaa4dKI7K5D5yAC0rGBuFt3P5sk5PzU48eOcwU
YfRqpeWWTkOk/2HBTWxXTM+0ouwgN73avIFGNsbaRDbMU7fBgp1DeYPwvAMxdfSelYmzHSFikxik
FQDjO8NPz9hFvIULonZk9bdMSuKjzZ00vemKPajU5cSz7lhi5RG5G3k9pjFkkjT/zBWwU2neLWlv
q8pYWUV1rgvmXQKcUtLUOATPWZHwahvNJzYYOy6EmzH+iIK9Tl92oLRHOImjmGP1zLKafp1lv8ma
NgI7icnVzKKOjV2RVoJVjzt2oF4FzR1/RfFQVbyaFIxDOlx8PCZcYy+V2d5SqGIFY2LOOrh2NTL6
86RsLS15VxkXbkvbgqb1qDYhISDlpi5fApriWq48Nu6LliQJAs9OgCuMKxecMPgT7kMHHURQpr9L
91X0mADcXZKDniXJM9jhihTxYuy5xI322sSZpVf+SoqrMVeVgxOZaJD10S2bm62/5n52MBpQc7hm
8cpu6KqD6UAiBuYoiyF7H0IYMoMPxgDax/wvNfYrqCV71/B+tMqm5Ks8B1rK/tnq/vSSl65fkLWv
4L1H1OG6X7R+TIswkb9GKY/GQBjBE9ano1nLyBluKNHVir3Qou11zkITtzWOj4A3LbJ/+tm7qJrz
Ssms2rUjiwfTFzUohvPkROXLaHTPoV289RzQiAnNra+zQz3zqyPhAcYJwpckC58IbeTrVPef/IGk
ASMKjBoj3vkZoNMC2xPLdvs3F9+0vXVPRis+jbzY5E5wzTy+MYUhoidB3QOvOf2QmtZXMMbryjLJ
MmgTP+kpKDBzm+xC6qoiXB6mQPLJ9O0m8scN1w+3eiRFUjzbnNCfRe3jZytBxOd84AbZ/XM1A2dc
3mFl9EstIPXr0k4iouJr9CArNoY38IqSD08wdNhwRay2PXiRxq2aSHuPk7SqsVLWE3g01YliO9r4
lacGtgFXtpmwEBk+UBdx1hDd9UZ7srj+StPnziAOfYJnkig7tgvDY+PlvNOHsmPhiM8o8c1NrlFh
Th3jW9MbwNKMvL1UqcIHiMrZ5oXDcd0Dl/eOWcBE0Or8Kqg0bceK3flJSzxpnIwGl5vQfbZqq39w
WQkZ5CK1aD0dVQQ+L1ZPaNdJSWHk2OndrvA86y/04fQZRdue4nTMLxT4GG9gbLRd67rBF00eiDLt
hAu2auHWuJLtMHlpbaNYsZPAq6IV5aPveTghw6V2+zr4gbFNzdzZdlVrr40wR9RujfKkdVZxkyLl
rGoUND3bd/BX1+IoLa/eRU6bbrI00zZTkjOvdxDFVcAXn1ETv9S70oQHGBsv8GazT1Xm/irWuuxS
YsPbYPdj+gZ1+J61GR9oM2Nv42btpSkFS8p8VBelXNHusjJ2LsTrgksKFAYMHKwRt5F/dTCy5WnU
gKGF9UDy0RviNrZEqwJJlm6I9OoQjDQoiI63FW1bGvkDWdAsWeT32I8QPRxN7s0ZMIujHK1mIODG
vIF3uE2Jh0bYmcZgvuInrEv9RrM2RgNKOFGpujiw5dYCPMG6GnNISHXUbHvL4X2SQL+sFP8MTWdS
J+8OZA7u03uWRMElczprh93GWplO7l/0GJ+pCfF9vmjuKukjnoddxLusYshjtwUpc7Lffb3uSXo6
KOWA8QmuAJg056iKsPaGJvF8KbrFopTPpRvyZs/+c3QWS7Ij2xL9IpmJQjBNZqikqjORFYaY+et7
qUdvcO1Vn8yUIja4L0d2v9a9yrn1sHQJnG2GjaSrOMVJg/aqzes34eL4Hbw2XiswUFIDc4CuqQxF
UsSciHXSnTQH9UZoEXa8COPX0KblNnPsAPUFiIUE6D6rNG4fH6ruUqrk8ll2UqycImqetnuUzkfM
8s+oOfMVMn8oWcL03nJr5EV3IURsIr5NUqQPPXgAmq1xU+F+jfGEeiaRQaE3NwniND5lLGfGSDrf
G0s8Wz2y45q6fsRtKD5rlWQua+/5mzL90BVy4E2KKMzr/EcViE0W+w7dcw12WoyVRIofJQrbcqs6
frA2C4YPCm7Jne6X+EYsk+AESzCJGZK/GnkorncEIA4tnDqSzO6CPx8vwpi4STRo1moSijvto83u
vcEEHV/BtkQ9IlmlDxEbHBEt7BBsWEe3qP20HQcmS1jdglUWpIvc/FWzY6FrZxYb895ZKgzQSPpa
Fyj4BZyUke0VsWGjf2nI8muKb+G+WQ6m5Sh+xj2BOhm0marDFszjyUwK/uNyhPfdChLWom+R3vIM
GFz13RvYNYiqhPU/FCs9YqHkgGEpkVKRvsZBRvC7RyJfzSS4Z3jIH162JUr7Wm6N4aql5hyDCJrA
P10/l8EmkNG68VYQfNTImKd2e9BaJK7Ybob45RX6HEdY3GNc7OsbmnobKbhr/UY8hayG6EkCUor4
6/gUeNnMaOsSDwW/hy11HJzK7KOpb0oCd/SH2WoQ/xJsLsOrgwkq7q5evjXHYKt32qHxsKMAePkp
B4BvwlyFnAoQIR08AwCt6uxrivHykMT0EfqUD6j9czchnvtpZM+Q3aeX/OFSm2EgAdaYz0OeO7M9
MOqe2ZCqQRm6ACXhucBKRuT23Y5HT/yggFzkPWHiBx+hnTIew3Gn9ApaKToxgSDjasCjoccwnInE
gWRsXWM3pgi1bhpwms5idCM3SQvGEjKkYmwM5E4DE3qprgvyTcACb2WywgGlaRiNPBZQrBwmv229
DOCf68ALchcCxnAkWAyN4k/gHKasiSJ6cFZBg0VVrF5K8xZx7xYoY1LYsB3F1sRXKbV3JjVDKpao
YefTo+qMa41ow+6kNM+R8WpknXKmkzkxEh7CVU66Vas/LE+8AHkwWIHOVyh0Y8gJNGoTc2WYmy6/
d01luYxdKxdzDglCMlb4X1G68yhprF+hoTNbdBmgpY7FBwLC2I1ZjiA3i7eJzijBjXUAGAnckZSc
Vaos66mU6PXBMEZbcCLFimEReINgSgnMf4kodrRr2CPNZJpF0Dr7Mpfvz20+GowyvOawXamhR0os
+0w9Ng9YBhXVxQoZvvy1PTCM0Jm13dFDyqVBGupQr3q4UO1jiUjCE98ivFjygVGa9i/bSJuzpeEq
NLFz14ACoPniKaOcOJvKzmFw6S614B8Qosz6QoaxTLtrgxUKmTED509QSQDMsAzCOfkBRuSr+5ok
2YSNox4y+OsOmWRLw1cAbbTwa2alVyXn14unpCV1iSc2QSUVaodYtoQd4tuxL5ayY8Gd5k+0CfPM
/nQAKtefAtpdrOwFWaMBck0t3+cyW4bBxsqjGV64xUgv3fRvShUBBcBmGn0RkoNqCU9SghWO83Ja
gllbY2LIcCJMFhTbvCrZw0bfqOXXiYyf9GfGtbOxXY7xPaaAn/iRev9M7DshsFRtjOqLA6uEMvr2
OMX1EUQiqnIb7Oy0YyJpY5Gwyg5SAKTNKsp/7fhqeTunPbLHneVmxSdEGU+HEP+aWb3k+0VZ6fb3
zMLaVvInM1yqHs1yJV4hW97ReIsBVlD3YtXu/kUkvMhgH+NFkMEdwus7lARY8QSNxz8kBlhoul3x
67Fzs3k1dDWmq4vmVRggRN+M4tMQrAYF7zsxOCPE5cmDVcGs+9ek9ibVmnWEYbCp87ckaTA1O9AZ
0COSdePz7ufpcJBj9oDQPCd5V1MOFFdzj6dgRAfQQYKV3T5r3vyqxtmaoS9iSWO4wGqSDdYT4IUE
LlfqNokQgxF/N2KGqfm9EJzbTHKc5kO3EOyWKwFRKPpOaIsceVMwG6mMqvXgHf1h7IPjrhmo9CBc
eJVYlNLbmKwf4IeAV3GtHJlJv5UNQSL2Q8lXBdqtAW9GqHI2piAiPMyqP9XoU8f/JCGLL0B2XDaK
YMqOe8lBX1AnZzTzEq0MxDDh/oTTNF2nohx/PQ4ilu0c7aM7NV0XdUDO34M4Nz2gVMx5tBGpYfNd
42Lkj+Da5rZ/mf97C8v7CGwoDa1r7uszxSJFF6U8P7vqAiPZTf7npMwWyPlntfLLDmctQybpsNQg
hxtV8dFOax4w7cwPioDTiDeJC7BIT57PZ1cJxduwZl/rXPWArvGAL2yLeTJcoIj2hxKmSkcyLspN
Ju46XtKy3VXNn85EkyuSZ5iNHnDeiIRYA2vmytZY8VTwYkn1jCgF+VTIH3VwDBq+Wqb4/AJN9GPw
/OdKf3MrfePpey4jf/wN5FUnMyEEOOxE35YCOseAbwBT/x1ZgUpRDW1tqgN0QwfD8R64Z5WMiIbD
xnjrBfUKlz4jdhxWDcMWuSrlt5nsRvMyxodg/O7qh8GPg1gVH7FUnVVBRnQdY1plsdNKpOFQtuwt
CTBLh9cGqnVqvyvht9mNCDnG+QhyX++QJ9pIjAiQHy+Rm6KTfBf8O7syWHcCr2N60sSFrOtj7d9U
hZiz8GxwttVMdwNs0br6J6mAfKYttBx0scco//PJmxeYM7rxGLufBWr7CAh3eIKPYuUaF+8Tq8Kx
kfpG0lI2Voc57onIdVdgreW4AiCwZiXLliFADnav2QyNTrw2YLTUAYF7NHw29LGxcOcQMVDU/+Sw
KPCg5gmzca1bVaxdpgOrx7Nn+gfG4Rzrb476yLsvbVTXSn2HQT/zXXfloDJLxMYLr2aPdAWnKiTg
sKbuztYl9ZSViKcPTwSVJukknPUTWgOP/HjUgCInJy1dh+69MvDGwTskblePXnV7H/p/VvfHS7ZV
ycYO95PNRUJS8hs6i3coYpk2mQ79o9/l/4SpIMnDG5nfHPfcG6++2ul6ujL5JYWtMmQg1/5Wlgq4
BEQS8b5Dv5IOW7PyF0kAU7cHP3Q33S+yiZjxQf2a6mZ6ECvalvYqEOqSP03mrVedjQKc+j30ipmh
o7PrqcBWuYGUvGjhAEBUpxh3mBfWGQg6L7pBqQ84lPz1gBODuyYMsD8QMtDGJ1+yQgMnxrCg0S4F
2HH9PUYX685BsLHmWEX+F6B1Ndx0w89YnvVeLJETmva1Qi01KrdA/aJHZtX/KLWRMwRLHpKpgERC
ve5R7v60zUfnH5kQtwYjaocYSwSsLQEc/roG9lAcCXNk5bbXgTFZEYUUY/neMMCsY/Zyqe2j7aRd
icnfq1n6hq++LRaWvzWQYlpySy7Umv5yadtrg4U790eshSt+8fkUPV56p5pVRtddFRDQmvlMMBIY
bwkDSld/+fabrbypCCLMSZ9fXlqPqcO9M7ZBByDa4ojaWAO3P+v6HndtMje6bcD6edD2EcyaDh2f
Yfwo4aWU+4DBXsptxGh0HoyPEc0nSj03uxY53WkfIwU192X9Unhd1WJv+Hci0Rj6L3v0MjCgC/nL
TT+Db6RyOSL8aGDbAyN2D6FYl8RfB++diwLhbAMsHL/8dC+7XcP1Epk/po8FgS+obX4Me1xZOKKc
ZxDvVJVESuJvAked5aCs4qOe49sOmBkhm3JRqDm3aTYJ5tjMoVqf/fQ9d9e9j+exZJny2Vsobtip
5OoqYMfRi1XY4T41tzrRoR6mWdcF7vvecu/aR1KXItaA8MfmvfkJTlBlS2RHx2RKebauPnkb5bmu
X+QGVhEiFPPdZOSERIpxWyKRFMFDIChdtZh1ML8cu3c0mYiFTikTVaXbs8aMW4BwA/QK5RIbLxJy
BXHurH4FEZfYgaLy4DtrU6xDUzswR9gERFhYWNnDnp+ix+kcXiLs41r+6XIbli6bTbR9PRhKThZk
S82bo99MDBvTWrGCGx/yyXPAnUlHfgpD/JhXPCwhjwhrL+Sfnr9ibVgqzEh1hAq2cyWMekZRzK4C
i6QlMdIy5NR3BhNYFZuhDuWblMgKH+Lg/wXuUVMXOnqBQn8OAA+BkjWKu6B2Xsl86wR3zdslqA6C
YtqSgPRl9WURKch+Q+sS8oDAI3p/ukut2dO1F4vBP0eon5l81mEML8aGI0OySfLV4ursKFDiJj5M
gRdQay0aUPy8avqbcEgLJjZWcjN7XgiIYgDAAo9wn2znN0Tt5NeBrUCmfyqM3gksTPPhEOOagZtP
KVwdWO4sG+QSCYvyXEdenL+IKpwPLvYrzCwutI5g25XFunC/yuQXrdlMtQjupD7Zm2aBG2EtdaQ0
/Gf9jM7eYWjY332Mi+T6NNlDY3ivOny1CmsNaq5CoMvsmUgeejSzHb1ijkvQefbxPwkQLVMmqSCt
xXXgQ+LKMsfN0PyQEcwpzKaaOLgxvFTw+yTJM1K859h/p8T1ApyQc8dTAWn8m8wtchZmBeV0OpVt
gAlQetQmK/nsrjcfRfio/EvcYaNDL61taiRJbXxI+89ReS8NuCTtEQNKlG5LpCsG6Zo44tuNzYcj
DJiRzaQ3+Ot8k6uxnIjGWfVqOEE9+gVE/xUnXD2qMyUlmwmsSnfMwgM1peXuDHmulTVj+o3DCo1G
2pfceiDPyBIt+3WU/ube0+setreKtXcrv40NquWCR9J5VjRMmvYWOh8qj0853mqWdZV98qhPPfbF
mv8r4t1AjDQxSTbmcumqt6C9RfQ2UpwDB8coHKzk0AMrKSehJ2eNCqXviCwKyPxQrwf8v9IkaprI
H5187OxPa96hic88LP5huQMAzgxu56Ke8xF1aucR8xJhWbNJMMXhWmBcjcJsH4BcJuvaGthq2GAK
dr25qnV034eqww2Kl4oQtuwi81XW5suwyDaRHa1Bbm0i6p6xs6G7NAfGoHPkmNggrUWqHmTyqfEC
9BT3JcqtzjpMOJ9ONwimByWrUf1tI3sPmkYMvHX6Yyo2qqdNMmDIZ7NEMcfXPdYVwD88SvZEvoIe
YOxynn1DfS+dX4VNe2zwt9i8a8/Y+bNtoMjsU4yJqUa7H9IJd+fMTVaGEJyd9rqvYWdkyblixsC0
LNeRcMhyOQznPKUe+YPQQZQe8WPAl7E7LKWgXxTEyeeYyzjR/LUxDXGYM+GX1PAzbFIwxADDGYwv
0vRhpfvQtr87c8BSuww1xP3TnbFy6ktaH/Juo6VnS6xlpHLmrZ32xgnwjpSahtB++CgLhg33kNph
TiIqhZdmIHgLpGXdvhF4NKZ7J2af/ZGiNWLRVV9Kzj9b7nAPt8Y+U7+kziEqkkXOM91cI9yY6MAs
QqR8NBBS+MzRkZOpx1Yghz1n4T6PXkLZjIWgMVt3/Xdp3Ct8ZAwdTPWR2Cidb/BOEVQ4zsnOqJYN
vtY16Rcz3b569A6hvNT2V8NEpOadYolupWeJ+i/ud21+8Rq05gdDgQ/RPUrWNeLSVfZsMP9gumvl
N/Anq3/lzcLt9iBtTOWAk45cLWGseAvp5ziniINSfux4LUjjGgzQuJAPLz6LahORg6+OMytGExkv
jOhrlEeV/jKmFHfnbfmCSU8w5IolHB7Cc4xnn7C32cjoRmr73t2kxcsu76oc+NF/nYD+QL1E+VeB
KASqoeQkdGpjo+srL3w17jJitBJziA+9S+XHQ8aHGNnlMfvUo2WHHBN5rqX8tN6LGafTbGgJbVoT
G8bUMmOXW6z7gtS+rYkVI/9OHQ6UQ4ahvHWIQHmPnGfUv7FhDjoWztsI2ri2dwghyp5awbI1O+fm
mY4Ycvp6GiTWDnbZexOsHeo5sMbRRVPOrXrXmgvkJYSS71xOo7mF6cVFeVehY5f9L/HYNgCXlhox
/ALoMIU7uIQk8W8A7zqKbd3+kHlJzcR8kvFBZwB60JRl5fwCD6dqc5SziNd59lt7YC11XgSYDyGa
yhHKEXOPAqNx+5EjZC6Ch61j2Xp4MdvlL8VYYRZPUeWkyklT/pTms+MzhgeN7Ds84FXDDjR68zMe
67tVqVwOb/B+FsBQVnH7QPOg5wKXYb2svLs1HvvoEngvIzpVFJqcxxaNCvAGKKqCdEY8u/rZTRbs
ERUMhIp+rYMLdG8wscD6jnV1iIoPghcHXiq5rzUuatwC+i3D3iOIs1on6sGDzYvEo7gagmV+8S9X
t7BaXDhPAXvqP+wOrpCrRNsW7u+ESG/I2BQQdSJ8qqwqNIwnJSDCov3ADgeACE7Aye0RRsD68RFe
fHjVlwus3CRrbbSYhFIkmXW4atUpDKjCq45aqTrigsax7zqPsITWXPlz23KAb4Cr4WTuAY7EpnMp
rX+ISzatpewT96NS7jULxaJ7CcY96UliaAttIAUkzLg9a1wW2uOHKvdGT0BeQD2JyT5EKmtZDBK2
ow1L7ZOzTeHE77ofC2XxxAPI58jwkV3cXRyAOa6Ehw3vUGTHQL4XEk9T9Jn4z4FvUteyhdpte2Rs
zKwp4H8nxgUbgsYB+4SQqKxMwkNWBHQr2X4I31Nbm1kl278wRohEHDH7r7rHFdb9IygBZsaj0KN5
X8G8k8aq51b3u5ei3yzx3uGGjQkbG1JtE1lsRrMZhGYycJAaw/1Tzj5mizC/o2ex1X1JkeMPnwP3
iOue4GYoJQ/clHDycHjB2+pBtIrNHIEI0UmnL+KHrf3Zw7cNrcOXDNEUem/NXLbtJqGEqUI5x1pb
lY+M1XjEoj/l/q2ZjimhBph8XTS/OdrralcXhzaFJrOYxs+K23BrXIf8GluHChRHr7+jRLANhw8J
1xepjH7P8O87JKzp8Tb3Kap+0RiweaYHCv4ZGVzceNHEFVOP3ZR+lHffhX8qWxw5RniUfGPawynd
FTFDlNYntYYhvmcCjGAF3BhOZ3boKDh1VPk2LQV+U/pCMrRwyxoGbIjoicMAS0i8jyxEyQL8ISpg
GZEa//K8iCtfZb1+UDghlPyi0QYZCk/SFEYMhwTWi9EeYlChUXW3k0NiMf1iD1RAKi4RXFUsGcGh
z8rkbA+vgdGAfjVckucdcPDBDn+YT+YKjoxZxBnGLimH86zEj9g4yf7haWSlobOw626Jo2l0Pwb+
rblKF1KKZZ8qTwnf3kPf6llY4slRYBCfZx+Bit1snLtjvAQ3Nk+kt1SHD43Biddai6aTS6zwzCIP
8Ygi6JhOtjrnt+1OGjbIRvltWpAYO83j8mTDBzVMCyrCG78qWoLuy0EV1lQ/RnaVgPn6c0+WVqNe
804BDpog+suWvafgJSccg3CnlPAbeH4Ywnn6asqokz9tWMJzbH2l6Cs80jKww+YaVZM3V6lSqBX5
AOFOlfek4ft0mCio5cqt9mV48ADIjjSJ6TvZIyPcNPYOfMXQ5CTLNM4kss1rCamA1W3T46dDfBI1
2tkiY0nuBtaVBuJYkE0zlS6pZjxdggXDEjtltuPljdxDGrp8iwycrVU0HVYNBEaarbrbmjW7yeZ3
+k/WNr0+6+Upbm/l9R9iylLCHpzoFGTYnqacG2XOKDLvCPBYyml6ePChC7SvHmGvxbOIrW/Bn/Dq
r9hcRGU7V6IvX7wh6/PzD687ew1G10mTtUqjYzSuGcOGPso0lb77WtM6CvcI4UIPiBs9u8OZpTEm
aerRKgNqZswGmKRG+kgoWBvsJErAI2Gto/aWiHFlW2s3j1gZ8fPIc6f+VtV9iv5Ty52mGIu6D+ZR
8erLb7/L1oXYRsTYodqycLTgFAnNeQOVv4/ovZ+AhUbzQ0QnnhJk2IieXiYNbUuoC4cWDRjd01I1
/izXgqEf33lNR+bnsMIqN1iouI6rvuOcdK4+28/eHD4d1rK+8haDGPWhSyl8oXnAJqbO7gi3O5/B
Qrdxgu3ovifuEVtgD9ZkKJEHgMTicOrYZsZMduWBGiOB5p9ewurZIIyybYPsFdQ9aH1RgcKXWRsa
FFgumjz7DstDL+g72HQytAeqCbqXdoll31ASltmedcYjo3fyzbVGwa+ypAeOMNaHyKbs0tdOc8zs
ryqm5SSYcmSkgiMe7ROzTuR22jGI+Nhsm5w4hy/L/Gto2WbyJ9msNeWbBvu59X4S/n80RyyYYy0d
Zlx1TCQRewfvlNsHlXmLZt0Gir/cOfHq8kegTmQTPAeAQ/MRx5eOAQ5x73NFo/7mD5jNruieA4yw
OL962ZrJuElRyp7YZ3aB73AuU3g7TO56Aj+ZV8C1mzH7UCbvf35oyj3LkZ2GGwBX1dzM1jVe6JlN
GEoKRqR3D5766Kk6YgrwurIXA5VGbjpHD0zzsp42PhTIJVLMHozrykBwgzmEiim0wkUaebCWkFoV
2tp0GIWVIdFQIz9kOwyYmyZ6rDsi4iRdIxnw9qR1fQsoyRauXsMNn0RS0vepDwFsKN3S0ME0MQ7T
VfvDNHXqHGNdm949D2B1B4M85KYG79u5yZAEb80b8kWfkaOpO/rdzmixfHVT5yoQ59xmBMrqJ/Sm
GHSC5H35CJBL+iEbGi8iTSYVsb4vLDr9pOGwL7zxNThVw4B7tGZdnv20RvxlO7T0dm6+6bXYpaTf
KuDXK+jQCpISCWdZjPGbkfmPScWj+M0mQE5odiewR2ujZblckHDsuEvm8HORYDxtbBJWwKEHIV6a
iut64E4Y9RdCJhZymooAi7ywuHyIofwwfWq0hiY6VPWvYNJkW5DaEAKq5Q9ogi/R1H85EQ1mQzYS
a3mlPiai4bJyGI/xlasK/xKa5lTTuXDcSRIyz21lJgTINLVzt4Hbsv0cqD6x7PEeXSwokihyUaDB
o6MSK8p6VRvhpnB1QIYSy6m3Q9tBzIu0v4kyWsTRW+pN3lPz6EHvrFP7b0jvAbPkWF4lAzBBL1rm
b3kC9y5v17qaLnVTXzppebFws7okcSEUJVnUfuVVdjYGnwNEfsJWgsSNHCaWNpI9lqwgSnWTBF6Y
vuWYbU1mxzJOF8IVaPHbL9MjD5pp7MUvOYXzfpVLAHc4+XTP5jx4KH2EHZtnDuRNWJSPsD2Zsf/m
dePOD8XSJiVioWPm0Hnyckp7LQBMFH16jLsS1C9B6u4ctvYqtOmu9+duZ6+ReG2l/Yfn9lRzwmpI
UUZEiySQzYM2wTOgaBuslsRWd5S0XE2avS8btO8IezSm9qXI+DkkHiOsT3DTHNjM0UQm9okkr71s
ayFqRcm7SZj046c8Ff2Hr0c30oRmqmhQK3gFy7cORzejHEicgpJORaDQkw1g9sbW8qq9LbUdaLqV
NuoXOeZHX4zbVHIpFtZNSFCXg7gj80cDUFOUolNgRWmXv3547xsElUmFE3hcDJq+ZyjsF9XN7/0j
uanWeyz/gI9cw6hdtTXZ7NLhZnXq6EvnaitctEgUS8gzp6SW0iJOV+wH317DCv2VqnF0GpO6j/Ou
cn5wzX4PeE5i9uG1z3gs6Nt5mnEjZ5EzC4t6XU61X+5V1xaPOwOmXMo3wyaTS4yHAXSNPsFT3L9C
ck5X4TqkfWaNqhHk56MlzrdqN6xMjnZFOO7ccDusXubSTZON38hTTj5yFSEjKbCz9CTMIg9Qupwv
GZYeK0gVYTZoNX7WGPkFaZ4ePcUAMlphFVSImNjHkP2EG7EYT9DOZn2xC/tiL9SvNOBSxE3sk1qB
32uPT6BH2G38IFoCRNPsZB++lSiVDXCYjqtedYnoBRBlhkw4WbIFm5KiMZiwShoL/QDMllaZLXUV
vEpmKZKTu4s/PDX8J0q+btnZnxoDr5Jzild+1YGpFCKK53GvP/m/mz4YD/D49tkoLo0unwDqj2ZD
Lg244nUeFrexRK3MOjOpwmOYjq9WG295bt9bO9sB29waPftnAx2W0n47BsGailPxo6UHLUjWKRvG
UO/PTqg+Sj0BTQprBkidQT5smiMH4Jqy2WxNt3mSVGcfXmdaICVgy5UhXsFpNoMUSIpU8GNl+Ef9
jgI2YQQ1thgMRgQHosElCqqt+nCoB20Gsg5pQ0pVbBRFLuqBtjogkiesUNoRMKR9Juh7MlhWFiOz
gng1dIJzshBXENgX5IyvoUivSssnSWoP+JiVN64tKI8iUP6lXUSePRaMtJtXotqGjnpJ2L/3HuCp
6ebwOBXcZBvK8NErYCx5JehbCKFfJI5yVG1xpYRd2p7O4axsbACrwZfPRBjzND9yvvfbFN62gARl
LZ2xxzjwQmZKYhuHVFs9876cx067yEx7piGgloBeHJjihdktssheVdgIEnvv0hYXlZyXnnF1jYPu
MhccqbzM5NjWFf3WsEyakFnlX4/sJyO3V5+8NvB7q7x6lNOokADSphopSvNVO60GGU0A0tlERXJQ
LUJkMIE1YKXpJu2pTjYT7s9t4tqLCBhtk7IJIHInDT8lIeAtA+OyYD0xVmRDfJgekM7KmKV9P9ej
k8JFp4xfkhfbQrc12UgVxB+ZDrPXOeus6cZaoM1iexSyupPls8T5E1btuoavVgbTVZ1T66CMLtxV
olK7kVubBNq6ibNFia4DXQAX7D8coXOM2bdoCl7FHmEN6VeYPoJC7HCeQzrBKo9sp++yL1JfsNsp
yrVmIm2yGi/G4tj08NWD4FCGyGF8BKOzImTxUjD+sSxyM4wB6p0imNdUIt74WGSmyYg+6Xo6R4yz
oaDCFmDkZ3Zbkp+C6Bk74sJo8vfe9C4x3nIltc+eoF7Txidm5bdCoAqtbcqb5h60QFUk5OBU8551
afzrhEdqSFli2FA2fW/MUNNgaB9pCOFkA3TnoqJ8o/xVcmVOWtssczCvImJ1uYOj5N2qukNXhVuO
ocEyP3PInYAXCJUbF/gh2cIwgqOHLK3ivYL+HhASknFVCRpZmI+rilA4tWLZbBSbgJ1fSXFC0teq
8B+K9k/VgoWlKPBxCBtprbXOCkCo5otf/VDwIhsa8lleryj3HjbzlsTHGyp+sUPa/IB4A+geRjV7
likUco18CQPPZclDndtU/Dp5Wk3xGeVMRjlOF0YSYRnB3pz02WqoGIG2A5PC2oBMYRV3o4PaG1P5
qC0zHxECHpegtGlX0DlACPgEXofwP/ZOllbA+XA3hg4Vmh19FOyqsdqpfL6648ep8egMybUZu11E
2k0QVavaUpmPYLUF9KL12kvCsLH48Uo33xTh+OiGdNcAHsnHaCmd+tULh4yDmqmVTUF/0ZA5WDUJ
RRItSqmuWojOXZusPd1DZuFtFDfdFHX01qrDAVXaFkPAzMiiHYySEyXtXAxoLUmJex905NnIAHSN
q0HXvp3yUYXNrmni74FgxAHlRaCHbK6Bbtn5w0XUa+J3RhNfoGXC/VWzbQobF7dnT1gR2I+YGFZ4
XyislxHIOjpzdPqx9sJwdAgDAi2AOcYx+TUGeTS90Tx8jSIEmfw2QAqJPUU/ewmt9OAwPrMcKjSt
mvKN7RDQjYDg1YwKFhcfX/WgjA+VoLctxtkfWcTOSq09hUNN3+Jox3GIjXVpwSTfemGySgF7GSkM
HI7pJE8+ewPyftF5H4HwPvTS3+QlvZ0do7nJdQ/V6ySF7ns2E4yge/Q2emqMF/YGNzVKH5GH1Cfx
ww0ovgkppP+OYR+BA9ZB/NOdkElPi+z71rk2FLFsdVSOmB0HB01WRkKEn7lyHdH5Oj1DatWF2+pE
mIGyQoLvIUVIN4uDRq/sU9x2k2JERcooJ7xKZnMr4FEKLHJ1gdyvhJdrC3IAd96ofpBnS75ARqiQ
gqdpVlAvj24Kn7qmJWl81G8WbthSbT022ca/XiuOvV5ee2IbVrmdOdOk4E3U3rwV7hYB0h6E9boi
qKQsMkH7p4Ex1cEVIYlIcCKaC20qYKyJUTw6SrNqTebwRm8DEEi2nRndRp27ARUuaLVsK4WyrbWJ
mKK+CjQNjmejIxCszmBTEss6oJ6xw1VgN6veQ0hW6lzswsYQNp1bQXytBxeUWBWTewVhSkAPS0X9
5UvC6l292lSqPEbqz2gRVxqIZ0EPrKUEfTrFPyUyF4hXF6kY7ujfn7VvbV3L3Vgk8yJkPyNForOl
xjDx09hAJBmcghsJKiYr0yHHNoiniu8Q/YYmc+7waoPngGDmWx+Vx7qmpx2m9yQhkh1BjkzDa6lh
uyNW1VrUNb67bvg1XZNX0Teeox6RL9cneyx2WyNILqMM16L1T5Ywt7buPXvM9Omo/XmD9eMQJHgc
DH5rx2iOrIWW2kCFEarKYjQG0r1qokQKm269DPj5SWXYm6HuMvxUDiL3ULwxgynFlCmpEpQrXRZv
3lAv+yH15nB7oDAXwUs0xkOk3TQKI/fLG//ZiVyakb9P6aZmqRGMs75XroHXXrkPn3rhM08O4qVn
Yl4f+vZZMWTOOwbTGcaIIa7Ux+RjHhpnSpjulrnSLQyQqaIN1y0+Q5p9BJ1kPhOAuiCQ4z0JEb24
PXOVakQlaKv0tu2wq/L0XvbILyLXXCMy72DOKeU85GWGvRkgBKbH8UtejdEAG2lxYwQDPo7URGBn
B+chCTYJexld0/Hw8HWVtuSzNdvS8J9uFOy7Xt3Dur4iyDwpCUsDILkzp5pAtCwg8xhwjHTBS5t/
rR5fJQwp1e/fSYhEY48iMAyqvWcZZ7rhN8OhGhuR6g2W9quVKNS9ZCusdGNpzHglkWFjHz3AStJ0
IgJC3RY15i7vERxCywjQoeO22NlqxBi2+wl0aeySkjlFO6DZsysKUyQ0LkJ7E0RLoUmC2w0MU2U4
iVzfzBKfkTX8uZp5K4J8JRopkGiDxisRAvtOhhorI0Y1vtQBlEKT/jQy6JSQBgOUpJyRS0FciSti
BP9gXFFgp3VyKNR8Szl7ITNx40XKSvZOsk27+ivvC9DP0ECMf4mh/QwNMIW4PnjgvS1U2SBev0cS
vxlG+RE2Ew1AX+C5pHENVrQbBkf+x9GZbEeKQ0H0izhHTEJsnXOmnZ7HDccuVzHPCAFf35fe9aK7
yp0mhV68iBtHmZE4TwbFmqBPOfE59qx7BS2qKBASKwf2vtfvl2mCgWu+0wHQZN2Ov17QPFSEzYBy
S42fqPR5JfnidujpeqLz7RrjCk0aipwcD9OrQCJymJZ91Z5MYq5tO30NBHU6jyy7b4N2EnN2GgWD
9GTUNdQ+3izzUGh7O7GbXPisA2vGfRhSheYmJtrZOmyAAQKu8KbyKZLdx2IHfOsS8neTiD9nN26A
/Ba4nt34JBPrYrUF4miswG4OrzMNUadoWUMaJQ3BZkRDsTPBVOo9KW96953logy6nG18ei7mE23n
YLpCVj6k0gbIb3qyb0coaUeQZqRvWJlTJPg4uh5OZ3INMQkKC6OUZv/gNQ4pIoC4nfJZFHEJTbLm
Oerq44wDvK/AROTQ6lCE1K5f7bsgF4GFi+GXThlWsnFhtpMsd4xMD7LrWCPCf6IJ8aYukmMlQadU
HJsDGtWWv4rFMMnnJY/PmV/89I65kxhtvNli4GR02MSy33mB+UgcXLcuBlsWq6ZiIFE2qGLFRT9i
dMSRQ3kl19pj26UPVs4f0WmmmNJrXtumJB4SQl+jSpBUHH403nQRW9gwXB4mrw3fOA8HHKi0LIWi
oHLAZU2d625LKhHZwsrCbe4aJE7+/HIy2GcVpJIxDzd0hfGbKNEDU1WKnbaLp1I4y2EMrGudlJd4
Kg9j2DLlrp599eRmf7Oe8GLsWTmNBpj7nSg6ODluLTPsO6c+9x0yncu4TVJ9n+vpn8joicIUh+iL
vbmJd4pyczbJHa4UrOiDP1i3rdP9zSUdLUXMKIhSua/1+B7OOXmAvD5APJg3SCP0cbklv2FWLcWN
m4bnCPhHlxFTVjJ7rbDXhDWR4gmk7sqGCAg+Q9s6KUk9lHaPpraWc6xDirDy29Bg2DWwqNhLNfoS
tt6TrqzvBHuM3bjPgrWHcFFCeac3sBa9dz6zpzhl8VBP302XdZTdNFBHZ3Nwe3kerIieGGsbdVhc
sf9upOg/yaoyiVenyZHcScsHrp97W1PT0ymc5rayIpaRcrNMBKe7EaGi2+Wx8wobhqY3Xdq7TnZv
TV3CO5J/XS+94vbYFh7/aQ3XKZvoR6d+DmjT6NAgXo3+vrckSuww7cMRs74/vtV+CxjXfWwqUmF2
fesH3Fzc2XD9Ni9DIg6TT3vgjJVl9UERaRQbMYFKCenpbvQjq/CjUzFg5jHfI6eDZcFwRjrg3a4w
KVEPxcbovuHWVefiO/Ga4cinKLZ2sphTVqXfYzaQR+7wa2uX1xfODj07t2KeKOOYz64B6B+ywQ4J
X5K/H0L7ti8xxI+++RVdeOpsvhsxZTZuwSOWEGkNcNHNJKkmcw8B7cuqvMsk5nOalREqMlOS31VP
RaBPbcBakZ4GbuCkt+X42WVyD7F6Rj5f4JU3ZKrBMrdkdIgc7mbaq51xvC/AT3vtDHq0rc9ZF75T
z+Ai/WHezPPhEnLs3TQa0L6zcNBLQjyjZd46v9gvI5/CGEJ0U8cAOkIHlgftm2OY5u/Yyb74Hn4W
XU1CssHaCRQ51yS4loVsl3HZxORdzy+Qm/zUuFcofX8zk1yD3LkPOvVY5BRK4vozMFdvgBJjFpim
h6jXWM+z5JkL6YwXmeNaq7+NR+haR9xwW/ebazFDk8SZk+5VOj3FuvzItfNG18ZXX2uCz7JCh8fp
Fc8TSE5iPz4z+6iGu9g4X1kZXpOl3ntJAlif+7QZna2IyAD0c0/wxDcjcKYU5XneuVaC/yvfRbIC
aGKDKmX2FDGdUBgk4CqMJD1K5zcdWzpVlfcnddPpMBTrnYLqlWu8OPdmqSgSK1iSiHpILrgGvQ20
tzuBRYITO3ktKy5zg7OQgLOc4LZE3bgV7C/Qw1zyXeuY0pX9xnPtjW8F7a3VBmqbLlzmm3XTLXoM
IQrnWdxhbREhYaXFnz2WwzX24bDI1hRYzFaLQj93+etb3G16B523rwnDi6A1ANdxu4dcofLhPdfh
a8w3cwfGMbsJ43gmNDc+9Kp7YGn6ze3+3BsNI6lmWxT1PZqT3T5URDRnUtge8ckN0/5XDKc76InD
dlR83yxIxwRXh0tX5p+Kyrp80a+4tAipJO2/JMRzJybc3C7Tmk1LFQFhqI7d+NRn/UfgkOCxOpoX
qtNQD/c+W4GmD58EK4q+x7jIndPEJiGeU/wZI/sBt/iuQQLrxHDJCWTDl/0MxbDXSXKXZ9aDbNcw
d/ocFvE+grI528T6aix6pjorK8C7au0ZqX5rXGOjrO+KwfvbUI5HsOHJCsZjQ8jZmfqXYrBxdLBe
s6jW7aZka8uIJwyBLUn37J4ZHEAOGmAbiiLbNLLuQBiVJ51wYOUeb5pushnwcPaywDzRWLcO29M3
V+PdDAoMAxXgQbqPrQKG7dIS1Wma6pTkBHAzpOE2whvNHQqHGRJpRqkihC03Gz4LWB6iHr8WePrx
amu0wvrUuAGxOe/BUdmuMcuXbQ27loforUqyn3y0qEgJ2W1Kj6FG918j0MGb3qmskyUisADUxt/4
bs4A2DGkJPn8aQLDatjpn/yxP6hJfekMsTuVNPIEyxVS+pMpGg6hkI9gVL9TvxyFsn7C0ri3BKk2
tm7OlUVmReXBb4sQdpkWcyBVjyFd7B1W3n5hW4c0RmodtQtbd/T/hHO5XBdJqjd1SZuVNS8U0IoR
pLWyzP5MA2tIUz9UxnuleB0uwQh3eu4EDFZUoZrCt5ss1GJDMzG3W2pYTqTLfY5zC+AuCemjHeqf
2gmaq5pFtE9rNO4FQt3GawHIh7bBGNGdl6m8bwvqnDrO8rrxUF3Gf3Qe+dumINicZ+y5yANgSmlx
xGbwlxYYho3IfyRlwTjEJ3HOh0gRnsMb4hQJEubQEw0o2lQdMhO45zZv2Rkl/oOAZsUEhjSexjU3
ADUDWaJaw3TzlVasNyJKmLzcH93y6ixLAE4+fAzynvga/KrmOu/ciwbWrPZpWsISQwSc3kg665qW
cF0t2rtkiM6eiv8pN6Nm1d4PKfiOhepOd7oUlN5v0pLVkBP03zqMOCXwu7O1bcTO6Zk5ghgfPh2X
v7EPEjUfvoG/4d/tr54cKA9Rj7AUDlHT/VhEw4oJzljNCypdaCXr0vkUujHmwHIfIPACx+cuROAF
ywUWaxyxpWxPfc6tF6ParazTW7ea77U2v7Warxo/Lxz1szPyhll3i80K03HbFyobIf07B4l+nPsD
u+/lOPS/vikep3RmFyGp6BCo1jeOoyE+lAtWSinT5SWGcs0aXdMx29NYpWKylCitZL/1v2ChqG0r
eXTAxWNCSepVsk2JvJCaLAH9bOc0YidKMKBBd6fDIk7A1Mw74yQb263pX9HzH0DGlySqMtSUv1NX
xQeZDyMOkeksOv3e2CGXkrZ8ASGOfSpqP2gafe5SQDp5dkEJe6Bpa+PaA0CV7OyL+tup4a0kza7y
+OaOonHZZBpylk6XXxRGt372tt2IWc+qrq35gedMEIaK0Mi6tdYqceqHb8Kyec9ipOY8X8ZT0QNf
sXMKJVDR1MlLY/cm6zHehcswP3ZJTRK2TfSmFyzwfOwpfQwJUw23ZpoPHjGotsp+tEckiK31tRxL
quQm8H629TANrHdCyxEkEQoe3/x3XDOi/cS/42GnFEPILYCqzVDasPc9RSp/BMiyMksmQDhDFB7y
crhEPjfl1L1JoTd23vQWNoR+54kVg0c9j1kEEdaEi5llvVNmeQBjzLXS5u8huBHxLSV92sdr/jXe
BZnZczejBLremxgnU5Lehv5kNt1QwcKrkTs0sSzNoTGVzXczlgZNiToIo5+FgiRZhdwgmXQKQ2Vs
+tF3MBMo+uXqyXxC3eVNT3IdPyQR0ogyG01Pq4zbm7YFtOBJBzCQeAzZss8zbVxTwqeesilQHgdU
VU2wglL70c0pr2SyeyYgTxpMkjV3p7K/Lf3uSrmPPvbKuZ1dbNbhAu1ISqjAzTgc+4jg9uhtvRg4
JJ1eAf6JhMRJnNfsPgE2epLKv45TEyAay4oQJ0vIec7/TYs5MnVmGFH2XlMHojnM4xJ+SVU+NxEp
r0H1n90qy1cpFemm+404J2Guu8copcRIZRhqbGv8qJH5Mte7S6fwuR3GHzP7fxFdDrrlXIy75E1n
HM1BAbm9VIUmfjoW70lfiV0xymBr5X38pzUez6DWL0UuXikiHVGgsfI6uBlz2eOswPfoL4m9p6+b
Ko0seHdlMN4kU2Y/SlJUPrHcC6saOoyDVaMFURmC74ua/CHB6oJ1uzl2q0jQVVjqQvthnOtHw6vM
c/EJL+TsOV7TfQh0Q2cRpnTiVM3wFXISMUfg+xzn3zDGhVkNU4E3k2JDk6Ee0czhJ2yDkrVdcCs1
Fx4RazAsatNjMvY50LlQnPscKl3o0W1W4FNyPbInqUZlbGgycFf1EyuCox2gnwGpae4VsBmgMV8o
TWXzHNKmW02rMbCE8lWdGOUOCdZ6r1r2C2vZxCxv+Fw4GSllMvKJG19EG5CNKUI+lAH7CjslrEtK
dkB/Da19CK2iJn4WcSbcNHP7t7KTayPzTztb8FO5EfYsepoqRRVemSP6dbcOgWGaslzQisuOlrIH
00aHsY3PUcSBlvmwUXqOkcBpUUDcasdD/1CR9K4GtJwEsGQ4nYsQD8mSdxcv0k/LRCoqCNlZ11Xw
W5bATzx5mKrywfdfPLxfzIaHiT6H3AZkgNNjoZbGTgZW+cwPImnj3RTzsQ7wNT1QLzmZyplwgrv4
R+FmW88rvKMlUEcioEVxQt4FaYHQHlTRkjtaBfTBBG9tiTVyIAZnUoJvgDUGL3/vF/mnD9KDJbi3
zh4i/ux22amWv3bm79NIH9yIyImSCgBHfg3T+QlvxX2S6XsqDvmddJgIQClQPcLrpfft26xBFgPO
8+qX87Zx7fuWNI8f5wfBIiVTlOB04pPM954J8nXWbEY13xbb3hoeq6zJtqnBz9aEjyK3eIbZOPqa
Kq0vElgnf1U61AS1ogaDlALkmCnaMJsg1Ih3XJFIA5RgokXjn4zN0DT+r4HndBh1+7ZN9zW87sXP
2OjmmwrPYjSqOz5OxtHyYkYE0QAAEPDL7px0PB8ButbM+WniHiEvc/lyIbJFVnbbcAMi7KR+pllT
CmlihnDPeesmjN2iHV5lQ827CS6y936yjDgchJlFLSevA38HbLLCDQt/mO0gjQ0ZjSS5BFdY+3tn
1lDs23+Zao6NlPTqcMMZxIdnPzWIFN1qE8ThPajwDcvIjXT4Hca0EpryQg/zHuV6My7OXZHph6yi
39CRFJLze2T8xluJtcWJOG3kuoiX8XoXp24876uvdpVu1stiYK2M7YjYiHKObuASYi/jO4fmPLev
7xwyPDGnoKXE3cDzl8TpzlfLkTJiG9Q9qc34p4HXPxfyIiAPW7ncTrAvWlm8T8IFZTDuZpRNQFAM
ykCEY+uzacKrrJJtDpKavj3nWIctATH1VIZpsfEzlgR+RymVvfQTSIwEsJB4n5I1bRbFP6luvn2d
wfuFa8vt4KogJMQzliKr8vcUd8/srEm2wY2CeA1qrtmnkDe8FtWbHrcpJo6JRqA8fJM1/koV6+eR
gRRy09VGRx7ilxEip7DNaanzB9jSbyMmsaZQp5YlquG6uInEu6dZrOGjjoD1JZ06dvSRLF3TcFIO
96xFYb34/+KoJ/KKiw4fk0xIF0w0kfsVw/A0b3LC8IQkoexE8a80hDQLr8CsRAIhT6qnQdIK7PtX
kKcUXKTfumFMHoaPsYqxavJvU5uFiAgfF22231UEpYEYzO1mWjI4cTjaq+JuKvgpg0Dj95ean5No
nt/Q7luy3aT0WSnUgnw3OTQDjQpQBpaRPkVT0hKHVxjhHPbFs5th50YhYUtM6QOgvbDdm2J4g96N
MZgCL9kM9I+Pzr12LXHyVmxi0dKXp/mq4Jl7r7IUIkRrJu/s+AL3n4sBze6je6ZbkJ7iocdSMPts
VVFvApbFVPJQTX7EkLbLUSw39BZPOKbFU+XU/3CiweXEWW4ojtx6Llm0ZHL+ZOhrTBnxJYvpgqKq
baPy/y3t1BS6LpbeaZiHC8VBd94y/EbRGppvP7PyJzEOi9TPev3ONKy/NAZElkO6FrsVqFTbBiN0
cRvAzxtImXv5Ll/8v9JxNtHgU8/I/kLiMFxhJpPn3lswSEy4XKTJNov87XxM5in7B5ASQUjJAlVs
sfi/v4ZGovFq51TTiPSOZb3P8UWnhfDsC2rOsrEm9xhGmGB9n6k1pm2hvFtw5gILo5rHEfBBAMNA
mOEW9e60lxF8Sdr3668T32FpPRr2QfDZcHC5sXxz2c2UYBZrpzjjvuD4CZsHuYoe5YJM3flr/d3w
1A+YzoZVDf/15/Ej5mekHWmvFl41YEyED8fAzQmq29GjO+mjT32WqP/VvTyGGatwJ/go5+EDiOqm
VHAPLIuc5jhbT65Inlp0yzB6SykAI6avFvdhQr/mGEfcYITKKT3uy4cqJLxhsVsb2m2Cb0Z2y1sN
u1zYwe/UdDduGF1pObQQHRbHHDLCF5iJNhEmHAZRaaNVvwTKO0/Wa7MQO+JjQxOzuy+WeTipnL2s
is3okMGQ/d4v3mKZQZPivByC/BBQiiiRKNK42ToFmzfZHW01VbusICgWUgdQjeO8GQvw38IRt1mZ
n4so+8NymFri9pmUNK4aXGLYBns9wysc971qPyoWsSpgVdqs0V+17MNuPKXJP3Y70PT8+2IZ94U7
q/Vh3sio2g/ZZ2RfK+wvmQSTl8JbB/BTDvNOjE8WrwjTlNxXJsq+oQ7E/leJf7ktImpulp9+WZnv
9vgoyZ4OAms9qtIVjnmN65jriXJLQOGufYuR5GqvkNWZMXXLiv5bBOLFGlbsD6gK2+P308/ld10s
h7QCV0TyIKxJVzGEMdcdYAHvwITxn+LrbjO8C0B4CX5Tqodn5KYI/zk43FECfrqZRHCqtl42MuK1
924PBaWLaN/B+e01e4KGLP5b612Mndl4wYp5HCIkiV7dOohGAEJ+RUQxkN9SXiXh6COaTxbWSpax
m6ogRKoY230//rQD986K9XWp8mdFA/bauwUA2G/vTVz/i9uE1Uw54hSLGI066dq7RTKBIeQz/tOr
s2PUCLZpZIc3Iz0Qgxr2DH2I4VSECv9egi0L+oW1T9adNK8gKeCbKSQuzD5te7+Y9i0ucBsUk/qX
O5598P0hfcV0QiuzjqYTMKn4GLcRTTaWSfFhd9GdB9QF/71+on2WRQ647k1rcz8bWuBhNij5Uxlw
j2d0yi4qM7u5tuRlbgcYoAl91Al+SRSYX7V+QbRNbKJnObtBIXN3hNnoeYFRdZsiP93xpus3vYru
nWpOwCNjKTIlyUMWnIZ1e5cfI24HG5F6oOUEDlpsMtrCLyBxaM3jaxBW87YT+N58X463To8tXwn8
edmAD12vQ0nnQYRip+YevbLGGdjZ04EgEA5RL4zv3J7ke8cNfTvogEQiFXxQr8u/WZDR9jTljzYy
zhYEebzJ5uDNAoGn8dK9iqny2E6FKxxt/IgS275Va6aahit98Pj1bupkkbvexV2AT2HAWaT6kyz0
19QakmOOT1jEzsh3qqAZT8tS671q+v5uNuO3HoEROBhi3q1yaSB0YjwN6WUtUqzkgbZczuHEHFrL
WPdu7FV78v0sXyIau5q5Ao7STkjbyBs3OmBW8vXKVrOSEBajM136vn3LLAszQoktrGfw+WACp1y+
UL8MO81ReyVkslgEgHF7wFqeQEPxcXxaszyOEIuA49RevFcdYnjmojO1+RrENdSSJIOXHN3Gfsls
4kA+ifBtks0k2bBT0HJt71G091gw3zKbPFI5BgDGVf/s+blB2dMSy6Y2vElxQ3S9xDJlx+Ezrwt3
66f5vI1TNYApacA65IjmnafMOSl9nCuazE2e8KVzVwxFQT/d+pZ3kVxZ/RjPeBDfuU2EMUdn4uUI
p4RWjhnXvtA10SHqCVtBZbfBw7DFovqFByYofByu0YSyn+wWTPOBbV0i3V8SHvFXN8BebnsNTl78
glphqpDSCc6KvcKcUGNfWNxlWqdX19jukfltXPGJ/GunBXd0a59qke7TuSQSDOIbo2pHksKLWUn2
CWY489mJ7slffrFm7mpFRzVpJFZIBO8xCreLOI8Uwecj2fAmpMGtyl7iPj1nMwI6l0QxTOesURiF
pjtbMYHKMi9BnImN57l8hC3OQt6WmsJV6sYtGb6NYXQIAb005KpKgI0FTNeoKK5e2uJz0bhlkifX
Uxs/ZMdkUrJ8PnOPzyuNDriDkf1nKN2vRrl/jR4vaTO/5BWnGz41KBnZieK/ZlvFcu9gjAb/XJ1S
9mCKBW8xcmdzl4ls+ehsptQrdj7h2JsZJlxkyT8jXew41CjU48juQDZqzUpyrK1v1uxq6wBHcdz4
jo3pqx+hS/but13xNARetwu6Cb6D+jsscJ6HpXjHHrFp4mzlBX4uPY2PCN0c7tm1COuHcDBr5owL
/FhQNNjL9yzBMDIG2JfIm94IgdZHhOUxdvzPxLiHMPsp03g/cNGSs3yOrfoZPt0WVfvH523Z+MhV
zphB3k+cE8Mvd7h0ATE61TemK74tUpJdTfkm1XD3pYb/gYJaDdCbrdK66sT7MTFb8358BuGKAxHk
YkKiT3Z/ZuN9KkxL7N43OP8ZprLotqDziBfgKcHUUrsBk1C1mysAfA3AsCnd6ybax3J5ztvxuOCi
JNvGNBg85fPaCD6hjVVthwbLSiMawVXRn0hThVqZ+gwGM5ilBbAa9wba696WLDvSFoqnDKN+o94V
KvzNrMl3uDBWuyR3r3n2QcJnYWklPB44ExKd0HVx6VnA7W3u33wpPLiKBGuHq6fJSMlEhp/BbKnn
qqTGSnS4csu+sqCUtAwSkGsiiFYGzW6MwvswMNPL6FbUP5pWPgdUSd35LFTuOgV6wltr7qkqtC5D
Nw9Hgi3Tp4opPxy8YqDQCysjNFtwdCVI0iRuKPQO56/edYe7MAObtiicF4M3sBVqXOrkhS4ZVxYu
wZOPj9AJh2MxzMmhMSUChk6gczMtEyStE3Ohu4Bzpm3+hh0qk4Xh8OBQP4KIvdTAxPySVmdu8QvJ
COl41yCK/8K3f4rDa90zRejR/nAGgCZ45YiU+ZbNCZWIi5Ui+bUxQ4lAXiJ+W8uc/4NA/qLjhkDs
6vHBqr36uEyuhJdNKRvGmk+rr6u93ZnHZA7dSxY55bm1Ao6cpkQghl3fUXsRqPw5nm1/t1TLacjS
rUYvJSTKd3iGWxu35cFmmx1FwWtZ2zyFSHoZuBZ6HlQrfqgQuR1D9SWdmel6oDQryZadroK32sbo
s5SXbsoOLmCbJKtRdAKyO+mFmMfJZ9xrQEGCdr0EfbajS4o3h7/VdOJUSEucEzuZ8xqw+IXyV+/M
2B4qzwaRql9sK/kqqUbjZsg9r/b0U+EUT8Viv9ikXPpaXXtD0yO7bllhQgmiB2XTd88uYeDWnY50
zeQVIkLApSsnOcyBfshFcAyM/y+U+TMNN1vBErLljgble1e01J/TLYIX5KON1KEWCw1k1iOzNiqf
4k1dS74DsQF007Cv9EI5wg2ptjZLwNg2hzLnh019LqQx0QMW/K6/5w3yNTc0p41hcaQd/ikkPbvB
g++za/Kulr8c4278zQd+DjI3Zeu8djmMK7oxf6yVqFWzpBtGc29NFfw9uD4y3A1rZzX3xH3v0/dD
mwIrT+5KHtfv4Jgq3moj2wiR8hhZJBjr2f7xRlPhCvw70LAjW3xsBlbgV4xTLMaOzmh5nvzgaETz
wYbn6AXJp7dgiUxQO4choqCyfKs9xjnaFvaccZx2fsZCc7jlvvLcT9VDE63hRPtPmBE1CuGY6rja
9d78I9jWy7UIo/TV3uHgps/vmTjUbrGoVIo1Zxp9Exyplo/HMVeXohi2AFBeq8SOVvD3k8vXeMPe
9dctm2NoxlcozVQqg4cnEMbVuu32bm0Mvqv5ae1NnrCEHdnKUNMluIiITy+jzqFNCi7g/hoU2rH/
0DeAyg9U85zyoXyNF7Ckc5HD3Sn/YtK/oxzrOGAfpj0DoBuip2tZNsZr+32CRb0pg+y+q1ckLstX
nx+48QCx654Gls6F+CRtEkgTeRhD4sLq523k0U6g0vchKn+mlg8yqPDOs9UwE6GLWTk7EkT5pvb9
Qwg58GYqNV/84pza1l0Bx732cnLhyR4x/dDAW7AwHypsaLuxZHiJQOYCs5ybYU/PggJNYfP1z+cP
B5vRuOzG6lCkbyzS1iFluur2S/tMPxAqwQAPbOds6R7o7dvHAiM4Bj4n4jstPiSw6QRVRA3zV03P
VmXVp46Z2S7OoQaMoLZZYP9mnH7S5Pfu6N5X9qXRT9M4w1UTxV4mwXVtyHA0tsSgJRu9DpEHYcRZ
C/XVzL9VjEmRxqAMnnA47qxk+RX+IR1IL3TFLu0eF1l3UCtozsYF6PcYOhQ31s3MZJQ19wsrtY7k
AbKuN1GTZDuf0fAyZcyT/vNcWCcmD/Zt5AzJ9T470Z8MN70Y2cx3UQpF0b7vmQ5HjYvaP+N4XGtA
UKmcT2CHVr2WWtzQB3igmw0KPkkTG5sVVMIUmkV9SBGCO+DX04LL/LkW/if52BtPRUeHWHKU1Mjq
5uDg8OVhI4GMzOtSyFE8F268ydWJ46BosLZQnZK7yTcR8KCHFLW2qdTVpcHRHNOtUyT+d49VyRZi
G04Yw/iRWlKJd4GPFetppCcnR4JsgfPMNVZ37LmlnWxDEDlDsobN+LuW4JDoBsjKdG7n9oQ9+Jjk
yUF6LLy4G4L47JFBUHFvbB8C1rFm2VVIcaILLwuwC07LTtAUcCMq/yXjoImpxUj8+0BH29j+VxoI
Pjx/OavkCCIAXyH/SRn1ZMd/BNXPYfSk1ohBREkaKSDOZ+xi5oSyedBMUtCky47r7XzMzR+BN75B
3EqAllR0ksznlpKsQQQwm8PqTw4gXDC34Xo7WI515/DCr5V57MbVY6WO/PEuzdjZJxDTF2e+LfnN
RtVty2YvmWzCFyzfKCNpB/pmMTgQa7Xf6Frmn7rd6L3kfJhV9tRHj/g2dE94lW/o7NzhKf2yoLLw
UqdPsNt3CcAmgFZyeCONeZOAoHRIiFqfgY9H/NOt9Dlx35G+IvOFN+liGh7/T1eQrXTKZweFKCdF
Ci31vHQdLo+r7LhpUBPMeVDt/PAvC517j+aS1DqtO7SGVkMfrhSjEEivgdzpiJ1mwtdSD8Q6vT9y
pAzlM+D8MfE6muNwY0CzAJsKdg+QQsppHXvxjArvYy7eRgx+NtEEy75Du3vVo8v64kdPD9hzRcbt
HGTc4idvRjvkg+HCOOzzv2cRbzRsL/SPcptQksaukgXxB7yQbYrbiHLPk8WrzS4t1gKHCO9NAK5V
cNjQMy8AynXyFj7WCgfwQL8s2JZT+yGyAVvH085K73toGCMRSiLto+/d+WTF6vjqOTyy3btioOK5
b7vyltwvGVxus/uRYeumEtwfcI4krf+YNhE9It1tNgPMs7nY+cd6+sisu7ZKPsL61popn6tOhVxo
9uN/AV3AkGSpqE1pveeRL6SYza1aVufyFdmAOOZLbWlm0Oe4utXle0Pcjz3mnlgTzT35dii+Jv+a
jv4upUKiEgrN1kAqWvamKrfBdLQ1UpC8tEAP4KyETGno36dUWS8hchiaGE3S6abPH+rS+vJQ54Yg
+TdaAxm28p7T4X0psMlw0QlyNEQWMLrEkTixbx64vaKXjnhvog7oAu7jiYlasf3yl/DNm+h7JxhL
V81PTKipA+hqa/echhEva//GGu8jqIOKN9pCstbRD5P1YKV/8Ihs67ViaaKV7GIboBIy/luV1ili
LRTEhkzeV6+LJ6vOr9K416Vks128t6773vbNXU6qJx0+ZIK/M8hOAQ2WE4HRxkFHA9NZqAfgn3AM
mo96HHfCOQgsNwvj2soZCqC0Saf4tan5aiCXKGzpkl6BoMfxD5cPIpkFIQroDv1zmKbpnuyTs6uC
j9iFcS13dv89M4AuKEZOpHbDYh0MO6qCP3thRvufyCRIclVIoxoZaUQX5/LS1dAgL237Kfqrg1NY
s5hFF1bTTyz4qNeIXKP3FWYKgb2S33bNpzn3oHQxlggLjr3rveDH20ai+IwNRo4SYH2J733Q9+ho
sB9eOuvZ9APz/bNYzX0y7P1dXuFZTr2bwa7f6CTZZQKAw1cuf12ezEGXt6p8beBD44wic67YZYPz
iy2sNSyGENnK9F07MAkgV8LedLEr8u1Ebrg0FTaiBGtWtG/MOeBcgJW4oQE9bxTp7pxTN0H05E8o
KBud5i/ASiuLJ7fDl1DEp8Ljv2+SM6rsZokvzvhOdc1upLpes//rU/g8/Nrm0twnfnMTtrvScx7M
dOrD81LeOg5/CfWpYCzKga49ki7IySLAaMXJOxMAnjUtOQyvuXkkZcnDC9srX3ZO9SX4AZsZS3J8
HAXLCgoUeuKlZggubTV8THjtouYrINA5pXdagBrEZY3NU5bmD9VNXMJJh6t/vnUejeTx+5rtLzom
IYme/yPtTJbcZpJs/SpltS7YxTy03b4LgiTITOYspVLawDT9mOcZT38/qM1aJBJGVOlf1KIqy+SM
CA8Ph/vxc8ppxtnIHQHyRjVEETXtmdsVkdpzSjW3e+k+KygFT4ApdGO5AQfR+iDp+SkbmWIfH01o
IFz/Iz3ZXQMV6cDNS7XiWeTrxk3h3gcK5xVo7qTEj2g4tT5jwXCRSuHPLqzfBqYpNx5gVctFKTak
0w64QKKd5yKJ/iYIUPaLkEtBz6R9TRqAUkCeRumj6xaP6GJCiTIleownoFKlnSSqck30pvGMkirv
FZRxmU3wR+gw/5pgdop5k8LjIVUvEEhDufTBzAOHsoprPsSwUvvWjeiiycB0njoVVTr1zkLipABi
WmqgNJrgtjTjWyoKMbHZ8FG4ieDg7V9C6Rtanbn3UePzLaPO1gXDfSV/iqG/LwbZEZT7hq+NDlw+
jecJpXsQwm9B/8gI6j71v1PwgVerOyUMBNAEgyqGuq88bs0gpsCv75WBRA0mw/EhkT+jl44UAh8h
qIggZ5GTr8OZp5Yy2CYgL8k9XMWH1IdcA7BzK5lgP6AXDZ4RHmIkmqEjM8A1JxTKKS/frGov8sRT
snE1cQIuMvaQMslTDAibQ+KaxgjupFvF4rMkBQvFg1yY7guPzz42XDDAe3jP9r0aORUsPXzKe014
R9vZiZjl0f2vgvRJN83dUH7ru685XKVN+UFnjDp2rZ2cqyCfaYNTP2f2Wteo/31C624/Bnee3B6o
9x7i9BnJIXajePI1pjqkt5SL0jOqPzBcxdfpTVAcA1p1qnpMcZMe9VW/bRAq6k61jnxt8clVXhnE
+dFVxmuXGR+BH9DMBm4Z0yRGRc+n+iSWL7EOJ3YS7hhdK7h5jLXyNdz18A2JIGzcZyt/COL8sYW5
t4TrohH5qh396BE2dEoAaE63BtS2YAXkcpdOmQZ8bRbjoIoD8QnQifqHLj7nAFgKAxAVeDYZlhMx
Q64XIbOQPVcliSk+RthGpFZVcm79RWNIXtcewkkgrTAe5Ly/pwzIN2IAhwBBEPqEl7DsPlH9ZbAD
1GX3Cohtp5bPZf3xX6ZmJWo2kTjwnUOXYvzWt8z/q92nzhN3/2JU1jNrtIfsuDnyHTkqzyMo9X/V
qhV2Enk+mnpPfHUxKiDa/zIG5tzRqcrsof0sK2+B/vzPf/yf//d/v/f/5f0EGhYPXpb+A1Gvxwwd
1+q//6n98x/5//yvxx///U9TlhVJkk1Z11XZ0CzdlPn796/PNLf4P0v/KpI2qvOigAmvDJ9bxDhl
pZyc+7oVadGMZZmqKqmapMnSpZlEhHuiZWDA1mQbefEbYEBbYPS2v6fWUB77XW3njrFdsWouLe7M
6mxxSZF2VlgZdJQe3Cfo96Di2qcv7WOIVVjW4Oi6kZjJsAEMH117xfj0j893VpEV02JbZVG0jMsl
t0IZeFPz2tY2zQ52vA0DUA4SEif/4N/o99etLe2vooiGTledU1SUS2NZ6Q+QGNCuhTGAMs3PJHxm
cHRz3YikLyxJNSR8xVQQFJ6foqnqwkiDIrerHVjDXc8RJk/hFtTtc7EdbYD5wN0O/efrZteszk5R
LPWCfJKP9hKoWw71TM/FLr+747frdpb28Hx18z1svaDRUiBfdB/r8qlkvpBvhus2pkOfO8W5DfXy
nFJmwiK6Hxngiv5guAhiq6Qjf3Uj/Fje4botackDz41NCz6724OkNjBgYyw+9VthUzn6o7ppd+pe
3ARbbe2KL1uDp1YFbaDr2szfR0Nua+bF0Ru/o83pOurO26GHUWxRI7ejvbm7vrrF0zIlS4OWxdRE
ebY4TZFkizmEbIJ8HN2oJRJLd/poOdfNSNOJvDuxMzuTd55toj90VluDK7CHG9hY35gh3CJxia9H
29SB8H0brrjI8rGdWZxtpFENAqBH3o9qV7wa+/EABZJTnaiebINVa4uX68zYFELPlicyBiL4UPDY
g3vveTdweskltCNrkdha2cXp72dmKiozcZf7sQ2UEIJNm4LfB6jcbQp2R20HtJjJSls/hAdGpJxi
5SKsGFfES+OdRdFmHIGnw38SHfJM2SLyYB5ge0uf4iyXofQ24V0tgXaWsbISVdYcSJk9fXBktJXf
46ggsflccBgztIMv/naKmAHMr/v1Q5WmFV1xWmW6q2fb3UVB1JBZwTNzdG/SPYSDm9FmCt8JV67H
r2t2zdIsaBqCVJqZgf9AVPPBBbC+ATW40/bGwd8bu+I79YL7xCbrthlVsCcfTu3aiZ3q5vo9XQoH
mqKolqjouqips3AQDQbzSilcURVVFa2q9oKE9A0DLX9gRhN1Q5QVjcd9ZsYyWwX14BoSepiLjIQP
JwZc275a8djF1Wh8c4DZkC2oYC/Pr/J9moTMcds1hQrhQwTGFBXszfW1LEU2TTcInpIIPeM8guaK
SV8wYILcSD8zvc4wzPN1A1OgmvvGuYFZ6Ax10e3orOKFzZtqvta0RgZaAmH2SfWMlYNZvGbnxqYf
c+byhqjFZSR65Hov1Kthxhi38TazYf6CW8YWntRT/GXN+xfT2nOjs+iZSb5AQaVLbHj+/Q/9h+CG
wdfb4UF5Um7QZDqAEvqY3V7f1cX34dzoLJaOjLqKbYiqHzwKx4Zyxp4BfFuyx7v0C6LMK16ymPSd
mZtHzyQemb/VLHCC8bZ4hd5SOwRP1Nf3cAWZD91W3ycP/UfGy9bejClIXXGfeeAM+KrT1Rz1W/PO
dJIDoLstinUOzTpbWH0H145yHjITNWpGRlvglXoabBjYDtFTBmvWLZCbDeDH+h75um9QUa8c5tIl
JF7pqmZKE3Zn5raWFHsQWQDB8E/DeGSwxbejG9RG7vLXUuLV10id3N2K0aWdNSRCJegxBUTezGgy
JsAPBBpSzQ3Vzz1tZ9vf6j/getgC6F+7mUuPkaGwNN2EVdY0Z/5a+npGaZwyJI+RAwzxgErcPtsL
6666sC5ZBlVlGLLE8tRZ2LTqTKHc5VMT5NvEfC24/Qyh2u6mfkJRcSVGL5zchbHpx5wFnKxtJAOu
Mk7OUIXnAYTRU1bGP1eOatGKLOrk1bxufDxfWukBrwxjCUsQrCTlqT0Kn+hLwZzACBhPurQT0Tfc
SI9/YFXBI2VVZPjF1GdW5WAcgyaA8okGZ8fHa/MsHQIHEhAFollCDRN4hzbdr1hdOD6FJ1U1RVnH
8Lsv5rbKvCDt6dL6kXWvTdUmP/YrtLOM7rWS4Q/XXLV6lo1seBs7Ub9BnVhHEYG+vdBI5eb6z5nW
OAs/zJ6JOumEJYO5nzlT5roMfYawX4LmgCE4fgJP+TnUute/Z2bmRo016miHA6Ydza9A5WmjADSB
u/fvWZmlaeIotN5YMTueeCgXRg++D+afaZ7rVhacVbEUyQSkxuVTf6WlZ1eidhsrY4x8msYYYL7Z
A3hdsSBNP3R+KlRUZCCOlmqik3F5H6oqFmVfpgTh3omO6ij7xmkP5olptXqn78UDBKvX17TkBpah
iIpEaYVsbHYVzKqViiaGH8iqUrinWiAE+osI3O26mYXvMMUyLGIyUG9T02fe1vMLCqGhkYAMuKHa
EmSUQ+sYwUrysHhCZ2Zm3kZfzy3EaTXwXr4oUGyJ4bC9vpJfyem7IzqzMTuiFBB0bnoA2KodFPpH
1YG1Q9oGu8Q+opqKXOl+tO+NGwYHnKe1qtvC+lRRFDXqAqZoGvrsrRlUJLOzMCQ/B8SZV7mj1uXK
l8aiCYunk39fVckrLz1QszwdXhHKUb2m7gMhOxRDsxYJF5yO26NAbGrg7KY4W4YomG4YTZz2qCbS
gRh2qj0NQG4ho9q6GwSg4vtsmzvaStyXF57qc7vzC5xLfqdqA+7RMxXpSDA1nZqv6RbmIbu3zQ0X
4IVS7TMdLnELWj+114ofU+Yx852LHzC7Bm7DoKMwsLlhx1AKUnHWIYeEA/IRMHTNiqeu7PKvRPss
XIVuUxaKTH3Mkn6243edRmgcrVy4pbySFoJi8c0oGar1K6CdGQEnDyFYC/NvtTOpQPNRwsu3EXbl
DobsjfE12h5agK9/8AV5YXby4jOznTt4wPOJk63yw3JpWaJCJiXfrl91aTqOd8fFfIkq66xMNmfH
1UVZ5MdeNH39BwfrE2CfX5/51WPuVCsbOX1KzUxR6uMhJgviUsy/vKG1i3FMGiGBqDhFke0acbil
HgBAXmRse2x8EDOa8HJ9hQthWZPojEimZVkKYziX2+jVghwJacg2yjVppDIxnqsg+0wpfhDMcu3U
FmILeZ4IYQJPjmTOc44GJrOw7qCDbfVvVvaJ2fDry1l6Pi8MzON/HXhlifiirUT7wWbK7plW5zay
YaplZnCkNNOspMlTqJqf2/mSZjvI/GIu+i0DrgX89hu1Ug96an01Y/UNKqojbLQIyHW1CiU84jfX
V7twvy8WO7sDKY2MoEhZbDzCcfJYV9/G8e3vmZg/Br6g1fIv/l5wGKj0IuJowfqYrZzbQlhkJSpR
xOLFkefvQWy6XVlPZuQKal+QfC8R7f8A1NKQrKxo2QX/19T8CRiNmHGUiPNS4QePoVoV4+DL9U1b
KinQJpBkXSaJgy9htmv5kKlDD7+/3b51PG2VXTwPP5nE1CEi2fjPjJs4OfpBIHFWkrnFxZ0Znq77
WVSUILLvlDjJbcH3P6Iawuh8tOLvi053ZmI6yjMTqgpzg6ligikT0AK0xhMDffh0d30PFwPTmRnz
0oyYx5ln+Gxh5H4aMidsJZiYS7CpP67bWVvOLBPpa7iDy2Ii+ks+cHk3dfdcg7C+bmSpXn3uENqU
l5xtWhuOLkxr06bV/U+oC36kWfJYVOpuEMebsmK2rGicTHXvIu/jddMrHqHNXrCKmb5SSLEswzuW
9fqjAmfIitet7KE2C7pGo6ol5Uk+8cpj1n4WKKSF7lqIWFvILM5WbtbAR8JB5X1w05jd10aC/+j6
Zq0tZPoNZ8cEu2/FKCo2FP1jX8PO+KGxVq7Psl8TFKg6mDTxZsvojd6VOhMTBi0ZUf6s9fW2hii8
8D//yVp+G5qtBVBJH8YWhkoRJZhCnqhtAFfXsvFy3dBi7FZ/G5o29WzT6gwG8EbAUBNLTje2wLs0
kCb+Qest22Cu6rq55TP6bW4W4uIwhvTcA+CStjeQHG8UcCLJ8e/ZmMW41tQ8FUI7gk/62gUncJLe
2vEsVbkJCb/XMQtwEsjLvJ/WoYwq0MTsB19EO8vMdhnarBWMrwyPHUToZXnKkG3VGShMnq8vc80X
Z7EP8b48iCHMBTesIV3wyTRf3Qg5jKD8o/00eeFNFU6zeRptuZmh5RqGqvSHPPHOQPQ7qmtBdgoz
7zIx9beV6e9njjimTBlAJjyhN6aaXrTzt/LnZi84CV3s7Nv1vVsOR7+Nze4xQmeWkCrT9QJyy7gJ
kn9/z8Ds/qaD7EIizmpMAYq3iRei8D9dN7F8c3+vYXZz26AMA6PHRCMzPYpccQpWTyihBrBgVovq
u+vmlt3tt7nZze1FRiZMAXOG9FPzwoMF7jcOf2Sw5l83NPntNUeYXV+lDw30OjmbVpR7Owyg6868
3q4q+DwBwYCjlBTYEhkvseQVT59u7TXTs1tNupy2lOlzoL6OURxM4TVA4rOBAEZxRr/cX1/o2gHO
LjCc0Ayrtyw0oos0MEvdS8fU+jxm92qWrlyvlU21ZinMMGpuqZskEswCgyOAjNcToMWTFPfelaGg
CuoHw4CfMx6fry/yV7fm3Z4CqjNEWkiyqM5WqURdpv2qIKuM427K0wjAALE/BOqoNwBUgeOMtjuw
y59/gvnBMKg+2dABts8/yoPMN1UfCIXd710npcYnU/XbD3umPZiv2ogrKLfF8zwzN7shSPgqghFw
nlBXMEMg7cVIETZiEaFLYryMqb6SjCy+pWf2ZheloP4H5yfLGzt/qyRvBploAsHdygGKC2UUTdLJ
dkBrSdo7dGQohi44CloNYq3sBM99rJLwc28OqEMmzMfENapZKZwhY3Xo/PhQW/6+jytHarQTfrVj
VtCpVSBeQrTLNeSBTKZY/UI51XXwLPjp6+hKjFQWjiKJn4VIPui5/Myb5khwajGljS5lwyQlFJo3
GgIOZZvcl9DiISc66au2tS1I4nMQR/ddFH8Z9Bi2BFDPEC/JfXprJdnXqIMYI5SfXDe5i1GZMlpl
P8bBoS3+ijUoYC3or6HDeuy04ck0IGcG3j0mSLxJ/lPtF9Bm9Mx2AchVve5WR99hVI1bgzFyuR7h
fa3vBdG8ZWh5r+X6cyO0H1rmd5nM2vkMtQTupBRCxbeQnLQqboyuO3kMm22MwrVj1IdUAQ5vXdzD
lWJLUo1oDt9/Un+IGt0xoUJOI0bsinFXCj4iO8NWU1rYu9T8KGcalBlh+Vw0zevKmU/v37tLq5sG
WBLSXNOafXc0iZgi38aRq8wvygCL/Q52Q1S/4kOV7fXgToueRuNTYBxkAcKE4ut1+4s3CSSywjGr
qLrMYoasxUFnWtS1hFhLN7Ub3spp+sELGBNCgk9PZee6vcWb9NveHETgF8zXoGuFPC0jyAkyoTB8
hPFairOyqjliQOtzyZIyrDB/hpA582bjt47Zc1d/yP+o8nO2InmWTY0exV4RW+2g3KqWdRvgwyra
htc3brFiRxuW+rFEP0Cf9+oFWRYjSFyIQQ/CS3LfODiuHSiU66bEzTrKKzF2MfE+Nzh7orsUHnY0
BghGT1DWHAsncoITsy9b7vx+rV+zVEHWZH1ChFt09N6111wfzj8kibF2o+1LyHKBZmcnaYdUFYoG
K5u55IWyYRr08ciDwahenllXjEOZChCSeEF+L1amY0oFvHfKirPLS1kO0ArTlKj5K9q8RZSoqdH6
PlvYV9WDpWV7ua9fmR7/CVXGNheVaW7usU7RvBY7Mn3FFqqJtzU4jXJ7U+Rvuu7vtXqa3hZ2MlPR
fj7WNPzLbZqAXyy021aDY6IbXhVF+gAx9I4pgJVHaXpK5/FJBeSGLpOoA0Gb4tfZx4IUKa0+qC3p
dfWcwyFiGLeiLDP3nKycydKHwrmhWR4PK3aDgAWGIvFLp6EIFq40td4HBdmSVUIdRXV1wgpfrqTp
VGBafUEDpoBeAUna4bXlv4nJR2H17rxfzKWtWYLStHofjrQd7Xof3Etb7dZ7kj97ztQ7E7fxU/Cy
9pn13qMvDU6LPzsmv1H4GA+yGAY5ZZM3zKAMiA1s/+MYhBVNNsUp4VGVORwRzbW8oVPJ9EbDLEP6
2DmoDhyrt/RV2mUvfwT9ujQ4C66llflWnJlIM93E7cY7VI5g16Q0ZLNkI6txYfHYztY3c/asRwyk
6tqE1OAmcRn2fVjZwOn3Xt6my/XMnJw8QhugTCps1dH/SrfjoT24L8N+mjzJ7/yV78gFKKRscfPN
qZxA29GcOYXExHWkTdx9nR0fs+fuPmZE43t0KtqNvIGN6fNa13Zp/+gBStNnAIhVa3Zcbq3HSDXw
gSwYJeOacprtSwhodn+wi+dmZseUj14WVTnhW7/TneC2uovFjfgy4T7kg3u/2ixYulvn5maHBkej
Eg0qvWi5Lrxtlym0r6Sm36FeZKwEwTVT09/PrjFSf1FlFUlsq8Jj2f60IoabK3HFyMLLjl/oukTD
BSwLjOGXVnqPIrEvAsIPT+M+ODBYsEMteQ83z78BqHz/gGAM1AqvrKwbsjg7rAxQk2j5XGEt+Wyp
r2EKRUX9I+5X3trFnTszMzsk5t8stcQrbGDOqOQ8onW9b+I1dM6ig59Zme1cg0pnKTYM1bv5j6wS
N7kmrby3axZmL0cmtHXQwMViK5n8dRIQHbr0P+6gX57ILCy4lgx9oAYZqDp8gUheth5l4ZPmnbIA
NBX0PNdv69rBzNLIAN67EAVGvjAYlUlR6B6cItJXjCxkx5drmn3HRLHVZF4zEZzu0w8S8Y1pTCZ0
0MbWIR7AsQMEO1aOSnpf6rkwOm+RdpWInJUBe7Ni3clfdB+4MFpKB5Vu4qb53jLeDiOiY911W0Se
/42rteIrv3Lqs2jR9X0UohGFfg9KhZ5YboJg/yeHp09jVYCptDmMKsp9IcgVElgP8i5DhRLqSUBf
4boR6X2azD4SkaBK0/lX5l3toRQreEXYx/bNdKw9ZETp1t8z9P7GxHn31u/SXXewDlB3l87a+Njk
7PMX+cz2/AzdArIWxrIRxw7SFy+gVIbAGoRCo7xzIZzewtLz8e8td35sbslAngGJso1aH7wYeeCp
0AJCupXLHaOUamFsSj1pP6gxE/Ze20QfXauKtm4Ho7rbxwxqaJNUZBmi0Wz6NPcyPXlFRNp6btS6
WTmcxetrUY4ii1A0Y45LD4DadG6KB3TKHlZS5OVgXlzZEGXxDH7bmIUISOEbU+x5IsIj+ggoyDn1
odwFJ31THLPtcFg78wUs1uRwvw3OokWGzGzvlTwW4VHb0/94obE4hshfMT+Rv0LxueN7+pn60fWF
Lj2FoBKptAAifY/hNt0sdk0RuD3EtwllPHjMvOBrn4ort3bNzvT3s7iQGTBdNTp2xvyu8F5KGbo4
5dYPv11fzmIecb6e2UMi95IHWUQc2+UbF4XkvD4YH5vtuEu2wvpc6ZKXqKICNHaahAIGc7kq2Pc6
VEgAfkGVdGh29bFyjHukU3CSmvC+NnayFFzPzU1/P9tEFAhlvdVJMpX2Z067p3la2b2lm3VuYPr7
mYGw58u+9XBC4aDe+DZDCnceUuCb5GQ5kGkepKP+cfWTYMrA5+Hu3OjMNaIhK4u24gtOv2Nu+1QB
mpY/RCd5j9D5dg0WuBRbz43N/IMsU6fQwaNcp4q/1Wi+bCLT/9gMKIyFnv/koTpzfVMX93RCBVJw
0SbA/uWeVkpcpE1L/uwO0kMgfBry4k6G8Oa6lUXX+G1l/mYo9HHkZvThL2xVwMWN3agrkWKhlyMD
awf8AJEttaO5s7uWDg1fytVq995BvEHK5OQd0n3ijPfCl9ID5F7ey4fYpjn3n69NExUdLkiFSzYf
0qHrl2UmLPC2r3/X3BNKzNf//cXYe2Zg3h9z3bxwddTppkytOgjfp26RtVMfIs9x+SydLvNwWJvR
WfKLc6OzKnuLdlmT5CMBn35Are96AxaSxFrZuyV/10CZMnZqipIlzyJUGCJ7FRUie1fBbVH8rNuP
IRQnyLGWxV/Xt3HN1Cw6pR1Ow+wM1TKhf9agz42y7uiZwjGN221eRh+um1vyeB5/hXkLuMqBm13e
qyZIYVNtXAqZllN2J2O1MLJswJJl1SLLfAcg7gtd6j2Ri2veIZexg6gx3EBgBRCQucLS0Ydt7RjH
64ta/GjgC/h/jc5WlSupFPRQk0/TtelR3U0MFjlSPY9w88t7yB63yufrJpdeZg0mECDSkCPQKb3c
x6QHBqnUfAx1ASSeL565a837oPl03criw3xuZpZQIXI6CqE0mbH77bhFzZWprXiTHeEp2K9N1S/e
rbM1zWIuqmTpUExF7iC5yY0nrX4OXW/lZi3asHBoFYoaiGpm91eo4dIuMjKa2rqREaOSv6rySnl4
yQOn1gqcFZYmE3Yvj6YZhlZsVJ7jBL57lFS/lq6/Vv6bfub89aVzA3BXn3Dy875UUJdRPioso30b
t6gLbtFzP4T36Q6u1rX8ZSlCnNuaOXcmRkmUwbRkx9Vd5jMwMp40/yFGjpwKzHV/WzodfSKdUZlf
JfTNtk6UW78qTHo3tJkV9zZWnhLlcN3E4umcmZj+fpYsqSW+IUqY8OvmgK7JWy14K+XSxQ2jzkeC
rpgk6DMfA8rfwgsoTnI87qFE/YpyMNrC3s9cTqDVs1aqMIvmeChgsgXqo5gznEiSCIgFarCzRcWr
hTzO6L6hIL4JhpPZ1tvru7d4QGe2ZksDZE8NruT5Qz4esdMYBmuoyfZ/z8jM4fQRyVe55UnKZHiO
AuGU6i0qit0frYUGIcQLGp9R01rPPGE0vTAORcwA9ctiOK4zOjlv15cyxcd391SXmHidxrukea81
CBUtlnNslPoRxviN68l0jVyg8MI+jF4qT1uJb1OMvGZwFrDDtBUrVeCAtBZe4mTcu6L/6KNMjAgU
XBm6BvtDa7eStYq4XgxJZ0udRW8vS8QKhPD/gAGRptvWwG2PKIkccieQVgLF4i1GQZPekSjTep0F
ChNOSLc2ZT5MU1j2RvWLq+hruNfls/ttYxYpZBPV+1ZSuFeNDtH8uBG9dp9Q7I7M4SSqoGbkduXp
WLxeZ8uauaQvSFXVpCwri15iIwAi/0kwVr4IFrcOeIjB82cxbDiFkzO318zAl0xY/u0BhdQSgj1t
jYJAni7oOyc8MzFzQiOv0lFt2DnRyY/uX9Zb+B3pLm8nIU72ZZqeH++GTfctPvi74lsDI0H6tJaS
LR6epfPM069SDGvmIHKKYq0IYauN+NOXJJaf8xQ1tqJ6DYb2sTdi9FVqayUnW8yWYDGbmmRktsTj
y62NURUPypp1T3hYpGylDeQPR1BJe8Ti/w1SnqUrZ8ADZ0kQwhk0RS7ttV2mwo/LIokmExMdMdnf
JpptOPFIhXNt8GrJO/mAlGW2U9d0ZeadhhRXE780e+pTOUysrdAXO7x5JfwvZtPndqbc98xDW0HU
CtIrkps9pL5b5Bu2IVziQA+zR/pyOyiBrkfpxf4mLHQAwUDYTIWoS4uehnt34MPt4al9Q6xnS1+G
GTZ0grWn/6loFCuP9vJe/rY4W6NZ90IxIL1o66Z1TJX8Nkq6ndiqzvWVLV12WmUilIUTENyYPaVF
osl1OpZ8I4f9bZoo+9JUVkLxUvpxbmLm9H5nxo0xZdSAJT35rhOBiWq3QvQ9GP6kXGLwWnP4DGMD
Hbg8JlMyYXxsyHRyiMM74KCIC1zfr8UrfG5i5gnIk0opkj2spqSYpmyRbLcb9A+QV3aSz+t0V8sH
9HtJMz8INVqoSUY6mmvQwXSfylXo0GKQUPBqwyTYvxs4VYQB2b4q48bC976x/A3j81tpD3ufnTiZ
sYuCjX+PDIrdbW8QSrypbr1v1zd1cY34nmEZ2tT+noWpkkZnX2YcW62crP459V6u//vL1/fMwOy9
ETQ1sKReiSmX7BCuHEBFUAVFfVlBCnSrgIjaNI/+bu3DaG1ds4wHVIQpJE1F+9OtDpZPqynIP15f
2oqJX+P1Z6GwEelyS8C/7bGSvjdqtkcA6+26icVIhHcA9+YN0eZ8rTJ5Roi6Ox3bsdrVyMBEk9Tb
6sVaSkzpyP2vmVmYqMHFNm7FpHMe283OeJO/Vk7iaPfu0TzVOyr9gJHtHM6+ic8tENci/PTPz1OS
c/PTRp9tZIFqI3qMBrWF+rnXkk0BqbgOayrs46jC1eKhqiqUZJ/iqtg0sGj2f7LLGrOavNQy9Eyz
j7RJmDXTJ92LElHASVJRz47oq9rXz3L56dTAPWoYgmFm5pJCLqI1EwILGpxmN+wgWtirj/qWtqAT
77pPfwLTMX6bm7tnQbMt6wp2VQ4R+omPudutVToWbwBqHYjXsB5pTs/SMhcWaIZETgUOjdKat0Ml
XEXZzFY3wQf/kOzJE9rj9X1cvBNwWKo01yDBnecDls+3RQVJvO0Z0ZMsyLuhKu5qcW04f4EdQwak
+tvOLPpnUaOWUkzgEp+8e3JSCyz5c/s4PTrjjbr1vyJ4ZEcnU9oAqtmt8xlP//67W3FmfxaZ5TFW
5TGZMq1IRjEM0criphO+FPKKX67t5yxA53IZoBbO5TfFzz6aMFrxPQ6+/70zm7k+ojdJyygCGZXe
P1sqT10Sf8hRf7tuZvqpV7Zs3rKxCg0uVRJGG1XH8SZp0XXVhUB+cIv2KSrK8EaOh4Kp83qt9LJ4
EX6f1bzZP6BpVrnTReiM5mevyHdFFu6ur20BOz3541S1oqIsKfosSsZSmBnpyDd8Yd6nR3lX/aSO
PRy06XtCPqzxuC1QfV6am9zmLCj7aHSL6SSb45+UN9eWYeUz4KaT70hVdsJbvkeIyDaBojqB072V
t/qD+4DO437tHi5fA8DVfNfwOTX/sAGh2utJEyKJnWk3cdFvA6jAvBaKmiTfXt/i5Zvw29TsxgsB
RTN5yoUK2VGbO9k81u7zdRPLj4D528bsVhdy2olNjgSBGd5MOezUjYiZXPmrOInb5iH4I7QrXcyp
Eg27G1TNl+eoxV2dlKjQ26N1Z0bHEmmp60taunRwuPHN+es/87qw6pdjSAhG2P5EjzS+ac29AlAg
PjXqSu126XxgqcP7JcMwGWa5XIpbh6rRBUT+dAwPWho5rSXdFsMaM93iglQ+NERLAj45h5CLHeki
4x48ML55M7bWPg7RYNDajRpadygivqVWtAKOWYoflKyARZk8owA2L1dWdGCCapVYnyvuX53aIKg2
Kv4fPJwmAGGV5xo293nZxWAgWElM1qVG/qMJdHKDWp3dSOrhukMsfqehVAevH5QfQAOUy9VAVeG2
6AIVdt2WlmJrMbJS6OsEo2M1mnRoY7//OPpodfSBpSJhPvavfS8Kb5aB2ElS9sL++g9aPNCz3zOL
nJXmaX7VTYmX3m2VrN1o6cGI4JjybqP+1qIBcN3e4iW3JA22cnqpjCLMK/FW2fj1OKJSbqdHad8+
hNvEll/MBxqcNt86+YrBJfc5tydfbriZoDleTyATS2scWUPIKlpjIFm6e+cmZmeq5PnYCwMeKluf
FE95bjQYaVV/5aRWd252VJk5joIvEx7Rgj8IRnsUPQPZD2F4QLnVjv30LWbuIUYB0jKTgxdkN1Y9
bJlvXhsmXvxupWk8aWYAqxfnUSAB9ZGmKWUno0b9rqpuEwXlIR1h4sx8lrOeOr1/1xTZJhb1TdfB
TCAndltWt2Jrfljxp+n85nnN+W+ZxfAshq6kRwWU2qU7cW8VjrllBqgVduIW3mtbWSl1L95gi1ob
Qz5TCXPeifXdHgXMkHwNKcmdAEttxlyY+ivRHQ6+c315i651ZmzmvVkkurRdWF1XngKNIVThNPZr
ZJXTFr3bwjMjM/9tpNqExo9im1d9y6VvfvtDkt+sZuWFWrMyc9+hUyDXd8nRXB/26+4oFegxq0+1
8un6li3aIbpIogRpClC5ywtfpFLkSZPok4yyT9ncipLGOKm4Uce1aaDF0PLb0nyU08x7JfQGLIlS
8xXZ6ifEVVei1/KlB3T6y9MsZtAuV8MMqqxDmEMGgaxZy5BlHtW3ga/tLA/Kq6q9L6to5wnJrima
QxCWB74Lj61Q/by+qe+Xytck9IuM1jMEBwLm8meEeq80qO6iMTEW2yivHNnVt9dNLEQVhU4jr/D0
75PBzB76FuUkHlwi9dSF0O14a1EoPdabZivZ8iZ5SR3tw4rJ6Wdfev6lyel1PEvk0c60utgAUSlS
duhetUP/TT1OFNDeneL0u/Z+EpugLuyYH6naXjf+3k+xrUGnSu2KKoEyW67pN4I0JHhP130J/GMI
ArvhC3MNZbl0cjy3TLlQfn7P24feEJc7o/HB0NCLq/cHX9OP11fyPkhNK/ltYvoJ57vITw+TIi9s
w3t2hZ8+B9U/XTex6ByMVZnAyiQ2S5+lDcS+vIYaZprkkvb1Mdr1n8TH3i6OxT7aQtpyWGvELe3b
ucF55B1Qsy96GtIl2DIxYGVqFK64gLG0c+dGZpG3LhFAj8ywIDlJQaLm0Y8hjMyPbcKFLuS43wd9
JL/WieXvLKMMHyq9FhyhHV7yxEVc2NAQgPdqtLgqIz64cVZuulxvjhSf+o+tVTIZbUjqbTW4tRP1
SfnUKa6ESLyfb0YonXeSIFu2NKI3ZnQhqi7JkOyjUPdORtsyddzrg92NYYWqr466tjuW+oseVtK+
GOrqGV166a4S8/EYaWmowjxDB6Vp8+pr1SDIGwVysoH0Tn6II0289aDY3VdKqNWTkKx+EKhpPufI
b981Q/dVqQVRQoHQTDZ9nXf22CLQm1re8F3sRvd7FZnF0e28ejuIfmlXit8joBu2dhoX7kELUvdV
rWJhG4y5f5SyJHV6PUidMJBpZhZxL9iK0lkfekXNd9lYa3vLQ6J65TB/VVDmwQT0HpPCJrgMOqn/
n7Mr27EbR7K/MqjnVo8oaqEG0w0MJd01d2c6034R0hu1Uhu1fv0cuWqqb8pCaqoBowBXOm9cbsFg
xIlz3h4Dw9CqojIRSvee7lU36ak+QMz2gI6Nrcb0eVu8Z2mxNyGFJmUNoKVX++Bm8KC2uQ+PEC5D
c61xVV9v5jtmV/SevcU2NZ1IZBW4Cr0EsMAf5kPKBdDtrddAlIceujMEt0/54SfIDrS8up/cgGdV
BdhqqF5sfZs1v3k5zQtv49Sh2afGgC8TWXune3Yyl5dlzUXH/vpjDfHDxYrOx/dPx2b8TeHdaSrQ
iHmgYvOBl0rBDpR+KmrgZgvrrg6FDcCD9vo3R0kzMwX+IRTrVHhjJFvZ5FVHcfFN5kn585uQv+Ug
BSzlhExF73UQsIrADmB/ytRdHcyCcfqh0vkkPZS2N9zu6k6b2xZRX8FhXcLJO7MhLGFAYZtAy88N
Djn+87UL+iMyDV70lG4RE6y6XZB+IxDQIZSw7LbRDOiuZnmNBEOqIHqv0CIMwKz3/rBWZ/PCyOLa
L9sqk3FoQSLHLO5FLX196D4Ogm7ciyvBG/bPhZ1F1DQMoQNCIhvnFOWjYx4ku8nh0fMsPab71Yds
bzy8P7C1eGZWMARAxoA03ZI+TddA+jF03SzRVR/pQR0gl/X/0DpanT8IWSAHBPGMX5g48qlvaG9R
dDkb6sNQtVDwBKK8boP3R7M6f+ixp4ALQxgEWhZvd30yugxJBOw+FUJKqTuWQFRAr7AJZMbRfRyk
mz0vayMDKtVBVGY4hC1ZjqdCpW5FQYQtB3mkcf9aDWbghHLjLbS2ywHecywLekP4s9wYuIItwAzQ
NwmZ6l6r7owi3djjayaQXwLgABPn2D+Zli48hmHnmpUPc0kZTA+Ftm/KLZ+0ZWGxOqVli6wxhgoF
+s4HPNCbeNh7qADdWD8bGcrrhmzsiLXlQfYRlTtkAk3svLcbIkxkb2c6Lr7S/Dq4jkfUlxhF0Y1t
N3/K8rq7tLIYmBxZro/zRT6LO8LF74HaEEekx9CTBAXs961tDWlxtzquRBNMAvir3cOv0y/RNCCX
8+F9Iys8w0BSXEzcvJYXu8E2rD77aaX14leIufrhvt3j+kJ/rgq0PdD/XuhF91tIg5VCIU4utAGg
BYbaMTBBb+3GaVGBe7rHVJ5QJkxvugIU/nMXj4bNsrM5+4oaYYuZLffAPzxsizatTS8AAtCngRcB
NdtiepH0E6FL5vuEvEz2PWLbzv3x/uSuOV1ckHgg2wRlhKXPqPMm0USOIqG5r9GSl+57AOfy3Vbc
szaSSzOLJRzK0LJ6NAF4Saf5AnIfUJXv8/v3x7J2pi+NzF/iYp+ARjJMzBmRYqZkF8cA3yTRxoZf
6X8CjB1ZBGBgMWu/1BB6bYB0cEiQAvd1r78B69ZMdTRn0Kq76OH3RnF981DPC7081JdWFxGU6IVV
tA6sQkMLQoDag6Hx8VPzKT/Oxxryx5np//W5vLS4eOBn0nQjW4PFpLlutc9N9vL+569kIt9O5CKM
0YewThADzM8A93Z+BsQn50Gh4Z4G6mkLRLm2M35Cb10UzMCksjhIEcE9b+nQorep7Q99dWWnW1iT
1fse7S2ARc94k1/ElvIeBIq0xUmSL71XH+UuAZhRHtKrIYAGxqau2tpLApUltCGhkgU3tdjstRmV
VSfQIOKq9FYf1C0zBj9MyGNqxt7GWs04meX2u7S12H6pgR3fzeqiNaLtkjdmDIBE0WY7s+/QLJCa
zbEJKSqELVhHbXuqzpnaLCGsuZDLL7HYkXHV6+5cYvUKcS3HH3O3RUO+vD/StX2C1i4QZgHA/Ksu
ZDk0pNeiAZNKIj51p8b46802qNYyCIDNumbQvF3sxJiMJWkc+KhhKHwjijzVPuWRs3t/HKtzdWFl
HueFJ2QZq2ojRnpu6J9TEN12z2z4+L6JtWf15UAW+88mbTEZBSoJkh26+kNZfnDEdZmeo3iLd311
UdBugKobARnfsmbRQEY+qghYo1zyYyTf9C2WjNnT/LK7Lz5/ETGZmuV20NuuwCb5g5ZBGwWI2lGu
PAzVXdt++3em7V+DWax/PrJCA0E5GE0SjXAz/ZrmzquanwRkeo0J2Sj4rG+Ef5lbbAQks0hRzsiH
zIQMdhdzva14Vv3lKjdK6roBcDAAzxAuX0S2nTv1CQkB5agG+7qJjJ1mNBs+aG0gKLlaNp7zJmiP
Fi7IDGNVaCHKlNFkG0jiu/U+jMH6mY6Mbdzxa/vtZxODDc5xvOAWYZ9sBXFUjG5ZbaK3Q+9cWaD3
e38XzN92ueXQozj3rqLOg1fO2/OZyKy0KDKeXtlEAel3U1Lu6HBEMWtjLCvgIiwNwjqLQQcWt99i
AxiDqSfDpKHMw7pre+j8ERwjfT15naXdTLR8bJMqkKoKTIoiQkiD9we65iXQ7+K4JmJotGMtBurk
aQ+CQ5gH3IJnM2lRGgELEftmA6CTdDaepqu75MLc4o4oEsDxmQNz4xjvUKgBte2I9uCtzbj6InHx
MEXvAgrICJ3frh/Tyq4tdFyI2RV4evnIAmPG++Dp+IIUMZKI9d4Z8CjQNw7amqu6tLtwVa2rJaw0
YDdl+k7W4mxn9JvTQsuxS9AHUPh5LU/vr+D6DmIowKBpD9kSd3EcWuj+xEmDB6VSxxDsXAzkTDl7
KIZnt3zW9E+WYXFVBJl82jA8u8JfDsmfhqFG+HaSqbIbGxnM31PSeKLz5kkLFNqgx2O5D4MtcMfq
3rkwt1hTiIgNSdTDXFXvHOtWWA9tu+GNV1+U7oWNxfoVEfnjqulPWn1k4NueA0UI4vIGMuLyXLiQ
qZ2TXs6J7cpNme/VQtQsRufgHKDhdtkrVWop06IOV6lM0VM+RXfoqAMDS157Y0e+ijZ9hG7bTVyi
kiIavwpdzwhjv+tAt5Bs8eSvzvfctoVNBU3Z5b4KQbrbDSa+S92ro2PXfpp2OxrFwfvbaMUMAZYY
KRf046ApZ+ESIB3VOE2OFEU+fg7zL5GTe7a5cSy3bCzeMolbZo1qYSPLmDcpgoZFdN71zuH9oayc
/jdDWZxErSzLRKCYAXRotAtrwwuFe6jo6E+TCwGh9t7K7Kf3Ta7chYAiGEB8IQsKocR55JeBpCGR
BS5zzF5516RfHOv5/c9fHdLF5y/uh9yuIgqECIYkil1UWR+rxL4Cb/XrpJmf9YGerHQrZ7VlcrEh
BqbBqbQY0pB3EDJv/Up+GpOd04EpPby22y3U4ermuBji/H0uptAmOZFOBnvo4uNt/BKK3MvGT+/P
4/ylF74S6Rs8cREcAUhpLsJK06p1NfYFfOXkzrmPwjpEoIz3+zZzXitjtB+yqOu2govV3XFhdRFc
oEvAJFVezrnGhqH9Jz2Tc3mOPsrJs7wkiK7lflPHfHX5Lmwud+TQDfaUwib0NL36MTWAXp4Otu9+
1l/Cl/iqCyhM24Kbhy3E8upKXphebNaY1NRQDUwL66XtP4XjTTdt3bYrl96bhVzsztxt/xieAimX
6cmdOLG7r+Dt3kVn4/xvEEoBauSC9QGsMHhgLWsupYDQqmv8XEHdI37jdWfbb3wXSVWw7R/f36Sr
83dhbHH7iZ6IKJlhEHK60YGaVCd7C0m8loV5M6DFQcjjaNQ0Bza63Ri0n+OgO5v+XLHKAbbQjjjk
749p1SD4zOY4fmbqXXZyoYl11HsHYQOqVo8UbEiaR/C6Q8Z91r+rnsVWV9XaLM79wLOUOOAkP1nL
L/xJXlUuYA5wmSZLDy3qVqbW7qjYujfnzbz0KJdmFpdNnqtyMgnMxIC65QBTgO9u7p9KrC3epbUI
E9Kqf45oCUWjjlL1NM6XgD/XYkykAi2UYQzfOG9yB85f+51hLTlczKKDPnsPW3Mtmvggq5zN2Z9S
5HCJF50bkNbPzXCW3x+2Grc2Vo4u9n9cR7YZzuO0qntCHhyn5UVY++9vyI11W9YMkJ7Uq3xet7H6
2NKem8ZNkX7q8fR/387ajQO+fxfIOvRrMbpwhrUqNaWVuHEYGg9s8a1LwbpyEM7TyOSGqdU1uzC1
8ImyKpH5M3GDpt1rn34rE8iD/zAcIFVswmPxxTKjv9wojqN1YXFxZ9PITbKUgcbXsID9BSeEAnpw
6A/vT+Hqfriwsjhio53QrpytTLGLxzA5O1YVOEm5wT2xYcZcvKOMsDbRgD7HcPp1kZ0nXfKKbgxl
hfFunjG8TXFdEAifL/Z235s2QHTYDlUALd/r8phAGPzY7qNd7EUfwfLSU88Awbf0NrGIa6UEMjeo
I19jIj+0fNWQyo1N0cHn1/5UcIQD5xlOBPUXgUjg3xG3pm/MLaKerJ1QFsRgoSF2sJXltcM5YvdT
eNWlYuMwr+38y5HNS3vh6yPbylVNYCo7qiM5aAHdRwdjM7BZM/Mz6Q1cOCjnl7iVyMhRtJ5rMQl7
cvUrs3md8mvgLgOR7irg8mT08v7OX3MelwYX52u0CodMmYFIKkYJSzvnTPBu/JbqE3gmt1jZ12p2
My0UMO8mm+W1FufMSlkIpRxtrtnNfGqVt3NzDnIjNN/X/EN2yvbFhv9YSxBdmlzSJI6ldGgVw2T9
0yTwLCA1YEf9rgPMjXrFLXhRdua/Aa2DVeQX8AepviUIWU0sUrqA1d6bdSvSIDa5gOjLXNE1BUdC
wXt/HVdcCyjhXaSGMLdgEFvMrD06MiqGuPZcKTzAJQGAzAMkFt+3Mh+oxZ2N3LKOYvwsJwp5tLen
oG7DiWlz74hNPk3GbbyVpFwDP8IAxT2GRnHzF0SLsmuGFkGg+5N62Ff5jShaNKg3XpmkPBpR7Aeg
1AYK392Srl+5rGEYZI8zuQtoExc3W1lhHhqKkUEJpg405ca7tC76W+EMwwHfNt6/P5MrB/2NvcW5
qxxVoPEY1YdOb3ZA/x+QjCVPFPdbjHp22qGnwdy4vFcXD3xAgDAgk4Cr4e3iNT1zwqRFD0BlPGqg
TB5ZuOEkVzfhhYVFJFL16AQ2IlggTQUQzwMRJmAGW+NYXaoLK4ulMkSEGkQMK519aLOghrgnZNjC
sd5YorXbzNAvDC3WiLQN0acGhpDshdBgkt+i6NIes7xDjbxRCTdQbLkf2uRHZFQNn8Cr5EWDDn4x
9BBvLN7WoBfnu9OF0RQO9qeb7lh6dttvhn6VJ/fv78q14AEEJSCQn/s/QXS3MFM3eRl2qao9E2RK
HYoDxIZ82g8nuWb1Z6C3+axrl+uRJ82OUxDgOXIfhR/L9NpQQaVtOO+1HXvxbZa+eyijMR6nBisd
XnfaS2ZvZIFXPx9BM52ZJNG/u9hJU0fVKO0Wj8RR+CO9K1DJ3pjQOdpaekzAKP80sdhDIYBZEyMw
0ZxAyo4Uc3fQP9iAHWZBFLCNS2B1x15aWyxf15YgDjJhzS0e59bnag/iV7Vnwtd3qNXtNh9xK0mS
WWjsj+Ghq+etT0lboOITZx7eT4xbsmP+dGPOKpk/oVjTh43pXLMHRU7UegDsAPJn/vlFGMYaO4Vk
5U97bI/W7p0bTDczYJ0EOl6J48P79tY2yKW5+ecX5jQXrIjgLq+9xD264lZpG5+/GhCBwmzm0MfF
jRfIWwMAtaVaaNqpV7+on8zv5qem/8n1pV4hD+e7vnzZagZccyVofYGvQgkfHB+LOWxDgQp3M4Ox
IZ8d/mDFo9P6VrH1Vlz1JZd2FpPXUoE+itRMPfVSHvt7ecVqIM5n1F7RQyATMZ+5KyClivpx8P6y
reUxDNDdULjvn+3YizjFbPWxZcME+rl9dpcH4dEEOlDby9P2G2RFm44acJU6SFrgNtEr+HYJtali
mdEADQOxT1/53ZW8mhN4aZDPh29HHgg8Jogc0MLqk2DwhmBWj22hw9F8GfdbUMm1xQUICUUCaGDa
ILJ4+20cGrZV2ePbAADgo8eBx86+cm9LbQt/t3Y08BIhc6oSBZ3lzrU1aUD6AWxGTWd4GrrOjK37
dy2auLCwTEbZedNrSS1rL7NUMKAOqA/cdL69v1XmA7b0zzgJNsDaqMaBj+PtfOXZ1NMyluhrc9V1
PTRHUWYc2EVfVKlXmR0An85eyi0U5uoyXZhdXAtKGonpFnnhxabxoNSIvic3fKxU5+mJ/fr+EFeD
6ssxLpxMaEItkVbA3OEGesyD4dBhM2YP8vRvpOVnXvM/JhN1zbeT2Uml16qB/kxYYfM1B6DwPIN+
f38469viX0YWZ5tJNjZjCvcFmmxmS083gpZslaDfXx+0X7wdiRnljhhblEShxMbTKkZT2Vmbbi00
krw/mlVXBa5Q9P8CGmL/wuQAMF1YkDrE+9RxXlxNv9FqdJ7bYyBMM8jDwtccJ+iVOg1u4lEWbbjK
lYEiXYQTbONhAPzLPNsXN1yVx7S1JjxUI4HWuUJLTi3pn0Tr3BLN/uuYEKTmgX0BOgkaSMvXY5tB
LsYWONCVdhXbz0K8JuHH96dzxSsBhQnnN0M/0RKx2Op1ayZyquYXCJoTY3bLRLS1YCsR3aWJJZWZ
nepaPiV4uen7OQQRJ3mweYgM19zKtPWsn/3Awj3B2AwYwpAAUVq4J8YGhmZb4M6V+2Q5pxAjMgMm
9lp1bMe/np3EhQnoGAGJNnbk4urIpO5UNjicPGbIg9AbT6WTF9flxo5bi3lgBxVSjAh9Jb+8Mair
hnKmiU0/zmo37V6ie+A59cbb6pgF8ik7RfdbnmltmxuUQDsPgE8TzPRvt7lgmR4CoFZ6bZ7xGGIZ
9pmBnmQIt5Lxa/kmikTh/MKGcsUvF3AJThKr6YFZw8XR8mqKz5mDlxqb9gYRfjZ3yVbV9wyVgNol
3J26axPqeh2bHsBgGSR5cZuUWz3iKy4TmweeecZtAii1OORhkYejKYE9bPLzQIMwumrC3fsHb82P
QcuUAkYCTn6QsS/csq01+egIAL7aEvq64cPYprwR6MnI7zMscJHfx+4X0APzdMv0z47YxSF5Y3rh
rJsIGKwpm0+kdiWMkhflN4doOz1Ofaet/J6AQcSOeJh8GPOvyfCSqSBv8f/CBvpk7W1Jp7uGNREn
5ZUF8TAz80t6ndj9Li1vZXrHYvcTgnee2NHjRA5G8mLSJ6E/2VHQdi0HUwq3nFut4vWo+6b7OsnX
qt8K2leW8M0YF4dTVzEEQW2M0XXjuyx37tErcnSqdCNWWDknb8zM/vXiOijclLZRDjMGFOfRms2L
6BRr0Wkai42nz4qnfmNpsSf7NCrNLq3xtAozbpBvQvvdUf/n1+G/xPfi7vcN0Pzzv/H3r0U51rGI
1OKv/7yOv9YF8hPqv+df+/Ofvf2lf96W3+UHVX//rq5fy+W/fPOL+Pw/7Puv6vXNXwDNjNV4336v
x4fvTZupn0bwTed/+f/94X98//kpj2P5/R+/fS1aqeZPA8eO/O2PHx2//eO3GUz2n5cf/8fPbl5z
/Nr/tI2qY6z775/1f7/w/bVR+FXn7yhUz6Uh9DDhmTBT3PXf55+4fwexgwuEqmXgQQrULVykLGoV
/eM30/27jl5GKD5DM2RuZ8RaNUX780f23ylQ+nhqERDQzqnh3/7vi71ZoX+t2H/INr8rYqmaf/wG
baS3tyvyMDMlGLj30BWKCxwx0dsNmIhYRWwaEiCq0pzrugTBZTfwScsblGjz4TwMScCsZ2PQ0c45
jkcx4mljDeewIwhrbftQZEW1dyrL5sql/iiazzSPzL1Zxh7NmDwx8Bk7DsSmSodEHonLmNPJOpoi
xAvDflBtzPzCMj62Vvao2wVXkVF7UWTriMLAmdPLdidEyts+jj2Xxvedmd8PExJIAnV1L43bq1H0
ryFTyjN6iVRPl34GTHXiTV8l3hnMFNZdnhObO6y2eOsWHDR76OKopbUf0ictRPatEmRnFO1zlk81
r9Fqhpen8kGpoI6quJWm8nJbkhu8ACOOxrSjFYcud2k9cbdMej6CWo1LR0WHQS9Aq+meItKCJgey
aEFJWPzQI3sn3dv5pO9K17bBixxV3KyCyFHVdVNOD5k+XkM1/WawIIkoq3BPRPpCIhSvqXox7b4K
wB/hWXYConALPXngTpQeQsZdXNutZ+kfBmFNvgN5+H0qKh88E1+I3bk+g+qRVToMKqas8pXe4l0O
iF4hQI+halUHGY1Cz+pt17fB2cCltBsfLJ1XZRcVR0PFgmfoCSBQUjrEfeonYDTz8zLTvY714krl
4d4cs57rNEkBACwy3jGwmus58WM6XcXQGPBz9U1muA0tpf2gkxg5GdqcN2lq+fXo9tyGZOyVE6do
MVQJElpCfo3jxPbGNE/8MIIMObBB0B5Mkbapo8TLtGYK6HCqEvAVdJ0xHd1Yf6K5bP00Zi1HgH8g
jcyxQq7hMTW6vLPFtO+aRjsg03WYibdq9JEbk9btzDHJuREdC7AGcDB+K+4kTPOlzDtut+5wQ6Lk
cQjdh1w5D06kHC8reGojtrG6tDu0E+DHILztHAuiZnaLNXAa3gnnHmEdNEGn8FRQivZ7eDOwfsma
68p1/TGr/SSXoKGa3xjMTr+HhjseIUxYBU0Um4FGimYvY0SiyhUIDaW50zB6XqvO2lGzvtPp0O96
A+wmZpp13sBcCA9YyutaRZ7cKXmOHHDYtmFMAvcK3cRO4LKm5gkdKn8YauAoiZkdxwZSS47ovNZV
9FTFRuelRmf7uCTMihvGJHwNIl195n6KYq0BObnpm2mhgfI0H/logxHOqtNih4PjybJK/I6WzK/Q
ETGwTuxyyBHyYRJcYyMJRMt6v0JPK68Gng3oIY0SxAHSaR5HW/LWUPdty9iepJDzAP2/X8f0q2FI
AN7s7kDtJIWEjo6gDayrKGhxzR7g+3qQnPRhP/AiqxvgDKeg0MOON6oPz26pTK4ZWROgy5WXUCrx
ESwWeyOlw65SoPvMIz6G5cMw1dGzradPCZbPt/M43dd6fG/XaH2lSkhEjjpISQr8hp3eiNQ8DAJN
GGVr1XuNDQmPJCuCsKP7dGoNL0lTGhRwg7YlDH90yoRXbI5PY1CuyTB9aTLyGoEyNkho/i2LTelL
FTnekMQ9lkIzfOqeEldrAiMMCVQl6lPEbLEbOv12rKuHrgKxvh71UMVxwusqAZF7uU/rJDmWRvSN
2tG5q9TEJ7DveDnQl5bVleD5SR4NrS15CdfAw4pCfpLZNyQ39V2reh8qAb0PJsj4YMfJR7OgIW4F
HCPGEGyNafIaJio7GaNnkHTXVn15ExtQf0hC7Vx04w6D7I9GQ26TYefSDrtMmwO+2nVANNyVe1wL
z1lqUN6l1Atd4H8kHV7bkLleaDgOZ4V4rqLpRDoj9ho9ehjaAozqRMRXkO4NrfKUJuVZArHrdbHm
T20d75pOVn5RuSGPyl76uWiNE/orz6BKhxwMnDRjNeOqTO6sqs/3jmRIb8U04ZkCG3cUWWghTTR4
IHIdOiVFg5/zDGlkbe8WEdRsFaiJ7TI/TpbmxUXQ1iQ8ZFUq8BNynScl9VnWxdckv63tivkak3hW
EXsP1MkJaFtzDx44BnrxBHCaDGIg9rNV19zMMoNTvZLHTqX7OHPVTo3iCvQ8sY88lQp6iY5qaj0U
XfVDh0SZH6uY8DTTr8DghwYtPGRAXfilsNwRrKRwpYnak9KyeG012Ehue5egUIedlZ10ap0MvRgh
MDDeahLXpmEltwhseTX2h1CbbkBtaX3o1RVLk/akkhHb1QAHkOWAokQlFvZQ5qLKDboiOAYelgOK
UFk97ipKQcyopX6jO6gLcEXUZyqGMZjwLjm6jcAjhOa3OA5sP4T0hzIzPFY0AkbmGE35ZgHeuvI+
rqeAVNArdmkSemLs9wh89mkF0iAlKPPzCTe31QDd0nUvcWyCxqyre07BH4DnRzS/MiiPoRByLCc9
8uE4EIoorwoTxmWrn6PyU98OR5VZB1JoEFXQ4Rla5uKlQlu/nUDIrpKSo4X1SSe13MUSuyCK44eo
kMlp1LpqZ5Go9cJ4r3J0BkwxeI6wWUnNgjgnzb3Rc1cbpsAsxJ2oEggfFT7J2yezDDWA+tO97URf
qNXofljJwksF2tCirgIsoTT5KNLhNJrWFRoXnhBlpVryPIbuALWJnEeII0qdaEFEHERm1ivEnQbO
QpDWNeDNl+xqYE5zGEztAFL0Yx2zY0ZVEMbVaxcZV43Uijunia5UQZ7HOnEDq0OHokzZsewUhBgG
jdNC3tBStUGsyFnG8AHQTMbVqMTcXlaiKB7CJ5lgyOmMFuWe4XYw2hZMlsTwO3T5wg/6Y5GJg8qK
Xdfbd2nVMZTUWcrpiER4NEJLPGHGbjAtLoE4rweSBa1As0DfGvFR6xy8emoNoZKdHEKHfdSfmZ3F
h67v2cEFjyqSgUE4xfqVBQStH/fiYx2SdpfkWYimrfETYhh0wwot5WUSP0+IgRoxZngQy+SgEXzx
uJEIHuUPo+s+CNH3UGkYn/SmqYNeB0I17e7Q4DF57UxNlOr9y9TnLKApjbgL0v7rsR9HnuXCCkwS
jVcTNthogIlbxI4W9BbK0KjK6lcguEXSYUjsAyU5unSN5FxnKOnaU4iumqhEV0neI97IHG+MpPQ0
zez2mR3fiCE3DqZZQEgnaWy/g3vAI0K7rpoRFZup9WwjhExGSeBCBHUfwhB4Tchlc1OKj0rqT0r/
qOdCnAbn6CqZ7JI+03hmNlxCr+84kESgwRI8o9K2TqQRDR+L8rFoEMGXNUNnGtHCHfKlBm5fx/Gz
bi9LR99rtvvRFf03bRBXZjJ0u8gm+25w82NkZ7hAJknPiVYPvLLZdGOYJeGaam41Pd/LvEHJCaLf
420TNrdCG9HyW+XpvvFj0WTHpq2/i5Jd1UXZcls3Uzz0X3OlhwenCT8YUR9yd0z9QrcPox5aPKmt
Z12LKe5aeTfLZ3lWSQqfThOCDfBVhdlhsrLnQoYaolMkmHQQQvum3u1dMewct+huTdSMsGnTa2hl
01hlkPCCq6VNZaLzNWp26UBqvAwI3FueDwdmxuNOp2eJy50LzTlDwNndhxoufyIa45Tp5p6lgI4g
JgPIXPqpOcA7JnUEYQK4x96lGp4xYHljTv0VXek616apv5V4KsS208366TzvRXXImgzQpOg86nQO
iDXqhzaFL7GLk9lbiZeUpxYKDsfebQ+agTRr7ZjwewqTFg0saBAgBzgpidd30UuhH+2cyZ1qig6K
b/WPxCoaHqshPTpMQqp2MH5YJJfc6YqRQ9LxyhZwfWkL+E878jYTONkyV5ympgygKfiid3nPQxZ6
Tlvcak3U7qHd8Shkw7gLSmlo/iUnNc+CG8UnEofOOTWLvZBy11f0q9Ksx9xgox/m+L6O5j6bifoC
nVl8XXKgFVClNA9/zHF2XakfmdQi+Bp061qFkflFZFi+4x5aGg5cMw25s1jyMKkyPBi9jlCuwByY
7KNR9RWXoX1yRtFBZ6PDi418GONeBrnZAAzs0rtU+4Gn/+ehEscE7wPbgTenJb1xcnBtD+Oe5VcZ
tEcPQ6SuMJ3FmUm5z2sDs0TNVw0v5MB22dFJhLlrevPWyMUD1I8D0YEhijT9K3OnHywc9mk8TF5W
FzbHixwMKQUicFmUPZ5amVdRxIOxjjtraHLKbc1CUDhSXBLT56zTDsTUsgCCQKeWIghHP96xA35v
PyvxVnX4pDVmGqg+qbl23aVt4ssa0Bfl0MCFvp4nafXQIPTxhSpvo4iyQ29Eh8J2cAXXreT6Jzpj
2aH9NPldjFWOHOv7gA7VA8ldzDnpnZ3RO6Pv9hNB0GPHPB8jdezysvUgL/nQErc/W3jWCvRW7yRU
OMJcTsdBJN9q3Zi40xsd9IkjoMlH7YXNmp1JC1dam7iKoPqTQ866E+q+plDCDJl5lRb2jXCd9jaj
tR8SHdz/cBgee4Q3RB0+cnDhTKAJYmmtBSCHLQPQnfl91z+FQyL9ppE2RKBqPN5qUCYCRh/zpNPT
c21bZmC0w7cxqou93Rk3RFnpOS/VzuhEd9cgwr+tukcCNcSYJNpjjw0VmGj15CYdvrYOu9FMctfU
JrduplYNJ6qFWFZRkCvDieFBAbWimv7EVPGV1nHPowo+pYU7CzswJE5xUFv1hzrD4WE5+wpZe0QF
2ZM2Kfibpv2IMCbllYHIwYpY5NvOAGQkmGS5OTjzBc+OPaoqvjYNt22h+UWsh3s0Pr1qeGZQoz9Y
EcRXTaLxUM93dYZFzSf0uDvjbWtpjk/GHleilZ1AiAVpHdmaII4Ik7Mh9tNk4mWVhxNSFni7alZz
GgxZnoQpy/3QpsjJOhLRLTXaPeK2D3YIiRBQGSNhQLWgJuknqDiUx7aMwIoWP2q9SQ9C0Q8GUEqC
5KHv0CEPVJaeGniJgzY0p0gvyXU0XDkD+iv/l7nzWJIcSdL0E6EFHLAriHMPnhnkYhIkE5zDwJ5+
Pt8Z2e3ulV3Zua1I5aWqMtPDYTBV/Zkm19xr+Tj1VMd6Ky7ZksLj9x7GrdMmR4sXfXzsss24jqu7
a30GxyQTeKyK4trdwOyNZw561B31nySV2S7Jz6uZmnHmawc31fII3rmMbWdG/nx7KG7mOwEw1O2y
pof3iwpOGzIgzMjkTef2qrf92Rrd+5zEo1AvvNeCfK8g9wydQpmuu4Q1m7DguRHPSxrXdFy7tF5p
iq0LtsGLlZu/xUontQLZ9IpefOpcpoNcXJhFjgNPYOdqycHn1+YAjMvNw1jSrIjZLPujdW9pnmVy
UkqEaWfrgdNntNzUuwCuA7EiTUm5yKjsNDvU5/5tW8jGbJcsP/hTWOqJPC7+jo1UB03Ia+IOfwdt
vNp6afCuzYxvzbi3vequXKerk8H3TMtdNd9ufXsDSh9bZqlcviUZjziTcg2neT0i36qP+aqdS1d8
qlJdt2EdEDgsJ1XykUlvSIE7AZH71+rYSM3jLvP/FI0TtCxgx09fAWvogC6VzR6gFhpGFMB/hE2c
B2PZgrzJT74B2eXVpPV3g3lgvP+l2BA/ZIfBr7TI3jLq+OQ9utlyGriuojLXqt3Wd/czDXC46nTC
nrGYsZMsUZ9q/a4T+QKsxo8mKeZa2t8y8Y0nFkEByJX1V0H4JBuzCujlwniuH3OL49R4+YeYx12q
6Y9N7TsHYU/gEdJ/n5J63SlqHDrHOWZIHKJ6EeHW9+V5ToudZPlYsAn303GOs6U+fJUe6lr9chlD
6NSyU94YR6+qbuGmgS2qOULdqAUzJb4w3DY0rIbp0PqpGKSYTbJtfAMvyoJeX2NyC058vF2uN1sw
2T5T8fLlr7OgerixMzrgo5wlBq1AaqUZ1RM3b+pi79W8q6Y5WF+c4p7zKqLK3zeucsNUU+Z+0PK3
dUj/ri4LoZRW/lQye1V6p06O7/zVbO+EyT5acuOtEAVN5Cb7YNCGPFiEkNHS+h6jp3R2LHM4I+TY
gio7++24kOHZ3eGtFkFn1/POd4eU9ba9F5QUWF0lGUhe8eQlix2MW3KyCvBC0bbTvU53vC04/bQS
Btmxushe6E9yVyei3rCflJfc1wRZBm3HrorJKAbSQ3UZ9L6kH8fdlpR52Pr6Z77IJOLIAEzIcOiJ
z9fNF0/r8oBoe8ZisonSsabf8s3zWKgqJPffDQonPToQhs4kHstmMU62mL+LB7Os6zeLpspNnyzg
qKjtdRl1afWsRhHT3xdwwUTXztwMGFKPWl2sYeJvQyD0DuQiabe4Hm5pD8NrYuSPrlBTNPs+29TI
cJ5T8GYKXXWexET7ycr2fCrrk3TEh9r4fzb1zSbR3+Yk5UkLawW21xm319NNfzyvfp607Yttp1Xk
olqeqvSk0t+de9FxE+/XTpOB5SjursG56uLvUmYuOePmW0syb1NqM0e+Y6vVyNnz59AyJ/YNLlps
c6guHlCrlnPNeV5ZE75ebKAq9XYYlRFKbR5IhjnyFvcMvP47H6ff8/Aj02j2jaRRtxIRQ3YfrcL9
wWagpdBZumaA/alMgUo4Bj3CfB4TPh+6hYth51Wkd5xmVsB9bw0XUmbiKslmCqeBJwI9W0isI7Jm
1w7sVv3tKrrJ2cRHk3nOfq7Xk75s3d6YdIKLb6t5E9/hT8xr5EvaS7pZVxZqnce2NGjxxM+aWPHk
T+W+m3EEd5IggIJLwEv1+bHse/PEW452rLHffOCFO7F6lzGzF7QorooFRnMDaHBwpu5UQXMON6nK
2tSPJH28L3334YLRa78R2gltnveky9WHoW6CLXuYtDHjppJ3ucx/JRUwailZFMiHAAN/S9j3m3r+
l9et78mCxrcq5K/C/T2NDu27nk1x6WSXasweB2V18WRiYxKivtbaEujAueHocxvT5PG2zuZX3/6R
KSGfyQhXUOnaDTmJlJP+ylUjA3Mu7FD27yo1VbiZepRUA+C0hWwwmeYE6MJ4bEf9pwOvr2zTCIw6
e2jy/ahtFxbNP6W93C2yeR1sp4wmVejh5ibRYhiHpOmTY2s1QVfPFIeaBZNVD+Mz1vPZ5tt4IXCh
Yl1safF0TmDMLyWfslSrtyOCyAqWdPioFof5wRMk9gomm8o4zZbYzussT5RTboZ5GYiozopdYUT6
2r9Oem2cekF7a5Dhq9Xuo1MUR1nfni/qTy6/5Q6AYgv9rSojEnYCIpWuhUWOXFVRKrhOQgfwaCma
OFfOo/+8NIa6oWufvmYwp6wfTr6eKy4dp0j3js3NRcA13//z3LXIDayH0pgP7U0cTidqKXtPZljQ
FI4fNG53N6RRJpI/t/tn6/6WjRH3c+VATDCQgrscHaM/m9QsPAT3TWF+udr2Mut9FU3GuFv45bDq
JR4y1wymu7nheigIYVyn5nmshzWY8gRJB7vc0sNcViAvCYCHXv0t/bUgv869ZKMpAybN8pL5/Kjz
ePDbSr/3Nv9dTsKPk1k3w2KwhkNO/TBBU55r04zYWJLurTXWXL55zVrTSJKwelzFvWurOUpzV+3s
Bi5VNeBTCc1NB/CLs8gAGTgPvV+fJ3r1Jd98gMz1IYf+m8XYHQu9+rVJ3Xvya/upd5IkLs3xoQMk
J2iScElVDQjcve1OEA0GsO69m/qirn1j7HsHV31t1QELf5JwGvL3eYzdztlzsaC3LhsLMxWPSV9f
em+yXiXGp8CdlIyQr4WD0g/unD7LTq9C0Tv3XpvEW2Pa7HRSD8ug3FiYLKQcuiKWlcj3yTuIfxoM
jQRDhGtQxfKV2t3fhsCDQA3LoZLzq98Pkd9af/x62gm/5vN3RhJuKr1j2buK2g0FoFkYLP8Y372h
vRZzZcVlsnxsvrxs3kyjorX3Zl4dwDQMEE9YOzyLIfjaevDTognHZrkfBoCaypn3rVFPcZU78gaZ
viy1SB/ahStmoaIfALXZfrJi3/HkU6ctUDWofRHih1txThjaIGBdEauicqIh7Z04zWQEN2r7AOBl
mfhhKey4X32DUn+jV63DrDsJrNMvu9Q+VygPQ1V/NOkdtdU6lJirHCiOva7Pc1BZ9FRt+aYdra5L
4kJ5TrT5Cvx2KoGaOa8TbNfXMymCHst66eUaaz6RAx+zLzgN2ja79UbEFs3+Es342IOZ8hZRjB6m
PCv5zhrrPVcXTyWxk6rqsa3mOrAWfm8C8WuV7hw6fnr1bnkPSuvjZkwo3GNrsWEDhWkxgksa2t9a
NZ9CX82DO21hWpI6A2/ZXexqmhip7F9SH12gmdw/2Cj1wi6dtsByzW+r06Y4K1dzryUNewu9Zbg3
dGLUtyyPysrwY4HpYJcPwxwDIcdT32IrCpaST9m6MLTb3E1Hyyk+xW1Rd9XvUTMthC8zs03Z5+S4
GRhMd2MZ8lcTaB3XaDoyC2Yh94oXmIn+vTbevs0NFQ29xfKaxrl0ZOhz8p1q5+TNteJbPNoZ+dGO
QBwj+EmoVVqkyRucUHEHFvohbViOxR6PSClv13Uyu5O+f8x8+YJY8dVJuovRt0DAZKHDn7GIOKme
Rke/q3puk36ZT9z5feRPhhMB137W7uxcXLu+NnZ6X/FMY7Iicqjk5K0bbZp7FNFSaEfbSe5IgANM
14YL42V2zBIgEKU777PBCe6VSUEuxqAryk/eHS8yFSVlNqxH9AU/dtOZnNX6PuVjNZx/fE/9qVYb
b7h7EekwRQikOeAfyVyBUllQBDLLv+usN2O/y7iYZmJzayN7RqcxhI5IOWaqJVkJw9sCU3p0SvtY
O3qFomjZ5+UTdMWrGM0tShcgN29LTEg0YG8csEmQakQ/tTVgbVqx6ljCJjEh0yZRpdnt0Bcme44J
quLSPxAAcDGHZXis0vSPeOzTe5FML3XGfKEX+QfvAgYmL3vWsoxN9YMr9ovzqDka8wtn1DJKP9DN
lcI16a+T72fRsACGJrAHdpoJpoemhGEf3EfaEGOujZ3vFG9ryk4whvcFm822o6n27l1hvsEling0
9ItVZuy7ylWsFCrvztzyU73qRyDG9TJZScnQ2nYQjNJ6QER68BcN+Rz3RA9rFZq17rPEJn3UQbAf
splmrzCqlWA/srKy9G82bx+jREky+9aHa1bq4noazV1Sf05qc+Jt6WGNNpQSICLDcaZILny9ydZ9
b8LPDqWYLpnWOpi1xyBLW+tNcDIGu/yd9gyimZi7KGu9IU4Inef+jTTbh5L3lB7NLtOBpsNH19kS
5GnybjVH5QNVDPnJ9e+HzAEybtMkStd1V2ndT63TiuV21wWWnbNnYkJab6TLupNuXQeF1lHoUnkx
qV3bVMReBjKgQ02TeZqefboYYQ8yLnpmZ7kaIWPRQte1JrG3jBHq2K8ClefOL9+LwtOPZWfle1W0
z73UoLfrWYa6EkHRMnumYGZBN0gSnc31xcoNI+TzVaXbBaL57hP1Uqd0snQ6TcSzMMB4dYcdiPrz
4NJlD+zOmrIGDLcvbdgQcwlIWFwj3XFuwu2GpRMLHHg5ar+2Htixmwl/XwnBSvO0idGnAHIElhx/
hgrPupoa8BEaq7Zbsrhg32LUjcDurtTBjfx+hKksj7Jo3b3JupXI2UNhcqvko46kJHteO8Wm0nzY
MwyaB0qhM1Wx3rtFxDrT8+o8qrGaD31fUHLqIQu1cbNDGrltv6Up2z+F0ndlkmw7Q5BB3WvGfjG0
AXy+PWhz/b0s2sy4u4owsVkiMaikj1MHSnyttVOhY9prfGQ2VnlTRtggj2nOcF3X7beoMidK7ckF
G0JQNK0DeLK9M5AsBIOxDrvxxj2yx9uWNh2wV3E+fdoNl3kuQYkgbeN1LuQYtOgRWPSSsE7NWetI
K/6MrjGfjM2+8XtfOHcpzM322EDxBPPoGNelWB/JrKUhP6dLeaYFRkCQuU+ZsP5MsvDhsYyTOZ7Y
BYkht9TGaLvpEMaqY1wvE+yQtfeDoGfZ1fI10zS+NaWd/LYognod7V2njmM/+KfRBDK2pm2CoBMt
CpqFaDUjuV9NmR67ik3NGIujJaW9UbyS+U1EWhVwzx54g1oyYgohyJPWCzZApqHyuHO69Us0xIQY
5XrVbk1JOS+Xrda+t7oxY8+i80rRja0Q/EyV2h2PoDvrx9bmpLF8kledxKCVlTN0ttzJtWHHbEj7
zDaWk4zzdYYoi8QEOVtU61cil9fJG6fYFNUhbVmP15CeHSymrmJzWcwgLS21F6PRBjB5LDRpHkkF
JiqoaE6bY2f7pbxpRiaEOm3umeHUcE0t1Y5ztJtWd4hhh5IwsYbXlGoQ+TKH5bSs/LG6NuGq2e2z
swEAF8kCzgG+vHAKCg86HBbTykqy+Gb3LalgOcu2RwPA7s7cYahpa5QziamyYFGfAuYm6sti5XT2
FXY2+qqhdKNVZGPYzm3NqiAw7Schh+G56X4trXZJt/Riq3yLW/RkSXtPpL2zV5r6C2bVxZtsQYMt
Gu0iN3f5Kn+qHud5L+ZfqDtBilB8dNAiU7vRuhCLGeXFysMpGCHS9M10nf7slVR8NqI4OiDN6Jic
wHobzx2bi9bpt1FKtjnqNNb+whHP2YV9RB9xwpKz6bRjycYhzXwA4tF/Gtz+yTKyc154dqiorbGN
ugYkEGt8uetS7dDnvbiKBoCS5eFBmrSP89hCUBkgPUwKICxN/iCktu4M6L4w82AFyWhAcWQnuFvb
IoBXLSNdJHXc4tBANxGBFvdRH2eIKp7yvKDDtY2r6Wo7D74cJ3CexCLjMSP022ee+Thlcw+CoQBQ
0vVscAEZTXcu1HZNeqsKV2LCTk7qtLAd5VNHEGTkd+TRmvW6T+s01ovqki6zc4fGkO2JLA8s9edZ
ifkCj3pEV0mymUsG0mjdPOT5dt1MDRNYUk+hx8W3avTVcpzjYdRPhT2ek4b2AUXFjabMp9g3JKIT
5iuv0jgVt1fINkDUNKdAkplmX6Lyfst5aAMiYOlbtOasJ+Vz2yZ/V+UVYVNNZpwbrRdKNqyOPFgS
H+YPVFrfmtZ/2h1fsl5blMqih9Wxmk9yD4+ED1qxmSC/bp0/g1WQDtGQW6vJ8nGQdbbvOUQF9R4k
3756y9/GBkSl5TWA5TSY1KZbd31e2MHisi1yS0UKTnOanKW5l2VGKI7Pw8+bQ7lWT+s07QtR7so5
/1psVktMWfbSDuhC6Vcx2Mgpstzp1Dnp76wY5LnI7/SJIO/KzaeoNOTOzF37zoRWCRIzM86zPtG1
DZMTI3L4YFdGBIM7BVkjSLWwAJali1wOhydhvaBdeM0C1+6pvG77y+yY3+vKeVa9OniJlweIM6Fj
rVnEhYHMRamedVo7V7T13SRdNJ6MEPtU8+LBtNi5VfAMfCM1z0U38+671inXH/uMpwkFDUbUJt4+
dYdzZ2rI3viQkfTnLYIcoPqKYkARAasLap/s8sw+Quaqfe6uxVlR/SYbMZ0clcU5IFQ1X7BBLQjt
QVj0WKeFjHBF2lEzfk6zcSccMP60tg6mOyXx5ALt2XNNDqqd/KobNvG5J0c27X6aM/RDimT+1W1j
zd+MS15bHNplwsrP78oyh9HPMu9UbkWt7yP2HK13tytPDhpgpF/fq66zlrNa9npty1NL8+a5pGrs
O3d8BrqtX00DHBmV5cDOuuNQqGfEjjvTl9gwS/eVEzCEabH9iGx58BL103kF3IOup8fFO7fcu1eG
M82OSp3gSFQyOv3BfM1bj1OfMiWaEHUGeyCDqqpe58w98VPAlGO/QH0JCz2ysr5vA3oCQrR8614z
4dcMO7sMPmSLrwDHy/ogk/wr3wg+bAZ7X5NdtktzowvcwqKXaaOt9cQxmwE+F0G9r1OBcpQ5I+xB
hKLB7rCQ34YFlZPvk8AlubgX46ZHnszaEzDypnw0kZht6dodvbU9rLwPB8NfuT705TRad+yJA/qx
6xup5X2SdkEPtqFXgORllq70L5dGSavTSNdw0rYi+wQgnc9p/1SCOztD6u7GLfUDELNDYthWrCnK
uC0TdH5uLva6OPtr6gRe5T94rXldu4WzbdjdZdPyeHWustweurJN9xteIaS0zNXIGVTcJulpSC1F
7PP6q/TnPp7o0Si4ZjHspptUIvM+WWDJU0in0wzuvbdkh6sW4jQaWnja0W0u5mqzx65jr6XSwyVZ
3qdsey4bbdo7BnJvbR0CQ5un3UhNz5nG9p5hVzHi2mBgLd71RrN6zRC6yEXYmNshGaKcNVqtXtob
G8kiw2A28j6i/Xt0qN9s97upsafsLEWq3dWo9g7WhKDPKb9wUtGSussYLkLmYUobF5q2t0FCjRsh
C7xY0MdRT58jav2g9dNjJby/t/9Q5vlyKCb1ZzEXFqY1vnlKzfm32FCHbFkSjXVh7fEcIYIpkDLx
fkd+QdHwq9BorD9Iabd9vSwIZrzP3KBFAK+uj7CPiOjscozcmyrIT8Ud+HhYFnMRSGmhrYd6dLGB
9NvecrPpzcjb4XbfRA0nNdSlcRma1QjGyl6Dohs5BdVQgmxZ16zh5/AhMuoy0nSIz20d2l2CWjpQ
Uv+dLYsXdB3zV3LbjbS2TKqOae8mk7cla5Nr6Q/lbjbsF5mhcN2SxGK/lnkGXW9QhJoW2IKzK2ib
6S+HuzapYFqkJ6n4p2LJz7bvPie9Htebe7eOkAMy7xSctjqmiEsPaD/44Sqz3TW2bkSd5u9pnD1U
lOVPZuxLsy+O42LvcJEhr92WZe/Xh9knSasQygswVWAs8ozDUk/63srHF1e2XBRdfmjRKoZZwpKf
qYaboC/ngugikerDeTWUefA655Q7OZw5DWiQ9sKMUriohdVUu34an51lbYMV/f/OclaeCc4A4unz
/TBNr2iwDgkD3DbUXBFrD25rRHCbhvZd1C7rK83kd5nV/aPkp3OmIdJAkUOz0KHyfPFpSp0MRG2i
CBjVcGJFRLzW8JMTUovdeMul8xIsmelj7RQmc7zrRs4qds1cm4dWwSDDLXxLARbJLC7C3nW7K+0s
UghW+Y2zVYSIR2BnBMPG6PrJTm52NCK17mBkvnPvyZ6qj3Eszb2T1DD52qPiCUbIPreQ4WWNeNdN
1z9kJZOtN5Sh8KcmTkRlUzYlypHqmFloyHrvWMmpvVPVhM1Lauk+ITIn5dPvhNuMjGPlE0WsjFt3
itekPbpbe0o9GYxL/tab5LvjR6SUdSvMPNBusOS6G5nl+HvMGEpQRqzUkmXXwJo0ChFZ65iPht1g
QZh+m5DerwrNlMdSY2uFQr010kDv7qu6yQO2/rgIdbGnwUO4YZoH+Ioq6Ad9jqUO9zJbVDi3e2fO
+NHLtj12HkpZ3fwla0jorFoKJChbJBQp4jSPQ0wRoSOw2xFV+OaGg2jWw5wgH1x0ZMUMkBfWdNoB
3J12smrSumxHPNdaj5m9OzLXGXyk+QfBM4IwFRurD2gKJFQPzc5cTdwtxXyeLeeh1eq49AB3V/PF
Qj8TGMNi3HkjneHNsENX1deIHkfESzeJz+wXDz3KYzYj8y65IB6Vw800IrtM8vljLHruUgsFFzrf
QINqk5ZmP+RtZx4X0wEFYEFJrOrhWa/Va+98F2kKfJGwk74pPws/ueEW3b4thksmRH/K9AUYK1mv
xpJ8GXpxkU1axEwKXwQocXw0dXSHpdjDEBE6JMqKZYpgNVtB2Wx6HQ8GwRtwZVwFlWu+qwm1rEQS
7zaWw13y0aS3zGacBqj3ENyO25qi0pboSIn8cbsIL+uya0fz3G+/lIWhRJNpDxR9N49+tcPpcYcX
FMF67f/JZ5XufZMxGhcoOZ2mKKNR68/uDPUFAT9GVvOjrXXNwNdmkQNgCJq7mZFT9ljMS3uNskXe
r5bVHqCGnH74TbdkHrgDMRj7iOspz1Y/TKE0Wo0qVzKrZ3GaIMlUxvZiqpvfyFqgymb2gTTZ9A2I
5cRlimvGKG9+gf4T/ltHzf9ZbqX7ONfV0Z+2mVICtKtU8bVpEjmJlr6zfFdPbfMI+I0thmJLSTlz
wtp7wNPfrO95M00iwPzuPau64rlwxRisvGP7oYAUNV6TGQuWzBiTpL8z25R0z0z0uzlHPy5WWA85
zMuVwSFlbM0y9+pJ3Q9FVXX7JWumyKFwS4ewWFCGqEnyA9bkYJnZG7sVXk22WTVF4ybSA/NZvRMM
Q6DqNQeyHe9waFuEQq1o0fwuCSppZfvOWhTzjUc8WgIdZ0yDyQuvlXhD+XbrGQR5Q/qOa2TZDzeI
Q2xjRTSX5UTMJ5wqUvKC2p5vOm50wIs3eBGjcAOU9OWWbC7U6gxgJYUk6wT+Kyz/47HW6mtWgJwX
ts2s2DkMo0sRIVsACOu2H9lbBkPlAEcr9L0xlvd2WeBLzvT+us2nhMwzKilen1XGVTrsbXl7P/ze
CNy5bg8blHilmcnZWvAt1WyC2c1rgzTpy0wVSxtVBhrgDDn7tyoV2i1wsmXUd4lsoCcKdFLKuzSL
1ZytHBJ3kjM8U7efKoZ7gjcLYK9eHOd53cFr8jYtUxk7bf7X19AjTsopLs7WybPNUZ0z737svdfO
9Nq4c7tsp5LbZDdwcPI8/y0TvFHukj1TU/g3qPdHpbWYbiwCKeoUNNP1wrF1QnNQ3dm6NwCYMKG6
0Vy11aG/YUp28+x3/oYiofpxOKQOC0Wj2hCMfffrapQPiYYvQJoIyow8MrPswdNnh3lGfAxaeSdY
oxVwFcCWqN+G2z8spT6cEg/HQKK33zYZgUEuvWepdYfNLfJYn3UrFJso40Vq2DQSqrrtI89ddeeH
RJRonkEK1o7yYusV35i2sGbKSKqr92M77a4fXXbwQcHsacebzZZXytjWCHWSNiLDcu1uXguEvLp+
ER1ULEMcOQxmswOW7E+tSE+FwaiOTBSxsSiA1dVcBZ2zvFt+iZeoA1cl9E9F47oYh9LRoqWuxanW
fnQN2WoywUV7xVQ/zQalWnW084WDv0BMD8oS5aEmARdz2UcF6fqib8e+9B4rK9UiWbhhrs3HXPKI
TdHE2YJKDi8MbD9Sx8OYzxqla6JXXJr1kkzwgbVYdKyKOmS+WuNOVxoFuOvOhpbvIFapV8PY0CXW
6UFINi0U1QFIZLyUsLMHc5XfSe6G6KUgVa3lJ+ksN6hZZsMMjVrcXW7q9h5Vve4l9a5ohrvG2xxI
sWm69k6Jsb6EtTEmrFx+p19NY7nSgP9K+uyhbVHd6qBU4dh5Nx9JCnysmocuq6726KMKcOscFYO3
N5vnKtfXaHW1s4tUDBMXPdSCrGHpRXphRqNDTTqWbLS2Fyq9OVCkuvB/mHX/W7bll6bin393Iv+L
g/n/zdm8/9PcTMHDv/9R/x+amm/LpP7PpubgT5lkqvpnU/PtN/ynqdn9x21DqUtipM86IhN38n9a
ms1/EPVgkDeimzdXLUad/2lpdox/OKxqQ8XKOh4yL3z+MKbl/3I7wzd6wiP1xbRdMtn/O5bmW7DE
/8omIBBNQGI77BYm6sLFIn2zwf+ToV7HrFB2lQtOX9psVk69u2JwOMrli7Sak8jtZ6dEcTQszvGf
vp//8lb/i5ean+B//5tdg5S0mz+beeVf/+YMSy28MQhxNtsz61uLl1zLXxyKiLH9bS0QqGq8OCVk
U2MD6Vmv+rR+Knu7XxK6DHGqTjjuJarG6SSs+cGz5vvz8OCr5OoPd8qEte3mY8L6T4vOwRoYabCb
PUDtvf/ffxAu7H//Em8xZbdVCobrAClZ/56mqtZEurqUZsAS5zU0jHxXA4GHyt1e86k3EACKr6ke
7HDwJoEdczsObs2uWjh6hqav2fQDm1c4dBFYhKFXJthi8DzmEyj1AJ44jaoPHdka/LnIQIWWXbUN
jx/W0UN68+y20vtMZApLWBnoSctzZrl/EmHxL5YcVhojstOLIbK6gm1HS0nPPLJumjz6j0mkGLjY
g+Ann5Q+JMA9izS0yrxo3kTr/9d6c+rHWa+/yRcDE+4FldFBB4WKnK6BDzyOSoZ2nzFOesGkib80
TzR/qXZWciazUDtvxN78hmQu7u1c3avhaxmR0aylgaHyFvRGO5QElvfs06Qib27wWIm/vG7HrtyS
fZ1oWVR04lVM/TvbGXPwrOxhfkI3G1ZDVUeyhYchuOQ06Gom76u8YlYL2SvIbdrqZ5KMTWRb9E8F
qxfv86FGKDBZwUi6QajjVeXYywPjA88vL8Qp6+f5zlpq8JUE5y3YATFitFvITXelAkKxC3uvNoKI
SzkhO8dnxZdxdAqFEbbLLgp71UHALN4lZoF0MpPr3q5sNl1Y4AwtZaiDZ4gLUJra3OSuXLedlgLe
d66BjyMv31Y1p1HLoiW8witEf7e9tNmX041ICa3kWXRSURfpf0h8eyhS4s0HGPk+kWFf2XngjF2Q
JOmd2Vt7rdGBAMFGGoFl/T/YO5PmyJEkzf4ilMCw4+r7Qnc6dzIukGAs2GEGw45fPw/MHpGs6Jks
6XtfKFmVCz3cHYCa6vueas98SrtWrXzdB8dZ0fvY7chFZ3eiNGBLAxL6cRKebe3PvEcBUBRjFkLR
6kAJ0a0CL/K3U+juTAdaQjIEXBOG0e66GebnaiRaxpDnISzkHbNIEOLgY4qNb+yCWtOjVls3a8hz
udNBub8VpOnGXY5fvSeOUssHRzcn11d7Y+wOppHbV5oZkGPVzAtoi1s3svbMTbKdYyfXRsWn0k6P
bhQRShzJzHj1kyqXhDTJUWI/0++6XWbKQqwmNlOv/Psiku8jnbxVM5L72UDeTaswZpWz2/sU7h0H
bTGe2UCGxVq1SJ/HOT9kDfxBXHuXqaRk9icZgwN06Xp2rFM0zXe9YXirtErFTpsW6ZepP8SRuWur
sb+NJGfKbBW44hTo7iMPMsYKzcjQL0veUpHOq2EsvruN45BQA+cpyztHhOwH9s33uNUbcm8g9kNz
ZBUBp7sF6bcqazvY8l0K/370vWY9ukG9LZbSpiwSsJ3R/VHlXbX2amLUpl99FKa9cbzz3PqLUQFQ
jrBPyHR6PbXsqsuC+s6XWJmT0RAHnlCgpctW8EZ3vB6i3HVR7KJgHgAD9ROA3rZn1THkH0WtK0lz
yS5YEbueVxXZiNVydeQjGvBI2P1KymHnk3T27libPK/EUrCbmgEI9sMzsthrZwP6eFP1lJTRya+i
33NMGT064mdBanbNKiaY+MQla5/qeFP3em/HdrEbvdaA2O55+zghzxHSA05XoM60GEuLu2JIy4tz
dgShnz7FkhCJTbg2qtBU1cZwi1qGM+b01BilfdT9tLWrZss3Y17LyAroQ+RrM3DaowKDGHBWrzxl
Y0SJ2k0jFbhL8JkLkHkvE97bErIZf8rC/KYMTm66bAkglS396aa7h2z+tO3oI9JgOeYSs4zdqNmM
XoS/9uQU85vdVjSWM9PfJMaDm/afdOqtR/xF3yk0B9QzL6nDB1z6ASMuo7V2Sns7cPgXbXhM3vuK
iLJ3IeXZctjmPOyQ6CjfLd+ZN0GYsM6bYt1eWHClYOci6bfIIBKCVnP+PswdoUuCsbMvHvJJvrm+
pFOvA7EPq+Mkz7rtYZET51y/CMWXC/J6EOFraQd8tpP8PqZL9FdpYkoMjkt+D2ygAsErA/JJvifX
InhRXYkR242LjZd4NHjFa8dyP5qeQDDs2hW7yM32aq6ndW6rkw5cTqfm+EiokpKZiMmYU33odjoU
Mjr0hfrQXkAPXRp3+lzNUbRj3SdtdIKdflb/buzivp44xcSkQnzmgSu0C4+1LI/A+R8g/PbB7ZRL
7gzOsoIeZ8vZ7yEN3zPuGquBBnzVz9GxVNLeM2eeQSYooJvF2dQsXBDXYTBH8lRHigi3aRFI6z7w
xXx0BOjXQUL9bpTOsWs1bGkOiOIglGO+z3StwYki+284FcdjOCYPFgzLfg7Su4kw/9ac8TkEw0mX
FyPxzbXuspF9KunbaNKOSMjmbNQQ7TIyKn6OeKankWgOIx4RXTI5IliaGPZninkkk/FZ+x2QM8/i
4JlH5Rr2aZ0W/bFaKI2GBLcos2AdKIc+zEQIpBr8fawdjkyBTR8MK2kdeA9OQ+rB6xx0AA3yEwbz
yQ4E3VhPTcbF2UwnjAd4S5dstfSnYmvLm8vOJTJiotrZXt2vsjp6DHzjs03CdONNI6PdwH9vRv+J
5fPJpizBXkfg7P6Veo0/i5oY2SV8XQgRWEMR7ua62ZRBf42GOD7WcnyQbckAqJQvyTJJbacfueXP
x0LzvOfZdu3qfrqkGK9XesiJciTHLnXfRe5/F9md7M32UuPbiU1x0yP3ldxPrrNsonVozeOCAP2I
U5WfeM/XQ01IqbG76GqV2Z3RYGqgTbhLHFHs7Kr9TRscTn9Fftow8phQKQ+LYCj1qqcvu26ypL30
8d6y9t00XOug00/pSCfVhNUpxVK4WHl9GIiuk9lzxn1VAJy5iho3mS6ICCSta6LStHBoqDwzS30y
tAro3qhXJfFocC9bmUn76ncBSFPkfg4+nKhqdnDk92Xvr4ex/SH8MdrGFt3rOAFFoXe+tvPqmzti
mOjSEAvIEBa0kcCUzF49LlpCj9H5VudpxPn6e9ABqQEr5Kv5aMYkgUDKUAgu3HEw5I/sad+qcaLT
YqXX5cUwwdwnDZSma772rnWPDOZNt8F0qAlR3HCTUMrMARI5HliULra1GwbQyUnFZ1xD3b7xeI6Z
9lMqg/ncVFG/n5LmpbEZB8IDHsK8T/fFlOQHk8ifHa+mUXW7aMAFsif+E26SgDuL0mEMzZC/j0Pu
PWl6GGSzN65rDDs1avcJh2G/TsfMunAnecqYwELjk4bp1HBEuOPtKLbfmsLsdnpueS6I+pkuozp0
aswuXikRcUczG7bCnzIAC6XXjv1pYM6XgnqTr+jsrebVsKYxARujanQOZjOAQAYQz3O89oXN6NWu
nI3dWj8twhsvU/S76T3sNZK5btF1dD5aLt45ZiTpdqeZuanRetXG0XG2JiN4HNpCbZ6peMUzj+uj
1ad81RjP3M0FkEHlzs+dYxtvbCXdpr7TvDtOGWwwGtAa8jp94C2LVlnOIkXa+OckizhKuWsjD521
GkuQNwNyMKw+KgW+Yo5vbZKFVxJX9lbw26Iw/gw7slRTVP9gXhQeKnvWkPER8GCpfqE0aG9FHtZw
y97FyK0Hnnfze93Q8J1pq7pqaWeEob0OYs9be4x3SmmO+xFvwlmEE9eVmTRbeiiHKhoH8v+CUJQI
qPvkElSqv5uDPXHC6/A3QPdAIg1PYvQvypLkD124jbgLIEFjUFpDepzHmFUYrNLg0eQP+6yimcwU
LIuYH8ep/TR3zXxxu+GUCesb88tdOkMk1Wbsr4gF10RKQudQ0xZf8GRi4ah+jBnZA+6UH9PSG2XX
IuOYPHi3gaABANuOej4D703OHPIKI76UbfbuRq57rnA1WAuRlJgLOmtQ1H398CYHOZELaBANxM8G
07v1uSn3be4yIyZC1tA29cYPp22mLepXTs3pITTlSzG1S4eoDc4g0TmHELRNk3g3OTjs8ojpPLPh
Z81sY6edZSw5hXusJrgBsgVJRQ1GWCc+xfFYrwW/R+qcx1zGs2BA6UemySQpJHV9dc3ohSil9zhJ
/UKS+CR7A6owsY4+UsOqmM/D7P0wCh47sUGM3uwLmAXEWNzlNStbsAqk5fTTWFJNuibJ1bHK6NQP
OjzFs/9ugyztFEItUGj9Nqr0niQOdRg15ohRh6hJeSZkx2ySIg9jPZQLFH1GDHRr5HKvagS1g6YL
PlikFKPwJnVirUQKUd9Z6ux0KHRUk5r7xpw/uij5LSeqZDmkvzjHofuZKRWkbsItgc87ZcIQW37I
arhmcNc1TNu6GIHNbUddYa0Vq5GjHgXQKCgo5+6cB36/N0xLHelqo0DwsT24sTrnaWW8m2OC783o
xa63bX1swTXXfZozMQQoAI/gwOZ4JASzLku2atYe+y96vcXORUH9NUwUah9zN/b4SDsPxKA2Q4ba
ve1ve04muqXpKiacJ6RXry7D2IYIv8U1Sb+ROECcZjtiFMg6vH5Xkk1hFKavRhg827UhkRx9ipip
NHBPQRO/d8I3MaU/nNnMD7DvO+w0r1CqTAN/1KrmgW3APfMY5BJmmEMI+Wbg/jkEZQmUE1REV9EK
4FdBT1WvylZ4W0B+4BXum9B+e/LwbmSlu6pof+R88FaXUPH1z0xP/XtKPJI73bmb6Ge3llyHBWmI
fLJvXlB9b0M/Wfcuo08nENZT3h8HEwDCSAEdfNrt7nxtzeTdbRkENpZYetaHoU3MfdkVd07t/7SJ
3q3sksrDrRliaOFOIHjmCQThOPbQYWy8Na9579lLhrzYyXSy4XFDUP88PrupgmiCx1tXdIJbGZIA
V128YZwL9ZiZkCpUDCz+IE5VdR8lYBMPoj6ongSPLNaX3vJxeOqTYet0PLMT7Z8ImLBoKyZ9QPDV
xmy5tvyYeYt4J3VHR6RmXM0Bzzn0LtgYX4YVOEG2N4rovfIrgwkMe+GMLL2qrM3pzaB/EKI5zb7h
ndnG23IjBSsrfsUJJzwHK4PQtQ0kzVE1qLIUBNnhHVL60PmUkhTQ+hBgkM6C6j6vRx4POWO9BNVT
E60KaT3VAoOgtLLfbmQ8ixFq/+uaI+JocKk2UOhHMElzxZ/c36djqE51nV11rZv7snUP5pxjZBCM
PDvRxy9AqcOprK0Qm5wMoLyYy0JRWo+9Eoeklu65BlNEm+U8ZiBvR7ckSV3aGaV/0T0zPIyf1dju
+Wd0PXS3QBvukTcrB86F/5vbuTl//UOSMz25XHw8kS26ddKr8tpUzb4XcLdyJsgnhmYT92W3UwY+
Oj8Ib+hnmk2U5cFWtf6zr8Pw3LX+xmwqLq1ShEfkEnsn1q8dnOztrx+R89oqwi4kDUyLPNGyBJLE
JF4UHBn3s8UGg9Eq+l3Ri70MQXdBBpJj1Ne/yBiCxfsEXUK32UdB/ZilfrIyMWetk2B8ZnZGO2na
Wq7wt+wwu1C+2NvAkO/K5uIH6kONJBt9PzKwmIj9zOHIwdthX1xjfXhDe3ETkoehx7xqFjzG81Sv
lnpHnmmIYI5VLodkf1Obhb4it0QWAXOV17dWe79ll7y4YzMw9elSrGsN5aB96+Z63uvYfGyqc6Y6
uY5852euShd9GlnZ9BKb9PTkolYwjbHcRM10qOI532iHIoZAlim/oxVxSFLRb/HNgzvBIE5Nwdmy
xVk3IWTgwDrvILdMnEcqJb3AO1QOYicMYe/JHrfr2AO6LpkIzfQJC8ZPa6dIo3MqeXb1bA6jik6b
9dAznalaBCNONXKfMA9hp7J12eensuD4ChFfQSlMHwrf6DopNRlXC87KnD75O4qAbVNs/TrZWsyx
VobkEknL7tOYKBO6Cp3KXD5bKUzMuIQ4/Zrw/tDYYouKqFkZwnW3Ibm9afxOn58Lj9pEaSLxoaUf
3b7+4bAtj56qwxSr8o56qn80lL7aUv1Zj+ahMAyLdZoYLdnm7sKbHlCEIKczkvKclvMuh6klZWv9
rNT3il979T1yOmUVMHD1oUHymcMXPY9bEWcnGpzmLoI/5+YMERGu66GR27MYW7lJ6SRZBObHjsvY
4cujcYzAXdJ7sIX5XaNcKIrc4+YfPc7YuHetmSKXdJlvqu4+tKN5hemH39Wlt2SeLm5WNHzLJndv
ZT5EYLtiSZ39GozoQsP+s1rbhveR2TVlWRd9G0Yk+YMS1jqZuBuC12Zl70JsjtOK3Ae365LMGujb
OlV99yBpwLWtdE6qJEtUZ0FwYRh5UGONXUfRkWStWooFodcwrZwVikwdWrsinJCXW5yqrE/3oDQ8
5Mi2mcHypCBc5N9lJAhU8iyaOVCosLQJSmUAXnV9R0CCmp4EwShfpiQpT/7MG00fflMTwos9pq/C
NR6DNiJTXvlrbwwMOsrtQki1e/Ia3V0CYpNlEh1PXR+zlGVhEqIoZUSy9ofVMKckKrPXUnL2Gxvc
p1467EtyA25AQyY+2GmcPoCmPvY+cSXOnSdWbLCHV+3bcfwcAHjWXjZdetlwdiQYcLAdcTAH55tH
b6xIXG5gcf4IiUAdRcqLGxBR52JAH1bwelUjZg4l8TPBYeJEn8nIXQFLxL0fD/E6QD2RFzNLV9kG
v18+yJmQp5djYcmTFwgnCfvtX2sUTWsKyax072TVMqZv9pmVVHvycG+qDDez01BS2ug/iuLOXhZQ
mzsyZiYaoPwy5GjGyMkdpUzfi0L4R280uLBJ75OfOnsd0IvgppPV935bPNVp45yaOX9ALVI8yHJk
OYFJkNv9IerummXVrWnzk4HKs0nCXRqXlLAOMp18vrC6ybjI6icBenxGLmGIJdOlTdiYwsAqk4tF
96YwpfjY7NxZcgeBJ1o1tKDXUxzmaypGv4WIK3mrhqaJd2nU/ehEuWcDHXeBMNyFHH54ojPqTrz+
NsxNuPJtMKjcYI5Ov24TspxoLTPaQ5CBS9sVypN9kSQSMEHwWTGQNkr0wcilz1KQ9O+4MNrgWtn2
j7QNEgj0oaEVg4HG9dRBLdo/36fmlp4He04QhX48ScnMohjEOijQZROzrhDphDg17KiE2tLdro+6
fuU4F6/mCIjljHIXSBgTU8K8ISK510sWZ4+tcxdSCGZFelEVyI6U5Wc6pPWOB91bKCWCnUHrbYXw
Zd33cGAxyuAan8lK5Hw8ofnpAlvpwSO6di3r4JCzYfTOTHlbjaR71DbwfciTSTtvZspBlqE4d4HK
+a29eW+kebrnu0+zKebREGRMnnB9HMXMAbUc5MoVGaE/h7hnTTfdd7pqE8TTk++z3Tmqud016SPL
unCShV9U+2xvTUcefNoBVShH3pcc5NRnYI+38K1Cn0kRyce35NtcIdiSe9AGSGw+QKBhpqBFIkS5
MyuUGrq7n5S+KjUmBKzmD0J8v+0mfEVAu1HQVVvhcziw0G7OcblsBe/fwkG8donaMvNBzZDq+4aj
WdW2b1POIHGaNQsbZqY18fhMC+ngdf5RMORYWxF559KJuBh7CyDBevJc+ZJ3roGq9meQiGYzTcmw
z13zli2HC9l0w842X8VcTqfRmLeh22+qjC+1C/faJhyTY7A7GpzGKTb0N+Hj/EkJJrH23tpS8VBj
On23a/1JXIJ1vOPkhMLZT5Pt5MjrXLbvsxLTsTPNYzS7A1oXtt2ltrrr+D8sn49h4syN3pHNAoTX
EYfAoA8i3zpW9qlbIrnCt8MN0URvsi65608nGzPqnIXVOvAbl+8S/U0vndK1rI1vE7aThP/QKWVF
oNkWPD2SexQ9xFlz39u7/vDp+UN/HjFRtI7d0Q+JO8qL5MXIRbKNqi0hnN9aifDeqZwDWQZK+DG+
GnnPuEVa9GmX6LZvPucZd0WHRnhJOoFnYbPrgvE+bpmLRFGnoccJ8KSSC8weeKNT+narTuUbnqn0
hxbtt5GSCRNEBGqw6EkGwbmlz8PjpaAZu01U9tqP81XNoOoqj9+NWoX3AFhkG1zGi3GWXbpFckbL
msqHRTJeMj5nk3rMtMXqC18+VmnymPbU+pZpEHIEsRthr9IcbTLF3mfkkImkL8KLkC8yAyG1edOX
HOXvyvNvU8QRLoa+XrWc7IeYA0gSeS35kwDoyUv3Q46WBQ7sQYGqRSHHjVF67XHWGX1feYddzVgP
zN9WbqHy3YQyguUq2DE9cCMnQEcxUV1kMRdMsrhytbY/rbp+GcTSW6hSYt7eyBeq9E5zqTaw54j8
M/vAYOGWYCnO44qzXTbSBI6LBWftrYMbSjSw6dmMm4MpgcOROaYbVd+RcNdb26cdN9jbdJ6Cvdbq
LNoWxclIH1O3hCXS4omGVu7PW9eEV8oTcyMNkp8Vvi+/jZDTucne88dbOFQvYc5iCCOyRwwHE+qQ
YNcWeUKBfSjH6ZFRXoe0uXvoJYO4Nn1xA+/TlNQa3igA5ryMRiiElSqifDPbGfH6S1TaxqHGcc00
B7Kh70jpGE31yPf4Mw3i3113DSV/giyZgf9IGEisK5uJA92qquVZQVRdIGPlHtAVV4Crf/oFiG8L
1NC1Nh9sIB9nCtegvVldn2znangz51FtdI942M6H1XjR5aBgrIbXvnYjutf+AxouRStQ/5SW9Vyw
RDEo6L3kk/eO7S9hmFpsZ3cq95NCBhgW1AxlzoQf6/RrMffJsQpNFwRJkviNrV3EqJ2cZ32iNU+n
hGc73qq22McZlBfAIM9G1z76I/Q+thl8ppm4YtW8D993ucXEp4i6aDumTE79nOueE9W0rkPg/bZp
XoOy+2VmvCCkREhe2/GbNqankgYU4sIueiMSROtGUJIZwSNB5PQ6ms4Jrm9GAsbcm+5gvtM2SaVU
Ve8PM2tktm0vmKVN46spWT09p3rvjgSeI0X6XhsvfQPL7ZDHJY7ra3KJ6rEd23sCfN/r5an9RZP8
L17FhPQfd0YIVgv9//mqY/u9mP5OV4nln/+vnREBrJQXsPE3ME2TNTLsZPgLsPL+5QknAHC3XVs4
obMspvi/OyP8f5lAT6ZvkfyB2lk27vwXYGW7/3ICe1k1YXqhzdKJ/xFgtbyuf+OcBL/dc1xOTKbp
Uu0tHNTfCCvplvXchgFwibRDHFofk4VXKI8HbEQxNXRflXfat5855vqVT5CJoArML4x657wFJhbc
bnjSDkHvIf7V1Fny1zcOGu//vdTizxdomQFDiMAJLJhQzyFZ+u8vkGyRFZqpPUF38E3PeEAg+Q5Q
JpqiOPEXFi0fI6BGm4JtH2EolNmPpiq6p7Qup6NM83rHqDXeLEt8TnAuaKn5jxylan7/7SO//UWl
/R0Z+9rw9DdYjRdosgOP3C2oHJ+dt7zVf3sr4WFB5Nwa2Ccc1YeM/Q/SY+OF+y8PVd11xyzWDxPW
ekJ/gfeGOMc9NxMFF1R0sQtiaR1EYqZbeCS6SXX14BbFwRnmYsvQbvqm4+FgqY+oGa0H33Obx9ZW
z7Gy3bPogh67bNnQMwunz9qmpC+66NjUieXtmTNXG9tg4h8076bjec8jYuudb+YX35mCc9QtfSw7
Lhl5ajJLvuEiPUGvR5NcMtryfxtt0N3comd+WKEeQOs4D08Gy5ABMOZdG4X6oe2wT/zz+7l8/f/+
1VzezzCwPS6ZrxXrf37yM4pcAF6mVEoZ98MyEshzZrChNEYm43SEWdtxZIh7ZA2tuEu1+4yMmey2
EAQvyWE++EH3/h9eExfrH6+JEDBr5gIPkm65dP79M67J3fa4Pgge1M54g6kd76p5flXj3JJoMI1L
xVm7mL3HPle/55rjlC766RsjpDfZCXP1zy/nj+2ZrIzhriECMEzT9OhyOH+sAdJVStWBahpgzoT1
oHt/IWnLrEZA4Jut/CCMNd/sdvGkp4NnrJRTtvQ+K+c4RrX6sIJenO08E6cyd4/SNT8Cpq7vTsaM
pO/kj0hB57SjKZiGUT6xuY2xhZUzuO4ducUSgtlHNcW5siH3/vnPJv77Wx2wSm1Zi4MsNbD8P97q
qsa1VI9mt2pq9eoEmgiWmDqQm/iTSR1ztbE/VGU3vQTRd2cw8vNg+dYOTzY7EqSrN//8cpZVcf9+
cS+LOiHWlh3x3I7+uA2FU+RJ2SAT68OyWuwIYmtxjd4mHFg3RxB8H2Pn+M+/87/d+4Tl8whgue1y
BYR80P/+bZvIv2fcbDg2y+qFEDk3E7uO11XvcCm2U8dgIAIFQnAfET+o+qeOvtCutOx0lxbvgN2Y
kNk//FA74p2yIzomgvqr9ALnP9ylv/aV/v3t4ZVaXBAWZ2nb4Tz0x6a9ahIYkh3mAJNrv8V5KlY1
HbOLEP1Hg0uAbrEyyEsPyn5xZI4gJowe6fxGJ4ZkH4aZzbQXnIEZjfUWRDn/vFvk8zYPuKKwK586
zvhXs9SPQd+N3OKbk27D/H5U4yt0WXN1S3YKTRhN3iaivf/hKkNa9ceHL7i2XA/8GCKaRY/OH3f2
dLDSkWAxXSqNN80Adh9aW9+KtjHObRoNq3ryn6PSqqC2ZHwXGEzszUr9MqfSelj+HiND+RRXFqs1
fOTwxO4A8jlgbRuWUtzMJcKHT/oJh/KvbrKyO7+fga5ENO9K3Z+MtA8esJejpaKpHoWyOhhe9g3A
vnnuA38/5yxwKszxBbtttcsQOwUNVNYUHmgzAIix9oUNHaZ7qhfjJHGeazQV/qGJFv7KGnhuotk7
JGb98fXkyj0srGV+MdifeSex7K8YW4hj31X2c+leRBjbLwWdnd60k4sscTF83eN0RGOqmgn3NGLI
afcMPaKagSeTImgdWglDugVxaKbgmQhMuCtMInJhHcJOmwu6Rz9I1bJ95K4532fRortnBq5kFm64
E8irIjNw9a3pjg053PH63mT81/jbOBv1YuywECYm8SWuupao3RCuTH750XLIJ7XpfceT+2gMQcwk
/jEkFH+BqTQotHPCrLrIQC4j50gXlb10npNd+z7V2yBFPtQvX75x+eHOA9nKvHluLYDFGayabVUl
rBuyb3VqtWEdHMOZ2JwUDWc1We8G4aizxQjgzDjS3NXLdN6Cdb7/+kFAlgFxREEz1gTFs3DE1VaZ
vyjKTpX7M87jbxz4JWFmMziXcAorBoMDOU3LX/cEu14tOjvIcsxjYHEHsFzLviRRBKWCrixvnV+y
t+uPLmCkgRUkvpMmBZQpjTNbemc+b/5KYmDK0ag9tNlHg/rpubGGbvvXDcYVmH/D1NcP1eTXBxcJ
6WpwrQ2hNfFOno6uR6Xnh9ZhKU8jcKXmqqLtjf/m6PcWdGU71WtjKn7qytEPAfZPVRX7YfmiF9Ip
70MD2COyj9Zc9x+OQ9XCbktjxaGnZtzcq7s6ZcQhbe8nK7S2RW5cvi6EgObDI5bLRMr8DN4170e+
wthjgo35VQg5PmkqI/bdnWUM7kH24iWLXXqTIzC19IIS0hddQBzdZj5C+oBsMDnlMnLP+UBVgQec
6xKelkFPuveqgG1WAMW7yqnyo6UDfQgDBOIUq9zVlhru61+tfdt/MILIPog48Y515ntnw1Ovadhn
d3RIPFKxkbeX5vzOvHM+aaPtEdvw9cUJGp/IGXZbMAMYh9r/UObknj2K1HjIMU/zY0rsfDfqzLsj
CbZvWsd9+vrdZosxrbTYa8JwKGX22izDOI/9BzbcdpSPv0TgKOhefGmzDWDZBJV+4ZnSrk238TAe
8G9VQrvnzJbeCavjr9QiBB+BSWzTAecgjVOTZT5tdPiqGEjmMo2afeepn7GrimHeO67HLgafLgZ9
H7Vj3QFdTFRHB7p9dEF1cmrtrnwGCSifxvQ+dmI8fXnvnr/+BHHXPYUNPBMjoUtpsCIt9Uz/1uVp
hoYjSl6rCHaf+Oe4ta3uRzYzemx63exzHisXVc/nrsJ2O1vs4egcmqRxXATHyJmWZW15QO/2wfZV
updV+RlL13kL1fRRx7j1Gj3duibLESqoftMn6N+aMNnWkuhgkCCtjMwCAI9RUha1bCtZHDVxS+1J
8urQGMPMwoORIFnLOgcCWMXoHVWqmM145YnjuXnGcv0t63tWcuFh3/S0iu5zOpM7knGbaMT0zeiC
ZaIm0phhxGSGFX/4+PqrpkyGV3fq30UKneDPl7oNqqszsdztr8djUDXeoY0RsCRot3feXPbPPnqo
tW3nLwrL7CNX3wcqK4TUDBH2diqQlPgW/jM3kAfTJc2nZB+d9fLDF7BLOgWWj1yvhDGj6LaA4kx7
/ExdAMBYGc5TAq/nQGAcuWzcc1oL92wrDJ6MLnlgM+5pZ6LUHI2q/VS56HOLLoc+GsOLnQLoNiMu
GggFtnUx3KWF/rsuyZfHGUyVADi/mhL8OI/bx9zoX0kdWUcC0daJTYbcX4IxfnQwi+Iys/Vr5Oef
UcOtvCUCL2G2oFcqBd+CoDFifPkkkLyYKM6bXPbP3th4O/ekZxCnsIwEnKQ9fUuN+7EbrpHsbroh
UOJbTbL3HQR6vT0zoLaSvfN15kkM0dx9nbhCL17EdyZ7Cv3h1hTOVmSiuVomK5DiPg8OfcueG93l
H3SgroPHAzizq3uTM8NeGTaYUq8fEp6oG9bKyV1XTOxyc9kXIiLYGuReYdQD4qnBPUfDiAFc2Ixh
ynDasVia3Yg3fHfTbaZw2gXk5yAhwr2H9GZTu1VyUqRVdm0Qkcps7UfFOYlcuCDJn8lh3wUFOQV1
SPyR7GpP9nT5QX59XFctWkeZFJhELPal2KFK7sAAc3aBMYFnG9qlMAscU3kabmnqDRfMyklzp5Yf
rgmYEvgYMsQQNI9uHPo72R6AekqD6QKjYvuFzVrBobSj+yxr+aKEtdjn9LTXfRfGL0RQ5nCIrxnY
F1/DkF5509/z2vAIt2qGTknvtdEf+kW0Ka3wc6B4gg7mLWpGz956/pzfISvP7+BCVzHbN851XIJ/
LhNrx0ye3MEAM6vpy5JHR6c3GO1OBeVlcNnwkPNEfw7gpZEbkyVAvWRswGr0nZl4GXpb6zi6E/+r
DvSdjt0fSaXLa4v5fcYN/NQM8JaMkPXDbMQvNYvv1sxkxSNQxkBKUuQHwpH5JmJnA2yjT+u7qEeq
PBcXl53Ls7X8Zz3fZSNc17b7YWyMU+Pyb2BQqfnjoatpuMv+H8LOYzlvJM2iT4QIeLP9vXf02iAo
ioL3NvH0cxLqmemuiujaMMTSTIsGyPzMvfcsx9BHxRW7xRsv9MYuuuxBusezV7WQyvBdMYtt5GkT
B3diTnkOYuPFTQZtnULCG+3kPqnOEypbcvdlN4D2DaNwEFCsD+VwGxr+CaqYCZFpF6+7sZpeM03f
xhGd4lXDRPQLOKSHivpAbUPBG4iJGIQyXxXyWzfy4CHkwKM3U64Bl+TEqbIvLvuRqz/B5YB6ucYv
EDAb9xqUX9egSDcKY6aLbTfcd8xu19gXotXUM+FmYnLSKn/Y0O1iDWuj9jE1vsL7N0Tb2Jze3bj6
hWo73+i1x9PUF2ywe7s26UFBobDgRSDMq6v1tv4ypYhT0WS/jGP3jsn74Q55/oxumjonDBnDLNzG
E49aDYNjFCFJ0FWsVJbp63siCLV/6CN09a9tBLZ+XTUdiOSOxY5T0lv/bUDk2cwvMJBL5V90UCdX
R/s1tg+6vHCVKuMPoxmrY6i46JJwbfUu4TsUjM11/hCkRNYRq3InNuPn/AMPIx3GY2lbe32oCTmd
/mHYIbvL/+jpbMfUDdVhRKhzav91nqUPCG4IxEEWPRLHkJpecNYJOtgRIdici8i/ELvYXxKX6OXC
FOPtH5rfv/3zIGxtpn+AczXbcZ2/tJRuifxXdxCyJ2WL766Mwg3h26ijieZdlqpa78wQuIdTuMEx
BitycbpN5W5DGB2Yrr1T72jTrnMRPjCBISyGENWL6mDf8xGNbP/7F2v87Vfr2Y6cxXiWC0xE/+sX
GxCM07cx3qJIyyjOE5stCfXLWPRHw7H74xQmjwqN/ipqg/5lRJeAWMF4k1XOKcnJsXF6ljhzEcmR
Ga4mlLsLPUtwY7R4qV2FVC+zGcRhKPtfQ9RkT1nT0M+wXNuQzG991I4M7IK9FjaTsiGRyPyncdzf
v0WP5tf0VGnH1TX3L5PiAV7NmCUuVilZUU4jNyXpigyWXG8ApoicgpU9T6viNKzXcsVbosqNj//9
B/23oaDmeabFg4EvzTUdVq//+Q6FXUAzQfYTCUCY5zol7iFDAlKN+ti9127KYGS+HOLJ0xcKk23y
U+rqgEQMrZpd/ZpYUHFoRPk/PAF/G1fJL8y2GVNhi2ZcNf/9v73ckyd0JecUBX6XpZB0tVNBoAhB
g1h02AE+FVqK/kKn4cshq6d1LI04pAxmjhmcVYcUif/+k2KI/5f3V1cxYGtYtE2o0Co06P/8UQUw
D+3GJzZPj0F8FcX2z4zBW+qiJU9r9IdDpXXNNjAb9aN1yy/c2P1T02UdO7M03wgss0XAAE4tAYPp
aXog5IrMFc/qdkTqrwYrze9Q0LSzV0GvSa0OXwEsTKZz3muYp4ekw/kagPe92X7xHTV2cqhG9wnp
UHMFv5hd5xG4/aMPxuISF1I2PFcIloKi3SX6Ak6mfYnDJN7Nb8bcaLk9wbGDxesxBeHPP8OlPzVx
5GrRNoqU+u603gc/W5LWGMsWmj/Qa0IBa/lWoDU9E7ZynScNeCjSu+6+q+s/0+0pJ2ukVErtmSR9
sU7bgUJVtnijZv2sR9FD42iNlwisfVFODVJaTz35qGEXyExUrSHZUH4odLrqf/WifWjsKdrwe9Fp
YEhpGWATvB0v6wb8RBeRcFyy0f0yc+xhTvs99D0b0hz/mUFI17EIkvbauxwntofnfOqKvYgtcvO0
s0n/FSVq+5i/FVXxdj1pkQdb57zQLHqKKLQssM1WeXRbr3wYvf879RvwOCQJ7sFJSrSdWj3UVGXM
T2Y5l40TblKTlMZsjD8q2qLv1kB1kDgjKh/SpMxYL9YjRqJz7dUPO63EJ7xlGpeo8978EbVDUGfj
8+ARpK+NeXsXCIehhSJjoLIwglq8ByLuFzoMww2msnAJJjy/izGgdJM1uebmzyJj9GFM1Q5RKNMi
3m+dwp+KoQNvLYugzhmcZeEMJ0N40JEa92ikYXV0gkeXKeMN6dV40kPiY4rSq0/4v80Vr9y4NDQk
27IAILs5e2YR9OexcRR1AyvUeJFz8FMlgYgq6ic3Dr0fSRFRkWlfXqnByWpN9TQWSFqnDG1wHaFr
Lfnl7U1Ma7mPIUa1xbA36/iSW019jxj21JCkl4awzFXlFDwqIfm5eouotWCgjZOt/qpUV3/piRG8
/N9nxMIR3RZjSVE8z4Nwhh186Efn1W06Xgz8+JHQ4t38j6gKAIN4KFoeVHFPGuKyoJ9+24qBksuP
EIaPxmPu3Aea3kNoTpScjImhGXRIk9WUsDaTFH19QjYKPm3rG/24Rnkw7EPsUIups6ZrncFk+HO4
ToUbrR3VeEsMMz/ik9v3gxKcMiqfRR0OKS+gRo6PhbQjtUgH7zFKvVnlcBkTs775MXqkIdZ/Zez9
nsKUzhmkMxCAALQUVNenrIezCsDyVxVbRNglJugFPsBhf7MDazxZEvCsCfXhK32z70EYhCutDtYo
AiNwnum5l48A9jpv43g1BYBmh8+u0TZHtvzI4VA6NcfItzHTJtMBPZZ6mkzn419PQuV0F7he3rII
qSSiqF3keuIeS/m79YF1GyWyQXQme1VRz23sZuAM+CASNvNa3PHyBCh90bNB1lbT9hEGhE0pNu6C
yRzuYxcU5/lDg8/4HNAusypM9b0KoPrJxuif2f3TKGKgZARfLDVZrChEn+O0wxWad8HvrHPGMytE
fY/jCEkZZiLZmbsT65f5WrZbjolhdLd2DwxdVeJmM3/12aQ+xzhNd/NnuXtJfG8ZyzvT7/dxjTXO
1J3x1dVJBMU9vpqP2mnwcTrVWrDHymocemdIN5PN7BXMdGqMglpVxVpu4Yyf2+NMRsV1hKr+Oa2l
mMIEZHgL2wwxZqNv53+8cV2AzPy2F4ARppMBZHQq4mMk67MqdO+qFaOJMOHpAT0gGFBUa1thAakC
OePYQvCXG/XZVfGFt4Rpb0eWa0Ri2WJLcbtWAzO5mA3aVSOwPq2p1V/i1s8uqFQ+J8cJ8RQbgH7Q
/J513pGzoWGq01U4PYJc12PqT/7RqjttHeOVW6WEN6AorgntscBVgQdU0f4StRsmVkN4ZIfzNx0B
3wMv3ihNJFA6wbUkPIc2ZC5G5kpdTnOi1FBucWtMW9ZL5UfpcKZNdWcvvHHMj24YoIkbeROqlmjN
lpqa/YDxpGoGeUdYdCrHyg+mZhxFV4gfucmsRpBEAOBJXSsFSRxKn3yqzLfXI6hgOG3JqzX44BIS
bIAorUl4CwibI65APzJyv85FUjjE2i7SiTZqZDqTPk0nc5DWAe5YsiBK924gRV8E1fBl0K0Tfq61
a+KVIgm9hvrt+uqdWMBp06dZdfJSnLdzh2lkaoLVxlmmwk2/FAEu0yrGYDdPNhoj7FaevDm9snvX
7QHYpFXWqzY2+reecIFqvIxNiGy0z366SSi+0/GZ1NnnPBvbTyWeLl2OmpwVIPSCeo3ykkPCIOsh
NqO8+WiFoBjRmvxWO83WytHtWyR3ndJpBDaIV/Xd7oyH2MXV6D/0Evh8ibp62onKvs5fVcf3fdRI
AwiDFDUOosMTxW1xjPWSb3lQvxwzdQ8NyrwjRtpV0ehMY7q+O/Ykbh6dHhKh36HptevgieC3bMkd
MH3kcfCMzV+r8uxOinq/ZefQL13Pd1cOzmyon7vOiqKfGWpKlXflTp6dvCbKptqk8h7TU2TaWYXI
Le4/fJKo3hCg7oXKIpL0Ne2oQIrZDXRUy8RCwpjFZn/QSN7mpzR8ThyFDFa1cKvnSMuWE1uZRgBE
rbTmPi90zDzcA1Y8VA3sFHUoEkHcPgbIti4oJ7yKhdBg/k775AxFg3uedeMmK338QAADiNEeihOy
0uLS2DHeMV0NwCVGIjvMLUEdmswPqIQ3aAhsUqAUezm3YgFxDiLsWG5SrC5CbQyvInXra96aR37D
W4zLxVtUBOFp4MUkUV8PF4Ytkkfne29jmvQfApUc8TxO+Kw76JaNYnyxSDzfmJUXPhWlX90re6so
vwNNhSiaU5CyLHVWZmlgXUVStUPsV67mkUmcvjoE3yx64ZQfaUnAXZZr+aFtXKisWQYyAZnmLfcT
lkB1MZEL4/gAVSUqkCDrVB+ZZLEaw0KPf7hL8TPKw6STX1rn4QTS0jcFF+mhs0juC6PgXDtK8axD
7VT6ofrIGEDP+zfNgNdjT3ZxdjTAUoHXD/s8jDlc0LEb0NQZfphq8jFRNJA5DFyyrZ1kS3B79lx2
PFlqV53+ezNhOqZct//7NIBugk7CZEtG80Xi01+GF7oJA5Awc3UBlYLy1dLNUXapFFhJY0LNkzOu
vgYToWhCHG304LYrjD0nmTieCWjCkcJQ/HWSeszBkc7qLDMvA3HKp8F5VzF14q/Jgs9WzdekHWqj
Np3Gvu6rVY613MGMS5pg1h7dTCVYRfTk3rh2S3omn6Z6/6+/oEfWqMTb166CTZggeN/boa8Tw18p
G7KKzauTUYpGrZ6wdcgq9McpPi3HBboe5s8D3Mkd/npFNUirlfeDJj8w1hXAcJ1k7cl0D3qeCg6Z
12O2KomdMP3yyc7CH5HTfZP5JqUeVKhmalR3DI2q1PdsJjAL5///gIAQlZVQiQuUIy6waMOm7Tyl
3XvoOPK9SSz0FyLseDmKbkOmOxg02vNl47jmS9WRrZOkYktGHUlqcqFmKa63U8VE0vsUaSPhFUcj
Iox3ntrkfEdE63r3yZv6nW9DwCidDne25rpbAitvWlgAa5UPoTcQfVT3TNFyO/vMiHC/zB8UI2zO
Efni4MwIu4e8uP3/Hw9brE+3Iph/PgGsKjxhqR/2GVjUpPdgrrmxvceW5tztQCwN+CRWWzbPXpiM
NxPP+JdVq/XC0f3iXvSgzPU89ogvKNHwo1fZzaM8tlJM+sczft3oWLbGtyi76SbC+CsZuKI6U0+v
DskVf9ZCzMMvbPpk4z2+EmqB7t3CKi3rnWlU7UsY49HJ3HE9eGW24i2rT75T1wenHneWcepTU/nR
9I65dtKEUG5BMJ5ftc9O7HivuRW9W6Nb7lXc7RtWmsxRvR6uREzwN/CAt67G7h0SeUAxCvtOZbS1
V7Jo2mFxZ0c17z9/BZ5Njqmcl2RJBzsoFOqq0UAPgLEdzo3cpeOpCzZhoZpPXlzqTDm85OJ26nbe
lNFRr2wTxraP62RjhKr+kkPaXk6x3+1ZJfwcR8wlZF031wkwpwwq2ham0qzjvkvuTN8nwXxX6XXx
hj9g60HMXWtVP9KHV8QwZtZXzxGJE+NftbHw1O5PQxUOpkFiAUxOEJROdI3lv0GAh3LgQDwbnv3t
2SnCXjva50Wy/7NLToZpeCpd+32KRsRcofY7rQ0VZDkJmWDm4SwjzV7kKrD6ljDOYxKoACfkn1hy
KTuMEaRHJTqYDzVzj70I+w1ndnLxiD/sNJKVdQVDpWr1YmMpLTkKqHtJZxEcmkVt3UU0Gm9WW7+k
bSS43jRrayn+U6L4yps6+u9Oojx5YTb9qC3jOOLlePGHRDsQpk9tB2cLB1f+XMD/oS0zo6vfqPlN
EdbKa+qXCenUt8p6u88FEeaaDNVqI/dbs5WlXhJbiQT/No4YdRWiW6VzZqqbaT20QbcZlJi9DSM7
lrZx+Ohi1d1ZeEoQVXt7RKDMqVHsrRUrsNZ6LTwML552sImw2iUuuXTgczUeOkE0LgPEleETSJ1g
EWbyn7kbQIwkDzfEI2tp5SzSrjcQEO1mFUbWG9SMOaw/02zwy7fSnGCC1nLkLZ7WGyC7aWat+T2I
9yRrkP7Zw2ucSHVoPZCEQUl5A8Vkr+dxeudU2m7KJB+slC9bIm7eZI03xhLtFt7sUYniTxIu2oet
5g2oGetRJymhGrDlSFxSXDrNScfGMV+2TdW0XGo0SQ3v2Hn+E4ywc0Vg4Z+KwhgrcreNfcD9AREv
gIMlshDfpxPc0nFiraBnLLzkp5FBkn0JpHqvJQV5xi3a+3Bon035nKgKCS8BhpUV+tGeHpdEXIrW
6iZKBgSJKvY4odtnwo5/iopYBttt/LvatOvKUqq1imePLqCs9zVWBYxtSC9URhE++2bLG3fMceJL
1HWoNuvkHW9CgJ96iNh5dNLwn2mvBJQaZlS+6WG10RMA63Xsu5cwi5wV/rbx2WcfXpbxy3y5zx9c
SUmqnDNfRHjunaZ/DgOyzxRihI+N7r3R0KR7MRdwtmHC+yZVSzeDaCs65H3JMK67iq06NhdofQ7Q
wI6O/WQxVls55qCuUkMzSIJWOA31nqwy2KTLyNIQK5DtgRgfmAEXOXEIUo0TFE96o5RnStXlYITi
kQtsnCFJo603uoeUym0hJMtH8YLgoYm32tdNtA+gSXUXUY4dB0BZfbGGQZau3RELQEKG885NpvSq
4ZzVmt440HGYK8sueNXdkhS7yWI52KQ+zqYieTgKtuMiqBJijjPUHJZQLqCEc0xWyMpi6BsX5mbt
yfSJtE6II+3ddvqkfidv1WtIbLK5nW3391iQmRxYanmMkboQQVLYvzTdsLj2MI2oRls8I3JTF8lZ
DcvonUsYaxC92aHJk/jdtPQNgIenTK2hnshSbAxmKbCACaa6JLgQ+Herhr4DUEJEx9g5dx8jyofO
2GMdVMRA4UMOsXHwTrTWoU/y5Xw9kHKDYSQm/4sklLVQSK1KyhQgeqIQAJU1P/FFoveAmYPTjVHR
gtie+m4m6m89jaoDxpaDZyXDhVupvbqITiovIPhE717jnB9NGzUFOENNv2YWIU/qyNmyVMeMEGo4
tetRFSzfES5v/vTnKWs7mmoS3QdiC3tr8A4Q25/6+Q0eqGcWCMIiIKb4FIoMJ+P8JxQ2vIJ1ax3D
sD2SBGK+jRlJER1IdqfxY/gGmXcOJ9tv961lQYtwDOOGjmdb6kF/1jXPvnjTxEQp0C/CS951WWhT
lE176ERvRu7fiUfC51Lj0NQiM75H8jfgKNgEA8966YdWWVWeFT/mD41PegH8gtv8WVvZJmd+816p
IVHZWh2uBxETIAhrAtb1YGmbP5/ncTFdG737UQx1S+XQvHEZ+NAc1dZjRYxAnr75il5Juc5/gsco
M4XDgcVqHW79icaB1ETraXApC4YMFG4tBXEincCRD8p70eeBZA5CfZ7MRJCoAtkdrBnEJONFD/Li
EXjhn7ue94glw9iSMe/aq7IcXJ7v/10VzjeyLQIQFtxQLDjn8qDykTWNWIO0tMluukgRFRW3wfCN
U9Lp/t3xfeemVU9d7kTQEsjyFvJ0wZKCMbTBUJxybe3UICbNjYfkoPsdccryh5oPdrbVSpvUSHct
tML/blO6kpi3eRSKeAAiSy6agpVqFsu1FskcqYifGrtD8jD16spsJnen5aTiG42jbggetu6O11p3
IgkINhw9aI4huQZJXwYbxBqLrPBDgs4rwqYRqFzMrNw0aeytB7VKV+QVJmejxe3uTfE7K6Lm3o6O
tbRsKlJiB60noysOxDRxik19SW8ufsRy6z9/gMJzjNuOyddkQIwKcL02urHsPae6DyaWKAaR5rl/
07SifNWIuq9gIl+DJt3aZGQ8DbIhtATe826avGtFIt+18kiFILhhqTekvc5aHktes8SaQ6lgyb0J
vE47zh90bP47QxcHO53EoRsvRRNAuIKejdzebz3aHrnkIjcGENALWtb2YLlqTAxgxTFAhru5rvm7
BY3+xXQUsfsztpaTzr512lP4e2wcQkzGBGt2pZAUlFk/O5SnRxJHzGPWuYtSz9R7r6W7ALByhPEz
0jxWRQORF/JDE+uf1uCWnJY6ps2iShl5UgPODyAZS91CF0q8D22Xk6TgYULeHa7xrpm7uOMOLRWr
emRuBNMDk9cawDisyVZcJi0Sl/lPbqluIuompmEjce7yMJg/aDaDOfYm2Kyd/jN2w+oM2nC49A05
d+2E5ZrLivKmfTgyiAYy0TUlktApE/8ggujXH51lMtLk4wUdb+hdsnUyZtOqITFl0TQOsUR6yVCD
NAl8/Tomud4b1nET9M/s7sNjp4PzUvNPjAbmuyytlh0mgKXBpmo1xMx/dDeO8b/5nOD5+G60GOFg
VU1XR8mGbWhkA5JF/jISQAf6kMbMr4njD6eyf/MVTV0SLgaiRn6K5OkYEPDJ+IdJJI6W8cGv8hjL
vTFRlApTFgIrjAqpe9Cb3bFK2zdQbeK5D2GhD6FRbh1phMeocWrVdNjEaU79saw0pK2LOuHUTYLw
G//vS1l4zg+PkC82bkZ89KKgme/RY2vF8ESlnkReq3yKRmL+NOlCZ0de77bCyY/pvnM+vDohAMWJ
tAu8vv4+Df1Pv7WjdUavt8FFnt/KOgs3HuFfWL751DUIUzOt8lypCL9ERzNM3Hn43McBT1WvTYs2
ydETGmG4zqRwRo+jI+Pd6WLJ4U5ZmTncXLa5cdcsQSWYjzHNzAcL+HdFjPlp/k/NFFigKUxCAzp4
TfMXX1tDdUxzosjnTwvXqtBlk7ju4ag0I4s22CQkswe0dHImFEyhOq4DIlY/+A7ozdCJFQxLgA2P
2bPftvady3U5f0bkRfLMANwjF6JzzHYL1IU3g2nSNcijLw9lAnIKHtCm9LvDMOmXSUxHp9HtX3Fm
r+02+lbAQj9sl4V1VkFQK7L6IIwifKrUeNd4k3R3fosELO80F3mRNpD8TtnBudhqW13lXJgP7mDi
+iGa0cUNzc0+X5lRZVknihpgy3KRiT/SOo0xGh15XHeReK/SCmrqEJK8kw7ifTSHrbDwjpNw+GyN
WUDGXEbipVorHxmW+4XoRH8FHV7TyMsIvpiWtWAhtIuqMCNVhBuDMOXonQivayqUZKcNBKNQ0Hkn
wGt84WDUPm2rP1VZLl66hnAHK3TZ7Oj1ci5kGPTVdyrvnNxAfq4NOfWlK9rDfNZiZKBrtdJ23bWr
zMkYVvzfB4OlxrLUPq2uVbjAGenx/m4nDWR5nXbDiZjBmoDaSLnbjgy/j83NrDUOKMe42TYR8N0P
ovPGVYhh+6C2jf1sDv0idaAH8WiFhCgQmWNO5W8jrJ/V2G6eIGzdbGzzS4KxwntUmf2uzCoDr1pk
kJg/Pmo2zOsmJtVnfgNS+Ro0QVedTRY4nRFs28roz5NtGzc7zMwbqs0QfTbhWQKsvckd+16MPF1T
tf9zl0b43yAAFeduoBVaNKTeLUlw+2pHSBdspEi0KzSGEwoQ3L0fvEVSKWe3VXIaQ7IOi4LoAWGn
2ikTrHkqw38faZMXdZSnNysaAGL47bWV+3k7Ss8pWZv3rATrgmPtHmZlu3WUqj5alUJ7KQVCqQDl
JTiUY4AHeFRi2z/mGoIWSihjPy8HHEQbK4M8i8WUl2LveNMGD1i+qKzR+z6TIGeu3L6uNnbsOCdV
vTqDHj9gei0zcpmeqb3VR1gXUF1c/TwfzMLx8XnnabaTib34l9TTXKyWTY6nenDvDB+JBNAjiAWy
1+Lnxea1iBfYy7wbjyKAq0wkxz+TCrVxk/sgT5+R+2hfCFlGWk84POtdPTB/FnF2DDLnZJqiOtO6
+3c90PKbMchEGyVnagHKdd7JGw4+Rb9s71kBp4sfZ/2ZxtG+IGP2HnVQYXOzfxFJ2d1lHFqngNXp
bbLQmAaaZBSOu6yrknPcE5hm6M0GgPR4Qcz7nnfucFTGCWOPnzt3iHoLn+jenQ3ChHUS/723GTyw
QNrP/1fzf4oFtJMkYOfOtYU1XBvpfkfNfLTeNfA9Nu0ygS9Iq0vNXn2LMpnAYCncn+unyMZ/ocU5
Gn+7Q3rHunxQqbcKYRCmPjftcvw+L2NM0ZkXeSwuKD45pgiiWZHuoL45uvUxxQULGS2pL+QehPgS
alDn6BfX0CpwlMlpaxfjNfCZfvOaEYfR2RsfK1EjTX5jVbEDznniejUWLALh1vH/0q+GHixMSlU6
S+bDviVabIh/+A2ZdkKQgdCGhr+vmHeB92bwYrXQT0w7+hKEEj/8XHFP+PpuLSLNw0hg17kekEsy
BSYB2P/MU7RGcZNOq3lA35blddY+Kmptk4dGToflUQzjIBMXFekzt1EWHCh7MELY3Z3uCEwPexQf
EedW18uvKdG0axCmP2uFwYxTauFPMxfs17gb2b2/5tSey9x38IEkOArzlPdDs2quk4gRL5M7Dzas
zIhhqu3bDF4+i67vLzmCuWXWB4fMEszMrZ+9LQi7SbSHOURM9kL2O63N7k+EJyZEG1/4/Q6yC+Mf
sudyl5xLQgyqDVFY8cotwnfEkORuXlUX+oKHvnIijQinQVJvmODfSPCnpgaCx6ldNvVaLwZnl9Hd
ExBRAgZXpmjteXhsTG4Kf/DEUy+GkPoPq4Cll6DMMoKzIr/lfzvbjlaSYnaImEiFKcGaqj5tciWl
SYs+oQZbW1Tn99quJ9xAjg0PmJ2HrrL/L0L9g5IU4czEgR7WR78XkkX6cPdt1pLp1irv7DPQObj6
LsILuQenx/ami5Cie+1KpXW3PWXFgpk0ZIX82Iqachx6drhGe/D1vFgPUXxoUiK6xzz9pZXUV1Py
UqsMhw0GwGuEN2Qca1/hQFT0pJMDQYAvD2UFS7xsILC4sNkHd1Wp5Xhj3EScT/vCqvW9HvMfEYQu
JVYAbRMT7gZkYrQ9IVvfMGHuftR9BcaQySajopkENUCsyyForiAdio2fkpHodyRit5P0GfiKt6GB
/g4VkKH8DisR7mrkb8xJ8ksG6jdN39th9DeA7Zl7RWTSAP+yGLLiMp4U8TsBl3z0fAeolhsz0oZb
29XqeLQVkhscTKEanp68yhPOWcJHayVjkeilA4VjEizMoHu4utOdnZBOEN1QsRxrliyjyIBzI70/
NgRkbNlVkOdXRS9yzn6ys6RcdWwJAsZArmEfczKmSYBC6VF6zHl7TwWpFclQj2HKtjrPGSlqa9KA
mBH2nDLqoHtbzMiakeh7dEmjS5CTYYT3PjLr7ah+Fab7lSvA6ZDt2FTdBQh06rBp6p1VxPrfUUmp
8B2cxIRp5BnxhBqWWh6guolhAdbKZ6xma3RxdOegLAo7M1fM2/SlS+qa2lFwDY345TW2tcZ1pZEf
xOUy9syrwiZuwdGjAXeCZAs6TOpQXYfIhx0IzGPdeqhKJifZB874AoSn3Y02VWzB1YCWovQwkeS6
7yF1i7ZBNpyUSYOymIpvn+xDkTJvxEOxDHSL4SbZOcwszaPWcRnbljmc832gjEQoQyHd8NgUC2Lp
u5tvdXs3lKrxDD9fj13NgeUMtCzyVmrM6jgga3fD9OsJR0t68uJ82ypdRenEZkbHLtRNAIUjSJvk
kcTTqkUDb0M1sJPynIAQFW2O0Fw0yb7KLY5OpBVapTyJsjwNXrSPqubQBBxPZQV1E3f7o+UbRtDL
yaBXhLEyj9wpIJ5UyXoysj16FIbo2FZjfPRNS2aJBR7K/VVIVlQkqVGW5EdNkiQ12Cb0aSZTE5Ap
S9KmcE81ZAGT2AlghhGj3YOVl3wqBVBV4jtPVIDVIlTLL1Kp0GUOiFl0u75p3auvaiTOJAhOWgBY
iAZ/uCpELAM0VicZWb6kZYUKmxToWRM6Q7ADHlAO9kkAKMFseRW8LdMlLh5ImzmFMJsGcGgdNyuL
kgZSVweyK7WhTkiGVyZpXlZGR96bKpr+2FowMX5SJPsrAQImGiSRfWCmeziI0aZmxbHuaucNZbxz
tfidTwhYBskV4zeeb21QY+UIc8yxI8TD1bihKvP2notVNq56iFuVZDTFW1PSy8qZYwbQDILuUygJ
ZyaoM6mcWLHR75ZEPwKGlUQ05BsGFvKfDH3OU1oUoLptNKZBFxxVSgwuhnKnSMaa5VOD5hBzcpJb
7cl7hJLHpg4HIflsGHyrBcPPK2eWujX5Ben6pC3UafilY7qgZ2uSlTnq3ylLadDnKDMLcHC6hbCP
oTQp1SGsuKCAGmf7o71uq5++Uxay92GKJxlzBXvXhemKaqEJwBVDyMKG1jRjL0JoL3EKW1US6wq2
QatMUuxKybPTexb/ftD3C5Lzg2Vl1t3a94dIBl8GzPqYxgY5fDwHUF4qiXm+ZOcFxYYsX8nTsxXI
ehx9+VoM0PZS8v9L8Hu15PD1PkQ+gv2EJPT5ktWHggYCdwS/D5NbFfwmyn08+4KyPeBAIqtJrzeG
pP+FYACzdFqblUcoUvyuRtzGta5tuQG7hUCn9hTV7Qf2vKsDXNACMoiMurx6YAcbZCggV9yVFpJ8
IUkMAApVSSpkF/jTUKxo2QSUr6aV7MPAtu5x/0kwr7qqAR5mknyYkacGv8xal0AR8wE6opCcRKOT
aw/QiZFkKMbAFC03f2SiU2jxBnDFoJCGBrWQj8x1jGp9Z9fNq0PqlGGQ4AGscZLURlvyG01JcrQl
05ERfLSK2zZfx+Yvo6fAoEb2CTdsj5oRseVKuGS5SNKF0aFo6QLl26pdHJ2+dkGdmG8C5VLTBu8w
K5FFH7zybR9NXXIoY1qXiaEoU7tOkioHyaxMJb2SsR35udqHzSuKHoxoNeySHEisTKg5MHqOFsEh
fcevljUCpmGYVAaJzlXF/SYaJiGwkvYZgRjLNo5/IslC7atEp9H3PpHzoNojHzKWRM4KNGfWc6A2
MPrM6dOKKOJc26lp1r9cp37jyX9iu5+uNTQlCEtD3CiDat5qeMM6PPY8w56HQhA3qWh/DFRYW5dO
krkk1yiyKKMffPSN0Y30RViXZUmcX5Dla1bxxiIXRECFfqZdUMgjCaqeyylgKATEFF7JTUuGo4FE
/jmXnFPKVMTi7icSp3XYuCtDbX+FbchTTRcjSak8Yk/YYmEPSorqWMJTTQCranaqU4mDS2nQb6Fn
IjQ8bFJIrA3BSUpMuW9J+mgKsDWW5FZFMlzbmCV27bCsLMu9K5xfff0/hJ3HjtxKm0Rf6CdAMpk0
2/K2vd8Q6pZE75Jk0jz9HJZmMMBsZtO4cletqmKa+CJOVJ/mQLN5SImhofpha5t4JgefOmDgyt7S
kXQh4h1OiHwhRbIUURUrZ+mWpXL4qsGLirwx3qV+s52q3QTCfMS0DmiVxx5P9a72OBTEFWcI0o5v
ABVcUpA1VY4NeU/YJNxTYz3sxiympYHClrQ6TRNnLfpgS07vWztLn2qdd6tcmozqCabBkeMTSRvC
qqCk9s6YjklrYa2rcqLlIesiZ784achL2JD73M7HfjrB4WVkujwIDrt5kTh8xtvg0aHst11af5kS
fy2aUB4OPzWQ1pD8KGUfEarxzMB16Q5ulxZh0yDq1oQAGv2hgaQVBVx28mw75ulPbuLBrGDTkk/0
dwMI9w3zLuC61BY71NZeevuOkUSym5dm426pOF66jrkxBZy7NKnv2vsVlq1EzGAxlRPdF4bJN0tr
srKjt3zpUbaNH5iBNFE3OrcWOB87K7XLZCYOHeTvulHpHhmco1cOoL8lVI3loIalop6ngB5nAKLr
RLF9O0vHsyGWD4vvntxhOVHnQXvmDGwszdDD0hEN1x41cumNLpYGaY9eHSftXgB50wVKyTSxCGOH
xRju4tJAHXA1XxqpsS7wBCixY9iWHeHJyTn5DWfTOzSWt3cabW1iWxMimnmWLLjkh6brjiRO+82U
shRUVGMPnbWtkoATUnrW5Yniy5DHHsoQe/Bdi50d9ULugo6+7XFp3u6o4GaSgPCZJYDREKKU2a/7
MssPI2kmOOW/zTh4Mit32uWVTQxWDUda2T8ACSCECaICnu1Z62Dag2cr917annzDkxsroOEIMSLD
Z4VFX3XPnWQxFaUAdSy6rzwojaeRGVoCN8P1vsuiDT5NDxNTl9AG0MuOu0vXr8NCyb2TR97alkAy
fReEjoemljB+icLQZUgQAj9NLHsTEmuGJTwOq7Y0s31G22OXhqdMJMG6NLBrSVTxDoSe685bAbBv
lYxANn0zjLc5Hjx7KlGYsSg5hd4PvMUCRta2VH68c2Hfr8m9nfoK+Lyv4KcDrXmoPGwmzeCekoDq
IKyG9EQRQ9PjexRT/xEUsd4WrKwxuJFtUY+/gtaG5pgGap8EfzhoxWBqvQck/1WXa8YmgJ9XaVLA
yvCth5ZFee8zSUcNNraQ1E683Fdasene6sNHf8SBmCtzA2lFbuJuO+M+WfnhEEOfmjEINRtyJ2AD
evEbAl16mHy874y81iMWJsS1FD0R6jhRG38lI4VLzibuO8NE5dTha96VY5aZb4ruBSIF5Sqlkn7d
ufAHdI3PcZW3mFAwAWabhC7PxMFrPpD+3dAU/SViAk4MRO8dAlt7zKUNHmHcG8j3ts/ziIM2atr3
kqDnjosKDpsUwY8g/rbFZWxMXXJwwn6tOy6qvV8wMeQ/yP2Nv2K56SwUHIWRlYIBpt9HJ4TuNQ7W
He/gfNBTg08heJWc/I4KBO7ghd9e2x9rWDxQFYEcD3ihF88mI58cWKvIDYkbih/66Annjqkgvozf
WghngwIe7ex+bw+lvVeuvbEtzD7VPHLZJzxDjn9C+r0Csj03xdRtTcMpH5rp0hjkzNoFHm92WcSS
BoAgMktx6Vp6ooWq/8DDppcn06wPDE+88hNvH51OyfxZsbbwmrl0ZbmLmZm3zW7ZMyIqFxL1ZEhQ
tQnXObZC1kDHnJA+4z0wJu77nnC2xPN2wnMOPfbga6fHeLcguNZJYZ2neWBJP+M/9A9ub0zEVfx5
o6w4X7ejQsf+ldlWzfqPNMsC0aGauEuHybCG4D+co1nvUnN4pvAruMTJ9CZmygCU8WgZ8dfkiUeP
IihESDDdYZvSizMvlRuisMgZ2FitWdRsH89X4/xkthwea8N9xd4nzsasn031kTgErj0MVww8sXgo
zQjdCHc+57BNk1BMOPSQLWML7K5J2Q/mTMmS4DCwn+7G3ijuZGmiiE7NqQdru8akE28DR6CRpe9A
ZZ0tJ994n49LAxW2EMo9OAgSxj4AYbvLR0oGuoLbrxfZgA9ueIFE7i2bt7LPGYOCyzUKs33AE4fh
q6DZS9rZKYy1tw2Klo73FrBiWT0HfOfUYuF00lihlZQAuT/ypKA0+1Ct2zaxmQt0LyZ0gTtyxQem
lQn2vvgVgmdOzLcTu9IyAa/gGW0cse1rsWtg9FCFPq7xXT1VqNHbZviescRu44KEZlGWZwi+h4Ga
+Xs75YleiipxGD0x/iH95rcriel4pRXNVoRnXxNVu1vPGDu6esjUgZvZmFbBxuLBRZ8yXA/EQjeo
5njFC3HOu19pnXkXi3qMMlT0x41H2oVQ38qggfEc3s2xaW0grp7cnja5qGw3pkvdYALHOedMC5C0
+az79s1R+W7KbZ6OIu13Pvh9L4KB3ITTkTW13rdJ/xHq2DpURvbNIDc6oTGLlYiwWerBwTZnG9tZ
9slz77knbLYwxgIzpo8N9MNn35fdqXf0j8zTP30ueGKCngvD2FPVSm49aV+CsqI7HcPzNsjNP/lg
PyHzUhPk2CN3KQ+Pd/rtamoNiibq1vucKjl0jmbcdMDHVBTP62ZAyZidVJ9knwGIRRGq8qrZWBk6
f6qMcEMXDo8AtiowzfvaTbqz10yHyeojVnpbHroyeFiq6vpFtnI9Pe7sSEqyHR3AUQ9fkkxxLjg0
jMWSOlKbM6Hj9POVNsmD8KVY9UslTaiRmriAMu4xezCmtVftw3GiTStF6Gnqfq/0TNFRZ39gq+vR
f6gIsIBg68Q4iOR58jKmRen4hr3vd+3A7m8kniUHnSTpCJy79hOgpGvtYfhv5gKYczdj/5yC6W5S
xHbuRMsb2+NkWcc575FMbFRqQZBcDN/j3N51TNZWGd3wm87g+FdiqiVuBqGJWP3KzacDpdXuSlnd
Y4g9guMz3ZZpXq8RhWvyAGfTK3/ZKr94de5g4rWuvZZ/2xjIsmZvcfsmQNRclTFqXBnm4Qo8DXId
kzjoDF9jcWlaXIjcKbXifhu3CF8el444a0rUoHCH9NbtI4qi1jIpL9LLr4N+qcuECOlg1AcdMl+T
xdKtXQGnVpRYywLDh9XnHCh4PmEJkFXc1n4qWDgwkPXK+DMJ+03HBkRXpyTlRULRp98BOh03CcHf
jr3myh0Slm3PZ4SP9VccqkOU8+QXOM2rY2oj7jWN0Z/SehFmV8yF0Ib8Lr+Y1vSrN+le6Sl2QYwx
ATegFpfWBL6jvMNS9yoDUxwqlX7ZooIN04/fWpYU/DT4eFXbv/Wl4V78dC94DFP4Mdty7H3U4/kc
tEtT4hy/ozTagBpBo9A0gasSeX4P8O5vPDUPM2PYhg6Tc2jiRugzr+Z9NM6e2eh3I1cHs4axPRi6
3LpOwuNC/o5F8gmflbE2erpyzcE52GVEQpH9dV2C0GC6ZyJoU97V5OZjJnW4azPBFHPKvxIoGzZU
CD1xc9GCyE8IQDD1+Cw2pfWQ9mW+bZuy306ivRpdfN8bFY27EQ4Nn1OkL/EI0p80hCbBwoItdGKk
9R57XXrfrEqGMZGt7H0oibXWYzqsMyKxm17qnWqpb1BaHwuBd4yA5TNs+WlnDOIdcucEsmQY2XbW
fcYtl4sOIkk/vCuj/TRyEO5ipslzohJTDnnxHBk8ptqivNw6Uae0G2b6Gh1t4+Vzxe+WFo4lb/ro
h7iGFP0LlBqDjKD/cEPDEremgNMpZguaVlXRbxVFBKfeTN61SM4TPPODtBMOfCk9L2G+qN00vj34
lIRQrEi7KtPxc6jkXef1Jq9aD8a8URmaT7PE+QGm++AD13MV0p4Z6jUwKuJxoZGcKPd8GqrU2BWO
B3ynJkSTWvOTXSUPqjA3fODTx8wfnjsPHa6f3ibd18/kTne0RH2SZKgueErf6Euj8Sm8jmV4LdS4
NItWK7cJnxlvcPGzf1EFgzNRct7WvxoKp7cTZRKX/kNbJpd5UqR5nHAb6CJz2/rTuPKSNqOVsMHL
qbN0AwKG7ZXbLuv19KcJrQ0Fk+LS486WI1z2YEI7b/mNRQrITVvh71Il7XlIeaWCGRpLppgaJGaZ
XyyY0/++LF0PHSOfbURt3b4vop/KT5czX/xbkEHfO0ncYnUKdgYVUOSXOCOXDTNICmABqtGDKNVh
rlve+azYZ4I7P1ZAoLDfSuDdU5JN3sIIGpoPrm1SjVTZX2n/Z0QEWA2RaV3bfmIz9WK5wmz8PQr9
Nym48IgJ02n5e4pajAEDwmfuuB8pzX1RZjWrQXB90Ln4KmPhw6cLj1bDmEmWEaoiOmw9cQrM0n1l
tNaenCK1pSHcPCwb22Rw4oON2YLEEqXWmdOv/dl9UdrGBe1zHY9Kc6MjJOBIpzvRjy068GAe6pyj
1EwI18QVQKEfEiIP6eCwz+GnMTZE4m2fezGmbHoLsAvVc+dsWyX+dEwbAkt8j1wtVzM8aQ7w+X2P
Rsq4QnPGn6Ojrk2kLsxAXLkE/RHugEoPjV0pIVf+KDGhl29CRG8OfcKXtHmHD0r8ydbk6XXxGhr0
biSG4LbXU+dY+RaX+7o/eWb6p4vD/FRU5S9udm/+7CXUBDhAD3T71AZ+s1cI2YlpOWsx0qppOQhD
+tfkaGITrOgyH1+HCY+S/SeW3W9ec2vjpcjhaRI1XzVeZnsMQy5brdqQlNsHYyofaYqn9XreJT2w
kLneM1KC2tn60ZZv9IsaWZYNGbwHLFcqWa7bWLRs42864sHp6hPJnZ51YBkpuK06or59+jUis7S5
F/fNtNUjHzyTS5iJGhjL3tl5LmcklsocylfWOFchORY4OXHLGXFoxx33K5w6OHHdV1JG4xZ3IBKI
BDoWjtyvOd4B1osAuDP/ZacBAgTpYwvftNq0smLr0CHDRMO5ZOnAS9vYySZpKUv1EUn0tNRgxM7z
HOj85Fvje+/HtBFl1Qk9Ld80lE/QYIZ67rk7WoRoZGO4dUbq2WjMWlvLAi/etHvTHOorJC6mY/1m
jnFTezkOsqad1VpbrDUyzl8TKndjcEknzBYr18yZvY0liCBJICuMDzOXeBq3Xd6VnttqCqMh0D6e
gRk2G7GMo6H41LcVG5KRIBIEwkUIY5BLvUx1ZwmkAs5E47qz42tGzmcr9LctAmdx0BUknqxsE1WI
8G49cROy4qfGtfdMdsOdbkgudBwZExO8e+q3e6ei7CmzMyb/8r2OB2B6+LyFwNhMZPLI3IPcxLwk
Ud3nUjnVWvq0HqQxkcg1ZL9mDTLwT48nPhg+Q24XgekVR6twn2kDC7BiWIiqHD4oPAJdoHX93XDF
n5KPzlTDtvEnxRSXD2LEcmJqDqfax85hDEtjKZa42GEDgJJAFTX+/pBIfSjR5z2fc2lfoawPMzh6
/DcL2J/DJ5AQ/jpWAyZpmhJr5BmwRsgCHfj5zOfG1k7iEWUEp50bcXHu3wvsk5UMsydV5YdBdv3W
UCEnn9qnTY6K13EIOKoBw2JJy/Z9/lXPfCrT0P6MpChOwaINLjIKvX4kOwb6bNvUF0xIiV/Vtomg
V12B4hCJgAe78b1sxWW32XhwwDa87ke/NBJiljpZx3Nx0VRArZmEr3oFObTjKrWuCpQ2dMB4zPK1
D9dlO1X8nzyP14AAiWS9k08GWd9Ascf6413pRliDTITyDmdLks4kSbvxpwjz8RAU9No6FdP81nnH
eIFn0+uzK+INpA1R8ZAVS5MTg7miQycfXEUXoCx/UhLoZuObUAwm8FJ4WvuEN99fpkY4BMorPvJN
I6aG351RE7Q0BXKRpnm6kI99kLwPiz/ZIVZmGxUhuD3uqMcgcsJHNxdMsvP56mb+pR2NdWVSaOZK
YwGCNX/zYJjXpJN5oLy5OBcQbW49ARgRfkVEK/YNcKVVQCyYVCTSs07ms4zCJ9MGzWcBLBunhgqg
wUtQg8IFlWhxgKhDyKcBhwjTOzHXrFY4x1dzkPXHAZqLjNHQVORjZp5LSueL7xFewDaE9s5FyGyh
61LJY4TomkROCqzu+4kzsOScDG9CkbWEV9Np27/0Yc3swuNTJNULBpwzNZ2Ut81gwgAeeocKRBif
G/809ZQ9zRFNs2n1WDexuzFKjtpRZ3+5NhHy9MnvDWPHEUfS86NXSkPA7YW5Gcd63i0WOH/yX9mP
qyMxKQgMjWBMF6jzzIogOg7BViTHY5Jkez1Nf7jK0RhOs7XL7cQw2vESlNOZGO/S80idouIOorVs
twV7cEcq6jRp6y5oKVPIdPkiGvcqhD/fqQGKUxQM2RoN8likMUh0YyrWHEzADaF7RJ146uMGUkYt
sx3OgG4tvXPjxNMKh+HWLQXdX0uvbTZm4dYfxoOjh2+zLzBi1lWFh8m9R3LkvIlmsClGa7Nlnj1f
ZgZtc1aIHcdgvBNLf4xL5cj8SqPZ10Ai6DlcIiJj9h0HeXEP+OxOZT80vz4gVehL7SIhAbknJDXm
RGwQdTDfnCrA2btGeg6aefyRgr1hYvg5gMTEYtsSAydiu8WO+ZeBmkTwiO8dOYZ7txMRtBrr1UiD
a5YWV0uENQ5OylzwNT9GBH+SNFFnp0ArzU3rTQ/m2p9ArZSd/tMnbbHDGmKwSfCPaj/hzuBIEfip
tfoqMyY9LWv07PIRTnIu6QH45ohn6dAsrkZ3FhgWEKupctnazfTS+qbLXYJzSVZyDwjrnC62/GIX
EjeOpsutIsAVRbKCNTi/hFEMnBekIvzZuDPB3dYokjSAWk6EPINjbzcQhGcHSrg+RyQI8j9OGXhr
nFxfRlV1m3C2dhKMFRfi6IXkLM7yPHfY8UmLm3pLyksByR+kK3cR9lQ/ZtBgea25lwmBgdA/MXjb
5Yt5f2LQ0cXDo1XRumOZAuNIFHgnUT0pEDEejTYeJjS8F1+USBsrf24csovmptQ4001hLU7g9JJy
ovJdsRPj35zy3Y3dP1NKyUCYj/PYKC5VpogeM9dEf7jPjXTaI8VdTIwvKyswqALCELsr2qfaLyfU
v4Si9dA9EWUOd4QmVmFvlQdqvHZkUtyDM0eUHDrUQBcmAoCYtnLZu92+0Bff5LY/usa2SsFze/D5
8RMO0GSmwii2tuFlm3j06KpD80L4GGb9DeNwCch21TaYyLVw4NyTgqN3unam5JTkHZgaJsi+nvOd
d4LI054bab5ZyIyQLSMsPpwGNdmxC0m2N5oiK7Y+excE5PmVhd6sdPU4dvo6KBs7O8eHGhEKC3B8
LcI42ETc2uE3IGOM910JMNVYQiQI+tQrjp5xoP/2S89rK3keEN8j/jDKN5p+VVjAZrmstJyy8tHQ
dxGa42k06ycRFXtNkpQFTwXnseoeLIua00bUHVFq75PjdIP75NJkZDbcPIOPAKL42mBtXalJ3xl1
L0+R45DMdrtrTfZt56UPtvFgyRjao4nOJlr/IDg7rebaiLgw+tQBLTBgOda0Dk5+sLtxLipzwKql
4uiBkK+kCrXC5RdAoFiCfZCCeDtwxWFNgq8z8oET4wyqNwZFVsmou7/huMpMs3flzD5R8IKGzD4U
ZPfsGcJAiDG4AGHuFY3nHnxRRKtSUinM5QmXJTU4d3QfgsaqX26+UKtk6YIk5OzBn+NLWUq8cdLT
PJZmDPCR9G6/jdNhdsYF7K9u+e5Fu1p4y1068DGcWxJ1CdZnvGqv2JMA0IJ3bQlPIQrCkOdV5GSW
pFtCVSnrcxC9VMpfTi76ewQx5Bj+3uSc+8i+1T7iwaaj0o7ZLwtLrW8vhJADkuuMFRDrK5xIDOsZ
tma3H69Z4m9nDFJHheOVNmlidjOtqaOEWlGFxCwpnV2UuDR5BaDCfWA2nyiUewp6kGa2ode3v9mS
FSkLRe1sWKU+O0dGLFPH5YsOfuFm5uA5Vu3+Rh3g3JxsAJ7ILa19yiL/w6mZ8UwTiHdVRQqvo03k
OqXl5PaOuUk1niDyP8hxoFV9gW/CKnHWN5TcgAWCEg8R7cg6FsCSOoRvfL73wCSce+LsahNCZVmK
i6kdaiz8lNpOaQJs5M8//FrhdM6Ly5F5kXI56XCaJ1lMuAyxtAetEnhkxRosZaBqlxTN7Us5I/LE
ndhbvXqYmaU8j8G+HRk6D2lpHKBuH01KSJ4qhsBriiqYYRrEgt3Su97+fJ9jEQiE9yZHMosRPiRh
5HuPM45GYt/eyDHeBNNoqEZY7QCLbv9aLecQpknFX2OPhA8nnb4S5oQUFmeYTG/8XlMTxATFQR6X
jZozaS43KfLXgfPUn7LiDAHTg62s0hNN1vRaRL5ML4POX4a2HgixBi0JO4I4mUfIj4dHsIG1hOZU
88Ia+em0pnmUIyYqbCDBS1se1RKz64Fn37pRCqpdaISKwqUHFqDDcnqrC4r/qim7WmY70vDGKcWp
PPC00xiuk471ccAPZ+hK/h5zQdINfbcHZTUV7Eo5QeGNZZV/FgLIuV4ieARw4EZQT4ZHNB6vgMXp
cauTO1yKuE9jePzunGdPg+PvptSCczR7z9YtRNkWzX3Jj1qFK7cKS4g+tLd5plTffYhGjFshfiyt
UWCz4q1LXcYtY9LNH2PKia8YHspY168TdCpepDG6ZuUHsvBwHRZgfm6XITbY/mEcvE9TONxg+rEu
1v0/hkhrFZc6nKaHtOGYreaI0E0xnYm7t4/K4bB4oydZsdtj1atw1uZFtHNKzFYsPe65mH8b/Px2
Ii1JQJdPFxaOZw8SwCaOg+rNrqpNGOrqwbazCq58wYbUaQ+yTLpE3Mmp4rFjjO3U/sEwIiyzy6Tb
XpIxehimB1j8jDPI1d/wMInGTuXG6dWit9VaFzciC7tvcsaupi42k4V1An5sozrzF2pTcZpiMVK+
Ur/eAOvelIB8zIVzp8JmZu/yHgxZsg4IKz9PrVqHJeLNNMXYH9vUIRg2WEim2kQN/1T9yP0x7eHS
wAIacCauErBjuzwHxEwO7pR51DpUQZDvHAsgdORQqu1EQXqSJUfijgX4QTAvXjLQtxcVa8K2rtOZ
f6CH5ZNcwy2WqGIYBwK9eV3xAB78adAHnLgF1+TFKegU06VFq4oXWFcEKcsS3v2w5PNAk8e7UJB2
HjzD3pp5zEV7eUvCuCWwnqHK8/vIhjC4vTMMCk/LBY9JFMQa3fpakhTf9SpkkjwNp8qRlCMvqD4O
dsGKhuryyUiVtytbfHn/+6cj0/wGd+Ddq56xB5fn/JCL+BdW82NG7D0ZK7V3UCG3Y2WBgwcGfsdP
7LKgOd9w1c1SN1EmCDZFeUxM+VZR937DcykHh/2NSDcWBc6Ibl7Wjfh5LG21CqDg3BZEApWgL8p8
57Y51oGa6w+1FFySKx/NioDnMEb/UGpVsW0KbV5um22VOD+yj2lRhiRz6ZYvvUkGChq3dUjbe0Yj
FzbpZX3/ny+F/+nZlXlfD9XTgJbAeYlfctzwpx5ACt1+RItfyeF96Hf9gRvB9CFCX5G27rAj1HwI
5OSIJ6Nst02n9FfZccbFTCiuUVUkFzwM/IJG0JCY1jj3vHUWFgR/nD6kfXZ1HBxLrw/XNISmH3nv
Map1DW4WyrUQJZaKllz/6NAXn4nXXLT5MTZh8geiDT4OC4n6HzWorSQ8tfBPZMaELVwSALTbvBn0
+flYUT7ReLXXkKpp6F20MlwADlbDG0OmwyCwslDWhdv0C97RfpWT9ZYVhbiq5O220IZhkENSaz88
lZpr1pTgfqxDvokyeoCmKJ9sMBa0mW8h7LLpD015xVT2CJPe2Dgi4h+30DsNi7pnIiAnEo/hoQTp
t72hE3Q0PIxLyC2l4/I4GV78Wk7B0wSE/W5qrOS1TyxUNi8F6L78oljycJIdvRsbjuozC3cnjfTs
4za/VmNWo72R6p9b4M2GBjdahxaOWspBT12uxv2QDtljW7MYtw6K7sROd0wn+fSPjZYOEACiaMGr
5HssItC4QySCpNH3iSIqb9CWrJb4zlya538bfuPrAGc7wyqCfkbHtzIKk1S0tfv35pCXqrgU817T
rkibdumR2gYNScfqa4roiMttNM5jTGIF7297oUpWXZLseltPDIo6odF5DokVEIQGp5BVwYNyuAHa
5ymYj+gUXBx6Roxe1iTf4AwePVasS0NocGV2yj+aZtZsh4H+y4HY+Taq1Hht8r+3E07Bvsb1Fe6T
PXTeLsut7Pxvf68yb3qo/PpNOzJAv2U1ih2CgRg+mq1Iraea9p07306dp5TZ6+zWVJGYzsSxNLIR
a/qjGyimNZ0IyTJMHtrjFB75UKp1H4T5OiFgsmF4fDJxVN13IWXLt++IWZL/+O9bwFRo4PfR9UF4
Uf0+YQ5czHZgXdq6Phnp0qmCy/Xkxs5baIT53kqYO+INgIkHV6jGaX8IWpUe2GIRnoAZ8Vouf4iq
lQeaY5aSherRNQiiFVmIsYTlnxwxXipV/DjQCLq2r14iZV6xALpoQC4/4gC/NkjGv5QDdysjdYi5
1e0ldcvmntQbdwYeB9aS6YOMNxy25RzpkarqNSWbNnH3HWqBdakrdzPYprrcuDG9rP8b6fMPSSbs
1Fw5Q0Qp84CLmQk/4xvZoOzVVNPEzk/LSIDHanuD/NJ3fxadcB51VIMtKOQRm89dmsf1+oaRsXTq
PEQ6xvWK0w+v+1+AIjwd/MdA9SmpaTAVSt7fvhULkb3ea3JrLKuhsY17grnISbjPWnP67GNmt0Xb
3pPCkc/B8ArpYD/nafwryiu9zhwLfTJxg11mMk+BX7O/YVJ7nRS7PhMPVU/pnrfUDljkIxsC2MBQ
aSovSP7erizEZzQB0Iq5uTd6xxvA+Lbqy5izchNRiYwTiSxlAoqngXkMLhDAY8tx8nZvq7VtU2XN
MP6GYMFMFW3bPKn2S3EE4YfkrwnSr8L/vxsLjrR4/MSBFDLO9gW8r8PBOaaDJg/lUffcNd241S7D
aH3jDlhpfhwyKIp4zpJt6wQp9xKOyO6SNYY0wECjGb9bE1NLSRE4pUlU4ZQhlJN//2mQDEF/URur
auSb8CmFCdJEHnA4yDftx8xd7fKrbL3sUoKwYjXqq1VfumJjLQhMSWDpHCbNz+iQfbrRJieFj8Wc
Ovi/le89T20XbJT6Sy8jkVQ750ttMyYEUbtGehwY4mi8tAT9dn7hpEcjDF8kxKF7xdrTLG0x2FH5
rRrdpRrM4F8LFa8PR3TMIAmh9dSTzm7ihIhdi5POEOIkul0Jat8zj1SOGHOHxXQYracydFBSs+a7
biaDMTxcDglOc6XYcm5r5W3VZPWsy95mJHwGo1atuQjS/jZAmfIrhIPbd5Vb8RlTb7TpakDZ0oOV
NBgigHVlH0wr+quRjXf5VDBcvTX7DBeMKMUhwM6znwL3ktRd8lJ0F0709UfnFJx/lJu8AATx/q07
Dh+A5U92S9QjmaN251c0o/PYejvlt+WpNkoeJ1c8O+BQmo5eLC9WP6QyL5bJrDwhyH0/hP5fQmc2
Qpz7t4RU+NC6+n1OnH4HhRFpIHTCl4qaTx27+xkjyxpndH9fdcZhBKMHAJxJKLMjkp55Avc64kJW
xCFW7R6U3HKANzrqSG6LSmT67Bay2/DozneRPTNIZCUbPD7dOp72ZcOhanIJPcsYxbcs3aPGIHNx
gvErovDu7MnZP7NGZhBgmHnlrLHPNetZWMzDS2tzSfVz541lK/2d5P2jUxQ+3pDoxGRt2tSo+oep
ttSdz8d2lSlGZ2PVe5vbbr8MuZHZpsvte56659If6wdLNWjTFueCW8uJgH1/nDvzeNvM5BKfVo7J
Y0xrmU1Ny9JBcvvZqYk+aYvR4B2DgRfE87dJpJ4qa7B5l/3gJPPh0cntQ7PUWjW1/dgOBiEAV58S
e0EizBeQJf0W92nxMoXTDCiCE1TO9U8ucBEIR4LJogYAAnHxyYLOeuKBwRc195zRBb0r0tTq8X9/
IctDeaBRDVmyiR/CRVKY8vAvdjG5I3D9g7wqdmqoZE6vCUxKSVJ37RW+f+JK+Utjt2E0ztpliIyq
qjrE7becKuLSP7kJ2IXB8h5FmT6Th+vgzUT+EhZjOWndeFP2sAI4708IyFqtSzM/xiPF3ASgw2sf
YC9q/Kx+6CJGsjabRrce61ZsSH9+4K0EMU1key1F83fGgHDM8Qayb0U+N7l4c6tDKQKD6S9dVdSx
E41kf4z2knqAa11qjjlMM4gkQEqvwxi73Lgzq3E6GA0Vbwur7T5Wxf0/JLF0gl0fZ5SsAYJdLtCZ
QhqE84OTaalahbYTL2kFLtagrpiqpHQoNc2rm00pIhyKiGGlJ14YaBQ9WdbbT01h/yqh06xlYdHP
5XFDboPkq9HlPi/y954R553Ryq/MRResU9b90nrGGzi8Sg0gruoXouhtIUGyvis6VGGzki7F7+Y1
ieH6d6WEAl4MxfE/HGHtaBixYLrWsx8+xSMzpztXfs8+Ys06w3LXkCLb241i83nIwrvAf7WMV89+
U+KtdV5wqKyU7a48kveOwFTNmccWxob1lhaZ9am0DpQECxAr3b4rD3636duGzPrX1D62/eMi9P7H
tOPSQ2qSnCyc+0qScjfyk0WpBDpv9DZGEt1j3jScuEZyjAn8UczbzV8oQ8mcHDHWHBC7v8xgMcwq
OgDaaWkW91exQOYYKFlqRPtG1yRz0JjwIOb0h7ZznvFtbklnsfOk9vMwBt+17W7LCq7QXNUGPe3y
oa27iw1IBA2f78JJDzlZ0ajSoPE8WayYXP7gUHqlm5B3d+lD8kt5FF66gHYc/LrZ8BT33Sow2fLT
UD1zqYR9xNSYdHQXVC8tiQtwZBn5kQ7RZdoaRLWxOw9hRqo9pqcIUqrlM9lsBBOsmV4Ep7C2kYWp
HeemIUxaxnzePlpED6X6f7pU7f/bpWqbUlimxXDUsVzL+r+1tf/F3Jk0x21t2fqvVNxxwQEc9BF1
a5DITGTDTPaNNEGQlIS+P2h//ftA+daladl8b1LxJrRlmQQTzcHZe6/1raKpK1eOSU1Xu1wPtLvO
0/Ilda7Slu1+bUwVwyu+2FrFF8v+/Y9v/y2UJF+qLjKYBh38ie7tQQ9rIAdKkZHooKtYj0xTv/75
pWJ3Ww6UPf9YArX/15LHlwO9ltXUxHQh2/858PpZPv/hD5sC3up03X1vppvvbZfJ//6vn1nVy//5
f/uX//H97afcfRIqvkTa/nWo+BlxzPcmey6+tX+IFl++62e0uP2bEDbER0s1kYY6rsrfDN9b+c9/
6L/pljBJBRaq0HDUmGSD/B4tbuq/IYRWVb7RMG2mR4B8l2Dq6J//MNXfbFOHQaPpjubo3Lv/+Nen
v/qJAubE/WVyt7nki7wjBquEExuWw7BdWNx6uvohvVZz5nYEVIN2vtfJB1ML9s2Zykgf923tZqj0
OndXTAboRxQiK7auclOiydhDluBByb/3eVdCmm6ZnzupjT2Dl7Kl9j6iZwAVGbz9MqyCzWQrjlc3
cA7ansUq8DXeNvuhqWlAL56NtsngmoHMRx2Xkmp8ZIFn6TKJWlv0u4qmKT5bITIT2vjKYJN8okDY
BqWN0gzQyyEZHXnB5JkxTqMe5ywofTskw2WWormzzAHCv9usEjOzD2NCJsQQm9FukfK4lYoH0sS+
DWjnszieX5xdk2tkusvQD1vnEtfzLm+G+pUVz2kwRoTVVZZrCisettmxrCl44XsYLgkgNYxHh4LI
kMmTMDscTK1EvpsxYmgT/dnVMvCkw8NoF+Mnv5/1IX1mufrmElvMUy90oaofApPJ4YVcNODzHtxH
syYEMjLDy6DRDNBj4UGGYbFyXPTRZiINRDfsw0nHMvzZCm87p7pAwtGuwW4FB7xO5dF8UuLmmreI
uMicbFyF4Mxo4z1NMX5raS/XmwwSv6rSr1bV4hhMrcu3OyDvGarXc7Ht5NgTcFd9USN1P9oVWlZZ
54e5uwJRCOyeRNRxQDamoCA/9o22kzoMdMaE/Rmdo45bvt+GvZXdmlakeVGFbsec5PVszEA/q/iH
0UvlTO704EWJfgpsG6LiANaYuATSLfqdFqAzjWbse8jB5605EH78doMU+dx/EsdsLzDuD4+e5QpH
6BQ4uiGM5eK8uzmK0FbBY9SLZZE0OTO4rVLkTVaoXZVTPh57zSWCs6XM1NR5aweRsg2ZsKPcfKAV
amyBIldgivIcHk0CypQABE/DQrWnw/jo2ghv2jLWtozPIiw658FxEwsbV4g83IaVrrdgPBulYSqb
9lh1NB1fnPwWEsjll92sATljbqrEse3BPvBzGXiQ0Ior1XT2Vjw1ezcuyrM03GkfBEgcpw5f+ZQx
LsMamb7hhXioocM2oah9t+m+R2OcnEphxKd0Dr8A+4b5XsrX0C3an6ETb/EsVtjSMqjH2M8KHcQL
b19exeGe0kvsmpaEzDbnpZxl9n2EX31nueMiWkbr1ml4gpiNxJ9cKC7In66U5ViuZrmmI1jFP76Z
B93oM03SJmDCPGzxs3ng7djFy+Sqi3T2ZMB/jL5/dEPSyyYNMAYQDHSezsmhRbMBejsTrYGrTB2m
aWvIF+HWPi2b6kzCKKII0Tebcm7oBEFC3YSKLo9c5gQ7VYZSJmsXvgKe5cZVmj1SaA05WIk12VWV
p0ytke+O+hGdHnhuk0RmJ04GP4aYdAxS5c4xWmr8tMWgScJDXTdMvl3E6fRBNwmcd4/hNam18Dk2
aTqiHyrvIGDsDLwvNIE37YKGn00amXna7ATBFkfQ7JbmFn5epufSTp9Sl9mjo3aofE25kwY1a4Xp
E0KfRvk+jqsgtxASFNrrpDbO2rD7l9JE2tME84DVDItwEZzbvKJsr4xX3aSYR5/Xo3ZqQ6QI4XVQ
omZKVDRCCz2CBue6cwnPTluzof2IhsbtQQ5qphxW0TC5VHNozHOLeXHbSmddKa1Cs6J1N32X5J6d
yfFqTk/c5OPWbMKdQxflZpb6TVnqL2Gk3KURfxNayqNtIODmCPCkpjzbpS2Jf4ZKwxLeRrLv1bpa
hHFfYtIyjmZlbd2WGVeqxDWKJA1gYsgxmUW0BxPFXipQwdbx+J1KzV1DMeDBBbmAXn799mu6cB4v
0vzLLAJ4btL5rlYY4rrG9jvMSgdRYyO2e3z+vfYE9AD8oagjJlxrJhKo8s1BPU1wkA86FoFZ6XD1
DLdWq1zieN51zKpvQyvcZr5bFN0X2l3VHjsZqBk6g3qeHYdqqXxKt/JzOpKqrApPEprrRYbEzacq
d6U0dfaMVrbNevpHYdyr5wXvAwOBMBtbgz2J/c1gQL+iVRgjk1ywmXHwjZIQqGWk+k4NEFvqkM2Q
b0LbeHJVjXhCxr6xu+pVrDBJv2fTI247EzdB69oRgs/iGf/blZMxDG8F6sAJCEVkie5YBDt2/fZl
1d9pHSOhNgqeqNFfCYaMt1LHstdb/jiajDz7fUbLfCPRFNU2GA3d6fBLg4Umk+dIVHu0mwJ5xQgC
aoOhbfACqnuEQcUx/pGXhEr1rvtg2OaWTJF0B1zotTPcxxRgRugaCUX/oZiekxiQDpO7O6VtzhmR
Aj/31n+5U3t7Hbx/XWgqC5OlG45hOFBKrA97icoCk8/mIfQIVIyJv3E8mGPzAWE8o1r8sftCunfd
XOdHmZbEvUO22KS2e1IYEey7igaRqMMTAx/tYBjqdVZU7ZEKIHej/gKPKfP12Wd/1GOI7BJkR5XY
jsTlHjM9/Gri5jsn7L3W7CG1k46b2ROhiwAsNEwmIb15qOpwHze5uLHzjSvtbFsaxFzNQJ0ZxLPL
Y8Cyc1m10SZfjJ38TsBG90kFpX1Io1Q5RZZuMXe0LOzqgL8+vFGdXrdtulVeELHiulxvhD4oqzTW
ukgu8r8Gx0eXiEWLincS9B8DwHkb8jhv2/iCOKEXKcxnRLZnQU44Rl4TdXEuTu9qhN934f9B4+SK
iELZ/vMf2hLD+OFa8mtiTuMdbmnWx33XqIOemG2sgeo1aNF6k4pCudMEbxj6Fxhglmkj9vpVyyQQ
6gXRjWX/yf20VBcffgd2pbbNtdZYzIX4EBWpogYVSofyL2rqvVxIs1Vg+AT8tcccedPZLq+DNL0v
+qbwjz93D5CqmrVZhell4SAXLSmeGccT2KwIwwINUUDxbAx6uMsFnywMyJoeXhZBiNU5h3eRLny1
snChuESRcsCrphze/o07vvXRQePpM9XDtHzp5aAeqnGmpOjVGD24Tm+EcG40tspBRJjnDOa6OjvK
FS5quaGXmy76J6uyLzNO4MFs443iOov8PXb9IewvLXyLbx26WVZeNyE/+uSyOuqfTqrGbp/tvmUK
whDUpQx8v6drBtvBMgdwTs7WS47feDU3+XYeMOLbZXGjF6g5e6oRqZN00vUS1XzerGstfaw7xO5B
ZGNLyk947eYZHmids32AnnShpZXjO2N0jTZsNyb9g00GKBPj6LlGS7KanTumR7YWu/dGxOgDexZd
isyJPGnfzA7A3RSRAACKbNjgj8+AXDtKZe+bdLhMZ+zTVmc+W41g04WxBeyAgGGBEYpAKzKB+uQw
DXBI9AzEOK9m4ISM/qXlHkolzjaWn4yE30ESWVttjWNgIFSBlu1OqgYg+Jz3ClCjLdTYByO0Lsc8
PvS5/qRXiVcJ+BwK3geD4IG0MI52V2ydgL5NYKFOJNbpNeohGRkp4kel0TyDagqV2EgpB9hz5goQ
Ls3rg966xpZW3BpC96cQ0V5KyjjiRSQK2KNXfaX3h1zxG1slZNJtf7RWR5Ooi8FKtqBeXDizzIGZ
dRAqBZBj4PKYZoxQvZ08gTXD79ToCTk+JUSxKqoR1xIxH6CGEEcQyZmtIQZR3CPAF3rPCIChRxr0
bwY1L8LPledVfi4RiUdWoO2ItMankj7J2fnGmOnVMOERjjWD2VIOxzF4sBIY+BW2uHUYXAkyZXIx
WX6Tub3fQb3Ebv2FXxIhrCGUS/eV0TJgSVO9stluRfTS+A24fEE8xjDYeP8Ti3OwTjjfE88FVbAh
Shi7DR1RoGDrKMaW4Haah2jGPeiRsoeRal3FD8qkf+0QrYH6Gk/oZBA3txrvUnnmLXLDZXjhrZR5
BmgIoGbJld0gWoSQlm9GBpwBszekFrXmWYFBxw7A5rXhZC+lWgRboFdcvzwY1hrwncAuSDg1/dBi
QsTsbV/AMYINlVcnd5KnTFHDFTE+Cm819Yh3H7JBHl7Onbm3W2JwpMN8D4feLQkfd2VmNI9dM4MQ
rbzZNK0V6vTwrk7afZnhjozzvvZUhS5wirLRy3LnpOAgZhlssULnxH3NECq7mzzJrG1K88lzUch5
+kUdjbj2snOtbAbX/A5rPGS7Ersbo3e+wnKVSEBrUsOZXuNg2WejTVUEjXUdVg8mhSBu5+RRylHf
mFDPkF+rhjc3CiAs1ziCE8UeMLWnkJA63vANWl+DHzaQJlcMKCmFdUXYlnMDpqlCOig2AzzMG/iq
55lSDubQN70OsmMBzwXkN/YSNohNQi4ntCGkQBaz8zDz9dBpIbfCGVPjAYH7vLY0Bmi6pl0JuCnD
yk2zZXKKhq4b7N6roJYNQ0koupHcFZUOPnWJX1VpnqQ8hbhwBP1ibd0mQEfSRAk2OD02Q179UBW6
BeQBCG5FWeG0sDeYE6t93aJKdAXeYrZIGRjocRruxlIlqM0ROIIFdWktDnNNVIKphPnaIPBsHtrb
KGEnnFVHZQAfgUD9BT18SWIDy2Qzv/Szg4ad/Ss+3IV6+zWaRr9rcHQ2BIFiFELROmaMswtsRCzF
qBTaZ7TioV9RawOge9KUqb5wmopAnq5cj7W2UlOsdcRGNiuDVxBCRVlvmoE5f9oikupKrBt5XQHc
y2O5JjKcwaltjluFELZ12JTnSSzegRFF6kCBGInuQVfFhtnBdma8c+qkCUUslOy9mZLT6Qu9lKA0
lr6YqAGigtGp0JpokmJnnMcto6XawzSeCnAQigCmMzUz7lFEZ6u23xL/4noU9NA8pUO+c0/MIwX7
1nWmapnSu8tVhVprXeOZTdftOD+TIX3kRcG3lQStD03BEJQKgxE0HCVz8XapYcRDE86H3rW8Maas
QmsPzKBMEa80VA6WISmLXPQy1WkR5ZM7y6dt3VtrRtcahe6DNkXS68Pm4o6qDH68c0dOwWXPO2gl
OoFlA/8T8JnwGrAG53ikoLFNFBejckLRC+1WqGip6Sdy/jbIbmlrYMLLegeUVWve5XHyGmYjy7w5
MSMLFbAfMSWIxAaFsQjNReh4bhaW67xSowNk1h8W2hWYrEsMSV/m/nAY0FLfLFxYYOkKlQHMHUpq
Afm0b7Ai5ZrftUzgIV3tnT73ddnBfFefeNmvAe4ZyHjGWxAlt72m2Wt1rqifFGZcZjfSARlqxh4R
FUEkqeKr21T0BnUD71VMYPkutcoHtaYSrNifa4/ohxid1lTaTf8s+0OGb7Ch8YOOw4NIpbGX1s5q
mG6CRMkJo+l3MUmy204hizKQ+BL0Sn1VCsy4eWfdabpKT0w4zlkhnywoynVJADRhSTTNhmJKvBlK
BCj2wncHca2P7j3ySty+OevhHhAgrAGeG0IQiRQLazAezRLNBzFk3frEbB2DYsLAi012P+NrtCPl
0iJYnFJgbg99Y2ESMVsPlCZCddGuLFuprhmjf9NiDlMPAYNGIkDdAi1BEk0blCEzKMLqa84wyrP0
9mpQssTvHPGloZUSptk5wIrgWRP9uTScMmh3yEMwEJx6x6p3sozs1aQGT+7r2DvfWQDQT/TTd9v5
IWZBLo1Lo1e6MAzJ29zOMXnNjHNpa83uUQT5q53xEs7i7RgloOYmFF9jj500Q49OwqL1EvRjjPsB
v5CEaY5YWS92CdBWKuD0OYcBi4tcnhy8Hf3cXLlWmW0Iv+Q1jm6Rlq5+YbNlwO/s0xz4XgY9maCW
hJkWyR7jGunBGGa5CSbILEN5dAEOsrI6w6EPiJLTmuYyKs0jwcmYS6k6E9RM104DXWdEt7Mwk6nF
ZtLdkwdHfRjRsJ7UxTIJ20CSzRp5yVxrx5KO9NFKAI4yfJxiojMLKXd6OzLlK9GfbGeINiPtPV4Z
8QxsPaYrzwJdYFmKHFQMpU24RkEXXdXM6iI3mOiabZEBhCKqarKZiypt0e/qaWp3Vj8FK3u6rZtg
0WPWe1Rd9rZ7C6ddDKWRGE9am58SmgDXkV4/dniYLhe+btdezXP+okXtTsxtu4lbTDm9lh/pOV51
OoGLY1KVPImYaQfDI8us9JpafSCqhp2pG5KP19a2DXA8Aq0SYQgSGhIN09rGWoP2KWS24NiSDWs2
W56zGKLzTKMzFz7otIdWdkFGvDKVP+BPNAdD91nXVb5jfpzBs1RQEHnQiAyxI2rsknFkPmJfjGb6
XJlz6Q76fOxqnpwlHamEcQMIJbyKhqE69LG1SzIgl6LWiB123AeziXZaPAcXLDfpcaxbnkr+pNpO
cDEquEbTMWN/NZb9sTXGeF0oGK+2atBAhh9zzum0WDHH4YZXyYtmwfQsw9llk1/Fu7LCFNRWzVek
3ckR/DQCv7adGA3GKZv36iJpW86JEqqwPVRuLC1YC0ZPd64OMgBlAJwZ7HHqAqkjBopOlG2c4nFT
2TY8Q9N9ivCrnFKygMzcRfiYbTHAfu1F1N/hcL1Ox+vQ1m+1lhyMuIq3ieKQ2Fq3JrFB4D7YbqSd
aXtoQkZfSMdcMaz6wrh+bxt6tY3jNoP2aNypafFNnaOZxS971q1I7sJlpEIr5C2IpAxjr7N1kjeK
Md72aWleo/kEY8KObBgAsTFsoLAZa8VTTVPuhw3fIBjiAxmL6I2MxbmunMnTmJHs3bQaN5EdIj5A
jNWZNPvidsEXqhLj7ZKgUgLf3y0JekZybhzFOoWLBIk88/aUh9N2luaj6ibiEOO+q0ILvcgiySUi
5/D2K5iT+SCLyNoTSL5lJkP0SLUxNOx8acEtM+pxeZQTLD5muQCtSlI2u4ewm5iElPFxmIztqGk/
FLe8dwuzB0CEAw+2W3hB9jEUh1xkLzlk54u0RX8SB4a1NasUTH7Tnngvh5vEhJiY4NC7JM619sGU
M9lpb4zKEmc0iDeW0ec7EZFB+fMHujPGwH+n0eAb2nZd7YIkE+iWe1X4tV5fS0c0mLebu5SkoFUe
1vYxLFg3bc66/zY3mLpTlWXZOSHLsQVSsw+zCet6puj7KSkfgwyVa6V2r7EaPZvZd2QFX4uAKHXX
TXdpE4SHYEkjlgoLL+bYPUkIly032sWkEk1Tlo7qvUGh376kIoP3qcb19k0nYkrlPoPFsY6K7O6N
yF7YhXLKqa5XWqKm23px20XZ0ops6aViaw09E/chcoLqMZjy4qiNzDb52IQ2K9OLWQ4FkfOJdqVG
yob3kb4OkKR5wrVAN0s0FzII8AWgNTl3am/4YG0TsG6sNTZbLZ9+JdMxZvK7NkthBAAlZRtX3wlJ
8ibQecOl5FYzrm4Dw3+sqm2p4BohiEhu4ojSTVPgl4HIXmUh+gUnZ2ImrJsije5SUzU2BbitdQNY
1cP3Z3buRh8QaWSz0vqslD9UlFRSaN16CcrBGcAOFGZJK3jLw5HzIMIPPjJ8QmOt7q4J+/VstfFR
gaFEeB04qxInlAaNZhckRnNsQqAVGCh0cJsKWTO5oT2UAdUn3tDxABM5Jh+r7c4iax5cfciusrZu
H8Z5N+Nwf1w+RCGIg4dwspZ9Y9/NPTKTqRpv6mU+kJlV7OnQH7ejbWKCtRxx0UTyou5pniTUORDC
oeDg/u027ZJCiYPku6o/DJE9XoTYNSB20hR1N289doGckR0nFgDH0qr1EPHHWebrcZbnBGCGl8YR
bXyJLwMPXODPMHs3c0bOlAOrWNeQTdj9vKjSgl2VGkDyDBO+s2JvbKdyUDNZcFnEuhm6G54zbPdl
hDIsnCoXYSjFP+KhU0tHcJ3ONQ8+qnjdQZ8/c8NUqnXRlMOBYq84Uc5WscGy6goItbIY8TChQ7BU
98IgyBUuvsMDpMNurQp32Hd2fbJNxb0icrz1XMeEMMAORbqTekqcTOWN6BDbaNfdKXIF9XQHFQTq
GrvEQXmskZ3uE4iRJ5qSq0km+aVuGDCfWbxoVuE8TTFK58jGVj0G6W1bTu0WBGqk917YxecwmX8M
EdQ8i1z59RBEPyIRWRCjxFnLwJBqYaB5oQ3A0iywiqlNP4K1MCCN60QM8mTs57jS73UpL/Dw16Ql
8/PLzFWfXOqDxCQvw0D8fuPaJW9mXdBGE1q+BUC/Iyok8KsmxyW4IGwyEw4ekR/PstCoAUPuakvN
z3pELyjFzvZAE7pbB4nz1DCqwqxed3ti61w/S2p1TXAlzKY52VaQvR7hM8InG6yY0EnItkWVpVdu
D8x9AFA2hOS7tyjC4nQa73RiVUcTek5NBOm+CkSL/0ZUvIoOBoC2O7XWKdsm9Qs5fcQENukBwA7+
QXDqoNyGazQTD0ywtM3A6WUxt1+UeDjUuJ79oKKvly/y1KqB6u728ksYBoNX6TzhlZrzU2y0V5M7
gKxkkccyCpjNnIp7G8wqWn0OYS8IVlUgQGcehdGxL4+zel91MDHMAQNQqT3moXqT8gHcSNNpCobd
KjZt6A0lgvnRdT3bzsq1oRlbpcTimY8NaoS83Mwpk8OG+UNMZww1KlN1SrzGHf1ijIglx/Kkyu7w
dsfLRaUfWYQ+FKgI6Xj3j0ZQ9BdpneM3M0GfScC7KL2YsDa5nWBxps8VT3ifCBVZOf1gbiQtAGn2
sT+gB8EaXlZbSfowTfO6P8usvhxqZ0AjBaIZS3CUunsx8xZU7Qao2PIQjmBzVlyTyFdmfq0R8jtz
09WU2k/D8jkQ8av7+UD46w3aSPje1tRfaXb50k3ufVgx9BwikS0/4SLSMoUG7NL8rEmD19GHgW2+
omKcCa27IFCQnFxsTJ0OlK8rX3ubKqor4ugINGRIYZVD2oOBnJhrI1cuqnRmp28SLsZKgw2ok9cC
BTmcIk4bFjSHR0aGm5LxmdXPzMtd58LJUohGetidQ0kKy9u4cXQY04ZwvOh+lUd9xBIdFeO0DfLx
UJDJsMJdUO0MQrzXtKgz5K/LGQuGoyAUbhP0Df8rMr01PR9j65ARpdEoovHYSRr6P4oyMvYmycOr
QETNhWFzdSq8hJ2qXbYuYQ6lEW0nq8Va0mDbHRVk8yQmreuRzEvwSopWkdata1/oxAW82hF0eHWl
prBQovA0IIVfMYgE7lJnXrLcfbP9hFq9uZR2iE2kuC9EDB67DM7WxBMEhHBT0HQ6DmgSlzRMEIQo
3pmfDgN8AG70RilQ+qHVm3UyCTAbXYU6QIBRZy4ck/56w94yBTAZTKSanHgjU9/OgiFHIcZ9rs6n
ZAZtnXSAxdS6N7Z4WNlXGdcobS+Y9jc4rWHOdaPWbUySLn1DZWhJykzUuDeJyi8Q6zNRBqV2SGuS
1+amD71ekFPidPFJDobw7Uj/RovB3hPGc5ga6uA5LmjJYLVl7OvQCKK5oCtk3YATQFpasmlVvtbL
THs0ioc4CrqVVoNNqMYg3XaLb1amJjZW2KrbcpmJStU9dEPjcnsBcMBKra0iOHBdiRArJ8shNWCo
UsCTTxuweAQZaWRD5b4aspuPenWSTiX2Va+8ysJCRSDvpzK0biw1uEeiVJ9dAAMwF4EYTolBcdQg
nMGnvI0osrwJK8chJi35WqK7XyUOap2GBVcJrG0fjQItSnTfLjjvFjQIjlHtiew4H+oUWeqp7hyr
coS/59b3bDesEIJqSStmY45f9JZALaIJ4eOZ9PyAscCIusor9ljD0MBfnIxhqyspIZPLF1yIROy2
g8YMPeHGSXCmWtlTyyDuBEDKio9JkF5qQNDIbEA3NEzBkzaknWc5TkvbzXydaV+sygEaB6yzTczI
bkXkuLlzCalgRsX+EK0DmxlHUGSKr0ZHhkLXzicl0m/jwBK7KWYdjvmk9uAX1KugZXQg665SWvSB
qf9t7hUeDKQ3oiRtnIBy3pC3KesE90zn7LVBn86mWj8bRLitZ1A+9Cq0Yx6MUOvLdheolKNmJeRK
TlFOwo49+qYUZxCAHAHbgJdFklDameQCVgEPWvT8FKTiugls1Nh5c1SlJa/soPluNG30pcFfvNH1
xsWXLF/NUJ+oc5MXocJlRC9BIKJ0zykyiUx3aFPVX1Ile6AmBX5OIBE1GbSQHKeD4x7jFPSdO0BQ
HC2EImCf2+2QR4Tt8J590nXWdkNXHnNzvpuy1Fhp5jhdaD0NkYKjoaLT7m6HKqyAcbV7vcGhnYxK
sS7mZUMc94eG7ukphyzYddkuL3vHa3qrxSz0I2iS/H4W87cMRyfdbtoUjsOMNSRQuAVu4Qhjp6U9
9yXCUiQ0qDXBqg9RfyiKuj/0HZS9wnHRLbvfJjIyjyY7IWwjY3IKMT7uBq2+q2fJDtEgdKsxh0et
zG0wgeM+mwEm4FQCwk6O+YQU8aRrNNXLxbhimMqwjVAlgrdkuUqt2zmCTBXCBAidAq4U53195JQV
C2aHOC92uoGzT6co3TlADf1mbHfEs4+HMWrvmyLo/YhcyuOs3zYW+wX89Z1fT1V4HMrSY4XjWRMM
bZdx2aaOdQGLxa6vauks5FGIZKa4zPrpIWzHDYGp/hzJh07EZzmbtAftcWMP6U0cY5drjKzAYopz
0oEsAdubPO7J64fnomKrUGu8RyyE1qSc3lR0stb9ABlUxi4RlOT5LT23rzKGkh0Ai2GgRzvGHoNN
ibqbxp+nFeZlQBhlb9tH8jdfCm4Ob/llCHxeuZnB21fP+S0roh119zbXg9tGWuuUlpU+JuWC+MaP
2BWPeWZfjrMx4gs2cTRGbrUT3QweiCjrVV2q95MRN7dC784dmkNz2eW2pw5DmYfWHwtqbKe7QEnD
DTjzGWkVwqmkgwkFNn+bR6OybYJu343RBTVcAHIEXDtmfRafMD1ocn4FscmdA9zUa6Pw3Me0eyJV
u2rC9ms50CisLKJY7GcZm09FtK+HlMTzEeWFrPvpVFvqOW0IIE+EPe/b6TW0mDYkeXlv9BRUNdmd
LnGP+8whUEwyHWLPsY0L3Vm76OfnalpLsZQn/UPDOelMtnzIvdfNaN/mTfCEv8zh13KZqw/xK46M
W5vm0KpOSduVMVxbe74qVajAogPFqpc6eyzaRmObkCqg8l6mgxxt2xbvPvtezB4D6yJcAvua/q3X
OPqVUvMuYDdps8Pg2ZqdyqvC0vGY0bIHoeidBJ0YPiBcNa9THMT5qxq2QlyGxwjV23/yL+VAFWOu
qL+/IBK8MuBhrkKLEWap+QNAqZ5H123PbR6f2hsQggNapwln0niIwggm+2G8yJQQCyUl9dxPzyLV
HuPSeDCyaF05BK7mYq/OPwzSb1IludNJBa1DdfD+UzXokNa5RWkd2gzy6BlXlXXr6uVhyJK7hEGh
yMxzF8AbepMQ/K8p6JET/Y+A/r/97+X5Of/evgn4//2f//jH/z9k9hbqk79W2a+/F/lzk75X2C/f
8FNgr5m/4d1BSOMIzbCFZjn/Etg7v2GlIJgACb39pgxCD/Qvgb2Nil7AJUScL1yDf/xbYG+gvUem
b6H+RWXl6s7/k8D+jyobg5aPozq2QTYMcV7Y4/4oCIEPPuRJSq51rZ6q6CJMESLjZXl3Nn6lJ+K3
fa/l+dNRPui48ZBDGdXooGXNGl76uvSZ/EaPqNt9No2al3yidPkgc/l5PFddzp5OIIv4IF0Gic5j
2/CpoF+XYsvwL7UPn3ymRaz1TiP1+zEM3XRsKgJD+3AMO7BqBsqG6QnmuCsaxzR9Dsla2ehn5WEJ
OTjQVfAWsOY+ffzk2B/0WW/Hxqxha6wvmsnU9o9XDW+AUiW1ZXroYX2xiTcDjl0Pif5WHMEKfXK0
D7K1Px3tg2goacZy6Do+ab3p18IzvGkjr7It7Wp41yfjG9GDe4izfoWZc/DCl08Ov/z4jydao2Vi
QnU36ex8+LDSFr2MHW4eQ7sbNlBe13S/EfusoaF6YbRGHeZHu8Z3Np8c+Fd3LTo93dYtjUtsfrhr
sWY15A1JNuye6qGCXWmPoAtXtg/15GTvPzna8qR9/Jjvj/bhY6bKDImMqagHB21DXOdae+l3OGY3
9b7eEkFx/Pvj/eqivj/ch4ua1qVbj8vh1EO803bNzvStLUT/3d8fRvvVY/L+OMvfv3MRwMkKR4MM
bx6T9Cy8yIN47qM93gTrYkcGx1rs5q9Mtj87nb96RN4fl1X3/XEtE+9SuVw8xT4oRGC1BEQOMbqs
/ptTVStXVPCTzzlClARRzycf+rM7Zzn57z70XAiMHzUHR4W97+6DNdEGd3DhV8Bnt+Unp/hNCfk3
d85H5a2qBWOYzRwtnb9a5a4BQ0X0kMauFqE9SciWvbNnhrXy2WA5CiDRKyNUWRKmsV9bQwTjRkFQ
LzHSA9b/fcvwl8Jg7VfP77srsbwZ35+MOiPilVg5y2s34CA9Yg/0lXxxCbRaaR7Ieq+8ZYuvrIz2
s8uwXOO/OzHLZXp3GWhLYY2ouMdJdtwap2XxovtxYuMpV6aPcYTDt5f5ZbhOPlszf3n7YahDGWc6
ruN8uAOMGi+vTbCoV1yEO/vY71g3rtH3edFGu/r7u+3NpfWnj/nvY7kflNdjBXHIjDmWiVQlKy90
KOWdjipch2RPxNHBUn40GjYAIGXZLoxfjWjTWfet7VdI7HX1shfI4obPls9fngJHw7VpOCoauw9b
i6rWCEW3qY4MX+7ba7wSHiXZSntofPOTU7CsxH86A+8O9WGlLpdt17Q87E1zCJuTVX72sv/FAVxk
2IZqsV9yeBn98U6aRpnEI2Egb/cwgVL38TURCOvlBuoulX1w/uwGMn/xOgDahRHc5a1HTf/h7Jlp
HpOnV4EDayPj/3B2ZrtxI8sW/SICnIdXkjVKqtI8+IWwLZvzkJzJr7+LbtzbVqmguueg0Q/dhpVK
kpkZGRF77Se1KuXfuiN6/AbC+JAKZPBjImMwh6zA6wRNBsYwWs/ODGIfN5Eyu5pzAJQxwM7bIu8G
DKxFWfhZIQ0PnQXzQW57M6TZMpgeLfhHqNDV+A7TOVDEXWNMe6xZKZl0eNFycQ3QaM94zOJxMOfP
kFH6VZhBKcN+0+pXjjrQVi+mgnwoKtMXKdOWqz1WakBoGvJe4eAGUO28QgLwa1MB28pFakReXQX9
a6+Jpf8UdMJ1mdRAChI9mJ4c1MEdTpGdg5uJRaom7+Y9+dFqWn+9epRzrxYmFrUabnu6bJ+8WhHL
Uxzj8uDNws9/2xtrnazb7UKbhR69oaXq/3Mqft6ZLFk2VNvUbFkG0XSyMzXonOiTZNDxJ5nZNdIS
n0rf3vLiGxpvfXzvtsFK3kiXN6bP0/048sl3VVqTFquiYboP8p5+8zU4mE3qTT+tDZdyjyYI78ID
/nwYUkjgA9a0JU7G4/7j2uEqI2MhQQY42Zl7Wm+3wZYMnKsuh6HfXdrzP6+bD6OdboZYJfR1uMxP
rGA3lm68nbcOUVSHL4KX+oUXXJrfEph93HwYEX30P3u95Zx8QGUcFzH0TcNr/SU8zdbaUt2P9hAa
zWus3la5b+Nvp9Mv6f83j/avoU8+Iwsmp9yDmfBov1xThedo9Udv8JPt8myRcX093vKmTmdqyI6t
swPKOvvhxzcZaY1kYYKExcuaHX3TEjPq63oTbb4eRlkOrE/j6MQMfDaqCevh4zgY36tmKTOOurE3
oHi2wVrsEiKFi0H3uW/TMJZLlIPMGPX7x5HURDXKImQk8xud11taZLyfJLImP/cl/+KXsjyfT/P6
a7ST51dFLWoSSEiechxWnLxb/a3lREQvsr10Az4Td1top3Vk+Koj2xzCH2cWzLkO6GjU/5xYhY++
AZYuliNevyWR5g8+ncdedqOX+6C+sCLObDEfhl7+/K+wq+8tQBHyTN8bdDvhB9yNv/5AznyHOnp1
JEDLogMj+nEASWDXMpbYGWTXwR6Pzt2wVlaXn+G5efw9zMkVCVnxXGgTvZ7S1B16eSYN3vz6eiZ/
sgQnnwRTIUC0bTRO+ukxDymT/uKAMZJdTAnPXbIjydrxRg/G4XbaqT+Km/9mRzbURYzGEeTQNnby
/FIuDESMcNMHb/S52Hr5DRZvPt47K4SwFy6aZ54ig2kEToasOvbp9khUoI1yGMMIpICPFArI+6X8
0qUhTrbBXK8pykgR6RCK0Vy+XKO8v/CezmwUhkoca5iqjobKPDnE6B1WceQhHMsUv9jpK6T92+y3
9SSv7XW0urh6T3dATTaXr0G3LKJacnQnO4WkCTJ2i9gqMiBfx8UduevFbKX5Lbf2trUKYCrUKJG4
4YoqmVF9YYV9ior4BdBxWmQrLU22ADB8XGLADpt80BMUTQTv8V4XbunRR+HBoELo7babbEMPzYWH
vPzQvxfD6aAnC66ktFsY2CPBs9xXu+XDDFc0OSQr2D+0DnN/Brq4u7gcTj+fP8MuYYjOQW6w4j/O
1ZlyU+0Lhk2fpW3wS9+TYdoXL+qj+YCX+TY/XkqKnB8QJbZsIjMmAPw4IEamOA5ZMYVUoOdU70L6
p8WlneX02v3PrP4d5GRRCEltoy5hVsDW1sY63+b7ctO71RaRrBe8otPdJzeG//UrPN2ZTwc9eZRT
KdEVFzNodt3utK3JztzsLu/Mp0ml02GWB/zXCYOnFUaYlKxYHsDAH6IClti2YLnQw/H1hE41u/g7
sxCcfx/jyUKoaWkSRcqMkt2SPXhVN/Qbkp2z8Zo4IE7HE2OX/6Rr6GZO/vOI4Z/RLWIhFJsqm+jH
icp0Q2hoGBWydHhCb+xd5iKPXsNB86ILMz3/6v5vKOskFLLGVHQh/kgEXcGm2+Sbhpm1m0sh19k1
7vw7zMm3X0hmUqhNqCCdj9RHfJrjXzhPafcKVIPwwi52aayTJRDBBEwcnc9EEbs+JB0WjjC5Xi98
Iec+RrpWyXIYjuNQxfj4jkRcjFkd8eD0TWe68OJoydyWhJTuTAEgWcE/85TvNVeri/H/spxON0yD
OxX+IBSXkPR+HLqTYqOXGj6PTFpHO/sOWQGZVWdVS9fWplwXG+nSbfncI/1rxD+h+18rr2+qZERT
Suf0EdjwOt8kgQcqHP7hSvOyVbfNWl++q4YLb/LsefT3uCefjSqnrWonQHMSDFaeMC/K10Jb+BxV
lq810NkvZdnJeyC1Ap+AlNAwSNEyK3rdbgtjgfWm9LfSFpXeff36z759VXfYJSiUcMX9+AoMYy56
sHmKNyDnGaJtZu+AkLgydlO59Z8GOst2QBjyf4Od7HujA+mWTjQMNXs8n7Njgg3m19P5FJD+GYKc
pW2rVCcBgH2cD8VmXQM9vOw47U6AjXbhJHrzpl0FywV6SYb80G4vDHruQFwSpf876MnBX2nBFBlU
CD3taG/CLaliD8fW6/IaRJeXr4ftxavYmQCLox4OjEkdzaHG+nGaYk5LKSsZUd8Ee+rrm/waHxIX
udbuwtyWTeZ0jZoke5ieaWn66RodylRqcKmSORKXyGLeYojrSXf/JCMuxjIXRjtdn9XU1U45LvO6
G/2lzNL+wBidKmv7RLvFhY/lNIu1fCt/Te00H9DEMmtuRP2t5ni0IzLP8eod7poMA8/izdAu3CT+
rKUvHuVCnfv72Fc6kYQZZPA/ZU9rHa/oeTFWo8eZ5ebHzHPeL7y7c4v77wmeLO4B1VWpoZjjEj36
ir88zXRE9lDt0yfdxYZrrW5h2HjdD/twsfx4LoAz6f2w+EcGxXcy2zGwEw1Yk+yRh1w3pqtcN552
lW9iz9osEXjo0bSqby8Fp+d2eBPihm2RNNAASn18yDRCNU4JC87DCtu1RbNNkIg6WfN04dleGudk
zU9OEWuhwpfav4pDew0adS3dw8/+Hd/S++VlJD8vnZfnthlQcmAsl7sNaKuPU5slra/lgniAPAyq
9mA7tcbD19M6OysTqB42MzLgg5NzylK70G6rRe2j/zSCJzp4NfQB/8UYFJWoSICYdqyTaUxNLguF
lhLc4tQtx8GiD/puO9WF5fb5aVkqHzc9K8afS+jJMBjaqp1VFZSGTAEVrJCKI/KuYPX1ZM6c7AxA
7p0Ckcq9+vSqmySN3QRRQrcpHtUYi5OAB4ziYQ6BDGbwNdJUl1NxZ+Zmgb1U/wy6pMg+fgmZMra4
xnKpbOWfpvY86d8uzOrz4gVdQ4Ofgi6bS/xpYlHYwTQ6mTFxviDwoOEFgRVntvDlNe2bV9HGfEIx
vb50rp2bF7J4enno5wHfc7Jhidiok3hajHU1iOq70ThcmNfn88WyQMxp/CsrJJBOHlzT0kM5YJtJ
eECrY+ZnR/Igbr7T113hSv95Op/kA+PZiDplnS7W01RwlvV0WSPLIFU1rKK3pXzwc/Tq76VPo7B3
6UD7vHo/jnayJ6HsUTLDhhxswABKgu5ogpVRVOlSouPca/p7VidLqySNjm4fObnoDAUAkZq+SDHG
cSMCpk0dwVwslNF2syGYD5mUYxhhdBWw5Nragujr8U6T6FRXWym9UOg894tB5iX049WCE1we0F/h
fTsi8VMLe/aiAMBLlsnTOtLl6MJX9DluYElwZyFgZhNWTnPTgsZ1Ydpm77W5tKuDJ615oHQ4tZsG
m2o97C6E6OfeKsACTtBl31dOC9EzFzcj7LMBzssDlApacF/N6sK+/ynfzofqEOSZbMcOR+fpk3OC
ELmTM/Ve/Zo8ol0/LCGstTJqd9zbOOJ5tlvQNpT/CL7/50uSkUn0Aw9T8TE7XfN6r6jGrAIkdHv/
aKyLdbrRNs4+WkXupcTkmUe5tB4SzvKNqJ9qeTpwqwZH8slri6MTYie0pzv86/mc2TkZAiU12X2d
2/TJ2jDKMpkcwYPM52MhXpwMn9UrPJi+HoX6Dp/yx2CSF/bXOMuf//WpA4waI5C6PDbFliiN0NYt
2ztnjg99bdx1xij8UlWqVTGJBDAbXAM7bF+NfCp9K4WZgoDyCcbIPimEO1t98dNSgtuSVaNOco+g
X6dzC7kKyOKbMpa9FF1xGjXY+YqD2eukwXMt9yfRbsNqRiFXjMeyE3QIR98HpWn9XJU3wZwt7cXO
7RJjhpLT78Y8uNIj+9Cr9QrDDtNN6FhHq0gbTQphjG3ranGGyE1smZL0yQQHoluBX5fDTuuDx6J3
AAq3XjUlqw4KjJwHiLEidGIhqHF1jVHCYxHSl1X+IA7cliXs0MW/qBeIYLlxdnunETs7wF47Anhg
gPGjAXrWumuR7Z35R1zHW9teaQ1+SQmC9Tv6nNcajAD8gD3a3CFpZnQntFu1QPJzKBBeQqlgitK6
C6+DRoMt8Eudy4PW0mRhQngTw3WHoQEBl9/J+LxPDiEi/mWuXtXHWVPe+7Fate2wC0bZD5sJv+u3
LHuwMuHNpOjauXFBVXmYIjnoPmb9GNkwrnRQqUHjmXGEXXfOborvYSa/yA23zXiX4vs71s5razwm
AzQNdKt94I9R6rcNZw/keSmOhFuyh7n4xSAYFD/NSVkrGNKg8ZRuU6PliufMTy3aZqWiIqsMG8Ar
eJYNxwmCBTYv6xHLraaO3X5MjjEkKmtQN3qjemnS+3b3zapGmKTtSk8H2rXkFc7sK8NU1rharSw5
eG4yze+jeI80i7BpF8J5CUogK7nl6uH4nKntFq3iXWvXr7NANgK3OrF/psDXZiPla6lvR+zOp0ba
l81vqe+29JC8y/3wAEusSHBJTs07vQ88QPV8pROeJ/WTgydN2t1LWXGFujKT7edhlLcgDLyxSN8H
gdoO83NyUigBYJrVxe8gL3803J9mfBEw19zber/uglc1g2AS48UzZD7ab7dPDT925m/WcsqlGzj/
MohIrRJbaa5uspZ+duzFpPZ+atOY14eVetys21ngpINTsIh2RjPgDXGH44WkIe3OgRRqGzV/L0v4
CNclbG05+y7XYmNn+v004hNuCbdy5BsFe4heesusRyRvXt9260UlBS1aR3sdKomHWnmFZcZGjhTI
GvdBk+Mxvhf9cB2kM+aM9so06YMtHzjrNriEYA2+SkjVQgRBcoicDHhH9FoUR0SNG9CdLwIlQxZk
y/fsyhreegBdfxtL7a+tXM0x9tFY7HGKGhadZbvPsTAz8dKbB8TP1bsYjwm+4yJrMBiidhw523SE
DUPyeYIIE4AghZc3GCh0llLVCE3C1p6Vqn3gsv6kJPa21rEjAuqQ2T+gaK4kw17lVg9biC13qNci
Hd1xglwb1d/mSrkRNm7l/byV4hbUufUqoRO0k9nVo3cU91DUyg0ZB9+CCWWCVM2aB8RR96UGgJd2
FpJiZvez07qdDaopSK6GxrrG/mczoLcZ+3cRwTkabOkh1ss1pL/XGZ+VqMKHJ3Z1iw7BMXVgN6sL
QEnaWlUNdFCPjkmbfZ+Tl1Gjjp5fVZn6SwujF3wa/bYmDRttTWJgXYA9Y67jfYNuNRbms2BxziJF
59tcOSyuHhdutXhKh3tD43ZTSPdh1ezr6IcZdWsHlsUwlSwKMPO5ekii+inq9qmGSo672UqBBHIz
V/hmsTPEiC1dx55XcIlvxlBU1yr2DlfYHgDu08L0kJcaniylZY/Y7RTZsdfr6EpPFXnXhah6Xcmq
kjfDifWrgR4lCC/Klcj0NyOeRs9SJY0Ton+PlO4mDru9OaIsMoLcTQrntUrzFdSfuy7V7ltn6DnL
zDVcAlyjwNKZWn6VgTKtlU0r6qNZlN8FBAgorT/bxEEee53L6cY0r6rmwUrxC5Xl8Qf9q+x311Yx
XHFnhhSdgTCcYnbKCXf7qgmA7wtH8ZUBBiHsxw66onxFOVOATtTZHqtfGShdN7S62yJU3lNDfQ6H
HmKe/gR1Ha6M9Yq6672dVRzGNatxIW4ckyg9Jp3ebPACJ/2gS+omhMyIBzoQo0LMGPPgCIdAAQnX
TSrVy7eFdxUtPUOS/h4VA6pKoRdsVq1mGtAjusizy6lct6GIvbELjcMCAt0j6B1QV6pTgT931r5Z
ZRZtEe6CY8oxBO+qgW8HcBLgc4diZ8wuaFVo5uampkfWbOuIjSCj0lwrkReh7HVlkU5rMD1ihTTH
QGCL7eXUC/PRxr/FzZuJMyoI6nVoFJMrZZ10M7bx6NZGFmxoMgjWtTlkN5nRztvBkTFIFbGCT4lT
hSg3x+Z3HCIRyye13Iikqv1CFIOnmON4o5Vheq2LAqxDrEOqyez6Pg3T8NoSQ7wSWgqGwazadZrK
Gm4wFkRBn+COi2+Ro34+plBvOZ89uY9WanvXr5ETh5scc+BrAaDkRp/N8cVusl9Rj5mUbjVrK4+w
s4XQgVuTH094zBnpcYbC3qLBLMP2uodjGxSYlaRIhdHmkYaHZudgWCNbvxKpgP8G/ScM4jU8g3Wj
sb3mSnIYtQYBINCpOcHT3lOkWHosojldJS1mmPo8SqsLEeC5+A8aMMH/IsE5TQGoCpZHjjISsCv1
dhyGK2NI8enLcMb6eqA/aclPkaazxMyGRpvuaS29SFslg3o6eNiHLf1MHOAHZ3SXppV6Y95fqtGc
i9EVGhplg0hd+dR6HFr4FugsDM8aLCwFpMEGWJ/W0Q5be+fCTfbMfZEGEjp8FYrZ6GxOgvUk7Hib
gqsVxTzzAVMC8aRFs3bhVZ29XCnkNEgBmFwXT3NECFZRHGvLEzwuTdy0hF01N0DTmdgDPg3crOJj
4E0b/Hy+fndn5/fXwEs65K9LQhUbI3GaxWprrHgHqlpybS3L/K9HOZcDQ8dFSo9OC1RLpz2owRjg
pGGYyKT/FJmnDomLRXLAi6/L3VLHU95Q+H496Oep2ZxFKr3MJHup85y+OtGpiV2Aj+WgpwMoerbV
NvS+HuPzp8gYlAhMUq7c9E/XWBHDiFcWC6oIv3IL5DUtyXY1XnhJZxYYVjNo1+iYYRCe4Me3VI6F
gn9MD5xID2ZQZDFy8ircsRIx0aM5spTXUt25gF1wGYqkn6pDX0eG++DXs12e2Md1/uHXOK29tBje
dnP859e4HrEQVLQbSb7Jy+fWqC6su8+XV4aiddjEoIEJn34w3FI1UCUt+Uvks3NzR9Vlku4y9U3K
QbhdSNecnddfg50sAs0Ioi5I4EcFiFyzl1n9jnORJ8u+3v36+gme+15or6earppLQfXkReLfgRda
gHmcndjcT6pNJuOlPIv7r4c59+nbOGboS4ae1Xby6VckfwGXdZMHyLVSv3fNy9c///w0/v35J6kF
4MN9L43VhLkV52gKCsuGZEig/PUwZ7aN5Sv4d5yTx1VGspqaDvNQhC8ox+/+NC5djfp6RiBOh+f/
q995ySd9+sz/HfWPHOWvPRH8h2Z1CqNiVRB+X5rhQvL14mfIXXal+tXmUtnmc0bowzRPxRdOR4Q8
FAzYKodJdwDG+AD69f5SFXqpzXw1sZPv3JQKOOEz49SgoNbKlvsf/dvVIfQuz+nsmmLPV1RqOFhr
nSTtqB/FM8xEuATghuB2jK1xiMMWMlOSpltZ0rHcscz5Uq7wc9mb/CcSFgcpC77Mp6nQkO2p05aa
zpIrDLdLR9Gwljbq9lKbz5k+gqWBwNEMyh80bqgna0yCjYoFPBP0u/0/QwV+hQrKuCG5vJW3ln/R
teDMsoZHSJqXBDar+jRKGHUO6TICUkKWa17LyGK7A1hxv4GqTHcKl7SLcoozK51GWnCqlK7IQVnL
J/XXWoB6TxEo7hYuym/FPAouXKFx4aVdGuPks6yd2VSsFHaqaK8dfRengPIBG329l5x7duB2iYQp
+bKjLL/EXxPJ1LyrlBJr7az3RBk85Y39/PUIZ44sQo3FPRCljU3+/+MIID0j7vG4ihdFuxvVCssD
rH6sxJPC4coSPwOAX1+PqNCC9XlJL8Jh7Ej47BcTsY+Dlhjbm1Egj56qguirHCFjhFM84mev3kyK
ea9r2TdNTY+dMRTQZwZ7LXqTupI6/STmfatVQ/YBaIFuE9XvJhvflM7+Nhe4AXAH9mMzK36YdmQc
K9yrfTlUb3Bbrn3cbI/WUkQBJkw7hkomdIErBfnOITXiaNrVJKxvZjPd45Pk41JGc4hsvGUSmbMR
g3PPqWaSrpobSRIZ2MB+xe933QOa8rhak9GQcLHN81ha9WWvu0ZgpW4PwtVNc1W/R9TQeqXDk1Xz
9hkoeus2cnifIfSHYJjqfgd+OHFFpJJ5meQDPCqKLuWCVs50D7wGVK9CDWDRKBhy1fytprPvgwhT
hhygDRdi66kxbBwm5Rsxiat+YY/lyApsCNdVKj+SeIJiN1NGI7f0e+7ChWsjFjS74Wtz+a1KMm2T
x2bJg5IGkpF5H9yZnXlnydX3ssOBWgr9yVbyVTjPcH3bqtmxK+aettCh6RpogBtqz6WoHzQxVDcA
EKP9qFmYZMbWQilU7AejMpJVFia3ehvc5UY0Pcejma/0JGvXtjmbeyto9CcjxSI6iur2zjEbePBw
z4CBT+Yt0Kh71RxIIMuZ5Avbecft6yHqO+B1fxyd8EKeIbNvdBKTfhpbvzOdJLIux/Mq5fa8T6Xw
dux42ImtYhTBs/L7TLU307wYgUQ1xIAmSN3UwpppsGFbCRwHNrDUMRJOq5UROGQZwhlv1qx1fvQt
1rpU0oKHvubdb9rAIlFTjo9llYf3wL5p3s/LtSmNrU/3267pIiyklhcm1W9dSwoHwwPVnbRq1yag
4JTAfEn6wHLNAumngWMDVgxer8Fkx+c0rcVVWUwRVtbGUREFd1Wymd9nI3if+njadqL83unzu4r9
Q2KXD1ai3GC9i2lvu8Jb+bk3Ha+3Yb8FWRP7YZK8p0IkT8Iq7QcRMYDaV2Ld6kbmFYZxHdkYhonh
QETbXuM6X4Fbq8pbo6NuICrtuiM1Z2vJWiS/qr7HHWPc9FjCZl1yqCbrIDdNcCAH7atNI91HdrWa
uSwAwyyuTNN5LANnR17lRjPig96C6W67p1Im45RS59Ca8GfvtO+zbG0HI7HdRofH0k3YyRpGtGoB
6hkmVmgDrq1auuAN18IoV07a7ylGoOxK0umeTMWqGDtg9NOGXvI9TmSoRcKd0PoHUfV830Ihod3a
T/Xc3cZAytKSPbyPRbTK6vwJ8s866uofld39SFXS0gnlmMWQY60D5pVi82Do3TbppU2gdrseX5jF
y2RwVZKTflL1ii8nITofW75vZjKmORdkRb3F4+1eyE1OKlXZylH4FgLt21dZ/0ijHakhG5+BxazF
7PmP/rbVRz80rFutzBIXFP136IiA95tvRpTcKaq6FnVzlYbJdzxg1mkw+Rl2BKLQd6EzrYvB/iGN
+a+2ptnBUFu3hiylB1l0UB2gOE6Qf8+tVsaHF5AVOJLQjSwrdi1F8dUUXSfpxz5ygtWSItd58EWr
+ZUJTjeBQN/FTzOmvG5bo5EBkFQ3JJQGQ7pJmmEHPXuN+oPMncKAaMQy9U5MyNwlWf7RtFbt6S2u
aBnU7lCNx00IjdktnEr3honMvEEk+zgOFE2yWmLFw7OfMCtxuwpDsE4RL1Yn3WMseefI0cOIecxk
DxoOvl2CqXF4VFsd/rp+0OR219twsvhAmgGIm1YCTAtt8QANk4wiruM+9mbd4jjgt1O9HlPoP7n4
kTUDmbvIcIUz1sDmMKdQxzx0rS5fvMGAN2ILVndvsggaV63l34MDPNWGinSdkMfflrLWv+OAhemv
oqaV20yAiPNgI0WUTSfpCXwZlKqEusgAGrCQOwl+k/lQmeK+ws6tU8vnJh5eR5ZZgbfKDFO/lTEt
blpgcokM0zANSJgWwfgQ4PgHhGqWtk4wFHd2xxCVOu+lsfml1snG7KVbgOoy3XF4NZddtwJWu3Uw
aiN430WF/FRXtPhkEKFjd7GkAfkOs+vgNOlwEKDKbnR8zTzVqN8WTGkmSE5zzV3VjYWtQ5GEvjor
47YIneS6jUPYmVVUPNmzVV/lc23sJ51i2dDv41a2vDrHHSsdkwGHnLjOVjHkcGipUbF2eqMPd/VQ
6fg2mnFFG4mSwZgeFAB2aRyq6JW14XfYKC9OCcLbhhc7hJKf281WafNjKkv3RR5+N2JrV3B51Lr5
oPXQFFm0PlJGdVXApTJATStTqi2U1P4NJxJz1YWa7tOQ9FONAICa1YK9ryXhDYnjV5p2i2fFSxql
z1MxTRtu/e6c5BQ9YVVTR5pflBGoPljFKw3XIjw42i011d8xrOu1JcycU9imH8e2lQ12nDguzZhJ
qSbUQxWqHeY7arTtzLHxyyAF1R08dxXFKWRNS41IwWOnU741uo79oFRjPGHa10bZHYLJIXioccS0
KUY1cvk0GeadQ4kN/8HuYMsLoQozpqiOr/REf8KCeidZrDdlKhPSBfW+j8SIJQiVqbZ+yKKyxVlw
HD15NH9EEuTCwaa3x9ILaC5j9liDwfSQ8N4EuoyQH6uuUc6PslMdCigi5NWLxm1MobvNIPa4kAZQ
tPN3DQSZkqcrs3MQZRiwmtk7XF0pHkOE6k1AJS4Ii29dKnaTEx5LzlcCt+881W9tL27bLoZKln7H
bJRG4xJrm8IoCjdWAwje5Y9AGg6YcUh7PZJrl9Oi8rgOAJ9upxUFgLd6yhFUjtDRKLYTcbxkUXKd
9PZz3MlvtkqOEokVjmIZ1hCJMB5EWflFXB/HRn2S0/hZNvq7dhxeOKavcJg51th5m0X/LVG0J9mZ
9kLSj4CJKWpmwXOWlUc5bHEXS52jlAOqpZ3xqcwrKkaRSj13SHC+asY9Gn57KeOBPcva/VhyCQsS
+KyBsVHUWvcHZ/GlGbXQDYb4yc7MBueHVt9ZLW3DgjNF2FQ1JzoNKcOy0idcPkbbeG7gn/Wa9l7O
0jEfVQA8sFCfpzgpqDOamkdk8UYX2spqNAFbVQahXo1ghtMbqe7XGIDRhAN6IxSAAOL5JYZNi4Ah
3qh14Ph6bd7IBgjkOTIeY0kerrBhQGoTgDqGStXx2gGTNwH0kqTO0nWLwanc8IpyDJeiuve0sN9V
IBFcnXRIh7M0+FXrtq7tdxWwd2LmP2uKOF5viudhSrFtltP7IK03QYz/uBQkD0NDWcaK26s5yt84
U3BRUo9thp6BT2kvaAJyNV6MGxkTDiR9Sz+WruEiNaR7y8bXBZ+6n6mkfKNi3q2SkrNIjn6z1bzq
AlFAN2hvwzgpJBisO1XBriYZMLYQUfsbG2tIhDQgXJe0gCX4Y4YWb0gPqZ1nhuEmUTb4lVy8khQQ
bhx1G7Cozw6LMJE1/S4cFeFJWByGc4esV1SDhx4fkH6QGd6UU+9DeJNeUcsyXdCgMUV6W1snObaS
UOu2ZhW8cBinODvBFw6H6GniUpD0k+wDmn0xcBjw0yYA1xPZOFfKcrdpnKxY93kQu4YSDN8GgdFW
V/e3UjDmfq+WeJMpgXSVdKDzanxbA2Kprk7ugizczk3o4w7QuIQnhZsTAmOaBN196Mwta4u2z2q+
p6UgwZqVBzXnkauk1qMq4Qdpy9ohz/IDri22NysD/R2NxYEL/8/T6b5dF5posBlIjV/lAsho0hHp
6YifotVP7MnWzhwTbtBa+13T49hLleJ1hnl9gykg1VI5gbYOtxkPmF9BGUNtSfNNWxcDZm7BIbdz
YJoYNZRqiG0DzktmrMOP7/odthHQR6ZfiVavUuxNPIfbYAwBgqKndF/H7XOVmsQ9tX6I1EH4dVdc
0Zh2Zwbjzoq1+y7sX3ILSy05V160lJJDPdiN30Uc9aUmz4zUsdjNwBUyFjiBvhjBDPtBia5qs75u
yuI7GwM0ZX2KdkGHyaQmEt/IwisYH+vUySu6lPKnJE2IbkThVXQrBLJ+I2egZit94u30yQs1gV2R
I+gJMYCyMrIodCWClEdwRgkRCq++tPyY+Rr3iXpfc8Bny46hZ9yCAuKjTVVb9A0R79C8qFcuTZCk
p4f0mM0hT6JVAcXTHYVd8LGJ5GPgdM8irDbB4t4zlyrn1mIT1XI67kbMouiAkh/JlU10LcUBRH56
nfkcMIexUWt29LiE6FWuZtNuV8BwHVeNHPtQ6sXWiYxVXwAA7WR/MipfHem6yJvwCdgvkadSlPs4
Le9sMd2TW0m9oU5oi6It8lqVa20VoMrdxpg1s6vziY1Cnp9w7ryzA4lfgdQ19XOQuWIeilWuZfV9
Mk45P00oq1SviRYwa3VbtfwWTvFdxpqx2vahF/q+rkiYivAKj3dq/llPO8HMfX+sCKYW/544GzNg
0MCZ6FRvtqnT/hjF+D7OUga21073nUp4WccDUXzeUo0N3+uyIAeQ969d0R3bqCHeJvvyZBVycM+u
WP5ObSt77HHveNQls3nk7Ou3ptq9qsmYc8eoIWXSyEzLgfyYlBo3faWm5QjPqVjXmt+qmXZXM94Q
hzruYKQOMz7ddWFyTSj7Aje5WHWIWNFlWdu8kAX/I5eanzJ9fPR2ZqMXtmOwLuRR8XFb41YZx7gs
4hVt3/bWMNKDD1KWmIhTj3LmqtaGnL9XPiSWLUPM1ltf0zJlX6YU2yurvB/ScNvROMrVM8dwS6VF
KalXeOjlT5KpjWvoucNOTifhxZ1NiZr2AjfDAstXg2govQT/rVVfm8pWSrIfc9gErhlY+Gg5XEcz
DNoJe0cEVo1ZXll6WFxFXeyso8FQ12nbE582gepZgitUEEfos3VJ2dRGJ61ga6n8KuNB1bAOa00K
3YSX7hxph6rW3uSK0leW3qgGHUxmZbwPnHH2vASO5RUJjJ96ld8YiXQPFx0su5CnPY/Q8IqqpWVg
tmHkmIINxClxu6MfqfULpbJXw9RZRJyaDoI8RtErB8VjKY9j6DUYCRauaU5sgvmENZCOW2YC8N3q
DG5AXTr54UT7BZ2HE1ZAiQH6sTOn6LYb9WElB5n5MmEVwJ2Gy1Jj/g9p57Uct3K17StCFXI4HUyk
KIpBJCWdoCTtvZFzxtX/D+jP1kwT/8CSfeIqy8U13ehe3b3WG5QThuvjMcxHzlJdOg3FINN9cu5n
cO3ohmqYflU8rb/30grrpBKt/A409a4JYZW6KU/obwGq69rRAYzxpWkUkrBpBToGirV9K+eqCYgE
0PA95RP1gOxtfdQ6TIGkJgEHIPF4qX1E46woHzcKBoLPvUp1R0X+l8paiDjv1NrWs9mSnBmRdwj0
yXscIyv4WciNhe9m2rpW7APjtEJqThIAsg1PWjwUlD7/6JkYUNRe8bPFI/Je5k8dupQ+r9y05k5O
ff3Fl0ByeJ2pPvteWz6pfhYeugBjeYMMvmvheP2oO5XfOhi5tq2pfn3TDZ03Q0/ly8HBslOaD7KV
vGrBKO9ry8t2JOlkRyZifZblp6zNH7CDrHCDYw+10nT0G7zTvYpahjU8YuLIDdzqMEJ2QvtgVjih
tGWr44bOGDrF22G9qt346tcI6FQ29jeeVT95mAgO/qkPygNy/Y2LWYJ/g8C5cdNGtrMzUTx+Te2i
vLOsNNmoEte9NqTfURX9jaIiImV0f0d1AXEyaWavk1Pe1dSRep4n1KBPGlvXqJsvZpTYbh52z6kP
UsjXoUkl6S0dVjxT1DA/ek2BMroccSA5RrnRuTcAtIyePG71u5xOiCs3fXurNxEixb498L7pvlWB
9cMb4r+sIkajeKxfaeXBaKsBjE5e8MNPlXBuyxsgLQPrC3cC80Ymt5yMkv2bhLiIlmUqPweSgcgh
lj4YrYf3nonhbtoBMLMSGFwppjJw2L7QUx5vrLryjnmND4LlWO027zAHAV93KhqPWhz1s7jAMLbW
EAzu9f5e0iTsKIfvSlN/NArsgwc5fnE6+ykdeVpJBXWbrPW2fuyBisPl8mCq5o+okVEDDBSoXG3+
Wg1SfPI7KjamVMi7LHDy0yRFD1rfvCBtuh1aZC8pRTzLDVaNY1kBlYx0qFIVL4oEZB5eQKW5w6T9
KBdyuGnk8ZgYVb+tsi4+AsSEjJt4ErDMZIdbKVbTaBZvO92nWShNfw9G0WBiS77y1G6XN0q9QYwe
Fv1skZoHRsYty95Oln7ME3wXucR8j2Cpb8rW/nto/OcsyZ9kP7sPk+q1imVjn5fScOi97mYEDs/H
qfjWDg14fMnZcfmMYerVr0nXVXjYhuVjpKD9rRuc6KZfyqRpu/9oy7pP2st5N0YUu0PXzD3Qz2FY
f9FCu8WVJio+Ki2id5twjLnPQpoouQLAFtLKcfiEsjkupTrMBR83+LvUqUKIcmTiKm//SYL6NlSD
nx5w2s0QaF/kMSn2hcbV0DILZVekjv6AxWBFLVgfaypuiKZd70osdVpUwPPgIWg/0wq5bElAD2vK
uoRBk7S7Mrgvu7+v//2lrjAfQQZrZCIgTG/oMoDeS3Irh8j31ztl306b2kWLHNloHbk6ZYd7XF+j
rb1ZowYsdDQJCwADJ9A3DsRlWJsqeq435gSi2/pbDpXHysm2wB1/dCDWerN9vD7Mpa6YJjuGiaoM
0ykiIJDo7rsKr2GXEk71DxV6boyyl99IDtvyeqilJhLEXR2JnpnC6widq6TEXwpMJVaQBuUtq5M8
VPk9/8WqczR/W2VuY03RSYrCn9cDvxFohY60eh5Z4CPladYiYRnR+d4Xp1kIaxakm9mRmbvGHF6c
T6SEHdOS8RQQuZG57vmJZpKJ24rWj+ThqYK2oWevrP7FMBaQo5nzp76TboqiFuU7g2amUX9pPFCC
DUgF/+v1eXtr672bN0SteUDRbET+6nItJhBbaX4bgDe33oFn3fQjPqDl71ofShcHwROgqi2Pyn4D
vHuDnNnz8PG/EL5bHqut2gBZaKzqQnOYmhKcJgnvgaxFaYuqzwltwa3kb/BN8tmMmptus8MaBXAp
KsOG6cR/dPoul2PPkFA025oWP6+NEPaM7nDjN93rM/yGDhNnGD4e4uGGRR1FF5IMHt6IMvagUrVs
bqE6/mieStkiiQ+JZWHyrWAc5U0t8OeqNvGMDofOfKAdVd7z/8ULqw0b5S+wnkOxLfPWVj71zWC/
8Hj3PwOYlPZGmavfyipzeKt1yGNx7u/LVEVTu5nmG3Qtf5fmwqURxvUt+PTwxnNKilWDzVTTQDz5
0Mw4ERtJwcUqGOQXq8c1dkgQo+yLMPkSa1biYsWRHnJL0yxOYEfGBa0vaCJMnvQcWlYH16bDqAxO
Un9Mtfn6E+vJN131eOgGCIo01P5OsROrd6PEgWONnvN1MDCdVY2gPKmkipdsMrgNXJ/9GddzbfKF
I4SCXDQ4wH8hl846fEiOH2YB7LWMvoSrg3c5q5NxSjvo8V0uJU1PqGhEIOkNCyE+aw9qfAuKbyYE
7Hjo7tco7wtLl646O1bl5EIuX72MB+s0oJkGXSSULRg6JpoTMZC9LNBWJnAtkAALaFTeuuGIJkNc
0uOuWm4RSqk/FRYQ9+ufauG0R7IcHzP0Et9kBi+HNDqm53gziV8zzb0KHWjCDeN6iMXB/Aphzpif
c+hGHFFJVzV2BnJx/l8GNxsbW9/rQRYwWIxD0zUUSwHoqcKnUXHZTI2BT9ME+T4sKKlbXnkw/eKT
hPPV9VhL6+4imPB5fBLAoA6Q6K2029vdVz+T98aIr0Z569l3XvczK5+7SeKh8epjIXw9+vJ0/hqp
sOgxS4kGQ2c6K+3Fi+9JUxvqICvTuRZk/vfzb5ZZnTwGTOeg9D9pZn2sJa7vtdV/uT6YxeVn6uj8
sQC0dwDcRKcG0PnMpInjU5WcgtpcAYcuRrAALYMihqMtXo58HfscpySCBKxftrv7MI5vrw9i4f4F
deRXCOEWlDkeNRNu9G6OKRGvUHqOyP8UChp4IaV4JImoIUuP14MufqGzoOIBB+IA9RNDRvEOgpkd
7SIH5x0n3l0Ps7ivLO7L6NDMsDUhjIqytG9G0JMUH3YN1nsahqlB+VjG8cq6Xv5QvyIJh0aqTXLh
+ETC4vxID+whK8zmT5Y1mEZA5dAdDFtIRcMg5XncM2le6e8rzd4rUr9V7PBwfdIWv81ZGOFiFfYF
RkEeYUI0dpO2xUY3x7dp2l8Ps/htzsIIOc+vHbruFuuuNY2/E+SsVesvWDePU5ufrkfS54wmnOiA
135NnJDxaGDXURpTXhz6pCrpV+jRvZlyA5piTdtDHODpnpnmQe/kHGV/X7uP+9vR2qv9gz9in/Uz
j6stUhoxFmhFR2vT+pmEobeDeGXTSJi+Om1WgVuBXzr61Of8aYz2w2Snx8Fpmw+OrOLDpTbtVz01
26emNcqTkQbxJqdxsJEaeJZeUtkvhdHSH8OKHFicXQ/9KR0D9VUCY/PSDYjPp06Wf2g72/l8fX6W
T4Sz+ZkX91m+7EN4X/F8IqiHDGHIbO+d5H5T4I2R7h04GSu7cnmBYYczwxU1aOiX4fQiMXNkEmTX
7x4zG/cu5a7HdfH6oBaDwJ6ZiTOqTM3tMgj2XFNpAlNx1abZ4OhEOe+TQe3r96MYlAE4uQ26LeJz
YJK6ioXXksdkvHsxkjpoysrqXao4aOcxhAQ9Br2CLFk5yyRVezR5kQ8M9t4tpLddfjIQDVvTKFpc
DxzC83N1Vkd1hIi5qScxztWormHNgslye4DAeggeZ7WY4GYNzLz0pQCR4jyJUxOC/MLupLqshAhu
kDrxvE5pCpYgAew/ID+Alv4VRVjj1CpZ4zpR5OQGrqdXH2vl96HEFyGEJYcOvQZVcuKwHvf1hAuK
dO+o5cqKW0qb5+MQvk0vt3qX1wTBNtbD41umxtp2dDzzlXvB2mcRzs4+rZvECuZA2ucEjjsgNIRF
VkazFkQ4NoM81y0wsQg6FRjklTtab24b7q9v0qUbzvmUzQ++s/QWGllthgapIPDhYiYQ/D8HMu/i
v0xErnO43NfDrYzJEI9p3fbaLG1md0PnpA3OfeTj/J5px+th5vkXD7WzURlCFvVptPvjjOlSpr9R
znTzCJdarrmt12zbrlmRrlkblHo5h7SUYzpizKEm3zWAn6LhWbf83fUhrQURMsHkW0mozkOaqGhb
egosFIsB9F3+tzBCKojlIJDzlEVnjdYnoDL90DwBnv8fo8yDPVt1MTjXLEqIIrNLJ3ZOBmyKtsRK
mLcj5to6EBJCWoQxmERUSmcDIGUL4/sAbsfcWKmbm9tk722lF5CV2+4wvma4EqVu9tgc2r118yfq
drxefyXZt7rW2Zg7v5WUcv6ANt4QqRe7RoGnc/RHWWOWz7Moc2J7IWzoKLEy3+xYjKP/4PjGJkb2
QV3T2V9cjL+CiEQs3S/BotQEsaLnVNVcNfieYwRzfSnOS+3dxzsLImziALsWKeMKg+IPLiUKcqAw
Dq6HWBuHerkOaww9DXkiRKjLtHcAGMFDwMB2ZSRrYYS9G2R+rvXEcaHw41mD7xRm1okT/MG1Dj7X
vz+9Kuxdr6np0wWMRu+/I9UHJ/81Ttcec0tjwTaAhifipbR6hCmrxnpyGmSaaGxSxAwsumuQyLo1
B62lc+k8jDBl4Lb8sO54Mxa4KZPxwubOrm+L5HOOWI1TrYjmLQ0K2UmsYrhl4fwhLDXDwjC8tNib
hpRsTCf+YNs/vPJPLnOz+CN2NFQsDDGKFgdNPQURKby+MfKj73ya/D84ipy590CHH9FusQNXG1zk
jElChS/O93WCbji4os6Jdtf3zZxExK0JqWm+3DuyrFnCMY7CYBrKHXxjyn/HGsgFMFflNTK6e/gl
J6tMvkmp+REfp0/X4y7dvikF8moxcCKd5QAvN2wwQvhDBoXryi04RViE1qPxsd3KuKaAjlq5RSys
wYtgwlKHmCNlTUSpTImo9oOazvXbznAolrCD42dZVVamdSHjYbhKTAxuVBnK2uXo2ob2tomeiVtE
z42vzJonKwlvIQJ9S4edhUKjbIvtKR3GVFzZKu0pmFpD/+KvEu/fhB6FtXERQjhzrQQhEprQkws2
0nwTdB9wywQI/il5xPll1SxzYS0ip8yDzMCYgtkTDjwTtxlEY2kf6ug3A/LZ9fvZGuhPWhLnccSr
K9CmQoHQMr3pQc53CcdzZ7cUdY8gLqiLv64v9YWURDiTMxwVA8sUfbo4/Co6JIRDpx57xXarpnhR
/NmoEOxEmxCpS9zqLpecU3WQaVOUfownoD1uvAs+DQ/5qXHVD+sWYIur7yyYsKGKUMecZ6A5Oqqf
9TB3R8iE12dtXlzvFt9ZBPHYiEdYwdKMQBjC7VQPG6ef4bcxslproRYHg3UTaRD1M/irlzPnS6UM
7IAPpBRfY/V2XBNaWP77qLZgg6K9L5+EA4wWmIGj2+b6Nk1awFPVw/XZWtyrFocFPx/FlndyBLGK
VZ5Vl/OanhXCZ/Vb9TQdJtfcx3twXfcr8eYPLH4ey+DyoLJbNapCwpx1+mSZZY14xFbZg+07hA/m
9l9ezMXfq2t7/tjvooHc5JPLZBzxC1EuoXdrMbra2yUnFBGtY4JLckfF++Pss/VfNN6XQ9KyxF8F
1XVxgGUxpa0P7JT2/7ibZbuHo3Pnf/xXSqrlzZoDq7U4o1Tw/h1QODIip+GcLKGLRphW/eN7lgQX
wVZBYU74M9pQ+fvibwPaVLuhZKHcDz7Y8k3ee0qwSdKsCzZlPnb70Yi8WcFQqwEaF14P/8LCn8uR
SwR2EPz9MO/bZ8oRwVNT+dW9UXS2K8eefZ+HgbVDFzg9aujFbYx26j4MxYTElC/bd40MtbHNBySV
88F2By2fPqlO6YDGS6SvSpVFu9qsNfh5RhQcLG1EVD3N1JswjWtXj+dCkTMEBxxN43u9yLuI94wc
HkfcnP6pjMG/dwZ/OHhx2R1q1JwpxQ/5Y+6bxXMTV/FuCjx/Hxr5U2bm6MBosY56lzHeZq3d7nrD
kEEeTv2z7Eftsdem9AGYpP0qWTaKYabT9TEkSC9BJrIOa/1Q83WBkwPdn9o4VldS19LdZrYGNnXO
MDKxJmwOIyzGQUqBZyGsQjnzBAl5Bz1FQeu9ceUPf1BpJpwl4wPEMWOK5iGpNdZRERFukO/yfO95
N/L0eH2/L6Ww8xDiVcDsC1hoaJo5uXFMfLi+ermWwtZiCLPGMqqTRgmRXti3+YfqL2Xj7+xttZMs
iMloeL+JNa/c0xbKSwiTA1aar9gOOtGXaWyy80yTAq44I6BebltuEBqbxkSJzCrcfBw316dxSdHi
Ip6wyfvKUmKpnI+aT6ASNXCuXHRSt9k0gav+zLuNvJ19efSVBuvba0FMoOfjFI44DZKWXBQjc/tF
/cd8GHeBW7rpAQHW2G1uEBjGFAWWr5sd1JWV8/8ZMoINtqaB8zGFgxwhJcUJ5QEAyJN5A18Tc7oB
DY/2y+wBRhbY+k9rYi8L131m+VfIeaWdFWgiq/QirUXEo8Q0k/7eN7Vqb1I525NNZ9m4j5Ymna5/
2aVL3nnI+d/PQg6m1ThegUiEHIVPeTKdOngCdtx+/d/CCPtQamy1jbARpPQEiXlqNkXNyWCu1R8W
M9j5cIR9USNfONQ+M6h/bNDJvcGl52OC7IUr73PUedY005fjYanAgUb/H+GVy+nL/DFtK4V9EVXb
+nvN4owP6pP5yfhnfmis3ieWzlpk+/4Tbv73s69leRLNOdD9VBPH3ezd4m1B2Pf77FE9wqRddR5a
jodfBAAHGwyUuP0SSuUKU+r6GYrKdp5DTTHHFt1oCxJyBJfQzW29g4mPeGlRS6fSQ9QjqtPxGHGQ
VCtZb+lubdMr/r+fIz6AYsRgQhIRsm2eDrvD+zwhUr1ROqypQW5uri/ZxRR7Fkz4tFPkq20a8VQo
0r3ZHiFCbLws2RQSj+P+8/8WS/iug5c6Nn7RaMUh+nEKZ//QyWhxePInZ5sOCdBCtdal3y/VGMBE
TWXu9PLeF0ZYO0NX+303L176yXGw7RQYiX8gCHYRRRibLcGukGbUa2Y0m7hBttcfNyWVzutTuLwV
z0Yj5Gs0rGH6cL3nGB53/ofyICGxv4lP1V10A4diDdy2mDixz6X6pLI5RHxgkRWYn+kN6kfxsUd1
OIIBq8b1/vqo1qII6Zn6FUYk6jx5xaniWE8hvFTWcLweZXFfnY1FyM5QzMCe2hwCCETfx0q99YNv
k6Tu1HxaibR0V4IU9Z9ZE/JzE0eRMeSMZ2i+hJCNnJX5WhuJcE/xrJ4XRc9XyVq44Nq3vnscHJy2
q+lwfcrmzPfuYoJri20AkHVwGb7MxJEfqoXUEKjpX5Mp3ozOU9hFbt/umnovdfRX+B+vh1ywY8Rl
j2s5PRVtvvgJ2Rj/zlCJeibPi47pHTDE6JR8BhS2DTDNNbAJ2aJM6FBo2FiH/waiuoR1wEsAgKoy
Myx0S9hivqwZ9thDc5gfB9JrRPeqIyvu49P8Xh+PKhOw5mO4lIZnBLmj4RWqYwl1OdFhL2e53Pkg
Rdp450C5HupjVqOqJmtbRCWuT/H81cSveh5MyFVyqmmIFgD6jcf2VNdfAgholfo5Cu9KqdjWXbKy
XJdIDhgnomhBKwO4vniPz6WC8ldLwGHPo07blofoh4ktdkLm+hOIMZVXKnlzvRwlWWH96EHUNHGR
ke99ZGyCB656u9peVR6bS+/CJFIFRfhOs3G1gzRy+cXUoIDKWGRQmE7aPt15J+UgHdDV+X0Hc+rH
F5GE+zKAsBa2NJEqijmz/yNsT54F8j7bZavO7Aup2ORT8ZqcuxrIJ10Oi2e9riceXCLou39ZQeW7
WZ1tC8/Jd7+9CM8Dia0N1Yo1oCPIVI/GnWpAmPvqV8e4++Jrs0b/yopfSMgEcxgOhCLA2sL2KrzI
bqyJi7nSHgr9kxT/QcHtIoCwpQoli8PEyFETC2UEoIeGsl4+mVutbTjKtO4jkjU5xJA8PQEDTV5g
rcauic3Bh0GpoxVbr4XjwUI41piB9mg6iAUOlJnyquBG6/b19HE6TXiWjijdw71zr3/DhWmd6xpY
evFf2PkI53ZOE5wqoz+5avZ3HRzB0K4dBktD0Wb5W2RwMVwTBR/TVqcO5XWUzT+F37U9fsP3Ff4N
bnlrzrrJ2/5oTpv+g76m6L2Qj2G5vb2I6QvQR7zcBmYy9hDd0XNp7adM+WEWn1sZ6xLzHmTkyiQu
DVGfx0gnSuX5Iey4tKgcvwkLHEycT1kGs+XZTvejvnKSL30qjjJe+SapH3XGywE1jt4UY2J0aO/E
yAlV3cZu1gyp518qpEQLIUa4UCw9h891GcNPo2CIJxUgVTel34y+hjJc+JWvboa8UvFH6TT1i9Nr
4Y82GzFWjjCo+f2b18VPmKfh7OmIZNMQ69nUuZ33sSuOcvvl+opfquRTcAbGLYMyoSsvfK24rf00
19E8mN+miFAfFXZ0uW+3yKXtnFPrfFg1bF1aIDiXg8DAvNxSxAUyKLC0PKtlD8DCRwzKRl3LhvgU
OWutlsVIsz86e40+n1jIHwcPtm5g9G6t6t8RjjwEWfGawd21kPq5PpEL58z80pZNm0LsgqUV7gDO
rGDlQrXHKcbu7U2Ra9UmdIyV3LwYiS62LqNQroKmuFwSXaMEce2wv1AVk6NDkH9Q/JVVt5Qt6CGq
OkkKZIO48MNRGfsph/yseDeeWW8jLd007Q9ZfpzwS70+cUsb+TyWsMLVilaVoRFL8/ZWfZutFiPn
XSru4vMAQlJXjHpS05z5Gvb47OCJcdTuyp/WQ3s7Kz8DjV07RZbSBgczFw7Y0uQoITVVKU/lVqe1
kiBUKEn5QfPS5yFMQ9eTu3s/rzGlrH44xlrcpdVuIddmzQue/qKwMOIOkZzQ5F5lWAhO6CdEE3bS
7KwzPF7/ZEsr8CyQSN/K9aGIe+TN3DEHQW93IQqUce+PxwHljrUi9tL6OA8mnFy4BtVlH9CdCtpk
QgeIEkRerd3o34Bn4iI5jyLcd5wSbxA01AY3fBk+YcIyPvrf/+VGjK8nFsFIxLjZS3I37cy9vFlv
AC7tONi/3G5oqKA6Jnw7dTLHTK3wF1Tkew4TpJtUN+8fFCgLbuqp08qmWyqTI3Kt4vT51ssRmzhx
DgHPDIeetXKC7G6rD/Iu2edujNbNJjVCBDy2NI82/qr+9OL3PIs8r+KzEy0zM0T5Gu5YcvlhjO4M
5IKvr861AML2G/FICbR87F3Pyl7KyThoGWfz9RgLO4AmjsNjGmi9rIhdhtrsBxUzn8E1U5KIT8M2
dzYdlnR/EMaQYTByKeWZLlxA5GE0PM0jdfWxttFbGT3D11mG5XqUhXwFyeJXlHlCz75IOuVeaXcc
XWmY5ndVM6vGZEP10gR46uQpYlJ9YiEY2Fjjz6hFdu96+IXvRWkY/BXPGBtfFiE/02em0Kngnmg1
N1lzX6y9ZZa+FTAI7m8AItBCECbRcdLeCmouAbmMnKlnGXtTw3NsSH//XEYXH0cPrGzV93IEdWIG
E0qlPVK2poFgTBBtRl+9k3Nz//sThmYcSDaqWLieChlxQAI1NTueQ40aQ1FATi4d/uCb0MBDA3/e
qdwBLpeEVmCCgicvIbpqk4ftJqyefnsQXMkUEDAAT2W0DS4jYOWUFLnt81U0zOtinyE0WvfwvwUR
ck1r2YkT2Xz6xnlWmu9D9/H631+qXjuwPLGunj8EtZPLUbTtUNtOrfWuCurxQxJBVzKj4gfdrHxX
kOdZ0+ZDbaG6HeU1L9aprp6rKpMOgSZZa+D4pbv8xa8RNnLcJIk/aB7+UFsE7iisJJ+8r82Rm+Ih
2WX8mO3K8OfhCacmAWcOLTds6x2EjjdFpCAsxv06NePAnby8+doOPXw77CDu6rK27qQ4zD5Iitp8
TGQnmGUCkcUuArSXRif5BE0RKMX1X7WQT5zZskrjMEXBQtzvSehkOI2DMZXjG/TnsAdYy1gLGYUX
Jy9DmwIMynnCYa3XihPpFcOOlUNRHHv7nxGx/OujWKhpEsPWAFmA63yHsELJqWxQA+KO5XcoPfRR
8qEIq3TWgAb5hGPWVjcTD81+r1s5dN5Mf8Sveh56/mnn50HpFF2dI5ThaTcYJB6NsN90eKmq9oNm
vZSS5erDjyFdK1EsbiYVYvFs98F6EjGmo61Vk6MAHEpu7QP2cAdvOIRu8jKjMpVo1aNl4dijLvgr
nJAclLSNGqm2gT05h7T/JidPE44CeHe7umnvOvtrkr5c/6ZLuIiLkEJabR1qxk3VsV92w7Z/bE7O
07hDToxhmk88FhVXewFe9kn6vBJYXdio52MVPqmEcL8mqVRLur3+z6zK87O7ye644B3psqys3MU0
BOXQdhyb0/CdnEseTTUSMixdPjJwObmwD0aH1982LbThc9OHGKIpZo4mmp+1p9Y29L8LO/NeZODh
P2NIXtDKtTxby9Xz9xSX9fnPEr53qeOYV6rpPPnK3jpidi25M2UNQxkMenfazkBD8EP2rBkrh+lS
ulCZC9osMq5lYkJCTVCSgoZ1nWFMIQ+bJoy3xhojZXHWAZTO/R0TBLiYlDRfH7XAYjmXzj3qp5s+
99DBfhz7ezVC/xzjhjzYlfQNqrHdZA3MZ6x//2CZcYvTIVOrCrdW4TisptDRSoPUC45jW520Y3zA
yXQ77ZKdvw9W8tTStLK6uDvQxiVPCtcgKZXCMpstPoLSmqBRml+CVOl+aLW3lovXIs276ywhlqD+
pqZjauNI6raDpg6AYHp9k/ggIK9P4dLhdT4oYQZ7IIiKXPF4GXlT1xW6qZq6ux5iaR+83VAhC7wJ
vFyOpokSvaVDxqVI8o96y91upAwX0OgpVnBgS4Mx6bzQJmM9vFOT6iREjuqA25EyxW4NcBSj1D8Y
C6ewLLPgOSSFhIqCvSPpgQoKuf0RyLe9dKJZtom6YmULL50VtFDptdD34zEhxOE2LI1+RhHiX/JF
s1u9vofBslJ3WzwC0S6isQP2mMKlsKbrKp4Up+Hzd3sN5Fq0N+5mx0ic0bB/PlZrmWkhHlQAdVZb
gapLO1Nc2bmReU1SKq5euP4x2wd77Q7RhYeRx3+4X7svLtAqCUcz1kKAa37QCuEAsI4eYChO+Hz4
nudFvKdj/qEM6nybpeHnEN7lRk9HQBNZdV/12NRTAv2emr76A96JfZN3dJKxCA2R00Q02OtaZAha
BEjDovwCrzC6qRXru5NSLzc9pdkNUzJ+11TYk2uZ7v3S5tZLi4iaDT8R4afLTSRP41D2c4W02XZv
V23ZxiIVT7vT9LFD7Xxr35UrXbCFrvNlTGH28qxSWms2C5uv96qbbf0b/2Ad1C1qBSux5vV8eVZe
hhLSENrGCkVgSgJT1UJs83vnVho1ZVuHqo43goLkcD+Uv39zv4w6T/pZno2VHEnkGa46OZ8iXGr6
0/Vs8T6P8/d5Ob+xFhSKDZd/37MarI4BlWNFgAr3X0Z84/d/XQ/xpoUpzhy8G5Idd3fYEcLboM8Q
iKsiDvtKw2FtU53AoG5laSO95i7QJvwG08/1Z+0l2UXf2t9PHzQgyIJoIdKC4Gl2OcAubj3E+uny
cX7ssq/Ka/ysb+W9thtMd72StzSd9AjAldAtJYkIe0BHJNsuG6aTN8hdmxo3OBajuqKtdSMWF/55
IGHhA+nLUyniHNEP3a3pJlsPiPYmPM0Pg/j325fM4dmohKWvDFkJmt7G+SJrHybFx0olu/MGjAS0
TF45VpayyHksYcGHxoibbc3xJQ/2tjPHbVmtHJBrEYQlL5faUOOMM7qJh8WRfujjFQbsArqI+YKa
ChTRniXdhFVgBDRPzTAGcO3vgPu8wTmyadu5ww5vFpVUOGtWruyy+Y++22VnQYUV0aSGNHgGAJwM
gn7gb2oFtkP/tXQeSxoFXJ26+tEaMDON/2iLgQ/g3Yg2DdfOyy2GxXswhhDEeKRaX6x9fkBffqOM
Gx/CgL9da+ksbTGIxQhyUmt+73EoI4UzqgBLXU2y74xUe9DCfGsF6ZoK1vv7zdwfRdmXDoTG8hfv
N6ntTL5MO0BH60+RD1731S6+jajqh1SDpeEOB5Q/+IQz1YmtNlPCRS2hIYRp3MxYi3qceCwkVKtQ
AvAKdeeZzkFPtaM/ac8ouSMwpnX7Ppy+rvyCpb2B4LBsQmGjMCwinnroSkgQxfTLNv1u2sY7NTo0
1gZIwYbXIKymvZ+sPELf2uniwuXaQL0MDIiOZ9Tl8sHesBvD2kEed9vvdNc4Wvh1vI54xuNx8TF8
Ho7hN/+mg/hK89WtNvqH8ImulG9vsngbb+XbaCfxet1en4rFZXb2q4TyQBGHkTMhau4CY7xxguB1
HKV9mawxhxbeqCyzszjC+dRnYwgbdV5mB+OLhASSdMddrt96GxlmRv2arOSJ5S/879lG4O1ytgOl
VkvfIl5u1z/iCUPK3nu+PnWLISzowwgWgjMT01+aYlgEu5zjosXcBWqvtdbAXvw4wDdpK4AANN6Y
fGe3oiYyvLDxONS97CVMf/rqP0O1MojFJM6z5j8xhEMPAaQwdrRucK1P9rhDIKY5lbAU9I31gIp7
Nu30/6ZQNC+rd5vhLOo8t2cjS/M2TLT5ukJnnteOfxN5W8f1dxhoOK51CD4EN/pjcjA+e+lmtSqz
eKuwbE4ne24+0Rq6jG4OeTkqfjDDYr3D8Dm8GftNkmxmxXH5WBe76+tkIcNy7aS7i9kvmVa8e0aZ
zTd0SHfD/hfbXD6ucU0WFouiyNz85maaCuDrclBDL6G4j9GFm+nlXYRdEAZUXxwpebo+mrf3jfDp
LuIIxbRiKn0paYmjvontFricDYGOsEecFZu2m7CIbIa9l0zVqfAGHLCqCh/UrPuaR056wnvhTsKX
Y6N6jb3NZYxDcymztq2MucKIX8A+VyQsg0J7lR+yOEFU1GkPQJPnRX85QRjsjVMycGnFtCC+RR5A
PyjOoByCPlmr5SytMCos/4n1Vmg/W99lg6UPXjHjG7ZqJvWamHKdoIugfByuNSWWkisAc05SEyVY
nh7CHm7TANs4iMTUDvzjDPPG/6L45/80uzHJ2LRrZIr3lSRnfs0D9tOA1rKLLueyVDOK2SqLQDfr
h65SN4nj7JTir3pVTHHpq2n6rDiKEaoN5vUyEoaIkWOHjC3SXIeKdXIy9qnlzmyRDhvRk3UDGPX+
DzYT/LC5jYQoEnBYYUZ1bB8rO2N8aYincRW4Q/il6x+ub6WFodF8t9iqM5LxHTIzjSsrKKqAsvTw
TR9Utx80HDBWdOcWsg8dyBmHj5M65WEh1yn6SNcl5kacnObM3hzHPb5F60y3hdNwFjdk8Tko89G+
uvxOdjNqg4SIuJtkzc6IcP6LpTuncXLw/7YbpNXOlL29FKqu01J9H+s7nvwu5gw3gHtWSqnKwvK8
+DHC8VKPo405Iz9GPwzbwA3u504LVl36/hXxbJcVc8JGZA0HvjgF3KLp3s3QOTHRS06STx0mNAiW
ZpsyepGdH9cXzMKpyWEFsAw6B0oeorRjXjdqGUp1704FUz2LrHYvEqT1L7HfT3ipUH6f4KV/TOoJ
B7XrsRcGhxaZQYeOW7uhi1gNO/ARuvLm1g5CMzqVrpV1urAZLv6+cKyYkydnMXr3OFqnvKhSPK/C
trA4E2x7ZSjva5+8p3iA8Ixj56GVIuQUhIhQk3PAnThPXMV30d7ahaceSaB4u65gIg5MVykF0Sw2
QCzz0UTQpgd5P7cMH84DEsOR9knRXkHMr6x4cZcLQRzhuluYRmoZXUDP+Ga4rQ/NB+0w3q7fMd7N
HHEoGitvYDXE9kUAb5pUnNidT5H1YZ65eVNhMnTru7CrV9uJ4pITgom8Cky3BjWQvdYtm/4gIc6s
YhR4fVW/O6jFGMJBlmTWME0BA6omrByTsdtiiXcTN5VrS2Ch+wlVUOPEbnvNZAhivhY9Xf8Fy4Pk
GsqCBDMv4m1yydYDPU2pXTgbC8P6XEu31yO8y4b/GuOvEMIbT2uszswVpKHl7C6eTubDXEGO9vie
h6/xrYqcIu4eVNK3a+4eYhp+C0wRQ3EMYD7v6Gey72e9nPMBJdX1LelgYZmq4SI8ZSvLf3ESzwLN
/3523RoNKR+6WU5zwEmv4TGjYJx9fRbnc/L82vs2Fkc1OayhUyB8cxkiq6oo6XpCIL+z6cpXcxz3
U/pxaJJHbfJXluVCzqCJioUEumx0OcX6Kj06X/dKxOXybFe0IX6uWyd5vD6ghTkDxkgDA8kZOGaa
MGeyPOa40XMdxluvhII4BeHKKBYjcOugWPb/SPuy5rhxpNtfhAgS4PrKrVilXbIt2S8M27K5gOC+
//rvQL7RrqIY4nTfmXmZdndngUgkEpknz0Fb690kYGYtHETbgJIt85OQkoDdDu5uy7PhWJhhAEEQ
9mTdddaKvtZHA3LDEPwylIN20kCAYnmJ8I0U1W/qQbQehUju7fHyvUu54Q4Y60fhE7OAJobL5A6e
eVzT9rVSkfyNM1OHcPugPPBM96tygmQtZMVt12I3CrgMWiWwCBQ9F/9fb9/FD1jdl5MB/c5SQ80z
BTmPhQ5rQXcO1dYa4RngeZEtu/dNXF4kS4WOdOfyL1D/uoUovW/6Ah04V/FkyXO3B8renTHcKYqK
SAhUHdxylasWQ6lxkRYqxpqhP6T5VeHIQIU5y0PzpUWM3k1b3x80pFGALciJJcmjt8oEVLvO4h5K
gigT3Vpp59riyoz/bV8BIsCKFKtSEaHYe4YnaAAVeRaVqtuDjoCPhreAiiUbAlrtgrvpxhc8N7UK
9QYoMPt0KcDtdE2eJNlh5IENPuD3OAS746nvwzvWhRCCOVgMN79D+5iJEQH0AoxlPH5byruyRtFI
ubGnw7/1dLQZ8A4D2FKyYK4zT9a2Rdsl+YC2DEQ1IWEPFUS6R+jwDvomNwnDtqgUIrc23oFoVL3o
oOoI9lBdZI+Vbr7YFvSZ/Aqyti0mzGJFdTg01vemvLYc8MzsmiGj6tpxwRQUpOCt2cFC/RId65bu
6cRsJG5Ynhwmplgg4EireCVaiMLZUDBGQUJD8cVPT8BleJDv0N+6F8ZOdNqIHbCH20UKEqDvuu6S
82WAshZYulxQnc+AtwUyWTRd5W62UfWlIFKL9kxu+f65Sfnn5yFZVce5hjI1xphBTDa9ZsEQDuCR
mQ7V4nS7oeP97QZnAR0mOkIYCHjnMAVreUvqSgWTE0QrawNo1qhtwo99f+OIgedDstrKaURUeC7X
lBUdUzrbHtx5UtXPZcfME7GU2O1pwyo3NWPt+8cGtxzlzCLIMi4t2i2dobINZhPM3KJNAa6CwgHD
mrv4JQTX9/t5Gwfgwt4qr7IixsHaAnuyLaKiFWMqTv3Zuq89CV1Og7bGTbOXmL5/LtkXRleuEteQ
C43N8Q+oRw27UAf/QnPYu9C2XAT7hvwNdHsKWBkvv2VUGWo7ihSlUvC/sW/pPsPEhs/j3gLyDykI
RvfXsdGe0iE1aljQDhJOmgXoYmmgI7BPkt2r3uu+bi0I1wsUuQExAKHEKooYXcJVmkHZJDKH0FLr
B9LuDb5sefy5CfnnZ6fYqGfNrGSjCK1/aCbx8nPaxM/DEHugM+u9/+Dt4EulFOMIska22iFov8/V
XOLdDIjmUeLmo2NxlTv2oQyIt9fO2fx6mMGWZQcIw66fEHHbCW7aSDYM8lR0P6x/OxiNK0xFhAcP
MCKT5By5/HRtq01WpCPG0yQ71ctvGqU7MXbrsMq2rQLia7Sm11yVeWSoIKTGI6heMLoxs/khb7Kj
QeKdfXlTaLt8bSFbknNJKM6gcbi+PhCDyKACueYKKk7WNN5AbyR1oUUPyOezFV/N9BcdwnJ8RvHe
IxOWPNWA+18Pymkxs6cJdJRqzwJImNv91yoB0QRK4h/7ztZuAv2CH4f/va/rQGBRlApRe7fJBCin
UvTKd4L/1tc+s7Au6kxR0gLFhldgomoYYF2+NsYcYnN2sJpbZuQVjQkmDBa/m5LKxhxcyR3Q0dX4
zLWrHBLEqr03mrdxrCmSYExNANuIcexVmK86zPokFQZUOE3GIMtoF6SiE56FTiAEu+M9TYMte6oN
aDCgyKjzrc+CZiWGiHoCiHBf+WN5j1cchKrngFB1p7G/4Qf03JL887OAFYNLmnEBirUyB6tQd+z2
pr63rmTk18DZoPiLua818GRW+SJmpURx965vHP44HhKPowbsSgkhuttIfNcSRhy5sCcd5mxFXT+q
VbLAntQrWjzVqQ/Vc/8V/freU93ukB+m3v/4MG1tF17TEGeFih0GmVd5jm0uSzyUkJ6FAqmjpd8y
8pQyX4AR42M7G74O6uJ/7LBVdiMvUtBiMrRc+KBDAcwElLutgt5Id86ufGitAtiFoZW/QzkcQ6IU
1ZV0iYFwHe6YUnj1khxK2vh6Qf120nfWtpHUwCTKEvKJKcegLrct7/KRUYlxpGXjGdmrqD5B9GxS
PyXdVV3c6btnetNRzi2u7mra2NwmrJWPiujAc695ko45BmiZOctN/78AibdOG3CHNgalcUEAwHO5
yEYlPI4agYAP2QIHEwdfFmG/fuwkmwcO1UqMjMhZJIwpXhohdmNUGBnpXcXs46+pWRghHYzuS0J5
9Dubo+EYQ1fbnVv0J4QZLcdpKZovpVqYz3pX7YXOd7ND8jxizk6+TdGzeMccU6e20DHIPLpT7yAI
AKblYYTFMzxdOCAddqzGy28lwem+0Pa7afG1bZmAnsWCdOywywrgwNkx/S0kqpWHtTuENWRwmt8g
MPvKg93mq9zE9eHR5f6iMoksc92faTDuZpIMYPFCHxoop9p65WW8JCfT7gq85uL491Kp/WM8YMgP
Wj3gwRBq5OQ8bp9Lk/cODtd9PFXgnRwySPMswIwuA7dCTL3yY4oR7lPECNi2o456RZFP6FFqFmJP
m9w2MbQTG50lbjoi3YhLRTlC8/RqMCfdbQqdVy6pqPFaRop5HSkCE3LVxLPW7VQDgH1iRty3+kic
jLYqQyWfhtjBxGCJKiBNVUfTRuaN2mjd5NyIX7RRCAvDwsp4F9tcOXX9gmVlNnZ2x6d3vukakWD1
VBCbUDx5luib3Y6vI5jinU7PAS6z8mDEDeawqAMVHRxsLqY9YaVNT0Lei6oeuCvx31WI78xYRGWO
HwA/9spbA7XaKcR4fgq8Tx7OnnVFjmzvJG/dKzqqU5gqQ78XjatL9xXpXBBrQZU0u2afimsD3bH6
BGXoAKmlgWGoFL3gys0+7+VUW2Hq3K68Hs6OTVmbJYT47M4V2Y1Vfk7yXfbMrQsGrzAMuYKsE8T4
qxildxxj54XZucZN/9t+Wa5bMPiArGVoUPKQdGr0cQ6rW3Tmdut+m/FRN0AriNFmTMSss3N1Wjo1
oh16VkfrwLwltK4NVHX+sEbsQgflVfkuGpxZW4UgscykENKaAl1v6i9hcSWODB3H/9KrlX0EILUk
HxKqOysfLcw+6UgD7TxzvhVjWNLYic2HnZO4vZ5/jKzTesVMaKWVMCIrLKpXo+gMcVD70B3SoHz+
2NimH/5d0DrtjgsBCThd79xY/8SN2UnwivrYwlalDw9BkCxISgyUwlZphzYtZtzqGXowoHG1gywg
7nLbB4ME0l71TryzInli33kD2lWmBFeB0XtljsVlGuHBjikLMvhpdtPWL0P3qNitQ/YS782PhxEz
C7xzkHlfI3ZFBVknm2FlLDokw/eu3ZEmopvR6czAKkqwqulKnbfQEuv0gIGiouo+tQW/r1mwYFQz
pq81ZG0FmYCWAzwR1MlZ8bSI79HwO5mfqvQ2Zg3Esn07NiEv/oMtYdt9rZmnE3rIlD0EyFbuDNT2
P59jdTgapLOLXTHcIGo4k1+d9rCrKrqVwv41AQLRy7CpNnGH7hD6eVKY509dzgjAAu7/B58F8Fv2
P1WkVGsAKCpM04KSXQf8t30XHTSXhdldeqMfmtvoB9ktN27FaoQUzEggm3zfACK8Yhi1GwAMIpiI
UO/r4YkmYT59y8VzPz9+vLgtrz03tnKqdGDgbSQ4ILxVD/ZMr0CCsvPk3TqDuMQlwSuanxgcuNym
XIXSTK5UUGalv3AaAwMyGmOERHl2OntPE3jrkEBiDfy5kM9FUrg68FFiDjOpcNHlDE1OBS94kOEY
ftrf//vvZmmmzLDBgfru+aQO0QI5EmwST8yw6qfrfuh2vtvG1qC9SU1UGjG6jCGWy+/GQHfNjCRC
Q7xTPzWDDvCzbizHj9exFZBhBbmOpHHBK2blAPXUjEAVJIPbBfadHuQBv4kPOpw7CZUQvOg75aON
/WGAG0vWxzds2CospGJoh1lDtaAs7tteB0Ft4UflN93aAYhtQHWQ60jVGjgdigRrAu8xw3OhoZiv
A6jv2r5KQB2LO9Rr78WuZPPWRqFU9VZEBbvJW+A+S98mihR/bpC+pUZQ5LXTKntjpFtfTdKsMsxE
SLT22hU0a5wtWvZuMtGD2ZpeZhRObJBAchTuOMRGwgFGFMlIB80uXJ0rWxamNinwbp2bDEAnJBQv
8+ygTdxJ2v665geA4XrHbqNvUaFBhGePo1nbeHpc2Jdf++xrlvosujRPAAOK7eJYWEV3sKq0DLu0
Rp2WD6240ydbPQHvMDp10iiOpef5S1W15mMa18apjPLeq9SyO5o6UW/noQAPMmfVtcB0x2MHEqlg
sdLezVqtOJK2AZmqqOxjHUNtPWuV36Ve1+AzJr12y8FzpSZoCCZo3HwDTCg+iX6kwQL+ZceylDmI
Zmpfzctsv5Kyz90m5uaxVxkGv3mxkwBsuvT5zqxiG6mqUaDFiMT5FIdmGPt4gx3Ga+3qf3jJyzR5
lThhF+BvQCKgrL5+VNdqxBJILQ4uuTIOZtDeFJ3zVtKTYcE8xj92vG7THmq+YCUEey/Klpe7bgvZ
zJ9TvLNuIIDYgBIi/ZxfaTZ6U5ITguyEh60jC0pk4OjAbAANW/lzzpxsmKJ4JAbARrYaO0ry2iQv
Hy9oI/1BbfyvgdUpKgYrjQcF7WUzHmbH4kUAj/xsCLZjZ28hq9OitlWNpgrCd9VkNyxLjq3Y4zTY
Cj7nS1m5HeQwGa9ytPG0xQ7Re3V0Rb3jbZirwcffbG8t8oecbUqX230PMr3enZVvgzgY1o4gxsa/
H+gdAFJBwIU60fp5TyGcZKQxevC8TkNVr46atce3vfXYRaqDcRBwrsGZDZkMna2htEpmNpOGuWqA
kgAzw9nBg7dyNCMcfMnav1f+kgdjdVAvDK4OTqX3xshjwGpGDdUR7UHJ7hPlK8/l//nepTvz/u9E
ClDhk0w9YILARBRQbSu/TiNVW7QJe4QKX6g66bfpKXs1MGBheZiPbJzopXG6myh2qgcoyLj/2kFA
BoHhBx2lzff83qOFqNQvDRSuu6CPCjepFO9jCxtf88LC6msuy4TcMUHZyZz6U1KjCg9ERzjXZqA0
6afWqo95q+3E9Y1QcWFzlRJVsyKS0gLZU6rbR3MYT7kClcycHT5e2sYxPjfzdu+eeabWFhq4+mDG
nK1fVmEHHAMrVR8fB91+/NjU1k0FHKAkR1eAUgZO+fIUDCXojzGw0QFZq3jmOEK/1Pw6JNRhQxwu
uH29tjBqfFPzIHjyGUXVncVupbUXv2AVFwHLTrXUrpW3kSrDTX0MHD1KrIMc2svd4evOijdiC2o0
0OgAOwrO4xrrgBGLPIMcsizTDF51L5UR3uTE0LJ0qAPSlGCPPmvLbZCggQQG+EdZH7r8xoyXfNEj
2QTTH0lmO4sRiPnnzrI2rmWZQP9jZBWSMbrT6RWJurdlAfEAXl2H+EDuHQpfFM5eMNvcNkhLI9OV
2vIgjLhcVFa1oBlnyNrlbNrQ3NnPiUfQI9ICEWjmHVKPnQO/FbCBUfhrcXXixwXTaRmIFzELofye
jks4OGB6m6F4J4cU9qBEW5sG/CNe9Rra2gC6X66vMujEKkNuWvZI7K8Egg/loO696bZ27dzKyvmj
vOaYUmh6TKz8oY1TjnKQiULED4QzO0F5q68H4ObfNa0cccxY02KcFIMXulMdK5ADE9f+Pn8dgyQU
qJdDJ/HfP74vLK69siB9bNIR7Xr+2U7umLnz79+MX+dLWrkh3j95D+4GhGS1vW0mFUrW6G8XyLv7
zjON/AqV0sAaW2+mHKOGxU7RdytUA6SO8Q4NGAi8+S69BLP/WV/OPUqJY+0xOzrGtf44ak242Lv0
ClseiVIsQIN4/IOOdlWdoUuZ9faIKoOsLxOnRUbsguoggtjQCHXL6gG6xtxy9opqm2ZxDMBjjdk3
RJjLJRpEJzqdJEqhstxUWx5K1THjeSfj27Iicz2MRuA/mHm9tMIhbjfENd7NTbR4uYgwPfyZIDnZ
iZJbZlBkAKrTBu4Yq7k006UZ7xhDEj4EQ+LrQXqyXXpHP/1pPMzPqAx4e6HyDeu7SvzwOpPKSeC2
0zF2eml04oU6LIbRYZqhnu9FVkOjT1EF9yczxShxbqtN65WqiCIHWiJF5RpQMiWASLE5P4lpsiH/
yhCJeDHxKyqh4O7Q0iFIjGLMwVRiKU0A1ktKIE7W27GjJ1kbQsAuPfap2g8n/HPdvTXy7kbESRsu
o2mjQTi3XqNVg0MiU3VFF42hZZPuyo4ay4mTBsxhbaP4QjFQjrHr+Fc555YD6uIxMEZTfWgN49Co
I+CIPBkqOQw6+Utpzk96Vc6Ko8X1fB2RLP1BM0KCJpsSlxUp3yOY2jqAmMHHVIEq9VfWpMMcZMdW
NgMcMeovrGmcRFccMoa2+WXHc7YitSR8RN6Aw4636OUm5jqtm9zG7UMP9k8TjgNxHMdswBIDg/+a
Uh3Juxx7+cfaKm5OfTuVwwBr5kx+KOSUEuXHxwvaSoPOLaxOgjoK1gDjj5J8lrr6dOz4joHN2wbS
GSDxU4DEfMekPLaxykaCl3sCJajKrY7M4w/GPe2duvHqBCELVELBf3l5gIZFQnNRDbXWYEzgjKiG
MQLUYq0muzaZKIAh7NqdZGTr9YF5aBT+gWIAUHf19YCQLKOiRumrx/vrQVh54aK1jpPLC+5XXUqu
TAx2jX0NuoaP9+3t3baOJuemV/G4h1ADEQJPKzHGx6o3A2FXXocJStG+9n0a9MW1Psi/Qj2hMXeY
e+BpihK0k7NLIIWscsWL+OgYzSmCNh9H5zBOcG3ICe75mdHGFfoPTb2FSoib93esAedA9ItmX82s
8HK72ElKtg7w+XJWwZEraVJkjQaZBEFvmdZd55X6QBT9K8n3OHO3gv+ZKUvWM8/eVYLOXZHUyPyL
9kZE3zSMHUWPH+/OFsAV8BY0UCC6BioFjV7amJXGFs0C6FQHdgbo7yTQC/6K1M6tuJsHxK89Gpjf
m0Pj0Cc8cdxOYuH3UmX5zVYucvEjVrmrMMZi0FX8CNluK4I/3Jb7Q1Z7ZtbJa2S3c9Ug9nYLyOj4
/SBap6ZXPQ9NGhrJY53tQeHksfpoYasgbGWt1VUZ2NUskTxo6XJtmONVZLOrXjfCJFF2srsNh7n4
jqsojBGeiqY1WlTVeEXKI8YPd+lOtxJY+fgGQZdEs2AI9dJh2lSMdj8hgc2OzacqiI4gZ3TKT8Vp
f+56czlnplaRQ9RcmzSC0Ah56ZOStF/SyvTicdzphu2ZWZ3otjJKZR6wIsbxPksOKVKSONl7VG/E
jfPvti6StC20etUMvKrlnFVuPxunYVo+tVDtbRXx6eNTveXoqGJBRREUEODbWK0ItA9psli4jSVX
LCjowRVrgKhQP35sZuNKBuM++uSYPsVs7TqXSZCs2blK4G5mnrgWdPlc0U87N9cWXuvCysqpIaTa
2x2BeOkfebDiSb3OXmWQaPysuiUYzunDZQ8HvLe0lZdrDbH7RGgYg89B7SceI2vn223N+V0sa+Xc
1VzlZkkz5f+VO2OUkZCpYpf2hn+23Pt8l1bOMBXRpM01xJp1DXktgmwOpDsXO4doMy6cmVnj+sq5
SqdmGCGgTtO7QVRhabyM6a3afxZpfKBFcdC5qw1PirLTcNkYvgZ84q8bvv2ys2uyyBkCX4m2Il4V
4FVPMCuWgWdNdVV27AAVNwIe0OI4akfx/P91AN4qQGeW+yIroyyHZXsxtS9ME6Y/ZLq289TcKiRd
LHB1PUblzAiQpOjOHYrjG/Cs8oGqab3BL3xytPsd39z0GDA/y1RYzmKsPabRpyrP8f7LKU6ZmTuY
Sb2NNLFT8d/MPTBTiNzXREH33RNFo3hDiwoKvUUe2D/z1+IreeanJODop8tBP92dPiufoM7U+PRl
9kDG5e3x1W5d0BT9byCrMBD1LvueBYo96ixD2PLFNH6o1Qlsj1dN8djUe82u7RNyZmuVasV9TwSG
yjDMcEpD3QbTNXfr0pERbNYPe8wAcpPWqcf5ylZO04h44GZTAK146o7tYQjHAMN4h70PuB3H8GzS
gWqVE70rO8poTlZaMhQLggz0RtERQhJOdavtjoNseiUGvSXYE+op64qLwiH2EBNU/meyRGHMaHdS
q6KTI4B8J5htRv+/ptbISMpiQYwaB6Aob7qYH4kV71jYPtNnJtbFMSCN0r5DwoFjbR3kxGR8E1/T
OyXQgZTdS7C3fQ/QfQkoVfFKX91nnV2NnZFjl3Rn8MpH4Q9hB/6E/DE/7Tnetkec2VrdbAAToEFT
4+7sk+epvVKm26Q+GWwO9P5zPU2HPiu9RN8JxZvufmZ0FbPGcoqpAG7cte2fGBwCLBecAEGu8v6L
lbPnbFDV0zSARK1FOr6XosjNenfW/hpfD4NYTFhll+Hrytnh8bY98IMkzMe0V5jsOM5WGgm4IHrM
OpAg71CupVlMgzVmg0uJj3PiNFbkUWinR7oVfHy5bZ+3v5ZWeZdtJJ2d1zhv+ojRDsiSDNcdKnkf
G9k6acBfIPZLLdZ30NZ5HPpCGxowYFmvBn3qG2PHwJZfnBtYOWM7NkPJexigB+vETw3C4P9CO7e1
LRjwQwwEF6GJrbl8FUEAQgxJiW0phvoepcQbS0+P8URf47g3dyoqmxnxubHVzjSzLjCsipnC1sfI
Z1I55AWDpcGAievii+WAjLozHAqI3cd7tVUgMxlAibBtq1BKWMWsOc/0SZUHOztSN3HpfMi0kLiN
P0FdhUI5iPvQcdgrkMkdWh+uc6ura3PJ0oFWagoX0f0cJAAmOyq97VjRKZ8OI91bpLyv3pnDpIa8
YsCx/dZHPMvp2rJfCj7B7cfT4LHgD3NJ+paPdIfYU/9DQwg8Tn/tyRNyZq+L5ppGCpYnc1dDbqOc
nF9c4I1vmnHPdTbPmwEvRU8BY+bW6jjkhVKQqZFydIhUIizuC68ERNtZDvErRjo9ffB3u3ibXxTk
nGhfYJL6XatkEYOp856hwvkkJXmKIPZ74oy9gyYG5kPUr7uQr81V/rW4vr/HdqzMoQfFtfokK0rC
FweaHlCyw1edw/qZXO/lstqml56ZXJ2NwY4tZSo7XHqpWoYstyM/j+zuhupt1Lglephje1sxN7Xv
WzN4qWjBHFrNAqXsqUKSPbbc60sz87WxaR0KAKSflQnKtDrPmueuW4SnxKBmK7UZ2JiJJV7djopv
mITg72lraKVOi/ak8ORXaYw2mOLo46Cw+TVTisbt9bw+9GCWuze1IXtMRtLk+DcT9qVowNbn9DFo
ga0lwreK4ylUepW3jgay7JseMS/zesFK7iw5cPFeO2p5638cWrbuGrQJQfAEjnmQTK/OuBpnUytG
XKAzPVkgIY86b7Ht/3ChAfEMEkSoEwNrL/307KQRFD8xvY+szmoxmdcUzowZOjs3d9aydRUgOAKJ
LBna3kkOdYbGe/QSoIIFlBYaU86oXsmCNWQH906z/CzrWKUBjSqJsQCNW1f188EAnVk347OdmmNz
9yen64/fE6dx98oIm9Efr2wQjYE9GnO9Kw8nk1KxJUU1evjZ+6R0oMqighQLRK4vHfH/NEf2QA1b
BxlTtsCOY/AUJHSrrC4ZZ9ZEk4pRDyW56UdL8apI6XZShM1cXAPSHmM8AMG+U0frl4SB+hA5wvQT
rPhv5LT9z8WFcFwQB7r3satvpuKy4C7nCDBFsC6gzjTSjVnFM1A7pGF/g26lo56kpHOxO1+y5YqI
SdDGAM+o+g4staiR3pERF7ap8DvU5xwFnU4CMWltmXby0neqM+gAAiz015bcyrPTlTPDAJsCbCXX
gxeHaCh48t2ZoNsvp/VTd8YTXk5i790vWz4ib2qTge8XzCOrY90NZs4bGxw6jQZG3QG0Tvmnj7ds
KzqB0cRClcJGC22Nh1pEK5JUaaEpR3XfJIXD+uyYZeaOH24t5NzMKq3jMRBRUdvPbjoYhtfYteoB
seR9vJZNZz+3snoJgi1EaLO0YjNfOzEv8xIviVw198xD6c1huZeubjnhucFVymGIQRB1xNQ4B+tG
RJ6SpXcmHjtgx9xZmtzpdTjEMIuCyUm01/G4vnRBEyV2UA/gFpF8EWn4RhmV/eh/SkhZGrB7MI9+
bHHTMcDcK+k4oS+3vlHsJQPtmNrMrl4/jMY92CpcmyQ798mmW5wZkX9+drA0SEWDdQNfa5iUUy2U
Lwarjh+vY3OLzkysPlw9pwlmW2uoIJgWdzrygN7BFWmiG23vUbm3mJWPT5igsBobi1FmbjqU2zGG
GvdAVhvbYkF7wAZjJJ6WiOiXX4xFzWgK3BuuUdxrxeM84fm/80zYqBtemFitAx1gymdrRM25M6KQ
Ql2TOnrPTd/M2OREddleJ2oU71WCNwoNF2ZXhzfjorALCkICmdZm9olddXjQ4vJIrv+H8eq9Ra5O
LsJqqY457luJPJWkVJknB2NuzNixlbeZJ+opIV+8/seypwu48W6HVCl20TTAJIWE7XIPhSJ4pUgi
6VyiwUMMjh2YXx32FDw3l4iLHzwzgFm9Y5mrwfNpEkUDnlF54iU1vDjhV1WeXs+sC5Nhl+d5w/+x
rL/2VkmUVmOMEREYT5E+W14q0ALcxmU37CSGmwfgzMoqne4VAqHrGt6ZdwchrsDr6Bh7Y4pbFwn4
dBVU79FofK/2SlIW5bRHBZOEchZBCiHkGIj/g27d2yewAWPDV8FdintBgkGF2BdGMC8dokw5ncTE
ASUzNeh7xNphYWhkWTbe5MVDO7ROB707qiTKfa+LwhtpLr7ZpfJIyfwDoyseAay/SKZf9ZjcZ/UC
uFjud3r5xGnbOoP+C8Ifh9qYhAcFO+HW4Ihyhrm5ZVPidAoUmWv6qGZ94Rip9ZWBc8u3KxMMJC0/
WCP1OrPqwt4AhjNarmtgWRI2H3IezTfIAZWbytALxzZI7+jasjggx//eT9Gr6Cvmx7HFXYHJB0/T
ciMABkn3ODUzF/jC0kGc+2xxs3SVKP2RFSR1RR695oCzBXxqQA0OfNI82+48zpqrU94H1jxogYkW
5ve0rjqP18YXNTIpCEXjp2oiqp/Nxnc+RY3HtNjrmqj9THl+05R4SMZod5Zmf8R4u8Py+smc+eRY
UxeDVYwFoxFN3qB1mGGbcJFHdch7KI5l5BZXlD+mWZAQ5aQPhZ/r5aeZ6zedkt0YQildVSmfqQKA
ZD8qJ9Mc76a4CjEOeF1S6wtHh1WfmyPV+0PcaAvktoDQm4crC/kCcqCHxkzxLhxT1Lu63w3tYycx
2ZWmpU91I76ouR47VkVwePOwrtrrpeqIU3KweTAb6G57IrdZTfGibsGNRhhbvKVVmgerMPmLbQ6f
FvBnOtU8zRguQUH10FRm5nWLVrtpEjM3J6haR3HMD0rRxrdqGv/qWas6RoQ3ECkmHxO0wqmHGZBa
AyN9wHwwF69x9RQncxiT9qQmPHIG3pa+3jQtCuHshzrkz1WuPJSadWOYKBKCtvmzVnAOlhZ6DZR3
94VVFUbxIQfomNbimbVyMmh7pFMFukP1JtLBfgNAAf4O9Qc0Un5QbPY42E/wlsw1mukBCti+uojx
aGJu0aHWVDtJOePRponBR9j1h15csaT5atRL6mPrFidfgJecp/Z+KMhT0yyZhxcTMFhEZ5/SEitS
I8MK6yn5NoDOwR2SHnQfQF5dtz1RgpjW2f0wJ6XX0dIGsou96tlUeW1JzBshliJEqToKS4DRfqFr
ozlRbENIUbWCVutKKUxQuFo0P+LnnJJe+YVZo6vB6n9ADuIV4se/WjuGew7QfeeTfUM728csxrPF
yqciW4inTMBMp6r9xJbG77P0F/or12mun7Kuue0E+zFY5rNJ5it1UNsAUtWPGUUdxGz6RwrgZ64Y
16Vae0nKjhBteEpnEEop7SFNosLRWP+gpNoN0+sFqiH1Y5cQeCGdrjWIiReqfg8s8hMb00+TZmdo
CGd+xO3Xym6vBGatAfioTnZqeNoAAoVZOXCCUqbVZ7eWBrWVMeFPCavvRNl8VzuldCpdA6K+wSQL
iNhMt89tTJiU/BoTlY9mygsfaP9HLdVvMA6tOVlTHnR9wDijWF7GmhWAYebgESLJfcVb00H2Wnmo
RIP/duggdBSZBuQrC1AL1dbyNR7FbcuK50zPRmc065PZFU+d0g5hPCRQKc1QkByXDMpUQEVadtE4
mYAIdYwqh5+R2s9ZEY7oYBbdEkZMJ85Qst+Q1FNcEFGf6sloHKYkL7U2PkE83Mcw7FMdl4jXGbSl
6XSTGwjcal8pz3aqPmURyGNG1LfwlhQhzcxfrZZj+qsvX/KEfbESGwDNjM0+pVU4VWNA2n50IoKA
xdUGHpxmmdtScdPkGCJG74I5So4TiE6QQ5f5qpqRu3QNlO00UGmMUHyK2yDrDBA6V35HGGTgEnZI
02Xym7q+Bxnc97kadBcqPIPDW+2JlJw61IxzpzXNCtxtwKNyvfwuIvPGsPtvGUsQN+r5aHbZb+zM
6ANzZjjagO89dUvjJgaP8WkMPSBD6aPF4jaATVRMe2RJ+T1qdXfhvbf07A4cTYFqNlUAHcLEVzV+
DepWBOD5nhH1V2b3jyMlDkvs2xzAL4cm9Fs/YnjSrlropREkAJMCVCTjtgBGGweRaJXhxNWAUm8E
2o6ps4Tm0FQDhy8TYNsDHV1bjp6KYDpBnb0YfDvCX7VpBuIriz/jc0KPcWjvcnt+KEn1sxvnCopb
xg9O8HIYDeyUNuXEX1p0IQqL3KrA47vVrLXOnGgPxBIAgLSPqmh+jqV5EnirD412TQEXdxqhvvZ5
8arYKJOa3aORK96s1C8R5z+zAQXPdIYn6g1ywWQwf7Gsae+0AueTI2Jb80/bnA9cn78braFC0Cc6
4brpnEQhT32fvRh2HqDzqPpdx2qvRI3r0CiV5tRR/Dx23W1OtGvVbH/qpfYD9fjJVxT6fYhJFQxT
Gjsi1e+jlPyyVOuQGsWhUPkz6DtwL6rWPUDDJ5ouR5qaUTjpLXfo/5F2XUty48j2ixhBb15pyrZ3
UuuFoWlJ9CAIen79Pei5u6pC8RZmdGPNw05sZwFMJBKZJ8+pi1vdBA8FvGLxzbT6oirLrlOmxyGv
tgVAqwRzH55e3lhu96N01HqTxw69JdRhB1Y5xtex9RqUUFBk3NKKVJu4m/TvapyjqKJNyjGvh+KI
4hi008f5O5kJ1CwW13oeerN/0w1a35aOq+5nTPz7YzeSD+Rq86FPYghSJIAhR4Pb/HKhXw85BIfa
TxNd5idi6f3tmMz2tqSkfC5xL++y2AQytGm9B2WExFofL+QvDDi7xG9pwUnNDFb6E0rNoDCxQIzr
Jnkx+EyZPF4w5vWgzrYe1EpDhTouk3vWFtOBac1wBHLACF1c8eDRmEYtVDuVQloUNBs70pUV0rou
8/M4y7Gb4Fp3h/mtza2D6oF30pkwjmxGjglHJ7gHoAP1kamosveVsx1qb0vN7B7qmki1epL6jVqh
LVaE5aIclAKl95Z29/EwlrtBV/VDufR7pQc7l2HSKiS00m5mVX1HqWeTLnFgD7jQUGCKe+qD9y/q
Zu1xpGOYqOTdIe2xXdjBarUmmGyQlxUEXVJmlne2G2dAxblRxsomnN36oVMdsLROv8rC1G+MrDH8
vnNRrNXzL7Fu07Bg3StR+2I/O6C4q1JD3zPAwv156rwdS6mGs8/yYMEZ3TU4CT5RUNOoK7pEY85e
Kq2r39RuqI69WtebJi6ayB2o6zO10W5NawJFbdeQoBj14kB0lCDdugbNZdcfOwbggQ16vQllwlBZ
2ipqSjjqUjxCJCgN2VAluGaWxNcmdu8AgeH3rCt8aKJ9NXVgvGZM5fZeGzZlCogjY/CR+d502iR0
BgLhWKNo7peGAEg3g+jA+r5o1ns3JdAzq4M5bTeu0xTRELepv4xFFWgkWfxlqZpj1ldfHIs9k7q+
1asl80ui7FnZR1P97DI3JNYcLpO6m3EV+ThcoHJNPDv0vOz70JkdKDN+FhTntWqfvVGro4a42xkX
sRK3O2vU71FV2dQqwVisVfpALuBE57g2E4D/0Z2ZhuI7aU2Gjkz/Y7BshBCUySwUzSCk0TPc0Uod
jEv37FIKIazYmn3i4LkVK+2vwrJeHdAB2np6xID725LPr8qibnrTehn1JT1C8Bbv28HYabP2Amqx
7OjR5AeuUGe/gOQoKBM3CTlnRli2OsYC0ua1HMCKl0AHHQMr7L6yUrqdMasMBCYDhqkvNX8eu9ek
TZ4yEwyYJYtIrI6+SsFA0YHXL27HG0+D+p9nb7yYbDEGczPk+kfsogGkJHPInPg5te1HNDbuAGXb
oSq6y1vi7RI137LJOY6W+tWoOjVCE4qC+NJ6T5AIYnoNHIcVXD0HAWH3PMRK2DixrxSKT2iyiRHG
QOPtJwXDqypPb9thUqK5jR9J0/7AZXtTjskGECkHJLzI+dPkZ+zNXqQwo8BDZHykEw+Z9bYZTIBm
GcAVBBInprMgYLMNr8P5bU+/N4q++NQrkImpT9XiHJHj/4q9nNxpNVTqB+WxoGnookmDdJxo/lgn
xtZVrM63KqvxXWMqccF7QGOW2Pt80BHbVKXzAfQDjgrpleSlvvqKPn3WCnUOs8N1uTCEyaVXP0Yw
JgUlKEh8p17eR6jdN5Ud5UYRaIqm+QbLjmOGWT2LSLhz1soSp79CqDF2bRxbDJpxweQtOwsBvVVM
Sa30sw5/7QF/UZVr8lyrAJb8m24ui4a/umPnA6QM0KvtSBn910o7JmoFFp8UByJDqJV1U05SmqOr
M9PcN7Uf8UCDqfrJ7IfRdcPrBdTV/QOvDdhMOFOrSBvMGhVUNi0uEDjIglurz2U80hILImEwOEDL
cXbgJxhSeFCpo7yQXE/e/l/LMITqlNeMLrLndoFYBsHR3VIp0xyv0lw4we+NMoQqDt4xTgn4kvpZ
oucgEj4+/6nYTm6nnb3/e/47dR4w1ggxsDwigaynuH7kDFDBgEBAA5GG4IjNDNrUVNM6TJIdCIa8
OFMgah+LA8LKepMQ//9tUagWW7kO3ZY04T2xMWqfeCEVV8tTva83avcnA7CQOzGBX4GsMOfrPq+U
MTKOc22gAZ2ZJMTgpq+17bHLJejdtRrjqZWLkDEOQw4NPnAGflguih4xGAJ7WxIfV6t+J2sRvhWe
WgqUV4HGKeiHRwZfH3cq2zEokf+B55/YEb4QY4qdxTHgg1XxPOSbqf55/e+vdX3xUVwwfgNTraP9
e/5RQKrYlyghYSgWSu/1E4EmTLZH5DvIZzHXOvVntoRDFlPa1VAf4EPD0wxd635bBV5gPmd7lH0w
WOfLR6vWv9Pv5Qk+N+tpWXoTvGFxVR0Plgraq50NxvGx7w5eP8+S77V+iDHbiiFvjLFfyBWmpZ2O
eNMPQX9YNrz6PPjzA3oEQbXpd7IW86qvnxgTGiEL2AuNWakR3lXkDHNloBOMCZTJIBJ3X43yELIC
24cFwTNxGDRzlb51URUM1AIZifkyqq/X/XDNgKWpYEwENhwYYwFQYamLTawS8o6t1f/SjOnBdOs/
6GODXvK/NsSrqlBqK/OcAk1YpZreQPeDeW2jJLOMkFGyFvG2SpSmAe+wAnYIF4EhffJKSYhbmywB
sbED6AlmqEEaIuxWuXgoXC5W+9kAa23/7255PYKkxIiy0EP8ZsEfzb0hjeDKujAN6KMQK5xE9RrK
UH3Uylfbfcu8varLVENWXBoUwyhBgMYQCYtIh+IthZMtKWw4bumbqFjYxrIpyL9vLIPfC0rBoHrB
kIXYiYVIS23YEyTTlPkuUQ+YSNgWtrddFEn+uoY+8QCEgubAp4CpqEg8VZCKQSUfdPzfoKa+MUL0
Cx6QWezjfRM2Orh5qnD246g5jo/XT9RaJIJpx7HALgdUrDgt4wxm0eS8D1ZHHDBKwmmnP5iQ7sFs
TmjLFrr23cC0jVlx8OcBGsX/+SkaYFCcCqSFPLaz/XLfhdBDhLhevDGe+o32Bgj6rYwPYu0+AWvO
b5vC5ViVVtygColmdziB8x/0Y+wLpoPzAKXswN1k95z4QjYvyWOqkCl6GEn2VA9gM7D2COl7o7uj
uwxgKhm0X2W6/NL0iAx22FEL/Iwk1DTJYV+5wc7sCTHeUog6ukqHHC1rjlZGbnM6mX6htnetLUOL
rrsrjjbCPCB1F5OTDDJuugbpD/Txuz2QlSNUwPflMcPYgLf9ZLZ5Tw/uBjxBG6mQPb+KLzb2xLbw
NR2aQ996wFHh85R57jemz99hHCQzfwH38z+gfJSZFL6ly7QZxb6O00u23+lm2n2A/yKkdwz0VfIE
f+2I4CWGmIboiatUCJ9m7ZZzXjbI78sGAnxdlnZbx0nReJma9OP66V+5gyATgxYu2mAIb7Zgiwyj
1/UWaidzkvsLGjfNKBNYXUFCnJkQsjlS23PWeLiEkrtunx3osYsA+DhKT/naR7J0MPXixQzVeF34
SLG1ODP1MKvO/YIjO0tzP+F0BzMmJuhWt779wfwwmP5+WxSOnFqwwekYNm8qybZMvSBhL9c/z9os
0pkJ4QafvNqbmOpwZoFuP75yWZhin+7qZ9lczpojQCsWFIYQ4kX2I8Tlaaxnq0zgdCN9o+qzNskm
ZS6TESRtiBe4r3GbcqHY88hvQx9uqHVApxT6WKKfwoVp+Tsy2dvJU+V9Vz+m6J/pn1+EYsGy4OQl
pGtjxW2nwJ13Tu44P5Rmce8aT6PbRjH111ahyc7UykQ2G3HhkoJhwfXBIF5ZoFMFkOt2DkD3sUke
MfUUoSHxyeq/I4ok/768zAWL/BedXK8Ly0hOYtRS49vsyQibLWaW/eUX31d5oLq4cmAMguQ2GM5w
nV+K/tlzD4JhfNGEPDRAK3Z7Qo6J89f1M3ARPzjVtwUmJwdYROtCVi1OHKjA1ByPrlU+GJwCZntB
Vx8W+tbWtz0pbsrl63WTl7U+wSY/LSfbqNuL3aZji+HTxw5g4HbbAZ3go79yyHfFfRkAQSKxeHH+
Pi1atmlgFNXAHNa5xRkzf93kOJ9yob+4rKz9UvogZbQCcpj9Z9mL8PO0nd2isAcYF1DBuMKBPBYC
SzPQtLH5XBkaKP0vewmquxRlHQc4DuCdKWiW3C/mxtTCKYLk8T9QRLq45fADcPPginMxo3fxADbm
FnMOC9RIXI7pTkaf2c+gywqv7+snSbu4TmDjMTXhaJztXIhrtsLMpgYzNW4FjKkGrV/uAYtB955k
EVpCKUr/dsiJYpK9vvFMX0E2ARVyjLBgMg3DRWEbOgf01OUsZfig136YkMYYXV1iRhfSSm5iHdDH
QjOh29teGlzfgDW/Ahk/JuFtG1ej+BbLIHqhVIxPIIDT1JujWlskFlYPy6kJIcqpcTwriQYTbTSF
jYeePbjylWg66Bta7bChaSSdB+Z/83L3fi9LiHNzkSZzMYONZNjEWxLOP/NQeXIiVCTDqf/Db/Xb
mhAOOO1JYS/DzKE2B+CM3pdufrfcVgKPlX0rwVf7wlDHacKibP2YQuo2c2W6oys3oYYpFMywgfVE
h/zseZTJ0gHN8gmlY5b37qZCBfTGNpvsFh0ZvwLEUi16CCB5nff9uheu3UsINToQsdAfd3Eezw17
+jI4qYGA2oV/M1wY6LOBeEfZopb3KlPruZwwRXCB0hEq5LgwgE8U1qnEdCq1Beb4UGIFxew5j7o8
yF4z1MiTAAHnXVH2sWyVa9t7alY400Mz0am10EbhAP4lBETI3MV7ENfda0ESDK8oteC9AMYmPFck
gY5nt+KBODUtZL/NOJljngAI3CRzsgVyzY3irs/B/ZJB4YZpxfuSTt3m+mfl23hhFBcWEjsE8YuB
WiuDSEoMQiVAMwe/UssbtUOv1pYxpMjMCAEmdkrCmWZAZ+Deu+nBrO5jmXz8WpIBLSTMdyI5BeZM
uA7zziJOFePLkZtkVxy6nQEhazy79tc3bO2En5j5TPdP8gonYRbTMNIdKJPmxwZQVd77dQuXhXq4
PgZ9bCCNAQkHe+/5Sav6tNVmA402pbesAwOy/25wuzIoLUCBkpwpR7Wlj1WcxS9ZxyD5UXvmbTMn
0Em6/ku4IdE5UKKDSC2mS0D4LpxB5gGLNTZoxs0g8NB2DO8+9O2l9EBrW4pJCR5cdFcFoltYb27a
yQQyjUCpyIM1uzToBkhyXF/LZznxYjFwD3DP6p/6sedWDA+MGs6C9ofWbRvLbxP/k7/+qBu+cbfc
ZTfqB3PR8KvCLJQd7RX3xyMTpQCAYHm7QFhhzehkoRKN6xukRKwBkmSCYlCvZdvri1xJ5xGgAU0H
Zx/m4BzBTuxpcexwzijS3PbKxwAoCfjsfcOcJRnDyifTQcyDhAS0ui448883M1NogdRwwbuhzw82
pRRa9USWlqwZQYLL+wQo0eO7nRuxFVvvQAI0BX2fbkfsWzgluWxWdiXgY/Liv0Zs4U3LKEmyskHq
M0NS1G3KLfb2rVbYxl2sm6Wzd0utSZKEtasUPXodmwfOMggtCbvHSJuiituBHziJMv1gH8gGsJKw
aL9OUR1mG1n3d839UOSD2+t8H8WXiYI2T9ea2Rj07AkjB43zxqb9dc+TmRACfN5My2h6GAtqO8Ov
W3YEysrXll5SIl1zCYR3ztWEaHFRkp0x2Jw0A1ClaLx9Sl+x5+vrWDeA6omtQWAJtB3nPtdAUhdK
ky70VpXkfZhIiJl62efnLiVEIswSf4pEISqAoP3cRt6baklcPLqpbmG0QSc7xQWIvrXLzAcJ82tl
VD+nXrnpNTdyvWx3fYVryT4e49B0gwAOSJ3FRM4tKwXADTZ9Zlac7oGMPzB+afqcRJ1uK/3VGCVx
ae1K48pO3Pkgj4Xy3vmSjc6ZzDrRgErUdT+3n2rrYHVRRTG+QfYLBnayB4VVN10aR5LVcscTNxuv
cQijcBkBTEieW1ZSp3WzGauFVjCaMvmmTQ7lcd7A5kbJIzr+QWQEkwyCL9ojlxLyIKAoGtD9YJwL
qKogr8p0CyL8RmLlUqrEUHXwfmsgPEbX56LYkHZTN/fZ0gfWM2ht7+gmDS2Azm9JmETJdvya3y14
9Q+3cRxYe5nO2dphPzUuHHaG8R88yFXw+Bm/3Mn4YjHvL4zHXP9yPLpffLiTFRrnH07Li0kxHbCH
6VvO2DHs+k2zl0u8r8V/bCEMIQ7bIG0XzOgltRarRjsavcgC2pFJFyUaU74OI0rPU9YpT/gEVYSp
x+rx+grXYs2paeGtMQ0Qc7ZrlGn7MoVenOH4VkverttYvWtOjQj+j5JorhkdsJHKbtlYnzNyRQc5
mzEk0bijsqFJ2Zr4dp+kxxMaEbbTjn2QlB8ePdax5AJYdb2TzyXkBF6vZpD0w98flYcxf+un54F9
k2wZ35ILz7M1g3MR86eRcAc4SWIPVYmW8d8wQYi5Q2/o0QQIfN9uJuYDoxUqe3vxGVSPJPfoqtef
2BaOFk0qczBstOU89aMZvzhT7KP24xtNGbSNG9b2t9SRjXevVRJ5VvDfBYtHrUQlxmixYP3R+Sie
ynf2UKGRfKyQlOib7MO8Md66LFC2XGTjT9BCPJid2BcuRKVwlrT00A90nqfQBulzy2U2OHGmGvYp
CqjzzpDs8/oteGJTOPcZNUdPI1gzn2MenpND+stD4xwEPVwx2vnRpv/+pX22SOG0Mw0ZBYjE8dI2
MUCzNE9Qtwqpt0iCymWrXNhM4cC70OkpdRebOQB3VRy13eR7ET1me16oSZt/wB8v81nhzBNwgZGe
YSvT/XADUNItIN938kj9f6wM/DwgE0FDXnxFpRjeKPUWRdDRCeJX/YAae+SG7ehjzgOzeEBOyhsk
q0Yxx4wGExJ1Pgl+HtCcLE61XMeBTN5GwET7bf1aQf8iv/ukmwEAR8bOshbhTg0Ku6m3TFNU5IOB
Fx/ciSLI1LdWUz9Jghx3NzHInZrhH/UkUJslhsY0Gw3xETMcZqR9zPaRQ0eAOw9ycrRyVLKhE8TP
u+w5snZH/DbtiNLGNevUrkmgcoDqpa+hgqLKJC5W801OUwCmScCnwKpzvrqFNJhTTXVoikKW3YRa
FUY+9zk4ieRQqc+3rriTKFugtIBKJepOgocoRtG5U4WGnQVcJSetCugNpqBukFpD3okci4MSJDf9
p3hDQ/zyl+tXDxhKiiyZLPVqUAMRKrjxwEHCWW3Pl605lGi9grM/b+1tcmy3GIN7SvYY696ou/bo
SXiP1z7kqTnhsio6OKv+eW9Ub8RG+kkVWZ675qanJoSrSdWrxDH5itqourO3HK/N6WLmdw4X4dwP
5hFDEjKr/K9efNKTfRQupEp32aLyGMp79jMFOlvdm/czlLrYVtdAeCxr5smWKdxGExnVaeyRpUFk
hrOCYVyXlvqr0qRLEGOu9PrhX0twTjdVuIqqpa7A8caTKMwZD1rng1k5bOCrKuiLVPvfSgDiQjq1
JpwPliTegmom6Hl7EoCWIIPkFEZq/v2SPNQOUTHlZ1G8GwjGgWqI92KIhTU+ABBxTjCVdgfGAr/2
lu11Y2t+j0Y2dHJ4e+KiN2ESlncDNHQhk/KNkrdGj67//dWk/dSA8IFyVtj5sMDAf+BucWju+42+
6bbJRgYFk61G+D5unxSLOwM4zZLS2So9xnUzTABKPpDMinCt2cnQeOaEJXnDG1j4fAMjsNd3be3i
PN004UYbUckDsyC3YEzhGC8PrY2BRLv4ed2M7OOIHYC+8aYaka4P3Ne/ySSHnfbEe8xJQLeyyvFa
YEC9CWQLmCFCn12If61e24oDTHbQK5g1hvSLAjJ7r9lqc62FBm0Wyfvq/1jdb4P8O57kBSBsSwxw
guA9HBmbNCD3086JOCYQqiugC/gzT/9tjn/UE3OenVfoO+Pc1r8SG9LIf9O1KfmOh9o4cP7gxjrd
TuFg9Vq/xF0L7OrU7rVp9oElkvi5vnZ3nJoQjlPnElBloa0GzXk8uEPv2QTnQdgG6Ubfpxv01vHE
KHfA7z+ATNZv9tWmvJUpQK81O8BD93tbhdPWV0qR9Ryja257Jcp2XPkRKZACXtcxZD7wnaZfQwQS
TSXJ3bn2GAA/owpxegdkeCIM2gTZGkkt5MufGrq7brcc0l16aHbXT+FqOAEiGPhVTFDh3+d+g3MA
nh3TwyvHRUPYg5h7X0tMrKb+HHX8HxuCs4xJ5mmKBxtIkdm+iBQb0nd/PzRyF0C3f4IcXU3hTo0K
7jOmrKzTGEaLN/4WRrJDfLZz0X6G9BfoZaSypJe0Rrif8aLS0WrkHNgioiBXlQwTTggxHPzBsdXx
nqg+P/RNkN/jMsCLYLmDGgIa4KCO+KaCNW2L/jv6FcGfxYOTHyPsuZ3ME41L/JhuAwnrKDl8gClh
z/f6H9Qd1grxpysX9pqU3dL3LYyBoCOYbowdl31Kd3LhgNUofrIq4ThisJexCcKeQVanvqI/dPkh
MV9p/9f1Q8F/r5i2ehyaifaCARVpYT2W0ZtZ28V9UJuN3UAzLiffinjJtyDfzeygjm3vx2DUieTI
87N2YRa4Nw50htis2FBQrD6Nq4qvbgDZgYb8FRLhUiDtyolH71bzUKmFqQtJSAWtvxb9Tbhp/EzA
WdZI6s2XWiB4Mulgl9VsaO9BF1H4SC2JYwqyixbvOHpD98lxSm7mNwIEZnI7tAHdIRX33V3rgtfp
nkdwHAYpVbW78g3PfoWQxZQmG+eugj3XGd0JhAcFKB8oqL2CsjC0vVXW9WvmMvsuH+c+3scG+9kD
mhNhiKiDZnGjJ5WvY/b9CQRjmuWnc1pUvgqKZpA2YArnC9qEMfWRXqZN5IG7d8OWGPwOQPZAnYmC
K2DQ6BKCUYMFhbpoG9bnSURM9tYvqgVaQY1sVMduX/TUrP1MHTxw8NbN0Gxt0rynVpaAdGZ+bRcM
Sw65c6uC1OOYVyNEMw0F3A2j6o63Wl19LSrvXYMY7Caekjqsi8bx56F1dj04qgJV7/dFDHntgfZd
pE7sp6EzJTAUW3lWQLbxLa0wjJ+Rjm1IAtaDbC6KOagnB4OZpknuQOhfhzgN6SZxS1aBrywdIpoC
Gon9cA6tSVHqL1zNAK2Uq5R+SY3qADI3b1eMfQUS9Nywv2I8SfeJVadP6C4BCMcRjqTOMWTaGlb7
TPNsnHyWL+Wb2dtoUTCNfU8xHKNLMoq1lOzUJcSEE89f3S1ytw8mVPS49Ha2BWUCKvj8/QtupetB
ZP2c/fcYiB3QcdL1ihBYK0E51s7NHRr7kpt1JWCcLUg/v7y9puyM1oUJvadlSBUwQ0CuY9zkdvd+
fTFrfbIzU0L+nFBdS6gFU7kL5SIzWo7otQfZbflZ6FoOc+azO2eLCwZjsLJCl/TLCcm020MHWKOw
bm6RTH/kkAxzQ9T2QXNbAaQr2da13OFssUJSVFlGSg1ujoVcP7HflvfZFm1mf96Xj6CvkcT9leVp
UChAXxUvYVRIbWF5UObABKFnQEHmHkxbobYbjkVgAXY13MrrbJd+qbm4X1wPzX+ORhK+JPiWTBuE
ktB3zdzbtjAPNXm57iyXtzQe9Giw65g+sRHEhNDLJoUt1oi7CyDAA8UUjTOB7buE5IPsMbzypc5M
OQLqZCxnnTVKhpqIGVntwTyAUGjjBGMSWdXWe5xDuXbG2v4hogEWZENo6gLpl8VguZ1THQqlw5YN
sT8p0qb05d0FKkj0vqGjgta3KwJ2KmDJwA6MV0f2K3lzwciZb9A103ZK1H4ot/oHu8sxkGjeJV+u
fzh+M58nIGd2RQxPOnSKkiwOAxDdfKjM9NtoVXd9XG7MzDvMbn8DTq/ousnLZw7YnTHXo+E/4LcT
Uy0zmxKL9ujmdGVSBqpTfKvAFeSDCYaAAmj4YrrVtgeeE7x1hoTnfMVN8bQDq7CLsWVO4H4ePV1t
0ZQphyZlmpIHw6MPRd8cp9jzp8rdXl/lis8AaWxq3md9+wK2UapDrlYuCkJNq0UTmHE869+fOVhw
bIO7DSewPl9M3AEZZ1Ye0h2Av8s2dFMzrBaQchVaeH0ta9HqzJSQ37ka7S0PSSTQjDTzu325icPO
1wGP408rKejqcsISGjWnSxPCiZnY85ho2DxlUMlmmVPlSeccZcS1mxCsQjTsCUQMir76VWcTeI8I
qHfSRS2CvEvNOwtsnztmAa81TUhkDK2cg34pPsg8KJLUl2+ycH5Of6k4Lq81SjrD21qwhxXQWbo1
kzezmUOwSPpNKhOkXYt9Z9aEJsUwTerkVPgO4E34aL6beGByiv6mjcxNGXmhspF8eH4ziMvjszIY
KbSAthIbNN6gQlM6w/CY/ohJPxdoO7zzbu3eN79C4gYtoVpSRFs7NqcGBU+bsyVJRrdAUasBq9hb
bkhFdC5fruhqYWrecgCpwsCRcGwa1QMhWwULuaY8Jbq2axULgvI/PHcIM2vYqFV9yF3nJR81SUa1
Fn0AYuXj0MCOoWZwfmCTcorJYKAJS0n2xRrAj2lloFLLD60rQ3RfpolY5Ikp/lNOaoNGC42IvlTw
9Mot8N4q24awQ1bmsrSJO9yFf1jQj8XUJEcBCUtqu2JkYMACVSUmUVoOogLzRWRBsLYA7eWfhCHA
1NEnNEHn4IpQuAY4ZGC4E/DJvGV3HKleAXrn4Gnl55AIkLWyVl3xxJrgipZiz3al47DVunULtPgT
HXVT8mJY/U4nNoRAN6HeR3X+nbrMbm5t5o7b1unap8oBzZvkLK/du5g1cznVwprAwhKD6aH4LE//
rVVVDBFyDMieVgRvInRIgizUKz+Lg0nxtWc6baVyEiuFQV6GAFoMQ5MYaRRT0RxsBC0G8hjS+njr
dBF4OYodtvg1Djlghmn3plT6bG2TT23yD31yGAZaukVpV5j7wUSfWrL9NHS4SibJBq/5C/SP0DvG
B0WlRciy26Y1+7pDYHHphrKn2JHxy6zdNacGhHXkXWlgqBbBWElMvyrfcutrnG7pdD+7kkjFXVs8
1jZItuAp2LiLsYIhGxJigto+sJR5ukPbBpxydg1iV2MYjypJ0qjG/yusmWJ+lXgpf8BemAZgBAO1
uHaAdz3/WHaN3zUtBiSQovq7HmGWLjButUeo0ETqbpDeBmsXHMYnkA1yzpaLh0ujAF3rNjDn3KMr
tfU2+TMi2K1xsAJ2y2nMri9vzRWhBgx+AwfMMMjdzlc3jok1ZhXwG6q5aMHsNBbIbD0GYaQ8l2Qm
a+4IcCsGzlBdhDHhnWTopQlMZI7i19SEajx9iQn7/u9X41kgu+DBGM8i4So1lKygLutQ52bxhuuK
MRMTByx7uG5mZaANlya2C48jB8hyEZKi9sqY1hnHf/n6IdkZN9CIDrOttm333SewTj52snbWYNOF
3gOCpS4CGUuU7EiWw6Q+76lzsJpHM3H8Ov+ueL8kq1v7UKemhJIOU9p6GhO8nc3t+FbX8MHk0Plf
ujcwI/9dvZcNJ31+mPNDhnQZtyhw7GC+ALD63A2NtOudxnPQnoE2yBKScAD/NPAhUET48mGDuzaC
fFaYRuhXSBZ7ed4w8QI+JhX5Fwh3PCGD1ZZx1rt0GoMcIpDzns8RgcEvQpRxn6fI3MmLHyuAJh3K
TyiyYMXgC/SEM+fWrWYPtG4+5xLZHknzwbqzts0DCBAk2etl3ASoAYEEjEIAwEKi8XxfTa2xBr23
aWBZNKF49uVjEWA8u9l2EArsw84cvMepU4tQSzz6Itnby2Ts3LrgSFVPSlKqLahTgMt0jpwuo/Tn
TbpTd66EyWilVQtbaFbibGC6/KKloKqx1QDfB650d0BvzRiXYAG50aZJK+craLbVl0qBOF9h4zLM
2rLdUxbPIJknxR6/UrsjSzqEvYXRe6/v55dlNuwXd05sIA+8KSC9GoP5Oo9nfZunHhC1ytxbrzM4
+D+ub9rlOdchP+ZyPV4kJRfxnyJNsbSkbAIHnUqXvlntfqo0H+MVoOaWVT4uor8JH8SeITkAoRXG
ZM7dY27dqlZBwR+AmtF30x+qtoSTIastrlqxUK3C7AYXXBGsdDnpi2ooWGB7XzrtL7agrCIDeq/a
wJQlLMDLoaF1vpJM6UwID8BGQfMfoLjZV2n75NWyCbPLyA91RAR97BenacC/zu10w0Ct2vCwY7fT
R7wNgSEFvNkaQrQ2woABM7JILpuLaIxqCtf1g1wNmnKuyL9Zl8BFNqPdBFX1zLtIhqXJYqDMBP/n
J/loihzdNIq4BTGKva3voMHhDzFgcixaQKer7jwSyHr+F24urErwCbfBYe4MlwWM7W2Q/isUTGPN
XW91B0igBNfPlGx9wuMzjlkVKxrkdeZit2Qvvft4/e+vON/ZJxLSjg4irQzceE2ge3dVoYIhLpg1
GRhjZRHAUuGZDlAcV+gUPI/UKdO8BH6gk8r21Sl3Aqef/nU+CO8+tSKEbDunzC5tWLFADG3saI6u
5P76bl0W0wQbwv1HFSS+mLZuAgg+bNCsD0GOHjVb98GmvvKmbcEQ9aYfkw00OiuJq19UPATTgqeP
FTCuXY7qct7W3/qq2zgTudfL+Q4tCUm6uxYqzrZScHHTW8BT4cDF1cc+Ivv8B/hLAns/PS4HKE1p
UbHJb2XHasUTz2wKno6s1Bz7Aa/ZmTkvnZKjhe98HRWZ7t5l/VXYR8Hjm7YrXVABgZplk9l+tuNy
XUNAm09YyT9Ad3C3O8sPBXs8zzmNUHVWj+lgcOrMCflhAaqqeG8CTVJGxb0lcVDZJgp3yaQ4WZOq
8M8J1Psl/VoUgNCQv66fAokRMeOd02TKcw9GFBvUFCnZueO0mS1d4oUShxfTW2OiFh10mLHZX675
PJY1pGMC6bC6JDh5QtiwqGM10A9GcELxpL4ZDEkeu7pbGCtCwReR74JflCL7ojmFJkarvRvjplcT
X9UkX2R1DZiCt/DI9zDaKqyBTJmS1TnoiFLWvPZFCXbo6tf1j35ZbeJ+fGJDCH1mSTDwr+J8jo/2
N3aD1/1Gf0+/qPfzV37RGg+y8vXFA0AwKAQ8Su1urGsIxBhwr2oeGj+ZAGIkBfgLSeYoUQ5iZR98
nOH1la5+MBsiVaDwQOYnSi0zkCcooPdgwVS/LP2P6mOUvdxWP5eDv8PbZuC8FEJQMTtMT4YRuLas
jPr4e7vIqBJXLYBgWoVgJBxP5O7Ik2VuJpdbSHp7B4XRKgDiro6u79RKJgRudRCrI8n7RGqch7Zk
tBqlaIwmMIyfVgehOlCCgNx4cms/T2XEZmufBUBOPJJQt8N/CaHNoU2pL6i7BEvzaCwQSgIG0ZYk
rJfvW/gcKnVgQ8BMM8o9/EecBOuuyobBsGFER0nVQKCOd96W05aVgSxdWQtvn8sB66nHmQzPTTHa
1+7MTeGNC9wJZs9VyKBtlUwSfy4bXXxNfN/+15AQHJwRlAhOUgMmdqM8uwdjZz8Yd8k+vm8B+u13
sqRfti4hTmj2ZBhlj3V12k99CtVqDntIvQw/rvveqjucrIqfgJMvpfbzqMQVzFB6r2QvVXJMLYk3
yEwIzsAKSjvPgonFu/eM3RI/1Irk46ydUx2S9eDgcFH4EwlM0i4FPM3IIVnldsZ706PVCS2mRrKQ
S8bMTxf4bYZ/s5PNGuvOLmO+EuOZu0B/6z3p+4/2o7qJfRAhPKa3zsv1z7OaZhmgWgTgj5MDiM0J
Bf/zyFCOBU8XJHPfDKAvgBWrwdPFpSymd4k5FSsQsywDZVOUwji9owj+dNOF4t07tqjX8M4qH9NX
tv+kBLbmFABjWxqmv3HdisXM/yHty5bjxplmn4gRJLjfculNaq2WZfmGIW8E9wUkuDz9n9B8Z9yN
5mmOZy7mxuFxNcBCoVCVldkWkC41Szw42/rNgt4Q6e/SfwHMwQc7tSKdWTIYpJgUJOB0rx4yMZEg
xve4bxl4q4thyLUBj8WUHyzTkAdCEepSPL6ZmRpXhdP42r3zKBjH0vvsaN7pR/NR88FX/Grv10AX
i1t5YlI6wrHC21pLYLKeN3lyD6GpdI3Leul8AWckyrK4B1EoOnd8PVOiJIHuItQsdk3y0E0rOar4
/2W3sz7Yx9EWQA1YusmrpO+JUZq4Z/fiE1n7ARTB6zPHS2ZAPgfSJoicw8flSGRolaIkqej0tXtx
lMQYNdmx3fVTtPRB4NJoP+ACvKRH6UvMLRGC3UpIdZzJd0VRH/N8jXB/8UICkscCyxZGYx2ZIm00
oVo1E1O0paItgVjKIQbrd4D2MxoQWv0PxqeXFob4KtYlGINlgYTa7CotKTMM/EXQLHUBD1e+jvzr
n++eg4FigGeA3gP91bmvsaJTHIgVgBO0L5wAwkRo+dnunq8WJRdTcRfcQwDvCfDVBfhhVhVtmCCg
6bZhAoQbQQmiuyH7OszyjYAR/QMMqUhHZE//WBUCkwX3kNIVtBpGh1saSgLoGpUbAZbhXnVrbdLH
NQDp0qE9NSUFPz5oJQV9JIIfdI+7g8VWLt3/z/7hC/1vLVKKovbDaKUDDHQb9InMjeDljQCIjYln
GID/iJGvNbKai0WhSI24CrZMcYSJjP7JrGxoLMZVvyzMxMsI8uOJkTa87oOXYVwyI1Ub7MaqUwh1
4F7a2t+tR2hkbpNjApA24sX3f8Yqd5HwQU8CuucQWcLda+DCP/f7WtAETKzCwKPzXoJ7u7zrp2fS
vF5f2cL+nVr5IA85SWE6zsD344rO3uzudHfyWndNwGLNhOTiJoKS0fUlhrmS6JdmzT+1/o95Ls/3
Sn6o62bcz5bJeh/IKNdvmQOZx8HpwR/sGnEdXN+yi1sDohGARKPXizBrIdief5jZLSBPnZfouwIX
xYE9ja19Nt0V0xOtn0CE7fOU+tdNLvjCmUnp6GZ5M3KzKjWI+Dk/ewOiCmY8gK4in46p4+yvG7uI
6tL6pGM8xjqhdo/1OeZNAeENe7xP7NX+rvjJZ4FPsiK85sTxUqWD4MkAK5hE/WKDIQ80JoXHD9CT
Cqdd8edgfWEPN72gfrPNCz7tERoLdZ9gC9sAp9hHR2MnwPpClaLc0u31LVz6XrrIKNB7QnQypPyl
cIwOCqxg+dAVez82rtd32VfWY0hrXiVfW9rIU1tSaHLc2R4/mJbLZp/vSZiBNcVp792vgmtZ2St8
xRcXjvNf7HbAewPXKyMqIDCtW3UH8e06AoTOIPupqFZO2EWJCt/qg0DvfyakJaFhSNssg4kpeohy
KICSUZk2CCFOkIjpIh3A4nDK2Ob6V7vMoD7sgv5YoClUVF8kn0yGdDQa2KWJZz1CATwsN8W2Dgfd
nwJAzzZrz4PlvfxtUDoEhVOVnTXgE1nMuWnzyYPOz8rVtWZCnPaTc8aAHiE1VVXfURM8EzUIsBS6
7l3fOX35i/1eiDgQJ1asOO8mDCDAysC1jRMNh0aZ+4DlbakHIyl+gpZw0j3qRqjKdA4zQydpxodu
rtmuJHnq4REf7+aJfdGGonvJoErs4G/38VFJc3LfJBrYujQ274jWWlvIhatBrDj9N2qWQpi1U9EM
x23JjYBUTfEKNHb3ajV5Vfs9m4cvVlNahTcnAHX0NlMsj1gxC/Iito4qyTFYx5l6SDEs9qfkGJJD
SXEgzeLUacW2pHNlBYUdH2d9fFGjaSVHXtt+6cAwLc1TIMpxJVU5IIRPdHA9pb2DwDkg3jtdjVcO
6NIVAUD/3wdFyk0KKINOZQynqkvonYCiqYbo8Kp07YoVefADvHZ5NuewYmues7WAJHdSz3mwQxa4
22GPQZejHVgr50V8EvleOlmaXD+0ypxCMhyfzFLQ67FsvGpcJy08SFZ3Xm7pO270KyMfK0fUkm73
uauIgYEk5LCO+wvooDttWIsCSxcSsAkAJWPGCg0T6YPxoi0dKmahB1PfWwWe1a75bXSS73pK3q7H
gsWv9tuU3MYayaxH7liAnCDztO6mdB90SBddt7Ho74jRtotZXlSNpHM1xnxsJhvgME7mfJfE5Q/Y
/DSmKsBoUZ8G5oyJg7ZYJVe9eK2J84wakguCV1Mwjp6HOXCDGAKupvqZ44vnGt2wjWl6c4i3/eqI
yeJGQhICvSdIA17kmRa0eNqOwBMn7ZhXh7y6ofrz9X1cNIFHBojpAfkBX+z5evIicq0hAVs1d4wX
IP8hl14U286FvMZ/MmSKOuPJ/aBwW6dqjrVgCAizBx5zDtbw/b/ZkPJyx83GsbFgw5hGv7MPOt6d
fPr034xIZ5UMlLKWw0iXm16rjGGjd0ecrX9zcfz+MHImAuVGBxPJwkx7nGkbOvo7WQ2w4utehLoT
IyIunXyUJDNzZMowwjeCpHrcjQdl260SwK84mVxlM926dmZBiT6n76yC7jM4sHjZh//tw0gZiOIQ
JUGXDJdFNIYtbTaUOzfAum2vm1m8Hk72TIo8dRyxOu6xZxHZ6tpL5Hzu2U7FcLOb/Zs8G5BvwU+C
p4TcM8NwXqpo/TD5RQlsyPwZz/j/aEHaMjcZcPXYA6669r2h750Sr5z6xYvtZAnSZnXESGicYbPy
9sice2O14rQYj08MSHkPVPhGMKrgo4PP8JeYnRd9RXqT/oOBv7W1yKFSV9TUEaYs/VMG1hbXWOkm
LZ7G32uR702VxUPWxDCQ9YAzsCFgmfVklKg6EuWuLey7Hhcb5eNKQFtZlwwHyTDFnmHeFaArewyM
vNpbebZyZpYCANq/uKgBxkTjX/pKVq2XtFKECeW9G8HTqN7j1lnxtaWDeWpE+j5gKcmymsCI0OVR
vrAq7Lsp7M0I2pd0fz0ILC5IjACC+g74dBmA2TYjYHYiCLhmvnH7rTM7flWv8fitWRFf7iQ8R702
RNCrQZKtUd+uMYxchkn2eH0pS58fWIm/lyJ+xImRuM5yaKvACFUfSPrNyFbcaynxPP33pRijkJgV
qoIY4yrBpD62mtdlWsiyciWWXUIMkJqdGpJijV3lEcTU+smvk8KrzW3csF3fgSYnvonsTwD1e412
T/mnuLFWTK8tUXJv1plp77YOxOfAs2R7cWTpIdeLdBfnjG+nHpQ8K76+9tEkXzfA789msak1Defp
m1u+/yenMKRsrcr5jI4Mqt0oDW/Rbg6LtarVUrBD5w0tPoGfuGh7qEVaRA6HBYifedPs5+XocftI
009a/bnQX2q7Xdmzy+6EcBDg2h3RiBUUZueebuhDBBAKTPKNqfvWLwb2rcJP/A8JPdH9bV/WJE8X
vxO62ZglEP0/W/LJAZJkpT71uDMwzZE8JsYfI54+1vTbgOR6bawNnYJxP19FSZizjcF//QtPOFmB
tGkZIA6JU2EFGr3FmLsxrPz7y37w9wIcydMIn2saaWCnVA/RITsk2wEsrNDf2l1fxiVsQmwUXmbo
pxiAoMkqg5Ub5XXjYB3TgT6Ivp4d0s88JBggioM1yO3iok6MSTEvA1kFaIawKDHkImjHBgy4kN0a
m9qaGcm7iFb1liG+jaF3P9rRZLXXKKO+y93suz4U3wtb0b1Wn6tQK0DDtBL1Fm+nk0VKrjc3Bp/j
HDEoqr6P84a3upeuofQX7/QTG5L3VaQbBk0RK5y2af7YOornAvo0zeH8Y8VBVkzJD1SSRNCsFg5i
HJPP1qEGjZDiV4NnvzgPgoxJ8IGBns/et/+mlnHimqb8bNUcPmsiSGCg1atUdReT6Z4axiYdNduL
VOh7smLlVl68LTEQj5gkmqeQiT0Phqk+DlbNkhHBMN4JlRhoxAmJmBRkjt2/uptPrUlLLLirpJMB
VTVjmz4Itb9GvzOP7BaU7ltirWQ0l6gsVwWOVDR7QG2igijvfG1VAzq8ZIBn0n3xmQxB/on6eWC8
RRv01b8YrmcewHa60Vfy94s0QDJLzs3arJ95XAmz6Kb2+U6wyk/NMTK211314lKR7OjndsDEZ48F
g50MU1NudNuqa8HyIrBIFsQvOMkJcwBNDcw/irNgP7eV99U4CG1kHeN6VhDf6hP67KA2/djE/b9Y
HO5KyMej7oUe67nppKg0AzSu0IVMVRfTLCjrF2O3AlRY3METI1LocrW2SyPQtvjq2JdPRqfUwDH1
a5WCiwCJXRSDwEK5HcJccps4janGLQs6UEU7VX7NQKQF9lhrT61xDTD8MSh9VsmRbEm+h3EOtSl1
CDCNm25fQB0xh4wJ4OM3a1fbJZ0oWHygVIsBUgDpwFssvReMQp2dwWnUD5DRuGdfywehKgBOjeKl
vHchSMFvmmD2TZ+/pDf8KwVpfjDts8ANstfrvrJ00IH7x8UObD6KrrKzUMWls6lBE1JoYYDyryPh
NOyrPpgMUP8I7dI0VIefZnb3D0Z2xZZKWw4QgA5oJACQSGGljYhdpumJniEHNwC3gkLTxg6TxBu+
qCCpoOFaKnmZwYiNx38OGEzESKt0KAmmkmdSVkIxFY4bQs07cJ/Yhu3Lg71f+8wfWyevTgfKFEpp
FuD08gu37iF05XCwUKG4vaEPAC5uRc0jnO4dDdrogiq2NDwrjD//sc491gikOPp9uPiFjsR5BMAf
UA5QTOfbBOWIwsuaceUlcHHVn1u4YGerjMSZGtpjzqbzkvKXbW1r9uRY3x1eBNdddCEGnC7Glq4i
psRZptQtnjkgUAAVlE900DNT+8+vhDMz8vFvM5bPHYBxqja9AQA/+Ik9duH1tXx42IVP/P4yMll5
bSZtzgoHT/kShLrEN3fNLw5K4ekrhrzCDCzCDAcfI8q7ITCBoQPnTbddP3kiOl/7GdJBcIFHBEEq
IlDbxL5pvbApAeLmOaL4EzSNx3jtOhQfSTZoGGJqwYTnAPN/7pF5NehFKwSjCNL5LNReC7/zqr/m
9VY76ZdIM3HGhcYBmNlwDmTWxXS2KhfikdCKCIbQ8stND8UDyJ4D5q1uUACqwT/w+Pn6p11wUww3
gT9LsxBZQJB4vsKphCay02aDP/WjE8T9+Gtys8IHO/a4cr9fQizAcQClSqhVmqCucF0pbNK+mbq6
g8Sj8ZUHagjuue14kx2F5xRv/6L3IMxBIE0XxMIuOobnK9Nzm2bxNINXJ69R4FImddczMwtMVvRv
/2ITQTAsagxAGMmBC/MZtg3BeLCLZAd3zrxxvufNSp//sojxsZ6/jcixi1Ra3fYV9A7FBOnwPsML
IXoo1LSi3O+5Byrz7erVIzJK6QCI4u3/W5kcxTrXUFI3V/9ySQO5dPTgPLi+uGALMKB5fzzCIy1S
Cmd6qxVDXkO0VWfjoRjsl2l2v4+6Wmy0TP9+/auJw3uxNjRYUZoWMpJyUDPyLu17G1la0qR7cyY3
mdn9+SUAVczfJqT44UZQxu5ivLUqwuLAnPRPivFaZubKSpbSIZTXIVKExAzFDrk5bUcgak57vLJY
bjDgMbri3gbfIHISW4veixgTkkiuE4+lxQ+a2PFLp85vvctfSMprgESM9ghZgXGXJpb2ZjuT+nJ9
qy/ZevFdT3+gVBcpxsSEkIsOUaqPkd1iByY7f0IMqLYAqpBnHpp+cd/fY1r4Zc2nlkIc2vZwYjTU
ABOWQhw109YpDQ0KMlUNANShL+imGqKV1GLJiqsCCg8JVoQ5OSkcyqgbitQefWpRzxpUr7Le83zl
obnksqdGpG3soRUylBU4+kw2+U234X0cXv9Si8sgCM+A9Osg6ZNyMMgXW4kjni5Zk3pZehO3X+x4
rWGzYkSmpVSa2NJ7zQUAlEB4sFfe0yH361Z7ub6Wxd36vRZ5RiHuOxsMgLjbjIkEKRhjq9jdXDex
dGfrH6h3sGKAEvmiWz9WbW4Lzd3o+AXDoSJEpveJ/3rrtEHsZ8G6cN3i5rmgswJrluWA4OT8Xhsd
HWzuDSy66HbX7reYh1PrrGQ+wpHk2OieGJHicC3QraMGGXDLKcDE7gZq3b/MhV3swNK3Joz3gdGW
rIEBBIFL0HRhpERy68nmjVZVuGWaMH6Pd9qOQE9qB93sQ2J4if+Xylm5Nd8yz/QKqPt6+XaNl2bp
IY3HBboAgNyAc03GSSXNNFd9PwCQ2RUHgydhVdYHcPM8ZDUkqVGZe9DGgXqZWj3XurmSxi+98QzQ
fQL3D6Er15DHFovJYpHWoW7EQkF/WG01CHj50waOe8h/gq1pxW/FB5S3/NSevOWJPse9Dqo3YU8L
xPCJ80nfikmNOCher1tbOIhni5MisNMajqJSQVfmDE91s2mregU0s2ZBquvMYAFSVRPLMSjziP1N
586fx/ezNUiBkXBtNmr0Ev3Idj1Xnze4jD8pjrkSsxYdAT6Ie9wBIgBT4OfHW9EHqroJFOqspvei
rvOyGU8O55VYfYgq+J7yeNe6D9SuP5ljFKjtmiqB+BiyZ5z+AGmhVdJa3VRB1S2CDkRZu5seZqyh
e3YLBqqANcdfeGKBnBWza6Alw3y4HM7oOE0zpqCgbGg5/kxAlmrFIKgowfGt2n5B089jrYK1xOg9
OuNhUjUrv2DBdc5+gBTqEoazbif4AXw0UBb8XJPXP/Z+E/PvgndNUPXIyVkEvEDeKhDla/O3qD9W
zVqRfWkFwCK44CuH+DuYkM9dxu7UZCzMHDWAxAbhLHaNrWmoLJjAmB/cQhcDfxcMDvZIysbJCMhC
6DsZdna91tdeukhB3YC3Bl6hqJ3KZacIDBFFN0EVnN7OXwTAckT3zLk1v9oISlDV2bDdmiTz0lk7
sylWfVLt7mnP8Bg3Zh+6f2GaFj4bc2+ktWeTx2i4d6FOor057o8CyaO+5vkLV6zgvwTLoWaDVV9+
NCYkKVNQ9yMttbobrSJ3RTeENO+Jx7I/hw1gWpeoKvwDBWm0fqRDjQFRnhnU6nytNM0dwbsuUBur
//OjBMUIkekjdQBhndSf0ArDnqrK7fwyRguSeXH7fP0oLT2CMSqJ0q8JD8F1LSU/rHKMkVMkv4X3
ZQi1APwsGxu1UPEcjZ/X+FJWzUkniyVq2k1uO6EWyoNYKMBytAZ9ofU2hnhNdBkGQ9feK5cdOnys
00VK22hGehNNFqyKJjK/j0PFj577PdkNN6u2lg72qS3pCPAYFNxUwcOMoCgzYkid+aAfhoRJoCYe
XgDBehVv8ajjgQQ1JohxEEOGHuszlkfHbvJxrEqh3mJj+NUJiOb1vTdP0CMTqOr1idvltf5tV270
QqiL55pwnhiiBzzPgiRfSUPsy7sTX+63Bck9s7nOSDxgZarNPaBfgpne5eUuZQ99v9YMXHgHnNmS
fdNQQXFpiSd1Gh2borszs/qtb5SVl8Da15JfOHWmcM3psGviDNg0qLmfhXQj0vISZEGRF/vN8zq/
+WJwBgU3VJ5N0fmQQ5biNFNqTgYYgvftJxAZbOKtDiHmD22k1F/TE1raTbzdMVUA2D2oQ6QACTr+
CZNGBLotxIwDwOFvACSe/cFInlZCmOivS/kV5gj+tiSDPcs8T2azjLlfMn6bluVOy/X7snQNPzWy
H5FLdq3KbruxdH0+lW/XrS8dgVPjkoOqianU3ITT1Gzwxn72zLWS4fJGQiAS3A0qQSf3/E7FJtKa
Cl3Thphhm91nPQmdVTo94dyXmwjeXFR0DDRZxa84ubnJwEZmRqi2CKecA82bd6ISam8xQXqz9j5d
dEWwwoKfBCkcWtOSc9jRhEMfwxXVPBCq4xTqS4BMmOi0gu1/s4buWaqUw8rf9uTJ7CyZjbihaPjR
PeA1e4yr7ssb9yjmY+utdcdWKDeWPtmpOckpRjOz7FYsb2g3Sn5s7HfU8L0/dzwU4MDsj2cNuovS
swZCarGOWw/088ZNXr9pXeJfN7D8kaDbDO4sjDkB63fuElHCrLij5ux3X3hgbrSdHnuGN/tqYN2s
3yVL5QLM5kM8RTQrwXogroITD9RK3UKaBtwTascbeyfojPWtetuuzlAs5IngolbBN6WjOwQBq3ND
Rm5kdtOgjzHVSDfKOv/J1O6r5kY3NUn31zdxwZYjPgMgkg46Jo5kK2kMN89nvCTMfOx3SU9HwExY
fTSVZt5zlxcr9pYK12cGpV1sCncYag0G0312Vz2B9SUo5wDUXRhX++DUn8E2+5ptovD6QhdcHqUz
Cw8NMESpF9VaDsQw4ZxBgaRqHqLB8nW78VA2Xwn2a2ak/cwZ6V3FhbRZb+VQBgpKcFCvsh0veT5U
MyDcghWBM0eWWlIIdtBsMfmEQVmowwn6+RZIDIjRbeLNmgLxQopzZkw+yOag6TWHMS1+cqGDDFB/
Qx8wQxIXa+jqy93TNBvvZtCiA2dxgaEd566puINuPQr7Xw2oN2YsvWvLaSVpu7wTCaotojNpukLY
WAp/QzLEcaObEDaeuLozorzbRUbWrARAcUec31horgopLPDsCWCQlNSr1eQkZg8k0Lhp9/0227ah
fVgnHFp4PODShToFQHeg3HMs6fv0uaNVRg0EapFFR80YN2UEEGPc74bEfiURKquQUwdDEDH9yQGn
fsNfrx+tyxiCXhrqopAYAXk5+q/n8YpZPMsExbffRVV6l0VNFKTUnm4bOyXH3GhQ5r1ucMH/YREk
6Wi8IEyCD+TcIikyFMUKWARnKvrmEGNUnhK/C8VtyXKIXq18ygWHObMnbTHnPIPoxAhZ3OmQ9FMI
WpDd9SVdej4BdAzU9TbkF8FtI7lkp/eqmYm4AY3Yp0rrv6pk3oDhcoUnfyG3F3ZwswCHL8aDpcRm
TnmkAdmBxOYR71tw9iSNN3cP0CtE8K23oPq2Ksj66Z+uL0+7DCJnduUcmDTpCCEhaN6I9E3xLN/s
PK56GrR9bK/z+gDyXVsr9jJjHxXr8pbCBaWzeLpsefApsmIraZT/6UINxxEZVnkz1njV1x4J6q26
9lZbyBawYGhQidKL6gBnce6iFXcbbjLIQk5A9r4mo6L7g51Wd+ZUaIg2FegZDPeRVKm1R47u+mnT
V4/XN33RpwQnCQ6m+NzSuQTwZDYqFTR7agx8DsiSGCh/uPv5upWl+CNUKNE5FBSFoKo/XykpOwec
2jADcpdN/qbv3LAA7hbaofVWS8Pr1hZO4pkx6SQ2iu3Q2oTIYJzUQZc9jN3aJNaSpyKu2CBpAz7m
IlFQBiOjBLmlz6OmCNE2gu6qRvuARIbr9xhv2rWGkfyLZZ0aldIGpY/1XJs5BA3rB7t7SMoVV/iI
H/IBAPTbRPUR+fhFfMnzElIgDOo7LCzexXVUhe2tvQHtegC6Pahhd1uhzmG33l/ciGtlpyVfBFAG
o+co+IoTce4k+QjITpJyPJ6S0aOVA/gklL30JLjuHktmcOOiJgmk6OUcLbQ6aMTGFqxuaDop1dR6
vI42bZJtrttZqBNCnOnEkPTBEsrnpGcg/THbEKjpKSyRgzlBmwdj643ATKr/oE64uDpEFEGaiU6w
fO0pLO3TMWpav5rUYBwHb8j7MNXWHlZLJwC0zULhCKyjOAbn36qPMl1JR45O4QCQFlhVxrcms0ON
p1vLqtceBJfVEeykgfcbauILbYAxQ5yqdMAYja2AM1d+5ou5IOPGXrFEgFzAL5dOAZ5vwGtgRAvk
o/Lt11c9YZMLnvJYTagXA8MviGJYFdgNEKhKXI57Oypar54TcH+0XYSBF4jgelSDIKyuAC0EzIIf
d7zcNK3BvBws7odZq361iXvn9uxdy9sXtbNKP87ifd+mb1Ux/srbCsMWjnvX2xD+JBpjhwpaNl5V
Zp8glLxRaDYE1ew+oB9MvLl0A7MpodemtWDrBs4rBqzHzaDWPvTP3Rjf5XHyo+kiL9OijZvH8VYp
osGrunby7KEC2RVoq72RAOCaNJXqK0AzlorDvSxRNmpd+0OTHXIN7e5ID7XORm+9SX+WTrGfpvxH
b8S+TePNXKq7aixBKQWt9DzSC7Qk+22ZJXSXjsVtb/SOp6rM8OOZebgUIDRfMuKZlvJrcDXNZwYk
1UsUuDy74F9aF9dPT/FXaV1t05aDBMhwbixlDmM7u9fAWAFv6x+MKEt9RWHD1uqbJ41A48o0Zw37
oEHVy8oEe8/g+oZCbixr+pqiS+W3XElv1CJRbgrexkGU6oDf5rMaKNEwe2Ru6YaWSRFM46AdlCEF
7qgB+QVErpgXFY0BkYSh9TQ3516EM5d5uUHT0IkKM8R7efZmovyITZsHJVHe+Uy/2YTtHZU/TVN2
nEoLmlWjXfoJjIfMnXVP6wGsskleh2Wj6v5M6RhwYCyPZmvwDaQUMRfbFL/GOX8swOYT5Hr2ZlTd
7DkxLzzVYqbXZ9WLo0Z4zJVFuys7FtAofq8pOokNeKi9RJ2ncODwyjrpflRl+V5RMEcMqlndan2c
3IJlQN/ZuWKGlZ6loVu4PitKvssTgJXGsrw10Gj17Xh+ccdfozW+KVF00NWyCqaI3lcDEPas6gKj
AIMa+5GNaui02gZdJYSAcUumT9mgPFlRFIBhHuS93W1Mdkna3Nc8vecOeWyi7IkR7rmN8dASPfNA
I/srJpW9twxQpBWk0Txq4fjFdfNTH+kAc8UviMKEiYa5iZqZxaNaMiscLSXFm4X8sqpJ91yV7/Qm
Y77GO+SMih75Q43Li7QxHjcRBIedHuphSLM9qIOOnpK3X9sM3zRtu8+VbR3AMfTWOcMmYmru5e0I
vEe5yZu299TeDnMLf5rQCp3njmzVFm/CSUt+FCPLA7C3x9u6s54HI91WY+XiuJh0M2T4ZtDMe2wz
s/ZaDMFuQPmaBJyW2osRNSyIZ9f9Es1u7hfJWG7Y1FKfa0DY57R6GXuyM8F65lt11W0G6mKKj5ip
Hxemnw899QCf2YBW+CnP7OcMxGGl2cWew6egru0dbny/NV4ciKk2MzTiufYE4C8SvRpUx1mMKb2q
VamnQyv5aFYYaTML92tWTWPQTJPlGw7Nw5aZ1qYF+xOYtar3LtV9HXJX4TiBKznHB1LtchvXyo1h
4kLQ1Ps6irx2HgE3VFwIY+ldME/mAI3jmviGCsihQtPWI4OV+Ur6puWj4hmZ4ngKdxOvqqbnlKBO
xzRQtdckBp61718thwFikVnbIVVe0wmin3lS/0TT6LYgKveskdyNw3hgfDzq05cJhFfUUh+oiW3u
jGPD3jPMgflTqURgIQIhY5fzG5Yoe9WcfrYuPmefa99HtX7iPcEDBO0Hr0ndbWq8JzqSns4IO/bK
gXpzZ/ItHfgLprz3ml3thnikG0Sxp7me0alSoseoy5/qiP1qnOR+zuOtRunNONObwXAe1HTwiDmE
eQU5N2iV4l/6VvDpM8/Js5nzKtSB1PfdLk08p2WqB1Fx6nVJSryuru6LqYDoBI12lh4fXaV+NiYN
KoZqOGjxDsxlmd+2xWbK3UelrUFnXRqg/ivvh+nrkPSpZ7mJfQ+RbwPDFPYR2rS1B/d7tKla+x37
ju+5NYf6CGE/7k1Z99mOsi2f7XezJ3u1gACBYcDdVMSqOhk3XJnuS40eLKJ8nVUUMbJkcAOnGc1t
p0ZHQtWXdLRvq6R+tiz6bOeQ4db6QwVCODJoWzu3k406cOhcx0wJ3Ki/G0srrC1OkLSkzb6iUx7M
Ebj3QExy10zArJblc6EVZWDZimdjid5Q1KbH6GiHSm5M93pd18EwdWZg6Ml3g6XfWFzTwFCTndKo
3zKjcr1UA4gxtjCuQpzpnU9Vu+1qvfLshBrYBaJvori6G6JqYyJS7Ey1+RSVGWgdkggQTooox8u9
bkVIemw791mLDnAKfP6E6DWn1Q9qdt/anjehOyTNLoUy26SphT+laGbGzlFhPBxmTEMwF4RBg6P5
RU+JHysT3ZtDedcpJduW8HrfSaMvdULroM7L8s7OVVRpeOz4jerc8MhCPjnP1HeninikSraWAkVE
ygnIbtoDq7nlVWgV+W463BMNMPSx7QNX0Z7UiOybuB68KW+edZupgarWhte0097VC9CM5N13My13
bh1bgR5zD1zPO+52b2YE+gRWuptItYPJbHHv1hi7mPBkTiFj7qTJA9XVBtLeOrKAXq0ekMccKMdo
hF6N8abUhvihiUiMeSy1gs55+U41Pd7meaNuo8j61KSGX2XWLi7cLdd7VPf0TxE48kCZENYdDfKk
eFYzhAht7A7OMIM2arDAoMcf2qY+pqzYp/VUhU3rKuGcOclLUfZ5CAoVc9eC3PEmnaG8RatBCcpS
iY+xydTQTMHl7GRjvishT9ulFojyAAx+KNUMRY4yQ7Usjf24xmVXm1p7kw6p5U+cpi9FSlXcKqni
JalOfG1ElR+zSj7Fl7xVqfE+l+QA6DQ0nZLqlZdt6c24zictQxqZzHzLmFPdmENHkEgpziEi+o5E
5mPNFOidZfQG4LXOS5MeJwn80+X0AsIC6nHaPYFVeZvXTh+k0Wj61Gwf4bavSTxWkPtUf6alxo69
XYNrzbkDxzi5TQr7F4l1CGAoAI9NfdOGkz0UvpX3WhjruuVxMv2c7PiWxBpmB/T+pY4UEMrOxlsJ
HqUf3Uj6zTgqrhfHRuNVGqqEPa1ATk1B7NxGdvY1jagJFMRgjiY8r+S/KHKGYzX3YK6e9eam6Wwa
KparfDOcLHvQAFeFN2SRbw0EpHoW4cquM2OQtRVOZ3hMaclNSdv4s44B162LQZEbptoRrsksP5RK
l+4ycD/Wh0jLJgw6OJnxWEfZGzFZfpt0cbYzSw4zrPnWtnb2atZDtG0HhIQBao6Bo+jNXo8VVJdU
iC1jsDsn6v9x9h1LkuNYkF8EM2oSV6rQGZFaXGCZJQiCCgQJCnz9evRhtyo7rdNmD9M2M13dDAoA
7/lz8TwguW9Ho0FdRs6DbSOp2BCs7vueLaSMYcHVpUGFbUl7/bRTc6ixaboevDR70SWhCf2tYCZw
cPbo+dWtBnZagggbH8j0QczFTHbSZ0grbcv10C4VLFl1b8U+I3NWjK11ZxrY/kG29IESRyBidFE3
zWJpL/EX3mKTlFVUJbYl783a6ph2MLizhxWR2Os0eLfCwb/bd1R1srjhW1pB0zqV9c9ZLzgaAhee
AIiJNANcUBaYF6Ge8fG4KUovFbm/SwlpHVz2L0HYPiLx5tZT5YfjrdsVbzMn07TGVNEHq9QXfBOP
cwenYRKNS273/k7UzRYw10OPOg/SeZmokWh8boLFlo/DvJz5SXRTzrtmW4dVEQtfFtnYso1fmt9t
oE/oeXaiWu/sYPgBmvEvgLpjhoCl1B7ZsSgrDQdnecvX4oYFZIjL5kqK8ma4yIhzVPdPsBZFkx3W
v2EGeFxQMgBD6MAa6a2jqOebQXVDaoU1i7Ur8UKU+zJgoo9zDkLRwjyEK2rOqmoPBtTuO9k6pyLi
4BF14tFM/Q0aI/xZZ8XRUfEmRRY0T5tgQfGFtq4M+9SdUTVbkq/JMvxzmuh5K4eiSfopvJd6AW9+
DbOIANXD4X1TdQSrsXTSxiybuiBLPNPmeeL6LLoGtahZD5Esn1b0LDlB2t92Bp8cztJ07wxkhmLB
eVg8+VF1EvmlTl4W7gUuqk2sfP7UcXYr0J/vBrO0cdXIrSnWZ3AnZAKsfN6SsFU3kwt+OCqGAGhE
hXA9hU9nXtdug1znAvsXZOQtbVJpLReIP5OJepk9oM4unPmCsAIer/OIYsge88o34gHLBVhDuaDH
a+S7r8BPDWY8LaXpe18v9YbzkWRqiRDe53fI70Ne93M71K9US3EYOGam4yxw43pFw1Jj11RTe5Rs
vUMuaX/uG3tJKejgO0LgnNqu1Zoi+cDfYQ773o+uwvnVk3heiJWhA7roevSBk2NMNHYAXZxBABCZ
vcTz8UEugb6gNxebiCkScyXCWAfBz9UmZ94EbzOK+JlU904vN4T2W236j3UUKFNEGpbip4LKN+5C
ggKuKX4Gyjg4tUJ2bqCu2ZWz3nr+uDPgMNWt3KohPDshLtMS5xYzdcDXkTjDnDzXXXgOab0tjLX1
I3M0Wv+sLbTGpgwSpkN96MrQg6rfrndDhf9GKUfAD4T4B7HUH2jqutgw2m2tIeCJq2R1L0TYZdJW
t7rC2+gjF/SHxg0OvInmJ7/jOnOpZulgAwbolfi1TvgTyyiWbSsb79wiPm8TCE9dCDbWD0fhrHB7
lJ5NId+90X8vr5sKGlerqH5OLXuIijnVoXpXkUIjWW5oifZmoduBy5xI/zhGeh8IBF14qnkQKyLY
uSKJWvrYtmYnrUzgYruaZrTD5NUt/SoZio6D8jKc3ab/WFBeZG5rE1hmC3idD019ZtrIgx0OQAkK
06UjcVVWMDMg12nysBgreuaR6G/9tScbWYzLjaFh8WypzmQTtkuQlpvsitDwsIFXEkzNx3KvvHHr
ehwRj5K+TsZpNogRWPZyqAHXXcF4uLeIN66bNutx9GfEEOfUj2WwC0kb8hjF/PwxI4jn7E5O8ZtN
Af7PZlYCPeQUZmiwMHRdIaoKLbWZ/Omtwr6+oCpNQFukKB/B1xZ8zdXMhlgPI7pt2DKTIiCxLIZx
U1pjdShK0qXIVMzB6fwIev+mtQBAe2ZNa96GCQZ8O9iyH7oWJsmFQvhBNKsHqcyzjVDjaLH2jRgP
iCOOw65MhzLcMOnkfjm9uBrB1qKCAyNuZolX1aWT34qYo2olYHmlpdXORxceNjGKYKA5ojp6nd9t
KhJYeSVaEiugEj+jiJwKNJCkXFHy8ldFnFdKgelQ78mTyMIFpJLCNU85SVSZ5SArltWDTJFidS6d
5dZpTRL1HnAH4zs3hcSuOzbTc9TBtn+1xjCX+DWJrXmRIDoeWjEB3llEnP0q1o3Tu0cZ9I+2B8IP
6RIb9xKHenqxsVXAewNiaHxuiSR1NqPumKYfkS1/0hqnYIA0smNg85uyQyMqsejO1509hcqmxFuc
7g1JB9j26HckIe/aoUR4mJo3fUH82PeaOBjAKXFLBZfZ9rgA5FgXeZkDiJHH/aDPdv04lKgeC3pE
VAZKVsBFAlIWFnvNFj0kdfo9+h6FR18NMUaosbM0CdYdIqpYLPlH2TknQub9XPmZBBOyjI5z/0tP
qGVtP+VmRiH0VC075d1Y4l7yVyAkkcacBX7F166PjL8EfaZzXnCYlwcd3MxhuFm+0/VHp461f9fg
OHYJDLRxgEHO7cNeTvFjhEIX0494ElVeOvg4CrmVvHyv9Bib6M1zX0N21Qo6ce3/jvS76x9hqB+7
ax9zfodpczJFH7xGAb5WWdU4SRjg8Iz8uHV/lf7DZKtMsM1U+HHUPCoQS1EPLMuFupehwqqTb0HR
5qqO4pEcmNHotnRGhXhwedBAzVHfoJG7UYHa+h3DR6vzAjNtyrqt8qtNWYm4bQymaAAbxIhqEoYU
/pLOKF4tvWuAm84iY3X02gXloe7U3ugBG/ZVqZvQEKakAYpwWsTBKlDDPk+lTOjkPwxmZgj7gxRu
muEt7NcmD1rabaYBVAG8YrS+zpK76Fkj1OjeEL3ivGxjT7ddRnEaNTaDTQInibcUu6W6nuQ+fCJs
1SOsZJXrrkas+G0LEAgu6d26HWs8gHAWQ7qQkWcltRrkpHWewWhwTTsku2eqFjr26tLf1RULURfB
iBY2ezVMWQyL+9nLsUmovKjmSzkBdTLeGgMi/u3BPiJFMUHjsg9v7ZZYKUCmTMzyoRnVIx/LQ0vA
u3Up4I8h+t3AdggbOPKlDSSyqFmbMPGG8OcyBHGAoHixGutaot37A9mjwj8p1mEzIDbAeuWLTK1o
2NrAeWwXGB8AAH7xuPrRk/lsCcdJEGLdZaXLWDKFwyns6Cu1W7NZXX4GOlrF+ooGOQXdORqVk+oA
vQ4MGShghW8Kap/gDWW2dJ1Oigd9F08NIbednNo9oXXGBuWma9jXVTbRQR7lONYp2HZWRiK7fG2n
WTxUVvuTsK7ccpy2ACO53d7WgbccWxzGN2wK5zdPY8seFrOklVBtBnzUHGi9uhvN1n6LPxbtptqn
54UWzMl8e+iAHfZwzSCAdecENt4KNtTYobDi0EdXfI1gnCO4eq+joklb7kRHl2vvYDRqqyAM7kOz
clQdYLhj6ha19FfjSsNQzHp24lwr4B472r1qhXspukDlKGnH1PJG71EXhX0fMiH3qJaBU4yrsM9d
tVxWa2C4vYJbfYrWwRlzuG4U+0r0ClLfUaQWTi8/lgKdRjUM6wM6xbkHHF0hGZaVcmwSAcLRofX8
9tgGU41KzX2fSEu3jmVoLh2mNz1pyJ1XImgAlE9rQHBC6IvpZtIL53EERp6IZzRutwGeawvA35ZJ
RSuoPHwYxKII1DKupHWtlflKHizdkLQnXTWkAiLEt9kR+uD4i858WpI2hqy/PfbOwLpYq9Jd0wBQ
XC5I/SDhxfeIAa0PzKgp3Z1SUb0Lg7C7BRghtxPiZ4CAWqIHmBEaN6+wvlKlVg0UqVvwlRPgL8wQ
5DdWlsOvrRfLp7WKttqp2KHnQ4eOuGFPQjOYk9TFcI+3+DZDOb4TYDCnWL/i1K5TddvhnNtXXLqw
vqTznWbWu2lU8GOEb0Xc6+neG/z1AJ3VkJG5hajAxSof5wnnAuqv8A5fKoJJXF094382OLkjmXrr
WN0ZJaFQ8cLOzVtV1Rcf3Ox47mt2v4xOD9mko89lUHqb1azLhpAGAybeNk+mmaqtjc4q8yVXsbcK
562LuL1Xutb3EWQwBcY+/bSHPMQ8NLJxd8Ok+9QTU/MBAMy5sgUMjVskjWMY0szdFIemENlog6lX
VzZaYo8AdY3RxfSntnWfomDwYoix5yKjwOLxEZhqfI3aon0FO4kdqmB1NtHgLKfVIsok+DyKG8IX
JJiZUe94MYZbKNS91B6ia7SDYDkGkEGiZnjjCkhddlWAQs8j7u9AD/ZmWkyx6ZEqcybCMTFHlTDG
aG2XOeasEYCXR4w/EPk2P/cF83MM+8J0dCnQqbBrPmbZYauuph6nv+th3/SmdgBk6EenSOsysYUL
Y+kAICaQemxLhzbCSKwfpnYz2SF/1Y1V5Ghji/06r6C4sq7dwZulRLE6890gQ71ti5G9oYa03Bjd
IrDIGZNx2ENNUf/KVmQvLe3snRdEH2QVc4Cyrfx6FDyYwnqOeHcauwndi6Pfw7a/oFPJiBMJoEAt
9igI7BMHRN44GIsnxrSPcaa8satmR4cAgOaYizI6eXgZjsCq6wODXl5a3s74Lt9PI6ljNqwnqhbs
+f2AvZzsjQpyTvujLlUMxc8h0s3bjAMW9fwxwC7fCbPzC+voVaj1dLNZeJh64ceskTdnn7XT5m09
HLXDb4gLr1z2blR7V1Oad+6ar9Q6U9r32CEw+i/gDtzt/fW+bXD+lfgl8Di9kcxJA38zAHEFTQr1
EX9Z6id0c3GPg4rPP/3mPkRsOw3qzVy68Rjo7bg6Xt4EQzaX3IDl7txY1Lut6vpmDp1TFfKDHODj
VwZYiVE95g4qWDlzMDskUl76Mp8j1BPM/oB9CBAUW94Fsq4Tf744QbSNqo3VT5spvPMnPBz5PIYf
XX3p6b7E4cqMu7HN+F6Ot7L4pfxiGzntEyqEWz94bQIUS+4AOedDWMjEosjoYEPWt2XSduigXYOH
yN4Q1Q5l1pIM8Hcl0wV/Ek193uEAJh3Z2wV/Z70bV3y5p+GUsR78DJSR8+puCz6lDeaHCDYEfonv
fUH7G4GwjqK9G6fDbKEccdSpW98oQyil673YUFKPoscPEVkhphgmEskU7Ez9S1KZFtOdb528Rsc9
+U37cynu2hU9BXuxahrDvjNtfXcToiz2fBgvlxppxd0B7m3bQXOMgQwAhC7BbG+31FCOYhy3Ei9V
zbZaaB6i0ncBLQRAsk1zI6bySqlJOkxIW8R2VRbG3sj8GatfIEfttZl/QEB6XuHwRScnQa+FSRfc
zrwu87TIfBgBWW67ayY3KQtrY3d0Ey5e2ofQlAu5Jfxe1/xQOjTuGrQT5ZrOwZCXFAMtwK8um2KU
0AdX3kUjEHVACFHYIGj3YVwBSDhhauwiNd1dOQcYiAi9nBqDAx3Bh6x8H2Vj5Qgb8w4VWrzULZdd
OfW3DmZCiEy10YAKKZ7xYc7AegBBrcB0Ud6ICwBTnJCVfAzW+jZy1jyaATc6uN0VtXhHDyHFdA8p
KGg+lN4KWUFQNOr3YaRHit03hsPuKZRBNglM5V2c3OEwPY4ap2K9eo8OIQ+gGEax0zjAPDsM72k6
82hKJXLNvWXdWVV9ozR/Bfd8bysvzHnv63Qpp9tmJj8dUqUj9jK7tTdLW+yQSoc10ywvxdw3SaH5
utGOzQ6wTgIDXszVDkPOZb8S2sU+WorYQa2SrpwiiQaSKBjwwPqn9J4AK8c6nPdRtAA6LLLIQ1Kl
u6RNFSSOTx+dKnoWzEa57CdgicReX2atQrsB0ycr/DUMHUJbVcz1ki8zSxdoNBeK4Zig6Gqwfj6m
nv+0an1raj6hJWqaQ9EAxPa8Igt5nwDrOzTLlSNh986OAipzCmur1Jz54XCo2zeDrtkH83/TafRg
nPNdb4slow4gtnpt/dSQsN+Va3dw8VH5TZVMbb0vVKDvu9b9adoAh/dUZIpETSypeimc/lWt0/vU
mAnH9VADNVc5GJkPesVC8wKae2N7ICU56cnc8nG99dxwx2rvzhbjj1UWPz0mC1R7w75toixqa9zN
AgH4srGD8kb20OM2cjmTnp/9Udw0yn/X1fLY1QHCbPzHOhizrmE3FWVr7Nj6EgTtC4D1nOnuERO7
3HTFnEMSF/w2hIMhMiOEGN2/5QHcmFx7vp+jqQBF1C/ui5oP6C2DM3TZv2eXk/3Yg5EAavP0gDrM
wCAO9hEPTa+it264Fna9JsxNsSdFCQWFINaWByNwzRmQcFbXqV0VthfXQ41J77R6OJ8Cq0HucKjM
pmO9SKq6qTf45wsYu8/8sIbo/uvI6y4CVjeHRgDU9OcQwzFMdwoKiktZ562xQFKyOrabraa5Y2Ts
gZctwHr9sMZ6ktHGBTh9QIAaiUXD19TtR5M4vdNj2HVlPthoZ3il7khX1ifuDNiZSuWnjbKWTUPb
aDtJF0Z1rdfdLa3LssILYDpowTDbm0O2o6WrtgzsFRxX+AbPlqQAGpbKved2iWQhGJanyLWqJKBk
MGEsS/xkE/ifvRXgQO3d8GJhvfLIzXsU7bEz9jDyVTbV5oktKGnBZenm6kCkbuZ7iwQQJA0Gs1RQ
lyt2T3vHRg6GmLKl064PGLVwjj1j5cOoF4zYyxYHD0DE6keLch5cAbynriQgwpYLQM4i6Nxnv4fL
yDq6ThxE6PHnmv6KbP0L1e0LvY72fbUE2OMrVK28haM29V84QJahg+WqZGk0YYQ0eymKphsEv1wC
VrwGunjymzqdME1E0XEXtgEma0HRfVDQAJOQLtWVcbHGSB98lA3KxsotHonn7byJX7gIrp+F4JvC
98JLqF0Wl930AFiU4IhuMEVCGHNaO+2U4aYvKqg2mtPUgLyVmW7dY1YQJoK19GRQNfVrBGywxukC
P9OWJHUgk8JfjpPrXiBVRy8821tiDakk69bqu2K3kvBXuZZXkKpsE8LGVAFrjhmjdd6v0PQ5DJSY
yBzWvvo50+nGacsH2dCPxhgZD6V9x1aUYLS8dfDKTYVroGEfTybECTn0IgVwsOtQENWWuViktzee
BMhSV85JM7RMlvgdtRFynbu0cIYna7HhBDQCjW+iX1X1HgTNxpXjm+oneA2KJnUQCays/kbqa7Wh
b/ugzanQ2TL8KO3iDHz9CP3vgxNV53ZpSGIZ8+gu3om5PLXL4GZpgNmxYNPZ4/0KWtqs6yc7VPla
uhui7Gyc3O1sRafZRwFeuduSi5vR0ZiOlsCV5G5oEP5K2NZQjyfWGh6iuT8s2iljtpJHe4w2Te+/
jMTwFKyWOV5ZtG+CoEZwA8wnzGSn2CByr8egUqjqCV8WMCJkYjiyzpwFgNOCccwoh91UcMwRl/q9
mmRs91PKxvVoWeyMsLfz2ABFEIBJ2xHHSISjAIQ+FVM+n1qLbqfZ4PwvFQ3KpJLKyYXvP4EhF8X1
FLSbhlsqawXNywXtPOKhRO40F3D9tmiNk8kJVrRhCIL3YKQGpMk1xwIu5NtlAAYcUBBs1Vim83Id
ZRjWHjHsC/Yr7TwcmQV9hBe+wkjTdocEZCw771Yb1pow2cHPq58N7VHTjzY1z05poa9qfk2desJ8
SWfhqDuE3PskiaJuyWBJWm+ncqJYkYUB8aXaI0hos2CJgEuObx1MP9OmPgTKGFn2TUopadKiW1wg
SpF/a5nlx9CIbucQ/8XDDhhLAFeZw7WN3nS05cswiR6wlETgVUshNJoa1NGYcqErJMi37vMBoUio
r5bNytEh8G7TQksDHKFkv5a6xNZo9SgWyIiiEIOVOIDO9bdVT2fQ7AjEbBRYs2tnFu1S+CI4+Ksq
2xsFxAyOksCmO2sascJAb0OUVAOfVySFWkV5GfvoY6hKsXXBjBlX7JXgyy1AhJ33VZC3qRTpEgoc
XqDLgX2PClY0fTyp9V3Q8bQG463yMJgBLXNNOhufgi5NgTEuRpmyW5tkMpj9RQgbo+7CwITiW8xR
UGjUsMMEhHNqPdT+8NnmN2NAQDyzxPqK48Ha+X6XGR9TfdPYJLZqAD3MAQVs7FycuJX6KHBm52Wo
UMRTITc97E9S1VMb8zRi7j1JjgFkCjEi/trEhLN38AGabYGtY5zv1l3Sg4iahHglr5QRKJbrtnsx
1NXAV5vuOx7wV2KRCI5gXgg3RXzMn4nAE53rEnI2+JjAnrKrY3kEl2U7n0yZE+TyYd2EeZN/pyf+
SlBAwQmGdYULSBqI1N/8Y4z5WrgoX/PrEhhsv15jOUtYBNhPzva7rIAr7fwTIRiXunqjO9DDeu4n
qrOz9isc8rCNX9m8SJIxV5YDTfzpTkMBoOuX/502/tf1PtHGZ037ToEQiyd6VTEPSQO3T/Du5xSt
26ZK523zjf/1vznjeIjR1acSLh1e8Nnu0568biIwuweX6BLYB9Fdlu8MA/7NF4eSKISdaOBj4cKq
4+/31Y6YL4N6AnZM6b4Yx4vZ0mAUEqLV9tNlmr65o39LQP6+3CcpgY0ihVkUl4OPKYjNfczoN0xx
+6oc/vuzcG0gxBCKQmMZ/std0ZdY0nJa8NAwM934/yS1Sxcxu0CtcrGX3jeyhX/03Z8vGMIIFgdI
hK3+c16JcRxsjVxpyDPWzFvi6Jpckch82npxU8Y9xrQNRBpgdOf8pCDQCr4Thn11yzDjgXMl2urg
XxYdnSGYI2POCke2FT6NODG31Qmu7Bv4kd1+t8S/vt//d7XPxhxhYNi8VBp+ZwPmYp7UMjUG+3gR
MEwgHMAdP+p+zl33sabluYDZOAbJEeFP3H9bg2BvLS8RbCS98IjI722tP75Zp1+sGugRYGhwFXvb
9LNVj6W0NaPvg8f6eUzZRm9QyJuPq8TQzqo8sDPMK1wSfxuU/dVS+uO6ny1fq4HbnYRxZzJa3nGW
YZiPfqTuIwOCUtH6009TTgD/BjdE/7hiGtpZ1bM9jijt16517HQGmzfmvUeyyqPgzZRW9+g043c2
p1/oX2BiBGUGjOtgoOd+Fn01PAKvdBbQfOJouLryTAZ6+CFd0xsrtuIIZ/k3os9/azf+vuKnZU+C
rohgYKkTu5/hybetLfdkL4/ebOf//fKvEsh/rcUIsnuMD5wQ+vu/tzNZF2DpXm/N20w7e4sZJDwm
ePZdnh0+pH9fyLEQG44tE37FeO1/X2ieh1KWBXT+yvdBiivCaNibxTAUoBOwGJpCC30Qkjpb49Tl
qXbVQ2WPP+isqryWrgUO1HQ7WZg3e6VubjuD2ZVVYDYdCMO2xBvuo1lehIl+2b56rwjdIqfgt1ux
Bwxe9ohaAI7KLqMvQROiYY2RpUFjN5BNWCxZ5DDUmax+GL0BO1Gjzq0LSGG00h4V2BC5ceuAmKOr
NFBgfjt4I7O97gTKIiCKdrVxR1HdgyQyHyn883MRkApaEd7uQEl6K8OqzzyKslUE+tXvh7NHWoPW
D3AjuEFdXIXRLzLJKoXB+W+uo2flzxtQ3vcCUAxqrxZz1ym8lT4Sb8q+QOXuDiqB9S65l0zCUNFr
+gQD3enUTW7aqeGR2BgGDBCehcHWLPU5cupxN7fgYuiyQyuNlxTXaK8hhqm3vlaPcjBnNrf3BeLm
YjViiO2DbjvZFAAUfS4UTTG5OVUW/lOTrbTMuyarH9cA0se5fmNTBKeoKGouZS+HeFRgKfggMMbl
MN43oAbGxm5fSjXdtoMZc6+DwMeMDGTnMbQPPsDMxOjgLgiLFVgxJlNO3fQnyqs2j4J+vYRibbK2
HlF8ezZAQdInbQWyv+WINtWygzu0M72AdPkYRBwzWUXb7ZWz45QErR6Lkmb0H5jWGAROusumSt4M
HSZeELSCQzzyxKcwI2mMgpi7fBkxPl8b9ZOvvdrh9rytgf6gZATM8J7DA7cHPgEaUR03fRiCqjdj
ADC0P6k/vwUetAQzpv4gZ4HVVav6sYGsKFU8wlDZBQEynKd6Yznr72psf+lxwIAcBUWC4vSWM3RL
HRFz2guAYASc6WNROByOjPbbJGyQgRDa02CcBq7XP5VzkA+iIxljXosXLp5Ypy6rhP+T0jtofiSG
llMayQDMzlrZ98IFtmktIPW4rv7d6NC/dFehjzKZGMkdKQhq7wjjwtFl5hCCZ2vAExs6x2zGcf0N
tw4fDklMxgKjeFjEWF1KkEIuQPKHOdRP44DWFpQPZcf3RQitkAZAP/ZbVcuYl9UPVahbIL8gg4QB
mBvjvNEuZjPtaoVgyi/HYXDeygXePSKUyFg2LIorimmkssFkgpTobWRkF0X2sUHipl4AMlQBOFg0
lGusmvYVI2WMWSr0fINJqaDQuKB2H6pcRNeJBcuCdXpe1vDJaPk49u6HouwJ2qwf/72pfnGgOtDr
wyQOvojOv8oLV8B6Y1l7eExi1uR22LL0rWW1/7OvDXg76BwgoIfS9F/FrhMgsLeZcUZw54lMe0tg
aDR+d0h/cRA5DuwdHfQn0bXu/Xvbbrx6nrjErfCo3Xk2GHMty7ntoBaV31nAf/XYHFjfhSgKwWL/
bM4swxJWMN1VNHJf3IFIv7mmG0EeVEKvH+RYbeCefXvSfnEAXkszVKJwr4B/z1Wx+YfRjdCVIH6k
4YxV1cOLt07BjSvAINGsRDqtN9pzxmQXpZaBAUjTDe63jedXJ+Ofv+D69//4Be5K1sJnmAJe/U3c
Y7n3dhgDbTCA29Pjf3+YX5WicK5C7gmcEmGo8vkUxkvUcJPAKTxA4hZfe7LucX4E8zYJxhRwD7S8
oBvB9q+OMS9M9Qc4rP/9E77wCnDxE64eYVGEIsf7/EXRcHHrGT9hLhSoEeBI1lsWQuU3vBV6UzAX
IqwyLSDX+N8vDKt35E9EPmo5+/PnZYXBIqH+uJrxsI2bsl2xoxsnlsl32tsvPikXSer/mK74mKZ/
eqGzwxugqSWeKQ2Hd0kIGF0F2E6YiqwYPwdFFnjA/lDnkP08VsHrf9/oF0v2H/NI5x+7fO9zexWY
Hhq8EN+TPZO8tbor5DzcYnZ3asN1+qZQ/WLNuu5Vo301hscb/XSv3jpjEo6pcCKdAIKRBz6ytPO6
/6+rXOERbHU2LGb+XiJ+C1ENv34zlXu7lA9GQp/z/N9P7as2GHfyf6/xuUuLHC6ET/HYRqAVVnb1
aqI3Q06RG85uvusJv73ap+dWXZkWM7jlMHUp7/QGwPYpQqzM9XMEK/qbx/fVB/nnrV3b4T92GOGP
q1v0uJjYjTv7UG587C7y2ziNLz+8P56g+/dltBVBUIDyLnGGu5ZfBjs39m1Yfmev/9UOAiEPVvJV
s39Nr/n7OiW1u2pCLFCC3j2ptv0pzK5O4tbhu7f05cf9x4U+bVU9eg+vDPBJDBGDV/OWQRVK181/
f3hfvpw/LvKpMcJwBS4WCh5hhq7mSKmqQEWloBZMHNgI85Tcjzj+XdDrXMiiQhZ8t199gTH99Tw/
NZuNt3hz7+N5UpDc5ckJ/vdC5a9//6fVq3xPhLOPx7gIks3iyvXoz5OavnmQXyC4iDr5f0/y81EO
MkCJrwXXYW/FXZBgZgXHNY5OHRX73ZpC3ig33zmtffnN/3HNT+s4lLOxy+tmW7QyHyJvz0L30EA5
Lsjw3f19d61PyzgopqGHFv6aI4BIbraBC0dug7NwUQDOTOImHYwk1gN9+O8P9Ou96o97/LSuQado
YH3cXouGJQ2SMgNFyfs/nJ3HktxKlm1/pezOUQ0t2rp6EAEROjJSkxMYmSShtcbXvwVWi2QwjdGv
BiXupfAE4HB3nLP32jBv/knTj77+ebhlvl9VJH55istsfbdYpa1JG0/ijnZJv4+n6iiSipoKvm0o
aMMq8UbmyM1Zc7WaiHlo6fFSmFiOX8Op3uYUIpXjSBFeWWd2/T33bq3HH3ABf52pVwuL2A+VUbaM
aX62ztPzEtiMkNruHdVFjMK4HL5c40bd9Wdp+vrO6iqxdyZnL1X6WaJ5d2dHoYlCETc0z1HdFV+n
XbDpH1JbRK7zLQfksiageEMEwL8UtMQz5VNlaa5QY76mM6mTahXBxENt8a2AGK08bDDjfVmvMFA5
IhbdlXHjrPvRuqqzR2iwcVQOKFfrah74Yp+PQHjE+qtgYkJpEdJWd0n6w7cuIoJ0IB1/nrkfraPv
R7xaR3MarWqsMGJTlwd9UnZz3N54Fz8cAlYNimlixqja//pyTLNaVci5WEq70YMF4hkYuv98FT9Z
pb9Nk3djXC0zqjgtFEH6AQRa7ArhZZklkbNEwxmfDa/okU94CKuAZ0c34eAf7bhEQ/zP9V0tNZhm
JFqFvBgBrQ4UtBmSQnG+cYUf3URDhM6t0Hsw+ej79SaaRESlBsICzqz3o/pIAe3Pd/CjizBECsUw
CtmPrltEnSVnaM55SPL8uYnvlPJOTi9/HuLDd5keClwPaqoqs/zXa2iVEC5Xw2fr0jYkbe4EPYH4
4WStffYDvh4rd0N77av//c/jfnxp/zvs1cI1S7U8qMR2IA5JbBGBi1ygF7b/PMiHz0fmAxWgHKHm
1tUk0DrisZWGQbKxANSBAdaOLXW8sZ0S68A9up7oxrtxlp/j3XqY+nwggaNp10WHQ4Aejf8KaK24
0waSLVdx6ZMrNslB5gy+NZzrEd7QqiuqGY8qOawxXDtk5AjEIb43tg6VANNTbpWvpUUHGwwCDsm8
/aIECp5jum9PUytIh1LN+l1lVFiQq6neCmU0XMwJ27gVa8XKRAwoTQok5pnkMAgfXWiesEzYHZ4o
i3rhQJexK2evarI7OYEimCbbKfbPURqSTWlai64LzyhtpiJxp7J2gcihosaak6Wzk0RliVoWeLCE
vVVSMW5QkMd3IGDQUjLdTYIFTVSdYqW4xM0PAEu2X0022hYwLKWtgSGSOyZ1eunT+6mT17P4A+Xc
CtDiHT5cexCdqUNI3waHgjJ8h1xOlOBGyPiKDDsusX3KvusreLhFioz5YxroZKNEUIxnVAca7gUp
VA/YLzliUCJNMXKHiwNCPqmR5GagGnLE/G3Y32lydQrLcaNrn5pYfRml3gE2UaP4Zcy59TT9WTYS
twTPVA0log6DGjFWZ6C/YWD3xrQSfOs5L7LvFEXXkA0wHoZbfjvSNhiJYlFihtHLlW+Ebz1lw84s
N+jqnDEt3FCNj2ZdvAlC72RTcRzUkxECWCxBbQjtsdVRR1nf1FI51GwDPSQnX5i+NhXt1Sj3JGFX
ZfMxobYSTPkiJsV5YXmiVB7GInNlinGr0Xjqxekg92etSd5ALrlqr9AtNFd5EztNxdrMI8trhLXF
STLKbI2p0iPC53syFyfkjicx+zETv1GpxbEfCQXo6gdFRs4i5GWMQy74nGiBvm5VrI55gx4Xug8I
BmVg8iWZF4iTOxrNCtez3Ymf0lBYpbHooZxZT/64FYLp1BjKKdGkH0MlbUQfHEqF3qtS6n1SL2Jr
9FGx+jy19baR6LngOYiJVx3jzaC9COq92ZVnFH22KGUo7eqv5hBvpXHktIeWW9O+k/l3j37AluVi
D55qjVPW1QwKwqYyecJQfK4NTHF94U3+fBri6bE10y+wPPYAYWgMSa8tPJGViVJ89hHXhgoGFnGN
uHNGXi/yapiPcsEBrOpQ31cUo3PjrHA/KuBHwY8CRJfqS8iyjHWU3YkRzqynmIo5RrACh16r2F0T
eBg4sItk9oBcXja/qQ2VHjNzegSjltxZ7ixIyFgCozwYHYp8sBvCPgzy2saN0EDESMeXRJeFtUwR
jE89AXgJP2heta9gDbZWGHxqaAIeYhTtK3PSbUgxX6ZEQpLkP/QSrMss2KQjWCHsBVkiY3kV06dQ
EXaWNm4a6qyUm8SdIEzG3VQhLB4ymieyVOKmtD6pmYnea4GDxWm66vtCdYB4Ps4FLgA12WtF6Yiw
JexKC++NSl0gKT2Ml74UVmSr0WH4JOT5Po3yYI05K7czfHyt2NvYyqZTa7XGLutAwfhaJa2kcqBZ
IoZPipQd1Fg68fnnr9A6fxqx3npRHe/Mrt8GfrgJDCoVrCJDRlNmhPYyGnt6Tm+jWblWoh/knNnM
roEfQcQhgMzTUBwjM9ftCJxrNNxRoGksTl+MSdyMhoBxXYU0mZ0IpfpkBotbRfha9d2zlQgjS06f
jbbQKt8mQe5WxjRMqzTLvSIGzlNGvriKWnM+xbr6XBmLjnKq1poZ0qHg3wRGfC7Baq9ytcG7ZSkr
gYb2qtE0NLeCMq8jy6Ajxn+fy1DmDNUR4/tzc8lj7HmqOD8SnuT6KTZPgxxczlbyUDfYliLxU+dL
l77skcjqDxppKWKFPsO3wDdNc3VfjyJq7Z7+i2GQMBhNeE2KKn0mv63AwzsOa+TFvPWScAyFaiu0
KkeDyHoqoA+iIRFljNMWDPS+wv1SShn/UqiPUTV/yktxFytqBc/NCjcE1awTzYQyMdKhLQtYXfj7
mgnx/CQpuF61ZGJb0Q1ucSSseoOpFOmkWY2cITEqzHyBSxCoLKu/q1qVHilWzrlH0hvMu7GeP4ly
4OAmOleifNBAV4YpXm4pEJ6LGtfVFOSfh3amGl1GOP+UJlvnfQwQyqykhD5bkY57IYmBNfFM9tgZ
tLtYq8LdICb617gf73sRBY3rJ2EUYZUxJ2R+2oSdv2q+i8vWD2ajdSqh0U8UlILW66cutpVE+lRH
emfjjn4x4S9hyKADEmgofFJ1DJ1gTstqJbbTgzYjoePdguABQ8nDsqq1TqJNw92cD3DWolKh8Yzi
HiPcCO+H+38XjcFbPUhfhTw8FYNkvpR5OWVuiTLd6QOjf84znO2rXinZus06lddZ3PfHIYCeY2Cy
tCOy+1Y4Op14Mr+Fo/aAvCR1kYWXDosAFI4ccV+dlQ8lACH2ZAU5I1/QK2mQ6lNNt0xZyah1V5lV
4eiuhdlNrGqmEC7I1p4WefgYar0g2Gkv+PoeHiwhEBU2z3jEj2rhR1pFCRJaS4gxjEbZk5Qt24IQ
tsw8FWeNpAFfazJJWTdRiiV/aNNJJ5BcGC0Ek9YiYp/6EddmOw+JcmAUy9ijZMZCYk5Kj6ozGfap
2R/4ZhMpY0e0fgoDRtYgPYh08D8PgmGFXlwpACZkVSQ8xapxglRtgTlDqAyF+FCIxIRMKyyKgqFN
QBUxckEbaYXQBcyVz2edR3cfU9yGOZHlYrjJulg8S+WEN2fqtR2tKsTJQRRgAer7MWWXjgr4YpNQ
9WchgIrSSQtLzwxKqnNAPdVLi55ib4WoS6tWxpDTtLGXS7r8hXhOGEs0is1HcDdiDSFTwxef5a36
ZnD5TkeEFRoHQZS2aavTONc0dJPjTNM4MwA1TCpBnwnusU7DRVG1z4M53hWaz/s/pt9ATMILQOUb
qJyL6n2VipembI+AADEqD8cWzwwkjbs+xX/MQW6dDMpJBkbdVeoembwLGOErlmA3GEc3lqwe0Swc
RoSs4dKHDRp5AUVCKkhL7EkFTDc7MKxdr8AmGeFOfVcrv9iGIKQiL/VjbZ3rpWX7fj3Mn2re0cwh
mT6MXL0uojszIY0urTqYiL7/KZENbFOpNeJLT2fyElaN38InqaxMcGRRr3y0oZP2aEKSKHAOVtJj
oytkQ8tR5ciJpO1qqWxvVCyXz5g/fRlcfV1hz4DElNPBKeNp2OB3QGcSZcjrV5xoh0d5xAX7528e
afmo+W1INNQyJW3o1dfFGdyQepmPfPRMXskJdJXaoa3bLOYipe3kHNjhje+fjz7lYDDQpkaTg/Tr
6hrTTtWgVXEyruS9IOjeNO7xA/7/yxeX+C0ANrpFJ+q65xYNcammPJ+1Kbz41n05Pd64bUsx4vq2
mYolqjI7ETraq9oyKy0f+lrOpvwTtQ5y5WFJyiEcwg4vt5JrPvgwVSVFkkQ0YFzOdRsqjSCepUoF
H6ExkQupa96IP1/PBw+FESDWM4VRDlyXDvAlGiWcwg5exXOZPLbxrkn/hVv2yxhXZSpssT18TkSy
specFJsgwnVHm+v/VtD54Btb5S3V6bAT3iGpV7NMCkxRKQqfQ/YY2RZ5t/mIMyT/NqOaBWqyivpb
HcmPHhL3j54kL5OkXpfI6kkoes7eLDHtS+s/KObznx/RR+Xw5QH9zwBX9bERZ0IpLbqL+m1a19vM
ybzpk+TJrr4JnVtF2w9WIlUjaQqMOdhoWkHM/3c1ikGxWHUaigyxDy9zWmwUwyqav5vzdKN6+fF1
vRtq+VHeDdXGQi528gSfZBec2m1DiIc67MgNOSmOsIVddOM+frDi/XJpVwXaUZzJJVGaRXCPDBip
R/I9emp/lqEzF5ZceLwx4AcV4V8GvJr4/pQNcmcAYBldDq7fhu+yo+8ke1lplfvA653kTo9owQai
jRX01np78/5eLVWxH9e1nzFvcO0uMVuxq90jPrOFC3mA3i2x/3L3rhbG9xd73c4uZRFIDkf8dZhh
UNXjNd6MFYbAvDnpoIz+fGs/eOeoR7Nc8R/JlK4rqvDgCvYuzsgGfp0ekXNq3JJsXw+hiYtmQ1pK
tqj7tev9sWw6IRxiE93f6+iqO3UtrYT74Gg8FQdjl+6M7S2tzK0Br15zzW8MLM5wTvRRMs/DLEqr
aExvdX+v18efl4X+XjfZI7XfxPcS30aVMmvN2ved3A8OgAErmqNjj7TxrpHT9Z8f1PX+sgzH0qWg
zDMV5FxXy4lijnwZoW/lZAevrWndruYDOZVubPvXk+/nMHwIGOqy+f8W/qrpPjRzLa45P8kH3DpY
hMrnagTANSpu2+ibP1/V9Yt9Ndy1kLyqLFNvW64q3i4pL+1mYer/H7pYS2Pg/Tu1jKOSdMJpBrsE
O/SvK2TZiDMwDoIrUkLRlvUx4ns02Fbb1Ek9RJz/wsN6P9wyQ98tyKCWxqnsgM4BsYAyiU8M56jI
4eDPd++3buT1ZV1NikYZknzqCAog8Y8iwUp+znYVkhSK0sF2sLNvhRu5qnRzb/toMr6/vqsNBwUh
IqqWPW2Wn9OOKkyD0jO4cZT/aCry1SlyqNIJB74+s0WRqY3STBmiDbuYz3thS/A2Zh1xn6b9Z+JM
bykCbgx4vfBaoz6rU1gwGYP7Provm08mxZK5eUP8fOPBfXgDdXVpM+Fb++2bwYeUoqkTD878PLuA
e21lszSSIw+7Gn5nO3EF27w1Wz68vneDXq+LgdJW88ig8iXdltvyDtHeBczwvrGlNaJj9FLhjnGd
P1/sR9eqSaT3EZhqqvy/X1+GSpTqWlxehjByfA2I0vhQRbc6g799hS2vAvkNkoQ0Ep68dT0lAbLi
QTfr9bDjjjrgovf+obIn19gRwnC6GdH90SZDhhgaJoNccJbkX6+Kc6Y0mjOvdrczMWAMR+UlPreb
6NA7k92Pq/izev/n+/ibeurnJb4bcrnR71aVtlajTAt5fpY/OqUfbkUFAgfpMU4y57sMLy1uzkbQ
6ZQI9o2xb13u1e0t1KFVtECp18Gz9Kq5S4xMux/vp7f4tKgAlLtbhsBbAy6T+d3FmrQ0kkRkwAqO
5/hVhdF345KWH/l6T3j/BK8OlXUylHKyPMHJE3eik21IGdqWm8adXNGtOU0KdyTJ3HgZfnON/nyI
MPHQz4oUa68lpl0REcljTMzTdW9Hm/KhxbgjOUsU6C2xyoe3kNOJpvAlb/7m1hv6uuyqjL28b2lw
Wrgn8Oo///kuyh/trMDL/nuQn5P23XMakGr4OkjDdfHDOMNK2Qgr1IOvi9wotaOjv1EyR9kpP3In
e5BvvRHLivXbI3w3+PLDvRu8n+JUI4qFWflluZnk0drR1j/7q9iJbq6fH95OMmKxc3Dcwwj162Bq
JChQzWZmpFAeNLXfJXwc//lufjw7CCjjjMK7y8736xix1c9KrTEGLTVXsqMdBrn1IrQpzrckkh8e
HpaULUIZ8Yz/FvxIfXDsAS1gR3qbdsfOCeDZ8sywXbg0WFnFFinTLXvcb99SP+f/u1GXu/zukVVT
0mQZpf31tJNcxQ52b7WDtx/1bL6+9QJ8vCm8G+zqdqqVZqnA8rlE7H/qmrLosd/TwabKhDY4W90a
8KMpwllFwV5smMyUq/mI972Ew59KaxgwK50WVKap7p+nyPIjX095UrWw4iGhRUJytZsqA92VjDYH
UHUVi813sT5m5Y2T14dTw2BvU3R5cRiLV9ehDAL1BHCya3n8LOb75Zt33PhuoKzD5+FVg14MQvvn
/PiXDilYC1DISAYv2rVjc6hMPewmbqF0Di3vKCabMtgv2ZlgkB2I9qucVJ6VspZXkXtr8I92BEM3
OJKJMmK367ePo3RezA1ja3TrlX5e1cJrVVJ2v/XV/cFAFqU13nIulfra1f2lCU5wmcpOroUNfOOn
sngLk5e0ePrzXPlgOv4yzLJ8vnvXWj8gNGziTCQZM7SsnOa36Px5iI+mCsVhxIkKcp/f657VSB6C
Lg+I7rfRRlrB3BHuiSiivWOsO5tgj1XxED1UXy3lRl3ho4tTJD4MDBN2pnkdkmZIUx7OhlitRaDx
1g+gIzcOCB+8aRYeEFxNSw2cJN5f714fjX2lLeujxGzgFELcAeKOWyLW5X29ep8ZBfMC9RGsJ9fz
vdcn7ErLofyfGcm5TZPrrqeWVm0zd9gr/xzv397Gfw++F3f//Jub//wP/vmtKKc6CsL26h//8xi9
ETRQ/Gj/Y/lj//Pbfv1D/3kuv+cPbf39e3v8Ul7/zl/+IH//f41vf2m//PIPTt5GQMG67/V0/72B
eP9zEH7S5Xf+X3/xb99//i2PU/n9H3+9FR00HP42Wnb5X//1S9tv//hr2Y//7f1f/1+/dvqS8cfc
KE+/5N+u/8D3L037j78U6e+ayZKDuYaPFFS2POrh+/Irsvh38veY27JFRURTNF6hvKjbkPHEv9MW
kU1N0niR//pbU3TLv9asvxvUrnV9KZqTEW2pf/33D/XL0/nfp/W3vMvuioiuHOPhVL+a6BgRmYMU
2w3JkGTmydVbnEUzAjUVI5tJ0GcbiE7rEpjnzX28KWttIyXzFgPMOsREmYl7JZYfGl94HKo3S6lO
xfNEJki172txP1e518ZPoFL2hS/sA0HYG5W/p6m1zx/zx6rWdlDCHBEMpbRQLxtzS5LBaJ2G1j8S
FHXIGnmfNSBAFj5V1m796ZMYPi6I6Di2ZaIhfiwUd9/a+zCQjfBpEl7JclotgSWmb89msZO7aXvh
D6f1th74bDB8AhAKL5UEN4rYU/xmY8Y7cLSuEvC2mT+GfN5r4XQIJYEvLYQqu6ns97Dc1xm0uipu
D21bHZsJ0pQzkEQkrbR2rQfqehjPpTLdjWp/306nLtsODXI8GM8WQGjdIawtGw+krI38cyvoq5KE
PjaUZBq8uXMAv9k5UiEQ3FZHgJFIaLO06tBalyByQhDqOw0nJfEtKz1Z8b9puTTdS0cinCmxLId4
A1CZaxPHsrIaIcjqfnJMu+RcScHF4t0eayCBLwkpmWURrIVDNA7HaagO2uOsagcVBr96hA7kIPmR
0DiWCLy6xwCNS4HWaBpCLyF6PCCVJA7cIJcvXT4/zU38NKys2XhQiF6Ysr2SSbvG5LMbXGMuDFuG
kdoNrWMISJtSs7i+0dVW1iFFIQM3xdYbOLFasRcveWCdXid9uBuBpTXWWTWih9EtDeE4FMPpiPmp
7F7G5HMiiHcEubw2Q/zJ9MpI3MjytAkRoOUqGtei3QiEfyQjmwO5UFFOvnj9mYbg+fIjnbSjoeHL
MRa6FGkNrVs3mdsSKqHQiI9kyYnjxqmhLUaB3a32qd54s7lAqxsi131nH7xkcNmYzjzYITDdAn/e
YCsCXJfE3MmebVqBF4184Hm6QKtCZmN6ltUO6V/t4sSgqtl6xkpc/lsxPLGONvqiHdyEmbDJw2hb
RvdSfZ4fpG0hfolCl7wyG3mQN11iyQaob5vqXtaJX9J128xO80O3ztmP0leSMeDQSs7E40Hv5aIo
dFPg77IG26bxCI334i3SoNl3BTXxxhYQdhzsC+C42R6h1Grd7LKFp6J06wQpGzB1p+5ML4Y7ewnw
nW98B+pre/TXTR7sRWneNZtmjzhh2wSfYit29MEgy6naKNvkBXHZ2jqUhHLCijn40bxRC9WDKrvG
969RwE5xOrbNLtYaj0t1SMVzREO1uz7fkB1rT125Ez+bs34Ii1VoBjzfeSPIyZYv9O38plTCOe48
efK3RvStm0dnbKUdGQkdUsw8iOwazuk0GfeC3tyn3qWzyotlzne5cYiEZk/UEqCYRLbuhCY9R2Zz
xPOPHoZKuheik7cOewSXPaKxZToAy4euhpndFk9doB5SpSdc9hDo9bYMi53ZR3vBPMNKeDCS+qlq
cM5xcwmZesEcuLNMb5pWNhF4njLSRu2XMD/LU8gLVVuEXSwkiu+WSbiRXANhbtjIW7+cXwLy8bK6
fGoE5UQWQq4JF2zcd2IXejV6CHlnD3p0zrLuPBgSkigEDwIWaP2tnoiLlQpPk5feyjbQMG9or0Wc
bLuN8K0IckcinmI/yZbHn/Ti+FTRJwzb8xAnXgu7JRQOaONgvKu7pJq2XWHu5wDt2LBPxOhs8oa+
gvoX6uro6zZU0K0ZEXNIgJtZKysQuNj/R+QbVO9bZI1V5A3hALIBRMV61oKjOBC45S+pRbAqaRVO
np3rNe+UZoNr3GayvrE1FnV/C1lxb/tP3a4sNLiJgGQ9CeAsvwirdHjMa+vJIPZgCHwnEc2X6CT1
3clYVc9V+/U4AGgbt2Mzb31i53IK/WFPDTInFlasTVenu2CgZsLn65oi8pwSln/omghdMtMVAIHy
2wk93SdVtZO+tebAymvYshRekHjYIctjCBev+aqJxoM0WffN3j91Sro27gIoicQsEFViPHRcQD7s
Q7nc6KpHS2UHS31r2ITH7MRK2opm5PbDrtZ9QOWGg+q12aG4IjzL8Av2hwbJbtBp51arLmoi36dJ
tLMA/BWx8liE5VMlyU8mdyC9dG1tI7Fhm1HYO1mrDOKXkeo61gawt3CBS6LOmw4BJWC8wtHsQAGx
DHJVnOwQ1LJQp47o8aO8ahLr07RXEC717lQpbkFE3aIBQ4i6XWibouRYfunE3WMuSZQD7XYg/wP1
azK4HUUfPa1WY9Tctb159kkQkjdmUG/05DiwMxTkG4TeRaylLfWnuBocfZHBfgpHBpsD1LaJA2Y6
zD4t+yD6Ia9yFpam4Co+YZ2JcM4T4bJEXsjEsrS2pJQeBFEPTbzXyYI3vx7ncL4EwnyaJG92lXp6
TeXYDQ0DGt/wqqg/whnJ/qg/4MBBK5Q8Vc/K2G1I0oB3n61rwLBi7iFFcBUifiYj3+hDtMkn35PX
bRnuixOIkqB4nA/+Tk/kc7BvSgVldHRsNXHvdkKOtjWzdUSBIuy5KNRXcaud9Ans4CYYSlt3LoVs
ukB618Vep1cCsWFnPAqHMJF2A5E2e8GlWeYRmeGGCQlDxSWRJns/eYa+tTWbCYOyH/X6qjfBVavt
BfCV6RgdsGbHth5DT7rzyxxGdretRwJMbOjtXtBlu1Bs9xDRG+FAO2+n++gxVzoa9Nmzcgpp6O7N
7gn65vbYOARRbBMkXD1BeUjTUVlxPooMIg8fh0JwySMxuuRev4dONbXjgZjRIj/EkL5zCCc1B5I7
er17q/d38kmzCd5amfIZ9DNnSbIux6++OjilvS9b1c0tMrU6z8wimBHSplRY55+LVNs3A3TPcgdi
72ic99NOt17ibe9Kcsmiwl42eVrls9Mmm7HeziY84ItVPh7TLdB/0J1sFdVRVcLTOMUnk79/8AK5
ZZog+bcwNXe5Z/SRVzboOMtzTukky0CHryS/u2tZuOSuWxOpcwkfU0G+i1R9qyjhVs+UQ3yoxATD
xLpTN/ngZBzp9LVATqkCUSTJXwnhQ2hOOUurpfty1O7zUrq36CZFAAuGyr+odG+JIDkOJSeIo6LG
dsk6rbAVQxRPoa1W2/oLLOJVw6eZaeF6UzcEM5G74RLJvaoJ94Wcskk0tpSp8aYkQJVDYRwcsx8q
G5koQMFgJZqf/NpwxVp1Fb0HYBRtUicbOi9pDE8RSvZV5OIq+LY+3GZ+sxUyccvVoC/fEGi0klJx
K07qdtrkR3h6Z1/Sz4KNM2Hj+2i7g+GiG+RzKxzTNU4GsZcseKGNT0Gj2wKL33bsLcXLty4TXKsS
3d6vyNUJ3OhrY7BzTaSaa/AwydUGBe52PoszhydtxWW8ovVQoKqTnScJxaa185gjkpRvO33cKpm2
JVx4m291KkMcwYRzb8tm5/T2OOQcz6L9Z3VnFkgMiJIkNAKeLqCg1JW2mi2pxcFc69FlXzh+l29s
1kZWW2ujPUZmepS+2dZmLizHUL+SLEZi18gmFXLWHjlrE4XNGlYy//l588GFjhGG3qyWni08RP7I
QSC9K6P+ThbUOyS6d2NtnTKO+2nGwYnfOcR35WNaN4+kiD8o4rA1pWYrzdG22QSjsRnnclPUqoeZ
AvGVozsKgc4yxoG+uJT8pKZqHXXA5a/7ZBUQsjBnOfd+H5RvcT5s4ShdWEfXCaZ6VUsu7ZTf15N5
n3yJROT1K1Yad3Y7B/33MTCKY9E0R0usjpI76YIHhc/zBcWbWslL7/rDFGZ7KVVXpVrYihs3mqdB
fMaL4LmixES0ashMSC+BrjaUkJPuK9AFM828RCxtrELDzp7ZVjhSOiFidAvjiM+tg83kkq6x7L9r
o7zk1kw/xJ/DU/b8KvK6tza/X8meqip5jk6zmwkv9UF6xeruvQY4knqiPszJkSl5Tj+gRePAWcdp
vS/9z8SqIzG1WcZ8txsmL2ZZ48y2aV/bYU+SJ/Uvbs8O8L0aPciC/DjkyXMylS/yzgCRPA8cegfr
CYn9U1eQas8GwMN+ylPpsXxEIX30k/llBJyfooSdk+ZlYiuEP0iSSGdtQw7jRMOLsbYfrPkAZdmt
lcbli1m11e5EpFsyudnwY1bTQ/6UHgclOiaacYi/+2G7F9t472vyLhbqndL6a8mCISs225Akjtok
afJxvvN1xf3G4t8NRz2y9rgFqqwgWQwiYsc6mrJvnVOV8DtROuSHfTdNrnbWznPTbifQhVq7lwdz
Lw7Z4fUVqtVe3vFZc6jq9JgS/aA26bqU4mMjm/vqy2hJh6FrD2YUHKpTn63Z/vgCT0+VH+96NXW1
npgli2xvknXKccdbC7ZYdIdJts1jg8Y4lNlzdfVuwjeD9XAnPMycX4B27ejh7wTi2VqYhUGp4XID
Z0zKR6sqO9+jMILhEixaIe8yvySTTtiSaoI7KN7CQufJ6kDU5Y0s6BuzDEgV3CutuUkfNS3epIgu
rZXpLf9f7qNNZQheGN+TjX4xT3Us0yul4U1RV+tf/K55nfbkXoS7TWT7IXGPZLlpVbEP+Q/U4L3Q
b8S22CSJtaPquMv6Cv2QEGYPTeZfSAQ2hFNPYlYLomAkY97UzV2fZJshY58SfN5r4GZQ5Gu7yEmg
4hsiT4ctnbjFa2NxMNS7g2FlR2IrBdFdws8TUz5q8kHNFXdPIFGn7Ia1EptHKJBnuQjvOutU6MJe
DMZLNZY2TGC3N+r7LAYHO37rXjYxyLAWcbUQ+q5FBpuIHQc+LClQldzabV95Kua04uJ/1Vtpne9a
b6iSQxSaB9EfjmS9oGbfxTlGlplvJGuxraSs+UbWvszFoc7Ui6Tkz+aYPhkEGQrwcVCL6SaGDhDR
OXTT0RyJG81WkcX2J8tOtiTLFKNLDK0nbLrlBGxHg7DSC7ALuCfFlC0jMEgGt0e8YVGpbnUib0rO
xIDI7HSebRJeNhTq/3lIZTVJUojbNjksKtkYYDKpZRoPdSQDlO+fxtfEOomXUvhccucFw8uTeqfW
wg7U7d5ChK+m+0wmavQyrQmCI/5lqI7mJfriN8QimVvlrfkxtdG6PEhvPi2BV+PcTZ+LZ84F+gy4
YT0QJ1k8V0puq3y31NNhzLXDMCqHEgdBIGuO9Tbl7V1I8qaa3offrJUmtludkhCZ5T1BNKq2aZp2
E+KUw9dF3DsJRUSmVyDHZRMnVX8iE7vBE7KviE4AGk7kBomWhMZ9nhXWzVBwhOwcH147qz03SnGp
beU889E/E7glFjgVIy/no187UxNSNXfscWAE2aErq8vUzvdpOT/k+Xjuy8NEt0M6C5p6FgTCXqIT
DrzzsApgTKsnJZxP3UaL2xdfKJ8lNXyYB7pMbNz5htt+qsua86u2lcoKbr5BTmdDdqzltOb3IXyM
OcXrG2jYfMriRmo2ivI29MGunfVdmxHwNfw/ms5suW0tyaJfhAjMwyuImTMlSvJ9QciWjXme8fW9
2NH9cKMqymVfmQTOydy5c6+aHqo/sSQ0s2vaAwmo0vE2uftXv6SOTCLfeEu4RRfBvK2JcJsy7QYy
hOz6b7n8VK026sTu6qXmn644y1V+pFrzNpMMOX3151YLXi366OF8sUFF+7PYB5OuIwuBrJBQKaQq
qrspGqzFsUTOWnv6VzZXutfIEpWoj61oW4VI/Jc2eFoZ8rars/8qGtMtUQbaXHSUnx57yZ07B4Hu
R5nSIE3WQAg0J0Mzyw9swSo3QCL2AqBsaED90cjo25ktNKVX3YQSUrnq2XCcPUr6Jfc2RLriQ5q0
wDJCQGlXXoQwnsmug7HXDc+d72hiRIrY1r+VhyAGaSQMosfJBtXa1/fKN92fbJ5gzJNNMXI+Za4s
sylb90eThVs+nGFd/I3hNSZubXE7w3Jl1B7j4AiBehaOxE3YE2fOKtDvrr0LbeBCjeE3C6qBfbQk
IRD0KmgFaOWpt9Jg9jAa5tgrbM2WkEYSyXi1dB7YPo8t30jJ+ygnIeBVLykacACXTS+3pWDaDsfR
mm6qOdy5ORrrvsy0E9Sy4ttUgFrgZK8YgeTNElZ7FSmrEqnUhjQFeai8ZZoeZBs7tgI5T5ovF7S1
yNBp4ifDA54ZTN5flX2E7sDvSYXl2ObNSW7iE5ImSYFOvJD4Ty28uxq3gdBfVy11pWbmVVz9eBWd
Nn0OEEH5G9gT2PFOoYAT/bJL3ZSq3bJImqeo2Vt4yXnzYvt6BkXNomkewEMvHQKDGk6gqoA/4M99
7atRW5Vv4qG4TLUaJA1ZkXLrVsl9BAg+rwOwzsJJa431LsE36+Ig/JR+sxVOeVj36a0cikehSjxQ
wsVkdN4lPpCdqUiCj/2nyr+MMr+A8L1JL3SleSNnEc5VN9pfXXoYFKSBU8rNk8fVJS2Gq24ut8oa
OAO/JnrS5HKW6l8pydHbi5qdcyTDJEJKpgJc2qCbNt8KjuUkn5J+P4Jhj3pBZkXZwWnl73Cwue2C
DBaZeXaYXnjlRCUhB1ScVMdt/UrD/AMo9EtgZ69M6IO+McRDQEoQbOD5gjRULt1oXMAeXndP6PtI
SpFA92BWmlDlEodkK+UHqyL1WIQHhDBTybd2ZdYAbQiGO1WykNJ/tOi9S8m6belDsvc1bkK2OL22
Krzhd+LJCRroEIfqZr5b6/Q2ZybjATEbPHGM3WU5NWxc6VrhJlnYe9ytZeopNnoJ//nSN1RalFqZ
/NnTz9sm+KXqDpUZsSB2nKbqlFwcGlOzBR29s27eIlBgVCxnFO06UtAzcvEsPzRBPFbtZ7f8SX0Z
JUBWFo/T1VN3lJX5UGMp11rDga7NPNzVbIeHzCV4yV1etBjEfudL6EEug2xIgUIIpc/HF64JNBHO
sUkbaJTfLPGvVU6X/ks/9zIONQHAc5TVHQpec1E3Epxs6W1ImVNkYZ78IH7tIDesRgnUMgmMqvOV
uI72LgAUeI2fveNU7F5m7ds832FKhE0bB3McmEN1nAxv5shNczOYKIOT+qfvuvMSfWR1HuqLjkIY
9qnmA3vgqEN6u4j56xIpb2qy3man+B6F5GrlRFqR7akeeHTTWPf25aihYNcni1uCWTDV8O+6Uvxh
5tWTvHXo/E5KfUKAvBRNSU+ri9Js5zivYa1pEWgH18wkV1aoD8T7pI8eu9qeHBOpmi7wbIkl8qU2
8yd46jXSfwfNh9jY2Tm3O+pdyyhqCmanDtEfQ6AsIUdOWMJ9r9FodYHVdqULt6k8EDRvK54uiGHT
+PKSucXFgmQcR2b8ZmzAmbgPGio482RoPTMg4zirB0UZAUlNhJDK4SibgeQMisKqNKrd/taQ3b7V
wDuIwAdJu0AEqRBzMVSBh8joMN7ZanRzcw1WgXdvIf+C834n3ZW7ZURUKyy4pboJ6oFXnt6Z5Wzd
VIJmUcL6VVMSeb8cWIE8Gm+MJSy6IhR0Gzm3ytrwK/vgAH4k3wWTt4ID8VWJAYBpxxAQlw2hfUQH
iqVIKRr2Zx8Zq4gbSX6ixku16O/qML+XqQgPHDlZFh7Bvd7LK/dVTeFcCNL9wGrssaPLFatQR6hd
GBPo7iCqlBVHoJnuxiyAa9VehoFw3CZIReTrCBeiPudRvqpwYkIx0yJNHY8aTErSM3j3RmDMO9Bb
rVLQ/Jy8k0OFf0RdCRsYLXn/Lvw5W83wPknqm74S6TIr92oab+MLbGY9lPS29OgIdNvK1vqCngSx
yNKgbh+FoDKkKIknh3Tmg8ascDJGDnv5vBj7xRibazdb15iKZfdAq9Sdec7rX/WeB7PX0gZxMAdF
DnFbkYPzl7jL1De06VLyEn0iBcLkkq62shhAgmp7b+we3rF2HIcgq1Bn2iyY5RMr+B/tSQQvPgaI
X0RZywH2y6AOYUu7e/euTUso/isuJjdOPdT+4m60/dX2wGX24dHQt8Kll6aLsprnKs/OzaNJPJJp
XVgkjqb9ligqqwS0bQKXSyVSB4ITOA7io6kriHYXtixcVzGo6iTYiOXVADEdKXwQrqH1qBazF2ok
pCpL3QI17oN2Y8Clud+DzE3pVnkZbo0YtFIWVMrK4czkQ+i9TIJS5QI/8nHHJ8qJTYMzD8s20rgO
rhz3ztou91R7kwQWfXftUU3N26pPb8LcvVnh3jRH63ZPqv2ZKziGaj3492MYAq8Jq/BNMAT65TXr
eymTTDPc/x/sqFridsNFRI+suT4+pNDcn6l0einm85h7BnFCNF/MBbWDI70l//bra8ZGPbBfZ35N
/e9D6JWI9GWtJzq4Ab2u+cvhy5Tbkyo2NHWzYbp1RkSrOT9e7S/b7xxiMM9n7HWzbd5BNpw6vTnX
YXy3duVlGtPiR6uYxCiIjyF5LQ4L4Bk/TWmmlFFuY6pezVa87I42L1fDGx4iZKuM+WNuAidIuuo4
QLfNSd35A7DdrwkR+TIPCvMLiUheK3m2MgO2nTHZbvjkzQTZ4sz5cG2oBzJTvBnXWB8fi/w+k/oS
1mjolZT5OOM9DS2tDiALh5r8FZu7y1bWcU7NowkvmAnbOd6Nc+bUsxTlXP857EbAREcdUVNw2ifh
E0+xmjnmmZCUexnGDwtwlenvTBgnS/IndfENggukoYRqZRJqRvAZE3L9wsDQ74Km4VpyVGW8d0F+
YNvNq9PCw9To9kwj1m13lpwgtt5NmEE0TF+/Ondo9bOkJVfSsQGFBtKy0ulZKm2K/K8w25OiSqeS
7o0X7gzP/dRQFqd4iwzCEGLjYFGTF+bofeVIVsCBPP2ehtTT7kaRVQD44kOja763pLMb+9VCBC+Y
NM3fpvXWV0I4KHnEHz3I8lOw5mf2UCMmR2HFPaL0cthzj6SVV6a0TGBIx050e7Hz/qOnZqvX6I7J
BvBin6J1MsOmG+DosIQpfoKNCsBVE3rcDLW3qaKXJ7Uv57rfD30glxfVYnSZ0HOWeohfaWRUsRfn
zXTXQo8KFam2tc4rHd++/rTp9wxoDuiDq7GHzuBa5ELoLbtQmRFIcIteyJm8XT9KsfksKu1zOy7q
9Fyq7rnJ5nud6JyYBNmfp0DMDD9PNgaugQAiybjxlS9gOoBCSHFUN1KkUwcVgxrmhwRKkumC9UEr
JsCnPORnyHG6SlLLwitr3GrTuHXyd9+wqP5acB80LxBRFrpITpUov4M8VUW0P9U3SsGXNd+CFZ9d
i0T2RYHRT6P4MgB49EsZfF6/zL4UD34jVT6z6TCO1xujmeMsHeEvX9emuGg4R2rrCNXsmH0qcxZu
WhZYwUQpITO4hsE6t4tTEvvy/0Vvfmp6OO/i4CYoEg0RJ41yAPGMBtZDqNixcKke57UYeyKsti6r
fHGDBmW0fFODn5BIogJp2nYOoMGn+HF1jSlNV0axlkRGr4WYAsNU68J8EILC2AK0ENvQ01O8DUdJ
pnpQl7AIrm3Sh6xShav4wwq0OyrgtewrgfkhNrKkO6fGeBmYcXQgEupBOgw+yVnvad895V16prEc
rS3hl6LNz3PScj6WdUeQJKDnOZZfFu1+oXjVvNxqZ5uHWyMinlTZm2RmBIF8q+n4qH5PS30qTPLk
CwNPgnklvQixibBLf46BOFOIi8yNKt30VMwXsazQy6b2EADzRProfSK0MONsTk7arFbNF6Xu6erD
eF/8IRc8TEK7TEwJ3a9IyJVaOsf1Gstb1Dsfe94gbVe2merRknQO1CYycvaokZYIWnR0b02BcQTD
SGbx5YHpd4LL8rLSOss0yyjx3krxxM6+raWQDPHgqVt+rPvm2HB81Z1dc7BIkUU9Q4rWEoBBzGFk
P2qiiXBKXX4W+WnchvQX0omnVtDGptLX4szvUeGKqj4Y9fdSEZ5RDp6E5SQ/vPYL4sNRkxqvUvg9
1G0tdVswFAz/NOOwpNeB4fAw0Z/Cz21f9O1VCStlRh9HeQ8TAhuIVntDrDqw5XJsKIHUCREqT85M
NFEviKOJesae1oieN3spcaqZVSKMzbdyV/F3/5TVbv+kZyOc7IGLUulMfxxmP+Gdj9njujAYjkgj
CWtMPpl7pIxqV7sL7gMegdQXTkdN4Le+htlrythgg12nor6wMstpTIPg5P/nUCL0pZy7Y0nDmqkm
LgEUPVqELV8u5UlCrnqRicldZA6wZcfqQ6/Km8HQ0cRlVcTFvSW9q9TYt33IWewOH4vbt80p75pT
LaUno4+Pu6Nq40eeL89ET8JECobqM9diG+3QQsawKtk1EsHdmD9kH1+TPoXdPwSLXMaWw/0mdP6w
U1R1bn3aDtjiH11Vv627/gZdj6AjItj0TxB9UbIB3cXCgwh+kCv1AHk0MmacYmYVqYYVmukWKto/
o1wPk33XhivPtEbeK0OvhO+YufjLoFVQPFmvOld0m+HfB4m928jQDsHmzs6xzH5xlnjSVU5R28fK
1Ra4MYx2rFp9MPIeFkjBfVgkBecogMlAWrHtM5NjaCwQuWgq3OkdpWRXuII6u6gw+WuWT/czuHr1
Vy6046yJ79pC2tBknfbsT7m4grPZrGudEutB/ufpU8WstNrWd8l4TeVPE7vc5VxzaXgyMuE63XQr
vfQWJhzLl0AqGfJ8YA1dsFOargNJX5sWrJo3ZpI3IM/zrhmjCyucmahPYIo/N1jflNHXmcOWLb6W
0fSUAxzokGinQ1lBmYELvaZ3nXAVCz+TIaEvJI6ktSdB10/8YeSzJU+xE5+mTdW6r8SrqWdp08+m
1DijWR2qBIBMWP8DhGdLU2LnYveoFfIefjbetlrArYCEJwuSY5EFMVb2ZlGFvZjeE8c/kVmKHtxu
Wi1Et08hkwg7g3tz1t/El+wEoGxrz3T5Uo9s1VZwZM7A1SPdPhW9Iw6vGJwkLMxwl5UweS+we/gl
mouozx9w23quG/qnfoq6U6Yun2wPf/b1/jm2f5OGXBVG1Kt7acTpAqqcmp1RnaKcdG8WFY/1uVrA
OqeUPEOfSswnrusYTFq/zLKA0JtANzeEk61I3Q2O22aql7yQrmTP3LY8uy/ieorza96p96Xu3QWC
feIJt37pfJkTuxRqXwekQTpVPKaRjAy5JmKY0nCaD6a7cY83KIaP3SP+skqIn9CSZC/NBB+33nEX
iuMd+fcJl8c2xupg6YSMAQ5UwGXmh9cZl1K/vQ44gxzAWfzQlS/13ARoxktPTgyzd1Hx46eWNF6B
yp/Rxk5Qi4W1QC92TRyDyYcBdFVG1MA1Uc4Kx+JyKPsxlGfVMSigsjzUxOqZI9qT3+QZOJP2yrgn
2fbQjORNHE+KlQTCPL4VHxqFYWn8xjb2URvWR5FuV0xEM1BTjWSh1DH/cxp2QiEK+mUhklilM/po
gvn1JuY5l1ty+Qc6PcOt0rkMmEICIDEf9eFylBI93BY17JnAdhOm60yzp88JY4l4gWpbm3dRs24/
6V9T3qPyUInKs5j+cfAdiTFqxYHgzP2mOQSX+AznCQ1cgv3ae0rLYF2z64V1HdynmmABHC/Ps1Bd
Zkwuj2VdTmJRv7Wz4TCGxgejvXcf+5cqZkeRyZ9UrMd1FFm1iE3QaVVyJqHRU9XllIqXGQr9tkZz
M99m3bhWRY7DrLwoZn4Wk+6w640jOUIzHeO8iK7XWcbf99Q066is1VkB5BtXoy+X0nXAX6ZETVMe
V2U/1o1+XJZf9A1+V7YnWjFOIALH6lP61i81U8E0qg6p14zGp7SbH2Y4BwadQGV9CCvmUnGPMOBE
vie3RWByWUG7c7SxAfzjDXvrpQtIKkdsJ08deq8ZYm7S2c8wPeiV7ljqU48Zs/drWHrCTKtXqh6D
CG9LYWcDvzawgOqiV0gzg4hD2qz+VOPQm7dAMtPwyL7Bvnk5FR2y0Z8FFjhqbmyCKMTFCR/Hnqb0
QKnpGazkr2txKYT2IuCCmf19nSm42H5Vel9bbDUmGLd4kwb9vTy8QjsTj5tytpVf6Ll6tLPHEw/c
VfMBDjXfHKjaJMEuSeN4GO9NXVyBlioEiIv4InY0OruMxqb33pBCdRx7Yhqpche9OrGOgn+jlBHB
d6jzy8vBDXESbplA8xUrNwGf1i6q1+FTMHBfb3NItIBNN+fo5R4gCjZFGgrNEOyj+L93y6vPWkls
wvlVvNIJddwvtjNFVrDtvza/MshrNnQvkWVuvjThlObfp1+o6vEMNhPcavx0uhYmxqu0s/XFOhCF
qMaNyxz8kE3JqcgZj8YEHZ71/7vHZkwEr3vs+JGfBkG9k4H6loz6WZ2+q3n88KoPreIgNedoyuUo
abQoTg+g5N/rKX8f9fHNonS0OazuZw8vcqCNa2BsFbNjy8+CnhGV+L3zJzMoZhQ3KK8qcOdb2rxS
Tr28YLtXLL3dklhDZf8EJHniS1BQ2qsWjEZ9jdfiphaEq1fT3duD93Um1N0B9/pG7qpTrfSz9zCx
ND8rXlGqF5E5exlP9CM8EsXswCZPvPopGiODZoZUn9avmLapJ+eu9AMUxo9lK59N2t3mFcv69uAy
3spAGnnOEp67pcK0KnqOs6yP/TZvKWOa9X+/JSHYldJjcnlNh9LNoagmbhpqneVhr6HBQ7uYLZUu
huntHmT8fNmMloBpOY2TQExHyqjEFlTsbD1yxoQA2O6hKuvhTnu7uFPd3uq6v5V9fVtNOVjwzUK4
BD+OJ3NMgjU/Nm1KrVqfus9XdwhB0h8CjhGxDAoJH+ytJBlupFrCIaBJuOvqIvrQnL79zzglSuth
edGJXVQ49kZG573DclTEFBv5kthu7zg6ihrfkj59TK5+zxsTKEF5NExib/vD3stu2VqXOtTy+iwV
9dnC3pCKqqtUrANK5WmgBRz2wraWzZ3xqPKTRsJJOBn46HqDgAjBXkAxl4oQ7q1t1Ujt8x8pF2xk
nSg9tRBMPCbTpUOIo4adpsPWPPWMz3Ydf1jd/KgdzttKWNCDdzOkNSBZYHI7KjCrWL9rqUjvZJU4
7ar8E9deOuSL+dgT8aCk9WXcird6VbSI/E2v0wb9JqkuwJjDMup+kab/vep+scdaZ4isAG6kMkwl
xnulcraRiNe+/R7287RWEXvyHy3/c8rste4NyaaeU+aPPGVAQ/9uEldMKiTg9bb3hZHGB3Oczw0p
vWBrhI6u7+l63BvcpVbL/OSP2P8II58Hi6/Fe6qGBvd8hR+2EBK74+FRQuUxt59lF4zJY2H1stiu
aeZ0Bbhr7itbyuyKieaZjPf0C3J1rp/EY48MQT4b8Q7tEHTk6bbkF8a3vfTy9EHtahF8r+zWyapm
W58ZOw5DP9jJRUw2TPPQgKQ/6nYtjRxhkOzNQQdQ1qhspch8LADk9CnPbWVqhDsJgad1Lt04Icu+
6H+mpEuP6h6WA0HH7SR+bGX7d95zD2dtkFK7lHlWYQXcJPflHBBx6PBvSi1Q1mLLvSOPvdstFacZ
f+cmv+2vHMK8MjjSl/4kYyYQ9+xobeWfGSz6qAC8r8QkknLccWTv+FJVFPyMKljfke+H5wcYOc8J
4rMZf85q8luTcTl01JaqgU14LDaus/oduODQLxdFTW3dyP/mDL7BopJAN+iv9EEFA8DyHDX1XOqz
cliBIkvVFW9Kcagz6XNa53MuNAetEuiGNew3ZqF9J0311RPtodX8YbIIP7rYcbjs0LaXbjgPGr6e
nTjoZAjbfJyAGuYJ2KDloKJydHjz9i+TSzE1ejPQpQZ0q6r97ZSWnRM2OxaBjylejEtPGGiry7Yh
WO+leKnj1cl30Hi4/D8lvLKa9dGhPEyfo/RPkd4sljLSEin0ZSyZZXtNH3ppHYS3RqTUkwzBmwu5
o7kpEbDIwfyYxvirr7/Hub/USXqVk7/bvrnk95ZBv+biB+z170oY4ovaq5ozKrujG6T4FgsOLV3j
ae52u6JjFmGW9xMzYnIGp5wst4QRd687u1g/KrGSDyYxofY6jV86Yj7F8mMkUXNmilOKjzjZbuAM
3EYhVrLU+pvCKT1bJqNhvjJDTs5JF8v2vApkH2JQ7Ss357ymnCTTqjSMI/lPhUkL9rJpLpZh2TPO
qBRLQvGKz16SqDV2n4wGtL32wL4gCFwx/z2LBeRrEZfJriMiWzfI66cyre+jUPimIT9Vg0zSrP4n
jUdl0MJ2RUiSkDiK6hcrGvPSf8xVeu063BilhvomnTH23OGosiVUy9c2zm0AT8d+76N0IiZ8sIjP
tDwSAf5Ys1B/ku3a8tjo+jlV0+5o8LEcWiaVGqUzDlFbLmrNFTMEC1Dtr3+2cjmM2vil9cuVwZYw
FcdkkVt71CTGpNqxm8lbZbfU3sf1PP9Z1+qJ82z8Uv8bVTwt6wbYkrxlKXmU2fhPNjIQje197mrD
Y6YtHiamVYTtJtQuYFD0cokPnT52B2lInWlQLhuxq0aVv8dY3TVevUzZHkod4+z+mdKdHai6i6nJ
ispdd+O6lNA9LfKFWaay2ik7KKLJxoeIN3UnRn04kT7iMFIy80DQfmu7ckXXvBlDfhaIGOc5O5RG
YCrF55rOib2OmubuyYBliflYkG7ezLKwPW9kIW67xSaH0c33xlofq7QmJxXrB1RSrm7PzBfj0MYs
SKHooaWNykNJHkn/R+rfZzPKY1/gUeP9SvGUjsoJsMYfqgj26fblc3mBLQpKTJwoWrmHjbVgYibC
k5uUTZJ6e1tjvovZw/ccNBOjQKoGgRmFJmK9XmnDsXOqkEmQZNunUXCUVnqDzbwJBTTWpIl/+gRh
PKM8tkvrlUWr4mNmFj4LVpSOGaLf+EyQUIh2u6xMrsYEp4y54KnapAzJgfGXRSgzXceXZP7uFCCe
QEtdwpu/lLVOXLUg+ZbetlnkQ6p8jK8j2hAOVo0qNHRe3efuilU03T4r9ddu6OPnLOdBnMrps9ar
/jTlMcP2uDWO4iuAdn5JkiVeyMtskpeuTiRhY71noXn8RfgsaseGg1bp2zkqFwOD/NhgyO2FLsqw
wEUzAexqWyE8ZcOZMrx2wHzGTXMYewrVh8BUoWtubBp9V4V6qNtfpvJLxN+u76dxvaDaOSabKkQu
90Noct8XzRH3G2ZJ0aE7T56VsH2Wf3h7T0tCODzbT0W2v/X6JPh8t+4oT9ZBZHqBcbZdl09RI/94
UDeP2cFDV/c8rNvkzzIS370RrzqaRuPu8fAVG1/ymrlqnF40gaef+c5+mIXkbztTFvOTbgli7cj/
g3WAHXiENSIVSGQ368v2bpEqbfYzx3VCXVc5o+HP61u1/bfyPgj2trnYgJWaqHNGvjQLKJcOyy09
nMvfM848qiusP4/xq3mYtPTHxHT2sPsr/oWhWxhMrw8cVugKt/ot/7XzsfEDEt2g/ig8uIMv7+9t
ORw0UvPzBYv1+9yGav1mpm+SWB+y7kbgrFNCfl4MiKoV0c9ErJPvu+Bf5rvz2u3WTafeCAT0ZeXv
ZoHArTjkhF1kdIqKje4/LePiWinx/NU3H7bd6qce+lrHkz2P3O+d3fdfRJbLROHv9C4qf0iTYsYf
BNaE0HaS2UmK6qumBnM0qSNJMKl8ua+VZyaIbB+SD+BkTJyVx4hTcLvV2h9NOa271yp7xaZJh8yj
DVbUMO5i4jQctp5rdMjesu2/VJ5KG3DwxJnmD9OzjKmsgxSMQsGzteIGkeRT13WY32l6Qtbp50Oi
d32UCbhFOiXSRvqff5L+3HEbr/JfIeN43uqivltJGwio908OGfM2lCOB1iQmq4NtVDQshsbfZK/w
tm815N+Cl28eZWwPc0qOfpW8VX3zzFOzYHeUu6keaXslHT9Rw2stGPg6Gz7omvbCkb7KZWEfBrtU
3FRhPm3saJbILbGyn3a1/+a6qDyJGWuHpMw2hVNX831R5NJdtOyvRWhh4ZeKvRAXGjs1PLSY1v1u
RtWjT/gEZ5vxts0PwdoaBScXB5u8euHIe0i8sJ4eVtMvJOI5aOhZBXaGxfliKnpENJo7hz3djkWl
nJCjw9wHOaHqrGnKNjHVouSL0l19dUzaEdeNCrcidWqTQbDDTu/ORiWLVSylGodY/CWsl9GxjOcy
nAbOR/NAx7/GcEDcfj1KG0P7CHJxO3MGUWV5Mwmh8kEXFBUfXmMQqkwFqFRxj06RZK6RgfQhZ2Xz
tLqPLIhwl31jWlmpcLJb3mjsyRXl2daXzz1DqChZQDGkhFEw9Vo7TDg+plFFNmTAvPcbJr3FsoHl
unmZVt+YHbHbCpjQipmcemVR3XpTWVIaawxhqqtKTf5MzORemPHG1cnsrN1oAOZ+7G9mPJHIT956
115yqwgN5SCJtzqfOUyPCTsf8rF+LZLJx0VzKigKY2hqvxblmHUnS/ydCZgxmUV17NNgi+PV9hbQ
qut9xoi+MwzKAP34C/ulRqQyJK0+y/gptj/S15YTopQ9F5UA7QlYRIJljxNvambxOnLsVPy6mRgE
i3QVPZpVHwVjYNslroqjxBB508blY6uSzyRjd5MkcBldOVG7KO+FK9x42RlLoXFauNbY7xkxZk/4
Ecl5nvJLnYu7DQaAWuPQlVihirFnQixjkYB0KRJUkbBQqBhuPXWY4WvrjmlcjuoCrQIsi+GmE1qI
sgk3Sd6Zevd4tymfvxQNlcBglVmVFQoCbSRfGxbGNw2r+EyakyR9S/OfQrBTUANMa/lRNFw1CtZG
/rtf1M4cO50s2SpVOIt5xq9c/M5jR/3GZI0rulJvRfzIsb2r/6U5mwZefaXYTciUZrHhHY+qzLs0
n8FUGxwZN8wsPQp4TSIRbZ+jVvRgDRBlr9018UqV+d0RZWQv2dqcuibrPhOiLHRrE98SMEQPeRLg
Pc+BVNLyxJ2yRDEjA8sQWbJ55V7QvWufarcTxFJCjJ5qttmL7HP90QEu2KUiU71AdbcVWagDs1J6
tpAqOAFT6wNTPe0CbpTRwLiTka/et7L3CkaMDItFt2U67K2eBpaC2EAX0pzipDzoI/6+eKWr0sms
KjfpAq9pd86FIWanPGM3rduF/5RWE//lLOVPr6Kn/avOs/zQu+Uff5/qwi9IBueneJSGX7FwMouo
tbyRvSm+H/OdtSCbd429TgSS67zdijwyyu+G3grrJATdhzaeG+ZiM24XEATxbaVdMqrrMFwERab5
OHcoCDkuaUXtAxN7aSJvDm6VjAdaXXdbYJgARyZste4orog6XVSVkM77c4uzDKfnGS/TXqiunHyx
SLtJlMfBtr1LeI0Ep8nPchbxRIrKUYHFvbFPB4e9VM9zfJz/94kaXIIa/oeo89ptXMnW8BMRYA63
ylmWbNlu3xCOzMVYLJJPfz5uDHCAGWPPHrdblkjWWn+ULDEG5j1x0fr2GlQKpgQ6tqCtoC/9ESI7
36aOMl50Cd7YGvF70JbAmaClnnPNStSttQtj6HE2JdWfCvU9ZFpJmELmsypbIkPCQdM9LXu7ogqm
JR/3PtXLP2Hnz1b4Hdec8ioRy85Why6kKseAa0Yc9W+o2hVlKfwqfZC/MUy/5Qn1LWNdj89Rn/AY
nbrvAHYepCRKQQ+4/tvS3Td11a2r2MJ73cQYNIYJSIqGCx8VYh7XXya3lb7il+zJ0tT8jWRV/Mnc
hdSeqGCy15XX/Eltlzw4sqg6Lw/d86hvPPrO9WX5Pb575wrBcrpIPvr3/N29RbvuTRIvsCyMTY2H
/GGd1H0gS2OTTPSLUFSyo55keElkiUalLM51OjrbtHTcQ40EObTl0ejyGOHtDOuOxqksynwlk59w
aMptgXkQI6oItjxi4n2nNyYPOdXc46R+VKnBwywh+rRRJYAAIfpOOkCBxv1X+qUlPB9Dr9iR3rUt
M3LVPG/V0XflXKJhXKfBbO+lHUqirvO+h+5oOAffefa8XZDm695Nlh7kOD24bHph+OumiEmcRUOB
cd6pZTKwb7UOoKe26Az6a8Rnpmd34kPO6JFzesFkdrPB4Ba5idF/4J48eKY6ePqPDpWkw5roOJdd
lKeV/6VVLhwqPQq0cGeqyZdWWO0xlrWbIbaJ2kqkTwIGBT24cAHZtq4xywAk+6Gfyz3N4VQkmOsy
Cul6BxrN4r8Q4Do7yAi77UftPpkAbdbeMD8DcmgVpTMOtSG9LIZ9Bp4R+umq6S+BtPd5A7TEJ6xz
FDfxQYzfKnlCfELWB6fPeLJKvMMoEHg90P3RmVUXp2u3aPqWqyJbpHJYo+PaOaC9fX712ktu79p4
12Ef0OcEDqoPI3XLa2JUrknybWGXca2nxrzK/rYYh2qhyZDh9nM0n6vsvZXXrnkzsvecPy/li+v/
WR218ii58/7V0EuGnY5DbQMsWqnLEGyst7p8SPPNBjYVQPXLHGG3+in6sy+WFfKDellkKy8769aT
WXzG2tEb0Fjx334WNbChOkmwcMVd72+599JgEsjLaeO3I4fkS1udcIa40zvDtpZuEpSquFtDyXaJ
WL5cC6YyPESQAfGuLjctagTN7BbKPMcxmAfyHeTqqAz5d90kNp5P7Xi7rCz6garPyHl2eZnms0he
qpG17iPS3wf7WiaXyH4bIR3RD1K+MJmPqbtA5uhyr9c7Yzp747oxtylAApB4fojLS8f4DOMsEQfv
KmHQW3VX0a+ZHoc3M31NKFiLQON2oUSYHPzRBhk3gKLlp9D+aVzeYYttvL1nlFYO1rWrdrySlOHN
xlGg8VFUfAgRCtzSIL1Z1gzrw0Lv92ZzDTG2OfzW2S3Jnxy06fPElWJHLO4yfEVsvsDJOpCeggxb
naOI2qDpe+Iuol5gNx3ziTaknrl644qOv0935G1MgvcCqNDNtkZXcyCmNBSRoTBwzsVvSGcMJq21
GV8089FzZbSIsABeJfEJ48pUPXAgd2GY/3N4NNLA8lWGsb6dqspbm0O2sxjPEYvhPutI2tL/ojZE
foLVmWGMQ2Ddeq8uXNr4xOq7V1W9ajp7yVMBO8ejdOamj5gqkYqMccCspFkb05ec2XeH1jCsjHrS
72KTGTz2Fq31Qx40NXrb3tz7fY2mke4hiSV84yXlSpd0c77npEk4QEHjqmQDTKkhK/58RMqxfPWm
r5gHfvrSjF+UtJTmmxzfk/EgMcpr0FGc77q3K3W1sKCmldqqbCLOAN3MP2GfB/esUQeH7ucYuGgb
lxURFelzjNUGf4hc+e57bP2awcme3hNawQr5AmTYFmQR7Uu2juGU6rcw+YowJHRrs9pk6sbs6EP8
v7CsoM3Wh2Xke6iUOsW84sbeKta9/ArwddEK4Z8p21oII8e0HlCt2UbzOT//+yC27qUw5B71s31W
yTFK8v7y35dK9v/7p1AhBQxC+dO3Ex681G15kqBglOlrmGSYHe2pXze9bNfVNIjF6BvxJQoM5nFK
ZnZJbLmrPJY3l36iH6N0b9OMVLVCO0KxMWzmGY3TQxtjLHQy56nz/VWqVvU1wltZ8zksjaO9jt/Q
Rgx3xkZkI7q2oamJ+rgvZlGtXYAhZvqSjJFHm21YPtU/ZK+bqVpryW6o3qZwqdtcFgdvoK9SQ2u/
H/xbk79n8ozlZZR7Ff76KM5oX4NvflIfdOMldr8pS33VGv22MYtm10mn4VC1k6XItdOAbvjVk5yz
qWYK1BLmW5fA9lllmJ7YVeNr6IjH4Bf6Qzjnod903j2dTnbTnlJNPXcw936f7/vqkIwvVYd20Lwa
KfTfvwodpWWsKYe6EjRfFStvuoeKmvbwrxnJa+r+pOwXXXvUnTfJQWhUvPnjV4KwWivm5ID33n/J
vBxO6uHJvwbPZk7FoGU8LA+ffffDla4xCHacNfIElZcXZ9PBilXPWMBfQSXhYH3WEUgbJHmRoG4q
7jC3JawJ+Hjs0F50BzOJMDWSY9MDGmQfvvjt5syrf1XmIjyVD/RaJJVcrDaBoSEg+0KzzrdVps5B
s1RBTZil7dIMp3dcm6QjdjBO4zQZy2nAjo0mvLr+96UK6uraWC56yRaqqQmiY1bF/RWSsCKYXLWr
BO18bWOysFJ8DlWqzg35ACVWs9hKk8t//xRm9dUtkmg9aaK79dha0YdN9WccQv/EAWummcg7NSjx
2iD4yXufDZkl4gNYZ5Q3KjCsda2BDFP8skJLdkyN3L0ZdjE87PCtNmz/lVTNhE2UvJzBkAvE+Dp4
CKjm5HjbznDkaSKMEdNkSNQFTYh9MJhPPXTiADkKXM05oRmYw11waTY4HAgxD6kCXA6MUoZrbWwt
xoxirfXCwrHjfpYtDVKlbRTnMiwDRkvGqRjUHy2upWOx29t2CFpk6/FzrUltjXYFLiEM3H1fI2x2
Q989YoD+Vn6GCPf/v2RElCXnAXGhCgqGl5IatEKbJzgxxqzC+J6Ku2MP7lNEhfWTbmAgFI11stDt
DpSbHp3BG5lKsoRUFXz0PM7axAmuBM6GVw3pWlgSNYAVqzh185fCSt2FkBuv89y1bTe3CjiIJbPk
iVa58iZ8HglWbrzhPyTtSvLwYWe1Uqe5Z9IIV7pqQTcmQaulHBhVwNWT0kxPoKnfRobImaIpuXWE
6DFPUQmZNnN00tJgTV55pZPeJEN0L5pZl7wKMNZchIHXLv0ch7LCNLQdsjZa2jL97FHRq5YL2TOf
nWg4hlqElqUY83OQa1e94NKz7ZY0nB4TTdQb2nYwhb9I9DFYVD4MU+gSl9T16dEdE4uqVAAM6s6c
rKn5YHjTkpQAmhDdU5jp+lMc+CiF9bj4ScxNMILmtg7lo5mhWysjdZJLHs0QhWHFJ72ksi1OjbdU
R+ZQ1uiPm+yQVQ1FNIx5EC5oPPXiM6iD4CB8niK6UOm68nlkVF6ow7iE3aHP4eejJHJQvOPWsiw2
d4GNPFB9PSFTN9epbrL6hZS1FO5QbDxXR+jsIUtICY8xKE0NIzK3HBfBbYnO6kkMhndrcy7UeBpq
hq+ca0Iua1u8UouSXJsspbrSiFkmdL6pkiE5LuDfVmcn73kaPleGzJZeXDirLBArnrkfnscsS5ba
sHC1YhkGIAbUVhlHzFy8t1MoiERhSDLKt2o/pW4OWtiUh0BwFyiyAeSULG23Q5TGjdZ0YPYG32MZ
/ZzA0i9JH/HXtpo5IKwyXh2wRZQ8v2tHX06B8K+R8c8o9GPbBMFREoxBzJmE4eE1gyT874unCXeV
QcSRdaNVT2UF+hyW07CsCuijiZEjamZBoj4Wh1Bhj9QGWu7BWshbfSLRce02X6q6mO0Ja51y3v3m
q20p5SK5LX2qSWizUdSTAtFSpZf1m8Bn3OT/DzuHC/rSAEg6Ao9BknbjzaeE4D+TuZxLSxEDZO/+
KGmzHcTHUIT+ZmYXQZv2SDD3INw9aUe7Fgtf0wBp9Lp7luh17fk+nUw4thhLr3BDvLy8b4s+Ljtc
N+9K93oCIoLfLgUXyEMdDdU/q1E8i2R7SGwq8EIZkWCsmXiZjeLFTOcxPKnvihOWFbs9dmUvkfnG
90gm40mV9tc4ZM4F9VyML7ND4VWm2lumPcVxO4tNQwxgHki5pfRzMTPGLPks5EN+sDyykXluL+hz
fsNRkK0cwJ2EqBAN4jMCuJ2m5DWIsjs6KT7xoF7bTcwTC7VmLQRQbNjZANTs3iHapTxmKXahubve
+o2TtVPz2/R6Aj6u54toWmawU13C+OnH4Kxm39rgkPYu0dYNkswuSl7dqNlmrUx3XVU9O63nnkoP
LLJJ0uaVYq+LsohYdAnQgsQmw7rOfrIGGs7vBwyUzMOmzLJNXsQUBll0jrmhsndFPQYXm5QuHh87
19TCvzEl+z2kWLXNINKoEguRz21QXpaXtAntbTOwcoQuD6jQ7JHVdz6qEC78tW5KUjXSUVykF0WH
lqMz0DBkiMpeEDoKGO8Pl3LCuWRpk7H470TFTvuZNj76J7PMl22cIp81wfQH3GwBdqTQ9JprHcmT
Xo3TYXRv5SRwdfgV9gNvurl1HGHFgc0JbJ9yxlRDBB5YPOHcS2i2u0A9SYeyahfbVZyk79H4D8cC
PpmJJtMsvkhqIyGOViVSaQ5wcXWCmC7MOv9Iyujm1c2LM0JmT6Wx6idYBklQjeV/R930rGr9ycZy
7nvGQ1QA+nnOjo/s4Q0rwYHBLVxZCY3NOdHDTk7h7YxLdOyaXviCjg8WSWgxYDsza9lpBAtVOC7m
3JKavJl1MaE4G3DJVwj9tb65ajGRAbYWhofSWemIOqVP6WQa5/vCy09abSPlXoie2cBrd3YnDMr3
bKqs53EhH4xfS8tfr8qirsSMHWJX0g1yvqMfB+SOIdGdUcZTOqH/b0XJJ28/tYF5GSmARfObvjX2
hMNc3KkUwp4Mbdj0QNTVyR95RDc6Dw4qt08iqTI6xTmLJo7d99wHNFcURCBhxA024dHfLgbh3sII
rSRyc1zwGhl3Rjcu8G41Z3/YoqSSN1nIfa/6ldeMExoWJwVi5gfkMa6CzB9WYcoBz7leId9FChWs
6hR7ctgTWONDzrp8DgXidpa34dI6Q4vTqP1C4BwBMw2oqJOOX952nkvtXrpfY+Ow7y/QkkUT2vJ8
XGCrYTdm8c3glDj3evvK3q1gCaDKi4j6IZbJYlXmz0X/iKrvoEE3AmSe1moRArAH88Xb1UB3bzbC
oXDTF+fGx57J7myAUxjuOfttyLgj6wSdlLcYsCBwvw1bZKLgBhU+9AqL7EKMmD6Xgo8r3kQIcLgf
/gQFgehm3uNMPmH8f/hmTZxRteHu038KkZugNMPSrhPKKQZVc3xir5knNc/GMuFNKyzmaDllzewi
1XF0C+ck64cxjfKPCed1wJKqVx6fglXEK2MI/iVZgdSallAeIsrbpTp+v64FCIENMHuMqYaw8Wu3
/Fj+SPyeJuCutd59RvQNgk4z4ws8eWuLbsJ9Oab6S4WMu+PTDMzPqm/3JQktWrBTUFQzdpSCJWTd
N/pCMgU9csEpvbHbnQoy7MgKAxxjB2soNZ8EyYnqAL7siO+Q61VI/2UgKLT36u0Q10ynCORSk5GB
18mHh4o0Jcc818FZ2I/XqEIhtW1nkYyTS0RvQfSbYHozUF1vkgjczldLwfNkqvt1ayFna6hG5XpK
TKIEpvZJNZlOKiO7SRCZ7rIEocQQH4v9lNUPt6mLgz6BIKF7/2VGDDFFcvlKohiTtCweHb+oybWe
l0F/9ary2cxn+8TUHUaEYkCrbvQZQOTpuE0TLf+t/JUTvxX+p5t+yebD6789D0zy0w7u8yjr3Rhs
Y/NUZs+Ts4Yhw7Phu6fMIh3qPFqXyTgIfTuEq2Laev7NyZcGmN/smts69T+rtH/yyG5XnluTttgn
vE8Mp2akc30C8Hv1++g8ucYzyHOqrezu6nj/JG30Wb+YOReuLQULXV3mqdWOlob/T0vZtHim7qR7
srCu48V1C8DybY1bqVylxL2iiZ3kilH9y2KwX3R+maxZ5KJVFBTDDhs18guDenLZtU++BwHQS2u6
0868dK3sRSvmflVqdRlxL67dPuDfgxY2vg4yQMXkL0B9XdOTrJv5n3TxaDYtV33Fg3IZ7YiYm1Us
WSh2ZWJve6/nEE4MfZVMayjOv1KGn64zi7dI7QxsOGQ2rlOuIRoq2x7KE2Be6pjqBvWV6LTR67O9
aJpE8mH5ya0dYnXshxna97PmLMKcJ0SVAeToecmo6PX4XcN/Tde1j6I01qTR6jc2jVfdaQKyI7V2
DnskC9ZuaQT1g8MYhfXLNLkGQj0DvyDBnn1MQbWm7H8c2PTjmTc/KAzkY0TD2EAKViI+Y2kUH6Ay
KOkGhj3bsPeBC8dUJ9i3GKfPUfcVJHjBhgkg0/DQtmTrMvgxSSAJdBJUQjKe43/p+K1jpEi3Y7up
/MWEnpljPQaF7deBsVRiGwpSgJnxHpP9WnZfVKYZTJI4HghRts1Drj0yhAJoxNS0lQW5SvkiNtxl
Er2k44nFFQFzVH/3WIXU2hh/jPwR9V8jzvOi+ePhTV7MWYk/+5DAmanoXedYNyFSNf1PM57yZG04
50gnQAL3ItS8H+2d/BZ0vLhfMbwr/1J0V4Og7/HShB8+bF1LHjS+i7D/CPLPo95/z3Eyhvati9cW
/2Fy8oidAmUEoqVoAndDsnfilyFfmfqKG6MKXz3zzVTfKvuLbTReTKQkkGv1u2tWS3M6U0SvXKLf
dolYR2huUN8umAy6+LX2nkVL3PAO6xkseup+KX8N4IhBAHe73/6G45fC8QpVbqLmjN9mM6zoz1V6
9I0lFlkTGbFkZfsLLGi6ao1wiSDCrAJluRL9aw9r69vSgUwfmn3W+ZjQWyd77BsD7vKUwOLdmBKr
+C+fMwOwjB2F/4hZbOPsVKdvntWCvS2bf1zSIPDEg3IhYGE7pWI3EPZxpudmoX1nZ4YDOrtNbR/H
m7Y9cIpZGF9RLaInLvdWiszoWJO2leCjS+YkUIk4YunClVFewU1pnUERgohkhWMlcDwu/PYqDBi0
w9BDUB/jDuXKE5FlHamSFlEu/wz/QZyh5Z/JkpysX7v8yYM7EgA7J/ILuri84dux7OU5T1Z6cHFJ
nJSHUr/q2to3Now4ZAHY/LrTs+Xt+DAM9yu1TpFYFeOqJvNpHgCvKEUxz3ckkyCyHwHDyF0Of8lC
icKjMpZBj8b1xnfYYtsKkoN2Vn8kWEgZa2cAFlYLE0diZz8Rq+nFF8+81IR+ujvKLIt0F4Ou47/S
UMKePca1cbjGcougU437Or3FUMGEvCavmjixRJFzgvoa+e0+Tz/GYQ2PaZAiFDPWHNGrJOnRIZZx
IgP21rTrmNxRlzduja0carixvu3zKB/E/hQUvA5rPTiS1hqKJ65pzTkViqSeXTntq4DM+5tnxiS/
r9mDIlzp7b++P0J5q+Ivrs5dcukkGh5MTJjT8F99ifBBqGWuERRzBgyQ2QEhk9c8w+PbdzKJUKYQ
wh9xAaSH3GX6OsYtmu6tNe09oBHCO4012LSazkPzTlc2SqjGWmmo3ctPnlz4JWVFOiaJohfP29fi
Ak01knJBVJlFjOozrEqTnQty3mwSTh66dec/I2NgUNMFvaxI6LPPPrt8mXxMzdcoNka4tNN1OqIE
WsX4p/1h0Rfc2Vhs6hEubqdrhGTwhlcKNgTtQ7Xmom48ID6iqBfOWnm81QuldkaDmPlBBhxx1tnw
4Yn979jDUjI5ql0v+MOolhe8N9AbKM4abJEEMKX73Fw6ZLfoW35o4R4pB+iY990SkJiDezjxgzyg
2+rCeojmjdvhC1kipPBax5ETwnWzPN4q45WzGM0ec4KZvnVzEDGRbh539g5GagZ0yK7WmWWwFJGn
UH9TLACRNryPYscF2WlwjHA4K+mvUfeF0xmDvaq2kioAAvs4kf/Ub4ebytyBvlTcVeGCi8SxlsSw
JyQeJnM012BAxWL32OXgI8UyAddDSxStrQDhNVcrjuMVwb0GwsxiODf6haD0cbxNBjlp+376VdbB
B2FIOdIja+tYPyhuORX4CW3+29dnUb+4S4McVheXAvq8k/RWKKNUdR/EDsE0Yk/NJN/3DZeo4yxb
QkC8vRrPbnvBgU8InsAS8jLYaz5e0fOC8ImesSCmiNmLq9EjRnyffUnVs2kfk/LYklRnzEEeC3QP
/XBxhmen3IGw19PO9I4+jYRN+uF2p8DfV+1bNWfFfJGbMI1vSj1cImvGI9F0dKEuHOtEJtgck9PK
pdWyv8V3K/9InR+ewJn94febhkiEbG+KHzIs/OlsgvEMA5I7uAmTBGELy35mDvuGFVM/y0CtdDdc
NvnJvkmulh44KfOJLmeLLAqTM7dd6M0EEXB2upsQ55mOzNRLCOQS8Q5Kcstdv9rYPfxyFfnptvCh
SJFipqQ5alcZIJyyJTm2iYb3O4qniWrJsw0cEvpcz32NHb5TxWtAlhO+mnAbG518YaCRPI4IWUK+
RgZR+xr51ZsYGI4bdDObIidBocpdXPu+ni3tXl2U7We7EMHIHkOuvYp/zLwL+FhwDbVC/xwspP9h
nP1Oqv0sUQ1Odrfr5s1bjzp8xC2J86SOnIKxqHeInN+boKruIsv4LWvNXgn5hxibRFeS4Vc+AMnR
IqekyJrkjn4AWAApxo4R70hW+UQc6BTfhYaVefBD5nmo1ykp43vfWB56wAE3rDiEpjvd/vviJt11
kFmyBK5wD4On+ovNemEqNjoiKGh+kNm5Bn9aAH2mLxa+Orfp3FORxz4/CooiJ5viiZobKHITO4Fb
J9YuE0C0jnzC7kLyAj4PqiscggoIk0JzFaz7wvaOpR4+kArZr07pjusEU/NpjCJtUTaZWI8dC2Cb
ef1zXJHu0PUvtZd7P2nmEv/FFjz6WUlmur1wmto9Cxd4MsqjmDgmu9pEOrq01lHXqve7/YSHziyb
M4RHMMNDHISChOTBNjHj91k5Law2BOZyO7H0GwXzPpWMCJF7ptcVk3g2z5xqekm2urC6dZa6BMaN
BIWQ73UqNEpLGzib3OjYn23LPrfcHWu0I4J4s+In9B0I05oQ17AFnplKd93NuduW1d2IlLsbAc9Q
U4nfcdgqrGmm9YQ3D81imVuo2AlgHU1BMJGGFswwW2SvIX5qzwkHmPDJX/33V6r5751yOIyORQBY
lOVpJFm0aWngMGSa08WisHUX1orFD27XfaoM8RE3VbXrzHD2OrX0bFOBIWRATlfiTCdNqaXWpjCt
nj7+a2sPnz3VVijS+eTRmWgvcqKYwg0feRe7N8821Lbok68QYmepWbj32XUJ5W98+JYzIjUeBjF3
NHlYevZSjCyzaoNd+W/U+y2qo7eR5JN69LcNaGIW6QvX9i24YOc7ah5ubv5zwakX0u8li5jZbhAZ
MW0FuG7bBpazdtEqA/hmU7k2mQNHIiU6wkJWRFdm62l4Fqr4HZ1RrDF3eJbjbvggy5Uspi8BC2V2
mEtk5WUHVEzrpPGhqQojWjUOBidicM+jse1z61YLUryysCqXKORPQV4p3h/S54hse1JdG/ELzpy6
FOeYYmlEuIm9zuaHQngdi8Bdgs0huiu/Iy37mxooMAJaD7y6riHutGmJW+90lrhez1ckl5+6ghlS
GNi5apk/dZpxGSoosazQP4ltJ0cB1CWQ5rNiBp5qHrR6zUbvCSRTbA350IRXMei4w7GXI8Xkxkzo
3UC7r9XFVzpW2IZzCHobGWug6exECdrvzuOh5ZA+4Ma4EAqyf1yktsCE4aJXdbqo6ZJIyB7qqnNc
6z8ZyfOd2ZGZcCDnkI+9iNFoad2+CcirtsWmCfOnMiJ+HA4Tw3D/mlM9wP5fIH4bvyu/61D6Il8H
/7DQ5u/9PC43vKxr5P95NUW9ml8VC3NoqoOFtkR1Y7fVxpJ0RRhXoSaPmMmfXmNMYtB5TKqCnhzl
KhMaTptuIGXC2TZFNizFdG/0RW+QvKL8dp8RK2h6WJBKh7kky5JqU9eKSnGRffpOIXZJhdyqLrZD
TTB+pLcHDc2UH2e8mH5Cy96wG5jVeC6YzZqmwbVRUcfZkNfgaUQgdAitFpHjQPjlSNPIA22wYt7I
u0gPKpVvDhG5PbaTgJ9ajdYHWuFdFnoEQX/IHsRtcIkxN5twZXjo+MtompPAo5fBy79apTnrtjMn
PgwSfe2R1MgKd8s4Sx0b2DJOv3FXhu5DIoIGb2ZTne52PAXYYSzC48PTZFVc2X4FCEzKfzt8YNhl
RYKm3wJV05MSUDJE3EZX1RteadMMxBz7I4misY+Rkdhocn490H5f1vhHWDNTR7t7qdEAagX+snNT
Eu6jKVwH6sc2iQoIGQbQL5zyQa+eO88ZN1aTT7Bt+iU3bWptjGZb59oyBbbb6RZDkwbAJfwcmUY8
2+/rhnIQP6qvDjmFfttYW6N08lVUpNae45aSqCBUjILjrdGq5iWLEfuqFtiIh/NSy2c/opER3qbn
fMiuTyyRjwtx/lYABrwTtfahagjqPB34rnH2q4DYgNftxyZSz37Se88WIWQxsq3/1N0OR//FDIgX
rqJ8erfIvu59soNNP98nFRiTESl9IaL5AUA7LMRsWHx6PgINRIGeI19FZpbvfTIynosPFcbGF/aq
e0mUBrk+ZRKlSK+49ZCRxkNln4oet7pGXlbT83CoA2xAwyx+o75AhgJwjm8eiJcxUJsMTl9civB1
NgSVQpprHbbkWEjWVg9pkyXya5kny6n01CWZMNEDDXJQAthnafvonZFoqE6157ov2nOlxRMXH/Cv
GsfmrDQLAqfJ4oWVCoj4sGZp4Qs5UeVJFZ9WR3/RBM6bmg4YUdQdkDvsyYBxOIX54pTevce7QM4F
UCf+L1IeOd9EqMhFNBLqF/wYk69RjUhftGpTdMl0Titt4sbjKC3n/zlVxQvbUFVOyc7Ps3pYKVW9
EzwgdlEedBiVMM9H0kbm0+f7trUwg/UEsJLSp+g8w9KE/L48jKL8ZDzIFh3W2k1ZuP1zYkU4+jpU
JqSUHexpDBe2spyF69pAzGRMGMYliBvjMrnDzYujfjdzGvUUGZfWh69HEYaQPh8HNItdjw+nIA+f
YrdgYXKa7Pusil6KJOF987KrVot3OXnaU64n58IfFREbUBGh0VQXI3F/0M3+9kVTH0pM1NPQHToD
N4RTMslVxCphswvjteV2i4kB7tQ3xacR2AVjMLx8RzQP40LEkdcNy6RB4FKRUoT1V8Qh1i3EgtO/
nLCj2iDpYvZaTkhFBsTCY7OzztPUn/sO2tvokqPecpfzp8gXr0l8dk04xDYTR9tXnxZ2LaAQzt5m
Z4T+zSCjy6LZpjMqrOWktKJBsMsjaqhtRs6IHvtnkSFMwiOdEvLYhdbOLE0wXXExcXkJeiDsAnVI
j/Yiwl3OrX3pSQVGiLCSA2prM/k2EbuUpruWLVn5iClz6peK6sUrfvtBLnqvvAVshlQoXGrsdGOt
EaPRHxm7GUWBuqrynfFt5/fe0dCmt4JIdWVdus7e2gF9zRioPOJ+8h69MjUzGonUZr933fhoxNle
Mz4HVZ2tiqt4VM8kVd2t1gP9Re1d8yDMRfRXzzVOxq/TtJeGnHFanG+hjhs75ATyWBW63L2HoFxQ
f+dsis6afUzd4TUzzd9eOb+tpZ1L9mhbLuiXfHJJHUE0cYkN8zya5pPNAiaK34AbxIIc0SKCqGsE
8yP9AV3wJYvggap/41M/P1o4F/KXwAy+UK6tOos8IHfcKgOB6LzRBhGkQAT8UhzHiuIJQfgeB2Yx
gK3CyUjy8jy0NNZrFhHfariYg7A7ktdRUoSQGtpL1NhXoU7h0K70TO37sbv7YOuxG6wjfXzuKqLg
UJYXiN2i5lB60dEw3NPYCTDTaVVQPqSHSJXzVIOxBhzT4z8/bOkHZCG0WebSxplTAIyPSfef+xaq
gzoMR0pOr2YP+c7OXKd4IsvgoSokS+VIqmaVar86Pvwijb4nLsO8tn/cIj3XREINHlG2JgRoi2PD
2CVle4oqWkg0lEdRtppuDSalckrf/4+k89ptHE2i8BMRYA63DMpZlhxuCFtuM+fMp9+Ps8DsYHam
2y2Rf6g6dcLQW4QA+TNu1uamWO6cduE8qMI65jSZaupPQD8Dqx0LdX5kTbcuPZbhL3J5m6gVB94M
qQA1ej3QwUi5DymBg9A7YadyJKMQ6VdxFNrJoq0wmemAy3UDd5MG3FkFpi3q2WmafILgauknMxZH
ZeyWwFxdf8LKrk/SZfbV3lT1xVT37ltLk69shwIA3gcYpinKfLgE2GQ2gfioG1Y4BNesyREOAH+k
n5mqYYY6o7uqmgZyoizjW8POxu1IG5NVHaQXRUsxnjTWheW/B1JOGlaIkUP6Ehq2cJZTIZSUeiVY
kgRVqNSpaQSvxcJfGUGA6ldsmkCyzXEAN9exFathqgrRb9NVR4Rl+wknnvxTWuRHGcuhhJpaE8Yo
REwakaBjpWVHjWrXADmp71JforjTN6qRM1dv7VLD0Y3GyziJhvZIc92ZhQl6t46kPKFlRakcI6fB
/Wh2e+U74jD1Cxz1zfE9Rr6Gn56tTMZmQCFWBwbTZUqyVj5EREKKae4mof6ciErAT5VpuwbmEW5N
hZ5L3qrdBiWfoxrVSqdk5zIxd1pXvsH3NdpngSOojOqPaZmd4xQhN6QxkIzXrkbiJwSUn1WHoxKx
Cemfr2bfBfEVqtCz32f9srQGONegJbSMgj+vvugcU2k87IkPeM8gc9FVXGEGAWLg7DHWCOsYXPbz
vF96Kc3/sXR9J9EIYBKAHixujlFJeBMbejj6/YHi0m3Kf5m6w6AuHH81bDkqHmKdtp5ApKcZ7rUC
p+WY28DHdXzUEO/Dhxb2eqz+dWEjEtG5GESqz75UTrogXNMMI/iSim2VTLo3kFnSteiYrDF5Hygo
CxVHvgJtlmXC0o6ROglYKZlZtvHxsVQW2iBsn5FEl1rkXk7bRwRERiugAlCL8/gOKerag9fWrIL5
J0POmjfBxoKUKWhHeod/kRGG9kxlP3XI+PqVNvmbqU/dge8lyBGTaNJVQQXkVtsAMmwFQuCkBKQZ
HyLG75vKt7AUQoqDEC2zJIJW0BXHVBmAo5KBOzzXW4g/GzRwySy2jRDvs6I6RpJ8yS0GMzQQ+gyq
TzuIVfWixoxHYS0iZ3YN65IwaEYyqX1pBEcWffVZMjXVsfSXSYlGmek0AmXlmFzbbB9Z4UOS+j8p
E3a1OJ/KBraHeKuCMAGBEuE4/XEx7wpiA3wfFv1UHGtawgXoCgfMdGK8JeOFzz+AcUJmW27fjiHx
zLePqOw1+a1zM1Vnm/354Hk+n7XIx30i+HZd/Ump4qXM8MNKdUuEKMlyzhKp5IPT9rAoreQdCuGn
r1s7JDCIzNUAWzZEU5jCMacV8KCX1gpyZpKw3TBrbLnA3AVbZbFlnDN+VjJVEgWUEPt2K0QMYkjU
yOEIqdAgehtOg8XGgN08y18giGDDyLng+ygCZrHbXBt/aFzgQp9k3rW/LgtkauTatBoCApZsjS2K
Ft9EbXYn7CEIgVlLcn9v6BwM4AP/LE/vZfMysNPsWzIFUErJsHMYPKmEtU4o8cLWgB+Ub0qLQIxc
9LJsJcOftqR4LWggOCiHWqU/tsyxguUE1X9U4tyyCVdP/WPk40Cgp0yEeY0DUPtT0Q1Kwcjh/oaB
mz1gO94gRWtrDIqhGigw7StMNesa6t3UP8ZdPDJGCFkfDdQYOL8cErZRxpg/mpjby0xUZ4qHGStk
Ew+KZuV3irv8T4qzbRSZW6lpH2aXe7LUeroEAo4hH/HHTqniklQZZ0z6uXRLjwBBl3TyOv0bUTSk
GOdFdH595qE5eNC/4pNNll2lnVA8eRMQZlThpUZeSaceaZIOhpFsGPgzDmBuloXrtP5N8J9VMwyo
299G+NR5a5aQOH6lohwgKy+X3cHclSX2o9GExSvcswQ3ihAxPqB5xP0Qs8PkQbjAPPXwIUS+Uds4
zeEFgITRRKBKra9LuaeQSKXwsJDeD5ycMxo9X3thR+hO1TsaLmfpFAs+swBvIq7ED0uuvvo5POLD
wwOmxaEODwZ047W0wSU+rRjl/06Raadk2RmCNw6bVpWgqvCP5jMeMBxnQMnXi4w/2JGOQEzGvKAG
QW8xWOWaGYNrXU5vc0jWk5Ksi7RfMSv3lAGpBVtoSHFqUTRPTg46oiB9VvazDtWIllip/APJeDVe
WEts9yoKp5PSlSA29bgaRdHtEJ8aOJZIeXqDZnyMsuK8qFx6slybGHKACJwmOYUs4KX2l+N6MZr6
pg51O+IRhKKCVKN1oqlxp7DesXjtYHhv6wiCGHysznQxR1pR0CLcyNcRAawh9s6RxOid7lzADWPA
l4M857QKyAeRMSvIoWwoN5kbMQHUtPrfllaL0ZPV8mgNrOJKcBNszP+rPpTApYTlUCbcgWyEKOUH
oGgZcFhmX7T9zRq+DSyQk+hRCwMRsv670cCYVKKraMK+h4+KyT57YfynqOK202gAK2zcleQwkAlS
5wHSk9+wV+g9Ms5BXPzVG8AidFTYQLl2CfAlSHURhR7VWkA4SVX466jZDcqrg2oRleORlBR45kgJ
6/hiqi0cGlfU55qNB78SzKSEnlOYBL/ohGCGoxfSMBajzgyapABoaWEMd0YYkQ81zEDmdVHemwGj
Tj3k1cBWVVO6JaAZ8GaXDmIRD6N3aX4g2H4O9eL5WHhCB2nYD90JU1wDe1LhKrZvRXAYlEeBQmis
4+8c9c1Yj04DD6YnlnJRLc8w7AxceYW3WsRdCJBu6ok6GkG0Yt8JDRRTPSYnohdNv9A1MLJhAGwI
rhSReSSp53Aa3yYZ98h5FyvHqkZf/gwMgEgt3zKXj+adbImkhnaOxvG38Mr6snb81NxYco+Eh1FX
+Rbh/YjBh21auNoQmYj98Z4xBKNCgYOd/qEmUaeD0tedmQQbws2K94ALUPQfgoSl5oRuRKDO1V4y
+baDeALU4musAqzyFPMwqqbddcN7iClv6tNbWhsRNMfkMWHYcMYWGnYapphgudNZXEpoSydHPGvc
wYB3jTjKivE5lwlsEZN1Mtz16Ks0mitqBWBn4zvKpu8Of4CoyFZ6L7kpzoRBWR/Gwed8BT9RZczp
LxkAdchthtm4gPqkeTbRqulXmUBhOqSHsBwiJ/G5hIWIoy7IUFRb5nc7WF4iJB7x1pHyTI270OHO
h4U0di3JMILvuyEbwS+PaSthEiG6xog5ZNMYttzhvGDKNjQ0e2hho3D5VCw7aUy3iW5w2FI1jgiL
zlgPepAFTul8bvMGX7Fh5RPtWqoVdF/0mGh2ML2BEYxeYehWqV4hECuwkNY3ghG6GfrKgGAjENMW
LxEIzpy9GG4IT0vkUE1LJ0nOnCDYBMROgeWHRYkRPpWAyNUqYmSSuiHOvjGc2iFkmIPHUdlkuDU1
2AspVwYEqwgVQGudZg5BEFA7GpjcxrhwFq6MZkTvQg8OJpDzYk1DkF/HgEYlpIQompiLAge6WmF2
aDVck3cM8/sRUYgjaRzS80eIG1qj8bwQMRrWoaWQ7rIvpbvp1kNUI1uHw6NQyWkAsosPwRSTFBeQ
wV3IHp/CpcjhnS3efKwz4SyjK54GH5n1LWtPAq2aYIxePiMwK6pVlxJ/SvSobHAZCR+xM2KZNYGi
TyIGEE+UdIPIOxH+yMebSqzOsV3X85Jpn7yKDXxIAFowYpNUzPson4SVyp5rhKsRwAKa7DC/KRkq
Xxyx8ffMqjtNoKRvQzrhQf0Y+UGlW4//Ma7xSEZRQOpKJ5qriVITbBcRygklcztca+uZYUbAV1OQ
K1Wq5JkzMosGIlvJYTBsxJ65ffkdKTh0SDBG3wvz2sDNDi/clBZD24kEvIPWPmK43HEHjJpfeuEw
+AivXk1ObvAMhnMqwyOOTDYEppC4KEbKSvFsjH8FFNBZGZ0BErJsbqLGlVljxksaohUTpOW7j4RO
BSUEUa79Nv2LopuO9bL8JkpuN190/ovJTdEvlHzxq1Z3CHgTjAvGQ4EDQ0YnIcgvOPsohrL4zPUS
krJoMaahnmXkT1Befo/qt2J+5w/PM05fKh/wKBAdh+l7wL3Rn7sQTHQzV68MHQxzljjHPjMymZqR
SrQk4ZX6ElHs4OyziaWCJhUwhExJeEBcrHrKU8AOvUR8Dty4FLW4GCGnVzHViJ0aOifjNdLvGq8L
fhaTrHCrshdVnA7HLf4uNmYxfYotjhdTXJsdA2ydGR8pIcUyx658qobysIxVMG92sMfH6EK3p6wn
VvWmj/SdceDFZOH2QOW6BGkG2zv0/NY9pO00om2eYLa9mnB8guPnglV45fhTMtes5Geh/8rhupv2
TbuzSvYMbwhr6cr4yeW3JNYOfQHWnmakwFLWyrlTZ3dV/6uy8B6F3qi80aOse7qsODmlw9VUvwpd
dmTxIWBsLuOT1Qu3Xjsp6aWPPiKd/w/Jqg4YUl3byYKmAHpKbhP9jzldyuLX9L8nNnd3C2AFA7ps
OxiBPQhALuOYzJGlph++gOyd1KnzAMCiW58FWMvYfln+Uwg3ETEqykFI7ga7a8H9RoynRMYhRvYn
p19de02MYw+r0yofYsiYm/lOwlRyCLmZMHDrWFUwHCCll8mf0qG+ZKKH9SaFYE7J3nKlmnaxnchD
p2soh5uYcn/28F6OavIG55L6vmXsu9XmdcRJBnAKMXbXU1ZlLHo3ZrCsnq+V/tWKZ4XsV+TdUKDN
doEe2CPGJjA54ZfWruncFEO7Ov6gxHMjGCdA5Xak8IJFRlufnfnIlOcMbisdffFkpuda3WfaM0cH
QuwsBiYT7BK4LVO3ErhvBXBo2OUQn4mzqGFqrhPZXTB+1B1BsgKCHfpV/k8UIex4BFEnOBfhqmL9
qJzV+H0lm3IRM1bPPAWcXZlK5eQ4M4DpY0550TE/wlQwQV7lKeGvkI2YOITubBa7TGJSoNooSVZ1
W0BOxAR1HSieUqzD6jehNuuWYQgdwARBRJYoFn9DPIRYXlq5H/qLxAiF49ZqHmN10KidWoavrHSp
3zYAAI2goGqlc2FeAhmMDAQGrMQxskUQi9hl+dSayG010CyOKKWK3J7FUeenIHx1IvfB/NDEaw3p
sq6earfr5Ecz/Jb5zbeutPp4iXxJWJZWktdIzKm2A9oFUYw+4PMD7OErK7TXGaWpKv6Qm56q+zD1
WPomVukk5Hxb+fekQAhf1qMXMGxsRKZziRPFn4IPOVD7klDfynug0ZaYxPAfw41L1WOybkSw3kYC
dz0DTCy9i+aPYl7mgDyvngbmfQ7ZU18lOJcAdEeKOO5LoJEyXKX4rZIf+IY6/yn/asQYdeYmlZcY
u1F/t+adn1P74LVvvNciXfC+SL8o2Wl8/P5SE/64GLgD89T9Wxi9mMZyR2KAy+Ydl6xq06Pqi4bV
QnLOqUYBoMT0SCRhYa34S7SuSbepxW2dvM/Gh1riScw20moWOnb4+PSuaho/VHNcfMqf/mFdA3pm
ESBCLUmRyeGPf+bWqWliTy/eBiC/6U6DjKTkjsolhhdsC+V+LmcWyWdB/g6fiptEhwPa2BIWYRAC
nCz9Uop/TNc1RcQ5GnoPjKOURlpVf7P0Jkbfpvpvki4a+vDG7cKfDm1cLx2H4ISqtUeCRso6FB4s
tPjp25A4A5zMsCEfNjqhAoKP3RT+oQxVTAkey7PewZ9tsrfgM5aPTXAy55eG2J1NhJWFMR9z+ZqX
p47IGV4zPTDit0A4a3CAO+M1YbzfR1e5vYtQjQlYbJiUkmFAcuDnmHh56uoqN/13bR50nlb+QSq0
nB4mxdPMwxzsCNqgmp928vSi8tYFJ8FBR9qRjvEwJRKP0enH/gVYDmNo4KtI+gkHvMISwmcTg6k+
7gpuXSNGpYAIrLfGf5t+6uphkpNYYmWVCfuEKRgTRUcZrr4BcJFZ4TVDeDKWj2DVAcvmsBbj4Rq0
RNF7FkR7lApmdc7MzYjfF07Hw10c7smCnlLGPYeUBLF1o+2y7l8o7zuZKc9Nit9H7UP4Krj2Be1D
KS8lY5H6kabPtoKtgymLsmqYKVAvJ6FKrwlnTPmVZuYuJw1rJTx9xeFDT85pwPDAkh1B2jOU9GQT
mv6IJ+i0yDBw05CqdtWJrS1ywAfCobSOpfRXxB96jOUTceCzsJiQqaBmp06yYwW20q1p9w2XRjJH
sPtg4mtnlDG0lGP8FEEMg2rD282RjA/brH6vx2uZPUv1Oht7bT6L8SMqz+HNyu959RdjLuUH3xCW
hqLYFVN1VGXJicI9v6bB265hAcgZsvPmhkxF8Q9JyDaPP6zgHBbPUO03JhI6Mf8cWuM8MF4cAlyd
WdxkvvkQtvvmgOkmD/dVCfuUVFj6O05vHywYtoRZ/c6wNefxq2dmTmtKyjd4ukKMpGB5EkPSkVBY
WqHkJmZfJiBhnv9lATtur38wKsyx1TbUyQ0MHGd6PPBSUpCql4AJZai+tcVt9P96/T0wQmAvvECI
LdY2hbalVjMAuAhVv5XZrqXEbDCm7U13DHdCfDL7PwVfelaI5uX8LIXRY4/bZRI/+myXME9Q42+D
6WR1LRP6wPeUy6cs/uX1y2Icohcy9/4VVoNUnoriqM1OV5yH+TJMiMlh/WkHAcMnvdlJ4lcT7GXp
Io57ofrV1Eu1OIMDK96m5JG3ZBlZ/aY0hX0IuJCl2iG3lqJslG1ZNEzILUuJibdIpfwBlQi40VGj
aqjV6NkFvA1CRLZg6nSNJVdQT9czn7VAcjTkjPq/uPnVmNj3WH3qwkPD+siClChj0N/f8vxHCXYx
g2bsn4gaAm4WetibD6OoncH6zuZTjxrbABxTJfAe/J3AQzoJV7AssgnNy1kOZHlfxcUAFfKzXhLU
hi9eomBbSjR2zyJpQBPKA0w4Ynp+5Z+CXhEmF7Gl7Q1xH/crBtICkRUvBVgkAjtuXnGmrGq+a1AP
qOmtzaiOW3xjca+OvNoiVLh+VbTbMW12SeHZvQxyweQemEn+D9w25k9V8ZpCcKus48u9x7CURSAj
1j0tpLqOcB8xSAelGUKvop+M8G3u/jUF3ndQtnQ2P+cwUnk3al00cW4HXIjPMenVQIqAqKIewm6P
zzkn3/SpooNuLH6xwmey3vz2s4gMr9BrW5YQbi8dL27oPWSOlhIiDXGb0oDJrM4OgZwjzK/w6Wo6
f0fB9yNlsxulP6QD1LruhfO/KkIhyr/ERMQboThlJfQsY6UPgmck+k2loC0gWxlV5A3k8qiF6dQJ
E7BQ3tb462ospo57sCopPQUCk4fAk5GyMHZYWb6J4z2KEtojvYXu/TGJzxooSSSSwiREh/mwVly8
VP1UFtNB8RnlLbNfKprqrlT3OjrHylllBOc3yi5sTDcD1dQtC0dPDAyfQaACir83xhHlGwoEoBkD
rTvoBF0yoHfvoczXjRWT0haJoJv5e3BaxOYN7vsIK0Ig15F9KaOvLtvS7bhZ0kU6nJIzzbrRCE8t
8gC4XKVLUbBffcXSp5b/dlzp3cMiT17Zy+VxWSRVS96XFxr70fgQ8AbKPAXOEo4JKbiQJyy6aDJu
ABq0oV6RHOuI/D4kKMDlUXzgKxLElDHhhu6t3gKkD8oF9yQNaI5wAgif5oJNEaADZO+AXyGF37bF
U50u3YSYd5vDuspAufFs+YL50xVUIfAd0IT8aHWE9jFwYgyMgHM4atrp3OXniew9rtyUNNpV6F+s
GKBikzeroEPgsssFhuBkaBxxryaPkl+JOWAprjth5VfbtjmUHD/1z9KYaSkyD3YNT85I/wj2YalR
CDNSkFysimpaSqRROAL2+4kUqumjn9yhf08m/IwWxY35LUcHmbzMrGcIj1BSAu3t4Aso6R8pJbZR
/2Qd82ciuADsUuyXhBuTY6zxcGCr2hN8QDSYRQMvfeVbR3nYW+Vrbr9182xVLwNYB1BZT7/j8p4W
SLQ7RB/ExfJxl2NGAXdSBtlNUA6W2seQHOqSvuBeBd9here0vWwdeZtlvm+bW4B9Y7Jp5H9ijSl6
aFd4/k6LjnXAuYu3EtY/srBSIN9ne8Yeg3XMm4MxbVKKbgBYjICR0gMf074jgTv7mImh94t36n0h
1OBmIl1b6Y1Melrgh5XsWvgZV1g4JOIyZzHmrYg1WrwZ2Z+1h8MaWUUVTirKOwhS2K5mqLjyOpC9
ZQwkLJ+5N+/4bso+k/yjJeJ+g68uIQduqhDDiq7JpVIGg+WH4O2NW6yCJTRjOLgmeBUwgDhKKKXJ
YeOZweWHioOoNj7wSeltYPLGtdOBxoskBzhK5IxfPBPulBDtFguCzktGQ+AVKUeBVzaHKriFCYXF
bpw3sLqnNwAz/4eaGBZZP7iA7RAsSJkkmzBhC3pW9t9nMR0BnxMYdrC0YY0ju5qdbFqF0jFuD435
mOM7W4clSufNgJIvDKmSFRZzRQTmI6YdQ5uZF0SSe4z6yEjQ4o1q0sc6QCzTG6BOhkTrmrwY5M7f
I/gloyntJre7Wd8jruaPKWWaqUM0raCfg9YZWxYbCKjp77i+G3a44ZbxluKt4q4DjHtBR+sZNagL
/M7LZjDUIYkk67HfZxWxey4aYrKxJglwcpU03uJ3pNyM8dxal9S/MClta+yFWAl8u/BRYh4V0hjU
S3OwDXGP1dpvKWVOrH600pWvmZEOC+5YnnR/19VHYETnv1TUTUioLyoLhHJLvisBOmsmFNxQkM+a
+WIGN6k5CAbouktPmTIhcZWvgQDT3iOKLi12dfuN26YdkEuEECdZdeWR5/tuqSvJwJjM5ZzARY/a
38dRkxAOEBv49rQ12doPXHnJNnQHYcV3b7Apo+JQOIggOjLZcdQXvSrh5TxNfh/vlRpK+PNhZzlT
s8NiosfUkVHFhFEoyJQrt17D+WTAY0QqTk3kTm/FJ4iO3znW5CH6DKytMnu+SUK1reKri/rdzrbz
Ong02DJmiC02s4H6mkhGLi7oTW7yW2BbSjkvP3O2/oJkbKDetA9eITNUtXYBv0WcjASPS6GB0m63
NyRKMr6bGN8iicGsh6bmldI0QJHoWWR7RVgTdyshhn52igemhQahRcXmr1vLIQWB3y9wstJ7dHZw
V9/hiA+HbIIURXrDyR9wafPAaI1w05TbxcwsWnPOGcgVMSgdHialAHMtgn4/yaJjI87kTGOL5ogZ
BZSbkLD20cUHosOmGhn8CuecJQ1aWz6JD1kKn1zTNlViFpw+2dYpidxOZa4Rjy/haZh2YoKN39VG
Dc+VCif4VqAR9tdByB7apNGOYpNEX2qLqN2MvYtPDNY3FW7t2Cn8n8sU3MAh62SLDy2bJKFyzc+U
8QJJySrBpY5EE4/NRbaouPBGZAPnghf5tvRNB8w2b7/DEUtzbhtvgMttwvKwS9KAa6RhDCocATUv
M94cAeAGQJvmqbn4e9DpPS++uHQMmCsvilaaClcff+c1UwsR27VVHyAqdJyUrusjRvzPiVZuuoVo
fho0zxSY6zJ7vvXSOvxjdM+ovtLXMrJoQt+L9KhFF9l4k7pPSbvwc9Bnm1CwuwMWUgOu9Bcd5rTp
kQWfMNb6xioOvFZDZUsp+g9Wd8obB/xG4i17lQhDnNZyW09nKcG3cj1rNBnrWieLdVuPj9o/gbUJ
kdNMBw7qMfesylEe43r8oo5wBrwOgNE+YQZ53RsopurbuuRwziA9ihhgrapPrgS8gSyTmfKWmQPP
ISwvXBVacev049DcCYqLCQrTMXfnRN9NuLzHa/OHY4yPbDDkZ74PxLHSsgMitig5dvU+g6L8S+TN
L1o06QU4bUI1NLGgpW/Z+PMt8pdnUBJe2Gxlf0d4EnHkXbNsgLxY09b1eQzuBBZifPstRoyIXNXX
3H2nxgeEhjrd1bMHXQHnL7HdqeWnThdCL0/r5CHyHaqNX+/MCve9PdUK25SRLHhnCddLPQ17so1H
Ajtmr2vXKCHgp7TiNgZ/azB72aWYMVln4PUQifPzXt2bd2NAHbWCVswUBq46CKYJy7c7MMbmpmkY
aZFasiaUhdA4uNWgyxxd41cig7txM3xoRMQM0i0IHvF01NJd1HlZeui7Q/CbveU4n+krOgh/Qo3j
fMpI9i3SfP9k+EcHEneM7iYKSKz2HA7KE+0R6xU3MPDEZtMnG1k+cDdyHOQNEP2qlde8Zk6NGG0v
MBn3ZLtgsaxzeXYFckZkcFjH+vPK735dBpsw3vcYq1LWo+8FPSjX2hYh3oaVWK+H+wQQvfKiF5Wx
yCAJL0NAaYSwnA10vNfy5Glf+m/4xyyEsppyj39NiiXlKH/nz+VhFJ/Nb3NpzsMbffl0p1qWRVIK
bXhtJHQUP+iBYLcBKrzYlcVd/Ale0wHJNWxBBpyrdJevkYEyyav25T8IH1Cgl/pCpOLeDT+MufjR
Pxl0jOQ4Y4b+WR7lPbpXtyuWzxNdKOgP0ScmAoHuodwynbhZofY93/nz/8HmMUWbz8SAqP8XIim9
cdzz49GesRMxbdaQ83IR+y6YU/NTh78q82xWQeZZqSet1buAYdcH10j9HV+jikPSFt998b1uuCOd
6Q1fTPLn/DuvDb6YJm1ycRcGqxir3M6lASYPTc22BhagAfxClxfVAcEl2DC4y6iJ0DTfpgOBdJPR
ryGtH53sxbkiZG4zvetcPBhHA1RirUWVtlQ+PmJLhE8f8B017hyet2Gj8jPG/2q/ag0jJsBzq0UM
zHmI6yl9wXYkLJt7EtYxw0CKMiIpyWpQXMY9SG4H6s+Vxh0AgrScjbK14u/lv4iZJGUXJjz8gbip
QLC0tS880/Zm7jItineaZk9ubXNjy/eX6ppv80k7wkiPN/KLote6TvvgRzLWxoGi7AOQBr8WEOv4
e1wLF35BATm0TN0mcK3+CwYitBzDcirNGSB9LbPLXdO66pJ+yr9xCi7x6C0hFwCcPyBvDszH1Tlq
l7H8hpFCw6Ad9xVgMGJxgmPM0brwHo5y/QEBgllwx5mGnle54fZAf46DS8zTQzA1rPM9zoGWf8DU
WUPGkN51ZmSs0t+GWmI//jGeJ1qePxP6UnljhIAlJgnq8t7cTO8VdoIgeBQO4PiFTZcvPHm2M23F
twKr8S97M77Vfb3zzxzzrUfqhpevhd/JsIH0/6rGM+8Rz3eHl7pjvUm/lARUpuiqmcnwvUjBodHp
SEjDedxGemNsgGHnnMRHp//DfppxFf8IEk4+S3tSP6h+qfgSdlH34Cta3FSlrROIjH0xjiGLwT6C
JlSP6BRj3gmS8IIKyTXP/Az9DO2r3Fkxc2V3jsEFbZwlbOlBnADrCgJRe8pMYrvs8SkfjCvjouSt
AmHWbfohfGxgzMiZ3S2FzQIhHWs8Zu3mfSnnnBFjmdTDH87H2Iwsd0RFD/nAKgxlbzmwv6c3FoY0
enTP6ZPvAec4+Uf9Jqi7mbgr9mdgF/9IXlEqXF23zSdrCqQw4FD6TazlmVNBGF/zWvMgvwNqrci4
W/cO5QhP3T81G9NLLRss0fmbPRxIXCZgfyDnLxp0Lumf4dI7yrp+xmQ4Vz+8yk3y1zkmo9bYhliF
8Roo1KF68Vy1I9K/dWz/wTvf9p9Y5KBkWpCltb4SP3AYB7322lv7zcEJ+XshlZOXArDg4CtiC/8A
PCdeQG6b0Bi3EsAIfunI9JwmXtNBh++lQf/n5PJGxayXyLAP8Zy+C7GjZbZ4GW/UtLxXYx+dMi9j
Tlw6KMcV3uq/+cdgg6LZgVxxKYA3jzCoPgIbScreOAbMVxx1a35itv6ODekUs3dZJOq23UALPAAi
jo5peDgCn8wtphpOfjDu9UtYJT/aJVwXXrw1PnIXzHlNBG60fjvrV6TmtnGiO6nHW6yuGwK08WZV
j2ieoMBuAu9M9AgzrpVWutGX+skeb98RSTK7CtuTcYJ6LcLTXOuucuN718NBY2TUQ7YmW8DTObbO
/RcHEijTfJNuzWB3H8mlu3AUUNKL+NUgcDewFYcqZs+iB1+QGVL5ZH0kTEB9h1mNgd+aw86EoWEh
ybdBGsJTfUpP4ZNDjqNlZNfhE/IvApvZWkf2PUbboaPem1/dogOzcSPmyKn/KqLJ8Oj57wCdJ0d9
bx/MZVi6dBjjf0dm9cYO4Tjh6eMWhedsfsEVhfFPBmPiGJ2KnXCTPwcEmoKNNxWfBo9oXizDcEzP
FtYleTbgQ4vVFf15eW1ZQT9YHvIU0VzjBVm40MBc5unFC9cDNnaZb/v3DJ9uFhTlll396bt+T5Ut
/9Ks0b8x4RL+dR/srenM14ifZUgBReng8iOzDxnFCTDiM31q1+yDrMs7WAb5u1zTtrTW79O4ABw8
6jAlywTeg8P0KE9t9cUPhu1eAkvUHtBNBz5pQzYfmM3tgov2jL+6LTqO17ANv+D3dT8uvlEHjN8M
ah7+8mYvPRmP6gPrIbTJmAK/zHvqyS6kE0iNx/wdRiyKhmdwsbbGwXzoD/8WbjhETBgBO20Hw7J7
jd60py6JzsZa+VLWmRufWsc61C/w3/kz/leusZTYDYRGMxO9Sl/9u3Eyz0hrDuat2FpUtsIbRW+6
jQ+aq3jSZ3osIuZi7CENM6ZXfLLecEzTHwk/IvpJoFDQYe4NCGZw5FeWO9/VL/ELr04HE6ETTN+P
HruBaa3e/lDoOYwjzVu3LXfcEzjpo2FyFVxG7NPoFB8cOfUf9VD3Ln3On9p22jAHcoOt4bDUIR3M
1wvIDCPvY+2x0U+w7hyAeZvpNj4fnviyrsNKPot35aQqrvzLshpv6GcOeDu4oa3ehr3kGFdxpVwl
vsNdvCRO6JKP5GA7t3sjB8sxvN45aevwaUCS3mFXt4rfb5ypL3EHrOpajvDsnXEndva4i7bBW+N6
XNRv34wP+KjLh0m2dCyMb57BOn8nPGQ17usNhwQ+QfyXfM/h54ykfDosXOGpQkK4W4fv4PLwT9As
3QJozG0+szVNiytfrWWZ0xquxW1re+HupJ7xu2E18Mz0GzQcVz5eqaDg9O2yAzjGz3xFoubQMdrq
tXW3mfMvfS9exIU5ikPAskMxurmFxLIm6/XyO8Bizv+aT/WiurUXny7rcAWu9mGema+e/ph0XIst
PJWzccv3CE4zJBt2ceCOD5/0u5GT7uGvelDVHZR3K7ItbN+23MHdQF69VPtNaR/m3h0+233ilRew
cLf7H0lntpy4kkXRL1KE5uEVJOYZg4EXhTEuzfOsr++l2w/t6K7qsjEoM0+es/faCx4pOsYzdkVO
FYrzDdwhB6HJE4Ob8/3DnfbMeajOGKTZ0dqkn8urYrTpgOFZNv++DIczEXmMsOMwwps3kz5A+B/N
/MND4rTmXPnXcVCws9DKKUJbPmmOuyu3DXUVJOmDt+vPqev0Z9X+GxlQXo79Il2bm3TRrzP2RXPH
O/aiR2VyC2Rn2JvX7BOt9ae7CHb0IiggVhY8m+nvcyKdOASkw5Surs8O/l/+eipLawkqLZ6RvbNQ
DpbjKjNMVMsI9TbFyJ6B5xwVDv70C8p/8wR0Ul8We3KeHtHs/E/eEnfsOpxcc5Y3vUCWvv5h31nr
tn89IjK3+6O1K5xidhmBtdAmvlAU0H+7Y2pPDs1N2VNKeCfjZX4le28lONJBexHWCzWYru/L2osP
7VWvhAN2pFu8Fg/Rvfjp/hmP6tDtayKh1DVKPOPgLkaQZTNuOkfx2RJ9DRQyQOJ9MCGUAnOdSW/i
RkHR7FGW0Ni1Rx7pgLcwWbYkCs25Zc/jNfTyy7S6vs2Ztswdd8GLrd/SBTHcgpvVXrr62AQ+D2NG
HqTNGyMd6pjFBsR51c/eiE1M/CGsAwXl8YF+lT18qBzE01Q+HLmeIZI56teJkr5nyjt3DxRix/De
b9yValc2vd2pB0Hwka2SbsMzApRgpn4xY3eqX+Jr1ugfZlfLnoeHwh4POACMWQ3BZNY47cNcmqc3
tbhDKLtDupmtzIfF93hIQhtll/xBiLkTjxoPabkFpjjXj+RcW5THM4kc79kpfQt3XgeXgWbBA9OX
7CxINIj5AG9b2fQKT8/m4e3ENcfFTL4AtV+Ji+kRKXEV/gU374VH75zdaTWgpePZk9fFr8jklgqG
+SKbgHjpZgftzDX3W13VDudyMB+ev7/x/dtEycO3yn7BWErsEcE8uF3wUK1A9QmsMeXftH1aPzQP
fRso157Cm8+xWYwH3cYzQP7WVJ+9H8KqY0Phus3OkbHiKSAg1atr98OYon/XTHUc89wsXRtnqPx0
1wGFzHiGE4TnXFp+eydaHrNixWFHJXNIZsyXVvoBDScLhwfnnMKKt9UTXnzpYhw4xFbJkkImq219
LVxASNICnOf/fCLvZ1djfaUMYPhl65/kMV7MHSZPuojtP7qQ9AfmNCfX9Q5f3o4hq41K2mFrHWPK
IcdaU9ivaenYFPYUJFNJS53N2a5xOAh29CbwYXYF7fbgN5uvrI+1ZvT20XfqmkR6HpUNmofpn7bz
5qldGppzc8gcjkxtHc9pnLDqTzg28i2xNbvQmf7O+6etD8xXnCE5RtUmgIBKvcO6XjM/G2asH+WQ
J7hyGAfzgSiHlmrm29uwRijIO7yRBGQeScCpuNZ+IVq+lLBz10z5DxK53LtAtb2lih6VBu6Yz3Nu
Y+viK9xMw+p0oZymET5HNj7sI3re6HuY5L+zYUV76u9G7gTakTlXROekKzbDW04yJuZcHrtZZuM/
mKunNQX7XPwYN3PHQUlnjMeX53uDJ2+Z3pNFeMkdBL4EBs+DhX4MnfrZhjNvPp65WZzLJdnl7kWY
pHIynLff8dI6ws1jcXG0Dyf5BAv8Pp3U2hmDaTbrftUrS3mF2J1agdJqqXzGq7Bj9WFyOFOnhtQy
33I+XZSrp/4VvvWnf5zGjh4HpnHpbXUtXTKK+NoeaHac9F3+PZysH/HIEIFXCVliISzrjXjljReP
DJZ4nvk50pmKLthVv+lKn238Pb/F7RtK6Fa1602/qWcnBICLP2LYbfXIdtI67T6zDSLoSCmd/TQL
nmT5KqzBeR3S/fRTzIfBmxC+lb1oM4JQfysOwlW4og/wX/OAvetYOuldPDIUe8tfyZwVaqvnxgFW
Ix2ahfUSuHtumHJuu4e8iHgh4zRIoE3U7Kw91d6eikrYaxs8ar/T22+8ZLpF+K6PjA+qnXrU9iOx
m3M0h2tjiQ6A8+8y0F4CwxsF2+HDkznrVt2CN3tOjTNrlpeacz8uF9PVC0XCITwjJp+d/DdX5WTd
nIC6n6A8d6tD7Rg3CoXQEf6UJdE5czTPK5NRNdcO6g6VtWoz7GFXBddo7tSTt4bZfnBXwp0iPF7S
fnvE2wmVNs3hUAnalN03KgNrqfM5BN022GU7SuzsEb+5zW6kubRBtrKzppvQQbwyWdEc5EjM3hbD
J5jnGd2fRu/DXRdal0J3lIgFkAgFmL1VBOqPfjUDENVDeOXnicEQM+gxe6BnbnsavqZKEnQYPIcB
NFdZhrUtdca6NuFCBHpNRpRerUleZN4HHcg0pt45+MFhDJq9ofWIc0Qo7IkrHn18yV4mUk6Xo3hE
bz8W/c4M6T00YvTKFWs8/v9L8yenvrQd/S7EtTAccff8+VYC9Mvki5VXkk2KGTcdjX0v8UHxtoWB
v4R7tK0HZbYz3UloE4bbGPbrPOla5j9Kfo/FrF2qYVTsiEPM1vgJQP0E2hbvcz8SYSpUrd3rmrpV
VO4qQYFkwZcND3o9knSp0UUMiMhCpNoclrEJEKxPCGItaczFiC7g7uPTdi0+CUt2F1qFz803xBaD
Nf7U//5bqbT/DCPutmohubugfLlq+tf6kQ9EkHK8KbR1pshstIYSLIqB3ldlpfrWVE5NNXjbpoI8
NDMIHLNN1OlzU3exfVV9eclKIwKKPGq7XtorMeaKztK/29E0sCAxnzGsCqgvU6ac13LCT02o9D2Q
+vLj5uXNULvynqSMh7LIeBejKtOYE2htt33HJlCOnS1Fcb6tWtqTosFcaUxaxivi1i+z5QBifz4R
+Jje+AV3SCabXqmJmz5XEDROeIU2FdZ6F3OOyzWnisQ3zPyhsAVP6JZ9TWivHg6IE3GumJ5m8avr
RCdEs864Re6mzZHplG9WhySq2iF0iwidMdEpZUa7yjCMp1vVHkWkMsdPcsGnSTOyJqlBEzHV1w1e
rUww1bOkdODrdG2hq+ngECE2rgyR592DZKo3aBSNwbz34QCcTyp2qicQnTOe0tKFkpQjZ1A8/zJM
zP//vhSR+6xSpOcqggdcRgQC5EZcrnWyab2s3OB+grMx/Z0EEMgro2Lpm37MPFrkKtQyTwXIsoNu
zRV9xLxjRQzIQlSd1tS4jEuqXip2CChOWvjuOveSg1mgMGOTVyV/a07/0BPFYx6QEyIgGKgkdL/T
yvrvS56zGsGOoE9S2gilP6NlTe0kems5+T0tgbnT4arX0h47FDchyR0WcWNV9GoiqKCuRHvLY8RW
Z4+6UptTAHRxoSp0VIIyJc4ukv8qnjocZjJTXsmnTrVoWxC+bBwVY4oVABBXVjcPfUbS58EWHomO
vPzOM8yQ1wqgukSe8OhDY9kLmfQlhgeS4Bj9U6SJKLsOiLj9XF6ZsK4R++AWImR+6tLX7nLKRcnr
TnpUQ+uvSa8KnVY0i42v01g3c+wh2P3Mg6pDbRKmf1D69VZVOqo+pQwBgkWxU/TGBv97jiHdICS4
yBLmBv13JSLB6N2m2Y4uiSZhnEAm6LAZkQZo7nWTCOBIDoV9nAcnPc2qU1Fq2k6vfGbIWGwCqUY5
qzNdUWBw4EsK/yWy0M3Fqg63aoQnvx9jE7EIu60aEZ6WKyGaHMKBpFwTt0pgJbuhzH4EpbgkJT3e
MiEsT/b6o092LdKf+Ni2zLYNRadVEU5sSSXYKYJ8cTNGHK6MSqREZbklR8ygY5SRrrAbrS1i5TG1
YsiHUbBLpj9UFE7IOtVRXbJligGJln0aPFIXBXcmdTB7pz8qURejhmpC1dZ7n8BFv7wlvdluYBa9
GpGF7SvCuCmD5kvwK//UdmjX/Cq+RL7in0ovCE5pP1i7RkRXpEU4FmCb+qVSXwFs9yvyX8+9LN9B
BOCG9ryzIVm4PId13NAN5jTi0hqhrhLsxuDDKbrxCcn+O3BF/xxJ2FpyF2GWZJJTpk7ZYq2hgp6M
/TvnnbCGjj+ccWE1q74DOYJ8k7d2MyRGiemR2XeQa+T6DtMAJ6vRhTbBUlb5EHM8hkh5jv99Gckf
WbfucCO9KTmaEtwtMIrbstDYqaMBJa3a1tQILWacpOp/8SKH67EhkLeLoy/X50Qkb7T5HeKWMlyW
sOjLpcOzEWjBxvRGhBj3WovLI8YYAqQFGjo9qEhQjgzOAv8So0qUcyHDyYIHV5O+OI3A0oQwQiJG
QHC+FoWUkOQUaEsza4xNpw7/JPbGS2iO3qoe1qSsLNocFjfWVuQHQXOPzTte1950gC/Rl/PnRfLI
0598ihuGXS6Gm6AEAUFHea8C7sxuUbpWAjocMpy2oHrUtTg166L6BLe0xcMIdryEDM/5AhH9IpEe
4S/CKfb1CrQzwnJJA52RXhTtCZ3IZY7DlZLsLHcN0atVTqE2lzk5euTWgrQgKM6nc/TuFJbfu0GT
gLCcQc/M+DQGVPkly0JVlj1jdJPRnV7fgYLzEVxR4qGQk5j6MHZBuggm9VggYKPjngxv1Iz+UhF+
Sa+mQ98Nl7RdJd+GxxxlKxFnI4al44bNE8SbLXGHk5DQZ+Ww7qp/vm7YssuRrcGvHON573t2b1VH
gq2xIyChYQjNykN1oS9MMzopsbvU4noh1eJS+kQxYOSs3NVysrc03L9i8ehhN5D2QKo7bFexWhu5
WiOGVq5lLSJW5WHU6lPuMluCKvQpamvqSGuYFMgKgoM2E7pgbZougy9iPgPpKpfppiKEodOYEMsW
nq0wPPQivObB2Ey8AVEr6NB03K+aJqe126p/Qruu0/oYJwVUqFs1XMTWdSabhDY+aKgP9NWGd9s8
a+U7jTG/YJaogq+SMan1pxuHmuuPz8x8iedSTVeRwHsg+eeBMq/OiytQYQmBmwCgpqb+HRrm8DDX
SNnAlXmufNr4OZq1/CZ2za1IGddX9cIQEuKG2GKtNLNjBEFaSNB4t6+yZpl2KMEy4tNKfR4yWU5V
Gf5ag9jHd8Sk/IQd0TaU8KLpfrfWNWbPTthqzQggK9NKCzGcRPmG1smnnBYE5enKEuz9TAN82y5y
XdtmzdlDp8Ds3ZR3Knomz1+mkgig7ZqStqFwnZrcj2GCcWVNQcKwM+hybP0lKVPwh6ufsqJGuIWj
E+CZqk+ZuyUZuvX3uvdEkiwPi0rnCcINu0T7H5Gt7B/SVxydwv6sgZbUm97+R1Iaph+kjkBrsNYa
T1n+AcyxUTRvaxYtEmFEdZa56hrhkQTgohCB8XCLBo0BaLEGHuQAio5Vv0pzmAcoQDTeGV16Q3+0
I/GtsuhV6WYikAGmhAqwoiMlYfmd17h6lR+PSN5RkxcmoeAQeskGKEzvrrXtsvPxl4l2CdQH1AEO
RsbpGJWZLVYLUCaUyzK/qYwj49wSdICKT4tpFsM4pwE5mQA7RqOazBO1IURVZLquIwV1udTAPPry
wRXiy1onTfFjScVZ0InmQQTfWJ2jeO2CqpP+Cz6h/FQatwyDpSH+6Up1Ii1+qVvq2aKSrL1f1+Om
jhQ7HURkTJhHXaJE0kWV8XanyiJJlR1sWlyGdEnaDw+jqWGDfJlTS9JHvUxanvkv84981R2O5fnI
HZXwv0aGmhW+uvLdwARIE9T9yUkNz3KUnCL6yNjHpX7h8roCsEIubbsxmhNHMB/h4irsYhajRuMq
yXRTC2kdlp1DJKMNNecVFdcAtUI6QDfqf920doJenScKPAN25xSjhEQurvzTRMiSmcVT3qPSOxjB
HaZ6Xj8pamL3T6ElGRJ2jljN/elZbjiHxrUakHoJ0tsF2nbx0gNAKN5OMOZzBcJCbU78k0lUikAP
48iAWlEnX0EJIY6LCh6sxdg/JPlb8TiLx/dIUhK9OuzojbfTefZZcX3zFKw/V14JHLzA+sUSKadM
o6T71Yh6Nu8DHsfcSVUCqRE4lN+NskbGjU84c0b23xaTgwu0fBuy9GMkDVmPRZcJurdBFyMhcDfW
cb0r7+m5ISLd2LRDO8tpYfu0ZAkwUP4h4jUJP+2I1eKtjPTwygV2Q1GUXzmFsUlsyMeawNrRHsqN
33Ln3fcD7dBm1bZXPSgoMx6GgEmPATJcXkbWqfnTScs83yf5d9b8ebzzmbapDA8VUbvg4jIgI+dG
nKOxZXkFTOv86B0q3yKQNW06P+TvbLj0DeJuaebRdvFC1AVA/MZkIUncXi5W80wznN7Tm0LeYoJm
wrrrPj5I/INo1TYDPgUEaIBLUhxnk/uSbcA1zkG+aXl6Fe65eVlQgITIQJ9R8Z0XrwKFrkfuwMAr
dYWHSHoqM/hegJ7SuWyWfzXbx0guCSRzfj6SaSO9mf1FxF9JnlGP505RyGEBxmdJVzHaR9oSf2Vn
MZnkf+RX9kwTw395FPVN2tpZvS0Zi0PtI1AGAjIdkaiwJSrdoSIVbp9aHsPMT9L9Ze2ntT6Nfhb1
r5rhfTi5JsR5QCuNkVRw1KYFOV4K6SbGMXxktsN0bREG2H8l4ZcqEs/EMQ3Ld3SBJmNXYXlQc69V
/UulP5/9WvVXn+KqwMrWWv8kdEeJOymUlGjD+HXI7Y8fHkJxWzf7iuNY4iHbJ+pSrpBiy99q+xu0
nzT9KZWDyQenHgxUNT4TvxSTKYq2lBQi7wnSAtAVK4ssOMD1xjnDi4FVCj2PJm1ldYk2qSN4K29X
IkeoIUKSa+xaR/C9NQptI0VbeWjtMIkW1TtiIC0rP+EkU+Q0rFxlkanHOLuI5bJPl9awkhUsdQu1
23IoJdg0LWymXNVnMg1v+rtGAAfORHOI3MHonjL9jskZPwBJUlhZaE/xrDrwzWzf1xwNUreukQHH
GsMwb2jo6PEyk1Yh1LRFma/BHS/wVVrdOdKObb/POsqBAN1rdR0ZuG8T0BAAk+kPAA5r1hJ0e/CM
qv9VWvTz4UK3Al6QgfDLBGl9ArMOsqa4idGr97hr4TYFmDDS7qoaE58Nxx/bG974Aa0A6QSCuPP9
O9ELtXXx4r+S519F22Xh4OmLfZL+NeLT9Kp9Kf0T4WdIwa5Epp3/tsNJpJEDtkfKsRJ+5OoPOjf+
kUcu/lN7oOI4qISlhQOuo4bL6j8lBqTg2dRTg/CAkwYENF4hjWtpIJq4Q0puxyEQBk4k80tRr0Oy
sOCUDse2+aE1Mv4gCMIUKDJPd7cF/bhWII2vBeUwrT2q7pCneWzPSXQWvICPjL5qd8+58iCKqXP2
FtScWITYF5Ly2iAnq3nqbDnn1/FC1j8DEqeIdhVzMZ30ghxRHqVdNxHcvXNmflRceSnlZnZsktsQ
XqB3lMA+fQAfqz77qbjH+HHlDPKPlEcHlZlXu7e6FUHmrbKN3LWVbXOvJ2K6QJ79M8YbzMtCdhFY
WJDJzeBYq2yqYXNS6Kf7qoImLF/rMlZl/0/D4I+0otn58jlwNwJevmpTgA4KXG8VYm/TxnQGu5Bu
Y9dzovJEjiFh3QxMcKezmEdiBPvgrgl/bnwuEGoNGEokXoC4EvinLt+qQL0zuhV2ugua1dHcJdYX
AfRO6v7zZZOm3MtAYtkUV7SOEgMkV9hW4Vdv/VklVQmbjjXmKyNGKKUysWJDz+AQlcEuIhC7tkf3
T9ZeVosW0njqzV0g7CQMOBXFHwFJMU7OzHpqFMqe+IY8v+og6zXtP4tNIfg1CUb2T7xgCGfG5P8n
AxlW70ySrjGakIouvNY/zPEWprcBZUZGqiBJnI5vUg9z1srkb+rAO4nJcAX8mJBr1HZSBX365DKZ
yj1eo7AuqMhEqXFG+n8GeULevKsOFm1xfUqpPcK2ReFk2YMAxA8RrecfFSbiEaO8bm8Ury7aT8R7
C5C44rqO1G579zfFTq0IZy05CiFksmDnAZAX3HQhpxv4fKD5kXqb9U3DBhPLH13cD8PRg9fsITbA
qtSsCVApvhH6ar1NITKwknDOUuf67Lw176BLxeeHb4nz3VUYD1OTGPrJoNWI2uK7zLxLPAx/JbAg
mma/baBdBHWY9o5/eXqT+ceyKp596yL2uA0LQyBjHLZI/l1QtQ6UuKZIAsAi5qfBJuHekfGGKGeP
ql7ejNJaFhpwJxCyeobXkP1VJFCF9BNmXwYk+ORIUwNHCixLdsiasZ/PVTMnCGHQSpuINKI8kG47
7EOV5n9ZOqrvbke2s9I9rdCRA1AwFE97JbmCrwj9VaO9Eo4P37NWRsVP9MhmZGTfPxXTUcZlwW9W
tyuXnRprCRLchgsUTZ/Yu8hEckyEHVFkSUkK1yvSQ8reliEW0mTv+PU7Lg0wgJMeI0P23bbfrXzg
EaiVgxgcfZT5I14zjbt4hugw9IYVm7DtI13X2jOxNI0AnvbYtVxPV6HliIz4WuQa+oCoCJx4twy5
MBCQoO9EZT+l/uBYxhZ3wqMJIp/rYiT/DG8MWcQQWuEmc4GxFKvS7WYTw0NAylyVaJ6wOYs8LQn5
Gt7BojdYJyuk03KwE/wvUYE5AIsCr9PSVPeG8DuYTzc6d7Rg0odIJ9dyymTjj07PjCRf1ORZ18ec
hpG2ShDnFFxlFj7ryQf+wbmGpI1AV7N9RIrTE3NQhEeTG+tAPUwv31H7t8Rrd38aAPG4GTMeUaKW
qnjvSw+/pQImZH1e5MQkr0Pwx2Fw9w2Can7L4KVjshP8g4hxQzL31D4qXktckv1Obu5efZqqYwOd
SLIbuWeYo8Ljjo2L/zQIjk2eKyoIE3GFdZG7nYwtpeMVtSkzHR82N3VYwn6tNgyCQJ5A0Jn30tUb
LjVQArP1mFp4WHtCe+qq+tZsNLFzsEbFoJjTNNsQGxG7Gw9PmDacCKb1my9/OuFNzBQcdbn0pwu0
53OMHUTHS18Sooyu/ck4p2KG88CvZ3RMbUDt7IYaERDVssVCaVY/vkc8ILKgSUZOzVr/K8W7Ba85
ogVlwZA0ENqVIvQsPyFvmyk69owqvct72X3QeZzK3mGiQyBX9HGhdhrKc0q7GBGCy4svmbqYEAk6
1MnSqSMegFy4iHgyW6vewP0GExlCvCFcIY0OQsA2GtpS8fKVg+a/qvhfNh30wIFa3gwhTEFdvYaq
Yruj353eQvlb8+6ESUlyB3X1oAX2WB7NSZ3efPBb2kUbHNqqc4byqldbvrHFFi3zzCjGrtUs9kbk
z3CGcIVGaDjBtVfnsbdH+qjxveg/CbTtdiFVHQUukmGoviU3Ld6riOz1Vhad1vD2Ghc33SACjCIi
IDA+Y9YyQn7ix0S0XpUQh/pUmkXoViBrVeLoDEjxIHuTJEAyHGN3mti2m5tOxe/lUdkG7lzjTtax
A5bJpdgWUUrPLVtPj3VBCWZwTgxduiANMoVy4PLt62GjF+ToICkpf7E+iMYm6D8isyWz//UHeScD
641ztBnaZmAqme5reTtYKSjwvyF9xBpmTKbDhrT04PJqGG96hgQtCGHrXx4sy+RI0vxPxXmjFA8X
XYuxgjPcppBTGjI02K8TYWEQo0iuZV+gUch2Go6EgWtuSCLYXBpAitC0wWqfAAPIxsxu+4QS7lb2
Low1j+qJ+2aJx4um/HboP2n1gmE11yxhY0QG4UU0YbLEcS0NawhdGmUlWyXYN9w0HKA5am0/vHvg
1+tjMM3kumdTofwTLh6IqLp4RbgGOnILUf2yhI2zHhz7bDfi2yBfb2CbMgPG/8FviUe7/bjG0892
uQGNAgvX2Qp/O1TMCWWODptlHyc/Ic1yNpcOj6NlYW/4M4xj61eUvi9ZpBMLrEEsz9SUYUXbZ68Y
KrL39unG+SLGXTwSCVXhqAjwI9ThSy3eRfadWn9xiczLpZswBTUZDMb9nDk6Jddo/vXiPeG+16j0
B61LbXEzPcM5DLRboR0BvdDKC8qtlJ1NyOKaTi/uHEiVk1hXGQVNtBrMq9rKhN2bgAgmhs1GUE4D
B5TGBZ9rrZzBPLT+On2chREZYusW3EP7KttjYLyYR80K8WIBiKykuSfu6nyBUAe0lHtRkkvS3pPo
EXW/VfPpmXOp+OMVzbdrGigdS5KJLWc6FWD818c/nvFsq6MRvolmhmnzquVDnO9F6n0/wjgyCkvB
Y9RPy6gJv2Nzqbf0pWkilZns9DgW60uhUdHRLmWZ8OuMk5cQm46rbYmV1qa3LeT7JMNsKpEU3u8A
zZDFyRhivHZbqlrk13d2+oTtS+FFxDH+L2BYLjiCqD/qCgSNLZNE0XqOSLqVDldfCwMBloCpLHKX
FjItKepqdFnkis599eBiSY69T1fAZ0TP5n9LaN7VaOkO7oJh80auA4KpmxVRdRIeiCp2dCFblz4d
WpKZDfZCETVMyifjcVEK6JvFvHkqhtuSxW9wTMsDEMapOyy3Z9U1Dh5UL0V7dzQooxKlcCjeClPe
Kz7+NZqSOe3slsjHkmZBHUd7q+hrBKfWK1W1NZQ3wpdsoROdIkMrEhgHYOQbAOnrhFjrMljWFMYx
u3qGKMbkombEkc11d+J6EMs8emu1B74WkmnxoxpvBTiuBY3doM5QdIYuFvRejQ+cTXAgOROvS0xY
Udy8Ou8UmIkdh8mSoWTtw+8rCC63wFGYAKwGVM30SgpGMXBtzeIs+5zbWApKuID1Su8WhK9gFPXm
rY4Kjgrfx0sc4ySlnpV7D5hhhIEVd1zcyUteBjTVMnx7EarALM7/Rgaw01B30EjYy+t176a7IYWj
BGWNRm72wuDDfMCTb531rOJHqB5g52bsDka6aLkhCMQI11gy5EG0Q3rAKfjOnkencrHhABGO5rnH
79HdQx1AzlpgKC8pizq/SO49DVFvJc2amsj39N2oD39jI4Klp0/oit3G1McvDz5RvJVcwP3cyxPp
h7kDnyVnCCaQsUaEm5U4J/E/rn2k+PjfVFPdRLw3YRtAa1YZuckbQT742kDqt4xyREbjrmg3j0pL
Gmh0Nrq7z0gDIBYD8igDKc51n7nEFFQ31uotz5nTc/zEvjFreafTlvAtXyRPpHqIKaIU9VAyn4kf
hU7AQzXXicPRG5g9IrgKoQIpTBJHtWTzpyYgt23nil8xhu4oNIB8WZuKti09jCNhWzT8G1vs2bg7
4mYNFy7tLw8knspFJnY23dLO37t09Hvj3XDLbxn2pyDNAlFZhsQ3+C7SOBVFP42jhJayOCn44P60
4iNocfSaAOMAL+XlqfmEqKqEJ2h/vGgZZBjUyRNVo2id2gctzXRo6MvlwAS0D0oopuyVOf3HMNum
/q9L5SGVyrGmytRTe6TH1ITWrPLklVK7t07SH0KTzwv3S4OGK60khL7QaFsAtjGv20r/wfQLFq32
nfnPiNJfpigRm/FL+5KzcWsMQKwK6wI1BP+XsQ2ZQXVor7hRKlXCjqOtwwwGY5LQCZKIp9OATTSN
LWtwG/VnlmnvNOxotgXH1G3IkbODHFZbpa2sIN50AJFFEe0rmX4aGZuEkkZWdpKj8D2QZRF3OUZf
7MGqMatcPkv5p5JvpBzZIZ9uNzX0qxgQPY9O0XXXTLx1qrQU+3bdB/RNg3jETgpujjNCJv2EPaHh
lHfzrwytkBGQD2hx3I44KHl+huug4grryMbUyACko6Uys4g7l6uGNKVsrPxKITywQYXSckmXVgZP
tLpKemxHTKNGiWbYJHkgclMWpBUD16uxdhN/baCZADLGsVQiveP/ClwD67aPCTKhHVFdPR0Ljw/n
hXIhC3MnFwpbn9xMPnl7OOtMemmix5gnfhtCsaBHbHY7hmb3cejuDZdrQsmOkQwoU9nJUf7rp+yo
lWLtdUk4DJA0E6y3Fv0woXiV3JvHZLKdXoz4MAR0xMpTUHDzO9f8+JzcM4k5wKogQVPzP2l4kooJ
gT9lOBrXrmHZhW71raGfiPWfoio2AZWMWco5kwWgGoS+NWL5z6XLYEpsiIN2q+OeuNP7mBQoM1Nb
UnBkUzvqBnHbzHBbmpmuivQL7llCaShgyM05xsrqpQDxEa7KcBMClJgef8aYROpvIcIORSN41Vyb
Hi2R6ksQXzWO8tKqUbWEy1B+RDV1FlaBkp4JbUyn5Emg+9jwLE3UtzBwYakUXEL/ZH0pyk7aHssG
tfbkqy5bZ1DYnRDt3AUgJ4pRLRMPiIWJ5E8K1opXLgrLAJLIZjRU+ClNdF++HVKUa83g3Js+PEpe
DcY3MhyfJNzCBBer2WR6FtwCaMYrNPKG/Dun7INua+YYyL9DjccnVH+KVN8IKWASt1v0JHoO1dU1
caYAFdJxMxIjHdKQqcNunkqZUzf6gL0N3V8KGEnZqwIuWZQhSUPX1LVrmbl8JpILRtlPqei2vYOB
K8qXddo4GrwzcwiPBW+8i+GDml+sJs7E22M+xEcO+kue5iKg5d2nT/UXWczZQjJaGZm3Q0V+Vb4O
+Ugihlq4ZcvoL5N5PR6H94QA4RiBdj8rjdQ2LbjOhIiHYI6H3jhrEvCWld4ApyZzHnseFERxKuhC
2DiDEDiR/hqGZOsyB+ew7wn7jUp1GVrNoux1PtB+SYoSisQJtwv4ngpssviSuDONu0VR39Hjso1S
v5aNYbcVgmXGs2ejVp1GbleVX9Di5UgvmcOFRnUszGoVctQQQcBMhJTSPnvkGm40/V+WvQl/0MN+
pmPB8fSHW0xCkH/+cBozOotcN2oGSsQLC/4u8Ku9RSdOGDgN45/U8J1SFXjy8q3Xw9+UN2qaL02u
OaSy0PXR2189Ne9mRiCvSb+LU0tUXwTSJzqmeHaJB9Qn4I23tvsioGjmV7gbQiqffmlR7htT1Zwm
b9HMtyaHiNbgQElfGXAra6C4kGuQtd1SJY60asZl2BpOEDe2pFPKkqMX9AeXOZAPXFsLTzR8/sfR
eSxHbmRR9IsQkTAJJLYs74ue7A2CTTbhvUvg63WghWY0GknNrgIyn7n3XH7/wTEY46dY/+ukgWPX
3/Yei/iBnWoUs0vA7Rq6J8sVZ2GOlxytkOpG3GH+ZQmwT9p+49OX9Iucw503nt0zWeSdjjCLlCgx
DIYeJHJDq+/wqVapJklOrcp+Xvsx3thBAJQjXGJpg/utRFRhU9rwb1jHLIhT9RihudNgDqB5uxAf
g+9wZO6972s2QAQ9QQQ7OgTVhwIqvApxvuGRk42z2GsfK5t+EQ0QiVx0nOxfK2c3MufoI+4nDN5t
+ql962/v8u0oGja3fY/RDhns9HDb3zIEnuY8gvfbm+S9uRpMArtRwbKs94YviyZCxOpakVVmoncm
9FV2ILrAV9i5905yz8lE6dyXT3kTsJ5jVzQv1IgSKTUuWZ9xbACsAUt5S/5Y1CxALsROmkkgpisU
6YlA3Jk7IGY7gD/DMZjjq7AIHElIirAQViKL52fqy3ndsv8zerSjc3az7erDglcGs5MlZn8JgUsk
MxQNdtVkhqJr80iL+s4+OB1XTp/+LdViDMzkk02XnQi56hcNgrAIGNbHpckvmInYGepAEyGyze3B
omLGRBPiwMfANYeaGBlzEzpkKBjZ0Zd8/EMbn0GG79uRNbp1d8FRjh9T8qfrsM7ME2lINlEi7Q70
NbdSaX8KN8cFTpYJopoc52EpBkJMPmsz2zQuykMDchihGWQw1W6/8wm66ZmMTOD/fYruJPVXKe60
1GMZqZCMyo+a1m38jltwjnP6GHJudjR3STAd6yDCl4KBqpBkLUXtg2faJMHtxv+TYLx51zTV4grI
eDlD7sjRRU9UeKCsiNKi2m9l/0dQ8zniHy8r6FV3BeY8bq1tZ8rNHDHFGcd3t/ZMPmty+pw0uaMX
OzRC3pxMPFQRKnpgLf6ElcBx0E4s+wI+6msJPSzqG4bT4iO3eaEjPKZOZeyzjNwsDmCjoEdFAm+g
H/NpqSwG0ayoKxYrnfWSGLQ1NJz4GuM6AutjLNsB+CpMU5Mvw7xp482O0O047C9d2HOqJBSH3kBk
u15jLlVHOyZgBEWU0zVHXrBd2fvbsLS2DuE3+Ww+pOVHUcBOHsJ9FZerdgD7h5wsshg7mHwIqb9O
iuw0TMflLnZG55pUDQFK6uqCl3U5sozpM/PDQ5iLFbLimEYJNetqkPx0BAs2Tn5UxtdU/jFzQEnO
ssoicGe8TDExCnGKgwspltjb7FRzbi0K7AXYHJZyES4jWsAljsPGDceNjgZY92+InA6SjZKMwFbD
Q1iiSRoLz1b7qM2bb58c/Pj1REwVJqfi/5trqySPM8uiviqg9CA5zkDr3tHgbcxSMQalxuauqC0U
wEP34CrujfRfnt/CHsV+zTitndZpY6ycCPhzWJ/MCeYEoevZ/L9CFKSW9VBGf+3su6lJQmf+znzf
oJwKWXyz9U6mD5OaIQohVaMGX2CmCUiEjn98iSdQ4hyPdx1YGy9qmHn5FzOIj4I9cFd/KcnLQ/cT
wJcajdfIgU0rYEmwZZnlfp7jbSKZkCGubmW2KjjAh9E5Ta3/2eRUYhOMT74M4ucGyF7N/leiFVK8
0V43AuriyGCfRAG7iekCBoC1WWrB9EY11+Wrie87NfQ9gkBk9RTZTC/4R1v2uNN+CsCQ3HOJRRVd
OyOelYX/vOqIs22tB5cBt78o9XAgz4yMGwtxoGvgBoI1t1OMb2fmBS6GQ8t+jeKj89G2+yX3whD5
kTNXoHhOYdxGPo+boy9h+jp7mFgAUOiG7axZr7rshy3/ym7dvdUCNUu6naa/K6sR9MA55OIpUYW/
OznWFQRxBED0xR/U5AcnDRHf4uQRqBR4qbwSDbsJYAv0YItLfIEDdB9kSbC34Bifk63qnU1LhMPY
dL+tQyJ8RSpfPG/CdmLzek2YjmmWa7XHEIg5K0tIDiSM0TQJJpfCyKyHYxsdFPFmDCXM994hLn12
7jFz6DZIj647nsrZ2035JzmyiF7kNS2G5XxEOvs15X8m9aQUkkPW801d3vn7L7IgCeGzZ82fqBRh
P/cxkRUZtI8qgULQqs2YoPhGKDSGfxRe7yphYtLi/+oiJsUsmRJxLjmnRQM2jEFjNbogSLeJzo89
wSKt657ckKwVibZx2nYop0oZ3oB8jHF5diJ98hT/EKjepv8uqW6jlrUBrX9E+6HpnznAA94r3295
Lu0N1pBzWfXXLHmfSW2ZZ9QGmc3SUF10MW7r8K91Gp1XM4k3AUeogxpWzMVL3I1wTbkbbDAWE7Mf
x7v1JIKWSlzrNj0KNAgtQIloOpr4hHKdX4WUz3kGlc00Ph3EqS27kobvxcxBgE+cD3LG4o++sMTe
HngpOzIeEBMbnsV5OWlinWqBdrKJmdy3cPd0j5WLsiKXmO9buKR5GtwSH/WJtyoHeRtGEPkF9Z01
t9fEIsbWVxD23PpxJFuu5qqOvPir8wUucsHgRmtKAbq0uMFcU5wrerCHRPWkIvTOuI3z6ttmcSNJ
ZK/m0V+hGD6nnr11cvFTG/mfzu2RepQMkoX6qmvFjztUgFCDjePfw5Rwvkg+tqo5GCR35YQp1n15
4aazBeWeCJFQSQ4118Bwo4przdmwksjSGQc9tThKChrVMsLOVovgUPBbrNsQC2H82lmf9tEkxECy
N95K7+Rite8Ojg0dyiP1XT4mPr/Csrq557d8eRaKrUnxPTCyRMwGSZ24T00IRudIjDZsvEFl+iNG
qPDL6N3dlMg3qI0ru+hYtyO0as9JYB7nvv8yiqvZMfRaos8fpXwZnXPOgS3ldqFko6hAqaZCzEw/
Jp2aN4idOzPKD/CCMHdvETKpAKPZ/NGlxMStG8zkAs2FZTPq72i5m+HOsGRVG3/DnjtkZ+BEF/lL
XPlUjWQ2RP8ilAcN052MzKawmteqh2sCdx1EVJ++mj1IHMQCU/4ws2BJPlGrAOGg5EhNKiH8rwhY
XTBARL9sDI3I+RXA7a0VL4UL8X3YtJzUJNqunnMklA7LHhM24ciDgd+ASeVHE/9kC7AuLdeCtU2D
sKP0Hgeu3uhv1nO+RevW+Y1QpVrOv9qGXhUMN4NJ8RB7r2bWnnwGuDL/V4gLSxkiVqr4GHqXhpCl
+DOmEXTXGc5S/OPWOoS6x/AY0ht+Sgii4ujy0tl364BRHRKDw6kuvCUQq7TgQUCUWPnRArh5AXc7
EVeeH1kwjD9sbKC9s0Oavzxv7Yo7rwiOLub2IYtyWHvxEzAxxS6OXQwKVUNeAch17Xb09VrjrIVl
kFGsssMD0O2tg3CTd5soRxP3HZv3QiAQeXRg2sNIqM/IH+xuOxJbRkVmdN5DCd7YJwJtN5Qwwnt+
Dfulo1bwy/7mWcTKPIXGVypqRicEWFQXLgdEv5ech1Ge4hmRKOPTm2l+uOoweOtsugnxbyCijmzE
B2IdoMtOi9qnfA3M95b0Vh81dQP8p6RGRzjmkIVoMQjjfaV9ddY8qRRoGnmhRifDwIJ1QhYfMpsL
PUQ9bM/7cCKZMLWeTCbwFZlnIUN9HRPYRS8ViPQgkFjGll6bBKXEo32TEuGnzz7DgHN4q/voTD7a
S4pnhLwZhAnccG53UcH8OiykoifHR7u/r1AGTUxikwbVPIY91dxS4HklIvKYDjoFiWvGIxmoa5in
Vf7jcqcG7JtsZCKK0juvJzI7UH4b6MBmzNJywUYVPwsYNctInAMpr8irqsm4zWARl+Oh4r+p3gkR
vODk6epXkT72y7rQxZYP+4L4+W3IMT6EzzSdpBCo9E+Jk8OtbErRzyhlY40kwtrGXf7axNg2oNur
51btPEpOmFkQSoHpFf0uTV/Y+T/7mpxjBInhUVTqSvizr3uggr9TdlkkiO4uDA5mhfAquozoamsX
xRryAy9i1z4mG5PnZ7aKPQroqwSYNWQOGlRclRQI1P/jDzkma595WMLnYoBPM/Yiek9YjBQK4W6d
P/U5aEqvXhP7YbVwatS4NZzwmg0sy4ZPGstDNR5meACZ8dNRbQ1yfGPJ+9WFzjpDJjfrl0IfFjEI
2QoBd0nUB1+qUAfLf5067B80YMBtS/MEBN5+672fsT8WwfPEyUKeYEVMXUXaqUWyaRoTUTDjM1gY
BOm71eNiISy2JqWFhXPJ0ZkSd6sJbfWyo4MJFjf0lJZbkxw5smJaiUCLywoEAsCN3j9xyT6FDrsV
NZn/pqlj1T7tKJQwGLzNEZhkVEg5aTR1mh78pSKMhqemTe9mSKfKrGrGuUglXi+vAlTPoR/XRpSd
MFs9S424gb3ao0thaPgOCAwRHyIG1BxM/jtr9WJoTvxEu0xQ30qLYrNw4YXZ4z7uEMRrFM3tshho
91UGJrfNnw02fQ86Zevaq7/TNB0ks7JcMsuwdMDAhhfcsk4Gkje3lgjZW65kI3gbKTY6sKdSuy8i
YBI33Kx0+JtHww1/5XOaEaHO77l0Ab7W6tpPbFX8brp0AxyEgHmdYYz07xyV9XjSbrSvIpq6NPjj
uv1TH3IQdK2L3RnKrWX7z+ht/dre926F8ABTVOqeU5ZCsqJ58fHtB8Y1m/pTMPnPKe2rQ2BRH6Ej
kouL9pKFzTpQ/QOOlI2M2nsvhgPD+G1jAr2Ixo0YNGK/fNMSdTob7U2x1ZkL/e3lyW+lRrYErEhT
ZqOx3j7rgTCkVpGhhd65ZSBRiku4taMKoJZiQjvyE3XEAWS3tjc2rQhuQuvf0KheK+XdjaI/aFSI
lsj2P5kM3gL9nQMy7WY982QDFGOZfbO75CshCJ4kKvvJzDkiI3NrTgMffYxEND36PFNI9I+JQr9p
ObDeKxJbgKH1J6NDrGk2p7j48HS9YxX8TRVdALmq1ANX4J6g5795++zQ1DjQl4QVIaI1/afW40+i
Jm+oSeInpzgsn6CfYAAfPhKT0d+7pveWDEQlANjIzo8VbLeq+/b1Z2kDMmnfEpvgzyI8OwFMAQV3
nifA4RvXMa7q4pKRsmDU1a+hEUrWNq6fJTyjuRP5/OQNxoMI3Mey7/9Yc/Un99j1Tqw7dJJ+S5/T
0K14+lOn/zN90mdwb9r6M6/F0c7yg8mhSkIyw7mQAMwEXmqwDyROmKF+nVv9GrzbroZnjRndH/jK
kguTFiKuSdbLFDDQeN8azs7gep9HD7NMQDniHhWjWBWfFwa7i7ZLZLDQTMH2F/2En69zctNGimPV
B3tvwGfAfrn5Y0TTVrX5Pac6UgUcWBvEf+dt5t7/YDb7mMQaLcSXkAZ1Kphs/57jUI/wXVYL1N/H
VEBRpObr2FDjxOGV73cbaTgTHMh2yrdjPhmUWT0j1ohjMDvMVn50nX/OfKqRRZhLCHdws51PFX3V
8z0ruf3Ma4V3yzVJjgPP6ZRQFhSsKpzOb3lPvaFAEZrOJVoEcWhCpa9gHZTysQN9V0BCnfrVEgrv
D/YmNOa1VRqHNCme+jp+JEfsXFKWGPRZSGX9MNiXytrnMwmZY7upnfbZjJnxZeH8Lxv34OR3Kqvf
ppOd2MsP6rRJDNZreKwqhz0+4wc3xKH2UbrmtnGS7zjmYkSt0jGZsNsUtDEpfLk8WA4KOoiUFsaA
VARMWqJLPXxYg3mJJ4gKs0LkOx9cVrh5MRJTmP01HPK+5AnOeaFHkixjZnBoZDDAr5xFI9M9lQS+
pWy/gwjvaF8fenSfAjc2ZxtaJrpF/8uS3z0k63aqV0gKkX3WNPH5SpELKfvwIFvvgfMDNSXXHpow
mf/avAZj9DoXb5J8mt77EujBWtrjpgR0FlwNgdyRNSD3x01H+4gQluAEg7gi/E8jOZr6uyM6Fvqb
xOfqv1WwEFOit77xGJkA7By6EdQQlf/GaKVhi+2l99ouVtpB6QjXgflRA7Zfv+eKQAnzSMWz8sQx
FMF7M9gHJZd8SrQXKeizhE7lY7R/Ao1qig8iKf7BaXZi9vTiOGvidqkGpztQct88NpxKyBTZfIA4
pLTxsQ0yUucK539LPoKvpn8tMDB56n0ov0M+VAMMniZZTDzOCRamb9M/qeRvOn9oeUnMvzbiYpvn
0ftD0zYnL6L4yuO31P+n1TvpYsVv1T156TElB5B9TVQi2KbR8fN3G/FMenDCnUwOCPrTebs4O/As
DzeyVdzwTD8R1Vs4oQi5dfbsWeLgOymEYXkY6fP9AZibhZIv2BZKwIEOmBiUuzorDnLqYb/Du57Z
hs7iMCWCLwjHDg2LEixAFIDgWYHgdV9FxUyXVpDz8DB75UVD0eeX2DUpH7JrQaDAK8wMRUX+tdJA
YxgczCF5RsNrWb/I6j4jeDWWeC/D2bq4KuvHwL+53THL3k1B37fn2BzQPmbELwK+jkCcbENoJqkN
A+dPDxDWMdaWOOcp5wmpz9nYIGQ5lRN1Cbq77w7HVP1SVHe/fqvN++w8kii6KruXyd/LQCG1P3vu
tS5ecvteMSAXS8THLze8Vb+bWJLYuWcdp7dhIz2AE4V2o4UUWIIdNMthvzgdZI2jBft8Dn3FIC7M
I7FepwBF0aj4/P9YCnskqd3J4C9KrlVBLdG4E8P4nAGpYq6FiYARg5PNu9l691vFVO4iuqu0EU1A
JB3fC1E9BHijTEkhX5B633+77Hz96jeQ/6Lmp2BvGIb3fH7vz8Jlemwu+0NmhlelkJ3O095HX9Mz
9WV8cs9mNMYyuo6MtIgYuUQjiGOe65QHYwYnLl2ItnRc4uLCbGAj8sbuYJPi6CsZX5k0Z6rFEIVo
zg9BKFyd+bdnzTq0GNPNH/ADhE9l/KRD9cXnOZvi4diY1qppWWGNmt0i9NaJkggWC4dsCfq2JCo4
I8NP/x0cdrGeJCPndyrblRb5Rvd/y17tZejtnTFa1zOjxfGrpNWvGHmaw7gVgpnIRcvrCDQgxmao
qW4i8PID318Bkssh2S2jKzVDxpUSYYEPEiNzNwOWSD98NtK30XJWPRsNB0zAwEvEn2p3kf1QNrFr
dxZ/gR+v/ehYs2HT684uHmbm+SKCxH13xVUM9LkfWU2p0Pyz+uPysg4QvJLiN5yeoaDz8C6xOVS+
yR0nRJOcDHEiMRVNIu7PTY/dZ/yxwdYtyk7SS2T8HQ2fYviJzQyAJTAutF+YMdcjkyrFbeizbsLn
s0gLR/a+cjFS09lVPoqh8mzLew2Cv4KnPethB4fCoLle5htu96Hc9gGvBABf/4DNB+iv/+AythMO
lGDQgt1zyUVv8ZZlAxaSipQdUHI1N6HrMYRYMvHwGPCvd8mdI08Ct9Y1VIQTCVh9MOZR5+NuZGBp
MEDQ3t5CTOq8o1vGQjavZvriSRBC+8cU9GHTEksOWRT9ByG12jy483XT9iQhkdfamGIdMTXM+MHt
+UZyngd1qNt3AF5nJMh8VfO3T92UlFCxTTIdvrIF/6/ifY3iMPVeHGj1k/viS7ZOul1X3ptQ8VYs
tmr7TxDaWFPQbivOYI+Ffo530FbGO14MpwWrODe7uDOJhpTbkT93hx8PW52t3lI7fMO2NeAKsSnV
w3E8pghXR1RQafg5Tx+LTogQrgIixvDbEAVm39z0UuLix+e8aP0CDIBY+DKI78lHrZ9ahOKT6tdu
gj8XVEn3YUF1RX4CNTkp0JIVr/XMvWe9R9269RniwADB1bP23Nc6Ie6TkPVVEB+s+FA6WxKBdb+P
TW7drY+aiGwXYGADDdyutr8gUjf6qJEGF/vwmYLccJj3rBwg6mRxcOQgvSKAkYfRYAO35j+pD03i
iJm5651DVHr/lsZA5K8BNGq1k+UlTPboEKfkYxh44q5DDPzhoPyN7aJJxkBzHEEXkJTq31vzpQqf
jDhZuajGO2JxALZgZPj2NFFwn4P41wR7v9imw4/sLxVuCi3hGAb4CFg/Gt+sCR8M+DiS1tKw3uPx
O0+O005nTxnPnGSSy8IV/QFPhRMxxon+h4HznDAD1ThvgptB8Y0qNyq/MoZmYk1v66pdJpnz/qYk
SzqrKL8Txxk3N6P9VgIA389ErTQTi8x0YiORsNuLZBSadMbnU/ngtr9ieJHERU2vDUP8tyHe++rs
mSQZEJVRZZTfX40ocKER65eRj2uzHagRYrY0jILLpWwBXLl/ZnmV9T0kANoR1GiIKhmKgqYF67H2
1bIdxI+xKYdrm9xySiVOghkhpRu/9JwGkkCMjCJKhv9s/RLPb3WK9lRz8+D578SlVeEtIAWWQ7Wd
TPaj+J7z15jLhDQLEeh1yHHsJvxUFVds9cHEf0UfCLO7Yk3J+uElq7/6Gg4JYkOFpU8iN3IcZx+Q
uFLgozT93xr+ZES4BN7QDG2fhbmrj1FVL69/C1pIYGsLakVWo/MP/ZqjVr3PoLrT65q4oy4prwFb
74C8bZQ89IzR0WyY1GXfOYfHgAg8pd1pITAgx8eQk3NCR4Defrsh201Yyge7eEuD+otPelFtXWxm
CpHZ8/jwEdCuxAXffeciWg9c7i2nig5R+OuULtUtW0GO36InGXHiKclnyvuajVID3EEE18KxvzH6
VuMRKY8a4d351rZA75cLWOyIXluO7s8gfIp9fKfhNi2YRRnzU4LGkMgX0vI4psxonwuKUNT6fvOn
KjchlFs1P0OaGeVNJJK8O0wgzE66+nnqhs0Y2asB2z0Fsug6IjWu3vQRhp+mPT3vC4QzTXL3OPpL
tm7ky4qayDCK5OiWAmOvp781Oj+OmrVD6WwHv8ZAFnYW3uoA468Xnsv403PenQKJmkCLjUyti5y1
kZPL0h3bIkUdHW+s6KX2Ia88GWRKwTgqGdmHX22FEJ+ZsrrV+oY+vEStIelkI2ZZcnwZMBNlbIsj
jKGLkXGA2tONi2tIyY3Hs+2zMlKmvzbnr7n+NYEAT6+axgZoDnPhnF1PQ/M9uwugXjHQaACw42Uq
905+6WLM6tOZoPNVzDa3kc9N9pYo4IRiW+G7d9/CZuNOP6IB8mB+tPmjm76MxqkPmACX8TnrofNx
t3YdqniGbONyYCMFkxw2ZvzjFnwO+qLKD1XSLC2PHaRYzMUrq2dYBZzJfc/bdyuwMZA+ePVrEpB+
mUavXnIl4/04vYdkMZV4xvg3IautV6Q55tJ69FSIP/M+IpoewvCUMR32BkbsAbVzfUmsCxXORpmQ
u7j72M7gL2WztWnTsyPungbSXbziheJAhlohunKf2DbNF9mJqmWzu6iKWHuScoZsjs0a8EqTJqmF
OpZusj9J/UVKMpMN0segKCAPCR+TItg6et5NaH2Q07t/ww5SfmPw2hS4mTIkauTP+mbFPI1t6arF
ejvkTEXt0dxzhlOOkEIUtn+TFEPs6GPGaHpaade2Uhz/AhfMMsmhwkA3PFUA6svPsPYw7dj7uips
bIq7fAk6R9A8PHn5e1Jn+8GbJE5lht2ptnDuWjX45cQwdmOPctPKnHJXSP5aXXrUSsjjChLON4qV
hAWsAAGlWvleT+Wl3/x4vjoTwXzJm8fEmbb/ZfY9nPCMQkPnUa0mZPcDxhdjC3wfsZYq3W1EWNxM
TN0bncxmmsZdDg0o9e9BDP2h3KTM/nve8Aityrg6ZYaHBvYzGZNtgRHWGcdzt7Yj8twT8RRRUCkc
KRoqK0tfiPzzH5VVh2Yqb2qob9JLb+a2ssXbnMrXtLdfRsEizHkZmGAGoKfhkzl4yFyz3sfhi0f6
R47pz21nCIUf+eCzVoiOiOwreBsuZO+QmCGrrm++9m5BVt0D3OTDvkZvWSYtVssTiZRIcbcVgXb6
E4EXVU/k8hoa5GIMoDPsLdr0VRumiHpXDpK2EHtFWH4PGr06MQ/ZjoHhbvEmoJudpd4bdPJzPSBn
BKoDjBlKzZAk665e56zU2znFDDVtRx1stS75te/YuuDPG7sZOOLcbC8fk9tvwqncVG74XD584F25
94Zztz8qO3+zs/jtoon5UQglOGU3uTJ2OeVPmSS3UbFpbfsLQKyzWfQna9NftcnOve/WaZ6TYFKu
e2tcF5UkFwrvXA1f4r2nS/1MAf8GOxdaV1JviRLeGxz2k2BeXLAidQ564nNllWzBCh42RR5cpT6i
oD6GeX41AvPSko/wwEf3RAbJ2Ip3qwNj73Fy2Ml7jVdamtkZnea2sqxrquOrE35KRMiFEezGAsyE
LHYNUtOBCo1xnzWhHl+h1dbMn/9iCW3NUz0Hh4Bsc2M4j5F5Fu+QpU7a6RHYdCfJAHzc/1qjPjuJ
vQ6eej2f4LytgK5KeSFYl7A1To/8lLj9icutU1eGXNeuCK4Wga2OETDNzSd+MDFehtY/B6uY4UqA
RsFb/9gUXUt7moXgFEBrJsYFlWmC3cyJjAt4ZXzcWZXelZpuRhxcmVteFeghTY3ssq8MfBJ1ioaD
iYJkkROITTSyM+wITrhAxmw8BDxvdaSvcOjjm1oZ53H2d7TQxPHyWnMKlZu9z1M5U5cy3rliWqaG
69A+oBq8ZVw8ihBoY1I3jtZbtkOPN+TD3mCz0M9PvUA+oniVFNslugaS23GvMYeEH0w137Thzkrm
rXU99UW2NVH5tvzUvvdmAR8yYmBM0QOhHeqq2FFix0dzS45lQxVK6VwEzsEzHs1nDX6gK6JtTfai
BVXQAu9D+7ezcnPXRv6uoQES/iGYgGcYp9Cv4HX727H6CTB0mjYJd0N3bMbmKqi8oz82UWsaaU4E
6i5FfLuGmabU1iNxUYe72ol2TRxsM+HBsriJXj7btXxSxB7JA0jJW6jPAn3tOOa7sDe3QZJtQyp1
3zt4woAQE6/GI3fGAk4h2EobCBhZJg4G679IkqQ1nYR5HOGlaY3ALmQ8UKlLj6ewfBSZ+ViU9mM5
MiRIKSLk1hDlLUyd/bAOLAOPY7xvziYW+9qeQEvIE9kKClZ3Lnep94E8sa/TjYacyOCp68BmPTSD
usVWcgO+VUb5Ravy7FV/pFVhK0gp1PWtPo9Fdqyr8hjwB+vW2QwPeZ0dk6esyw9hKw8RaDew5LF1
y++tSyDnWJ774YNWAGkBUFZrPtiOuW+tmcfBPHDbkI8H4ml+Ey54vyw+jY17So0amJZ/rpLykuQZ
M8lNtKleiU9JN71RHVjLn3iaTkNhnqZpPtn01kbI34fvcd+eUAbtJorKWiPCmOHL26hRmMy1mH86
bPpGOW7ShzcXboC7qfcg5siCP/iVdzydipmcNb6ivuMx2wBbIP8ArLLbxicfqhGwHpYVmERPuuWv
N/ZZG6xyRXRty/FqjOzKd209XsMnhD2PIun4qvS9OqSpvFd9cWfLcGsS69owLZbbkPlKkOuNUKda
I461gnWPI7kMmc/U9IE5M42h3TCUx9IIkBsCZ6sPkQOqnyG1ziShOvYa+eEEoQFkwn7mlUw9ta73
ayxB24WKpO9sZS9klW+W81/sJvAZ9rn5WEfNvjXl1gzj42xsUbb3EwgqxKUFQjcmGaN5cAaTdVN1
kPdfA+gUe66nhUxTo6qC6lgrYiIyqJabcK1iwMjlOTe6u6FYsN2Jy/hMWGox+uwqRD5PUeZt+lZv
Ym44S6IUDqz1KJp1yLI8SYwbhLtKNxtUFFkwUJoN9xJmHtKMfT0QueJ9ktjglNsyNC5NFlz3aaav
lR1em7q5mAB7TjX6ac8PTo4niaT36CtIwDRGpD/hpSKFu0raXZ/Fe41OQtcHC7erb7n3fKoYPFjP
yjzaqF5bDaTis4dcFfH2p0N07HF32fhycnaU7fiT+cGLM+YvpXtc9NPxPBxo7Ec6vj749KP86Oji
yNjr2A/pEavRkL2Fon8dq+GlCzCNZe4+TF4GGouxKY5lax5IhYDDVoMLKKj0CZzh6p7G9jCw7Gef
ACrlx49Obm/sUmfLTLtLqKrnLdLiFq2CyY0ldXGY6IJxzsbgPhQb/6n/ipq1G1X33Esfu4LkHtU9
6ZIhOLtH87FDTlCQ8ClWM0wHjTeyHNFs+M4uz8x9PD3wqkVJ++hF7aNhe8/hAFHEPOURkZII1jMM
zxPbzKYtD9JA0EQwrahA6FDKE7W+6dmfBtEWP1LUD7uyBpEu2kME2YLHAJUVpTsruYPdtW9usDJH
AgTIpEQNz2d6z8bPXN4k9MMob+9lld8r9O+Wxe/dd251U9/nxLmbEb+vFjhT+3cimFgEOGf0Tk63
KgKmjpwgVP0uwatoVETtiWRnH2th7ToA7T4IG3IOPKZrmdiXZEwWs//I3umeENEnreza1d6ZZLwx
pMhnuQkOw/s3kPkgiIwYsIS7jDVxwlV6g+cmOWmAWgp9rJ8Yx6xnIzsw+PoJatz9sBWgvsRfFeE/
PRbz7j4PX5XbHkMjf2Qkt54Rv8DgfCxiqHmJd4+b5o4sznGfpsF+tLEAjiwW3Ca6BXBpWsopfdWp
uR0nf8tQ6QsNtjzav56ckNSMu9kmfqtXK83yEcvWWfjZthY1jfXAtrY9pFZ9EHCXeqZG0zqjeuuN
CU6CdbM8hCLetBUziTWGOtuCW2MAUpVQDy6QS3gGJHOyjFRpxqqVjAHGq2ZqHuJW7E2HwNzmGMXV
dth5mgj7gLwoX15i5Vw1saK185byQ/9MTX6pds3Fn4gkZtWRLil000+txp2dTruKP1SLQBy95Hiy
mEJOqJq7rjxgcIkP+eyh1AZbS18cgG0JwfkcgFHAeR0mYxOBnUNqNgGpCqvyjCed1de+S7M9iYBj
8O1m0ZYNLQAgMz/9x9F57TiuXFH0iwgwFslXSUwiFTtNzwsx6TLnzK/3kgG3L2wPPN1qsuqEvdcu
qgx/JrjJlspT6f1sNvy1z+HTjUHyHhmV5TLFjn/hzc2ww8Zt9lGTNpyeJhMa3G9JTTg2dccTwT7H
ByN7F8yDZIpIhTXkglQISprBjsLWThhJThiYICJwrD92eQ0y3elqmseM+EP2dBIbKD5+el9GemS8
ad6waWG2pFHbjFFiKFH2Tg7ZTooDQQqmXaFJXlwD1V+Dc39eGs/i9OobhdWR4c1OegWefYlv33Q2
Jaoug5WfgOJS/9qXD2d2dEmE6KTCStfC2tpCBftlMjzjbn/AF6bcAZjYbTcCtuTykuxxCPAd0bM5
+aNMS4MMkWBUajwZA0PZbqFeK1GzyRfYaVe612vL/HJyaiLqOz6UeSHllEquBlubjod/WNw6fb/r
pbgiScO2cwdi84/dTa7//GM7YxXf1L/yHdZYgOol/V2b3wSVcEh1WFYVRfjym+GkzZ/saH5IbOyA
In9gIyAtBj4i23O37Aks2CtxQWBONEp1i9Of+DIIPlKmjVZn8LMIMY+DlohoBw3F3RGfDEZVZ3Cb
V6hZKP3yBo1gHsPygW4c2tCGT7Z8P9G2ROo4hXeA8ijpDwxEKNxQwGEjkWlWjGevKfdx4jHdfudf
sXYaMWCvNZgXjNq9XhLKlS9E/5XHwwSojc3geK5+DIgusGqR0qbrKTni/wr5v2aonTXeHFSgzaXg
mnV6mppUSyKWVEjXrNi869J+x3taYFmKjXsCqG6n1P6HOs1czKd9xS31YMWczq68eshODDqwlKiT
QbjbIMM0HNx2pUqYwMZhMzOhFleTg1ulJ5tJw/9Pes+HzJuW5Zqn3hFhVaqBEJPj1cN8nxGukUAx
wK7Ox8+vdkhhXX7VcIDMIFmy4CCCAm5OjqJdTPrtn3ofYhJoqtKd8v8bp5yNnxdqkKOKD4MVndoT
svyR90DqlBAhUkQ+FDYR4aM4JGsrQxphWIVPnJyOgEq1UsRyZDmoGbmn6nDmPyDritNzK5dhQr4u
ASQjqovtAFe1dhb7sP1FLYhuQgtQC8ZL7kMK9c2LeUSBcrLkfwUDhLQnO40FC06yzGloL+Zj+UVn
7TG3dmHF4+UWlk/eWm/mAQ8YectkUrAcXfPzzDxnPtofNeF3JNSTqFozYaVjUQCT2cfpm0gXGBWK
oOUVkI+2/ZS28SkmzHFKZcdmUn+PVv6dWJuqXb290wgfBiCS98BEHKDxSVN6QO/R/nx1BIKBsab2
klBaS8cntX/5JVZScBhxqlbNn+eKQWI9v8msdntDOaOHi7rUeNc1id87LHA0iMJr5fr/CVsJN9f0
EIev4XWp5j+xvLOoyBQ4f81Vk7XrwqikR9R2UIbnfJ5ev48aZZs++wrC1+FEWFpXTiRgkkrOprnS
yArKjEjuUpy2v5ivpctpYzzPXFckN7WTboqp38uUo2b3OZLcYZAept4+h2x5ZnH/lLUoXaHLHKI6
Wc4tMCbs648CuQh/FVs3soDsy0ofM6ljWOptpD0KaJB7z+xEjt3FKLxxfE5NfhLd4CGoiAsmRdPq
IXCjPJh1SgS+poUXRB09eRq8Yao9KhFvEn8LOPYmj6O8L0GJzrpqZL96xZA0slcomSfICSByB4ZD
XYWDPZ7o9U55BYKTefKwk9MKEdawJIre2pVe44QXDc3mlOUSq/j2zBTUFuqTtPEySM/1Db/WTRf5
rSYCV+l/8lo5DT2/jXhtNfMv6fTWjJibndbG6GqghGBouOBD4A0A6pruKITZ12cniYm40X2sTClS
gynFgJ3BJs0rKZyZaYWGuC8ltRfCHTPKkXjiAmVgArvmwEcRQRqp7OnJHN4qeqcvyQ9pjadizg/7
/b+4EqEMJDsVZpihPWT1b2CJROgJjwcndqeQCU5cGLUdImELcW4mhTIhWhp2YE2ewq5Owo1QeDZb
LN5w7x5qJtod8rkRRaiWNndDQqmwHMlumZO/9KTaPUO0La4NZ0xWBJgX/L0ffBXn84u+ZZ4UQvKg
2cQAZDpw+8oj5hbBzInF7oeJ7c/AwDmKBAEqhLxVnNGEw96QXCYL2C7dxk+NImQF8FvtVsek8tvH
S0yipL5/N5JwD5qX2hvakK949OK3Xk7Oitae43Hlv1PP32xrCrrjOPvIpN1LZ+HNORMHsic4YhUy
kuuJaKMi9bHZmZVPcICjvi9Y3HJgLXH8kyAVLqFY/10h0mEZZRtNiOuolvTHUN/+xHPIzoQ/U3CF
yd+AZxrBHlUPmwF2B0+t6Um9euQvchaE27IS1fulOzEzj/VIq+/UxItkh3nPO0Hyt85zt3sIi9Ak
WfB/c8IhoS2goYmxECcsZ+MjA/Ys6e/itvMaM7DVXU63Ol1QPHJVVb6QVb9p342R4E2SbmKgoMXb
Zl94/vm7M87tTH/iEzq9KMr7XYPRsql/X/8AzxKODL+RZs4kcpwwbOS/ZV6hno9+6MDBr/Ml1pIb
9mPch3IsRcYQqblF5HuQ4kHQK/vatcOtiPebMLQbauOuOYsWoWwu+xwRq7CDbeZkIJTipaHJ5Tzo
wTWY+vsQmGRca+sQQndr5VsS51fEMzlxIotph4Mqw72qb0On3jVk9KJpKdQOaSsidRgvI8M8iTcK
lBnJ3tPAZpNrW9/+Uu5SlIIgZ5RPOOqGXCZPfGbMqC7m6pp1QbGKEJHrcXLlTYFQ/N+W/eSW5D0E
97U8DKjmBU0QJD+WsXsGv6x5wE16rqx2ZhMW556FrcEK+hcKMYQrP3r20xth0hVCsYmdcLbDlaYA
bsipggFbVL+m1xqWS8aGKt2aWC1s/ZwP5rEEbheTJQ+T3d4HZ2YabMadZzMKrrIDRF7taiqMfOcl
yrKPtC/fM7Ge0gINEUygIksu1tpdEBDE7CxyouqExOi+Q8jilJl93zBIEGX8VUR1xyGcohairBWU
tdmqehp31NSxHcWDYGu130XRpGghw7NwxkbWDuj8WVfUCUiccQgF5hCMNoQAWUN2jg+/sqTzsjzh
xiI3BJkovl1N+Yn/kcmi7qjI1QRbdXQxP8r6rUzYDwGD6wqi3wgk6IxIU1mi4dn4pdv+VnwMLyMf
EocLPf8wEh+AxlbnsG9fphrpOs6/LK6NiWaSDIXjKH2lXBYrX5nl23LjvO6NnMaLNREj8bEIJvFc
5MkvrdpnYkMGCTwEljLbSZPZd2ndrbDyq7oZ0dZyKhMgshF5pBFkneUXxJ1NjSLvTVZP82uWNleB
Vpo+tbkPG4ZjsP5sXjSwcfALWACaIj3JKMtnf95Lv7UA48PYR1PKXnpDmg8tjArGlB1tif7dKRbq
iavvvWSOBcc5p+VPlEiomJ6VS/Uj3kPIZUwqa2+AD7cR0ZK2na/flIe9y6izcSFjvVzuHXb8PgtG
pNyyhHO9umyjh5PR5ulpaEhhHrg2vUmapZ5Cb9LzP/dy79IMm6bmbe5k/KlV6UPlMaAL482tv7Zs
+OLbecnuVvkDynwkDJZjlngrx+1ZtfnDHKCzxuJSmvRw0hY0CqEtTOltysGyP4OxO69HSRpIiXUI
gdKTh9VsUaw/JyN5U0b9rerz964c3gtRv4uV9hm/SU2ikzCrB2yi7oE8MFvqgFvjLHZxnpnB4nCx
0lCh01fgRiK+PqQAEmHBufkGFXROURQ3sDr7ewfFyATUp/+w5fcMMUVOwIJEknMGz8oSlgN8zY3H
zt0hxdugmgEtN712xhAhSfN1ra86JdF82gYDbw11J9ShMWE1vRgQR47Jqx5L22Nuowka3GlaXRO+
bkngjanE7mAzxBvgOTHpIFIvlb2ZSYdytD2AG90QlFfylzC/3Pr2Xz5YbtU1birj8Qg34FCFZjk4
imqFen6jiP+QIJip2z2fjBsomKGWwzkmYTSR39Rpee+M6iMtto9yA2MbM7Cn2/hAq02JecQw6daf
Oi86Z5E/bBhiDdvfjwrXLSLMRiHBsCBmFpeYGG036zNv29yKMkTZGo9IGU/K2Qgoo4ehd5Y/cihL
9vIlZdpnI/MfcRltX0Pzzaoh3I/fyYDDfaZh5o2seBXpgjVEGjaVXBO3XhyTqZH80Mlqawxi4l4o
YgycZHvTWEo7PU1zMTOEjcNwVQfzpurZo53LZ8+FORYAMTfxBp0bvf9E7wAN8SKveGM+4jdRwivf
269esb50KIdT+0bcqm59JcpdBghhdaufjwWKIf0oV8S1rGAzGbf06UvNRF3P3hThSYvwlsj2OP6N
ftoC0sCubElV8IA6CeSgHygWtVPdzyeLZLEeWVLK7OPlPe8XCS/fTdiro+5I6ACPQRt2uat4vqxS
ZUJguY0FsW+DexMYMjJSFh/+Sqm9rWm0uVK+fczdp/Gz3F827eKx6uNTmOsbE4T/Jn3+sKWNDQS4
XJWUoLL/YW/pj3SbvnYxfup6fpX3r6uGcjd9dsQuzHTd3PUNPVmJzBUpG7yLsNwXpuhxtCJNEn9K
Zh1q+6D4x6rWByS52RfyhfHYq+qdwr62TyS1V6yt4kz4u5kBRVkgEwp36E4ZUNhgXP7YyCgSVFd1
r8CJsPxeZP4OuAkzzsFeGZtKj4VIClknODUefCM/D3/WobohgF3MD7ym4tUBTSeDHKi03T2JYSSC
OV1L3+hkH8z6eZuCXcNaveC12C6mDEsSR8BxtsY7aN/rOi2XYjLD2sfW40ri/yGWrc0nqnjmBb03
DJWSzLw3rQFvrMnvbIE+p+GHaPL7dNKN/jmM+nM34idv3vPFfU7l224jsO4pXDcyHJGR6y6udWPz
s73yy46E5ppGX/6K2bMTq17jbsF5iYfYZKE7DwVkER4bongXUw1SEBrb9wYpRnvNKBAXlfMV+OKF
lfABtf+EbmYJDEI7jPyi9xCuxEe7+cRO7qwKEmqbjUWaLUaXQ4nOYuOA3QT6h4IFAdCO2ggthlPZ
3kfysEW8qtV2rTOZBACo8DEjhBLFbqFdhFyzuQSOpUXQOok0BK4WMEAMloCgkGPKhaTaLFv3HBS2
fpaT6VwsIjSNl0XfOBaljW1iJ2JxkuNHLX2m4x7pg/LWbsX7m3QakHTUapgzNYxxFyuTfvYNQk+2
JLm9MEV5XAMWBd30NNhFGDxA34WWX8ya5Wa9Htj/ed3kU3ybpuWpxu6TGzi1+bVNphvYQWWzA+JH
d+zvL7Ij+B605OjqA++gGtUF5BKk0ItUmddyhTyRS/7WUnlh++zatyGO36h2pxl/db9cs3q7OjPi
Jg1B1Y24ATzCpuJUCVKHxnowmVnGG2VpJs2P3lTuCzyKp3SsLVIJRIl6fgkkxkpt6ipPOfa9nblS
XeyndbhvVAEfLRLZQ7B2oFriAf1V7ZET40D3IWZPpZ7siMv4NzN84/FAMzGO5OopCctSHJosRtUr
qZCk3R8P/DoIEMZECXOlYgPckbTEGcRAJF1e5/jLNxlCTFHsJmiS8lyyWy7T+6b/2SkgDd21UEMi
0IuNyWvRo+SkOr8M+mruy0PlY0PCUNX7MaM6o7gRBHfbem7O/NwX8hV0wWZeMYxWphZyFl3myoyG
lfW3yYgjTalf75L6nRe4wDGokJ51XdrtiomVVC4IPczB5ICUrqBHtaFUzqQb/qYhwOSnShGmm/FG
qjFKgGNj627cf287/Y+MCjyjeJp5DuawEDpt+/emfHXafZSoUdCvR635Fi9FgLC8Bt08MxIgVkSc
EnWhmXH1NuhWaAQy7lKXTRvUwm6LvX1SPDJ4J5JseYuLkayFffD6OHblkZQJKyw1BNlUFyU9yCRd
RN+cFZGcizv5NbnmS0V2r8qaWDTqbxKKNp4ulvGlPrrrg/HnUIX7U1Av0LMScK0Q6FvnkjumN8TJ
cqKcPdZETep0J/TGdFZd213qCcC0Ldy1LY9f2x9Nmon3nEo1kPPsnJsvDI5GCF4a2mZJx/LN5cN9
+sInqA4hrKhmLu1XBda2/l3MakSEMHUMWmO/uVSLnzgTa1m2bKHNYPRUqMgd5Cqs+sKXar/el7P+
DVRVpDdTawl0PQDdYNbowzmIV5anpbemriZeZKzONR3sVj+TuDltd21igfxiNDAK0mqCPUtEK75l
sdFeLI8q2RtMw6tX/FTXBeqfmm6EtPXecz3I+ikoLqKdr2LBrJjSLBc/LDbcxvW5UwgHvT8zSBi1
28b0s7JKRxbm6Y4XliRr2dqiiXgnSyRspt1i0aiHl7FnKrVEFR1RfJGwTUXw75LtA9uMO+TgM9aH
apff+g/tbGNslWs0VKvwFkX1hlymWKZd/DXNPAt15eEx9yxenH7h5h4aV/QS61pAKsltiRn5i89q
RBQk0D79Q7dv8EFkw1mW2MJbUmAFtMmtzxYac6fm1bmN55ONy+XQr9nFOtVfIATdfzZ4YeFCHnTJ
IeEgGbk1p6rzDJKxBk9bnaRubkLJHmQqlyUHQ866lUEaT4ab/mrM3wsvsjHNYSWjq6pJRbCLiLMw
qgyn6dVAkqTwSL9seIqkeTHy5IwZPB6jlZ8QQ5mXCUYI/IRM7lor1PXJxzAfYj4MJHxWmiH9kPL1
R2vYX/8ss6YhjgrP4geyiwk5U+HZfPt3Nv2pcHS2LAUcQOM1U+W4AiPUQap+CYTeR6C0uK5chSwg
yWLJNDyVOQuBnh0VqblP2UdfGiHRr9vSccnLzJJIFzBovaryPKJvLiXGy/RxWBEHjPFSOzva/JdJ
dk2PtWWvOfjGs2kfXw8IOe9ezUmsy27KnzhleDIgpX2VRUG+RnWPy+IhVQrDpjQoakpoW3p2SGWN
xD41Hs6Nfgm5HXjX2lDhPRlBT80JjBCWy9JQn5ksk3zc/jZe21W2XWU+eZltu8/tu4Ii3PQlxWH4
T7mqypvpECJjMhBQa94HZ1EOB/5CNHIy1M//Jx2PNAdMbDNU+0t7mRnaFhFlIczIxeWD5p863ghl
2/wVLUm/QJKaPqmUu6LyGxDTeEU2lllYetMGyMPqRgCGqeCk+Fr1ErYh1VGT8sSic8hO07AEdj/x
9Cl+Mz9gyvJsLqExLmcrUq47Z9am3XuAqocDJH5vZjuv94a/1EtwIHdjJsEECL2mmk5OFGDJSKHC
AyaV9qOXY/Ys1puDZ5W6NZ8x0WJSWJGLl3dhxncBG6BXCD6rjccySQ91lh5jN91GAFrl+MCyboo3
YzYe1b1fjYc+M+hyl0DTBK9nRwsieNEbAJv8qIfcIBzENvF1j14N+aIGp8rDy/ZjfwACuBn9nXVo
UBEVsbfEHaW31+TdNsQp0/5s8JJY9mho2fmmzkjFEiSmRTjKSFMZ9JAKOKpcHsNNhV3WM1riNgYS
JI2IVI9ibTjME1eaWMyWmWdcBjdFttHYh7RGSLPBvOI0oijoHaoU5mm0vllhXzMFm0PW30n1ZTQ3
sBLkU2MTbvIlUAFptuYV7zbj7+TMKxckQHhStX6Zq4FCjAHEmKBvQ31lLv8Q4FgrVRwUTIf6MPnH
5Y+cScEXiVbAjeOEMwgwjD55hyKq8jjUyB8QGA0nqYKlRl/4g7vmspvzBZkIoeszs56ljcPrEDWL
dNoyBoHTlxSTGcHEx9iKTyuP35nLyNeJWeXau6wh5IwlVh97SoImdez8olkZVcr+Kn1p2HAhvvkY
YT/bbgjVeAyd4UVHe7YEwXC8gAljE1XWj7qngm+3G8fPtVeGSy47e70c2aAereQ+drHD2JvfSB+c
P7I/Zxk2rflIjmy8Th/SWVVWTx39VYlPTSG7JeEF5q/SF/ARq49ScNaliiPLGF0QgLakvOrKHwVf
HyWlL8iprLB9BENnenHahdXtbRImwtsi4FMPhjEUEPpKAAMtwj7kugAa1mAn62WBGMbOBfReOOEw
wEiAubZsr6Xau4mF8lc7Wpr0wtZd019rtVwJQlW1WyqxeHILytDVhtI68LFFEr6yTovmnOuqGyOz
HyNGIQdz42FVKej/KhDiVvLDwKk5y2QTAzhc5RG5kuqxlDty202jcbXz6ba0+d2aUkdVFETqyOtJ
PQAJn8kpYfDlXPoaiYoxvmjUdy2QVQQ38+mw4w85fUnymXTfMxNotX5awfqlk29j67RZYcw4VL5a
3+m8RtlH8UEzHSSs/tF638WC6fIgPVGsIz54kwvlCaL90UvtXb/rQUx65yFAgQpWeoRda/THf32/
+BYK5iqrWXXF7xk9tsWCzGBBZtqNswAEIVmsgY6A/simdJsZn4/oiFhHtZdu7C5lDdqVqcGKmpfL
6JYruAOQ+teH5WSrNpeIHTRBl6Xf8rz9kMaSgSLrHUN9H4bpPDsNjybVqU/lTQSR7HdMY9I6hYGa
MGtFUbhq7sa8rzop1nXTxd0apFO9NpxnMTD37lKp+gUAxtWQh6vJ3sqQikf6bEhrAN9uQZ+15WDH
PDgwNzXP11wTTxgh5A2tbAZ7j4Rhb+PypWBxl6JiLGc5MnNSSycmd0TmbiBCh/0GkUWXZ6cYmhMP
Dbt9Ihod8imDuWkJaKuCrpMQ5sK08NLnrNenejYPr1Eu35HeYrs6zDsVLUk9MS+3qVjhWKihaFaW
REVo/6eiNHHMPQ9kivJ8GH1CQdFj/Qe/16LBENY/SXx31GHiPZ3qs6iVs7iPWOpoWwS8F2KDiLhi
QkaC6CpZLobPdqIENJCfxLrP/nNKGq/q4OEQamuqy1mmTIoRbrdjegZTz1ZtQzw27D9atuQGJYzF
8LH7KTKIbKnqj8sC2aPxq97yrBORMY99yK4wk4yYJyAfojL/UWk4HrbsptIlvijORKuxcaw4gQtm
e9rrImUQ2Y5zOAsprCpid6XFyd47iI9JbUQtrYSlWpHt6fOComwJlCM7AzGaD5rsh1Ep97xYD7Ui
vH6UWOCLiyTQGcLzmhsXDJakWfC2SRg76ExLRN86jMBaCdO+iB3GSJiipazyQBtq53XMTt+gluYx
sM01iKqg6AlU42vpqNhEWA48EidkUj5xPn8kmjBk32e0c0heyIw/vbbPMEG8TqW87hDc/PjKOOeL
zPAgV3M254x4jaSiSv4gx/pYqkBHNtVL+z89dBbwZdw8y0kr4ks1WJfkLhOj0hXhrmehtEvnydDO
GgSTTFpPpV2de/17MnvgBTRwBxkp5LW/7hCc02uCIaC89SkZqSkQwqP+LcvNe5Uqz1Wx712Ogk7y
l29dMNrAiARmv4/sMb3am0IRjfCQ6fXXembccFMn1dNfSVafucQhzpis6kidY+SHZX0/1lUelUpy
yoki+v7asZh1mgSPleTKnhJBEYFyLoJYAkWN1OooZbanobedHYNEKxs4xlWkw9fIu2FLbYROVrW7
az38GZfMl7j/9CT1sTr6g9H7hsXo3unoaM76n9Zag7hVA8jL2rmnmEAmd5yJFd67z3lFkAfcBRlA
eV3/kx5AAQ/MJ2DlHIfoS2aDYrfMt1BodOh62EmGUKeYdE7e9xQlzBryXz2OQMsWIQB3T6xvzZ4S
0cv8vkMXNBphrL0abQ8T5oSqpY0vebZc2tKMOoHW9V2d8B3jAmFerSKQWZjHdeYN6AczYlmvHhHE
sgtYA5HEIWmCEd/NHiNeEfDfWNLqRURA6m1DkyFg1dGydenbVnOBMT+Y+XyHl6VUMLkkoo7Grha9
N/yD81cu9x6/WSotbpmIu95Es/pvMADDs4zfQM/lR4L4fGELX4Epk2CwhtQWSFjhN2DKVd0GOl/L
UOEezQLik/2V+Yzu5yoXsm0d1AqBPK/bGBiG4Zd96zc63DMs1RWikNQX/zGpWDq/ZIqrlyWo2uKo
YDBr2OwU1ubZy+CZK7WZO8vmQyjlfVwA8aVeV6zRWnRkL0Fe66z72s7PguTPy8JiMSk2X0oMv6cx
yA6Buucfc79/zKb2wejzI3VF7oHAdrMEhQkLep02kWSs6l2o5hsWwVQLEsoDmleNfjDlsDMXwuhH
IC1LDDhvOSbZGqCSJIAnZcOM3vIoA9KtA8QmcX9uEWUS7+4vHXkxBXSGE4mDgSpZl5J4TiuyAubL
Nb6e2DI+5L15R8H5DMSphbyt0yZoNI4AYPScX7R65uNJUbRL1X2EgtUAil4YAKUHL1PSw732mSy7
CQW9Yn2jJwwkql4EzZ7x5LuyUc4FiJZZ5ydxTLYEuyXMKM0HLn+YxIXTmMYpdr241vymsry2Fh67
IF+8ZF2HWoq6k1zVoZ2OUUUjpUqhrYvosJ61tAWCqgad6b9Mo+0knTWreHTmBwf3VMlhUm9RyQZg
quEdAqInZpY/N2j/8rj5NCz109jNz0mRUadXn7UxfowG4HHAheklu6dP1d5d4qQOS6tceIxsMOM6
MdmEuVpN2IxpxIonmsnIbGdxmacM8CytqStW+VMbo65ExdIZn2KkaD18D5N1GQr5OCPmV+yBiKdT
XU43XMDr+AGH0FNmQrka5tedQZ7Wz1K0Z5MvQEdrHao2Ps8W86GFXF8+21vmvPgbimUHdrbxomQB
JfxWhHXeYVAaAzUG9DCc5qLzZ4PgkX4/3Jn+tiAzeYqdrcOE1WChuPE7A8CZ846qhvt6p6fqBoPl
PrA0szqJxVkTWagg1FU+4zZPNkB+429LgLE5lNX2MVbtx1Ao7xsNV6zoz7Ukuttm6KOn92IFZem0
k3xVy+7S830s4pcCnL55iQLNYOh/ZA2m3ZFui7+5hDBD1Aq8Vq8z8RJ+rsXoz5ygtryBn6Md0iKI
0mtaMhb6oBzZlSXSFi0ydf0Ac9EZNy2ySzmatD6KqXYJYg9fAo3tOSdQbGBilEUksSAwa+FQdUfY
2Y6S+tv8vV3NmAjlhrjaNPbWnIHiwTWTlcpe8rS98TNe55Vq3jKzoE26oLbYuaUHQkt0ZNL7n/Tv
AMS5GfKo3+TQatow7lSGuvl5q+eA3hD0GQY8xlhnTGNY7zf21tCjyiCuk/PwMy1ojNO3XmURqeqv
iclZHTYsE+LM7Jw3mEpWfMFBPkvzXS6gBtpEEIlz8ah1/arhMq3RFjH5vHFI3rZJXHMSKU10++b0
H7wogkHlHJ1e5kyo6TPCKGSEm9UuOxlbZBUda6/6VgdGWH6tjpkFHWo/GFl6BfL93yvlkgUDWEm2
pZ8ITYhrdkjmU5mWlPj4SkiZC9rN16LknQkmU2D2NCusP/OSldJN+jB+ssG58ohEcQ9346X1JLQb
oxy699z8HkkwdmAwH+W/JuGW29+6mkPOle0v46v+hhx92sYw/S9A5jWS3locm3a7AM4mFWDwK9nw
TFyD5NO4d/IQs92PKXo78I/bX0lreH30KIvuEnCmIVXBMR/4F4cLXhjFPrcOi2cjxmIHicTCXdXh
ppTacB6XUJPxeR0SUsJU+u311vf9jRZlA9mrNMqxuBQfSwJGLbPPfODc6pjI3q1AqvtbDyteszOU
AiRRrhFLk7rTrxIRc7hAA7lLvJlZst0DviJrkHfSPpcGdr6zOIlkcEZ7A9PzNNHK5PgA2DxBBEdT
5ukIcwzgVPYFAAhOUVe71IgSWTE50nxS7JLpp+KlDHtMmN4DtB0m4UYJDNjFYsA6DHnsJnxjmDwl
LM7ann41pvqVn6QRZVOiMl+SvVRCK/KR44fqqLVbAzIf8i8xos34Z0JEQae9yDLNH7pqBpMaIQO5
fJkmprCvU/wpRH/ecTnAlvOtqQ7uEhLJjkFvxVYTvhWxejWyLJVtMUEPM0nkAkZMrQ7cffHr7qM9
JgWowtE+UNpLV4FHw41PtJB4lmGMqlHlTXJ/XTXtgsEkyq2cce+/jtsnIP8MZOZyGvqK6aTl5OiT
QWADrz55/yDfnTEMdm0FG5B8K/YGDL20zj0MaDS5T5z7l41oqzxwfvVIPiEBzqE9VM6ItKotFSJM
beTOjkauMzmb7sg+tqlUd+oeA/9vA8pI+7Jor4NsRGihAm1YGBYcigD/lZ9QFaYlrFXONMo7xOGR
vVdYa4qoTZKoM7RwJuszb1NP0R4vZFhcxkcwZHJ+7zXzKke/RhG7isR+PZFdQ/RuKpFFPJz6nANo
lFEj8kITxxBf1qSOZqu4dEL35hnx8rjcJ5E9JQ3on7m+tx5q4EdpExY3/CSE4Ajf5lnGwxOKhT5p
p7bjJr5gkdePhoZkvXoxYOfPFA74dCoCo66CPRkYeOwsEN2+XDzTU7Ue0xOIZVrEispzSM1wWmTG
gsxtmjRMdPl8dXCwonzoFiYHuJpNBkST5SKWd+cWtTL9a1Ytjq0x9m1YEA7kWoOtYShJejrafHlE
aqJhH8k9QwZ656/tfjWs8raoi7/weFpDhbp8otNa7hKg724fz4b9iXqxVN7KHSAnYIzW0O6db56Q
RZ1zCGwMP9CzS5PDU0/xUZDUnQeZPXugYI4jHr44S5gY9m6+fK0lkuEBZ9NPLlZt+Mws1RNFybfD
hJ+bZNY7D/KTZnmZCZwsidCNubrYmHRAtvkfS+e14ziSbdEvIkBvXiV6SkpJ6arnhSjTRe+D9uvv
UuNiRsDMQ3dlpciIY/Ze2xDxduhoUMqkcNWer8EYAy0XgcD0nVe/34t3Pe2jfhrxdHCBgS190ZDD
ZhtiQbubO3Y0pirGLaPu7n8dV6LPXQn66UGL9M3NyOIM+NsLcuPYqjelfNMVmMEXrq14q7nBpTwJ
AakZznO1pOdfyV0TDLIl3TTrH40ZFJwnp0PKZrWXlNRtrEz+pAPV2qTLqI1XNVzmFBfAVLGyTiOC
Iy5S019WmZnOG5Hmbc29cRD7tOls6qjKk8yVIpnsRHAnY9vduyUlAvV3ifGjL9NbGYTTwrt/fexG
/tgmuGGTflPBy74sH6RV9xsUbhNZRX7g0tVjQzUT/HlAJd5Vy0ffFIy+5VasEkqLuhN3nIw7Dn+Z
WK95yo9f827gmqCl0XAMZOCivAwGqpDYjQw7VC5EfbZ0zW+gbWA6U5kiV9mtPmgrsry9dVLf8ZhI
UvG25/l7b9bPdu7vw4e29Hel4dq1zasg2MmhtkLTrxfcjx2POIUuEiOe2lFa/JpR/w4vU/db+mqH
vpp4JSxup429Wb7+0QmR3VPocgAQOc+E0iezgfwSaykXLmv+uWUqVG7nlrjSQ2ECthCAzfbBchh4
If7EFVvjikVZ/DCOPh7sYEkrom3Z6iz5BW8donFuAO4GAphCywSt9TjoFfR3FiEglWn7x/59WC03
V3cMttK71eYf0o64au/fC67l44wUZDt3nGuOIv03rbX1EW3aEpb0nRxpGaOwlp0ALP66D3c+J7bx
JMRJ06vVHqnAaCoozQ6qpCM1zoi/zvhj461QIva2NTWROYdSo5O/i7g7JX+s/7HK1FrHGBUafY1r
zCwNKl6pYvD5o32Imb6z8KvqnnibfHmSoB4hhSlOLYlAVsUd0nNrk+VxTXfaPAkefhGPdhkthBY0
P6qKTd1GtBZD93qy3X7731DCrmrGeN3p3ZsqaaL0xec7FURbqLjc5Y7lcFt5+zwhycTm4ze17Y6E
K2SmFaegMkklSayNOKMNQiaXHuqFi2FZly6Iep3FbjL3e5wN9BJ9l4iD4xZHFByjtsuSCbylkvZu
cxbfs1k+INncRYiowbpW5zHU7+VxnCP1n/FoAgMD7IgBlgrDLmXmvHgBAst75l3MhLTX0qupkYPp
WYx60pdhpuZQS8OXtzBU3/edMcXiRAuuZPPdaezYUj7EsZ8XzfGdhsoVJTEZ9o1BcccwXUs6+Ep2
Pt1WfISzJQdIvF1DdpLa/RBNiwN4j4rKjEZtjwgnL6FayUM88B2knNdQZHNApFnYXDsublxjc/bU
pa9Z26/ZpAX6NPotf4iMdqcZIn3qbsu8vPVmMDf5dWu4ZAO56h71m/YN+h2MFp2DyKm4QH+tKBb4
yEsXSQSHakkzie8hiOoivQvmSgoVTto1p6LZWEdL9+Zzrbao1qdI/NpOQ+6ESBpdqdK9D77YpXkH
gz1Cu3MJ6QWxLiOSWKLDxIBo8uQDFMTc1u4YQYuGjXofty9z6MonGckAdOri42nfu0pJypXB1PzP
oqvxXJGbop1wdS39lYncRcWZDMk+4qz7JpwhN5RYKN1tLsp7OryyQxAoFCftkeZSpLYtrv2k/gJX
IojfY9K1kfQ6Y+Ce7gA2CT0Un3M7fvG/Zo1TI3iZA+uSQoxPhjFwsqQzXJCTtJWRKEnaOTuMJCXH
eCPbE1GynWAE9Kz0dpvLyleyU2M5Lrt6/qHyclg2Bkgt0q6aflwmH1NTL7k2OiWiF2aN3zjzRA6f
gP8Lmb9UI/UlPS+NWN4HMLpaYr/cSuBoFzMB7xwy17igWiP5PRXlB/Ms+/cw7xcxCcz1JLvm2QUT
pEzEJRFelbl+kHmE8KIIiml81PL8tpmkPm2/coH6rK3e9LA3Znc8CzaFmae8PBpsvk39c5QcuoUJ
v0qFsKP1HawaA+4Kg0E+6Jv/fBoaPo3C4H1ah4D1fKCSO9UGknWpRvsmwQiSpD9qtyYEED3Ss2tU
S9gOnK7QK8bbYszXYgAPsV6m1AwMFx7ZYOJBRnl7GKS/cDa+sWbyZB3UqxKrVcayvvMpMb4qJsqS
LpIfBiNk54HSCZ4si6YW3cI+MUbaw/askAVkSVvovC53+YYpImNa2PyqjH/VdUY/rRKEM1ESztLk
Z2XjsxAIQYf66aZ6N3xnF0Xt4dDWp5hln+Fu/CbLvHgNXjGfjt16LSYrEQ1T/SIknCe2+uLtmNa7
uZkP0sTx2MLhAlXrVWsGeYz235rcvTOTF9toNPGimgDhIQav2NgyXzaGb+AXbHmEFKJRic7WfZth
bosanHGyVmM4wl6qP9Ob1mQ/7D7/ZpUarmwGMncqeu+QoFEa0h0bya5wwcrZzW2+UeeEZB0CBDQf
6lMmEJx4dZnYQ1ou4BtjPGgNKik1yJAvg5eIaMFrtQrUoEKsrj/GH6vJpP5ra4sgo0AvmDQWQxEq
v9VBYS3OkBmGVNUIXA5DRIb84qCFLb4Gtpe5JF2y3o5noKT5In/9yG5L7UvsAPrcXUl/0yoSKDOV
UY0WLAV50vOtDXLKuM7pIzljYokHhwYTb5r4aLuWuPYpcErleaTH4+sB4iSx7qJo3lGWPvVnem7b
n+x3zxUgDUf8UzXK+Y/yD9wDtfoRDoktFveP7fUZVjpERMsAjAhToyEZ6KGWoPhb2NjFld01u981
L6Pb4JxANLlDsVsZT6LkJE/VnGk4jeZ8dd6L1fqgzevzD3Gec350wUA7FufaO5r1krbDrfGPz9zI
nsjC0hlAl5SIz7MxLuHujBycv88yEXUHLhidhxW53JRHwoC3j7tphk9kDnnk2FL4KurPNdu39gfe
qEa85ZSzTvrsbBYJ4kgKXEon1zHquPols+kr4JxJrUwAz4vJyO7KGt0evb2w6o+tn5+pOO7MIfBM
Yfstr0vVvHW+IdTr0YE7+SUCi9gah2hYS8wRTWHDcG1RYstK4xeBAnB0Rdibpc9JyecQwte6nwYG
D60OW+1/47pccwnQHsbMECMo6tMdTrgKvq8a8otS1swXDWJrhbGwlJHQ77BqT0GAH1pysG+AinxZ
UnIfWHSpL1dwqJWpd8iATSjBYijmHUpmdPuB+Nlp7FekW7FQc9yJml9a9NI6sZuyQzeroBpt958C
durRWmGZd6H2uqHbDBQ2snwd82AjwRvEbMB7nvtGo3k5CgcNLvISGP/S1DE412KiHyHrUwh8l9oQ
xDokwB3Z33zhVaeGQZRp9Lz8JGbvKLBrrq+Dw5XAi3DEcKgWxxvSVQSQ6BHeCQIzvVLJvOaf4Y8y
8bcgfASuGHnVKolE08RDrGWI+s0wc3buneJkcQeR2PkmGhmNcdNTKc7aGUbPUx6s+47CLYa5iexC
rxlX9D/kVxltWOjzjAG03Cb5moKQQ2gBFoG4z+3EtJfIyiJaK/W8lnPSHzaJYF083Mm5F/29mta3
VT9XNhVoDUASdZXLBDNSNGo+ywwGQdSULwAmpiGgPPfo3tuZ2IKF+O9TDT+5uJXGg9EVYR7HxYSK
maoZv4zu3ritYj/aVcfLdRrtDUa9dcULnx/T18aTT6iCP17FFQv+WztMd5tyRCm6R/G+nwocGvL4
PZWkLegnB3zAmOhqRk6PkqgZjsfzYUlRuuzRMteRtcmhi36LJBKHbNVtWjjnbgba0bIgkwnJV7vG
DdnD4BaZydhWrLRyRB5obOa5x4jSn9Tu7dR9bFr9Ma7tOzL7uDL/Fb1xV0EYY126YoO8LEioj+pk
1MlOluE4EyXf9+BG0xhuGYemQyqZp2BkABzIGbA1WnTAsKqxmW9OosunBkujWUpwZrLbYUEb9x0O
+9eBD/A7HAkosHPW0jspvTMEifKjnFOAFxI9x4kVDvc64TNMCkeo3dAYAxmFxWqseFjTsIxhw0yU
7WXptcY7FxIamr/YUkKnyq86dZmxkclKQvKqPfeQEA5AS9N5X2Rov3TH64K0GlkWazowTQaIpr/9
q2JcHE8FhzkefLvhuyG2N42/sGxESkUUz/gcLDpU9CPr1Umzm1R3t0Hqb8wWbg3mogaqgQXDuD6M
q+MaJU2BeGzH/J5MyTHKmKh6uOQFA0jTc3AIGxCOXhm8LXr1Bvs4MooRGYWGQWVBcUMIMqtnqCbn
Ys2i9uL27dsoKFbO5QQ1o24ey8RtNmhEY85gR194bimpjOyCQDTRdCvZ8j9jMfpzLpJGlAklZmy5
w7cEEktscuAMVDkYJEdoTMWveuCEsPEkFMKrkDNgaXOWc5UTgDg8M9pX2hyUSTLuFtavpN01Ah6B
AdI6NdDvS8HEr13LGFTyvFuMMbYKf9TShQPBPsSck0/k6hMRW9n65skIlwbHvI9S92Ct85BXh/hb
hjyeqhbfii6+qkP+LADva6+FzACb1WZZ3O3IzvW3dQBzY/6xC/WWZsYVyScRb1DBrN6TxiPmcrys
mf1mQeZX1IzlsuyOsBkkkDuqBOWa3bJAdJmrXmrwbJ+BkTZf3GlBVvKs4VGg/4TPq3h46EuLU0j7
KTktCsDvRpkC5Ico45AWZ/iIef/hcnrNn0ZFGwAT254eGS41B+qPyjwR8ZHR0Jkzi9mzyGRtqeFl
RBxt85HYWsAH43xnREqLvOp/tYwKqpdhl+Aa0PLnS5EzbvjQTzqKtvFSKXIiu6a/DBNWih/jKScO
NE/mSJjcOVsROzKgJqMJyegbX1lsbYrm5A5JgDmq6okGM0M/+gXc2j1lTOAgHjH5bfZWAEz/PJQ9
KyXKTIrOSVmxzIJPmdDJhJ16YPIt8fq+JIy/edhMHHqpHLTNV63AL9zMsHIXQgt1tUxKoWAKACKi
bDT65qX/F3dNYqzVFdUg/6a54y/vzmARVvMksK/t+s+O/EaonARbnDpVieQ9jWY6q/1biDHaaB5p
fMDuYBuM9zmn+rBhaWGEQJaghvVKXAHoHWgGbmltodFV4VIz3eGj3MPOBs3VnwRtdlM/cvClUw4J
tBdnadLjheSPPpPQbNH51IJELOQD3+Kq8TcoTRUa5AmASyBvXwIIcLUsKKCXc9/W9y3b7k00FYgK
LEW7YZW98aq8GYt16+xQqXsORsgSqDXZtuv9fCVRXdrhm6Ggylnm1jsaPCvke2LWgVwr6AVn5Fk2
OOMGjQ51jQtjiLv30ovT3PE13junopHgvav8fbURQo8koYEjaS+URW9TO+Jtrt1GMd/kdH/biQ8s
QbTls3ORiaDK+8+slWh6ZMZRyMzp8HaOI7WJUNIwjIe+N+1IphDeYH1PxyQr08vK4maQlTemLE6X
lHVHNMaZh/1S2Jhm7f4ywdGcbaaYEzPEGmOVWgaqn1aW/5NZil8R67mthdvpdAmjr6RsjiGTmhNv
R7F4pQb1izCLAT6wMHrXqmDqybG17+C1Cchikws8kSGLah1eThzvMVWQlnmKXxfc0jD8vDQ72WiI
Ttl4agUaWL7sZQT50N4rbXPHbgiVg97eJCRlz8jfmGPgKq9yX3PCAphM71BqA4psiykioTwi9ets
Lwp37BIVOo+JmK6pWl6dArWEMV4MjiWn75NKZpEtfzv6P5rkRACldNaqTK9Xptdo2T3lqlzVbuAC
Qe2DVNnLxjJElBKuJmscFKm6ErHKiXOxx3bvMBlGL6h6zfbvrogbpQG6EhZnQLsJWm+OI1L7AtHy
hDi1namycOxJ/mKgqddtkP3QYtn/F5oVmaaIQZTXX2Qt+4sN2os+zVqLC5hfZ+wSAtHsoo06oAEZ
eEOFoqPdprMDK1ln+sRqK56hwIu4tYq4gCqe6W5V51Em1rDvSBdaqUlhqXXel8RYJCmDF4kNDtiY
kV23/GG07y0IuGtTco2X9svL/z1a+/Hnr5L+tW/WP0BYqt2z2HjAL4XpQqvgOtTC0JH13fiw2SY7
u/q0xwXx7smQ66stfY4W+9nDiGcTWEPtLuvk5aPhkTChmuxXaC71f1KeGre1esYlynNU80fW9PDv
ZfSrRbAhRobMfCrO+p/X3nNDXz5APdTh98zy12uaam8I+SoEVAKsnxoMaZb08k67yhpcVS5Om7RZ
fkYa+KNBejBVRbwPj5djezAmpsk7ekCzsaOiBX+lZfHaFTH8JmZULHroHxO6oiQrrESyGrwuDF2f
GlW/LJmxuo4xge9G19+WqodpQtvQ1JGJ57JR0Of18cuLsnfKhcNotz2FtNiBhBRKm1QIL+UdSIXE
Dl8+iRFyN8SJdwSOUHlf8CWT0dfBYu8FX5r4tBLmjTSaepkhAcEONiIDWjTJHzqUoKDG8L1i854p
Tj6xdUqKr4Ir218Vb7uHetdGEAojU20RK8T6egQ0d+RU6v/f/LU1SbQrfAMpTMecTT+ZGa89wKn9
V8qmB0dSDReLtJTeQT5o9snABjWncBINechAIgw0LHQCHJBdxFGI3eXPEDr5F+MDV8Co0W+J4Ah7
DCROk2aMBmbXRneS/6DP99DjkiTXeERr7CZ7fd9W9cCw83B5BRWxJBpN/tqjif/GCWco12UqhcP4
naHaN7kaFFjK5aKFG4lmbQ36hDFPqjhBY5PeOonbOOxX5llkAGC5JlTVkOZ4GHQ2NnUE3MBX6io0
pJJfTeFOexpXMvNhNDFBtBn9w2KsP2m3vKdyB5iy5KVPbrjQwlwXIf9J7J5+tB+vK4Tndvkz1keI
0fFqiezSj9wJZ9DlDcuGktaChUBW/sJlQg+P8t/qwmwogbvy/gGZyZgwZbi1e7yR3KQF9+CCqBtw
80sVRwqv3E5v3Y4xtm3vcrncj7PDaBsz/MQWwlG408hUHtqbPCpX6M9X/dhf1RUeEBCryXiIiwoJ
1qoGUDF1BILjmCMsWph8IlVGCkY/KZE/pynVrTP1myPEW+HKmuKXC5oN42kRQXloLDE0ZhJ6GXYz
5Ak+e057CzJvG0JhteG6AK4nxKLAcyXIV2gsUvFylohdg8t25UJ1SiZWXKgbF2oOmqEkpL1YwfMj
wNO7qHG5/b1cWT29psrVuelkgOb94BEDAuXKZ8rgt2hRwNBlTelX9nBBqRrI5ZAskoWmbrosxEbm
sUa2hbZDJazNT1TNX6yv/BwMSn0imypL8iq2xB9FgvlOWN7MnMNwC8aoK8gOvhATh/mmUVU7DOpG
x+/LbyboDhpkZKOHflXys77foKk9x2V8l8l8Ih3I5B5gUVQ000eZD9izzXd5qN955q2ZAf9iJFhn
CkS3ymzECpsUWopWDgoW+CrROavq7w2WFOH/VLlkq/+kEUGZTIwxSHJjPpDR9kiq7A+zQnH8TW7Z
UL8ZKZCw2QDCBLTetk7ECQY2Lzp9dTA0ZagY3wshPCODzJ3HTElpAMZfF6gQ5vToOv2pNH87Mkjf
TdWMJVpJrbtVxvJZ/zzULEZ1e2QS7rLZWaMFxUYP/dio8lOpnEFTn5CDE+h8Npb2zTmYTX7WlQwl
y7jkMnLSY7kQ5Zw0CnRLpBOL9d5kFZJk4sps+ux+vn3/rqlb7Aa2g4r8kkwes+ISkNtIwO0Zkroz
kgaXU783/01mZqxAJX73aUDintUXExd6zzGjYuhyonXPPYs5jMVafmjBgNg7tJ/eN8DIiAeG/Tf9
wjghMzdmgAqK7CFsS/1cHuSLOXnEc4i2vOVZz3nWM5714gPJSgXP7+XXyGQub/ZpjgbDFnAjfmlG
RIE6PuZXlFn1aSNNVC3GEyk8vJfl0CDQ3gDAmfO9T4tfAnt4pbTAE55e6NkomzGMtYwAmWkYkxP2
lJOvqUvZNl6NwUWm+q+o/nuqf2Kjgp3vM+P4dqj8Z0HF/302jUCwOwPOOip1JFBeQxZFHBk5kG5h
PFIuYt2YoIOjEjj6IWxmI0Tm7Brb/4QnCfG5VftXI43flq19M1sYocKobAI7JpD41zaNvkbOgxEj
rEP1aX6QHi7YH6d8KWuTSAtWwgiiVpHMdkPs2hj/q7tYw52zcuM+clUubYo0d2IF8dvystJ9wqQq
ibeO+OWkYJ2uOwyG191eEd/JZUIPWHk9yIZM6N6Mgf6AZmPGB+pIaUHWU98LutI25VmB3uhZBa0p
DRMKjXyJJljK6BjaeUqqPk86ZYtBIsdZBqgK6ez4zMM2nW55Tajp+dgV9rKIjtEDGPnqN9nn0VuQ
MHHlQNVXVpOxhCUXF3XXUfEIPOW8r1uG66e7Yd8GVUw8raozrDBvyA2K413UjIUb5Wk09sN+ivIm
d66mYqLxJrqa64QiFOzANOtBb08ItJEBXaZvc27xxY/AqMdrUVRBo/8vecyYzFg/f1S2z57i22Ad
odz/aG32HM3l7lx24gt6Mh7Ykj8XyNnWh+H+afW7wRklk0p5HqTxbdDnh7Qv7/bRfB4xIbOofuEF
sTh5H/8eMWn3yLG1PX3iJzek7Zm+C2l98HJFxDe7JF0gZh4iM4X2lS2uWkmQb/uYLbxPDNsFsN2V
2fcNWmzs8BnmOc4WzOP3tlj4p5CT42ZSsdv01RLhw9ux38opelQ0ewXYdEXzkGbIFOQmO/m6XrwY
u3h2+K3X9bVnOrShjLZwrJL554z5eGJa+X4oFuSVdCQKhQDLELk3wcbGmoXpti7MbNkw8NUcJ33+
1OzFJXUqEJlyFa4azIzQWTGfc02FPNFGZXdEI38rq+liuH3CJZqkrf5XQmwQ+3hZC5kwSOPCPgZq
8Hd+pxHVuh+DzHsrv4+K8q3IBvsBVusfkl4+qzZ/pPFOq5xFKQuxqvlWRwYHKXfnT37cTCMaBBbm
bATHQVIZyDa8TAaga+rdgRZhmdECIkZBQox4WkeN2MYYQmp28vz3LAbiAQllMhGmKHNGndonPftn
omyq7SyWDLZOHo4lV/QZwaJYbpU23lji8vuYwrTEVoIEWMXw8dIcPp2bseMD1E7pn43OoMN8Hli3
BlagUBVv3jOEhl/aSTu1MLso4oF4HhGKmrwjafi0xx3LGqKzNV26KviRlN9un/f8MSKUCcLg8eXM
zGBL6VwKHJsLWXTFEyJayf2Hn5UmWXbWQM7ZxTiYstHYTO2j3QF5nwYQ1LXcRYSp5J15KaFQV2/1
/wgqDFqiNjVSQ6Gj7KL2daMmSIolOQOLRq/D7J27x9Z+9gLnSj48IIc/LEdCYjTd/xptdecIJcpu
uaWkSe9Rr1H8yoIIDz0A2GQDJNDp7l+JIeajIznHGK04nOEQqhdZexMSHC/7y8xMj207XB+Ww57I
fjvQMqyXd3pn7wyOuQXX2BjI87QInicUxLOk3RltMJtTY31e0URn14U0t8FRLump54YG2l3BvLMX
YCxTf1o37Hx05RqZXrbCG7K/WL66pzNhW40WKXDqsoB0B+zxxCvvYO/UERI1TP/O3wai1RggVXMV
9NoCOglM6Ogu6G6F9cNmvRbiwwploblsED0uCRs7B0hbb/ROXX/V36GDkG3SEhjZpox+GdcQcIh8
FHGnFLUE/4p5JhRYjWGlxcz6yzzZ1CJpnTqx8ZbIY5XkBPRUxYqHR4vbgotiwtEIa1Z45tIG6ctv
LXBg549iaq+2hr6cTj1PclIBjes2oC1w3AUDp8aArBeD1zAdM5eDjZOrMSDbUJfZi+SbROCtHa+k
VGIcoL/Lu39tRqyd9gmOzfitAJGW9v3a7isQ2bqG+znTTbepyZTs73Iou3dozNHXSrpvou4v+sDS
FqgcGQfTXHvWOFfhXJHS7tS9cqvtLOqND73ECa47a7wShXPaFzJelLo1YcZZbGMcVqNa7+D+yAFm
5ohuToMEEilvnAEFdAvb69A8bBEs4FlnnoY2/5vhrlQfpbO/g9EbMuVduQPSM4p4COEPEs8xS0wG
xT9SpiE1gywFDCP779gf5xpWoBEXjFN6F34vACl78OWpd/lOTvNZpjximP8/hbFRyVbaumwLqiXE
rFwhBM2SLOC3Wh2IBQEhQ/yWgOCjYxjDGzihFOEbPY851ocznpMZhmGLsEvvzrPxL/CHj1Qi0gPb
hU3WeoV2qjagN59HJlbbkMVwFJN+dMLu4D5Xt9OGKBO5eEfjAJ5r2YiGim/G/Ny+7GkLtel3Vml+
hLVDINlNGwa4P3atuvpOJ1334WR8FydQUdPwVQnxTarqj00yf5TvvT18o7KWpP6Bs+EBG7ARyifu
DWG8N/b6NCOA/+ATV/CJwq6gKRAMLMZbZ5y12brIEcREKTK0H/+uphGZXRdx008ZutSUsJmGsNTW
FufULr4rxuyEATC6GKT1F/Inypih+7ZyQt8zSKChlCt7WG3V6MJPz91m1hjK9MU9myns+ibEUhpu
fvUlNt5X/4eZrrh7IRp1jyafouFLZbfXb+WzkMRzJbBEI5azHX8sKmnqy/6lwLblmX99iG+ePhsZ
n8mClLUHv+TXK8JWOv5xeZO67W2em/uxySSOrKzjWWllBF9K+WMNJZE9eTIfh1PH8/LvWHb3g8Q6
JbvtWXMFZwa2jCta9Qfr1Mhq3BfQDwW5WwvyL7dD+WzI5qnKvuY/Lxp2G+s2oppiAd+nXwDuaRq3
ZBtVhoDKmLuZUpFUK2i3EVWKLMGuRAbH1MPzMxOyPUK+xnA6jDAbr/uue31uhYWCF2hVwiVbXxd+
OMByQ64eVA3iZ6ML5PSXWLpzk5re8Aext4QXELJcbUKC7bDUsVGgW3JXdq3I6HhcqQ4wsaOyHRhA
2F2JLhglEw3QMhn+K/kHREaATbHlFCgwZhJaVA7HZRD6JUPLv0ZW8RffVjVEsmpF7+RZKyhLGA72
0lfr0NqbI5wdLFJup2lfa2NBZOYqe9qwUXiO2Dmwx5EHjzxK67gPK+nkDMAJZ8xM2993xZdNdMq/
pnRKQudjJZNaQwFft9NlCElK61kkMJMnacACgdUTApKCLcmJqGfO5DIdQRy/gy3jMoJy7RkEbnUE
/2EEcbUPhUtmrKMuBK+gvnUhUWn3LmQawxUrk8NdewyBbn1e3hPX4K/Kv8Rpt9hYhmTyRsIM3DWd
3RRc7ighWlSSmnEbPf5lH35nWA6r6bjWw8gcBZM3o3TWphXaQYwxg1EkJq6YDVfMmrKiJGgxq4lX
3mGJo1AZos00QiIUQ5OSHCZhsHLsL7PXs8OpehH8YjFYaZ6U59ByWXFZoNdZcZV2E9Tp6OaIh5m2
F56ZK2+ULXenG+59Pd9tBfpF+h9GgDtsDTLY3DaI+E1lW469zHK1hkTAIg9FmYcOn1668uYx9EoD
zcYiDkVjF4TzhFnj+NaYXweHgZBtv+24/zXZZjVTPcmQfl82jb2jyRt2ZEDvcrDSrCuxcr10vIx4
8J73zHGhS+gM0TKkpMgsYhMoiNZeJmM+Y8pj/8bC9yRs81n9N9hrvDVjBsIPCtSXfFg7RgbP/hAb
X79f0NEiVH/2vfr0Mgv0KqcOtxmeuj3U+CBmDQ9wqJy7Kb1pyUl7eBniI71ffJ3EhF4t/COzPWJB
vBFB+rFUp8n5fTjn7lCunxq7qCHGmR43sBOnoEUpbc1ISD17w/ErTa91TrTiguHa9VqmV5OQ416v
6fEJShiu3mXA06m9MG5kAUzgG2fXM6Cgl62Dy2kPMzQW1NihxE9rHzMrIcG52YSyis6XdUCFlBEX
LZUCC5OTs2qn46dhZpFWraHqDndYvEGDO6wbgMS9tJm2O6FzE3SPDd2jkTPr6n9vZ+0xs3qQ/VSX
EIYDkCCMZvybtkfUUPyXZGgzr4rrjehiIvnSHOQuOkvsU4awY9mvyFoiXfTevgxQL3clWHteOu6A
7EJaARtyDJ+YZ3Vw0RNtp9QcQDKzsqbe0UKTuqTq5WBtPo1RP6OE8cuy97cUSfSpWpDOQQR3kFBo
sc2hsldn8kAvJbBTMPKuRSjDAvAU1tZtT9Jc9/bv/lPqxPdI9F2OlkEjXckZpy8mfGJFh+XQkLRn
iyQ84586MB35smrDxfrHPDhwVyse2BjsPHtWMUdWyRe3PPDjhxZuQidknSi5CtuCqaG2R6+9ztAL
Ctt3he8Ilv/8BigIh9J51Bftfeqct30/myCsnaw9scS445mK8sUIVXhesxybzd9Xbs5apNdK6m4H
IC6FJFan/CEchooAQH4oAF9Qy52L2QAsMyfklSaE8tK3M5C9a+J4DIqKwqL0a7xqBJdcyGPAkTOh
QtVcf57ZIY+tN8Vz3kTrUsZ22UQMgYsKP+0V8ZnBn7tiz2K2wQYLPfcmAlXZgxJMf21YQW7/Slku
kTcTHow3yw/0SvlyOZgyjUyZxgn0voP1mmDHHMA0nrGG+Z3hk8/Cr855G+FPi4KhB0L8yq5utpnd
111/NOP2xjybVV9j34nwGzP5jDfjup/ZGJTfVzUo+GmmvzkcyS09mKwZweav+fZohfQw5fpZqPUz
xTFaMWJdSuuOM7jKgSO298O1MvUiVtLCawKt8qRSNf/H5rNF9NsXzxH7uUXGccvB0ED91Mz74mNz
gfrNr01BYL4jPFWwk5sIzJkch3NqhsORRfx0phVs8J7VOaV9Ok/OxyhJ90X6KznIIh0rMP6PsfNa
kttMs+2rKHgt9MD9wI8To77IRHqf5XmDKBZJeO/x9GeB0vSI6jmjE2qWVF3FYhIJ85m91waWMINv
3apPrgZ5OhZZyLi01kiTTqVXsY6ND1WEm25u/jRSw831BK68apLHpKoANigbLMmo5JOHQONKltMa
36ITaNcg0q5DWVzZclzqviY4Eqd5mK6bGquMRr90NU2mA1m9nFbzUiZNicZKGVVjaZS8CoKUzYYn
H9afTkOeWONjj1adiTo1AYOcsH4YiH+lIoC/2zmRazBuZu7KDLXKCPomKZN+qUCylI/+Nh9pKhXA
WLpDFU+s82hsfdPesgvdcrGycueXNLdU7lsbuhZBW+hmqkMMW7umtw4sZEF9h/+TNQaOO18ge1Lf
wV4Sp1cs8u3XyruTP2fMkeJ8qwbjwRi2YYGsnghL56AG08nSOY36z5mvbBEHhkIlgeQR7ngM2zHY
WYOxa7OvWLaPDSSPyrmU+dUAE9in9cH0XhprWucEdw2fXytoi9+4gvmbLHkCHjyMw6KCqUFuOC9J
G1An2m6KiwrDJEwnNBJE+Bn13HyOa3Eh6FN9y2DQtB4evQwv+Ey4NO+ysx8D23yye/XZQjsBWaYi
ot1eDK86DgaRDkB+zW1TSQo8H1pGvAucmH1TutPWUxS8VSUjYqao8T3pq2ddjZ/D3ni0eA7y97lS
lsyDqy0bShIrvQAf79BdKoNg2gC1iVXvUx/3tViB0SSUp422lUBwKZK1Gz5P1GcsG7tYp5J4toEP
TqyVQjjZhEYHhOCULKbGbpNALzTIO+FHb8oceSWekxZtbFgpS4uM1vrFdwcjf7TL8iF4Mur4HpkG
DRr/tD0kemWpBB/ECHW6vk4Yx4UvjtFfAK6emL6vD8q6hp/JgcZAttJKttML7aKNV6AISjweO2Va
toPuWsQ9FynbnmTh44TWxEdJ5uDIDLpkBj2tEwRm/SNKwScLbuigmE/iFXs90YvGQ+Um2nOoswgL
j7ITPGhhuPHeYTlViCZMB7DK9TlRrX0Jmyna2vEw78u2unYrnQevexYQkUaISAShEy+8IJM5OqgJ
HVT0tSkXoVsOpATfHETEVUvYKII+3LlNBxXcpFevw2Nm2Icc7fVXyc6bTNNdfejZllEzIBcjag1C
fDIbsjac9fiLJbWNwpKYCUyGQbRdHPIDMFFOxOAyvI1klQTmNT1Q9xIFd3B45GYQWPTDKBEbwj3M
akw1XfwIVFvx+qfJo/5yHjWUvBIlb8kvJF6t3HRMyQNVJZUF/phPM+2tGOOcYRSpvn6D24cLZIu5
ZK1Z5NZt5UofURKGxgYwvQW98ZgeWoJH6CbottSNUHrWk+2OuIJROeRjd5qAIJsVg32LQvS7ybVS
YiAvJuCakhfSLNLWu2RJA98VqisPZltqp9H87DvGOn0xrjnBq9oVJeHCht8TwaJg9pvDufuKeI+7
hlw+yzFfGkx4S0oU7gwdCML6uyzxO4IVy3n/w75azyR0/mWyttJHb82dYsFMdTF9qD7lF/VvR+Er
WXAYH1AT5nLd+ijEuCDTKsysU79Edv/ZZ/qgFyCyWE8b1HUavdBUobaTNMkTLwC9e44GIIrWPY/P
fj501TZGgzswWAwQDYo36mqiY/N2cQM51Jb7tPJ2/tgx0lTw8imDDQTf3ms7uZz1B5xrVXgYTQod
YH+qAEMQTbB7wRl9TuyUC0K52JXj+tELDyVE/bjwLjVQGJOs+7Ti6VcSgO6NqypZFlAPfhyK1SGu
7836lWD0U5G3Z4z9dF0AkbHdjGGzhcaBX1JfdKVEBA3REFRFirJE36vLEhFwYH4PQAt40EMcbJ9K
5XEt4FSHOVFNLL1endpZV95JS+W2ec1MUszK4K7uXVMsXvFqkpBpX0wyjcaDAo4UcMEKnyYq9ABU
a75wLhJ/KXZa1kUdanZeELVvR5nOA5tHirLpjrZXs8Mx3dQM7qFQCCp7JhHwEjnRWijvGZs/WAab
wQm2fVFt227a1rAsRIC6InnhYUex78UXTKuXDE+FX1LnEDQIsT0OKOYMsNGo4FLqlil7mbBxLjHa
5pzrDgX9hB1GOseqwhDkH8EfXLqyvzZZfWNPDGI/dAuW7MsIEhvCedHtAsyEALx2/NRR2+X8Uqdx
p+iRm9MLzXL6oZcXk01h8CQRkJdBekqW5WEwgks7GShxkUNzS2k8biuonSg7zZOYaWsL5PrsDLMU
4ZLOyIMQpVNRisUQp6shs57I4SD1OM4WWMmcHXSYsIhJDvF2FC3I1eWu8I2dFmEhCr5K/JfkYk1O
/6xk0ZNe1Q/MgW7GwkFWCV1iGSqv3Vu+AnV4AjsNe2A6c5++lHQUER2F/KzeNNT5jJQ64Nbo800C
V8xb+d26detRwVwqmHtTyyEF23BP2HZAZiQErxH7De9451bNCGWXpL0Wu2HYkT5cHrlyjiFmO2GX
h8a39wryOgtrCyC0zGXLvQrKyG3794wi0qcBoYyM1KNiaUdtNuL4QNGdl2a0VvNF3A3lWSxm/0DC
HR6lZ88pnzTNzkALE2sM3+tXfRLsk7u9vichoplO+WidCEU5DWi+yT8ANJyEi57wG/xmPgR2X8wQ
HVBi78NawiLsbzwtF17t77MGTTYcEMAf8hQZWHEOev1NH+aEJe2INRzssEKgMs1BzwQfdmAR27cI
wJ32ZpfMwTvn4tgN0QM3LKPXQpkb6OhmBs41T4erDoJCXAbvaXxmJ7gxLvoGo8jx9VAQsQKTri+j
nVhkBpSHdtUO4LA+IkTObW5trFPcf1b4BMgwLxaJF3bFGdT2NVGGcymHS7p47ahgChDoA42qRaMa
PDITX8up2Si0q3rnk+1ZuzRvc6bgQr2pGxMEfc2a3gE/r2kFNtbn1E7cGF9IWhLJLbptVcgt4D3Q
U55dHGc8V3JWwYbpXO6d9eHX/blf1Q1yKY8FGh0PWey2iVZvwhoSLE6k/Fo4FLCoX7rEuPl+cbYA
EK1PTjKeHSDPoBHuGUCCLtmBNAffOe4hUu+InBzFvmdIYtEWHKyxOOC+tQQ2OfyQA/vVGC0AKo3O
JgzIulkN906g2z3CFCVcqeShaB1OOskY9q3dRuRNKuFVx+VHAOtJR/jdGfrajJAzFZtGyclAM1c9
gJiAx6TOY/j5EBOuVaKomDi4CkFvrhvNApwV2QoabhJmTqDerIEiYLBWtp+vp5DMeGw+lcl0QDZE
tLB0AlJMzKezadzOTdFXmIDqbWKJmMwyI4FIrdmXlcQnJo+hKUGIqFjoCTA3yNGpIZnD4TIGeEIg
FLNwJyZtO6oU36zdMtRpuiiXaf+K44IIQY1Jk+Np3NSXWqxds7q46rF6aYVA4AVIHV9WontHYjv1
mmZuPFWZJFcPyTEqQrW5IDe9sWy8T4r9oB8C1iXVI2YmksgcCfML04dqbqqB6btFvxsD+eSsCAkV
wzPu9EsDAVOjI4pHwFQYBVTDYBuynAsdAGPewWctZ7t2+p6gpgoA+1kptFZN7ohlSLzPYkTtBbGT
xsBG8Y2VusVDFq7GIl7ZPwJtvVXCC+2xHLdYjisSJwdquVewx0Oxyp0eloJbcV8wVe4LrbaIDBWa
C96fzNoOWLpFaJMNpJD2N6Zzj0aiAvH1eZ6src5jnE+s0NgtbTbUiM2G1NrVjJ5Vj/kH68lZKSnD
dbZ0ECfAq9kx/Nv5yjJC4vajPBuTXUDCUoenkyopw4c9T6YJURN+f/VAKE1Vs46eEm564V03Wa6O
+sVEklVXh6bSj36L6J9otl+HtkP1EmIKtiZlEUmgtWQw0NhlyhnqOdyJhabOQVz1OXWCObcG46OF
Ld5fDxcCROZX4xvyscVZ6tdvCG7ADfRut2Tx0u1rQq2C/NyTT5i3ES6iWWgIkCGUyOGKhDJqdH+d
nEDtdFBb7miDQwalCI1ukBdo85GBfbs3zxnPPWUsj3n46uWb3kCkbvLmOT1j6WanlsUeq2yDjcPp
dv2J3EUCflmnIR3OiAvHBDnB5jIrG+78gg3oJqkm17Ixnw7U6CtsfxMwlZjeMpkyXKsErxXRSSHD
HohQSEx5U0egNFBDOBvnocaMmk+E00tEDIVz86Pxri7NIXmcuoHM8n7Zhx2Z3BxGYPcYK/xrqwUr
jQmtsXr3225dgefqCwZSCJMQQ+FDzjml2R07q0CNGRP2bXoybHFiwmxnyUGroBFg+ij8DLANK2S0
f2w61ARxP850McM2AAipmK9GhoLk8241O17/6mFVqBUm9q6EtMu5ynlEEgtzHQ8rJB7bZ4uoQZdn
GYi2kO3+XMozZ2qEvtD4YRoPm0Tf47H3vZep09HxEC+0kyoQwWWD9zdly2C/TOa41zbmgvd7Xb4m
zA5/JWsDxVSoW8SssyUMA1JFh8VFd5TVMKRn1UsuueZftUS/yii/1eain1i2xqiawzdWR+j6byGP
yAk4HdiWtX8r2ckHruOP19T/BuN3p5EWHocG3RAmkQ2JrlHF+4TRvYTtV1xJ39nEOYnhLUYcjXsX
sm1IypvPcVQePWXVkNhkLFyr+SpboOoPObMC6wR6A0TKHDDDo8vsirv9UK/Ist/4NRpnbq8sb7cy
MrHOOczcyWUdgOdXi1rzb0kj73r8ILv6/IrcSdWhkxHcxKNa3VdDSQO6NKV+KkBhRhxki6RlPVDP
1vxQi4qzsEIg5eOGLaB/6IwAxlOHfJn4DM8nNXg6hmV2TA2d8RBIUYwzbUPDybo0oHGWgebaYPzK
42qmWFofKMdJwN1FyJIUlgl1jX5MBQHLImHsSENIlxH6itl/0WDvnGCDG/soYO4Ue9tx5NFOVotq
bavKwJPWoIml41sNTbV8E/sm5YwZh32mUOPy5DDqtZ3sy0bser3ZgWDcFXeTPDBT0Ebmq6ib9hsg
anD383IAuIIrbHYK7tCE/5g6UwWv2g9AvKi2SUUM5rhHc21PLJWIvwsb2l8asoZevhAoBq1rXT4S
sMaVnS86thEEHvDeh4LkLEROsN1v/uMyZjz5q7TG2B7L3GTC/OYRE06FbycIyuiH4WYnKFf0CKpL
Z26Yw+5uWr+cM95BfIB1BhqpmIeXcEmpuEkxLwFQdp5+tSrGp2WAbzyqbuxqKsj/L7/mfouCIaWX
mgCLkvUly52yUK0cuQH8EUm4BTKCfBpdnyxIsHJc12TqtKs1VqDwwaNXv4ewnDljm3htletyXJqn
ah1AtxXpGcCtgAA25xue44UHRr0QC/Pkgv/3v1NRGqsDios0+eZ/54roHRbRlAyxLw6cdJ8VvV+6
FP4dNvb9Lc7dySCHUFlwqyJrlwlCCvN007GxtBO0iQTTR4vGn12vFIM12y6fLWYkph1/hgKELXOb
qHb1U7nST7FXLkAkLjoGSJIkgIZAyDmhvMJO47P54m89PegniaxOP81WfPLK6RIWntEuDXRBk7ay
j6DhWF1VEWPz7HWOIu4r5BoGRRUIRWI87BKh8dJRYVWlbNSGLDsgTOMGbSI6DYkzC3ZwTww/Xc4w
mwns0gjuhmlMubEDqB8rOvQRE1+zSYjLzXJ4W0t7YLuwMHZKguXx2GYmcanaloZm27JkGKW/bGPm
ClpL8487j/xldWeN6b5DUycTVGmkiCBW9PDBNsMDqSHHQmjH+FyhjVf4lS+Cq7AtpolQEZ5NnCMW
t6Ak8En7wbweotUtl3rcrgf85iDlNGQqPKiA53ejvooZZiTMX1XmrxEb2SYtYHPc/QKo+bKumQ16
KIHluLP1mKazJhJsJd6MkVWljT6mqI8sNNQo3oAnWDuPvrqoI+NeaAZH3/g6kSWPzqGNqLKWjGPU
5WFmsviL1k8JW873noWLIkDO9jyLwIKQfLpxPJxYHnsxWFWIMiMrVFFsBo6pSsFvg0dSu3IRMXPX
eQwmgjuZjmeNYOW23qScX1pKSfY9maZTFoanGsNX2QyHKTB35VcjYOY1UD39iJ1zuuIofOvklXsA
xQlKVFRDbUEs0SzjiXvcZyWyX6XM1janvhXpK2GmZMLiNSKLLeMwl+MmaT/rPJ0C8nFCyq+E/HbB
aKxBPOmxp/FC/P3IeKhDV/hWWv9rR555i6cq0xjWLVtDX4UKt1cuBjt/sUwU+9Lb2c1T2u6s4CAA
mztRvy7p0mI6rGxS2I1gfmNZ3jC8Dd4rqV4HysNG1PvRHlwfZIk1+G+8SQlgyOmccXHYVJwBevZC
niXbbE0QKIU0LERTXwZKyQyjPYmYO3+LWZOHATriHGN2rcbHvCoBM9Zn52T4ECW6F7WLL76pz2Kc
ez00D2EFTorYKsEQznPkScmRXA7snTX/4qnelSGw2pswYzRSFid62H7z6Zf/+Od/fgz/x/8GxSgZ
/Tz7JUMIkYdZU//2SRP2p1+K3///3dffPtmGFLoQuiOEqgtKBmHx9Y/3e5j587f/GgwiT20INSvT
mI5dX56N0p1GIFoophpixUANrb3PWkX0WEAyHHOABOir8mAheKrIXQl5qGUoimszA8Nfbi1+lX25
HSR8h/A96EH7Q6YdicSxgGh4G5RbMK6b8Zx02glnzNEkEyVNSpyuN3z0q8lhqrZS83GrJIAOjQB4
B3q3DoyetcR3vovz4hjWPG73pV2dIze8jSpjqvRQJOONwWsTvIhqeib8MjCVO4kFj5xPhD83sKBA
SvTMSE2UklF+aAO6SwGpOMMbYQOsDjcf8thVjDLSBUFRIfPQ1IMsE9antBTngSewgH7JtlLDlMcA
wfdP4oZo1ApvoaNfs+dJImxp4FAG0YP3UcbdrR7Mu+EU9/iqBf1D5XcrzchXSl7cfEu5xHZ7Ltj7
VX1x6NlChsMerHtTgRT1tpY97lR0koVmcn4yv/Iea1QcTqociqWFRQstFaBFLreOyGuoHEU4naVd
nIvEAdfenIKn/ItZYcyZMJIjdg42Oi0uG4ylVmMTPjpHdtr7gSDsZzdsCkB+iBzLQ7V2tg2snv/9
XNPVfz/XDG6o0ha6zmknHefncw3Pj61MYlBXcFoO461ZJzVx58OlSCgFPblR1Grr22hlvGqXEp1R
InWizHxv6lc7IR9eI62M+IfKO3Zhxg0qP0FkWxlssz1tDmeg5oJemmgqwt9hX8t070tnFyPGqB4n
dziOjWS5o61z6AUK/QF71xHiM8EZiB2Zz4K+JppnkmxjuXEiWPWnW4gXqbbx1bDA1ot635Xkg0Rf
6URPQTyDQ4OdhAYVeDcFGRBRm0RfzY4bJu8hQINVZ9QPYzw9cOnzKH5mZsx/erxY5itDeh/s4gbQ
88pkWMUbxN0lLqAWeZSa2M83+hV06oH4clyMRyJWlgpZJNnBvpvdzbqqEsINBiW/RH3b3gbHdEkE
d3hSRpa2daSxLXpjhxyyZQwOhIS+1ictEHw6O0qevlTAOVJhofKQnUhfJZwnVAnngbkeRoj7ZEIG
njoR4dW0e557wglOVcCwfFZ21vkxwofYS5xICATZwxc8Prp70+h7JTR3T8F2stNjoSEwqc66ayNf
qpAvRRr7EpQH7ORAmYM5SFc+WPhMrxmInbrT3piNH1httAdRgKzAFAz+Rd+KAltHM90DpX3oRfqI
magOH22ZPzL8KGNoe218trO7Brk/qMUddSdXmHZl6cFGxvDJTrVXDcZAXV3adFtojA6KqcOE1XCK
Z9t5xa5stWvtp1e5PJjATSpbYciDxfrsHG8RwsSex1PM48ng8fQ3F4du/tuN2LBV28TRYZiEjhj6
zxeHxiI8GqfZZIrgaWTQNEueCpL4EpIaM4JNqJoEg1oNFry5CfqM0ekt8QJWzcVOK6j9FrBvkAEh
7dpURzc10AVewGfRHuogJ9Gv7E7lGL2l5+m10s2TyuwOn+g5irprFnW3VBJWQ+nlhNnNjwEyMDCK
qv7iq5zsKtFtTEKMkxZhSY6mA+EQPO6qXYQKLQ9rYLzGQSWbBodD017ThoGiCZhLd1pu7tYuQKdW
YMbqzGPkepq9byIQX4l4sSPxog3di3JnaFzMiITq5Lk97VTSDsdpOGbs2ZykP0QGQr0c6/WLeg03
DglyXElv4cZku9wR6DQ2bzkLZmtEaXAPGGUOPPsTj0S6gQhuVqI9twLw8HVwPIK5gCJla/uFfqkl
JhYm8MnCOFW0BwwsI22l61/hJSLnKdYRW68AOHBpxhuDddOcvzZx53hlkFLZZ60uLwmTa1H21GzQ
4N36OAcUqOuV/gf63FHhwpBUhw75eVppiXPt6uZqWfkl05Mz2ZF5crSfq3s/5nvbhEfQnpAJ7Sga
cdlp1CTID4tyPBSNddTqYanGcCAq/xKaZFAn5hVXPpBLea6xY1uQUfJOX/hsf5Vr8eRBRQrYZmZL
/8FTY5ad/Rcc4eyCQ2S+iOiRHBYMumF/cG4SSYjhySWClKFOUcbnVKLFTspl1aubVGNeBeURBJLW
qpsIhOyQEDn+RPWE26MHousGbG2YROcp/pcvHWBcB9Sqs7WPhaL/Te2iW+LnS8Y0DGHYtq1ZYNt0
AlL/UruU0GJ9qdO+NVV5MBy0mYzGLc+80Sw81M7wlAwvCUk1BcrIneEHW4XZjGwwcvbtTGlHFdVk
ZMkkM2h7a47lvQU+PFk63aFz7tiUhGp+VkV9PY2EJTNFCHG00DGuSU0goIEp0MU7FW4C+zYmvk/V
4pt5M7x82+NGk8P42FTOU7J7bYbqaF9eC/KuRvanJcHxE52zvtfGDC0Eio85f6Ud9j2XaspEh4BN
nvivvMlr1av3MY8y1XbAN3CZO9muEmIra8wI5ffObpbdTq/or7dGaa8dAZJQl6sU248HVYKp/aZt
Pyd4gAv26YjcKt3byr5iPqntmolpUVzs07xjxjTuB7uHpryH1zJoT/iKnibOiSk5xVX8yPPrZFbx
SY2mI7IuHFIpQvi1KVkJTKRRIoloeAMsXIX1tQeBlb5SP6Okf8ztZw44BkUQSsUE+X7cegjbEBqu
C643ySyvCEn+ZvJAItAqofSE/QiEdW4ANsC/L4o93JUyeRTe8MS96RkMJOsDuVi0A+jIOY9msfAq
k/q0XIcKgiK0rvMKOm9Y5bL6plWQXrHqTQYaqSSF0sW5XlSW2yAJwey+SiDH1e6mkOqt/yDOXWVg
erRqZEUy3h490losAx8DwaMWLgH9w2JeVIW8SWtlSi9F1l4SNl8jOss87S96w0Q9Di5Nop59nZD7
oF+9d+9hU7veIgmLk1THYxACBZfqPjgk29bh391HYkp3rz7qZLHKrKQ3Z/zJMxK74wrs9Grk6WBT
bLAXNdHZ+nBy9S20FEByrPTWiUbgy4jxCut1iO965Bag8oZmp5ibQJ3c/BaNwJbR5sG5Ck1/Mcip
w0z2opXaE+ht3ztrKD0c4oZg9BdKdiAoZ5lKy20XX2dfyERibD8T8wmIj8Tv5eF//NSL1D96kw/o
2FXoB81fPv3nKfyo8jr/3vzn/Nv+9W0//6Z/Xopv2UNTffvWnN6Lv37nT7+Rn//Hn+++N+8/fbLK
mrAZb+23arx/w+zQ/FfXNH/n/+8Xf/n246c8jsW33z595G3WzD8NV3P26Y8vzU2W5FH/r6Zs/vF/
fO38nvLb1tV79vHtr9//7b1ufvvk/EOYjmM6FpM4x1IdQ376pf82f0UR/9AMW+oO6BlhS0szjE+/
kLbTBL99Eto/VKmqwlGFJjTDsikl6rydv2Rq/4BZQw1uWobGNtuyPv3X3/uPbvH3t+T/1T3+dAMW
JuWKtFUDB62p8pnk5f25eYxLbPJekSHGSFkYdwabLw945GwpCrCYkVGQiMpY563dPeRyNfTZZyPq
UYLIRmToxKfxPIxFf8ynwl/86SD+j53tX1+boIzSDHoN21I5inMz8qfGVk2VoqlzhshZWhhcK9hO
hddcy2BUbwgLF3k4EmYe9Ua0yfTJPpJij1qnQhTlzNVXpzbSbVoEyX5kaH9T7c3v25+6bg6VMIXU
WO6Zzvw/mzfvzy8uRzcOtDWGclxM2LJqQ1Bnd9XZI491Nb71jRqQswQKOC4GJpKFYj7EinAz8dTB
ijq31TtOC3OtyFQ7VoIm1jKeci9kb6mV5c4oI8P1IF1hR6+0Zd0HLdduL91wVGt4zv4SdZK1N4ag
YhlM+TRBKbe6NAf6WjhHdIPB5ccHx8EbEBoqEjre6785CNrP7eB8EBxNc1QGD6ZpMInQfj4IRt5a
XuMbuMV//NHECO6M3B36KX9hIWifK0IKk8R81B3feJKRdtCIOdmp1IbIs/nbpLUanhrPqW5x5DGb
w7byv59DYq65/3s4wiu0dJPLRDN1LibW3nPN/qdzKGwtOwrAROGCEkrO2qh1Nr6fn/zCRFmgo+Ev
7Llzkw2Hlj1ammgzNJJmNBFxvx4S4MglESDnaCpTd6qNxh2Gdjxk8SgegjD94lTWJTGHK3qKalc5
o30SCrrTONHujhFAiEzHA5rGbBFDD52DhsTSEYkb1QkkTD3zjzWaANr+yHhSUatj8kWd3zb6zjen
6qgNiCqMRPtSBtNTHWTdpQnLlVQRyHiGjqqcHdjdiefHiU+6dhHpbm206SNZqNPlbw7lv53xzJYc
jqTFCsXhbjUf6j8dSnMweTDiPSImt/raqUlzrwWwr3qO48CuvCds7OoRInGtqgCudpz7lwIhmFp6
/aW1ahQfDfbQ1Inw11XOvSCA6ZRazmd+r4VcDSJCbAdfaGfrkzbUBop/JAt+T5AvKlbllOeIHP/1
dvQGhwgjOYQYpH8Pg94AR6vaI73EJfFI9QhCcfWpREDVMpADgC69x6wzyrfJHolwrkeymAZIQn2h
N2spy3AdZ4xqlPpuW9Wt6wZoaWn6EE74/qwhLGY5+1cnoSKV7D59HIfHvzm+kNN/OlltXbUMXWXo
YhF9JgzVUn8+wqkMCWsXAB60HpHZOEDxrhrnPAz6jeBWE/EhDUU6CvSxkjpED5yVMp29mAhvppNA
uVQow2SBjYX2WabOEgBDeirER2Wb4Ql5uA6bx2aN188sLsc+JbihFi1+V7crtC8V5lvAd6MJwUT/
HswX8qR7b0OPzdCegFpqGmZgit4460lAUcfazQqnOlpzOlUA79mLinKGiuNurPRDm7SPAZmrdqUC
DM7FXUbyqYtU0KPK51KdMLDnunSHKnqqqDr9oiToaxWnVrBi3Imvl50MeQqiRzsXRPCOg+puqxT0
gSxcDTydWZOzpGC7MOt7kPa3wpmS5TiVR92qE9f0UIzF8ksSsaOXyUMc+ARIDq4WLgIlwUzrzJ4j
XyN7pnqwtYepSLKl5dhElOH5DyYcpEIHm2117/l4r9Nm007cdmumHpc0+N71ofmsmbSaqUbXYAoW
DEwqFCXaOWqIg6TLjF2PwG/R5aJBmEHjECRGvIzy2UecnXRVRnfirQdJasbV6yTiZk3gykw7i0id
jBfBXYDgRCVkY2tJj5A5lhaa3+eoXmCnSeW9TyF61hVL2hjtQVRkf3wQugrfSdiXvIAVYHfp9Ko7
xd4uCYccTN3cmxMhrI5v+vc6iPpV6wTFxR59dq2lJo5aXrPdKrOrEJrc9K1A6NYW3lVKYs40O6lf
tGD6TkMtv/ZOtMQyIVJLP9ezNvbHB6fxMCyPHGV/ZnoQTHTsUg9rqIUWccUPwOheeD6Heb7l5rB3
C+Jkv5nxS5H7AaMiYrmI/vG/Fl7yFjlt/jkUNfL5JDefvTQcltIUPVtgz9Wz0Dq2ZkYEJTHswE1T
5qsKG7vC0dEoQkgzkX+r3ZvZFsNZ6yz9KRVykUBVtZ2huzZK0z4CSl3pVmm+xGWxDv1mIukAomkJ
Z+hJsZ1nxPL2hky8asUwJ7hOPO8dpxG3SjTTpUPY3qCHPpe0rMtGGACAgGNx+5Q7h0Ux1bfAtRDm
xOhKI1i3Y6E/oLMLlgHn0BMxc++DreefSfu5oUyMrrTM9dKHJbnPgeCvmCR///FZHclC/P4FhLYe
sND9pAZKtshrY9Zfzh905VyyogNlNAjTDeZrvAyLcJ/Y2a3NkUvFaXbx9bY8lqbazc5e58XxWK/H
zkpF3ojubtrnwkE6VFvWMvfyHtUFAg+j1jEKqIPPWA+U2NI2VXn8/YOwJMgC0H+kwuU2GIAW1+S/
PtQ60oYuD+qFU/LmdLW3gZDTv7I2gLbHS1mGGUZtpSu9IzZmg/BnszvYgLLiIFBv7LqANPhFu9OT
ls2QYz6H2k0Jm2926mOzDokv6sfqYhPqeBCxyWYsQHhYavo73IEcp8yXsJTeQm8mgQ6aC2BTGex1
isIUe8RiaNr4DJkbLm5zHK6tIdZK1NU3aYQaggpxQkdZkQxsMgxGphjGarCMYsQlsZhKt2pzJBxO
9L1OdX0ucAiJLcVLHgYPULRIWTDN8bWYcJno3iiWCTu/GSEzb+uqpmHPGTd7TXas/lMQsEodpQsx
9fc6GqQLYgQKUos1xCne1Kb/plX1l1DHdhIYVCuayKgedRVVgOTE88hDuPk1U6ahau5xaJUb8vEw
E9b3WHHVunHuiV/cM8MsVyH+5mvnq82V2TeH12OcEDmZswf24q8LTHe2GUH0oEmCQ5J+5DyEj0ME
YFln9aLm8zonJZka6XzSheGrEDBTFKtfDqadegu794PXpHPGz+vKaLJH0ZEpMxk5gpD50ziNKd0n
ad8JIfvWtbx7gOlYXQ7+TgYms/ViPPz40Nq2vtHyMnk2Goedf9qSlVkluLdnqo1vOyUm9xFsNd6H
EhV/1yyjcJa2Su9dlf+XpPNajlTJougXEYFJSHgFqiSVVDIlrxeipW7hPSQJXz+LOw8T0zPXtLoK
Mo/Ze21i1TYQ9+fUy9HgGw3QpqUxmRFRUsHfVBdbMqwbxNSFYqvVxSjSGiNt9Y6tf760xjxfZE3p
nuMXCg0FhViJjEDwxHRvVzw0YQ/4maPfEbfLwDoWDiKb7bkhksUgdAAwG7/873//9yu/wd7hW+VB
t3P6WC05No/9j5aMJZ4F8T44vfpjFeN08P2FHYeIlhQVmUvQA9kipT7WFC/kfVk2QyLqTd4OghBK
q4kGC5Zx52xUq1xGR/KVRyJ/1oUgMZJHUsap/689tyoNmUqRCGnqg7I3+0ylM1xtcw2bvJFPht7k
U1D57n7T/f3vz2mm3c2Mk/VRcpFEchxMwvgkqafwsWPRZ1eWjaWxR8L3mrUdTWQzH5ykGh9gD9gW
cyyQBgsxWj4xQiuT0G5TJ6NHaG6bDQcs0INw6bPmJel7JI65Ar85ZckxlSkhXCzJyfMmaYhctNV2
rAsbHj8GlsrZHhbjkPNqZy8blH+uNHUhz2KCrxYMYVH4T53Gm4x+tLnJ+oYSfmN9vATbPQPqDos9
DihvntE1MxIp0u6zViVm4oNjq9e16XwEtT65TL5LVGHbcxP7TgUVQbJCNcgXgrb4HNAunHkb20va
QD+2vHeisRqYQroijhLwyVabI3TrLCepN/1rupgf/vvb64HgENYaVB/j8j1bW44T1e6f89L6aldE
1wGG1Oe5xjbjQ5OgvYGugP3epCRFZ1388zcTuoF4KIpNP/STF+YeLTK3CiSq8Ydgz7/O0mYvjrsg
fhUiYo7snsZV3QME61FbdP5Z7vbooeTqogGp0qw/pov8zAtikzt7wbvVsFBgmnG7dSY+lpbZujNc
BBfpiRIFURU4/nBSJXukDjs3Csasy21U7w6Jbs87tyoTX0IDkV5sn98zp0TsNuhxyn9wCI2OWkmr
pYmnLeo6P5sBpWk1nJesKF/XSZ1HhWDNMnhZlnHjsHCwIEIravvyrbBS9w4vL79/jnjEJVbHK5w3
aOjjLZ+d2lB/ajJhimq67cWaI26EbXWUCpdrAmkDNWN78F0LEc6mvgP+PSkLXVJLEGZkFd+agXJ/
BrHTq4ghPCnkkB084xCY9IRyrtWdx9bxkLOTOGzd+uD5FMxiI4/ZLMjlYE83SyCso4s2aOkTAFfQ
GwN0NMEc6Ps5veSzlRxR6VHENgZlms0q2PH1Vds+7GpDvxvRucl6YR3h4nChh3HmZ52qlmfr1yiw
SCh802Z2B3Z8jFqKu3gtzTjYem6BEtwQYadfZmkWF6e+MsYqFC2Op0CebNOxIxu+Qjhny1O/jUeN
qpcI5u442Yl/gqhAzQZLLiOIgO3UA60It+GANHuArsiGLyf4iXY+bmzVRLkGzNYYAaE61jHt2ikG
O/XlNoEkCrf6h9X9Xnhtfq8pzAZNlpIt0h7Xfpx3AA9z4u2vdfV3CzqiOTITf9b2kqUuvOcWLpJW
nGGTxm24gg/BdjzWPJZy5Wn3QQWHSbG8WPPYstD8hFbCvCrvbOTXwsc21r4XFc40FRh5VGaUMftk
fxm+BgcFaO4SB2SOn3TWnJJEmKqcLMOtWv8FK5yihRCz2rTe3FouUVHkw21mdOfZ9J9srAqx7STd
dVXU57RkPz9Yr3IiCn1pXWzHI6hcS7oHJJm/M4cIqkGF/3qgWlutz8axp5Ab/iNfCaUSrTsf124j
b9QgzC8h8rwR26n3gHDRm6q7lVTbsfxZvAGOdlU/rOW3YRb+FXWdfq4b88t8nXnu2YPoClYzFMlg
xBSdwQnsgEKcEwLodILnfEazyNjeQzWuIZCuHeK7Yvv2/fV69Eizt/pdmJyn7kkT6L6iwGBiQwtV
EtrQueVRZT0Uh8m5WCsNGu6ccK2cvX7fNf5oEZfMKqOmg+4iq4ZUkdI/j1b34gYKZ2bv3LsdHquK
geGseJydAUhsp9jRNRaTRgID0hRkG2J7hHx9aAus9DDd/xWQxuzU1TdiEoisiF7qZcBCHtkBu+QR
KbjR3jDle81r8biS3nZUs2Mi3Qn+FeuC9qx3QczU6VXzIu3KibLJ/kpbk0U06KQ4QQ9rghrf5pG4
vdUijnvdIsDM8trcFoyqjMpjrLS31da9pCV/2qQiq8cZSeWu/4sNxSOiCMSh1D/VtZrRLhavjZEE
zwEiX68wx4sBqBx26BQc/Pp72Rq4sanvRF7G2E6vKIsJir/Ze6LCAKewmHjfvYKXpCSF17WM4+Jn
GBI2HuGA4yh0yHIKLS5vckAvBbjDW48sJtj5Gi0y5382my2kKqxXKbrEBnIHayTcF6NDAE+w4OCc
m1/0myWpFy5hUdrAhe/ftUa1cRs4t0kqkqem854oqkzbaP/4wn/SdHCovN+3FlfM6IGt1G4au3Jo
rlafasR3mngrBEKOikFsPbJlbBaaqc0FFcti5MaZrLtM9T+I+bkaaah4JiG8z3NLANnQhVK3RZTL
uTx7gb8cKIOcFlaUX88dxTIkmmzSP/0u0NOqvyllOsZbh31hhLpf1CJMVfPXtNxLuqJobDZKbM8B
NOy3NXMhfvLIBd9H+Y07FrEnT8gYTZh/N8JCIqsFNzeCPCybsoh9bPlqn0ckXjbE5VSFeQvOxPfk
EuqmZ2memNdbWd6WqkTGuPCducOKmNF0wf4g5hZD2pycyf1kKIDkdfsaLU0gh4H1e4LGX9myjno3
QFac1BjtcQQ1G7QdfK2XpvUO3fxeehDw66Udsfi4T35CmZxSx0XabtzYtxP6WzenVe4tzkYLo8mS
zuGKZS9kaLezmiyCLEw+A0zSDL4tAsPsmuCJlrO0yQR5gxLlibGsEXzua4Tae3AKLTrtM0L7dYhm
c+A7WPOPwSSdRnXfU9Lw3oJD85TVIyXdt31U6BogG3bJESvr8qmMGA3sPyz9fQQppC2Q9BNK2w4g
mBLvWW4ZLcxC4pylSKhyanSN4GRwDts3s/uOXwoYLSL3qIQ5WJjUr3O2RUtPOIq/Bgkh1+LKZrBw
kR3SsILlrl+SplB7HAl2U7jxlnCWLfkhw/yQih4RERAv4rgZsZPVF0HWIEq70Fs0Qb3Bq8Hd7RnT
TTnSs3St4B4T5siDjVvD6rwDkUk+SIAkI/qH3AamgCC8mECybshJtz0VKg07N6teFwvjwbinyVRO
ByeuL+MlazEXTbg5FujLI1JFvLdLzaeuayIWxTjeMhryzoyFB8VBmtuAs+AqMKwyOygfe9Ccpd/X
gAueDOtn2KxZ6Pi0aHmbxzD289jHuBgutncHCwLMrjNPh8GiMipnG+QRZe1CoAbGXh+CMII/W7S4
vkFBxtX+VHoNsQK+UF92rcgIqb7AlU/HtjH4CdyWR6UX50wQsarYOfje87Ragu2wCYTWjwY8zJE9
om5x9wONobmwsQFAMSQEfcJu+e652bdpyDnO8+mlXuXzNPdvWTMnMIib7kCTRNwp37C7SSRFbWQY
YFwrAxwP9wOpl5rN/iKJglHcmC4R6IVrftuMvuJ+IBpmJMEVxTxj7lSUz5NKjhSnMJAIiz6XE73D
Rh1E+IK/62zLw7BMW+TmsH51vuLE4YPr+52YoTWjU5IbR2mlpJwSn1E3PSol+9XIyDkA3Q7TYpHk
35hOtM7Nzm7CV9RLaZwU1GmmTxbv0DrfjjoribersOQoaZBQw51a5+nBL4i15DlFI4UhQBnq1Qmg
C4McZH6KGnuxxpItNq1ur0LqWS+S/PPXIxGSebmABrcLlvk4GMONsvpurNv70ZwoIV1Hsczhd99a
Yzu4BFfVhFpR6TMOFBzti0yYGrZ5BN4Puwc34eRedw4DnK7THXPdkd9h8mhls1h06ydc70ezY7qS
MtNlEuM+jat+yPyS2AAYsig++gP15gojsrIz5EmlQJ0x37IkcDnSyvHKz7EruSLXocdmCpf6Ju4Z
4x9oZ18CSB7M07hLeJT63sB/Koa4l0xJ6PfGE8HKNBdD0XH8pN6pqbw2mspUROMATBxBVIPpFCH+
nHIADiju000M5HtNWMmLObYSSStmQykoWt+PEexBwUo1LMGiOomp/+z5fs7amcF8ZTewLdmpG5l9
1uUWKXi1pwEGXWr1n2g71pM1oTDqvJqX3qzT0EAaVPjrmzMIODcd2a6ot66SmQN4VCkwviTLr8sd
YyDGyse0eJAGUk6bEEHoY4rYmY2YRKt61N5juWk3nMfpF7rvHE5edu/aaTy7y7fhDiQ8M5/pDpS9
94HP5Zep9s9oErM++M69VRDtuYKBQgk6i4+x7/7IksBCffSwogH8ORSZ/NEr/5dToYzx4OEBcISe
d+w8dHW9+0M1dinpPbnYVeX9S8brjM3AZ8cDPqL19lP1hlkJLmBKNEHdk9u1/yF73byw4gEcOUqk
RGsfaXOzuJTlZ4HhIxws+mO3+Ee2wmXtbRKsIi9p7rvEPagVaXQGvURaKlQdY0mc/Iv4HpXF2jKF
3GglaHLM5rL+SM37VCPysUhgiCgZXqaRtsVdb+AcWBFd/AqaHx0ydVno7VGNZWD9zYRmnmi9MALj
ueMcV3V/SBfIQouR1Wi9+SELAODLyCU09bjeVrjUSnYooQg0LM3XqdXM9839xcgfxKNqm+6UJDhD
FLzY0Cmql0lODzB8iwTqrlwGyFcBMv8CeAXQTPMZqudbJQ1Gybq7H0oQ+oOPRdYraCtmY3BCU4yA
3pLpp+ynN5nXjH9rtV9+gnNFPSekwp5d27jOrNk7YkRzuEgUOxQLq89sVPBf3Pa0jCBuWmX9wmgh
ZIAlYGhiuVzGY8lCbRwQ4lZ9yX5Y4IzWlH7hgit4CjzU7Vp8U+vo45B9s046OIsvHuTP6O6TFg8l
dcZYPl5ztCCsX6J0oC415H6/FvczVexNsbCDa7hdQo1RneBjSvMq0FBH6vbfrjrCKXs2TA20yn2b
mJ/z83RDWDkL4D20wBzVyUAY5QTeo03vEyiR8BMc9dT1WHGyx9Vs53OV7tJP/tkJQxR/2vquaa3Y
zPuvJTFiAkpGcnxRf2pR/VtMxglm+SehPaU41x8d/SlJzR5TDPb0h2QU9fXCrDwOyFkF0aTPA7Pw
KPVoylsHV/lqrwR6JsZ74pTYGkZqsMTIT663vItF3QYS24DRZjn4V0bAvTNdVjvvjoY1pahl5jyc
WMFinH3lLk+vR1Jhpjws5fQ9jfmrp0V5MRv6qzQt3/pxgc1tvzV+YT6Y2QozRQ1ckgijoyoDVrKs
Oj9KVCCcEvNb1tO+ktH1wDQbsGH2B803neBQAtyCLOywhZBERV7ZCTkoLIx5yOyxv3M8J66xKmKT
JHdp+TYLgoIYgYRVGnhxM2TPic2LAzZThXze/rOU1V9YZ4etr7aPokpuvXLzmdje+oSZMVYMzQn+
pl186NVhHDw8T5VrxrZVHtu8N7AS5W04zpThAi7zaM/qdmibS2uzAAhGv4nKgSwk8g+IPgUwpPWV
sCba/xFef9q2BKZ3LZHlG7kbTknk5LYWmKZ4sBwp6oiP/hR4pKnU1nKvJHyu+VXCbDlaJcR54fkc
nmnAZMGnWFITmsEU+iOpa8eekQoew8+FlTHpniok/frPvmdMxIcD3fLaFi4g1HQ8bsJ476VOwtKu
9jLRjtHt/E5ZAEtpNV7tRt5Xs0pvWboTNUHoXttUzsNgnJ2ZhIaZSGLlE/2ugZDhde0S/wj7gQwK
k7ZP0nrUMn1J5uSjktleMSe/mE+jxeaeV5jsBoOTxaVSNa2nWrkfrSCEl4ZCR+NE+uHs4kDClsQT
Ir6SAF+zNaC0eUrawD4UFocQX+5lbRk+U8d+emTtUATLYCeV8EFcWkgnIYqeDzEyt/TOVi6m0Oth
4k8OU6ytufb7bgGPAz1htRYA7P57aU4/kBHfSr9DToC5c2R0RPCAPV6BeHxsqoKgzwk4bYJerFZU
J3opb5UqXjxy3qlJo0QbEGRNF34H+7qjQuu8909OCbHGtsnncaE1ZsBxDtjaGsoRv4aXjfzBdiTO
WAS6IQ6cFsc3eV3oo8kw7RATzSWMorRrmI4VG18XkJnNZybTcOjqrSjvnLG4b5s+j8yVpASpnFDr
jthYnyQXRqtY+Lo2Qi68JCpKJQGElYliMXjPMvkkk8DCL624l9VcMJhtKTKh5qIxTm4Hy35GAAGk
lQzgSFTpS0AzFrsuVt7dWBMIlnzWlNlR3pK+WjkKIFKG/0cJ+ACjRPHXVLHJMX+2GOwZGWPccmTS
uPitfuyaEfB0ctkkeFuH1LSiI50XGTg3Wr69Q24eUZow87PGTBIO4l9GQ3559vTL0SAjDskqUoy0
wqC2PirmypE7kSJdFLeWZK8MmdmBDIKX7mXdA5sMRgEgzsqjX82f1abu3KpPHpY1rIs1uGMQCjlC
bEnccl0JxMUJ/vj8G/2ihRW0/fWUXXChmcmh1+nTzJE4VuxXA0TL4TTtrYtn3mQ+1Ssb0RAxmw+B
NOfcrOFob9eVm/+mDrewiVd/STB/LmSOVDmtmM4m73rrRk3nysvf14pQqK2b6TrYpSSPi518q4F9
mWwZozUekoAK3Ac24eWrwC8/L2z7fLef8OaVAM2q+uDxOJw0IlxwvrgpRZ5cFUkZAhABXA6Rzlo1
vb/9ZzZmXjST5YuXWFgZWLW0safA22JCitbpBwWcYi4REA1kzq8Zb4ZrUeVJe7XPtlPdZXFbul8V
m+m3rO4f+7EmEt4ysbgyuISQpGGtOQr1ignLCLSlFUgOmlLa91A+99r403UMYvoek6ksgHiKBPTB
8ELFL7ioPcW34Q2RJ9BTdUI6LJg0/zJ4AakZPJSuJnJ+u5P0kiAS0BS32W/LZmm0A0YG0I3GYSKP
XfS3EsDef/+tt54qBq/OMAzvyHDpxEQ3hZjoIkTA08ldB28Xej+7WfFUlrWkZGI7ypblsPiddbAC
goG2242RvF/7LMVa4lBX3CPhjCwHO9JIH9Ti7kry8jTCjUKZg6BdnWqBAtZjicrLS6TOgmmzh5PZ
AvpITYr2LWSJg+VUEKE+sgcu7Xs6+l4RaELzaHnpT0YixZoZ+pB4yA9y7j38Q1Z+ZIudQEmD4ZB0
gieyplAR/2i549Figs8opDWeeu+jSC2cvQkqj2newLUAd/UIQ13NPDkGg8vQzHvOagZCnvwv7Rl9
Fiiha3PmJie7Mhp942VKkurgB606rP5CwAr9bNxVw7+ugomjezziKVvFgIk0f/sHzMj2YJUGzk8Y
4IeuRQRRwBr32ffiY+rKrCNhBC/DjhusZvC7PE0cJn9U1Tz6WixRoxaarYFevvR42xhhHgKXN6Uc
kSHPjfau3Kw/owtDs+9/9GOf3tnlwOwjSTEl90iZF3Qcgfe3Hht5ksP4Jw2es3bEMMw1ChLVM8+u
Wb9tA89l7voL+oxM3YsgfcoGJhyjOZsfhV2/GS7ZeF0HO2Fi49thMJDMyNsFEGnS/i2bOOu999FA
kjJReQjfPdnddmuWRH3P9OnZ/J26KYVcggAuz/jVmOR/6zUqAszLqed1NObqlvvnDj45QICSszof
gY6u4nfIiBfOqi09sPWIoGDs1il136Cc131LFNq8PA5mskcJgv+Q2sAwBQmrm1HGi0azykQB4LgP
zbQaf2D8IVNPqacIh0gxWl0RPoekZGrNUwnq6JQNKVhGrQ/zJG9tGZzq2QqxYSCMEOM7aTjI8lqC
3AjrRARH/BHcimbOndhPeyIBssaLVMNE2PJpek2hMiZaZvNkIdEB9AB83fFwB3YteZkGbUdJOuMB
kNB5khzljpFucV6DAx1lH86Nkd80/mfPivF2gq/ruLRXHbj2uC3aAxSR36rIH3EzXy082EezH6+L
jT1bu+A+HzbY0Dm34QSvJdxsFx70akXbQpZVH/go4tr0CAayK/UXxxWYs8p+aoKee6AsyyOxNk5c
9lAUABrcl7hD9v/M7p6eCmR78CgDHJNxr5dwtRfUtONUZdGqy7uitvWRSUISj69r4b1g9fvGBzsS
EO2eHSZ5MTIn1FLMiCO1T2UNOG8M90Mt/ekmc9dXsyUak9VcmYKaM/wgTPzD2CA5rArju7HAbXaZ
xyaWli7roWyU4PaYR510maOIqGTHi66fMgNrjoN9we6LP/nmPwSMnRjRpExrbXbPc3tpsfyOc5nH
jtkjPqmYnHrmt9bF49oS97nQ8SEsph00wSZmxPrA/5/Pm6AOTYPh3jQw7BTzSZI4EhuBXd8ZboKZ
xL04mM/b0qPs8raPmS+6he4XBh/A73UyHOYe1b8wHHluPAWnrAb0bu2t6jSWb9O03fdVv+NqhtBe
hleDFJQ5e+OYwHw+2IeJFeKpGXNydadZHLSJ6DjfgULDWYjgVGnWtmMxcI2t58nqPnPDucurujuw
8IOcUoBBhyc4r0Vw45Xyby8K9HAWhW7NrDxUtTQjBCIjyrD53SNYBsss92+R+7CGBo0kD76DnTrq
psGUQKVqwP6HHIS0EnmxIS6ue1dJ6InrljD83XEOAMbMsuNMQrZ1Tf+LkTEA1KgdeAEe0h5zrfFc
eGB/RN4+ktJ37Q/BH4qzLVy8LmBLUiM2oujCDcU9YG1md6yFZK1nHEm88WKy5LZwFva/ysM1kg/o
C4fgc+l37dk+OUX53RwE3dOMKK9BB8NlBMtH1jP3lDQeB4/4JI0MMgM1T98K5AZwjsMYiXGjcTuK
Yc9046ENUspU6d+sm8f4BB1M7q4VUqDkJk+XGC82cBdi+aI6mMgwztxrJ7v2K6SKdW/8tJnUYNOw
pBbuLcOdhE6AG61HVR8uS/tgMfYEvIQjvnWxqzEcuM39/I0vv2H6ZWbYg8Vlgb5hNdokAMQSkYv0
gfYjThJO3qKtgAjpCn8weK2YZXhU6B4DHZicQ4Gxul7O7ryzsLZ/dQ7fMSnWuEecyTvwVY7yfXI3
4gNg0WU7kWGyikM69j1Ve00FmD37Iu1iv2t+/Np9BAArYjWydOpXhEilQ4px8aSI0zoGS87aUTCF
rHa4GSOe2jR+k7HxHpnIWr0kcySNK4NCemIibKmW7VS0jYl775s1SDfSaIeam2PKdngO4TVXK3xA
W6OHshNicyih8KwuRTx56ZEO7gXE4Z9trv6xggGoYUDoSsn3Q8V9oo8SUbs4MjLT5m8/eC9SQxiT
Dg8gS8+rLPsTCKQI+Wyyya98AJoyBSzmOQffYiy3EfvIGFytbk/0Zo22x0kQupZ6OvybQY3JZhRX
k2exrfBnEc1+UYY2U0R2PwwjAkJGwBE3ML94XUXf87UxUvOwMCE/5w7FQTxJfmaRj69eCoxDZpze
Pdt1Y0meCttCbbUXp8L/Hhx9l+3tKtGt7UESkNiaYHy36jfvHXkcl+m4TbdjlpAIiGQaicvfZm6v
2Gd+UpghUVqgRYkG/2ADUsTrn3RRfKf7rIDriCwVFE1xAolrzoJ7O6dvRfbD3qfc6kOg84LJf/de
MmY0E9EcMeYbTDgA2jlQpppJoFGwydwR6j0Z8uSAXrsNy3bhDgqa68ppb3VOWVqzQCKoV8VJilOx
nu270lsurSln3KbDSoRR/7kGrKO61SACLZjuDLwTo8Hc0wCXVirvrWdJzorso8x+7Unjg1q40lX2
vY5bG5USc4UjEwB2uUt+S8CAsCKFqUPpEhpr+dt3WIEz0Hu1UA8wLGNkt7dGRYafdmcsyRMHXbl/
XcKKvc75WWWGqgVSN9IgqDdCo/Yg4XvfPc/baz1lYOf6JQvdLPtYhSArdZioyqwDW/qnyc7+zZlx
u+FhQYkifxsZugMPwjyRUl6JFq2CTTuvuRxi1r5BKPYhstn8iOZpeKvFP8RMrzg277yFGYdu3J3L
mv5hpbcEGTraYv5ap4BSVVdI7fsyR/wejASalmw0iiTEOlfGheOhqS2JrDGhbfq8NIP7J8goNbEj
XRerl0W+kZ/rfSA+NQW5BRNpgJPUv6WCiymS8sMnLuIaThA/sKuJjyC5MWyD/tsX5uc4kHncOJry
ogtg5iFZaz3vu2R5dFTe9r716AQ0Uy6jRgE76KKlQrL+zPA6E6SI1iCHG7dDdcUYCFyHlb0lgDUt
lE8xQK2rMWH9Mq/6bVas0bCWjIcLEuePxkqCEDJ6eew12j2pGbuupjgxi8/v88K42Don5Y3Pcwvm
5P2/ffhorM/WpL+quZahVRCcbs7DP7b/b3xqxIGiv4k8Cmj+GiBt12wBuOe1FeH27RwYkIV1n0ni
iJuA8V3TuTetY5FpylItdFoylTePhpYVbxdz7J6MlCUXdSupiUPLOgDWSL0p8izL4q0peSKyoFNx
7os5NKlMroAToE2csqhavY+gMspIc/q1ynxphvav4gKP09R/GmzadMIOSTDdunAllajclxEutyK7
HUdO77bogKD5E0Gc4ei3FxvQZjzXzadBKmaYqPnvNtB0bXbVXvUcNee2b2+3DYLxYggdd/CCymyz
w6SddQg/q/DTXy8dvpkWXpbZ3Hjv0RYPzpaERg0utz+bTrGPhiHWrC5x6QmsRamRJZUTIKGpFd+u
9bJAwUY2jvc/GWfyjZZLDodXeOmdj3E7oSdHik17RxBLmCzNK3BAnOtuduVPSTRA311mFNdNiWPf
M6u4wkJZGu910zz7rSWZOm/0PStvP9yLYlvRyDgHIfkT9DXHKlFNTZruYssqo3+argdyHoOBorhz
sF52/YKsjJ5yDPogDHB6IiV4NFekNayfTyaf/VZ7JxOozDFocqbsFjNfp+9fx8H5RgXG0ZoF3P1A
/l28XKfCYxeRBJxreVHHrIIYnRp7stAIhrvOe2CQXFSKfAPYevuKiBXMYD3pEqBjUGdkT9OHWEVO
fgblfzSn3iVrNHOLhB6i9eRjg/ZeEJIeg1Kmqwj6VwbwzEw3XmvlffdTTz+hB2R5vfWCU4Aqoyji
oSwuWLIuOU8R9fvAFHF7SWznoDqXlD5iYg64lM4LO+RQJdQXW8uooS/Tj37PiFz0dp93xVtbHtiP
Vjf4eYhO9f3bwbdPpsXIzcOnQK3C5erBk6inIl7x1YaF3gOjKjuPxnnrYltWAwlNyGNnAhM7ZP1H
ROMcf8Zp7Kme4Oy92HwvJlTfvYSxojZt0vtdD91KlK9DHzxsvkERwz2o6KDWDEE/1/YooFNBYAgJ
FGaS38zflrN5V4tfNpFekcUrqlCu9spEd72mwASF/9Wncx4VRsPYuyRqyZDIAQprvvGZM5081zyL
lEi7ld19H9TxUmTfnoO8pdsbq8GeHieLpstnPRmSvtngZmNrNXV30tGfttTLNaSjG5VO603j9h99
Ut97VZAetrmhbj5S7MnVOndCEQ5gFBgJgRYUa1VGSEU0JpXhq9tF/Wh8ozlLRei5Y3dsixmqxxxX
RBzZW72etuZNOODuVcEHjdXg0Rs8dVVKRZJ583fE3YN9iXQPf3selx4BIJmt84aru6OJQ9Aob9S6
XNNBv0zCft62gezJkkKHTMn3aQ2udD485D1+Dq6EQ7JYb5mr3lXfs7aDQ6VTo7vpPfZLSqWxzOSb
tOvfTGyfzMizKC+n+6pdHvykiDgp6iMWoiTyeSBDQ/Ml9CjfXaAwCUVbZC4Usv1wSob53ZWuOqOK
CIhHZe7hSxVZosWZvTkHOxALyqgxj+C6XxTaYf46kWOVSZ2KR9SnhAghdsceJ33YUR1Qkul3KikM
Y1xkXcptqkzE2wXGuatmh0uM1i+LN46pvESoJd61NYSG5xSIpJaLlTPsZFwEIcoJrpfg3hjYcXkz
7jvzO6sagmFFypyZKaMiCnFYhzUyWBkekrYFiFcZ7x7upqOQ7XeQUV47fnHOgNf1rSPuAoYp1y5h
kfiYMuh6Gq2jH9SR7AOKfHEm14iw32FGJFh7EQQFKg2PB6ijigVzESqQEeHs8oKpVuTMST0iLSTW
wAkpEeXqBrUbIUFqAMwt0JhEyGB+nMm/L2YeabLBmTLeMlrMQiSWCNGQnsayp1Bux9S7qvZbG1dh
GSEKZQbhL1TvCxIIB46k3sZgFx8/sr3JMe6XdgQx6BgY5OUqq2b2Ov9oPKzHxui+nRoufPXrSVFG
5khK8ZBkAvNsbhwKmc3M9Smd9vK5hhTA08EmYy7yk98Bop2rlbmv+MHGYpzrUZ9X+vdr9PqvLG5Y
LEGFmUrEidUjnIz7bHKpAs2oqzXER796Krf8aSVNl0C54lkZ94RyX+S8tnRAOXHLK7AWYmPoGeRN
B/50QdxyQ0AagI7yDPiHx3TIyEY8uPLWbIvkahUjEOxd0mM476WdEagQjFddMxFXg/mOnfJOEyk7
975C2Hggk/hVeWXAucpMxn1zcYVdVRXndZDDmEiXFOecfgBNiG6aT4oEMDGlvI7eFg8JwkqXQIQ8
tVQssCmGou550fP6Av+aXTBwHT+TX0XlXIuyJmBpQ+61+qDGFsjjs9bfsrtKPB/QZZWeFobp+7N/
EXmaPzEJ4v3zbxp9l4MEq2QxHJOAgc1cvGmItQd/CQtbkIAz+3eORlxV/Y+r82puW+mi7C9CFRoN
NIBX5pyULL+gLFtGzhm/fhbomu9OzQtKpHWvJJLoPn3O3ms7+b7rkNkwtFwHQdeSMF9vtSiNtjZO
NoSm9tKpQ74Qif/ioycf4c8SFrxyaPXTfA/Sw5i/hVOrMeoDmppBGB8RAYo2kCutehq2r4Unsq1p
8bc2OoGpnKKUihr6fPE6rD0q0Il27FDA0QNZxvdwiIy6apHbkj7NrC4uB5CviWCzjxznXFKtz7IY
81DMY4Gia+9xgGKWYeo8LSU+gjVg0WkYJSQAKhiT4I2pkodByEXbej8z9D9LU1OfmF5cROOD+9e2
UvneMF6Tkb0qe5A1SYt8IJzGs9aGt1Q36e5UIUxNYBJDCxFeptGycxp949r+S5rEai8L6ptc/iLC
iHaD0LWNMAEWjm24T/GKrqNybQxNviLhGKVzn5Uu911bLjTOGLFOJHB00JrwlkxuyO4YzfNK3jBH
8UJjByPjuPil99afRGJajmZCskf8Fb8T2krLyHaKDj6HfAwpDo2AQd/VRtEdUZ5sMzcDfKZZ+6Ei
2tsUzw7mb5wTj4YKb1OztS51CmxLa38V9mrq5tl6ZdfImgex7lwN7fBAgSzokSzG9JU5Gj79eZZZ
jtVXleaIQV20JbKkOpFpsm5mWJUYvxyDQ1eIN2pRokpgmjB+WkWVIeqqShp4MeTmAqGJpe8sNu28
wdmR0wRf15ZLBsbEnDHKKc9A83vHlEoTSz4SYMhFuWg4gbl0YBETym1GZDTAAXJ7axJGA2GS0pxP
m6lmZyiaErtSTTaFGlW8zG1+mKSkMtCbGnr+i59m+hF1yRRzmB12ulvj0Bl7Tov8tIWQ4RlvC1GK
FuhJ44/ml/my9g4k8D34rE1bnUwNun30l9pwhYaiJyM9eGsr9TeIyxsCDH2A/hlqXXWZAugBrApa
j8DUHY5wbtFLwhMmGyGoGWuoIAaF1TdnvTY+i44Pj863TVF7EsAyR82orokGxUmQr7WIm+qHAOW7
rtzwTEvZRjcFEcujk+cMr4Jab4mcP1hoTvkwGDdsPZNkY4yZr7jzviNpBnsT3xRnYQPuJM11mqm4
D3uiE6JYHl3a/+B4vU8N6RhyIseILjFtkCWZC+Ua4FF88QUj2yEObkLzLXOnZVhbqtk1OpkO6aSK
rkpcV8E1U2w1se9urS7nfXXj7N53eEWaTv/qOGjSPAoOqE3g37YeAl6zBMztOFRP5EeazdkbxpJ4
zqYu2GDG19YsNab79EcY1cLKI69KIzwPEr39CTnmmCRQI91MY4LkG1OGQ69xCcQaUgvKSPSdxjac
dnca5hNlvJMW8oKs6R6cesibaHsQ4qYIf5Zx3yym3oRxjDn9Ejfyp8lYPEtOfJYTGD3Vb3SBRFhZ
w8nyCP1lhvFVqAFLzfyos7rlaBnuMY8L/VyHrr/p6Gx7DFZ2DYb2cugRTVoF0qyKNk6A4HZNBwSF
YhyNEIm17NDkeW2g5PSTHZJ4d8MUYwQcX+YXOV+eX3UCIl/VkQ3yv+crzUy3GPGTXXTmlFW/lKQB
XiYU/EtgSkuBCOdhDiiJYn3Y1p2Jlr8x/C395BoUgOvtk6Yi1N6lekCFjkUVJMQqBeJ2Q1DoYH3l
+3AeMXGJo1+1axlrSn6x1miSLrDbOLgUwznul5p7cIY9hIQV93P6heqftQ4BXKxl6hXEO3p5OZ+/
a9t6NTL3ZxWGc/1jTO8yYWAAuym8mFkxvWesbn2YNo+wt9Wb4WyfUj7Gm+FdguV4/ie5I5xTTzIx
fVmQMDANtkZhZQfbQoVIZJt8+38esu1dtNJ+r1qjIzkNEpXIHtZ8QdCR7xH7fOkIJeTYmhdPd/Kj
HAm08QdkasI9tpryL23a2JdOSqAYg7fJUGEevcw197Ghv6bxJNUiIEKxDzK0+JOdnN3GhIUorKOY
POvIHc8LO7DuholtH/+7DF3sHLvIQdRlhxPQJVYK6ZjNHlOe+cjiVl0EPEa3TI1lllb9LlRZ8lbg
bo+9QT6GXk/eAKpcQL7Kq+skwUUZ3Xs58sYrvRUEhpG8bkFiuWfeRzxOw6MerWRppkO9GQE7nzWi
N2CqqnXdOY/CgkJLpe/9Edy9DkTegwleZh9PMYl7pZNsJmUTNmM5HnRdpEw2upEZUtrtoiQuP4uI
jdCpSCav80PeubAUMXqs0iAUnyFm8UWepaxS2EzJlBak7ng1s6uwvifS+f1kaCDQm22+b2GcY1QF
UmBjJKb1P7pILmPDynZlIEDRNqZ+el4aPkT/vno+JHqLXTwsdoJm2E7rXRcpFEpkN+3e3DHwz47L
tMtC+rBqzdpCvqfHG6wRpBo1qn83ygo8G5v0njjZddAW7TGVVnn+72J7fKizcv57s71wpEAj8n8v
/ixP7V39XKEb3mdPizzKWLCKPTQDZcpgiZGKyInZYpn0TXNCs7RukZZc4rCd/9ziqHxGjgs9x0hk
uSjGkUYlAdEM9Q5Lur8zJXxNrQ6Es35+CYZzmeKnXdYuwAjR5/HIIsgGAXOL82Z9HxPkd1kBlbmf
OS2a8r6gCIEaNh0B/n8ii0f7YRSQE9Zu13tvbOzagnu5uXNgQ8cSzbAgJFXghsfjSIzOStdozuoD
EMfcyuIreGG5JGhWCHab5yShDBsQan6x0Qm8RljffhvSOtupqe65Pv3IjbFY0tLRHw7rG/J0UGnD
TAa2Ljb+oXf+uBZLxtCfLHq5aWR+iLjV8awm2CW0Ft1xSefUydxfQx+ERwvbOMOFkVGhZ2y6DNZo
h4WAsiHgGJMC58TFsgf1g9xuEOa1KDJnZ6RU4im2vqWdpejv5tfhefF1JDhtOWxqk+RjfTYLd4Y6
o6gnG2D2gPsePdowxJ4nxFQTQOMTI9t8/lssEtwD00AMihkl70xg6BPMFJgSRcFKn4pu+Xzn9alu
4YeHYEylROCPlag8Mruq6p1RifcYZxLDL5neGDSa64xbkopIlat4kHjE4+wcaVGwdoZgOOr4bpb9
3HGtGc8iNXGPaH29ozBwvU5RBr2MPIypjdsHAvIAkZnlP1DMkVvns4G7U3rOA00sXc0Ojxqqir61
wwWIxUJdVCWq+79LnxfX0M6RD2fAFb3y1tMDAU056fSzQ+Irp+lTFYq4EcvLtgalH50y+5bWNpJe
ve1RDE8kffVRzko27KNCJu+8UcHBN7Rggycg3SWlOPRS6u8rM22sox+W08LJveg05FWJXNH8jIue
BqGSPXMn9Vopv3sr7CoilYO6sjHlhwgrvIJsqWZmdVuQAvkLCSyv82QhbLT2fY4tlX1HbhB2kB9y
kEQv1EWyt5roPZQTCIjReKlEH14Ivdn78F6+JtiOEe3avS+Y7jhxH3+Y1FhrbayzDTK5pT9NyVFO
cFqD2MHWC2EHpTkPndIpd1Pf7MxBLnNgK/t+4gyE3J1VO8cj02YdJqrRIN3Htm55adIT7uuK5m1Z
bVuU4JcEkecFEwm/S6v/AWE1rbEhIHThiLBiZJ6eqqBAl2TXxuKJY4rJj7/R1sNRSqNrO1mj9VqF
g1oSioVgbEzjU6mlLlEtNqVSOhxNAFwk0hUMtSJ40LHzjnmxP2e6pS2THpkoEbbixF1Yu8F7oxOS
TiHavUoNHHpZ3LvRMdY0jKhNVACeX419vCNEWSyfH3uRTC3DteaXpTXWC8jevqX4tWhMw1Evofvg
lTMQQrJOBNjk0oiDbh6dyxnpgA/VOP5bfGLwC+2MK6JxSKgB2Knc62vUOEF+NQWq81zqCxRg40+F
5MOQbrKu5qPE0MKJmijtDnw0E49vaQXzmH4fpLF+y7TmjyCXgnaSFKcqzHUqxsp6Mcr4HOC8RpgF
tsHEumqXFm4Pd4gPYAMIR42CZK2hsEHpj9HAEs1fu5Bosfgrz6TrpucWYsSuSuWjM7Ad1VWGXyjv
vGPQy32okqcNmUZeB8xEEW3PGdKijM8I081UuO5DrP85GpMFFjJj9XxjPad7SL3HB1+m09FTI3G6
I3jvVNhyzYLtYSByOQIHrXYK5JjNiwNtUJ04uMGkAouUh2SiLn7XBpu8zyHguUK1rIUbKuC/hghd
wjAccCWTjdeggeIugox0yowQ7anvMUCMNUbsIPz0IVy85D4NbIo/e29zPlnqnRQwH7ho5EUyEmaF
jh4doqSrUxNpZbL0aa5McIoLYgeTRD8MCR3yAqraEACuELQEn4v/GEzx0qq5D5wEqYXvtuL4vAzG
yPnbTTOaMC5lcixC5vSVRnSR2f9Aw4E5rApYQ1wLOlLQoGV2DHEIGCWuRzVMp36+DI1THxpanZYH
nYFztD0eormlF8vooujdKY2ayGcydGWjrxeDrqpDEaU/EhhlZ9wl2SFD67OopdK5SYOUXl3Zscmi
oLBw+22Tup4uYz6X0b1/A/bjbnNfwFyezz41zLS3DPjFbGp8B25gnTuh6ns27SqosQRts+QMQX2w
2qZcZyK5eqPX7C3Z0xgMquGi9yTUOSxF26ZxnC2hFeg75u4x7TBGMV4ar9pYjJD6i1OJHuCBBFxb
FnzX1pfo0KssU9usBD0dUHzUXdSc3EH1nMWSl3QGgmJo6t8paMoN+T8B3SkFS6cbT5hdtG3hEWSP
AcR+dA4LxBTPZ3or5LCpAtJFjXBrJPA8yRw0qy54ZB71Q427OI9AF5dhdaork9jQmX7x7zeHpv9z
mFdA5Lu3yZpTnUcOOKAjCGN/lnMa8uAywuSWVcWw0udbRmDk2CXzQ5l0wXbUwpLQbNc78kWJZj1e
VWUWgb1A1SysuqXiy2GX1R7azYamYKgbyDT8aasKRN84n0kJoD0Fwjv7yMnX3A6BQ9BLqqIT/0eO
v2VhXnQ78YjLbgbMQOm7g1Nuh1uQrOkWDI4zopwvvMk/RxC85gzTrv/sp9a+Wjn9C51OpY9R7/q8
52yjEKvIbuyz15sZmevGWxUZh14b9I8eQdWmac0XTLTV1aRTbSgF5ouqdMGvNtxUkhKBVuazihev
SIoCWaT+z3QaYTi5CcHpOhkmIzcsDcEI3Pr8FbjlQX3NXqBJ+eEV15e6CcrSmyI2C4bQcUg8kpH+
9zTyOMBMYNfILOcYP1jrKK7SQ5uQ4N5LK1+NZP7poZIX1TAY46Qgd1HnypsgEHbkcHami7aty6g4
RTMzDwuCd7SrdmfaFSUPbItV1lUxeD0/PmtoBFnOiFsZ1aued+DMa1MtQ/rYn2Nnr9jr1imBYXeH
rvS2bTALVKoomFeG3mm02vJoTFU3JyQRy00tvxCd392el1LIs6+n33oy3c3UZuZNcemK4ZZ4k3fs
RjDOjoXSxiXKLlTNMY+sbE4Ocu+W6jfPzaCfyhJO/XyXtbn5A7bZ1dD4OIgmjl9Li2i+0jccAkkz
cwv/M95LYh5WAwAodM0jdKKqXTpFbx2NNoGsM3BXT3ifjnkhGJm7NcUf9Dzkkkb2iPJJ+6T7yczC
Uv5WZVO09FLMVGUVzU6qyifgiouSwr80vjkSqlPtGbrqq7yooLuQiUjgogSpnBqRdufOo5aIvYcr
kOiJFq1vbk8lA0M801EpppXmkzWldWH8kOZrAjAOhbdiP4QW1DAl3Rq5QzMFBjUldGwKolwY+USC
vbqi6QRpN/c2waipjc2ivQjmzzQeWMANIDDWirKj8on4nMIhOQ3zRbXJJ4vCwJYTxsfCzsuNW0yY
u9FhvI5UDa3VMiIdnHpT9K27w3ZzV7UgL9jgBGgivT7UeE8X4fyT5CzCK+3yZwZo7mjJNnghwgSJ
pJEGu67rANkgntoiGUKZq9v42Gk1ESgdlEhfZXLrlXnp/IQo48AdCVutk5sr1OUJgoq7od2EnU56
QItoKw9Ne9vEzARUUsNYq7L3si17f29ZhYOuostJVkvyIyIxf9W5U7/UODsRwtmA0adzmuVGeklT
q7tjeyq2MxoG6ZBx9kLrTounfpETvYwwSr4pffvPGG9SryUJQDyXnRWakkaY15GWXXkQvfs3GmV1
aoLSxnHB3Ir57rTPPJRmaSWClRid8mbWur3V8WceKhUAuxh9SeedGOkoS6+ZRwquFhE8GFcOQYfz
r97S0KZNSSDz8yEGG1a0LKDP2yCtQIAUryxy4xetwtbE73TGc0y73XBXeW+Zx1jYOf5piRRWaWin
PQk31fbkhWUX9EMJbLEDqs00mWC4roEoJn2cHkXjvkuTsqLhtLcSk4M6YVbUL6VRKQL4hDpZ0gv3
Q5C+qDLfxZ4b3qZM+K+yD9iAanIORYJkMBdTRZx5U26CwGIePwOTdSP8gYoUMAUCzcs4aL8iVWvr
1LKyW28H2+eCqoGdjIXqaUAQAuHrR2VP8UkL1Bmp+9xPnf/KENOJxZ6y0gTCkKmV9euTrlQm+94d
zAukJPOEFgzOhG36Z9MIme27TItRpTbleDNVLK+x8+lZxJwsqn5pG5raJWF7ESKlY9XwMzAQMnTh
9EJLRUrStI9FGinQkXqLyeKut3MO19zV4tSyoGOiXUTbvLgFsdp9bf2o1TiR24jrmP9jx6CcHKrU
W/07aBlZBW87RJQ6uf62cpJZs+mm/U4wtzwOhsOmxjpNMxlco5x+whLHUT/3KFrDvRVS94+pZwUH
lVCq+7XaG37yXbYQvK0InTQI2XptJXHHwDZ3r4YXRmc31AFwcPStjA4wgzntahdVDsL4fNVzdDk8
uW1K2p/lVDEpxI29rkunOUEcfQ8wQF6i+aJqdR3MKjuU8ESk32+lnVhXboAexNDcyMTHlx7KWtFy
LNWf2sjBLcR98DJ+tdg5NknGd2p6Ox2Fatd2xx5TwOEcG6G9l5IeGcwnnzmoIKsm9W9AksKPpaTf
fCwrgzQuRAebNAKd9bQiZ2MWnFvWtST7ZUP3aATaymUtQuf638O0NLuDCZrpH/ks1jt3WzDGxcmT
eNtALbO2Kd6EgfbW0rSRzCZIQ1lI3rGpN87WcNl86xhZcj4XFF1ckmxXR7hew+JNJ0pCCyJUYcnL
rFgl+VeEt+clHikIVFzII55k7Q1x0CLVb1pjB18AWxnB+gTnxngTOy22diIfaLPNGRY+/SMYV1AE
sP2Rkow3U2luuc61zuN9KWi4T2PbHbzvsodQX5VN84MJNfeq88OuMZ4WiZe+uE5xUnrAObzKyLWO
XTjwTlntLL2r7klGopyYzymj/pmTblLWbvhwUob8dt29xnG3IxgKmF2JJMAJrPrQOqXPvmONZ45d
/sY3wcN5inQnROGYcWyohlKrflQERe499FXXkMMxycIu9LTBJKkv9P7SqUIz7rqQ1lg0WYzRn4ku
cNAOtdlFGw5Wr5dgWQAtaxqRqiixIm1BHMnJ1GB6pEL9yuxyelihvIBZNa8CZb+AivvvUYJBVook
J4cvHH9M2YMWqv2ZWTrN1CHpN3Ko7c+W3hDsSeuNfho2VfMDDF63zkdbvqQRVEON8fkRigEYWGae
bZh8SiI89xUmnlXG+p5B+XnR8EGtnl+FEYPC51c9LT/8uf3abJApR1Zo3J8XM6xQDNqomOan2sFJ
LvNctlIOQ8qyOVIspo8mnfRbyI7dRjVAU3ZwquVqBDjQ6ejE5svkAhigF90sqSnuvUr1jRkz/4dj
lyPRwZLvoBk4ITGyF5EJokH1xGOnwSRw0nAiaHrJ/Ffrz7kznMSEoNM0KIeGds/hNDqaczVR9hx7
XFINFMSjTxgkH/iMNYoBEBWhSJpzPFJ9E8cQ7BKw0xurRMEuoaRghbC/Syw2t45SuvD/0HoM788L
Y1tzF8y/kJ1J96b/HWwsn6Hmd3dL4kkM6NjfUS1zupyrsniAr5KLYRH5Ufo7RgtLj72OryVmghXn
2t99rorXTmvXqOWATyeeCz1MqQ3expuF8sxOuhZRM2mBuvs91Gl2krZffKzMlmIKwarzUA0vYjGA
dMjnmySPyzvHK/+r66jHKjhQ6BPqrW0V6VsZMblHcSCQUYeICsFV6FNDGKiGaaG2HUGfkfzdbLL4
nPrgCwjlNpcJ4bSbDuXgGvKqdRoK9OexXf6IcbctZfBdoWY+VlQIVl3dMx3/77MO7vL6Ag2ZA4DW
uibirUKxUZL7rTu/sC0j27VRndJ789bdoEfHcnAj1PQ2QuOeVbor0iM1x5GR0AZGrLsP5qOrmIJ8
99w46hCJi0flvU60/NAl/fjD1DPStVKXcQfFRaxBaq4nfWTvR6c3mS7Cc4zlByxYBj//m2ycatEP
bvVqoZaEbJIeDUHsVgD/pfT7RaKjBxjHXLzamJMIUK/F5vmwMzIYapV4AcMFD9Fhmm4Fg/NVFt01
lF3+3tdFta01Bxl21USvgTP+krWwLnVspQv8Z+YlHXE3ZWhqCGdCsrdq82FOotTPzIJxhsx90TKv
6/sMkuHcyHOa5df3wVDJATYRYLLQ5lv8hhyMlLcz1dqT4Q4jYEF6oWnSWL/0aPyiPi0fDapmd6qv
LHfFDoBnipS4qK+1zQKjTWGxTQ164zSicCzPkHGz5kAGDBkX4kjnuZ+c90iT53ZS6e8aapZvGhuQ
QPqDul08EFMg89dRXpsuEwUbxsC9ymcZZOnGv0ROcmNJ0ahLpg9OFZM/Z9qYjuaXNbWHY+cAGZJI
6JDDtiSeyvILWwjOwNzfs/Q4JBTHBG5Odvei07epMPF+MMRFwCKwyPt1ZBxpsRDFixv3NhTfDiOw
JZyQ/oMiADa1bZfm1hl4g8M8bzetkYdnAEch4eU5k9L/Hss2eqloWuyeT/33/POrPGiYqWhgldzU
6zfAbCzcTfp0+e9i14C2beX9iTS/2T2fD1Q3MCQQ37rRxBoh3kl6HFAvH0dVG3sCu8QDBmn31v6q
DBSCOAhwalbNeOOVZlrn6MmCVa26ehnIJLdxwx8deCQSDM14L2ZeftXUO0xfO32gtICIYj08zzuz
OYw/Ogah1BkC+FjuvuQRUh5D/sklvgpfb803I2KDD/t6pwTor+d5FUm+uW8He5Mzt+V2QzVXu7QM
n02JUof7MeKJeZRSa+6xtxXv8Knb38UouqUR0U0QirhnpBR8HBRcyI5e3fPS6wOcDQS2vOBvtAX2
bt66Z3u+aJ1e6KuhNv7yuTTB7hu5vvr3Lzikt3WvYwT/33eD+5rABUyUIV1d3AZ7+kPDw9g/Hz0v
JcjoHdthwU6TiwI7FFquSg1HJap8ZUpclx3OX+QDlTzQNr/XsWden089L0keCG5+cDv/3z/YXvMm
VHmtCtDbThMEZ22SZGS3yYczle2h0ztzzatLbmVo/O2jsfzEvUT3f/LVvrTS9HNcJfP8MjeV2NtV
caNYpTNsG+ajlh2n70mY7yhm+IRpevEWEnI2Vc4mb4vxZ6/cOReGU3wGr28Pm24z4uh9mfqcPdob
5eZZXUfZEZX0Mg99eWjI3uT3nONlx8ojyLBiSadX9cd0Ak5gRtbs/BGZBBy5v3CsZuNdlUO3kdWH
TsSq5gPPqkX+ApGlXsqCRyBHGXoDamKEPmEZW0SVeYsjf1nq8u+gPmj9czQ1bGI/G1yA1JdIk81I
IpjvooM0kE5renWwZ/cxIy0XHWEyr6loVG3aCFXwybFCx5Jv0Q42WxtVgEQJ4q1SeGgYQadqo0Vf
kknwTpIDL9B47hGtrAIbkqqKcJ+7lJsOmjmG2xg6CmCKoFnyoy5rwtgbJE11UCzzEW11ww2Sk88O
MRBJsKXJxVi6w4IhslyilozhLMz2NLp0yN6bu/JKhuHzf5iB/KRFEa9dzfmdzd1Ps0WUz4h/2YoK
bgcHw3VZU7MFAWfk3v8z0P+2qDOX+IOZ0gAprrqsvOC4gmlMe89zr6PUCKBLHWevq3gfmiBLGIAW
h8SSWwemytKpShAlA8FvXndNMa/lkVkuymJqMKbaBjrCNFhPFkfrFjmaK2qAmBheVEQBxU72y/do
25DU0yCFmK2f5vjpIX9bZLoozmOBVNknCW/XYEdOemyhNCAPQ22m96lhuQiZ5xYmrbDZAu+a0b7z
0lPdZqfSr8n5pU5fTITU51nIHkn/bTWSx+OROEJNDWA392+tJt2TTsBI4bQAVTpO+WGBU5tqho6l
PizCFhtvYCM7b/N9JPRtPhB8Yjq1tsktHaxPOJQs+Ji6LGj0yyYtf+o6AImkKwG9GIW39syC76C1
qYlLaMfkGvpoWBUq6UFJ86emE5Do1tGSUDfgwaLepyg5dnmIQ7OTt4DZ7ZsTKHwXY0uvDem6tBEt
Wo13QytM83smik6eNkuv2NE4BG30uHf3ZWdc6cEkW4aRCw0k/97Lw3Dfldqq4kyzcsgZwOgFfm1K
gICMnvMZVOmyMWWz7ifT3oXFKgi+PXzjDw/CZd8W4X5qYQWYDn9ygz2Q/HU8Cn4kFsks+8YrYzXY
p4DQrrrMjk89RMbKJ/83xHRUji24F98eALcyfiYXOydrq1HxA7oBk6u0+wPG7icQjhGEomw2RTlc
hwKTHAbRZOZYCpRZK3JyPx0zgIwY286scj44VkzQGk4EiGesRR2Fa299c4haG4b1R6GJWLlqoqQZ
NuYUi43s6mYeksYrxSF4YbSFiZUs3eiy8w5eiWgyARjHpA/cIghCRn0TRZxM32KN0XEm/U8cqrQa
82/yWIgh7432KtGR2ia0xKlovnGcW+8FC2Xuyu00eR9Rilm0GhlUWhgxD0NofGo2NrpcWTc/JG5R
6zFga4H5Hdo2r3Sg/XRplG6yod3ZQXcvoApTFicbYtCC5UHYbnx1OSEVk0seH/h9GTTbqInsNdGu
AagoPm9m+V073bcXM4UkM6QlXotMjGIst6AFfgV29jVYyQwCmcFIUNeXAWqucz7fCo4uxdqCJ4vo
pav2wIA/JrbljpCJdWu/FvQPrjKCwO8boBag2G+MIDdPYeghnK4GACok1rABsFQZBWQbCe+rRKet
RhwRepckizonM6Inn3HqlrUqvoiGuYRSFTfI6vSMIwBHdDUARVbxn3oG+yjmiHRxRbkSlY0E29o3
utYe2l5dx8wk5BMZPDOim2PAKTfdKdw3hgpneffsV6bkAAqK0qA7t2RTLeII6bfepQ8SdPC8e8XP
rkSHMZaYQL2pK1eBYaynKjMP0A8RPUfHDPT4rOa5DHZ2c9smXJNif4xL8Zd0cMJDya2N+0Q7VCPh
q4pbj6bORGCltHo6OxVlR94j/G5RIwNe/6sBfwT95R7LxgnRpOsffJI+yhBuIdq5jUP6Hc0dYXOr
9dl2HnTUtSAd3kDFZ+Yo0jQLnkib/oG5BqswXGalj5laGOB23+sCoGySti9xqbmHxruWFU5rfCLF
ElUpKiSLCYYbgxwcevualBBpRr9HA8e6s5E3rWbvoMfkPyoXraTBQJ56j0jCWkv2mAxx8QfVSU8y
90LgU7j2HMIazEfrkwABWf08GdxrohqjszZof4ekuRa4z7aFTnzE2Iu/RZZ90HlBF+XFf4u2e8sq
8kAn40LSsgYaZl2YyJ+pCGfSqYR743LIjiEZV+Xn0ICmafX+Rzkq+yBqvGk9z2OshWubUDFOgnsn
yMfD3Z1yBvENuYqpzf1hNzsm7Gu7D8WRW+sFoA+njKTmkDViKIAQh3h+G41af4iQhDlRpvbgp0/K
7pk5pN0BnQJccC88pO5AQoWP06QhX/zQhmG7STM+SzFu1GHknOGV6SXu1QYjw5/J129NV1yFnxtn
p44PZeXvVJiJD2eWhyDTSZBLhz9dN+SXCsl75d9eiG/MaFqxrKOZM2jhLnItjDaDJGPZGN9GMSIu
DU6WrSNOzFmDDYlFyTDRi8BP1/QHPjy867ihd0OYfblwfCKN4D6rSZe6btBtNvJm6xhUHqXW60tv
9NGXNda6xd18NgvO7xk4KFUZyEWQjHR5+k2LsLt0DdpWkwwFGlhLd7bjI7JcwWe9T4r4i8mO7h0m
MG84Tc1XVhAikSpzU6f6tkj8n55e/MmsATUTWARa73AhRETIuRnvGCgsYm2raS0NXs1P1gb+iy2T
lnunGe9Q6iIn/zKi4mc4dL+LwUJZgyVnQ7O2R8w8nvsKRKydFH9x5P2NZHbHDYUTgZnAzhmoCLvG
ZbzvhsVBDFVxoGZihHwu8b8sChfCj6zIF0CIaG0cZhWvxWB8COjCWLmzakV3OfEAb2dx7mF5nh6I
a3FQx9kuDgGTBp1zjxJE0W7ugmQCRrE2yGFOEwsFmWW2y6YY9mlHd9YW5MN4FIKPymR2IHR4lsMq
jrCVM7q6hwIcQkv7dGlZ/rGpanPfa91W1fZSVc50qtIYdVXlqqtV0L2drgEi2T9dr90xgK974mje
GlauagZQGuqVj3V9KZHZTwmUX9U5m/5v4xM2aZhAHRpUJDlK4aZzi31hYFYxh+AU1TkXklVt7LET
fq2zS3G1aOKOfItCbSorBdCo6b8cvxDXIvX0K/juxtH8nQtD8iCyeIOaitJnnN6DCcJoZcY/sfxo
L6aom72P2GUxeOqjYWy3ij3xoIGgEKNZyQ6libUb6/9D3Hk0yY2l3fmvKLQWPgG4sAttMhM2fWW5
5gZBspvw3uPX60mOQurmfOrRrBTTVTPkRLGLlYl7X3POcyxwCkTimDwlPota6MYNZJJILPO1xNVa
loMIaZf/WzKzGNLyJ0JlqFywlnPQ4kXNYlJ9VpkpGIw5YqwViYGIPiNUJyamjJsLVj/xatTNcTKh
YS0EVifvqkDOuyjXpUoyv0rNgF7arQub5QqrTD/OSVGotxcjj2jkNWaOq/v3+VnKMyu2Lta4rp4R
jcyHLKEakJRsxVR1yHe/ZMkivDLB72HQ7jaSZqwRcE6Sa6ZjkajD9gtdicmNiGgwrpyeHzXqZk0+
VaP1UFf9W9zvLTUVLM1QnuTpcvn77079p2wvS+gy/wJFYIc0WMHy3f8pPQ1UDL3POvDdxdwbebZA
64+L6D4SJmuX/Ch7M3X1UnbKXFtfFDGgbEg/dCU5c+1Ibt9A1WP6dsI6oIBm4SSpVCbLJYHXC7ff
ho8HL3LzL0LJNOUZkPeXn6ptyYalmqYhZNlkjPbX77vrDdA/xQh67+fCBA5tfsHvjf7MXo0TOq3y
hcPpK1bSyt+osP6hiYGXAx9M0kgOwj3H4lqfmcN1ZK2unRHOlt2H3TI5qJHyV03NX2N7Ld0Y3TBL
q9HlFB/RO5byCxZH+WXE2CX1MOg2zNqkWEBGkFsLSGPxPsn6dBqrbMZL3KuwH/TkoA8gQTErAYPU
iDOoa/ACkZWeEHyXx7jelkOLi4JCSThj1Na3YVT6Bz8ADXAXCRBSA+irzxp24QoTykKu0mMK93CP
fk7HOjmnHNkLTJohSzkVobX5PVguGHJ4n9rGsnh1dahsLTZ0eq3hOFWQifJUeS544W7W9uiAYONs
UHM7jDEEQpwFacufoeJzUiUvq0V/3ow68bRkjfdJoQ0uevo21BsJBv/z089fglF/z9Axuv/nt4qk
SlxmZ++wGtiLDTljNC4J8qieX/Xz639+qZkY5BiQG6NFW3I1np/aCguwqo6nrWuwYNS0pgqY7oO1
Vqw3WTNxBqjf27m3bgj+d+1zmNjFs/VgOkS4hwLsXKX7yadhBZLOp6KHOzHqKPMxsF1+jr4aRayB
MiEliRlkOItUFZTgI1EkqcpUocab+/OToRhv6JE1D69U5uDmqSGttKZv99L3PptKfMiQPgi9rMOf
v9Ty9LqyjrF6eQm3snwZB731mdUyR5Uu20Au1ibU82QjBYUg9qlQCwZrIiC2K01GogGY/aVfjbva
NUg3LJIewE5Ep5+fqpbQ3MbswZpqiXQq5ZqaWB5IjqHOundzI95SgIq2lG2PrapUBIWbeoippZQk
Nr/Etjrj2wKBImIyetSFVdPQznsjJbmmYOLNjhOF/8prYW/aTW3OuWVb10GttVu/Xsxck1x9HOzQ
WhAUzN0AuFYYCy21LkLSaKC8N916ui28K094lDtUznoMP6DvBpcVSDTuNjPVTgN9mfRclmL1KsKf
OkwuWyYw23GR4upCoFjL+rD7A+goWaZmSTg11Y3azkq4CBsvqbpKL0xLWIsyDd0zoswYVBOnULXK
sicdPT0Oz6ejcuzYKHyS/OqPiajxXcx6S3Rl86KBFYSTsRGl8AQJsFGyTzoGCGfmOCdRq4WMT8YY
YF3501IAX2iTij0LjvWtiHEL1FVNPrnx7GHSAlpfbyJk28p+b5pLF6rYbXckL/RlD122szBSZ+gr
WMem4WrFv/fcEKhT1tO2aSh5YdWraktQhlEHg5V1gWo3lOZMv3xpTftLGvV4SWuUZFFrszF5/l7G
eUN+GdaTrrdoVSihUYBaLcHxqiSOpmRfCJrL+W6b5ISG4nuk5wvL7DNFg3aKNB35alH9xh5eP5rR
HEM76jAE5kRYdxqWyJXeM3omwopGoz2Rq95JSeHylrJCgCEpf6CmWD+TJy7drksNtuDMAgdGcK8v
WI1Rg5dIqdB5WnbyA9eu6rO3JDMciuRh5rjZ96sE03OWm1smttjHMns0C7u/irTTKVab/G1MeESk
Iay1sjghLszcqbfki2Qy5rA6uwiFiYpXq+ezwAWOJVUQ6lJnkG3WMLey7LfxCXBe89EkxkBhqoHe
ATs6Wg41Gr/99AER+LrtMumDuIEFRlVorYiC4Mfq4ztq3yMDN9u3y8X0Unn4MSVTeU+Lpb1Uimzu
BiHGCwpGzVkHkZ70OV/9SZ1+qycmH9OMWXgxl0OJMXONjP6jrz5TDcluLOgxurmoqU8gYBbTZdDH
53ZFqj3sGtPVMuwwShTi4pP4GkWaFKyV1REokuzkSFA7QM26UEuxkdvoOpS5kvC/dZNb1uPzB/pc
VQqMaRJhCsz/jd8b2EKnbIYaNcTxHHbPTxoTtP04qboDzYQb1GwVn2Vb+bpB5/ZNGg6ygSgVRQSa
qVBhDIHGDFLyMQ4S44JvEtHv2NCPzGpar9SjbR+vqJWY8aO0Lsuzxk/ho5wjgKZRtIQsatV/JP7+
938n4vu1Lvnn19Tuv6R9/7+lgHt/1M8A7f7XP+r53Xz/U8D4//ru/n8GgCsm0cf/9wTwS93NX9c/
J4D//IJ/RIAL5T9UdrKKZQubItW2KLH+EQGu/YemW4YiP/O/hYy8UP/fCeAmXyR0nWBpRkUqv4/8
72cyuPkftqLChVYtVTNl/t9/J/5bVZ8x1X8q7zRF1mTdUE1d1zXTxpT51/KO/qRjEbiC09wYGbcQ
jpTLOxYDHaQHbZc7KlNo26HOyN12ZxQ0QMc8Rar9mPeumUl+VJUBQ19sjXLQNQw5KivQNDQ+Oj39
zJMvAribgZFOAYVf0VzkQpyNND3nZXsiTIUVhgrCbwkzdQv6ePOn2/hijMnZyMsrMTyka1+ipXwQ
G6SaZ5ErF3YeV5Y9V7Biu16CeMgIl1lFKCPCteYlQIMb2tZ2jKdDP0wh0KjJ8JHiBnUtB2sWs86p
Qio0tL5PQ1lL2Cr5K8q32OnJvrNMTGc1FuFI8er9chwZyIAdOJFF47aIJfK35GB31WneKC3nuzCZ
LY5vpuaVG05PfTlm8Dw3qTgzK3lpBAJLlEn2D1VVdjkLm3LETgP6ePas16qKAqxQNAtYxSEhC9jF
sfdkVC33mbWFKl5Se3Hy0+Y9WUnZkgEDobzxFkyTpGrpbXqI2zsZPyfjOrpGkzCB/b0VjM4OLDCZ
XHStH0NTaVvLt64nyZJvZdTeiW664xLAsScdBqUABVO7E/zpqtfvUt7cN4hM+Xtjm6+aaB7mFLvs
Bw/NuF6FuZ2rzDjXlbgWjjYylIo33M39o6ulV61r3zFtfih9/Dkhm5y4XaZmuJJevis8ea2uCXbE
LkF0169kz8wngrf4EWlVAjcJBF+OhyhfQV6mp74ZT/OkITGUTukV7mmQJQwrc1xohwZl8JQ2oAd2
yOXfzbZ/k832NdGxXk13ivRiRly/cAtpDQJTjMpy7N7hCYHSb85Dnp6W25Tt1MuUyYfE0g8DUOyc
edqfjoDbPx6i/1KN5a1Oq6H/H/9VsZ7x539+uIRtqGi5ofcbtsZz/EvPJyWbBYydCIOYxPDDWYHX
sywXCb4vxLZrwwhVO2/RF4bHuLQo/s8Q70mMG7x1aZ259NIC8VLduFTgrtwJty3pepjHMtzdmsrj
L+6NOfAQOZxBgmPlfCHx4gXl4R3tBpOSUz3qR/dLSgSdAsJjWtO3tvs93nhym8Y3Wtur8snT+oTJ
+8KL7AiwgEu3OvOLpE2HrcGTA1q6Q/Y+RjDEgKEWS+Fm7DJ6LGhYZlwT34BFpy8Bp4+SGoEaiZJ6
5xkr2lk/r8vHZkgvXXRYcONrZe4mY4qBbLgv0XCbU94cZnXBO9+QSd2R+KDJ47nxMeRZkC4b69g4
O6VoXDUlhKgNbvF6IaZDJZZsz1yCZLjOYauH/+UWldLdepyS+neqQNDA3hYKr5bxWFZHqxsv6nfy
sqEakSDxRAJUboZUbROSt4rMtyn6QGT5Bh/tVPqoHX1MRX4bjOb334avKnkadoQ4YiXzVYQN6awk
/i1z4xLm6Cokpi7t5sjRLtuaW2pDzmqQuVr1oUe5m+s0m7Jxn1JiH1CX+Toov86z6vwRC/3RRPWr
rS6vVT289nGHEV88dBUSuW0f+gnA3A1tgDd3hrsWm5tJrcug0K0iEADl6BDH7ERfYTU4mUzl5A3q
vxpcmL9eEcI2hWYxUtEszTY1wU34l8lFN6tpVW2EAAGSH8PVi4ru0MzKYc3CVs/2GtVrAirLg+ch
eJ0mNfcOXBhxdTsOn0W0kBjxo8qi47r/tM5pYbnTZybnVxjHV7aaikh2aLK/2p0PMdWxm2ZneOSa
IOONzsdpFkf9aj/0aTlLg6emQXcAZTZ83QAWavbH3EBg15Zg+z594qw7AzRIlg9iq+QQpKkVR+d0
sq/1+/TMZ3SlibDmfGUHwTWy6Rf9M5Hyk8lHLKxjaa9He7c6crtPcYimTIZPOfg3BY5AOxCGIX40
/CF9Q7e2gb46VYG5qczlVU/nQ0llr7ycpZI/v7vrGD7pvC+1apxbQKVPHRcLt9PwjHstxqPOLBqp
f3s1t95rF8s1nmhT4lOg7rvarLvV1HiIIWg297q07dRaBJwFIY1EqH/Lq85tHoQlcKyS69KNHowc
4Jqyl9H2jIMLDdmLv9Qa0nkBaE2YR0BDx0ofoC74kAPDbWhDgxQf9MbJ5NuQnswZC3xM6MCtl9Da
sVHs7MmrP+uRw17S7v0B0E90IV8KBFUE4mKBWSWs3UDCs4ZZ+vnAxXN3GnOdaOj6DNTmSODSYUYd
oyYvuT05SHlmc0O93rCwZYAKDoC8CPMCpazoxCmKibJkKWJsVyRETjS0rDu3G0IGr49Nd7WYg1mB
UTDz2uIA5UGQdWVQB/Gr0c8BprzourqVJoL29PxfUoIdOl+OYpmOugZBKPkqbQE8VZ/sOKRZur/F
pg+ywO/qp5lV5nhghn5jquFzibM1+GC9+SHi+N2qlNfEt7P0jOtWSRXMmDgQYJ1vUhwsdJCGhbi+
Q9xQES/4TSHYUKg91M4cS4N2HtP20mvahYTMfSOpzgLnbTIUtt4k1vBC8QEc35vS1WvmydOH1muG
wjNHfBwvVrK94WvaZ53wiyJ+wYt4ZbMxJV3w9xcWJeQ/XVhM+Eykl/yXZmPh/uVRF421rsDjmJBh
m1vqs/GF2SNrM4fATXeNYm9wsXjzwMeg/HppuMorOdDwQFiIQRvxp2jzB6qNesgCAk8pAb087QOY
LLNT9KqT0k8RI4Z23lOQTwGG9DSqxG7sKbgaj5wFzsXEUywft9AxrwAgl+GQFF5eTQGsqlHzjY7Z
QsRRUBjP2FEPlO1ugt2nb5sPHzJgvcVsCHEm+qAjI7W+KkOZh2ZI2yMPz7F6vI5/QBP3C2MKSMwI
iN0iiNEm8CYKVMkKmskMyCfUggq64JaSKx5j7illVr/EL94GzGAlaJbhHJ/X1SRQpiTKXduvqhTE
suTLQT/Wh2jdDkaL/6hjEcPCoBvwsGX+qn3PV4ztX5sZQW+l7TqLwKV58HWLYRfuc/tgWmgAUX9y
3gAd1XuDTjdHAzS4oJfxJ9hu7xVgjliGQaKuHlpvnxERXDtbvaq6drUAXmeGeo1ujZQ60vw73xy7
XqDNURkYOt/rH8o2kHO4+ENT+w0U27FpvVy7EbGF6bF14Umh9UD1SCYs0LOMiMi6H327+BGRQF3J
R0d7dHgVZzPIBzlkG61mNVk0xon6Bo+Lyo6DLZBF4Bob6N7IvS0tMZzWnp513krGyG9YG9chkPlo
+0Dvq8fzecuye8JBQaTUnR1DOE0vHat3vHUuDkEHMTUyWtzKdM/Dq5lFEJNzH+EtsYwMuzK/bzRX
CCiIbXMwjQfVyDMc5dCXGe+E3pHhRk5Inku3rTPXSlt3gBWRDpvbxgSE6o/subDA2JG6szG+Dbnx
Vi0KdsH+rTaby9S8kY/9yFr9pUlQOJSY5djMjOffLScvNw83Om/n0KKMXDeQZ9A/5a72KgUhBytr
hyuzAXKeFOi4ZxBvwz4fQQlRbC2tG/G6S23NQFR2MmE7YiEwAFaDGRRhPpXnSmBoaJbrSjVqZtqN
weJ9Seo7usIZs/a2YTQyz/gTzmXym6DA1iXO4JYDqNOOSLy5RndRU4VbDEOFjaSAdlhbhvf354di
/LKCIfeENQGNqW0gAmAN+sv58dxmzzaBEwetaEmYrFA+7NKnmh0w05r5dU3lKXC5Ea88trypviFF
e456/EpT6VbgB/1Yf1Rt98YG8MNU0g8xR560ZE7+IoGSq25kGOIhkIKm1wMrzG6L/W05RR6qlPfs
94b4RSJBwsQ0r5DEFUq0pMGA1h/aprirPf2LYGMZw/FTttNVadqLoWN4H9Z7fS8tXo2FYJNnaPLo
ESTt9fq8q9ELsHLi17GPs8iPHUK2b4LQj7RCgqFo1zZKPUUItgXqRUvtc9xw5v++GVjRZpPxEAKT
dvbbyJ/yPJSp9CFODeqIPCSok9o1Ldn9mMk4iEhOUTpfVf/QtJIqPAuMHWeuLK64kW/O4EhW+tDs
6LFm/WuXIFIhoSZ/zZrxCurkKn7wTVbx2yaKV0qJx2xkL/Fes0WoOJvTEBtNgtfBVr0ixuvJQyQX
swPh0IlMcSD58lC7DLsumSAVtDZ3/bjei2fUbFhf6zkJ5AgAgaoEIqV/ZhpvIdd4GLHq9fbgt/JM
WTH58D8gbkOJyDu/0xo/e4tdI5uugLwvytZdFFs5ZwrjK9NtVGuv9Nd1qtwnqBwFr4kdKkMF8q/e
k8/33F+bMKTtmq6wedNox3690+yoXbOS8L7DYHqdHaqgdVP5rpBqbZyPGc8muLWsTZyangv99nWZ
xCGzPLJtXAjsTveZBAMxf5PaI2LG3rjdCPxz83d9Mq9sTG94yu99utwr6JLj2czZ9+J9rMq9sN8s
uz7PUnLGB3lioHrKLHHcDsVIEdOgUkvYxaJSH7nRbLF46mq5fSHcLOk911UYtM9kFlIDSorhDgou
ZFJZlNCY6mPTGsecbV/cb6cY7xoEA4LIGSuAo61hcuyLLj5aIgrzUQtHMKFa3IdZn4RM7oPSUNEx
3DDxRc0NueVFvUWnCNzfCr7XwmaZ0pJjtx32lvK7UrABpkG1Zbbh4sJCiDer4rUHUh9uyTsSYtde
OTi1nDIUJY76uoUkJBXHgrC1uYyO21KeJmeKSA+KK+YOu8tE0Waq4YB3jug6S/WT/rs5zhdmM5ch
nc/ySHbJRIJIvT4BXOjPu1Dfa1MFC3w68mtXiU6Vs0lMYMbOr4gaXA3AbTVIvX4KpSw9PvssuSKf
3s8n7RXfEq2e6ZLfu8stPHCZ8SZX25sM/Ei2W1qu9qHf4AN0eQ2BgOmD0hxj3OCp5hkpMkWCw/7+
bSmU/6Srskxmgrplm6asGr8clSh4V1yRykAiMpOeM+pcnCkk5H2JSeDeYIdGp2LQ2AhXx1JtTnNO
2B7SH9F4LF+9QoDSz30cp47gnpWV5PIJJ1zsz8Z9K2EnWVOYKSK0dSNEXoxw4FJZ7WUgpANw+bJ+
SMb3pNMZyRlhrg1v8D1ezUEPsuELEsaHivDHSHzcGf6aAZ/kQ2L2NenKjqi9HcLu3ZziKpmxLX/A
7nj0HTZ+JteGRQ3EZkbV+KLNzaP9lnqpAdYRTaK6wdoithcvBMLTqXXyUYeGu0Pfvm++x2bOS/mc
Yhytc3YqevPa6vXduGu29Kqa9btR31j7PDAyAjoLU+y0kaISAL6+pS9EOOFb3p6I5nCr07B41cJO
Go7dWh2lPj/GOpwSTBlGOvO+K0IQMz7ZQwkhTFfSIPC1NZPqlqjXDPSmhCl0z1NRy9CzdgT4aA69
oFRxZUQ30duhVN5lOAGG/phQlWYU97KB1764DvV07RJmOyWnHkRB4k9IAUiupN1C8KAza/bEoh37
SoFClIcoLH4z8Wh0wsIcEaQ09rKtPR+Ww2ATzEPwQ6Qc0sY+wIF0iBJx0F2zhPGUXPEIAtnPhuVI
X7AiOii6DlLZYOMndTYy3JwHkli5wsQ/p75Y1zzIqh8aHVUDx6GYTcSybaDOA5fxGAzxFMjTzAnf
Bv20g9X3WRXFB+6zQ9H+ocm02l3t2pkRpk523QB2vxorURmJvywRlKzIH1TT16mXy0n4MAj9dOx9
kh2U9iRTgliIWhP4weAEwlrXgyRLgnQBskVLT/6zo0y2Py5uSm64UXLf5YfvaJFoN0YxeiemQYka
nL4TnR6QMDmq0nlGPxDFr+Pn9qQESrmfTjCgCRxrT1JrhQjsjurEkwN4U6mIhvkhj4S3PkvFwhcM
d/Il8mYbj3Mue7o20LdWnmQyxqoUd+jfZ1Gx7geqD2gxIrZlEqlT4DBqXRVpEntaJ5Ekh6IMQs6+
rzXCixOvH0e6NuFNBPE29WWdrcujgddmkBocO5nU7WRMSGD0j2myY0i0r/LVHZ/xYXV5sw35qrYf
DPxPhcwg+cNamvOSEe6D7LKKoWyhpVTnE740vxnGQ6c8/v5EUoz/5ERitSBTuwFRsYX6VIL8SaEC
X6XBeE1+lp4g2sECs55xnzl2FAX5D6KSMxDxc58iLESJrYETjSnziDMph9PSBRKBLHZ8BclxNXeI
ybaznEVnfckuMFdI00Clxh7Olm82QqupKEnL68+H+pLYw2M60fMsY6j3aWguWzBkRYBgctcjfsKh
6q8jiwQuR9TPvPD6bByrtD0j1VjLS313BQvTUe3OpZJfxki9PGVm27XFzKRG7wPwrSG/TW35BAbd
osW64lm44im4EM2VG3c0K1gSmmBMhmuGJ7bl9sCGYOq8S4DKEGdtFPgg2sCkcAM77aDXasiaVq6D
yO8KBa6Wnzpm8NJCNhNTq2kyzuhApVQNAdqGZD0R3ZON4KYt4UmT4cW60ymrX3016mtsNd7MR9e7
Zvdd6/IjrwLfU3Y32+Fm1+tVh9ivlRHSvPmsRgRl+QWTooVsup5wxd4iqoAUFn3xrcx2F7X1dBau
HFwNehyWo4S2+4oAUtWNwWRa+4giN92QxZE3oPAMp4duzt7Acr/WxvaaxMxS4l2Hoj55M29DStYE
TNO4v4GgczSkgkhTtYbpioKOMrmm38oWWbyh+IIXR1P3f/+m1PV/nkiwOZOfwi7dVtmS/TJCH4DC
Y7snPK1t40Ae2YBgdmgMLogk2Ay/iV9sTkVTtxwSQhvI0hQb7rovMbm1P+hGnok7XpKRy95+slzX
NANVBgmeyeZ2cIMtm+01TZQ0XWZGmUBeKZHLQ17+oZZcw5Ug7Oxd3ZoQVL1H7aVfpyh/jNv6+hl/
La3tQtEVt9wa8KEkNb8WgbmrRUmW9YQbjdewC61oCi1vdjaDuIFK8wUc+6Vb/JIp07ySfLu5+sKx
3Jxr1ms1qx2GlIv2UpwQezAsYTJFwt7AsDJ9W3P9ribry+gcZnRGw0hri+FXZ/qldbtzP7zEz0i5
VfVm3mcQKzzpGpezh0LdShUyQUFN7ZKzac5X26guEX6kU1pZznaLv3GApfExwuogQ6ArWZcTkpJt
5hFB78A+XFMaRm+xrwSGongNmuEOzKesnnuxXAuUMMlovQBVz5FosBeUS0fRGu9pdwkHUA2ph6Lx
a1wpnjYYntxxLuOS+6JhBNC8s619B0KqrZ2LHh5EnjMS+VgSCTyz42HNMQyLx/J9hyfyziOalR6B
7O/PuFF8KQOTJEW+TdUEICJzxm06Kq3qFtp7qkhh2hy3NHptJDJRea2To3g6HkKT5OIeKu4w1Sd4
/0dGruF4OeczaNR+Og03DEnIrtbDKOZDh5VAR6HDI2MB2WQPYrIHMWxWS8xkpJGzT4GJYjAmGzwF
e/x4U1PrZiblPYYCXo6nSSqehcyN0dsO9Wml+7lhn4QS3dsyfWRjyTLKBSXymkmw/RuM+3tZs67I
jW+vSmrc0ruRUN4ycsn4sGAzz7EIrGwJ4qEOyKPa5SlclY/awkK6fJ8Xjc3KemnG5tz5JVGGSTRf
5OotjjGbZmeVCW+RXKOGQ/SdRNQrIYWHiZJsQygLwUKFriHFnsr1q9TvC3sogr32CkfANa3ZOlGC
gihwyXHQoGmirkcnmlySr7M9nqp3BZouAIpYPeqVHlZf4+YJ8IHIZX0a0/oZjcZHZX0Ow3hdCt/Q
/licbo5OC03SOtSndpuDgrAqFRIf4pRdB/c5j6TgOccyYjkoe8atuuTHb40FyxIFuZi/byY7GcsC
ag1OSpDHNRLKUnh1GXmNo+1ABB43mPfT6i9he7DnLIS8FDb9dFzH5CQ3qILa6KQgt5410j7N6dy9
c3BY8r74qoytD8cLeSOzP7x1Rcl7QArzsiGDqHyqdr0+GBtoC88gxbTEfAMEtW2OhNx8RauCk801
+wZyQLRjvMv6uPbNNkabo3nzMHkWw11F+9JFT6J+gIY+7RwQBbDaXHExnYj89zE1nZvuJA0NyQHi
25K7dilcjx+OehDKegCzQNW04rtmaZaezH2VBi0ROfLg2FTZPSNIeSHTgNwZylhPTd701W/NYCfO
SvEHxRbhaHfiZrz2+2TMjmBaeafLU0jc7Jh7P6S3j+Ve8id0JPVip3MY8shYdrSEdTlMsT4kWvrA
Ulqux9BQ6SqGCiIS3kxZHNs6Oua8B2wS1WwvEXeZNhIqNOm22W7O2IgLeJsVs8GZQpwyzFJu1HJx
AW6Vj1yzTuUrJhYYoAfFSI+2IgB9tCe9vTX26mU6yqmlDktjCOagH15llXinEazkkPlwQPytFcEy
r6E018dp2VeLvo9IcOi8YrXu+SpeJntkmWI+0gNvM2P8nLLlaiJc3JLicxrRgSORx8VZWXfIXfcF
11tXGxeLyF/amXi9EXPJnFyMtmOUO7g5nGKzm7z1ZF8xR701CU6Alwjrz+zOZoOOOneR6SA82Kuq
fFnY4w0IPSGiLnXhDRJzCm5TVtTwe51m4SQi4ah/KDaNVra9JM/wxWM0VIBc13PSozOq0hOV60xs
FjnVR4yqOS3EZL/AtHbHvXQUXfjv38y2qlomimtDt3Rd/kU5Ms9sK6Cj0iFI5rmXPQHsPmGhUcp9
yOWXlcGQWMFQjSH2Gprx42yqZ9hjHKFEPunKpavtC0GrDbfUxtDLQ/nrIb5GkoFhJJUuNXs2ZA91
sl5VS7myr7j2LVp9zcWR5todK1lcxPbjuVKpTsV8VBI9SN87bXmQ3vAGJzcuHibqdDkb/I33k73o
fkzInpmyUUI4jSwgKBXkt+7oGFH93proHheFqhGs3TRCQv22khygGRWCjsaZwR5t0LLWu8X6Y3Fk
i8ThZw9JvqIG3U2fDsL82qgpMUJ7RnCnJpLP3SEJjM7creteT2tuq9nV7oxUwOP7+XPGd/+cCM+Q
UdPQI81Rf49s9Vyrof69ZAc3nuc0OqttAVa6v4zoagzpVvfzJaGxjXiN5/E9Z28368JFahjikjPm
CjCBiSWNK8QTV3OADRXZzKGiS73qV2oH7HnnXGJwM8MRCZYCTly0kHLFch0rnZxv55SXqxEuTBMv
jT6aJ2X8KR7cHUAfWozbjS6I5jLMkXsS9nrsQGz2Mz1y8uQGUiY/vb7shwT9DY0CO+sUNyyeMUeA
fO2y3rEZNUFmg03KEUC6cMBf2m90CSsBefOlHw/Rrtzd5WYIVfYQVsFC3r4x/yZpibBrdXBYMRst
xbRFwFoXapUVtsN0RMd+bE6jIz3kkP8078PSnawofQhpeVSd+vjM2d2IWwrxW77C5rtlunnlquM6
8AC3kDxinY21OPdmefrSbv3x6WvGpxSkmeJrTmrlF0UFXVJ46oQNR64fKibzXBxroRAfv7zPXX00
5nJP3Bpj0bie/JnRaIN9qhpqBJ+53zOglwmDW0S3T8/Qa57Hgsqbg2OB49u5xW9irtx8X/aTh5uQ
xEkvglOU9l/m6Zn/Gx/UillKZAXdrGC02HF3N+JFbuOXXpduymhcy4kfsQketcQOU4RRygsGA/p7
xEiC+LJiCS281NwMM0ZB91ZjE4N973pQvZUTR7/828IWw1rzoP609+Tmnj0Lk7Dk7MAfVCcSzgCz
yWeAl4yhCOmFN8LzqDSu+SZeqNmdvvnyJBkT336MWpXm/aNcPnMo5Ro2KXHQmswBWOS0PYRimspW
e4lLgu8jpuHgJXGIp0GMJBe9Ncu8Ao0Zw0Up6o7t4bvSf8WyXgv+im/J3Dr6Od1/L7rMq5BOVZmv
JYu/cf6snD8r509/6Bz2LC1LKo2hbcLQ1rLSOxyww2j0KGn1O2uduzkg5cUyZXsYjd76TX9NhPYQ
pnwYqspdTxh9Ks5sWTgbqZqx8U4IutexJCVLAFnv7BawdS1pe6EnlDmZBN3HYAivAHAs8jCNpf9J
2HksyY1tS/aLYAYtptChVYpITmDJLCa01vj6XvGs36BHbWUc1L0sMkPgnC3cl3+u/uQter9Hga6/
BqR+qv7LsiIUY5zq6+aYLoSZA0SNA6Zv6C0szonBKv5JauHaVQgF2I+P9sR7GDMTMqjXlAySfsaY
HTlE3DMnIsSYcax1wpoBmw2rfI2KbS9xss63GUP4KvFuHGO4tIS3G4l2SxrjHBk7qfM1td9Hm7JH
Iw7aMNU+xlL/JN8Rag/oFiKvmpidunyoyauNEEks4DkwsR5IyjzMRwFT5VJjhoBARu/xQQ3ThSpw
tZl5wZgThjcf+pjUS+gXR+FPkWJvQNocU91nwuzRMW/OhIhwUHRyXfRdplr4rc2doPHvvY15tQBr
0DEK1pv9ZDR7DOD7gdOj2XSXCKk0Pvf4b2WAV5leHuthOTSDvF+IpcuxdFR5FEonJd3caZCp0BIP
3KSnh3kvX1mcMTUkw2xJ3wiifG+cgYBN1LkHAiAPyK0PapYflWx0VIjqkWoF8Jz6TD9Y7vCqvqV0
V28GcsgpNFxCYacTSJeMTCDJTINSZXCRgzNrA9dgrFeGWoL1X/TURtqNmxoeKKik9P8jPjMQP6MS
/X82H9zJFsJO3EYmNnhNFv/fgU6qlL1VQFdz1IW48ulT5t6BbeI2bDuG2DOoCee9eJuQnrHx5wys
pyFYJAONZxlW5vs4A44gKRKOaIbg2oz7HbbuF6GuKd1iWj2ySLCfJ16Ghq4TTYecqZL9p7QjOLc7
JjziMu7d1mP1Mh9Inzl+RHXhfMQf0KIIJuaAnyRi1VjNIF1UAF8gkfInF+nApIVWlOzIwtjlEYML
l41UNlypOLxK21wzka4jySnS6LQU5SR8oXrfxcnEXW5p5UfbrO9ZKb0t9crK7FUhOhEfSSX+CkLF
7pHBJqRVVX2KzFEL9vKWdSp5PWjtKn6EQu19Nj80ONAxHUGgD7bES1IPlxAdIzBVedD9xhpPGwYG
sNBHuup4GvZEqBxG1qzy0u/03m6zgcoAlOWMMNyvPbMtgXeF477zDfEfM/Ce88risFI5rLb0VbyI
bRuib0oAJAy64BcFcpbB67M5mBaa+oyZ2KDY3QAlbEjDyRXT5Uruw5UdQwA2zbZ2BWNm4/pbbvdm
e2L206Jf8zyGYIlsalNN6PZll+yleNm1BaJKx2U1TIq8hspwjDxjYOWCgLIr3NwW772lByrXutLD
quhccRHdw+B3pIRD3czNcEjlXWYgqRuJB5YL6OqspZgHksJ4hNNx0q1H8wrJSJOwjECN1OJdL9e7
qOs7hnJ2w0GS1s1O0avdkiPtms2QVHOmY640KXtygKuBaQLH5Bb5JNDRb+LscEosxwNJx3KgggbC
XaPCMoZTHvYahyqDtJjc0Z95r3AmElXk8/sVTheOZGr7oOdIzjmSSasNNz9GSCTTOaDawMRSN5+j
tq9zIio8OoXJn/vIE5M3Ck1bOGAZbkQnMRYgMr6EIaqDtYY2JoZSvdhjsp0GUzyJ0z/tK1Ta9Gix
66yEMDErFD0oec4GlY0tCTxKGT+leFg6yxMRPoId6JUZbVNKjbSC5Vy9xmXaIPyIGy6sXaZtOzAT
CLIJl9HysNAgasRcbpa0L47yrclAjIx256bkNfHBbQhPFoQn+e/spEwsN55w4Dd+vnRMqij/Yn/j
advS99TsnZVKMP3WaYRWKIv6CyK1SwnXIp+hYM2j273kVbQ8Ka3KaBMTW7K0LWNQvBQZJkSxRUUe
/RIIv4LjAUtZhJXnHtUHp4afYApfZ+AKu4GuXGThadei8F6V1Sd45wb+uqENnpozfmK+41O3avkF
2eRFe/YfHdE2VTyFkH3kqaRGc+gku8g6T4ke1voNDeehFOEOosjkFPUabkVhbLDKIKuIBU+3SkY4
FBiWW/FI6Qm8Z/JkRNge4ltXIqMkqcFA2Y6JiLbbZBAImBY9m6xN4Ssbic1CfF4Q3Yr7VKTxvJjT
+1YAvz8/2xm4S9lcNZZu9GpwirKdAR4kl2Pur48N+Wi98YGPgSoy2pISigANgclr/QYlAzwQ4iFO
IV2Q3Q88g4p0NTfMJtGx6cdDpPiW6GZ95XUCi622O6adv8T1serbU4Ndi7C/C8eBwSlZ8QMpP9XR
GtPPsSyf8t5KCSxEi2+7/bghMEGk+EMITZjOsmu1TyiMu36J9/RcCGaZcRZ45NXmmH9UMBa6MSND
bwlqs7F7I73IQ3vJ6/GSozTQ5/YyfsgIxfX2v2F7NRzswzP5ovnDTiUhNjqR7C7d2G1J86HW6w8G
pBn+L6TQd8NmBJhObvsxeqKe0DQOUI//aVt7ko3V7ZuXqbQ+0Rkfs0g6lll7VKBJZAQlXmdJ2b0G
iVp14RufAvLS0YrCZVWscBoTD080tRzaH3dVS1IcHur6SuX8ageV0XHErr+jmoXOUC7olvKw1Mle
syh0rJNaElBS2wcIoAHPtCu12Snb2jNohEbTD9D/iGQr7sWu1QfSb/6YVezn3y8runKZyuqaCfJ1
zHRbVoVgcZ8wWENN1r2pPcE+Ar6OMCBiNES8mE96mJDeRCc/Gy25zByUQvxYOvG+uH4kQH1mnKSY
1b0lb26SjwsyWEa8arD4rwu4S//0PFive1urZCKdLW/SC58p8cJdIbF/JdAkPAw5m6KBYSF8jbUt
j5geT4NrrPlFLnmBBfmk+Q5DOE6k8o0QxcdsLKjjh1TzLdRfblyyU6xgQ64L3iMYYylLHkVnI+st
NV4N6/vV0DOXPfbVAfx3PCNmZCiYM9s1me2iUDdPTHFsU2iDzMRvcCQHIkyS5JBH25mXfEHZeXnB
hwgYEvllpWLYKmvYAKttGYlbNoKogHwCUet8nmQDrIqqHJMlOhTDzZS+0NoxM8hCdqeh9Kzrf6fx
VYywCWS6OXytpBrIHOJrxO6s/K7DqimZ0Mpod4Q9I+RjzQahSkZ3gmINUu3HGIiNYFO0PLemeWAD
flvm+a0DDUKmSj+mYfEWF3TZOsoqFElQeAsLTd+KmrjXjprWHbsWmCH5sn3J6ngGSKGHFcjHZca+
v+p7Y1QOE0JK08rDFzmQlfwtKbMrgQ03RFO28Fgn8HAXUd3O8u1UYW8DAgtJvGoezKjdhv/m2Up8
161vWmO3KzRGF4AJaprTEan8ig5vgrszo86eWWYvlKjkmqJEUfeZMAYo4ALuoUFpvG5HSXqY5emQ
8ENvG/O6yNqlSrBmn5CiiPTV0X6WLySMLST0TfO7RCOBFA/sRUa+lAiBS90Tp1l/rdzq7mkQFXdd
dDRwxKsLCrgFiSfBsoFqe1ti+DMpYJ15IuXgZOg/RMt4tQgwTz+ZwnSSp+LUkBIiEHZH55FsRtCr
fldndypE4M0bRp1YxmTKKBY9VlgfNEZcQFX2Vpg5STsFrQjGAuNOttuyiZnHVKCwxb+kPNRT1Uk2
EC0tJclCEk7clbSUrDNOr40Kz1dDpcI1p7XNIyVHOpkoh6WTHzXo1wSfsR8fghh5w5N4UK+cSkCw
3XEbs5MhqqdXOUYMr1juiQpCVWcuZ1BjlzmhRCG989z+AumwVuTThnztf0GMnkcTJNOzZgvSpmEa
J4R6bUxlx5BrLGyOXG2Uf9Ah/A06IzGyj7bQOE3DcjY+BMyzR86UIx0QCoA/JF1DH9uwWyk7BKOy
fbLmzww4ssVXQS0Gt7aln9HbnqdDLRBSjkaWr5OpNW8G5iHVG+r+YnEu85euuvnYEuGBr4gCxwgm
ftW29hxAGZObIHg5fV5Uo6af0T5GhrciZf+zfnCFMZHnp1LUU/uhddkb5K23BMDPekwNFi92/1GS
KsECSrhMKRjJ/cuVFR0F2Txq0EOzasLWIh6zq7Au+0in3KYySN4gA1LfLQW5mjPJcxtjeYzxb0R6
U/TNgfYUfy0CQpNMJE44DfuXYYNkmvmjhQiO6cOfV/7s7qNdjA/Ux6pwnUkFRu8NiJY0FsqbIjfh
EjQP5RkbwrvIxYaokN1XFgixRyJCGEUU7Xlk178fdauDaI3xZDKqo9t8DS4Q6M5kf6XUVBp1TkyJ
SlxHkFKrp9/SD6GZgyvuWQ9C0BTporgHE5dq46JIOYaE8dfaruNvgUiat++ZzYnLwVm9MtHDTEh2
J/ZEnJgDtMz5lZHGix0XHs6jrPWe9sThsEq3+DsibjQ7DctyUn5ex0Thk+r0P50abRNW6137MZDO
3PKcWprK46eeBGU5Sf7EgjRTneq4PPnWnGgNWQQ4GlUSoSygWbltiyNCTYF5nJTLsIQv7bw4nU+c
B7VrHoDnCxZEnWBVaKIV6AAkEw/DLuf1gtZxEQTISRek20D1uwRdzIOJW2KG6BXxS8AxIRLjVbqo
d35rNduvarynn7Hn+jfr3ipYiKIz/t9GjlMnG3CcVQ0PRmcb5haQWuXH1mNVNZ/6T7Eha8bsbPsX
eBEYQWbgmuOrZh5MC+4L2TptEp1a/cnFhdhUm7XzaqYXAFyXeuK9llGOS8pBocCcWFXgPj8shGSh
VzdaE+aoFmTKR4cJ2piQo9aHNspvQtzdzHQgga66dSglDPWksWAcWUmyDSrbf/Vg+huihc5dTNXp
3Dg3fQNNvEnARcxV2bE8s5iulgcVDpTShqOCN5Cp3KAWfr0wLrJ0/8XKLJklPfFjK2ipNZJ6+ydZ
o66aWNSzKUOiNsyZjiT50YIgMvHeF7Yvgzmb3id36RmGj+l7xrphiimI0VU0u56edca9IZoPQeXo
ZcJUqvAaQPxxLXgRvkPqIYS7HY0pJnKSAKz9XP+3recxbejCFMsuNYPVO8avpQ5EPmeOoJXbJ80/
szk7C+N4XmPxHCnKufmfoI/CtaRfM2KtpSCmHBJvgqnNOdekqAwqn6cBrXiLTnzq4PPxy6RCfD3u
oFBfispTk9w7MzAh6eh8d3PMXMJjQT2GWtDPDbwJuE6j18w65otHOaIgkwN1HDb11ywFYEE9Rpff
vQDGZnqXt+RcqBzJHgfRuQTwyoLgrLbDUUa3XwrnVVPOkQoAyFpRhApOfSbDxD2xYlgg7BP91qOv
W5isJNzHky3M5p0ZfjbMNOl3lmO2lB0xrJ6m1jxZ9OakKRHv0iVsqHEcnD6sjQlSFLGTsGNfTNDT
MsQlw/emsmQiSfUSOUndnbKlsUeW9GaZHQrJ3OVEL5eG5S0ib+LEVelmx6hir1J+iURLkg4aDJMc
xN8Hs+dmu2AwxA434gXVbxwXgAJl1caRzBrv3ODPMWwuKOCZqM21S2mIfLYuIr/o1PTeK4RVjUj2
M+9xldgr77hF1WcY6nsywchLIq+jhz+vDrK8XLj2IujdT8V8P7Fdh6wBU9CKtoCCDA7xrUvNZ/kt
tHzhqZcja9qLv4g8X7+L849JCvSDRXW557Tls55wL1A8Gz888KZshR38TBwYhaUfzFd5UjPO5cPi
asEDWgGbjoNcW4NtXlihjQTXz24jnhmsB2K+25L3wooPgN8vHflzoiDeemvdG8ReCObyIO2jEFDI
AcYgXted4LDeQLStqlvtVmfQrY812z4xD9gE2QZtfVgVurPSsSLTG8w80PApoO2w0HbIFLI92g6m
7nNuXc25uEqCHFoa5XnWnVu7uQ5SRDM4YYHFijhiQqCDVcG21Zwsh8SpEKmPMbymIkjTh65VNlGs
9Uv8exo5gFd4pbNTPQ3pv8GH55khtQqUh8wkmNPH1+cOYxx5lIyB5akOZA7I5SnM8utes9Luulk6
PUt5w0B0w0vG6BnPs5P35a5dsh1JlV4KKmTAmgXBei8p1l5SaYPIUyTw92RF1GhLzBJtshX44THx
XTK+XEWAfzUm+9QcnQivpyb8GybeoOYdGQjCl51iHGHUsad7W+MsTLKPDFx0a76RooiV832UZVZJ
8QEKuiMnpGScZKk5Ez2uEVdIyQ1L0qKUx1UtFWxykTmwVuNZ6HdqTGTRcO7aBjkBKZQxrPROZ9Pu
tIcP05tGEnGYsKQyLsOsOq6mut+a7qgaBF/aBbIb3vFFosAcdoyVNO4NA487ycqeSwCYLH0p0WDH
hOo2lGkTwwpCHYTHJDFzhi+Ypm8JQ8fkil3ME4d/5tQFFRSiLKrdLMtP0giHjkE95JN8IMYX3xSq
WXmOjxBwDqv4PVm5s1ggCzdbp/cgeYIpfvKhA33Q4N967JV3gJGUNyLJYtiQKSnoxXKWIEc3vNLV
6Rh6tNW5wV0uoCFA1IN2VSBSSyRBcMy2IMbGZ5ZoGG4w9cj0pirZr4TNikN5XPg4nwLKvrH7Kwcl
V2WuTKdB/lAJqhU/NFIs0upslMueoRzCozx3Xk5pxlNZGuSSEnTtGPKX7VTob/OguypXhZlp+1VA
Ss0fPkGJseDRizTi0gPbF1+hpWP3CUx/2WeELf4ZGVHJlFMTI6rhlQHl6CsJa8yE9ZYDfwRw/NIK
peJDiU5Vqdyq4Znz8M5Sc68/BgriuBmOo6raltggwRGPDJJtPL1ufBcutW3E4PoSnH0+JvNUWrxC
QFkk0DTg9uHqu+SStItXY5c+UMss/fu6HpO0v5WSBMEXHzujlwi8aBXP19cMtVACxnWBSd4g/C0f
U7aCyd/0SHrS7J7BNdmww7lB2ZFmOeIzLJVpT0xMzORs82pMkN2se4Pyo2EInxhGV0UVFMdZUQID
gAv6tT1Bb0fS3E7TU6AiS6dvjX7dpDZVtAah6oi2C80TJVWRYHVHwMhTPHtPkZw+ZseME8yxP/WR
yMeyT3g5KCqBubDCybj6RHMPs3S/WC2WOmHSAig7mM8ilsZRJ+yRm8Vm6Y+yEixiF8JzZZBYqN7G
t4T4OEb2ZYvCgVkaGRpo4sRFu0jWehXN/FaCFmAoz22ncQ3mVJ0Sq2GZkTCW7OPakOCHtAYAW3e0
0nNFeYFsheAh3V5HfyXQF6zeMV9BRluHPj8hHAmNnEzI4mtsYEmU3v/KxvFfIkRlotL5bZ8j0m0D
dpIBxOfea6f3mfo4PncyHoIrmGgHXovHbOm8MoAgk/LMDyjA5NoZwi2BkKwqethuIj1Bt7ey/DA9
DRAXlrWhtW3dTPn3unugKBY6Ke9qewZ6oA7qY1CqtwyaflzgbWjfFhchCvlHTrUadDz7XubziuNA
jJ8mGVNyInHeGUdptY7aYh07QH/k1ttEuGE/bo9QIAk2UGcQuGl01u/6Hd7NRlKBowjddXl55Wl4
GZrZB+WrLNHqjcM+Llrnha4ksH7Xhou6nvtYPcoxAx+2rOttveUAuvP+KMN37TjHKfTbv1JX7xLB
DCN5CE2cLzj1Qjbv1kk/t4gSywCyacWNFoekzIZwYNFX41g3FaY42Jr1LVR1l3kx9+moErKEObsl
IltujXP98ZxrDc9twoYH0LQZglI75ucnCAs0b1XY8wZZxBgsehaa6FEX+N9VTg5f45KhuCSRzywG
Gph57w+TCUOAOz+ZMycLeqrkjdqwDdRCYHQr+hEOFZy8Rooq8b9OI00qQ7ylDCchJCixQjNo5mFN
Uq0xtjvz9L/lcw+dUzUyarEoKLjfZ6wq4O6dusQXWWbHOAIuEXR5w5evCWkNQw0oAD6L4ahJMte2
v4zszOIpiKgurGT2xMqbqfVbRDgiDGPVYXw4N1c+o7w5ods5yh5D5Razk3YUX9ouRg86LcPlkpLp
Rr/v1ZHgkYjoS7ZfC2Jo8MBROVSKupukfF9dCNocKPwzOqh/g6o91uWWW/J5aZP36pWC0TNudSzk
crWTMMEqDrDgD7FnZ0m1S4ocN26EEEEPy+5PDAab1d5KVHeq0Wu0LjMXcVoPjXUy1fmKMv++jPrD
lPZIMa86FttPgS7lNWHLzBGbOZsQzp6GsyfuMCJgfEf9E5T1HFgw1PPfIRUZIeIygneBYR5ZZ7+t
Pi2xxq0qsVdTfhafeOuLgVycSLaLIRoXCjn0WVo0HF5TB1Pet8KymxQ+OBVZqAKuBX/gSiQ57IqB
nJypEgPJfdGnDF/rJ5/gGJrD2VaEv9i4mUMdIQifc3Jeomq4F+6kzeG0fgwoLP3CzTCBKphANRly
yir6yl8uGaBlDJWGZFdKBV9zHr/u06C4ib26rq88Fu5SEaFciLfoimU9xcB/WPBADOedee1nxhPT
Hgj1hyoLeE0lvzXnd3ZRdl+MRODdsmw4SSWPpxkd5Kt8VbrD3XT1nVaRFZUiTCVZEn3MqluuVvwZ
DMqkyAhWr9Txkq52nZMqhxQh2YDe6H6FKZbwBQKTXqtbSk0xnR9ZD6q7Oy6WcugqQMoxg/j8jn0G
QOgTgRPzuNGb1AIFFjvbeqZDJgGYbbjINrwB9EH8ix55uVz6VbZA/AFJW6C0qXqbVc9BAfQgacp+
/lAgntWnE67L8k+qZoFcyQc/DuW1ehA0S1usXwhVxZnNGw+PkR3qQFBVhJh2YTslXVL4pZpjJXSu
qbgnJckboPsXvERss74+ov2cv0W4G4pVUp99t5vf9OJDn8R73VS3LdEvivcNUukgqIQfjD90X8b3
MKP4XtG/Nw5ZwkFZtmACeH1rKC/JLs/JSxwAdInRrnGcVJHQkGMqL6+AQuGIp7c6bW9raBrtp3CV
x+opGex2maBzu5rpKckndFPKKfUbfG5GJr9hdnp0660UXEf/LLqFXYy+G971iX03YTMd8gF6VLJ+
BbNyBa32ZgJaBOmP0l0JSmZPNrpgnF9+a0rYNzFTD2uenVRExmIyOWYuIJRhq+bGa3zYivVASOdx
zKRjLP+1iNNKbNq2rEYvNvMCP5pgMj34gRcpXT+bLmaaHT9bhVjpdTs41lWZ+nCgGi9BtMpQlLPT
rUzHKy0Svu/ZX6LMU2QMuZQxAh7nIafQyXne/3IFaTFpifSzOyztEhilZAcCwM8yT9LZqGBUx2Q8
IftsSs797dRCddAunasvMr3NiP1lJWLqc2mke3Wq3gUhrP6hpBy6ndSMu7T1kJZivR3McddT7G2S
tTPLAvMEIh9ruJOR0JFwkK5jODYiQwCktZx2LANy46qvDNKt8jLC7BSTFlNgfJIi86D0257o1GU4
MDQ9xT8km51iJb2qBG6zRCUUgVMO52WxA1JYdxvM7vcuS14fbyBCMFTZ/070gS92NbaHeEnvSqne
Vo3FDv4iwobIotoAHQlfwi7vtzCVmVP+xensxJdfyCVhoYjhLP6NuNt6HeHwKeJ9EgI39lkNsnd6
IzDmETMBRctJg39XUyBuBVj0VyShp2jpXkkY43EHR9zBCk1d1e6ZuR/N7q7VzNq4uE2LAUN94X+9
RtC4Szx07VZRleX73yHv9zH3qgC9Kuv3gttmLYeT8j4jPas69BdjdAYrcDGy9FKS55CZeOzqW5g+
lmbd9/nAvdgceqk8WDt0AkjMDRS7pXB8GZWmJj12xK+41lUq/rJyIjH+sCVWuCYyaMEpROxT+4Rn
2JwAJ0Wa8F2jHorMffoXW2dlLoFQmoG0y229Jkwu9l5bz8ZwxY69vrl4GbaOKfbGBn46QxLOWdsh
xLhEfl8v3uBINED76KC0PLJh4a3p5LSkKYDEZOPslQlTS6T6mlT6kEz8grNMxqcsIDWuwpFoD51w
pXxkfFnKYdXpTN+MEBV/OP+V4TCBcQiyREmuVaNKzsTeYNIgFBFNVFAGsEKTV5YLkTl056wLa3KN
fByBimMO0OTNiQqgaACMbbDdx1j7O0TvDNAhpjReppvpbtIICasSEveQjJbIrNPijN6FJoYE5OMg
x1yhCwkCGtqZyFoGv9XZCeG/3yvydhmmKHUwIMmQszp76CaVWkQBcZxuGciDf3HW8uRoEY7cdozc
lM4M1Ftz6JqXenjqJ7fuLeGcJGGnSbG3LVp7XOVVdtbMXNETcxerRYdUMdvsGIQHfLiWuA1kYE5p
WkjbG6nE+cKDl/DgNh9J/WON71lhBWJDZ5Ijse3KmmzENKc4IvtruOcZOZWEHbJyWtmg4/OqJAk7
DvlGdrXODD5V5tHguYEfQPFyo/v8CYw6FPbRk00XZ7Rd+sY+ucPrJAGez7qkGr62HXSe/wrmxodh
GV0Wpqe+4rs4V4WJJqH6tyTFIY+XP2UNOmi144FknFKcXvrv1B0PhBBFo8/+E+Xxp3SV/sv/agi1
Iue39GWXgX/sYAhyC76kok0+k8P6AOp4enkFbhJOejAezQ/32Xn8TT/KAyroKaOSZcpsl48kHD6K
b9QIJfPBgAmp0wWcB5EjNDb4MvnMIWT8t1ziTxzwxLvI9+UFJlvv2hVpnCvfR1uzCTySV3dTCDSQ
7fZT9+YGUQh9/ooalm1RKAYr1qez9rCo5rO95b7si1fr2rMsMxir0ZSyMTs0+9SPL0pjRx5Jtjug
BKHgQ6MPKic5zaFBA7E9TERFf3hYkJXUnnVUzzkrceFoeqw5HvwND+siB3VY/q1D+db/pmf9V/7o
PzYEU9JFuUSnGAsQEq/olLHPrL3CQdPryicasu64ekgtwnxP4lV/Iq8j1Hbal8l/SIKgZ9lwAhkF
ZzIjVdo4sLc7zSUiFnXJF1bLgXwaGtBDa70RwcfmLVx1t9thuBXc7Y3Ixe/6o6Owx4/ClobVPhb8
0GLq9rd/R00A4Zd9EebW3qcPu5GdkT2zDOW13ZG/5a+/EXNCOy4C3EfoHQkh+DIO0lv/Tqpbk17Q
HwiyYhv3yriJ8NCR90pO0bgicZ6MCAan+5H4TC2n/BtfSlf/0Z+kH4pwE5lEeEwRNn5OnxtKv71o
OL/Sj/xLR6Fc5FOs+pIEK8WOf3VSFTsbD5RJ6cxREhg/VkoMqc8ugmVaLnAbYs8FNhPKnJjvKhtN
5gg/iJJd6oR7yz/G3/wPOOoPttSYwnhHqPOJkmW7s/5qxPehu2sc5MRKzFzd02RXXW22ZTVbDjyp
itOlNuupb7j+3cC76Vn35aCRLiQ4IMeury3zb8JXAmn9J2MWxQryM6az/pdnK/ru1mf8tz/L/4aE
C84TbIBap/7fEo5BvLfuhc+gDd8Gt65n/tme2s/6y0fV46Vj6OD2Tk/nVB3HfY1Mjj0Ujx6PEoNp
+BD/JcfiWOZ7XbFjkjfD+syqda/+MR7xuf0uKfl/+ZqBoGZNrLlzWPsRi3U3AW1DCw5exhGOicXT
xR8WOYQxT77yhTSbJLIHLWZrT9gp/ypfueQts03vzaOsfOH7aDd3PjRB+dVRbNmpv1BhzZ+K5Bfv
uOCM6ySEc5j7sLl8ABhAQ6qT/JmRqeGzUwyEa1Y76YXD5lHd+gvk2Zsadie+s/TzLS8xt1fH9Cx3
z5Y8kO9SxpFu40Np7YxvQ7h9Ca4YIjmRHOG/19/TOZ3D/nk3hiZzSZ/b1SdFmse99DntAUYZBPW9
Tsvx7yp5KM6EIzoSJ+JB19zixJnydwwJ2SCUXAZUFNvrZ8b7hK+TfzI7C9SzsUsCGDY/GT+RtqN7
OwxO5aUu5lZGf+VB5OfkG3OwjsKh/Dt9VRxsiGZ98qqPotefEe8v/vBU/6x7drGuciTIRbcVv/Lb
f/gCJzu9a0cKGtAt4r78RWTooLN1ih036wMtLiJ9JgAola9LzwQ+/aYiNW9KWL011/ZP99XS/UxB
iev/1F3nb2b2f4vRxjtLhPLm8FSblVeWtvkPFNsu2luIyarGLs/Jm3xj1HkXPg1/OPJVXhDZ/KSf
6o3g0RueG3veV+zp6lBlEEIVFp1jFoDAc7w6XK5cEfjubOTiZ/SHf+bB5uPAADBwKpP+4YI69XWP
MS0CVU7al4avOtKk7pId56fDie5YXxQyhHHb8UM8bB/6BRKad2a5aCceQWVIQ9FYXweV20yZbXgd
n3zCiYOpknOBYHAXLQI75AZ6taeeQRU4nEku0x6bnHDf4LdwZAbKTvbKNH/0qnyIDJIlkXW1DAk6
5DU2kkLe8D2Kp9w2+fb5FzV4/mnt2H57+/Nn9gZ3dJD3sKriz6RvZI8N5hgcLE5NDnWwoq75jqju
iK8elc8oVaHEpauUItXQykh2G/9Nyn9apu0kdFArS0L2HQnvPxFgKDsZqOGzuZf5DRFcItgYtF9/
cntIAuQ/YYcCePa43VK3P/AUs4n6Fu+i5eL94CRVBuxMdACv6b4YmGxEshqO1tqbv8mKCGkrW+oi
8b1f3xFdDDBauHMBVuIDmqZgLSDun0TrvGxXJmEUJCmmOJD3kLgqR6SbKhyyhpYH8URd/1wI5Nrc
XLNpq2s0wYiFGWPUjZ1BKVwhswwMBFeJQSirH6L79n26M1PGajgXuIRpn+2ohYICPiyoYsLw7NZC
fr3DNkSYNVud7Chht5gOOknpyRtCFewsC7skFhzhAmkOp2x+IDmzFht7Ykegccq3sxfnSGDfsvk6
QrpLdsvu9cDxtUVlYamMtZj0IN/DL2FTSBMQhQYQ4WsGxccT2E7P+UOWblF9tdpThsqejAHBTfeq
9Cz1Ry3uMSOBRCyaizncCQSb2Oi8OO78m7ldXv8PQ5LFL5pdp+RumpKLq3+3PNXm+rbmBAa8dcYF
sFLNSFIk9fucJw+DSTCZ1J2zVq+fBeKrnn3K8lsBKfEZ/c7/dK4KYsY53A6gz3vBXm79D1xA9c1U
3I5otsv8Zdx5u+M/jEKqMH1vSEZ9Jw8c/4viApUzwjb32sWJiWncld+v55qTfg1Gb3hwRRXgPUJG
UOLvjMDIVo7ac/4X37P29H+IOq+lxrloWz+RqpTDrYJzxhg3NyowoJyznv58+vepvW9UDQ3YVlhr
zjFHMAK3XUMx3OOTOu2KUwHFmbSwCuUFgx1yBNkuesNbOFUid5vdPaRNiHIesZ83nqXumHzXr/CS
fMbkQL1Xj/hAx4yAlGHjXTtHm+qY/c6H9lnmjnnEdH0Tn1vuqsDh3WS3eaOp65aRSmsP7/3dvIoE
o7M8QuokUzk8M+hGdpNsFPDKCcjGNteIm/MPzsmScEtKo5uzO38kGxZOcpld2OCb+FDy+XAw4Cqv
5oL6302Jcz9Xu/iOBcde+IlaWzyp1+yLT3OIKAgWsk6WuyRnw6cJAYJ+wE7TH8yNwKihgmpHTbOr
l9+4hMz33wHAtTtueJcWzNt1vjXfESq+uN825V66JcCFYOxYKhqOSEqTaLffwS/9B2a4x+Uq/hJd
lLo8K9dirV7Ec/03+LuaXsJRt9lvTpjJR3XCQeENGiZY7gtY35ZgTDmyB68fPDXaha5BafZdi3a9
zbcApB+hset7J4CMixspBpaWZIvTZ/UXVdjkg94iFIA0fJjPGNofjB/9RFrr2mJBA3uE4bbKvppH
SZWKW849O01f5VZ401CCupDfoXIRrtn8zYoDZWhDpheM1504uNlDO0MeuftX6YXcfqM7xLG6FjSv
/FBup5NPmuO6x5CeicOv5LuMyInPgDTP0FzYZho8NflqfkZfkAeyU77ywRKtm3azAxwGCSO/giFu
Ou6hkhHoiZNff0TvpCDNH/lZdwK4ifVBR9Gu7sqDfq3+4LLCfKNdgbjf2f47/FC+JYQ2uOyz+6M4
Dr5mLFWp+aw39aq8wbODzUCKMnQB0iVIFSq31iq5GZSV2gZza5MUnVqV13Ewuaof7Zu+STdRDWgC
4RJf7oNOO1sec/kgDHtQ/0yGa+iFTsvQaaWGx3J664SPOvnMqU2Ln8hw8bXATmesjiMTk9GNSuI6
uQemt1p56CGovr4NBt0VcXPt7bo+ws1j3SqClbWCbnCcsYplhrnT14XX2eI6JDOFjmEpV0gb9Hqo
tuQ1sXVhiXXkszuYGuxkD/a5Hf8nJMCQwWl2KAd2QPUw3cYVQVWb2ZVW0Z7Lv4j39oy6gHcTStKc
7RQ+o2xHf503eNEJzb/defzSKvur1v6a6n4FzP5P4kjQYHqHluJaK5YCGDHeCO2D6tJFcr9tvoa/
+anyuS7Yk3jJl/UiK+3qr3GTvYPSYonrk8ZKgVSc0vv0MNcyFk3jgavGXSO9ki/0cluV4YHNtffI
XTxAI6IwNiiXJFuwGQc538ipVv1B/GMplB845t35x/QFuQ/hRRBymeFVr4MbQn9cV03sGW3pSWoZ
pE3Zib56iEqb7Ks64eWqrbIH4oyn5HZQUtmasof/qe/knd9/FXmH10vzEB/WmXVpBkQeljpvfA6Y
dtcQ5yjGWeP0HQM9HF/gdfRPS3GCU/Lon9lDeYI/00KUz/wubdunuWaH+iuOXHJoip9h+wRw49cn
m7eRzB4W5cNfduIvVA9YNDAYoULB0mf80fe25B8z1CcM/lkN+qWj6ZcQBTv7yk7YTWDXobNBObQu
Pr8C22lGrmbnd/MYHtqDZPcb+iD6s2RjnNl2ZwemDOrjlLbVPKW/1kK2WHXL2gXhAQGNG/9YiPPu
OFxEn4QQAcUBU2HMbLc9Om7AMps7WXsL/rSzuPhZmBQwS+7IgxdB8syE29iK87JV9wfAXLta8iNI
z7bC7zL8DOI/k1C14CBpm8VrNLBhZ1WT0zzopI49blpAx/oeFIaIVkSphr+DAx87OBZgeESrq18n
w0m+5SOllImNH25TxvJibMAhs70OiQ3qmI1f2kr/g2XErH3W4APTuqje8a0IczLB19R1sXGeprvA
uhXu0umniaiuiZJcdgWR0y4OTm/e2/lmqWcL0ue4HcZNrMO/2+nMOqOzGF1KiPIhtjtHmSH/YarK
bbxUaDU9kglL2R/CxoXSQ/c8HVPpRRrd3QqSW1EIt4aysOWyCojLS58R/IPaIlQ89Quax5PXD1+Y
BImoNtjnfLf4DHREsJLsiCHGDfO4jkwSrLuweyd8nIrWesJ9hYrM8/8gKAejaeWMV7p9h6mKPIEK
e8Oq7UKccODPUgL8+Osko4wqVy1RHkT2lZ42HhbN98iwBgQIOQNsZnSk5D0FKXy4NXZfCbyjvaZu
iG1pMG5lDWG2sT1nzvkprz99956sz6Qb/9Dg20ybTuW9+uMpblwckLCp6gjuVHYi2afQk1iCTYj8
l7q+99gU0ukXrFoQaQ/wsUcXzIx543hQd8ENbhyQpddoqzT0LAn+aXyoX4iGjtyHJzYjeBZgDhtp
CfZkBetXbbDcQmTUJ5UTNiTf4GhylfyzNr5NbNTStS0Aho9Dsv0EOKioKYHk0QqjFWgwqGVdCyky
UQUarLvkSZGkzqNJWhDLYHSCA9dd662y0lkiVQfM2wHaUVmI0Ynb1pnBDYAABWD6gee2h4DUVd1v
ohDWWOBsGnu2z/2KMoK3SofI1SELlBXOsqMH3GieTGgezpkFdC17bE+HnheQVlT1/IRnnVk7+HJZ
uIrNZ7NmHOaAQHnfvLwLSRLZdLu/YL9sYwy0/qyOAkWAeAVnovn5lvYgC8tPVVA7sOP3np+sMNwl
1CMeiU5rYhrc7k9e3hPvDXT93Ow679tc87xt271xvrd7dTr3bfZbwzAkYRT3+CktXguTLt1arEjt
d2Y8SzzfpUvRHyJQc9OWS7nZKmX9EegITStRytb4xs/w/o1TqCjP0oI0MumwWvQCfBuvOh/XWhf9
KxlFgAVSnzqFTrxiI/sRTry1I858cOz798ZGZPPged7JV+sNHx2Sp7+qh7xLHgint0zYDvKO/WkF
H/nOHmWuc24w5WnQxyC1UvcFrMMk/SeyVgQmZY3M7Gca7ZSYxPMoL3AF6h6SoW0imACyc/OgvqvG
RUm6bK13+Wgn5c3UVbIjr+OS1MnEp45VHBjCMgHQw2tVTyV1bcQNRLApAY7oQxRsYMZx3b+mDl6a
b3bc1ZEr9omOaVI+AmxpsOhGGJkVlYNZ3qFwIbPLtEPd4iTjizwfAYkXQPJeqCML0iISD31BeGTF
TNHdlV/dBOaMRaatWfi0qiHoMd6NjhCTLYXINnVr+h+sTYrvtmNjEi9pQcNBetmbXJ6ktMCiXW5z
TyfDvCzVz3aWfLzjsp0cT8Fitynjesck3qIIZIbe1uew+ldGNywqIjyLiV4IV8CWqE+VA2w9NuuG
BUBa+2hEnBmOIKJjpA+QEWloYlicuGSExl0DxFcEZ94FcAWGtf5TrPE05rRv89IltZVy8n2YHenF
QYlcnshctotT4mFAbA4O2e+Al2zNVnIY3xLiT0/spNOX8hxuPuIcEQmSM8POSD3pmxOFYGnAWMuJ
1BPXnp2VphVownimL8KM5og2ZO+DDfgbmVJFa5aSu/pL9kb3CAj3kND+r2ibSL6jHw3opLJVkv63
ebMEhCc2y6FZDdKW8kMuHdl02f8Ijmg+VWyvWasosSRbl7bG9Ba1h9hYV8QujBcBB8Z/WuQtPBLi
yRMP3/5G9HwW7AvjMAtRxyEcTkrw2YVXFqvpC8ARo63WxYukvdPFkpzYq+QWelEO+5jSagU12aww
KrHRB2Xvgr8fpH2zoErMKNzewGQDQ9T42oHSScx6bPJscQLilG3QsYwEunmQklPmXFhipvdcWCph
vbkRpK59WGgkiq3RAenaGiUZvmXMw0PAAcf8nRG6lNhr2OFz/kBOZ5no87fMUCa2WQaUndv6+3Yv
t2dQF8attI7BAAXXnukWWYsTInX/ZTx63aVT3mY2sBz+ZPwPna4pUNwPe9zH4fymnC+LfJFdY7ij
gdyRRtfTvyTVaTX8ytdk8cwvv1Zshay+CoruBKu/Vf40nKUYW8CKL5rXOH+o+ZvGBkS2Z+eiCilN
PtXKTG9s1TWC3eqtgNIjOR1jLLQymYt+O4T5As4eQgtx9E+4RrA7/ud8D5/y6FjtRSKXhJUyX/sA
o3A7x22n3oV2U8cDIfN2qx6m5S99dLqjamS/nV4DkxN5JROuSaQ2hAwUgJ9JeNQzaj1IJeu69rA9
RUh5e4ahV89u5OXnclt94ZFSDoCMjj7Y8nDU+pWMBQjOpBVJlQhUzvCDzd/o878Lintsyn8l7vhd
rdESwj8JJbuZbUX2/H/NGn5DSgneI7QG02U1iSoAn8CpjSMRdGm4F8QTmyGfznz1MPsIs9+PAL7F
U49/FGNnMlka1xWMBM1po/NCgXdIYp3VNS7WWrgir7wYedhPLfIiKh4I2o71DY9Jv6uAABumKji4
A9cHdrlffiZCeWtrkje9m9uuszGPYjcwojtXJ4xWrXakrSeofO6X59LAue6IQQ6TEdeQPCaPw7H8
psMWt91LfpUer95vWF9GYHGknLNdfjD5+e2/i992YzEmCuwAr87mKKHgZ4XZxSsLLtt+YKf3sRDh
ytjS3v8X7EwSis/mRf8xt/hpI67yjz7MIpvnpm/25F9YhYuXtzxs/fzGWs1DLSeXsaDhxzEz/E1G
RyHcGtJD2BLQhNvCeW4vROiSyYlfGEmNAwiPiglNSK5wtOIhhYyD7VCdIPoHvNuRLMBGC2QMrtZw
XTXs2xq3PWfJCZwFS48KYhtJMZhwAQTZgFN+dNIOY+kxf7jW5+DIj0XdEbAK2DDYzPNhEghZlxjm
vpfpsw7+cfHq9qJGF4sr407ed+zqF/lf/dHvMyxPBaffo9+EoiV9hBgH2SpNf/IusBPAJOKS5lS7
LczofWYcAhSWH7ELR8WW/1nQH8B/9AMo44+4xccl/cNS62y8tzvsYfPaVqoVctTWEYWtIcMucj/o
imwKvlWy7Z7RtvRgtnkzzcIWVx8m8d/aycAFWrwMg41ph1t6v9mR+9hN1uTPOcG29Vq+Kr97A1xO
v2MB4aJg99q9dhJolnGR83C6OAqO4Q3/wM7WrwC/GJO9FvM1yJKUab7LyXd1V3D8C7IRp9+9Rrty
f+nnnZf6o/EtOFFbf2O60Rp78rcIOxTaVZvWjNc2KC7+EQ27wiL2LX0o65fFn80OleRa7+MNWSNv
EV+U7Xzqd/5qvs2n0pPNoyyfgujScyWYclZrXUQyt4oclbAtBvG+O0sOExBQfr/HlvTa938Icm6F
Ev40MUVZygiZdJtVWOGpDK9yI6EuH50b4wYw11QGeEclpzjdFz2mSeWOpwTeOS8tcEMLC/VpFd6Z
qcXshUwrGzgHxtJYZn9DClzrzuQ3vhPFDWKnesDg6fDR1UhV6Z2VV3PUVh3xWtSstTfAff0KNUrk
8i7PxwFVQoPPFtiUaDiMJng/L0B6/Zg85mXGRuWAnHAZD56jv+hPAVr+WwJbQjtACX2cdiZ0Njbo
R/TFaJbJH4t88wf8PL/okKZFBQHmwOiQuQPqR2Z7XP/G85HwXQO2snPwaJ90nPWzfRrnplkxkpVe
NB/Zw3jjx0uK7+P8AnnTl1kBBHu4ucmX9FReYAV4owLIwp21zsY5P6BPxwiEhHi3f7VP8YrnROVR
IjMXbvn7dbvWP+X1vKJ8ddPV+TugkSEJzJumZawJXy3EDrbxOHUzQxu2VM5mQWgQ+CpNC/gBtcW8
ARVASzFiU0T/7f+BQUtPw/pC2AoFuMFyC86ZsYkw9lW9MvSCzfSuQCtGxQvrQ7VZUsKStR+8GbIf
dvkMtX7rNwjb36QDswEPuMO/0UUEtq5DR0fPt0oFt9/O+5kgeuggPPb1HmwdU7B7yNK7YbSsfJQL
aB4TfRNQbbk+4xf1TUwuS2wPPkZkRsDkDkiZexvgpLX4nGPpdKNjzpoVsupk3oQqjPbVQJ+wEqhL
Ngw5ERPUYIvTBqMOKcfU5D0edj18+xgKhJMq8GncDqQgdslELYqthWam3+gZJlGMvdZTBN0eNZAw
nRbeo3/pzfOYnY3w5MvnoKUPpq6G9o8Ma9fA41juC09TECzgiRcRHo7bGdOjyaZUAmjm6WJ+eEVU
BZlZC16R8plq33r2I0m/kvQ3E3NBAKihM8TAg4EZEX1nAcdFOUgwMFLbojNRPElw6oWGnh2rkTC8
FVMKjId0GloBuwNM6hD6ho5YpU4D41sZK6fqOb/oneJdKv/Ew5tqUq3cFPlAECAG+lZ5HOZjHXit
9Ejij9R8H6y3hieGeYfOOHqmX63ScV/g/zphHeK0UN/n7bCrP1U+IxOACzM/KAT7CfbpS6AXEuk7
vsJKJLcpwfiNbNtTBEt+aLtV2edMraMC7JdhnY/xUm+MkH2yGHqjDq3PnBktG9BLJcOrBN93hzH5
M6WWHOMBaYs24UWlmxviIu1MR+ikpx3/Cst9OqRMrDN/S5Bc5FVkm4kz/DwMAb7zSNgCspkg7cwR
sg6DKv5pnRohaEh+xZYIry7BydGLZWoqX9UQ69a8tTinrYCpiE4QGflDljuPzK/mCTPTYYpxh40S
V1pkFVqcufGEvgNxQk+LWz+EScUPsOg4g10F4iVg61GORr/WiUYt9blkikLSCRUz4omQaYYEqm5O
rqAYaFwWY9wTeMgWn+0pm1+madwFAO0Ube7YdgFc+Kg6z4S6JTlcDVMp1tmE/UmiCb9yD0RL26Xb
UdbdlGnmQYkyqByMwGIpeVVpYR1jlTEpXIZpBqs0FLa4Aj36EKCIN8yzqIRYJTfMjutGRTgMIkOG
zSYfrN1sAepVAdG1ipxDDlD6t6AouqOEdtXGO6FWRYI1eFfYPJITzp2r+ouOaMLmSY2kVSnUwdaS
w8pRKxbeshDlg6mLz1hV6LMH0ZPzenCFHMJaAtkrMAjc8J+JPzXIE6QRry4e/QQKXFYYuLfbRcaA
FV8aNUW+OeXzm2Aq8lYSoXbhYs50h3UIZ2n/PQrEC2bUpHPIFRZ7xH60AQWxQbKvYjVIziEc6FTN
vp8fpyWsGoGVTI/PGttqjq4o4z8EIsdQIdmvaKpnXCxXrCjAWkV9G4XKC2uqbN9FBIt1+B+Ycqvs
Cb3911pmvdWq6htl5CnJUnGlzzRaBVzw29SzrebHvh3UYzC0dzLPuY9+CyvJnHbuLkpEeyQEHd01
ER2kmD6CyVE7JBplErjcfbk8z1syMTTm24fos2joA5W52uHilqOJI5oyalFvFS1+QUUMvy/OQMW1
9L0U2dwSK4etdlba4q0q5/iI6Rc0MbYZ5pRThfURXZdRtW9Rk3d2nspfGMabhz7Ee8pIht7RLQPh
WEFcVa+3xwm5TGukDFNJo7atTHEaOPbAAUzZWzraSGryI55ITBVmEXlyHN9mRZhXqkHNbAjTBPM/
CfdjqQ6rQCof2ZAKu3oy/d2gil/m4ip6yZOGwE2BPprGQmlC5BpwF5keSzmuGY1PfUz/EwU4MYUp
YE8DstHDD20V2sUa6VHzSMOcYIOG6jJoKiSgIUIgycBDr0cyW8QtGHH1Fcr1uz4g1hoKFi3eDXSF
ws9uyWx+ZHolOQlbN6kfe/7G2Uh19aRq4VG1um0+DtLdwmALSgBOYMo0EKDRiOAAoQzhJIbU2DLz
HBk3z51PQETW/xItTYQspG+Ctz5CSP3okKGlBEDoqUI2gYKwLVZLzankPLyE2bPqS6LgVfKvpand
KAP5Bzi2ZTtcdBh3tXO7Q1LwZSnycKvU8EfIUP2NJXsXW0Ta1eGJVYuZjPArlsL0FXTaLZFmqMo5
9vAkAm7RarPFhLmH2EX4gHKcTEa2M8MUOzshoWka8aqU5kG4E8m9bo23HHXgbo4HbAYXr9MYO3lo
YSmDp3yJjwgtWFtarTpAdxPuojQDSs7ctorIc2j0+r2IX10jyNtaN0ovlcDsOw20gBt4pw9sFmWt
alQutNXhzEgfLw/J0/ueIb6Mt6w8ZtbeGHodl1/xG3cEnsxKiC+Tb/0WMHFhHqd3HgL0bcFwLSad
LrjPlWeUAjookviDcp9uJxrdVMzqk04zAOtVllPjJMhoW9M+itwEwySUxvDIA005WLmISnjEPMu4
1ZIg7bRSuTSE+aZ5wjy4HfdSWVuQdkuMNrnh/FgTCQOxEDGzy4NRCsVWmQfKoDigBlLyvVhbVGBI
4805RR+RAjnCq0CwKeAvPNPRpWJNOSiax8rSW1siodRRxenfKLPCJ2PWXHuzxxNFKRavTPLUmmFt
TI1/Tsl85HnFLFQlVoOhPgr4pkNvaYytimLZf/jGQP3jF+KqEf35YKXdVTPjCav4yMX3Fc6KLufX
XoL7ig3gMdFTApOkWFzWBAwYhTbxBhG0q1fxXC+STF0rlvZSIuRwzUILrCHpK73femO8GCx2arhF
54oV2cAQfwR90z7mvLuksYgurx7DnYrjZIEqTR+bV5mVcOlSqbKjIdlUXTAcfS1tD3meJq4uFO1p
lrTMMUlqMTSiS9rEwqC7Y3qnCJ8NcYG7YsRWNgfMaLuQ7PSC3tBQRYY2VgwlJAvANMfJ8LSyJtw9
LR/qUJdP/MpugZApG+M7lNjzYqOP1rUYp7jXYELrC8ZeK9PwjU3JEzvsJYsZcYYOQTb3tQGPH/89
bVDSiqJhOaZBFGJWQVJQxvgYyma6DRLZp5+PK8o8TdpPRmKgNO6qbYsnw1I6dTyj75aI8whoMORi
WFOFZjAqLvCgmHo2YGMkKVdcFZKKoUtj/JYKYa61akygbDAEo8n4qIxxdKUoFk/Y7xVeggpGFCvj
OFTMO9DbwqYQuvngD+YrmqX3IYt0DNgyBlTQNAtt6IFs9XbTdGfRwl/WLwFblIi8ajUAIhE64dn9
x4mCZRAGff5eDlqFvQIDmjYpWK3JbFUyGqSbbkjpqR3LEt5E3n1OwgWsGNllnu9nomf7GsK21vPg
QYQmlRQzuWEYh7UQApTWGli/0A3HWXkILf2E4YsZbp0qKavE9uwUTTnrqYYOyO+la1Yw4prIxRFk
7FTNAj+bCqf1St5mnZU+gaLHUYo/fHMKVlqrYRsVzhAkSn1Y5U02rORSXTBCvGyFShN5BaNaWUp7
Qrm67jQkCZjyvEvlXa8oZzg7hotsgCW+mS+qhGFEXwnXLAWK0sNcxYQboc1Q06dE5rAdhaw6mtO5
UBC2R+mHGASHzOoFT6tHjSxekpYqbWH0dOLs1jUSoRKfjdKShU/0f1rCZ8+DVtvEYpigVF0FSoJT
3UT4bzoSLR6aiDxy/y9o2KoaKdCdfgjkZUA2MGg4Zdy3YshKGwv5a8r/JDUwd2NEqkueMwkdprJk
TMp+J8Obt1O/Q+mqW8rHOCuuiSsBogrtFUUmgjALw08rhUc7kJ+57efBXMVKoGB9HU27TMKzI6R2
d8xZ+226UcQHXaZPiROCNMYKLQzqGY8CQFpM+7hk+EGnOm1gGEjjumvL+ToshzSFDjQt8qUeo01q
PVFcke+hIfwptQMmZoipRRhrqSCoh2iCW5NYhA0uX4kBropNmIEzWCFj5TZun8EYMub671d9U92W
GTZjU/AvVhGmiIpwqrImOPzPQeauDnoFR1mzWcqzAnPaFmvXVB1R4hGG1WE3uv/vUKeptVfr3u3k
YLHBKKBPDp21/+8gGQr/qSnkEpOvKaApPPx3KGa9xNMXrcQkKNuIR2Bdhc1nFJuRW+nAGpXYVoe5
UYmSCbRNhYXfkYI7P2rLoZ6kf7jVIYozYQROQ5Y6FSZQg5EfyUXgIMI7kuZ8z6wF/iw9CfK1IDu2
BcihFeioQ7suuugtzP/BsjDfy5QbbEMJO7hJwj1gMDq6aW0AsonrCcP5HNClpiauSiR9rFVIvwQA
g2but3IFGdHXQRd9nnGnFlSg0rA8lRUy6SpTk/ssq5ZDyteit0QMIebyuI97GIfZSPhHx8YVoCjp
WuIWWgk7QmpXeAKyT6iGgQEGhBpJK5SjOEsj4+X8LsRsxN2MlsDEIGKO60MTdthyNGazjqwIE07R
orGfF1u0FJRUkK11URrzNcT2YjmTuErBBlLIM4unKD12GTxgtBEzo7guOU6ymhx7dYGREP2txsTA
Wmgo5U07Ku9NSxhGGucEadFLXmrTdHNe6SQMerWtqDNsuTFGLOKSGnBelslTM6/TXEO/1XY62ZkX
dcwYp6gqjs3qqF8w8r4ZBKUQOKH25zlAAZHVwghcN4fuDFijNEbxYZZyboszWouqCH5rE7F7M6TV
vY9yrmqTUxH11a7rw/wcVMPJ6GhPu7wYH3rFozXLUL+F8reJJ/xvtHYVEcW30jOyNqV216hkP1TR
AEGnbEtPV2sFKWztb/SgvQrNE7O+7qVH4mFEbvisx/hmxhmYbKNJR1xEBqQIo0CinPxgw6DzNfvH
lDUJYrm+3pYBmaaJgZxMT8odiV/ouyemK8BNgaiAxoRmd6nmybIXpxOp5RXkotkj7F7W+gG6ZTex
t3ZxSBU3MvAe9KPelkj/M5zvakVmYKfkcBQS5iGoOI+1PuOeZVXhBrPBluFJgK5NGh9huy2bZavP
FIIzuhTsfpjHDe78UOULFA5D4R/0EbFlTddMCmSerie5bt1IF/BKmNNuM/qaT69vBV4j1FuxaKt3
pWYhthojWJlRORzMmMvUmiXyS93SXJFXtPuzXw/gzFUp7vskPMz6kOLiot5lQ9mMQUKieFxNuzjN
/8iTar14VHW7QKmgYxgn5dDeUTptygzJaympD1Aehn+wMEx8G7yyjx5SOv7oMw2yHBbaWmyFZtf2
87WQ4vqcRtXaau5DEIS4jNI4de2Q7QaA4IZQBAy7DXXFXYjjTCfI+3yKh7NZMBH0JznxBK1V99WA
rD4sgfLKAWGu3yDkMmrtQEv0JfTDeNJzzGYr39fYdCEoVXDexmycV2nWKSC5Yk7okCDbeG2ndqr5
00aPsHcSdfp1k/p7m8/6Va+beBW3Dko9bvpeqI+1EB2HHMwqGOkOLXlG88H8LGEKbouS/ylZ9UCQ
60ilKpElMpCP5TcNUyvUQTspZO5jVpa1+7/DLD7wl0620fD53zcldi4v65K/uRUtTAqYSWhziieT
zyWcah4IBiQqPsI7xRdxpRXH94hR/k7SBnNX5wzCm7hkWRsJeRSnSfM0sbvife0ICmySnMBIJ6kA
lUQNO5f/Dv/9x9gG30beKpu5GX6aMlG3gSDXF9/noIgFzJqo/lb0CaaaFvz/7wtEaeIjBAxRLa5R
ojoeemC8QfMIeJyOWjr2F3/2mYNPJdraKacvNCIVpzVke6rZtk5lVM1qb0UhnnT/e8CeskQGZAVS
jYiMycfU1fvRJ6N1lMlWQwSOhWI7I0TMVNfyi/5GE5Z4dSdiTTXMa3lqkNN1tNmStshpu1B3lewY
N4r26KWOBQBUBOZiDak+i/2PbkZKRsvt1o1vgKeFdz0ngEfrsJ0Ue7CNnMjGPGbXKHJ8TTKl+5pn
yTxIaf3dFy2sjLGr36Kp+O6TrKGkgUieoDIcdTO61dbXmNVAFRAHOyturjlcievALSslSAisUQlu
NdgPBHbCp2tixXloh/c60x6FIRUeSIS675XhIxIIFCbB4Rykyj0bocgZwzhtrJYVtSqBi3LkxLYm
TH8Rqcsv8tLvBWYZsOslrI6KrKDVqOBWB/MLFC0i+X6HYT7oZNN+G6HMeN4Mi2OHp5KadaCvYvGM
luU0pyX8Z0hI+QXEKpXamrfEj4CP+xo7vFE/Rj61Hh5WxZZ1sTqNQD5ODdSba0Zzz7MJUxkThmuP
xFgwouYuhTrsaz34N2KaUpbteJ6jzg2ltlvIemGmRXe2uIRfv0wCq6ReM29QGgb6eoJ1xZgJFGfh
tO+q+q3CkLvw85n3refXMNSDNZJc11SC69LuA4MFhzIdIlyZSi5KRviFPym2KaZ/8sDkRpeUez9h
wKNPrbmtsM3oDUQ35Dsw2w8JFJkB4KuSOUs8kSdNliADp4ax10QahUmcbtqUiBUY0cykKwZWrZ4V
2SzcxIIlr3I57SbQQlsEKfknpBC9+wDXttr014XfiA6gIYHWEzgC3tvGseK98eCO3XfLMB6J8E3Q
QEp8paF7NFpmbbMq43TYNm+pDs4g+yRljgpp5cFgq/4wXfIhhHydEUiOZJ4OfLSzqLBcs4WjWIk9
s8QZ+Exp2v5gBCRbp6GQwecpM+jzCFnrrr7FYYJQfflqbrAVkEBIvSxWxn1qiMCzwkTufZ3sox7p
Q7IcLBJm7Exq0dMUcGREn/DjRKCYLgqr2tPfji4lBNyRTv2OxKD+KqYGU7OksrA4rMh7acd2a0rh
4tHNCo9EX6QPWYAyBaeNHPcjR9CHxCv0etqnUJdsJZ/rHUHRaMpUmc0bQyiXlBHYlxaJ8oYpQ532
IXoaqXQR9fLDbMlhV7Px3jAQ4bI/orzE1AJv5YOBY0JamcztrL4+KuqAM4EYPinUkGzi+reS22E1
KqN/SPyCs6nIINJas4K40GUNI5W4/hahKOlKo+6mtJfPA1MNSFbJlcC8BpiXO1gGPPGbLjrVuVpf
596QAP+0cTMFuPNHErr+wFIApifLclW2HVg/6TGskDXLYdZf/ltH60S27FIHpJSj7i6nqbkXVfk4
i/SyUECKH2KxJ9eImJbrixvGfweqoHCr/T+mzmu3cS2Jol9EgDm8kqJysmRJtl4IJzHnzK+/i415
GGDg6eu23RZFnlOnau+1jfY8VxvJIHpfSLl/R6t28oxcpCIFtqsamDSGwfgN5WI4k8LKLhPTjgsm
ESvQgIycfoiy8juzPk6a7697+OLeYOzbcKqOTWNVR3YqOyzoC43FtO2tEaGilP78+6tezWpakP0H
XWtp3ZFvHzXjMSPud0GfGRmKF0zHnE7owQjumtUDkQ99HYFazaDYsMJD0uJNmLL6LHDZVs1Mu/DA
s4thUR18K2/Oimbxl2DJuNQWAkoxpMDjU50vNucyaRtKC/U4eQA04lhozqMEoSYeMM74xO8uaMnC
uhvrYkVIMSmjLdlNJZmABKgWq7Yw+jm+IGxq61CFHdqPRgIUo0gXYxTvYa9ezaiC8BSs8myQjyY3
cSObf0EqlkwP4pJhNIltfDaVavM3JRI8iCvI44mK6ZF8PPytbXIt+mxHMSfYhSZ5jkpXdF3MbQFD
uyg6z3OjsJUXxZZuDk9ALZF40gwLAgJqjhCuNCjyacglDEA1troaf1kmHdU6hBsgJn+qqvZgnONy
41n6u9qM36YKPt0PxI9WSGDel8q9LryfSoE6QgOPSQhOMGR1wcL3cXg2XQM56AVkQ1mOFc9c3YpI
THxoOZ6UHJKGSbKRstJ4xdQc/n3Qpj5m7p2E1KjUg73u7/1aqA9DJXubuvO3U6p1hyw2sSj0bQCx
BkYb2r/S9tLqOpAAwtAU/2cOxh7NXyQ7leWPyyQmKDTwvB0TmD8BA/wWS32Di2T4VuAYL6KKas3p
PSNw2KmUMEnXKZTLSz5/aIDD+Ghuw86UHHWcpG2hldJWyqHMTYOAwjaWjW3DI+EmRnnzyVKoWtm0
hRitQOK38vbfh7wibzWY24ceh1DCmPFvQMvM0+R/X9CmXgq+beMV3NNWilotF1JwSmOHPKXGa1jo
w6Gvk3xr9eHGKtvx4NfqeBBimjtVXi+UvoiRloQT0FfWNFTq4TPS4EuYGof3qDbtOO6jhQmEafHv
O72Kbx/zEgN7kH9xpKAjkYjEy/COUub0yBHEjndAKrTNOPjiITGjbEFSLSrN+T/lWvjIhtZaWgIL
tySSijWV//8hUkO80hGoh5ohuanJxi6PTXMHrIN5QaQe+lZTDjQQVTia4VcJ7mQRmv7NlxqQtknz
5VGzAr8CQhzOnwrNQDu0UhM7Vik/PHjZY9lhr/YF8dHWwUUWzdrp/RnOVs8db42AbdHKptVktKC5
sGx3WjxcczO2Lh4RBjXeOmKiolVaMYZXM1awksooqYJ03YRBclU6HU93I0AqrfNT0BVAcGorxSLN
SmxmxqsFcYZxj1/AnnIlO0pEs2ANJ2LYcNMC1VEu1NkxNAC50nH+Tuf/mhDAurofYCWwwrWvDfLa
00o2fLFWELQQYlUXDJiyTFr4OaAcGirFWRV1bRe0w0Gh2cF0GVp5XuP0S1Iwyq2p5YsyhIJnpWq1
a4u7FJXVO9Ni01a1Bms9W+NNVzQfTYBCPkmpakDJtPGG4i8HeQYDOgW5GUXGcpT7cDEJVfk2sLjS
Gm6xYMfSXodIjdWv8deGzni5kRFK6a1YXmIA4aVUcjiQ6N9NllWSbayHTuSxDQ2+rq+DBIGpGCAN
ZI19V+vy2RpQBTudJrSFsAPmIdqHQg1hbuoq3oEOzWY5tde05RrleXAJWhbtNNPv5O7hhLUK2Ha0
7onOFW6xkKQAHXt6Spb8o7X4EnNPEp1Kk+VN7Q/FKdSzW6mhfgG+QXyooZ3TZupvRkhnNy1af9sq
+IiamwT6Ej48YJZWQlPYc3BZWmNwDwq4sP8+JGjlzaIeN30Er6PRWzQjtMpBdzRO6E8IlLjaVICT
qG6DMtW2//6kmdNt0hDBclPOpj5EYZkXoutnfrT996dKbPcNXHIikYTK8NdBKEYXmFivmED4LfOk
FVAvErITnwxFdRn7RLTmQhMtm/DmyUwr0z4kADabNp3VBBewOHZCf5hEUNQzOeefWkuqU2beDX/a
B+BnPBIpYrkiahhTfELChSy3P1Zg9JrdJfH72OIsqQoh2tDx/4H3OWAmaQY7GoE2EsAsqyTtdkyo
JG1ldAmIHm+8jQbrhJ/0KQcNPmCElVTUhDG0PB0M6kWCXUheHvVR2YX4squwRuqLZi+39AeCRgM3
x7qJ1fHNGCJhMyTBvTfQlGsRJhvZFGgoehnyW4miOfLE4M0au0fVT5+doQ8P4njqUdlZlkfP1lew
kvYT7UlhbdCyeFNbg3Gldo99/LEiFZTURe3Vo1W4C6bslZIHYhQmwa1CHZ5riFEIr7JLhewQpgVn
TiHv360OC60c9Yjv6gjqSNJveWhuZZrKTtxG5FEkRcQYK/RI85DwKaWeh9gyCz/g/uV7I6xIpG1A
tcmKNu8J4d6f4nA/Zlaya9GqWTvSTcM9eR7RPl+XMpwpS450fJiEl8gCzvxGCff8E9SM3ORt51sb
QUwwQg/wV/zhVKYSP7iKG0wm5WWo8i85tFJ6YJq4C0PNzpUInUXcyo9BHqGcTwminBivzUSgJgk7
AqK1PnrJkjDZKEQKVLCNdIt5D7V69m5VmrbXsrw+x0V4juRIOGgmttKiHOEg95gf2DhRantxuO49
WP5QtVkMQf76Zc44yzDkpQZNfIlqZEufInETpWJ+pPTStkTwSZIT+Fw90DB6kulqFC3HbD0tFi3A
U/iLcuRWY0d4VNNLH5mfuur8DeoY0Py16tYGBtuSIS2vS2TTsRIcawwLrU4wCSHlvUBHrEdc3se+
8FFaobmyMqRqeX+XcsxlyVCEOwEpmFXVNwE9uJF0b4MUIoGzSuAJUiAdaw0td1UZsePF8l9QIa4D
RI0QXRToZtB0RD32EfsB6j4PjXklxNGqmOJm1VTJtIw6eAIiqdgHHrJ0TND3JCgsrZhDRymXtWsa
Ez9ZyxU3L2YnVzWJp38fKglQgYV0KqwVV+CzRq2mR0UKmMjaRlmk29xHXAMHHb945mYUGIRWJ4iM
rWFpRCKXB9pXP/VXa/7GcCj3fUcd0XVAUji8JyuhjMtVEeMo8OfgCamvwMLyQc9+LL9F21wJ5fbf
38U1v18p+s9QkZEBzB+MMLoYhlUvKykBRmxOSNyEFTGw+x5k1lofzbvWiupNaMlKElPDjkiixByd
jS58Tm1J05QJh6m+1S1DJCmdQS5BFZGCA+TO74tLSuenbWATK5X32dEUmWeH8akbAe4HSaQD9LYz
/duAmR1D1c/vKU7IskFMYwn4SgXtMVZ6t0mUacamzEExqVIy5MV4FzcMYPS8gMvgYdoFOYdZyy8p
U0Jpq6u7piJOva6J4IUAYZLkl8w6J8S7nc5EtBClRR33TAqzlrdT4gcahaiiuuRFw2Yh6l5VrW9P
bMn7Mqzqno7NbUSi9dvHj0pUqcBRqXM0jxEaESomMz032shcKn5lPCZdtom28EvGQyqg100sYtSP
JzppdYPqVQ9Q1DW1x/C3qeHIGcq5sjJiMsdSc3qDGiRTWKj1ttTQWzOOCOLgbqnw2aqnUkr0htk/
d9kwvv6RqUw/7/f//mT57NxBACpLHUR/Lxeo7/UEgoKB77NPi8/Y1Ial2JgjIaLM/8WWeIeCYJ61
LxswB0oCe2S1Z5Sma+rOQ7jUT15wVJh76mTOpBW0E1VFLRCR9RuLOcQPpbgnPbz1uJCILEqjaGcA
edHmJVNvmnrRlkbFAl60S6wyiW1IEFXZiCVy7FKoeRYfaqX7i6XxNAIVRRsZSLu8/csVa6InwIdG
jJ9GhEhsLIf9BI91frwEhARQQSWa0Z54QtTCREMbzgN9pYMRZWuDDdHVTZ5Gax6C6TUpwoRB1maM
x4a87rKK8GSOiAfC8NNQFe3Ucu5dZkUAgKMP4ZQW3O+Kz2rbqW3HFgfpdWCzJY2WBgITHohxmXBB
+hXtLYGtC4nin7hCX6eAZ4HYa95EqFGmqx5Gt9hDhdxP1/hbfWIG84/6odR2MXQcEtwLO7xlO2TN
oj3ssYaDNdrFX9hhcTTYyUe7lY/pvd8qZwMMPreHDZcIQqh/Z3Tj5EAaLKfA4Q+wzCbvKrCBrVnX
7GNYPoe1qe91uJjtRZ6z2/zvfya9+O2JaZqfBNR9Ob4p9luzQmUOs4SZzgqFK/wa7w+uU6Vi+uvt
6drRXXplG3Eruqils710Ut8sKstVd57wD2AS+MHFv0x+vHOzhzTR2hMGfNj1R+IJudexC+2TBQbn
r2GXLcjmITfth0HQMVhd24V6wg01439u4fe4IsL1A9PHW3gfZiwtOVrdxphRr/0LR5boTqfwO30J
1/orWbZufhBOsetvvRuqFHkF4gfZgeYoJ2XBjH6JJ4rVyTWdX+r6xZ0hwD7Y5266Azxmf/fIBA+n
Ea13/CKOiniVa7nqnenaG0vxDaWseQv21Wb+dzCoQKIhkPtnOOcPmjBnsGDcQpnhihdlIzn6hbYe
WYi97Z+0z/Bbexef6mSzzrePUOLhs6UrVekEbGG4qL+MQrhIwAD+2u3Ae5m/CDFst9YVJ/S2+ZjO
0nk448oxzsKy+piW4wWne4qi16k2woVtvl4F7+kLrADHNHT4pLvxBkwwPOyEFS97z7AMZptoeeKO
yl1m3UwhHGOffUy/nhPZa+XcOkRGLMwe+yZ8Hsum0l+hGL4DP3TQ4AwkCn3Hf9qagQ9nJJz8DyYZ
03EEb4TV808964BPUZ9tx7u4RcENeCCA+OHmcMICHCv7DsD50XR52ObLI+y1d+xLobCX3yYflO6i
f/O/tQ1y2AdaEfkortheOVtx3eVj4rgoo17wxmBB493RGaRuywHzqXl46hvYdm66gjJ9AGFCo2R1
B7y9EWykimvlOP8d7tXKVi/NZ7WgYkYgezjRNHPrLSSeg/YrOt7G+yUBr3fkJ2bjwZY/k28fg6V1
LdUlh0Q84cTT2LTaoSAe5C3+v80BsXxOaWNjCXRxRWCZqFxtC5QTKwUgM8hlTAyOGu+ksR8v8lP7
hQ9zAiPxbm7e4VU0Gxg3Bac0GxbWBbVoMwO2QUQt2RWO4gUYDc/5gntZudbgDMpjaBvHYl0uHv2+
XowFZhACrh3/wjqDrxUhBl8JlX5lbaRPkjTJP10hml3UHKe/BcW2fpUNCDkHW0PWueRwLAZncNi6
Vvsb5x30E/Qfj1BzYcjVuIDRexwkZiQL8Bo/3A82JAKKS8H2H+1acd6CG+vcodgTr+S/0ElD2+JJ
IkfYJj35kzjWwhmW2rp6YOy+PrEXXQIIBnBXNozCoRu/pE2/xjNpnFmO3rM3fSl8wkv+K7F+8GXm
ir7wQrngTsO/qx68J5f7jXWbu4rqWHeBC7FGwmHlYQ/egV1vk4/0+85NTlgeHLXAQeT9xrx7Ve6E
pXWFC3ygxv5VeC5oB51SW19NkBNaAF+YKhajfTPO4jK6t/xxbiVR5JDpWLrCaYkpHAIet4x4jF88
FS/lHXcDpAZWFU56i2qHv0tZDMC8gF4QztN9yG88GsdOcp7GqQVDcIdEy/rCdkGKuDOd+eD9aQuC
Yo5y7hLVYYvkRCX2rYcrpm1ADZULTtXsWuTeZ/Ze/MXGBVd6/4lAaEP857fMeWPVLBOieOYnmnSB
C1a0FRj9PXai+V4yeXG45j9ImZRQ91cHuvmgiL9hZSVUAudyH7JTvIih302f+YntuAa9jnr9CHks
VTc12dUHWKJ39Uf/MK8SLKzkBiLxCKoW2gUM2R/4JBhgqk3zQ5iMqy6Tg/He/TDVslj4m1u7TxI7
fDfX/LL6BeziaNhvX+XC29PhdT63PndsvS0WPB0B7ylTPZCORK6oeLCUnW9ffoK7uiMaeSnhJjzj
AA7PgctVmW8R7ZTzHmmOsDRdi7mOO68cSOQxim/BGJC7VT7Dv+fIfSgfoMosx5SsV24Yko6xia/B
yAUrHd6A9ilugTjgzjnRsOELQAJWP/7LAK2IjmedLuuNsWrcrXfBRfCLPuEK4l4iwkw80tWeR6Dg
1qqldC6iRQcCb7RF8p94YAhgUZah/Rc6wg3v7S9MBIflBEmTsC5B/7lX+YcEoaXndryvAgPdNxzU
GLt5TlhHr9MajxsXRlgQdYE9ptifqBIwErIow8uY49FkyHEYjI7Eeu+6T0FcfFj2ptqNZ8HZoJ7h
mYNY5xTuDwHfYHS4n3etE6YLvDw8eEdsw+GmMVbpTr+ApIddYMFHYZZ4xCr/pj+pUZa7OwFhhOQq
Z/H5m59IKSaZb0fLDVjuW76GRkx22ETVgJ/rFT9+E2c9OOoJOOCCp8tRrv73/B3NHsaH7Fz0PXla
jnGZgDpMp65gY36G2wNkqW2w8vC+YYiTT0g4IeaJz5I4bzub+SnHb/9Cl3j/rkKHST6EcAF6vl9z
27KNtxAfCNUUlkDyd437lT6I6P0ggrp12JO47L0LsyC0MQyyxJOEmd+JciDPgEKgWiQfYPoWqLY3
wrOw38LHTDmAWaA4zUeyecJKpnLwnGu6qfg/H4oc3s9zyETZNq7makbKAGK8QC1j02aE/TFdIwAK
v4rCNTFv8htAyPf6RSrkvJLOvw7+Zpx9yBKXE1IMp3XuypVdvsJGi9sKkI09rfWN+Cl/do98daJf
onzssK8vnoAtgCSC3qP5Tn1VblHxXDqfzdtf875dPIx4xra749M+cm1stDSf+cdwgTS7rig/zQ25
kLBUeIHfE5Yt+R3fhPcunNLXPGs9Y9HitkoP8qexZCS61VbYimno/nkwlaxLeAzO3BjH9lH8aNfg
HSMOdAcmEqv4T0QA5ihPjiWOcEL+s6l+qDxIKHWmHdm0LyqdZp9u2axkKlfKF/ldvJp7b+NflA92
r8BOH1R1R2oXXL0urNJXjRRyGecL/Zl9BGdlCUKCqQJAVt76o7+1u29s9uETNcOrWHrb+Jl8+heI
G+QTQwNj4QUfCZ8HJDHacQqWxOlf1HftP6cVxhWG02BVIb6w14f3YMM0cxs74SrbRddiIz95Gj6G
D7oS+ObkJ1Y+slZmW9LMy6Eq55GBEvik2OYnEz0sdwvp14dAsis340+EIAqTF1XAvn3klM2GjcfA
fxEXw91La5i2BqpO1L8YdodvlDC0bPfwkiJGwfUe+G9MpVcuYDyoDBZ5jHk2eptbiyVG+vQu2ZbT
1551tXtRJFVHALJ4ujI0cfT4QEfdmS5Dwun8Ba+gkBftTXtgeWRtGSxuIwcqA3cWr8NDpIKDnxkA
TmECcp2ZN8XpDR4F5SgvDysUlas5oDTFcwh4+QwiJLP5hUzGDA7hBjCzikWEZo2qknu/hVskc/Cu
7BHLg2gXiOIAMaYulxt3EmbF9hJfvCd3vHgZL3nqksHXP4sTnkTopGQhsxZLFRGXe5Z5+aItohVX
i6hw/egjr6ZaRe3y6HpAoMFThQuznNw2tCFpG97aC+i3qIcY76mwmQWswwXED20G21rpp+01IB6G
xeKVLjr8qiq2Vv1M1bdSnsrbtPXseAEA6BitDEJ+eqdxoM+t67WyYYc03gfmsDi3H9nW+JzLGZXS
6yTsjMXL/5h5vVx/5cyhEUgpxfb4LfzK1RwSZTRz/ZS45V7fGSzjlTtd0ecCOcYk9RBZbdUBlaPD
CJDLzav2H4C2qmjVcFWlGe89uMLKAGKGVRLbM+NzzJFNbWeAMWO0rpDidCZJgR38Du8GsAqXmLCv
cB2uai4T6y3SoE91w3DPru1io66kE4bE8GUeUMCxL4l4l3CvOMjXfkjzsKvvnM8oHzzI1OicWX0K
jfRVE6/A2j3bQJUlaBPHWxasam6zFo6hC99nC4MWXrFnLNnaFxyC191PIC8EXKbAzH4Z4mBE5A4R
nwIx3QOsIzv7o0SIKMSox9VtJdgRlSA5vlSUPGFoVbmB9bv1Q2Hhyy43cHusbzAz0Nuxlsymxope
pCMDbts0j5EH763EP2gHMJ8fCmwxNNJcAzw93kytqu+0oIRreyR5IQF3DkzhaHLohTzhyDc63ivK
fQ4LGYIQJDZb2tezIIwtEdwcB2jC6zo6ldB+Ac9i4qSrNNcTVBjwP3hvuU+4spFxMw1HaVa8jvyr
OEOu4mfQc5ytJDSy/pl7lX5nBJcy2mjXPHQSnNJQcXgXIZwauDXt6MyEgpch/3rvhAGwhvPJ+A4N
AxNwhCgSYB/Zli5YxmVHPO9bvNN23W+LRY7pimP9cNl5PJMPPJ9s+WwZ4j/+VtU404M9cxebbowe
jjPJu2UCRphdzXV+nh//HcuAiRvXDmu7Ga6YqVlYNMLjE7ZcYkUA2vMyScNmeEKKVhhdkZk0Cumy
86tstQ/BOgStI5gnoZhdwE1xgEYUq0ud5oGxZp1h7QH7xT/KgkBgEAuMH0LlsLveiXR6szZixwGU
MK0ItkbNYRkZia2YI0qeNQfccpEzqOXm8N8QTv8opG9xnKZq+WpxuRdgIL6nHfjOFjRyt+FgIJ2G
k/HOIQL8Hn0FgS0bDhoELtxhXIUdWZ0/aLjo6Kbz6slvz7oUsZz+zRMUa8nHALcr/BHaGH0wr6Vc
XURnzcADNyeTtyEolgUfrZkQx1pm/Rg7k/KmWQQh9Y6Lcxn+vTmsQEowSIKlo1OWIIH5kjn6Y/sD
Oo2OWXFwYubTDLngnCM8oCAYTLd+IXG0vQu5hF4zCBDmdENBtwxZCea7Y5dtdNqXBeKGrWm9tJR8
PSA7Wx3xHBzgdMkERLKQ0S4tmcv3Dk6Bff5OX1QBHx1+SI+Bqprd/E34wQsZfUyccdgYeb7wmIPB
0wg6Cn6b7xqmpbfASKXny5nFAik+3oPHzlOQ33NW6B+/EM1LawbK2+lf7rx3Z3OljLTNFihrfWIm
nfErpqcVXgJ2fIiZrnhQduXB+xSJE48PoCmH7+bkMUL/zrd0kPjx2NmnTXsr/5AFkubDjrBKCTRf
Jie4i6pbHoMf6bu4dib4MeROwHHyv+I75UTJ0pzZCg+SakuzcRUT6am+sOGpX3whRQqu2rZk4ObM
KygbGxnHbJ+gYH6bn0Nyjt/4vGdSaDqFgPgCQoVTYg//OcCfHd3hWq+Ai9Bq2xDwXaws0a2YrxLl
SWsx2pWIZ1bWz4Gw2J4GK57/3lVo04CyyMklYJlZaDLvGw8OdBAGpCvUkcjJC+gLEP58JIxr4lzB
1qBl5a1DWht9yoh2k71ZHBX9MtCD5SzJyQ0pYJoS2LtDeIezGEITZn5/hdW2vauviJCbdk8KUNNu
kSkE/m2QLjqNn1KGwIJH4TQ+IYRzSeSMkcjWD/flHNu5wXmBNYutXSFtcAusBazABCuDUq1c0j1q
HtX13fpggYRX6efnAtlYu1VpeBKOYm4k8Nh05sRVp7kEosYdKHdVPcKmhf8Cy4j58Zy9rCFcXcvi
Nh/XBpsDSp3yTkw8OcHKJypaNMiV7vIjhGbbGD9B8ZlZX3L2m8QMopv3svwWCxYN7ospQFu5AlJN
PGGsw7wh6XCHu5zICd8CLwE++GLka7IaNHNpqasQA+dXyvbyl2/9v0wBdrQjJNBPL3q6J5a0QEFs
8xhz1AfQZn231CMhYSGw/VwJkrm2kFpiq68dWvD8ItFyFM8TEZ3DRtA2wxwh+67UG/0Lu1ht43EC
f2SgRgmJunDl+4G7d/xiugrQQO+d5fhM1+qt6JwGvgfNrDn4AS3zUuCc7t1yimj92JkrFvzMRBC7
zazTOGECcSqSK0BievMDye1owYz941fWtUU5LMRoE/1i3CKnkGtggMG85BaeyDXgHsvfs7zIuiNr
Z7n9VIx3HTxgcsAqoFDGVLAsibr890AY5kpvLn6ytQjBEdxsPIKZm6OfqkUnL6pP1sglP6j3tz3O
rSOUKi4E9yw3+4x8gQJq2vkFsKuxQ2q7ry/gIAXFHdAZNK6JHcbApIMJbNn2RBORf0QF6g6EudC2
wycwbIJfyglxsItfYk8QSMtASKIFdTdxhXG60KA4qI5HVwV81YzPONXe2cx2wE87AG6QkuoLGKXh
30G4BFg0k8wcPBQ62efQRk3a5bs03GbtOq+OHvGS+DxHlMYHLTjFsGIBnlwQXEGr7AHaEhSMGKtG
Pb2JLUe05t0BNQkYMpNOjMCUFkWrC0tJZ1oVIwkn6FYktxCDO4orQH3YV4yNpTjeavwiwE3BKDMu
MusWFzvFY25s9+GqKFdNsTGDNfnOrAnwNIX0hJhcNo/5kfJAewRXlg5yElheFYDTZH+HEBrWPAGJ
Ov8mneIWn3jIc3+tUkZau7xzaVTC0BlfEWBZoIHVQsZaPrp8PwxrAvsuebbI0iXELU9nGV+w2fCc
tje2R1q8E0lscIaiR2hdWfbNV1HPVCeuKxU+hw4RkRPdIcIv34W1vJ23E8rdmejbJlsCrwji430O
NFJ3aUM46pd+R49Y95xzHIuz0gy7cq1ixrvCdGqlFWEuteci3WLn1hjH0w62eacF4hiqZeSvUKP0
LxYv4FoMG1LPZfyC1IjyAgRHSzuCUzz5Yu0KpBoddL5PJMwkJEaALPilrM7ntwH6J8mRNpzidjpw
piOTJGfLEdgajK8Y7Va4CgDSsMr8oCkrALg6nNSgvRTyXqwvondG+MXbRUI3cwpD2lMA8pDCROFi
ALpW/YMFU6OVDjpxvdMReq5scPPeg+DSpZ+BDJLD/JpTdSDez8saB8KEU5PX3KbuKkgyRvO9wYir
eNPyN8U8jdFVKMn8c0d1yUioYOwjO82sKaUU2PHiWWrk2mZEjtCUXyOS58V2+IVlxkoWmJumokjA
qOha9ZbHpIwfXM4w3tKTbi66ukz9A6534BzF8BCiPXo4NbmiPoQvmP2qZCP8tG8ZvUUu2l1kfSud
PGYxwJt01NMdSdIkU0/SX2fhXyvumQFi33pwfYkvzoq32ANj4vIIg22oizv/DHbeWdtFjDRlNKJn
DixAHOizoMbT12a61l1UOGQujcR8kpEiQcVaAM3hBQnfEs2Cu0GtaawJaJeqdVhfGFGRDMsTaAK8
ERDs2KwpCRbngJgfe3wasPwAxoqLjsNy5xikICOOhH9W78nPmOYQHJBSi6RdDd52RB+n8FQ4/C5V
u4bLM+xLGv6SUw8UWGw21EAIWHYjZAiG9jwy1iapDl5+5AUb+XtDhwpTR8ZrYx9asSuwW/SDIyoP
fkgMqhZx2XwSXJLGUTNKMjcF/X7mPRwp3oeaLNxtBXhb4U4IgSNc+E1JyvXvCdghY+Ulq+rEmw2j
rvJsKjbFmgvkQnWJ0uR2VLNjQ/uyA30zv0ZL+05AIGkURzo5UzpnD+Qydq19xOkrq9f4mwvGJ/1u
RgxlxyLaJ8NVb7+q4drJd58Wb/bJMNWeOhxaPQ1rmV7VgO/aVJ3Ra3H43MPiqiVfQ3DrZO438ley
c2Zi3vvxGCXnR262fHQrTm9wQ5ujChdUtefgM6aqievR/zNIYeJop+jfugS0SnrJHEwKhbe7pOci
sTZUNG7qfVl9mxX+AZo13GFooovxY6C24ingvU93DGUtYcOhGnzdCLZ6V01LRXoJ/Lo+p7ZG+ksk
uID6t1S8BfIeokybriSDGbnLLZpVa+7ANjuyUETFQZS2FCyYF4t6TWxuw7cwaKAIBH40EZxwKqyT
Vn0oMZZ0jIs88kmN2rv4qXSEFAdvetObr3Z45mTSI2I01oQUeObR986DdA/oqcegksHa9xNTHJ/h
nXQQZsceRa1yHpQzLHUvvrKozrufvDeS5Vjvc4lznIUtEZsiCDqJioE+gTyuI17YjGUqHCaTk77m
3aymY1N8NvHeANmOI4SvQC9aKrvBdzm6tuJnovxm0bNSf0IeRsRDtM59JxkrF13MQkVSoXHl5J4O
VknuIaMgwDY2OiL+QUgfAFbLdypknCaA6/BDxAfDACexIv/KyNbU16QCmJELfLrFJ6+sGwMX5APr
OIeGe0QvV/OcFDGrVFkLj7aAgikZZXMZnuQS+8d1ApURZMg6goeRduxMz4M1ndv0FZOCO6Xisuxp
9wSPJP0cZeh8nJ54zIEVrwqdooH9kbbT5GvMa8XAluHiJFLMrtCu1F7ZKCZsZzZ0tS956yM3h+vY
Wz5wAvOiwf0vWlosTLAkxZ0MDsQ4KIvQIOOA4pHk2XgZJN8inyS57btqvS2kFkIoGAvDPKcTWmsE
hAfMP+Z5L8qMJFJWczS0RMpMNrcJQsO1ms/Qeg+UegHXY6Fw/h0+07hx6z46TfgHwCNApATnJzBd
4AwaCZwx+R9xq2S6wrqCKWGQ6JvfxvZPD95NQT8qFYMHUsOCvFyFJVQEmbkA5+4wJbZPfhQpv1ru
uz6bZ/CMFYB49FVS60GUqJu+5ptEKKylzsi703+UDnp6G7kqIb8N2kU8JWvMKHZmTU5XI+Z5oVTH
7DvDLn/K8jxw34xpaFuY4Ou9LK6Lfql8d+OvwKB5LPbgRyu6vwNbhEhnMqlMjlgqynuIcyBPM++N
HNJ+PBFJxTLTGmwBFoAXCGVs27P4Yoo7R7aOef3doZCX9FtHwxQcmzptWHs4anMUzrNvwyDkZIvC
n/rad3RCsgRqZfpbnfGbw+mXjpZOsJx3ivJTgxSzpKnR0CRtOYiI5TkQ3pB64v+eyeqUayXS+Fy1
OMJzRvBa33J8mX16EmOOX/oeVy/tE1inxbA2Roa5w62AMsbZDVMBfl39l3rT89/qYhdEX1LVbqvy
DckQ7kZHtc4qGyTTNJ5AAOwMBVunCy4hKLKCA3Kl/1jKX6DKNmsN+3cqv2XWJudgXdE76rZmd4sQ
TRk8mAZnT12AvMeju7W6FyjsMQDY69YUM5oEvLndNu9xB/B7K8UfSEENbS2xtXXWpqdZ1aPx9F4t
h5v4NqGq5i0NyULUqSd6cXAyjrNGRGHhncovZdxBAIuUVz23jcXn2F/SZtkIW42WTRMJPPfq2sTy
s9CYOtCwEYQntlsMpM2vwP9bxRtHdAGk0riqhN3wS74vrRjWZKCaHO0k7pIezZJvYMSqrJMofYop
PY0IzomEae/kRR+4mZB0H/BrGurFm/yNmTRYEziUM2Qodz4nir6sD7mGpzJ12+4r4x2O9FcgXpN3
vqbub+C2CVWxokuZ3uvhLaseaQ94HqbaOijXkoQgIcISLNt0hTTg542dMGRqIMg1za4QydrYcRwV
1SPsmv9IOqvlyLEtiH6RIsQ6ei1QMYPLflEYxcz6+lnqidvdEXcaXC44kDtzJXkgf65QM27RhJyH
rzr+o40zAxM0BXJlwssF49wcWc6VZrOslx1N2CuhI58DLOdIl6D6WxF3GWqcbyaXOqClnN7k5LeC
vFGha+TciWT3pmpQRcjIMbWIn1H5KPSdJZ+t9F3XMXB81+m7379pBteueUDAtvmtja0srfr4UNnP
Ud/IAH7FrRDAApdKjaqxkZUTXCo3gBnTLjF6RhBrVN4YFUcQTmGPlJrR1PankB8Yju5ithyPBpcA
4a5QgISM8FOLx0jT4t237zW6XgULyiN8371HOHWyaDwG5K9ChfLUTUbnMtTC/CLYWuS83dXWYzcy
3eG5k+ZVtNOG70l+4iK5k5G2iGOa1Pjt+b799GXZl0rsicZZ+hquGYTS1H4fgnPD0LdftMFC0R9a
fbPqCxkLnvQf2LvUlp1D5Vwa3qzEAh5DDT2iyiJf6sPc40Ndw1Edv2Ua0JiZftbJHcA//OTuaSuP
CukVDoGH78UyScR3axCwIQpc7ozpxhMwrQA8qymWTYZ2DiXlIwdcXClJ9yUQVQKiBBc5+4v6T7cD
rf/r8+aOrX6RsFfWKotbhgPrtxk/Up3tKwDVx/HVNzcg6HnBu/pHiT/aUJ6H444EVBy+x05e33gt
ZqZ741BcKHdBE7uVnlT5XQa0qI8HAa6w8xE478U0qTYxAWqOZmP3kZ3OWNj1roVIKzFYNPJ1m79r
vGMEUb21Yl9Y//mht0syQHXps/xxeKXfsXPQz1SxhD9bMqDmGp+FiyBzguC7au8RoccRl3RlkOc6
c6vkrNyNH6wUMJJc600MfODTiztuBwp7LaJ5y7xMFj7/lJwygmyQftRHGN6FisyN/qZCivVqAh/Q
zUMGhO1Llt48RIy0POniLJffbX+DVI1NOah7AJKoI605y+vgnPm/frv1gceoO7jRNtB0CW98+N6i
qaKP+0Y9A2xUtJw2tU83/QzST8bu8qNF/WGv13eSdTDkL7ki1SbVlzppVi0/FTl49XhheppipGNY
07OtL93xw2hyoiKXIuUg/dOqj07bttpTIwRWe9fcfNQyFa7eJF9b3OCsBB8B2o9h03LEU1irzxBb
giy1ECsoUateUbz2cK8R44cOKfFx5xChtpvJetlkcxOHzED9VPWI05faoaK2Z5v0WMTXKeZR+svt
BlAE2yn+ATOfC2xXtfEDCJBsdF6uwmFfMZPUyYFUrFupspQFotiUCuOVht2VF0uXeinToYggZ2bJ
7lOW4Hox5EwNTfVG0Z6Kh0mMGr1izhuuqr4hgsygAHCKr5eKvM9+e5iYtNbjtRQ0OcnMT7A7wbqc
k6pz35Osh0duk0O7EVlwWquZj8Oe1TGSl1b1apK3Sid+empw2UgHduomeiM1Eynv/gClkikD0isB
hbnwGOqELyAsXG8x92DuzTLqijCIoINXtVhYBmYSqCL2KpdgcXxcNX2aWQP+RnAb6TGh+hxnRyEz
ghpXFmoes5PYhaAb3VMy0AMNJ/EpFlcty3jen/o2gnjZu/Us5PquckSMWOHLmKMzvS9cZ1SeCplp
tIVqix8SnJ6GsKKwa7j5o2PxiC0uwHwSPjSaKFnbbY0kcu86KUfwsL91Pqf0lQddwH0O9UfOkNWy
33vfm7vtiY4KeHtG/KrMaTginTsGZC0QFBATtr6n6sG8sizI9Zei/XD3dgVHWs6NrnzJQVJG6sUL
sGcwpOKsE3YvPT4Df+qkq9YAqPVrJPRHbqpzW/9IGApSpwGJl6TDircXUmZRhDe9YEMbboK3Ymi7
JJdxAcQVd1ITzeZRFN95uW6wAPqcrGDWkSlTaZrKf4fwrU7By3nfItCWhkVXJ89SZToWN68CEqkH
MO7OVYT6E4u3escuE0Uaw2n0F9DaQ3M1+YxEFZM48GZmks1zxt12RX9HIS0ymgw6uwGYGbEmsDkh
PJeJE9brpt9QaT1LeoDzW73Gy+1vQqjJ7RegqWVjYDLqOuIdOMIq7BG4VkuIqBHR40oCfolUY47v
lcyBHidc+kiIUqVI+UGMGdxjjAkVh0PzwhghM7NyahonYL53FC3ESLzLTbET7SnBhOQvBNGF1MN5
QgkDQyFUW917Ddp9HNnXpxElpWHIfGtE9rJZphSH4ZWOXlb6TVx6ljP41vo9sZAOa4xPc9gnMQjW
XGbRpPFV9wzJtw85EnD7vObKX61i9+F3QGPNKm5IQGoMOXSy4qdh46B1KNr0AgGkZ7xvMawq/yzl
aWU5Z/MNypdPlQHaBl3VOSPWCuuh/q1nxzKnWeoMPHUZyMzczEdqwpQ60o1I0jqozrW+zsVlLN80
5SukqS7LP5W2BTM5eQKXEhKgPaKj6spS9zBSsk8Bsudw0nTUD69G5rYcIaakaSsLQpbg79Jk3dvK
VmI8ZTEWY/UqXjFvghYUt39Mi1sesQQzckBoDNJr2EHz8ba1dPFcHEjJavreW9ZeCDgQrjQclBDH
nCnD6jEKMVEHzBGl9q+X+6WfHOTgOcrocUiQuIzB1kkvzQpgraevNhbLNmTvZ3LP0sKNP52l9bEd
rmPnMjkeuUWcxw6HnILrj4u9GUYLt9CWKVcGUwDdIeau9NN2RHMA7+UKl4VZPPncqvJHT4mvIOXE
8lMbeAxAiWbjSzW4xEnwA8jsAe+4pSpUX+QLoilOTqmALlBUa2atBcXp8EYYkmKMnwfgbZIUEYYJ
ookLwbRfgc6QzDSXVc4wn5tOZiFNGZc4wNKCZyKoCRtCqGuRG+q0InaykBQO6CW3K2r0JBuGaMbj
CIEmILFFJw4W85ylvZKeRUTclh65Bqom6GYfOS0tmS4KjB9gJCSXHY01K+0aPiG8a1ChBJ/FiNFI
QaZQ7bJ3sBeOb9U73z2NXXgMxmgZuyewREuPcIGJUaSPcRQQIi+Vdadkq6hq6GPElN8myzrF1Jlm
w14i9NEbZDZH9AJuvmIRczKMBVDtZOu1zTKxboigNkQnKVo2nb0cbPHZewnevlClrg9FH7JOMHe7
eJ/Sv1TT1kMfpfG0ioORxtvSr1Zp/yz8S8bFkQjsQkEN9qRq7/v9emjUhZ9x/pma2JLhcxD2Z0rE
JRbNJeg/KnEzrXiV8gwbBQNnVPkWHLHKjTsfmc7HuTIL7VOsKl99nDkyZ/QC77uNd7Dwr5YLKiVy
auoIiLC8KQ3E6cbddxHVkQDQrJUHc60DAZj9WKZEHJRXinKMXH80HQ0g4U5IV4oJPY4WDV1K3hx1
ZrR1qoehdN4LN95ZdFeS9cVJDP3QU5xOuQ+I4zlf0R2gpQfQl30mZMym4qIlRK69j7KMub1L8w1N
5yvlRYKQ1fcoxu2o1ni0oDMo+kkNAFhZ0qJAj8rceBsOPyOzPi7t9gDKH3Sbwtl3bEEzMy+s6AfQ
pHsJdSikL9cTrxKrRs2TM5Q9xxAsvWX4CWNkCSEr9/aRec/jqxguo8k43eUs0yacX+AdlxZHAfNd
LxENQrALnJ7qlrgQzAdNj7HXDPmxRj2pUZPy/KZFI0VcnGwkKqzIp7foz0GcLXPedkEW0fQxMPAt
V0QoV3Ix4qzycKU23Fs0jCPeUjYJXeQxERV6Vzog7P54qAuy/8mPKW+HQVrper6nIAuZXmZCyOEs
T60zufG5r48nGkIbTEK9mvLx1dYi/AEJxyWAgrA62Xe8W1wkEStVN1kl//oZm5Mrr2SZi7AWXTSv
h/nov1pvvMDDevC27KXP3LrW3CSyVqdRlUWnpNc6WEldzryNr44A3wCoN1UaJb0J6NyhdNGfzbuy
AjDS/kzJdGWqS/E1musAwY8q4Ax/k1p4JFhp3f4axtjVFfompomPRXZZTcmsl9vRADbf2Itu2lyB
nnf2m48nbBhwgw4gnpN6YnLNCi1n5M4ak4u1pUIk0v68ATG2wt/qPwQY+oahJnTFxQCE2soBWnLY
1irKhkmQx3D3Vfh/YVNLfNzHow9RIMlvkN1KRpLeQSBQth2AJSAzQ6PBYNrHLIJdiIRv4pBg7Cwz
w9UBlwFOYOJQ7+BC340+uAjMUJ4pPVMxHXiZD/lc0gKsRwkzwMYAQtadyM9lg7RsdN6cbMuJ0yfk
8VE2Q+MHPGsf7WtNXXsdKXuvgiuIYjya27AMD31af0ia+gpBLXc8B4HZcz225mPx5g847vMfCSpj
V0FA71P65h6ECXmhMOva4dql2tLi4pBzFB2mWQo5gNQIlwq4enh3i2KSDLkD+PiCWNTmVhwvZA8n
L9fgXmzVVF1ohs8ar+9diT2Owm06bCTxYyQUhbncK8yfsglWEDRpHModDXjhUHa8CbFVxwtTgVvP
Y26YynZgazNmyJrdLtpIfvhdyhwPycHY2BzRUg4i2ndTkhSlCqrKGV5l9qkW0U0ZzHmjguFAYWy0
BvtgtvSV9mH2NszMdOPCQ55+etAranTiXKLTQpM3Oq8idB/2MnIbBt0zjTqHFI+AwsDaHtcxtsL+
0WJEKzgsqAipKdJFVZoc1MmJ4cY3kBM1/8GGz+3YXtrWV0gZDk6wiqv7P8ZM9q7iesoqwevwrfvZ
e48K7VPorAPAD9nhezviyCUzfXM8UOa2MM8WAECiq7MAB18neQyMOHPhVZV47sO2XmrVAV9D4r3c
S6rjSOb17q3+Fjb9ymRWFenyYrDia2oh1nPLaIw3xTK3CsibAAOUt0+Mo6zl68zov8RGlxiE8qo1
3GO1HtNKxC6G2dRdtdZXw4nHZ2WX1J+uNk6GTOUkp1q5045Drx1b9H+Bf0oO1wnIWBuZTqdgB5Qi
q5a6qj1/baYMe9lAUcHnHf8a2TkUvkB95/D3NnK6VgGdJjZSUAPxPyJkBWgrx/WgAqdIzT9ZIf5i
oRRCDmy4E6XaXzJijVvW4SMgX5Nib1LRj6MCi4WE2CZxKmqZZ2ToWDVzlSbMNymDFcYPBziZm47L
nRT12wJXj9ar59yjdimwILb057ZVjrlBeVk7/JlR9OjbXTwkl0nhjlD1GxKPAUCSJT4V+EzvdaIu
pVZ8VGWN/5wppaxw2iTYbwZIxfJA1xUnB+lcYRyDJuRwrzw3XnWohnhnFAUQAJoN2POGyOlD2DKs
l6l9GJlvJyTpZzmQicTF9sWIw+3ttQ3WQI7CXamJJesAe/dkhmC5CJSlqwYMJsnTcNHSBxCIrdMz
IRsUb+9bHI58Kf11aQxCA+BJWMfY56Lxq+j3TR0ccz29jCPije47Ubg1cwtYf/sQAC4QUbJNG5Ii
xr/VhGvRp5CjoS/rnDyU0JjJghKlzIXm60Fds5M3VVY4D7O9VBQh4OShigOQF/Ny6WJFxjEJLGaQ
vDQ+Uk/gmn9h7u+R2BXvpMLZShvQNJnAruejdoO7iOtlzvels0d6/Y/bnhv0alZEyviaZG91B0Oi
ggYzdnDo87PRb/JBnRuZgXj91cst8/lx16mYWtGgGqqpJJkhZhrolxi9yDX0tyjsdkZrkastzz4v
SqDTDEUTDkXTozh3hPdnGUunW+SfuMR1l7O3pq0slhBy0E4etE6kXBqFJDX+el4tVUB7kFTcL08z
OcZKee9He1vkbMAaRN7Bpv0IJKOubqyp9xrXHJtijA28d+GP+ybO6nRB5ndm1eo+zXDvexbd54iD
g7XWuFsHjD010b/Z/J6f17+NhiEE14Ujh8AhPMoJ0bpMWpSgo52i1KTD2Xgw0+FZzAyPfkeu51Y6
7zlOC7TZyF0UTb/3CcX3qAAVRlg3KGbFlDd2s7kK6KY30RIT5R0ZyMoBfifVQVPiHzcjOlVddXaI
Xq8PfuS++1b5LZsah6KZxSCuyc2ZQq9KK1CutYYiMDJwGtQwwGvfnhzsMgtvBEcNEdgrq0qxsiTn
WI25Fy09KYQjERkvE6AUbvcGO1TO+MQLsnciGc2Q342hXGupcYxyWpu4wE8HEB+hJrXaU6d7H5Zn
bBq1PbRtTdnDj6a213HE4uvGuDdpeohiM5uTIofsLmlfA3hh+lezY6FyUgmiXTKdolN3XOVMsIgh
z6IAI4DVOlzWVAMbS25B1UhpqdBudZLOFb1cce8HicaSjd5S+D8t3ih7uLphdEeuWClMAUaEoUhz
533gr6EIUCUPE1xFZgppA8i8EGeAl7y0GkzTjY15kfJTornRz6o9wIF1PFIzSrdohMMqwdbsRofe
t37asty7GiIq3Mpa+H9eg62L0wCGzV56hODhqZqAJ4KnydaHYs5JxyoxMKfoPOWo4bK2EQ5QP3TD
IwOpM/qBMZkM8yiUYrx30FATtBJvYG9psqWBfA7GYhf0jJMSd50q2R82C2kcbgoY88qu1qXSXqux
p5wGiHS354Rw0oT/0GXDGQEGyEwTTJqpIxfKc/TGFSIxBqfKcCOC9x1qc8W9xClGc2XJ4K/wzhg2
+ac4xKPhEjGVV71HChSvTl9634aV3kfYyhTiiTzHo8P3HHjfWQ05uqFHMyFEQ9Dex3pkKb8Zd5FA
1c9xox+yQjuasrSrNHHOBqrH8Ab0PuqE+BWN8ctB5FkGe9Hg2R/TQzK1UObimqY1viXOujJlrI0r
LqnZU+zWHAXjzHaY6k3+hoK0bZQpG8i66zqOrs3Q3VTO0V0Hr1r5hIW9MUzwDi00KAjMDVzAVnHM
nAgbxi8N5xwEgFWrHWMzXcnS+GaxTkUJSEO1ePVImAa3f0t01Mt6y3/an0iOvputQ1Gw2CJWqL+q
cjcKGSglIwuz2XSGxWU12AHF+AbBwFGHuXGbYlAHnlGizWqhvNOLwAkDpqFdtQ0n3FGm7v3SWEsj
LO2EUbLGZ8GyDyLKQX6Fq5Sa32n/xbed8za0YnmXZxgMPekiu1yC2N9KGTZsO37KWrYLfL5woJpr
T3cMUAwRZTbwZHdlhis1rfrDeEr4a6WnbjS2Aw2tZRjwZPNpDoOPMi8WI39L4GgUubXy8Y6ZNtq9
5vIsVFXyBhwOWLNNaKIpE27OOl1rFA90iss0vK/khZ5J/bxS8I4N2GRAnu4BPBVb7oG/0K5/bEBF
x6jl2hWLgVorOThAE5XObpG+YpXpWoyjsIly764YQ7HxC/gnUYKsUdetjbuxJPI3/VKZUYclCbZL
PnoKlcIW6RmvXQ9mfxF+qRz7TmGI3GwG0jmZNqIaKo07K2Wj2IpCXvoaBO00MbE8WUrtyCoXxz4F
4YWgts1hV8CBGroDjzRflBVLitS25Jpr/eRpKIlSRKzHcOl14Q+8aAtCqcuyMVhnUAby5P6PIaa0
RewEHIhn8YQU6yopp6czJz0wQbhiBd0jARw5N6TSOKgpwpFIAc2NibfRM+uqhqpxkKdfPDXfJK5X
b//9p2FYqHVUH9rk06QvaB+rLhVf0y8qHtWijAhDSdqE5B7KQz7BvjPJpyaqZWsx6646NAaUwDCs
HrIKmJOPsrnwR2bRmdUdUxC1AzUcJ3P8jgHMzEbdGHZp2mCYx4gfu8/OaPE5Kw13Cipm8MACTCmg
YOF87hgQ2GaGv0RQsEZ8Im4raen1ub43B2Uz/eEUQOpNGsUppWVFz66t6ytfWZd+NAFtNJGavUyj
QcZhG6YotpT5JmMeJc4mGMNGxeFmqFGRtFGONyGzgrDCrpVpw0t1UbprqRbHMPC9WRyI5sBHShgB
WlIit7cMdoEAJ69knrXLlagA0cqe1uniw9CArse9XdyHVMHDZxJG8uArdame38NeuJccKlqW4IXF
NWIt0+mP5m538Xu5O44m1YK6aaob/ADxIgoiDVNXvi+5+Z6GIOw2o027YllbypG+E2CJmrSQ2CDW
rEZ4ipsSxI2Gy3Y4lgZ7Vh+PCEVNlt/y2NpLLaRLnSCj6H5ib2T5N0MZRpUNHSWc3HUGTeD2hB4Q
qNiK4F5i5Wq0zXxBVF8MDNFKJhdUFNXzKmDSKkGEXl8kzy9xgqvYvrjliLrFn5rTvkW/0dG3o53U
jeQKR2hnCidlq4HF40s7o0q/wLURjdY4iLYKVgiO8myqZbzOzFa8j9ZazpKNRmHUuQUE/xAwYABP
zxKDKmIT1C6eg/Ym23YM8ElHDpZE8dZVULK6OjxkHrdFqeXq1Tp85lp3bieb3thi+8UNTmdjAoOG
+7Eypzu0uej4GdNlFa1R1kp7hZWdURcm5zbE+4OREMlyci5qFUaxLZFhWowKIKTDoSZAN5k7HRPN
GyMWAX7gCsYVp56GP8LWl7qySmBWV+tAXak4lDHQJI4+Lqe0B/IC4KXQ0cxDjePb5GtpzbEYuIc3
HBuOHRA2Ch0zBikIJFwhqJmeA8AvlEOMhuzFlwxeFT4B3k+o4UQNLHWBRzQgVswTZC1qnLQUiRM5
8VaYaSrz5U+cyB+K30R9zdwb1zs3QVnZUoXTKBewRLhptOHIjT71Vmz1ruEY6gJbLbkURqrEUQRj
4GaRGqtyvMIUJASxNeOvmBapCjfkoZHWnXH2/B83eNK6EmZ84zxxiGtI4DOSEUx9mGNMvj2MeOkJ
0Qfba67sE6LWnMxHncpH40u1boN877Wrol1bEAXy+4AXUBH8ZWyl1nrY4guemm5r1rnNZCmtti/M
ewwmgBIAOvZjhzwSQxAsvZzNo25RlE5Lr3vpyM0j5tKUYTV0uWfGbJQ+yXhyhYgZ8w6cRbyAKKud
DLoRaTwEoiDPbXJC1bxYxU5x8C7FgzACvZnw1XVSMyazppP6b6SBOQGIbtFPyRDKFDA9B/n87lKj
ucRaA3RxC4d/02949MtuOTrUqa9AtHy7H1OQ7BU8zQ/zo/zGwEIqk5RdRhCO1KcKYXc+XJRT/pIv
4T7cJ3/WrX3ZN/OS7smPjdrcVO91v2OQ4V29K1JI84zv2RE24TG9A/R4Jtfy7nSfEQtDu6qCQ2Oy
W1Flv+oJCLoo5os44QwGxZmEljlFCIhiZSvab/gw1LcCR1yOMDXj/QiAuVtr1ZvUY0aDPOUk40qP
oHfoJqPRBa81pnv7S3obDhSI7Ytjfk+unMG6J+VX5+oZ3qOj9Y2RLKHAbdiCop96IxvIPvQMcpea
ocYiug1qvKl4KtugWKjGUQUjbSyo0xC/KHSUPvU8NGK/FGEigOBXgkHD9Hfj4uMnRTmeMyA8Lkys
PXZXU9r78IXCjQRSv1gwuGSJRfBtyJ7xh+0DuQXSxVg3cYpSnkNknPdo91cheHAquupP62v8ko46
HBSs7dKaQlw3e/TamqFJbvEB2pXRCY3L5ppnvEnW9v+XnjEfpzp62SRv1xBw8nZchRkreutRZQzg
yJN7fFVFG6HdYxSUfmGXF1CnVnHv3FuS3PSBPMw2A/89nkxKf6M1eRS/uIfhY5LjSCIQ3y/mRPp4
79NgikCN2Wxg+A77dMq8kb1gkZzWSXpOKa8hX04ID919BsLf8s6j+eRBsrRX9lJ0rERM/3Apk9FN
SZgITHwkn74HaV23vxKNcx6p/vTTwAA52Ew4cSTXMV+ff5GffNbI7WLVTcgweO1Sk+fDWblCW2M4
d/fCJYRTjj1FyjV3fgaOBsafgT4WSdGtmEGkbBbZAsg2gU2waE269/h8+Q4gLqvc+eYWV7OM8Onu
xvqoUucC5yJkBuJ4AusrBR6OR/UZQaGeH9wRmE7MEMLp1WvB7BPbD9Za86ZxnLUp8MaF2u0Dywkg
/BQnsLDs4ltaXcBkaRY1Rvt0EMtB7hYyR9daHPTuKphB9XQAuRyDfe9L1e5W+NDcz9RftsXBUp8t
1pnIcCCJdwmv5cLdhlQq9lV7LgFe2/C7DPB1FLymt0S6Dd1nKH3q2A4HHxFefXfDN8KeuYBSyQ4m
PkuLZY8bRMSYPa+NhYlQjizDm13Dkc1kgdEsd4ONJT/HJnQixuJBhzae7kC9JhFqIuaif67jhiCn
aDZjfmf9JOHY49pqcwSZi2cfgRdzK+uKbyIP7j9wAEq7HvMNLCGwENDkkglgFx7JVknvjOkNjAPq
HMeyD7/GHTEsGJyFf3zG+uh5NO/N+4wPI2KjrfyBx8e1PkW7QgbONbndNpymtC8rO6C7cHWLCZSm
x97akLvkgdBxy5ueAAhTEKZlKDs5pvxmFjDRtZkpzKwXIulbBVTw0W/SO6bGgnn2lFbn4WJ7YEuu
7a3P5xuftD3rSMabhBgdLkQ9vhU86P03hv+QOba3xFPu048qTjV9R3QAk2qXcd8TOEN9R7Sch/Ah
kB05GsFOnbqFmd0at/ylfzBoDjHW8RQZs+gPegqEWeWelF/VeCDRQ2CW0NJEv+T7QxpIpnJfZHKc
uMgjRBKnQTXDAKKYHCh/WqhNd7hTv94tuIUfJlfXiOqeGdV6J+k8cWl3kbbOQTDUXIsPdaJvrQZF
dSUPi1aaWUChuJw95LfiFhEOe9O/8l8x2cVxn/KZW3fhZVTfEvqXpPiqKfgQDkV1thneIH6lZ7ek
qe8+5VYsnln1UmH+jvVvuwBRwltw5DVzcSXLfKmKjbPjmCcNDC24KMQEx/WmWDZ8eEbhqP4dznFK
ayuzmfwjMrHFvSVElmk6wSnCwKEs0OU/XAgv9qGw37oxXXAU0IfNjseSKnvRfpTiNwtfqXJD9NUE
gMtDJl86BKcKVVgunJScNLUlGFYwTaswmaZUqEPaYpQdNV5y/iLNzGNn56TbB1Mf0AJGhIg+HU9l
nslPQ4dFDMxg+Jf6YcWnZBskCLFWZcGOyiE0ES05r6+s3rfkzwS7OqoSqvGc+BJvGwtYlAbjgMP0
AhpN+g8iA9C1N+aKwWzrmOEUKElIAnX7kWEIoC8y7fwxfmAtBC6rNiUmmPWZA0/pY1hZ+PrxPFFi
jVxfkArg8jl9eqxNy2Dd3ITFpsJ6Ly/JUgts68LpYQqMuOpZEaiEWdg5qxnLxQgnLZobEbbJec1z
t+R2EKO5iIvfHaRwJ+UPrT0w+fSk3dxFPw2lX697hvYzMD5SfHIqDw3vWCvAhpHaRjYBWYHzohAz
jeCrxiTALDg78lr4Wrs0IODGTb5MPQGvjvYk7kxyA6oA+0wGYbjKnqQhpORdZioujj425ig78oEA
sD9XS1xCnvZCpSRXXqHlZzheXQKlwIAT/jK28VjBCbGXA/zR1BBFBGgPY7cj+kHSNBG1M+U+fNIA
bXoqZHtd9ARFdJyGFNeOTLKtHkC+zdsmWHhqtawSvHD4Tj0zmevumzWebePbzKYzBZW88KXx11Xp
n+m+BcDzBx5DgVfAYknjDRLh86AuBCXgvdXJJHFT+vetScGHqD/9EqYUukSD5USb2C7ULwU8mogC
gZpH05pfKZLP0M+NANPIv4aBIZZ+Xf5L67POReq1COju5PZWeDC2V568sQjpNSsLsIW6qPqFT3CK
FHLnZD0ZarNbtyXzWfbQJbJcIRYElTputwFkhLE6NoITSEHgdEqrxdSBoKiiPe2GAy4zAl94B6cA
Ho8TQZoTlQsfgQn3C38SFRaRvAF/1JYL9kHW5aGjgJo7xXT0YKfClkS9OCxE92DfomfLCbb/ZgzG
pd0iMhwIyApOJOaZfWRrIbqnvdJ7fHYwxR/i27hr35KVu8lWbPGLzd25n07F7IOs3Ix3AD9fU74H
cMyT4ezERgOBAG4N6g04qhgplH4Hx+Ax33NPZ/bwQUKABYX4I17xdqclp7E/ivoh/LdKvlvew7BO
ev0zTell61hZN8N70N2T9Cf+hC5vDWslmyRuSeKuQGnQgU6wpE5PCRgFsRKMVthRbb5G+s5WNMVw
OJ7Hc5nZ6D/2CgIuKzqndQb7dXIqyqtK9U3hAM5jEYM9XSC2T59hk80Vo4HTF2tukorEWOrSJbuO
42ew0XrHMNdG5KgkaFGNlkXE60fCewXVu4nWunyQEWSbZMrow2YhccVbO+QECNDGW5RMXSwnQdRi
doI11wu/C2wMZY6T4DO/52dmQLf0Nr5loKN/NSKnX/53dZVe6h/zuyhd5dbaqlfkQokO2lQOyBcl
ecebQrbxW4ep1Dw6iBJ4tHqUsxXxKaKSeJIbBjuxe9CVLb1GL6NeDckKVgT3YhZL899JQV6JYRP0
GsW/ry49l/ahVp6td6W4yTbXpDOFRPvQTlfu5KAZNei6w//1GXsXBqZj/bumWDjHCuP2H+Bm6Rlx
hukXNeGKTTZ+OrbLRABgLsGIs7FNc47gcSyLv2LCBXH8B/cWTwt9++o46ny0L66J3BFJR9JKy32R
ovWCAvJqz42Bb3AkCtZzlpjW/NKm2neb4UU1UGSR1zhpcj6Q9p60J1zGTiDi5Y4bG1sPYLZegSyw
Kq3PVvmZXvrqHFrPUfxqNfb8nU+TiH0d04denTU+hcGxMLZ6t6/NvZ6vREfN5tHFoenyJrEJF9q/
sXqLg7ORf6T2n1K/85uddffbtYQ4qR+SHqv8MQpOUHM6MFXtpuQIrkgbYqRJtpBhWqJJr0EQERIh
OgbACJNjns5x7XO04XjJSj+xUP5wd/HQ3Yf6garB4YlPhOT624JxAFl+0gPxki2V9zlnq+l7LLHn
ztJvhqGAHtkqxh/vzf2Ur/IxW8O6xFit40SYk4ERMq7mhaewsy7H4LtESmCmnS3YK1W8Ys1BC3aK
fq6JvJPJOQ7RodFOITtwsvFBjoNj+ve3PXrbSaliJuG9+84vBYYnNtc13uM1u117qG6F4+6EE+40
iHzhjL18iY+I//XLYtMtjhkguJIl3qfze55+dsGM9OBKBRDHjrpKt8nJ/whO8YOjUkUmfApGzasv
KunlbIFJyXqv3uyzd0JDP8jrcJvcGgAKZEcP+QMY+nvzFf4CKIQkw9bDo68UGqCX+JU4G3AG4EXo
30m+cpdwKzpoZjLWgp7hacyW3RHAYtZ9jzBcav6ZQQE4qWTGSZpOd14sI1iwfEg7DFDAivi2V1AV
HxxGLZyBc/LFnHS42yKXlNQPz9rvEK3jL3rqFxLEMGSmXibopO03yCwSyfw5vLnoDaSg8cT/cRIh
Kw0Nhh9wfHhfcELh62P497544ALI2JTjf3KSVFFG+FHOsbR55a7EaiQtOJZl4RZSIeRDmKA8Js40
/KC9dFonJz1j6RPrVRbIMURAbXEa8wsmM9Y6PnCk8PksWmxJITiy4di4Zy7uY35Q7EPe3Swc1FRn
bCNfQaqUMZ2z3ZoxGj6xNrMZ7onRn0wQKFV1pcCK5+yZ/kfTmW0pqjVb+IkYQ1rhlr5T7LsbRppZ
CYgIKir69P+3cp8zrKpduyrTQlhrRcSMGXNyZpyppgoG0cDowLEHg4yO4XacQXFu4IR9g++OkF9h
BJifF9haFVXjR9BtbnRi+e/lOr/lMO1vUjY+He7MyY8mGp4POgr/xwFddeB4wbJTBnTd8kcEvVDm
s0q6gbjC2T7J5qJhoOe8HGs/1fSsbgQJ5GbRy7IAJ6VPYDHcdWNOisHHhkK4rehIqP/k6/xDrY8Q
+1OipZOOMJphwuaTdW3GP6zyDNvbzdGoAVAZNAPtVUQ3KDmqIFUgqkvEl4FGxsSEEsbOA+ZO0xjM
SEKPsj7LK6y4gsSmea6fl/0Dz5ji+t0XXyc8u8/LZz6p2sSoY3j6eTFRgRLh8lYu7s4X1KFeHjSf
p+W3uCdqU5OG9giuf/PI2np61hBXCAAw1WZS4M1rBJcME6bTHR8xgSUC8sNXAsABjmAaCOLip80Y
foXUg36ChdTQwzljtIqGaeFjcsJsDZAddrhIp6jqP+k6z/uFPJpVKjQVvE4SXXINY1uNmWXqwqqK
6YQVt1Rq1vV91vWT3FiWj+3lFo/1qC4jpqqA5MTAC+JtuD36LzjBBuA2VAmkB/SKg4kWuwzVDZaL
jkV0uVO0ldShGjEdRtPRKDxbArJ5qft7OdHzTDfQWVTmsvGt9el9xMA+OqfqquKZjyaAAVeF5OJ4
bve366TS2SERCWyZT8b3+HYL0bEYm1nJdP17prwOOjkZkGfTbuA9sFHQYlekVHT2C5c58vwwfBus
LbZto8/phYrZEnPMGXKKqI2rL2lZfQ27z3e9EdkYkYvBoVaiE4rIAHLrFBgcFi2z0ogjlY5OBwqh
zMKlU82m54jhxGmYJEHBlnE0ul1NjY9NIqNnFZx0h9BGnEBAikODtyI2MmcsxpApoNjgL5eATAHF
KB7pybmGJpJP6Mgwvg7VXmcQR/+53FayNJGKANMlSWcqBUWloDBWppmoyL4FjDbmH6+xHNJdhCZI
dsBXWBsnKf7AGj7RajhVC8RoahSizyH8WxruNYLUtavVrnz1sBp7ows5jq/vN45gUVNDlIPzFUDb
A/J//wOdY4S4QiwdYZke8rSHMgUZN+k20h6NHLRwuj6XvUU5UYc4ciLDg/GJ8Vhc1Rg2hN2i/sq6
kcNBOmJhXL3DevAsiK8v79m5YyYDO7iRXl2G0vDTMSNc1YF2aQSjG79j0Dj4XS8U+WN0QHLcGIzg
8XSNwTWVAJGUq5iQi/EpwSDpcQ5J+blOieF5ESQCJkBeZXh9hYUxq6TfC+HLaNe9uTdqY3OmmBs+
x/spAJxUZazUGNUOe3NeAPQOzILdi3conVl0/L/GEnhCHrqhLAeTK9CvnjaIsYzLMLsC28Np+Jj2
9T1/DKCzSAdB/0KdCtabQAaNGfo8lDksv3NbxsYPWpNTKKhbaA3PI6M3BXMPzB2ZEF+hytjwxH3Y
Vtr6s0K0If+9rZ6pEefBJaLUeEJehIcE3glGRvlFU4bJcoSdkj67LV//7v+uQgBHQg7nFcEH865K
IuaAWofCCW5feXFE1wtaGw8WXhonAFI4b/jPXVqUy4FU59LMjXeQM0iIDGlN2Ii6kS/n0elFpLVf
B1DuQz2Xt3w6cmOQRFD+52ujI4CFHr7hMM96/VfPb5mVMGiyuSAitOuXXBxlakGvEAHOG3x+Mf+B
qTkuUc6nRUksbuqNjjROrl9t9Tlr9OVHYYYJRIs9ZnP1LzKvZvV6VXPKT6a9B8/4fPyPlozwfqoi
6ZU9x5+H24wYyu/f/tDffFzuvHthcU+rDv56Lyc4m6ItVLobRUeVQu4Zpry8oDHC1mmbKkSUp7td
FtarpmMOA+FT7K/0YhqFgkpTGEAZnptbgVfQ0K7KuwFp76llRsOZr0D44/TYPS2oi0P3o71yBKW0
/Lt9o6hjlL58fxaUrbu8+ey76+nX0Dk22lgtyKtr6UpSeJcj8/NAgVrpDl2RT0t9SOrbo3brD01L
/uCFaF8H2encvt0WZ+waPbWLYv5cXhIacj1tdLp4BdXuDYoU2moAJ9aNp9gifCMVtFrkC0gXYqQ5
8tz5A/yBluT9c12Yuf6TvyGEagVFRAkhFvpS+BzBfX8PnJX9NbaIV4qhz0qk3/sb6gTvc8ZIcvru
B9rQrMj2g2qUNhzPJLLFY/Yob5X/HN5fYOTbUaW6TakRdoyTnly3pwdNhbvO9T2el0ODPYUJi5/k
BIWN+vf16I/q67Y9f9h3vYms7VmmKfi+gi1+SKTxP3aNG9CSqlNFqFXwHuWTQTdvAfMb8e3Fwz+P
nvOiPKHC+Zh3ihlV3XmtQlW2Nbn+V+moG3WNTyQ33ZFBEpXDpsZj+uQ/b+3iLX0mn0f43APeTJ7u
yDkgxG0fJ4cDdTZltA0d1EfEwwM7QZqZfGwFh8MrkSam6+LAKHJbj8OVr92JGv3l7XY7d7dJNogp
i68RLxpsgfhvS7QYTQeG5k6OeE+I9S4AodOjyQMlytmN7d2E/HXzcBgQdYXks4Riji8vyR1pfr3m
2BOimWylysJK0Y2PGK7ygA95gYWjZ86VxNWGFMFDhZlrZgowZsQGfSYE6xHHtlI5kqMm6feg9PQv
O74LDyMXDUE793KH2PP3PUPWfcOu5v6TAXcI2BqHa+mQG4/m6MLOe5/GUnbevYO/Dx/jCcFNuMf0
gDyaLDTwQDkwOAiE9jyjY7wwTAfLFVrE4q4gR4dsN3KqgYZo/oM/N7wrpdEwY1twl3/OATtgW7gv
+/e3tL8YLnK+4pheJKv+FJQIgBvcXnHp4gaKqxiJB8WfdC5nEG8P6RZ/xNlzP1qQsXlj/l090ham
x2PT+YnVNW4M3IGbT3t5ZoWjg7GGvfr3tHr/lPb+hmjumbzGKDarkcI3M1LCdwtd7mtoIs8sPpq4
ZPEBxO2D8srv22ScXkMNOAUdbj7XSt5fwzIw/i5aXLZYTx0C7iomFnL2/6uDISG0RxtbmVjcSMYU
ua1l2u0g0YwCJG26Xbe7fYOrI7J5kgHdQuUgL6WE7Otw+SZX+SxRgESUv9oy5RR/lniB5f8UdMDl
iK7z0UWKFbXZdwD5LWEBhuJj33zY5dy5MhK+A+CJ8SXVAsbCeXQsjhiRApaE5G/GOP3ZVigvuYAy
vcc/SEe3oRXiC52J9d/Yh92BUESRxWju4QkKBUGWpX9l2ZtrijJ0KELMJnxOAm6XeIhl8AEXpuI+
jn+uiNAqU8OTIzToF9yBcLRoEmrDD/4QBu8xTsnFxOWI/908Sv+5//CPQ9s9cmy8qa6pG2+M0yww
GeDNME2gifQnVtsclQVMTHV2TR7h/WjtX0fyXZ6hzJ+0R3NRot82sVy6gvgMIAFNBbISawQHTO4Q
a4DnLpYsei42SynSpkjAfvbimVr4YYkrYpn8nQ33kG5NUE6wARVrR/yqRlZqpcXxuW+S/77YSmGv
0Y8NxW4QK5Ag/E+baBNu+FxdAn3Fos8jXh9fi0W/nbqWnzQ4+RXJZE/heGCVsPOFgPfD5rPcQ1dZ
tFpgpbTA2EyI8P58fuRI+lOrFTtGQSzeYNWKJdjyqcTJQI/E01cK2ETLODzLGaOEBoq2O07hRvLs
ExYqBhufTDsAAUo3T2a6lFtVioKWp0p+TLOmYnGZoPDcI3WmTVly7EpkH9J3jPYiH0+cZwjLz8sI
QRTncKR8thnnXYwXZtQ4PGebDhofUgnOKTW4mgmkk7a2LdmHyZjFBOAaPDhs4JdUf9rXEyxasjwY
eSOYA3TGPYAboQPPJY+mnDjvBatiDo3APBQb5hmsCzU9quRrzGNSstJU8SAtZ/22/oeXBkyEN+/y
9I3JKxYrdcxtFAumWgKOFkRGTDuKrao4oAADk04cx6Opsmi2/KU4Ujh4IqwXYFcjR09sgShxSaWw
2224Tx2OL2K7F9s2+SCiIDYXRg4iAowOVghOCiLAcQ9sCo57/RWl+S/vBADZTN+xcSAA8NcVBQqq
xuLyqVNCPnz83D2YE7CYt/cM6qB8Iqw8lJiBqxhkA6yDtwLpszIY3qvT/uOa3ODe1ybPvc7iwLyT
iwR+cNFEljyo//bx7ekUSThA0LdARbjZ9Bw85rrfKQwAusCFaPmnBiDLkA0zTrkP5/abx8vMYGpl
IDLs00d89fjHwV4kJEHf4tDKLQ+uZq4GGmJ0SJbT/VqeQWirlBaUGDcXxRctH32JZ9tyjL8OGhIR
NI10oDm95HPg5virZhgSRMa0XKvReZdQrHFrAIOQou5IjeCIzy47sN9LtaalyEQRlkJXBPBwxX25
rKo55TFEb/QAviF/9fvuG7VjLrBA2Q9VobvLlIEVoopDAIMmz0nYu28cQd6cjKeoS9VvYKP/dqM4
98TJV//9pA9OUBwycTo+CIbyUiz8MhoF4o16AiOtQsYAMH+1zVgwNnbvC77uQGL+9QoTpF4cABed
MZtAvMR33D3YIAjvC4bLi/cUP5HbSQnNIoCIQPJmj8rRZ8ZJaK2Y/bUf3+by7TK4wsjfYsh4Aqwo
I8gD2Ud9OsPyBRd6gezS5huQl5tXizpkuiLqdvmaTgVspB5QHMntuNkIuwh2uhJgRGTrO652nI3m
gGq0AuDhyNmZQEV/B0XTnUVyjrYVVbnqgnKCjXEiYwe1k33YVJNPChen/Wq+PjsjoLbpCQNokDQu
DA0QLrrPaKNT09MOBggz2OxyjM4gkDcQWCUHXDFgNYrXDHFIPnQOtDlpTZpQO2CQ0Fd5CfgfvUuT
ljTTS1eUuCF+oJQjGjhkeMzsIG4HDRYy0OiXvkskZahKf7HKBTxQfI1p2NDJ7nf1zb82GLV6NSy7
d8gHvFk2HWx+nPL48kpoRkKLYYqoeaOzhVwIEkYI0OD+tJOW6CtvkNanDcQ+icSGfMd3DuwyEotB
bHqRJYmEULxe836Pj9ZfpGETJSIMlClCPnrCcOlJbA78GmZGM+tB55m2UTrYIxLLaJjmTTKM11we
R8LDEV0lpIQh6PDRwTJnOA14tAC2p2UdQxNhTSGS6aH2D7aISIozhm845+n239by/st0ieZxlpw0
4QIw4tBHy3wv/UgpUVggs18iFOAFtgQ/lDIZLyZmHpKTj7W3ZwassAniAq0NAaJkyp8kUWyizq2V
UHR44p6zWeTKHMjsqPj/Ut6xTdr790PspBd5I3gmClpsGrTjONTFS2yGM1QIiLAoezrSN6jDlBE5
+vAAm1/W9jqVvvGs4Q+kcaToJK1o5J8cZnFu5O8iWtIs4xR50ev+ZRmONnC0prdUm3M6wHdqTjBu
twY0cCuWq4OMlFNBJ9bh5FaXypy2h0/v9v0FBC1GuijDN1X458q1vwYGF0zwQhh7BEcGIMixTnRb
7pAunBtC8Wg9zZv5da4naD4r6/cBjdWZnOaxtGsWz7T8QbSzMZi+Q02axuPZfqavzXtznfarYWVu
6AyiBK0m8vaUDQmDQO2V2p6djMp5cg3kUA3ZXoGeAKrFln+skm52n55+zF/j9/4lfXPNvC2QEVqt
reRhQ6DThGr3qK10SAw3/9D4oaMbfGSxvwDR7r9i+3yNd+jsXPa3/QNtMq+dIzeeSVNrMZ7qi/cl
NX8G6MJs8BdIhV3EJ5/RcLyeHPpx6xaVfS5CWIgPLtqvjuqCFjjM8tvw0mxATYfpQCcyVspsNFMi
wK7gFmoR04geJdzk5J6yfllBfPvhBqFsz/de52BeJrzFj2C5KVCOfjWioPav3CH2FylYK4Gb4BuE
OrdDpxY488WzMaCW3SLrm2PNUlKVw+gWgYw7D0FdDKp5Nb9P6NVNumUT6+Ej6FjPhCFH9ztEnz94
1tyhOvJYyVcY5LExxQrgk9pXJ4Nt44mMo/fFr8ikTxF62yC0wTODjtcsKgRyQ+Q6UV5WPP53cZrV
U5aOIWTYz6tiYca6D4juUo4mjO0dz1sjAv6KPiECZSuGBkpKmasN9BxqWKZAZPpQIFC3gQYwrwzv
BIGzO2IfODvZp+3jRAvYvmz5OhRmzncEChCetMcFVCmcby5bdWH8jGbmKl9p+3pdxDQ724N1vP3R
CzuQaGyRBdEtazz8G/kwZA7EXXYUuCzivjFEMP+C/ZXmDG4+z5/rfH6Y+Ad/VdjYzyyaAKTBM13T
lbhFUbTIjpPJSJS2Iq7BwWQrP7hTZzwaNDY45Vs8ZK85bRJMqPgDses5G7IaxzVz/mJkinPJmBSb
6rf7vhCgHjExp8Xz0WV2500jBweHuNuRG6lZGWnzcdZuOvIQoF5a4psnOtIIhQJB0I6AmYeGWQoZ
jdVoOEfD4bG6L7JHMzDnXVp9dSRWipOxdV3MD9whymPlbN9WYPNovx+YwzdeEKDsT1KLrPNLMQlg
9nXe4xmheAKDXGMWOASIt90D3X+myJpW9vgbQ4cxLfyv0yyPaccG1+ATmjNzVkF2BMS2y6WaaJ7u
K04eM7oT3SLYoadZtXhs4HIab8AnQhb2U+hJZ+5ZcV/oB27yOekYiRqC0DR8iUBXBJ4q4dgCXyY/
9Bi8dClpH+sdNxsHL1ZwH6Ri1u38FbwOF3yPmR9mmIv1+Mt1fqgDZ+105EEKdGFOsj9Oy2bC9Y3H
NurvDLVy3Fx81rSPO4CL/Q3WcdK0XgMjaXsmEuj4bWkIJEUsDqY65twKz77YaGUGPorzmpDV8wyi
AL5qxgQuXsVbb9q7/foqWMiwOb5OPzeknVnY7+ShBF0ZyOQ76Ps0oRzmbh2MsfyJMp++BMXC1at/
y6jYmARZouAtgupJCbTs0g5O8WPymLzX1hFZpDlnF23UpFxyeCKvNGl4EuKQUByxyZlo9Ug4/YdH
4kmegkb+pJiSVrAGhfIRtjIsCjksYnMGlz6PcJHkelRuBwaqvpxAgxbMyvdaTcmyUzNupiIonkUC
wKN4fnc7Ogx0G3DOIDEevp87NpeUoaSVnDPOfrBc9LcvSzUcraUtVFNlDdQsbSEwharvX79kHxoQ
2mLQMpu7/VzpKd4BnGCNEAtlCRH4wZPPS3GR1wAaidtM6ok1rf6pRFmmkGXnBn4rOyZpgOGIfhsz
gf+6PWNOd8sZbVDDhpA+pPXiIs4mjlMrM9gZ8q6aVlOxS2DjEulk95idMR1scXsqXUIK5/Z4alDG
SRhzgXJzzNfe8eICtXl4NoZPvDvFl2mRmSo/7cseaC4iwvb1mSo/p632w5GmElgsrw6QaGWtgs9i
ETDDGNPXeBM5bCbPhIGfNwJ79LkZnX1DTfM5+7RVl6A4Gf535Jzco+JhavF3ZbcEwQHgeAKVgaoO
hcnDL3P3/QwR4Waqx6sW452J5afuj/02fhERTnwcZE9CC7kh5MGQzeCb8UvptsV6oJhXGVBljdeT
HK+Zj30UqN/b+fhS1lsBsumnmcwm1njxJFx5e2Zj61v8Fe6H91rs8HYKh4YtxvbiiIGXsefE5jhv
qnQwXOSnLmGHja+KzLhwZuRff5C3Wy6DA6UW6SATUK/Wj4nly+lzdZ/TQlheg+tkOBa0OViFVXx3
yKMdcdOqGKM1vkA/6gla0hBapN1oQ6k7Pc3KWfOF0QFNMk5BWKnEoSo8zzh5MDFjHps/HRFSiXAE
v8peAPgHFWsKqhRxvMSlU7wDutMGqxrQZwXzPP5QU5NEBvegjmW8vjFdZWra9EfPCC9Z8rOdjpZE
Ao2GefwJxDvqarSdtOjMgGruDtsLJH+AG57HJ31zFFPhggpAgfKPh2wl2Vk2oUiiY812RcICxLWa
ko5pQMUK49mehqiz7jGhcv65kf9eEcBg8N8xozJjVsFVSZFeiw+ril1PTSaQUiV4z6k6oXcSmMYZ
fQY/x6RRfHMejRfFRJkx3VNMxtNbgphr9S/f31GXj7usXRNc6fiwJPIfjaXxF34R9ThvRVvpLyLv
meNbfebDXFrfQM5++3iYv2e614XKDAI35+gRAqf4hBPYYVMlxmAs6nhdVrJ/qBdF+IzuNrsVA59r
0AZ0x3nQ9HePN3iwc/nInDxLgkPVAmciYcpYlTSLyIxgBKeWPw7vNGhGEyt5LVCEv89fE77z/o93
ObHcz74Idv+dg100+kXnlNrB2j04hsn/+pWyKWlokbmIAhLKm3xKGTcWRKPGK+QAFgINE1ACQqu6
I3lFLyq9H9AOIm9p55bPZEOmwlT+FcasA2Mr9o1hZ00oWNMT6ekandyeE0Elr0Htm9lMxt4RC7eB
CDgwBTsVBOeNwzLpKU0nW/u9zHBxD6r4ue22yJcNDaIYq5Y74KCMsOWwmVS1i7wC2SwgRhfV09PK
EFMlO3OCCtwZHNtcQy811/dYOCg2CTN0IJAI4EnMJjsWNc81xGUYwF+YK9ZHa6UtUI2NTkHuPRLc
q51laa8FjwYahUPNGpDAHO+wFaIiK71z3LiNX3qX4PSPmQCURzCTP+P883Lyiwtt5QRzqnChY1/+
aFE99+dmQ+gcaYlJDozpEIgHPRBwk98hJcGnNGCcW8h5Ih5hd53XgqJRoW2lr1F0Tnqm8X/b3SXp
6bRBMOJC8CIRDgtMIbVI/iVosZEM0zr3L5H6jbHfrvrCHkKZkzOQJI2gDcoIbAvG+IiZ+1L8gNX0
AH4QlStQ3NkWFdb8ltLfJsOmz8QxW3klTlmtw5E6Lf4V//qtSWL5ORJcSDb6Lux8UkmyBAKAY7pG
NJ6qiz6U60kV4JUyocrmEJRJp0TmDW2ck0V1RbWgun60gjkcQgtKWkz6WsQTc9yYLxkc6uU4FIk9
qvdAMsRRkh8UuxhkIf/BeonRQ4xQBW4qLpULZYtVImMJAAz29b+B0qkr2UYk3qG16I7WLZHE+Ker
X5cyVnVq2FLgYkG7KIJ/DYkPJdLFR3vpSgq4kqj3IqhJ7FyCkWrDi2hhN0WjKPextWEhilfj5LRJ
YVK5IkoATv6NNglI5+6VkRKY1MvCq1EgSyxOfxQbJAx/Ydd+e6gZ8Dq7ZxeNkFBUHyLgor5D5dRw
K2vH8njMSLSdE3zKPMiqvhw8fCZel+1OycaTmzfE1kHmbiw/8XhuZE0kx29fpa3TBHpw+nqSIaNi
aDraDuHh3/P06b1cw0aMyAPlDSzDtcbOE243eEE6iv77ZMy/UtD+M9jBYKVD/DxyCFbr/KdY8zA5
pURwUF04Aws410TxTyXYs4+NtGPkgYc9HDuEUvCs6tb07WgCY8hOC93rEINo/Z6ZoisF2WvCVNry
5F/XxWHo6Z77z23pU18k1pSltqby7I592OMBB9GK0rEKdGyExT0hjLpInzpMJjkg1K4c6JPTr37A
PS/k/22SS1t4BL/93suXdJt9YW8sXniOR9qyoLkK1Jr2cRF9Ap5p+Al0T/dyP/dN7oMS5ak6FQUr
U6KBWNbMG/O0ed5RERfxkBD32uBjr7IDZyDPvv3CxLucGfGkXoiyj4yc8PPZmaBP+hn1Z2ZvbKaT
gFZpnTGwh1MZSuLsz4dH9XQgs7ezI5aJYUanmdD+sSNxM3KKxfGCW0Gek0M2uBz/C0EyTeOXY/xw
XwgyPaXGcCRFZBdifi4SHMmTcLVD9jbicSZ5RBzm9rrUt/zFk7/oE7FVb0kx6RKIGTOkc/YG7B6x
EU7b1/60xXmPgUGCHZNJCKUrKlJdzFY5OFwRJU9olJ8cYju3Yti2azLbEzoXu9sMrKQgem9eX92M
EB3qic4W58veGmNFiAlEYyW8lUymoE2RoHLIvmNC/Qpr8+mZeViaPuNQXIlKUwRDd9zW8ZR5M6Li
3s6ujlcYBtuH187MqpVBuuH2kEZgU0x1ZlSojy6eAcCIjQOoGUR0mD1cM+4Ob5dB6JOWMU0VMaJ7
Z/vDpyWXwgvJ2ryfns6YG/XNcviR8APAyDOPqxCVLvcWXTeYfGFkAmyNHezOPNAyBcbjWH/N9RUB
ZqstRpiILIDvxj/NsYYhYzMtUm3pyr4BaWn7nema4WP913YFMn91DGqjpONBXSQGUtAN3wOeraO4
msIPpuvB9CVZrqi/RPzfU+pT5BfrYn3Zjmby4j177MEFPlP1UANefg/kIOP1a3bfAxsQJsg537hU
c8ICqR6Vmb5YUI3uqRMshu8Z44OoKScFVPq78BeT/koIY1ZMeHtaeBeMWMShd4GhDfkJggP4980Z
FvcLeppMB9jmD3kz66D/ywNl6IO4ccMhKqlxmBxEPR07BTY/TNgqe5zcW+cR1xBYJFFnBaF3Wa+H
sMyK+C9H8TtSmQ6QqQayKbOTaX+2NYgNc2UL1a8X2i/VESfO6aePWEOgc381GV9K4amRCJDFrnl3
Zp9J1dDPuBdj+6YFteaSZNetL9FAQMrq7Y7VDP15wmy9fm6HrbxVkyY8jjysPKJ60ae4LJCfMav/
W2IWWkzvv8YcG+9f4g4EfDVrf4U4DmX/8uaOlz1usvTAOO8ZtlQASYsvLRAc/rGN368H4wBJT6df
oVdlD1FFmOKcD9ieiThOxdkPOd09ijIDZwJfdAAEQIzg8EKiifvcV8cbe/LktvWEdbW30uaI8S4i
MrmDQi/NKdQ63WT+stEc9gufGZHEWFg/1kr0SMVbWOGDJq4UGgc1e+7a3+LLmBdTiHPA2Fzl5OD7
mYg82FavIn4v+nS0z0Bk+evsHDEDBLUcJFYgLx9f1NCiVXKKzMn5r29RRsYB87CJYEI86K1ZoSoa
jgm6h5H6A4XfEZ9IwUgc5rX7/B4v1UwERGRE6H8O/JS+BXb2X0hkmI+XKEOq+YkLE6Ac6RH5Bep5
nr5QGJZnVMeuJhLlZB08Q9qLXkm9erczxooiDM9pdyU7UHgfa14oDX9IFDgeBcXT5ZxlJi2D1FXM
kVMDuyARW1cx75HlM2lR1F5/NHUHkVKKm3pSLpt/zA5gOkmWRcEHDV5OgD1IqjMBHWKMFQtEQPf5
x2eIH44BtplDBJOlIFjdUp1km0ETJtYF9wvOaiy2ubiF+aESxu9imGTgvqI1yXz0k9LnryQ6QlUR
W0KsHPQHKcyZ7RKMXrr5Grdb9HMeZG9P/0TnAR/OLD+ISZQDT4WEDkyPF+/qiPcUlb1kHzNxZwVA
2wRGVEysm1OObAZ6ON4vYJNVgMKwIwLsfyFW/KrhG2zPpM14jVvgD0cOB8N/gGR5vOrOXaIp4LaS
gC17SnAAYocjV17oU3zCAoEcSFMWPC1kBj5FYVWDzsK/JLHT5vQTxEQyn54MCFdSJcIok9lLWnX8
gHCpHaBosyAI6bv7bw/9d6MA1gBSYF1YhWDa9jMqQiO+pajUBO2mYr/mc1jL32ZsxmggSrsKKOe/
MdkX6mOMpsPqu9qizNqKojpc9MRBdZrjFwiTRYAXLaQF3VGnXWKC3Vq+X4TwpL5F6/cbYQT6awz3
qHcP3QKxyV9EcfGEjqKSBvvBWwCFUsbtOYBpgIvE+bat1spJIBTKyWM2C/C2JrcQ9TaarPaRLvgx
k23AIHsVrVaF/Y9Z3rsDsnMlaUpgMtpkhM7YM9LPYhSpk9wv0k8gMsIb2dwnfvloZTl3sqEienxr
GWNnWR29fT3IaXV8IyW8yZd3KysRjWRWkr9rojoSeWARXb8bLBSd989rhvhxqERFAJSzMlcGlpAi
nyg8MQR/n5DziJAkrnm14nKPcOlAkhH98cv9dQpsVRS2aH20QN8TejizK1iIQBrEy8BW9Bydo2Iq
jhax75FwJs8HpwVOPZFMk1qRszyTag3XslRDnSzoGeINTh8BDZyRc952ZIOskrAjK0aygbyt89DA
dMRriMeTIb67vTf6/sRy3P+eN+/v2y8iV0HFZxVfw2SdzeHBIv9zTwYLwjmHZ8HToNYRFQs5nlfF
oCsUNiLZFWvs7aEXi3yBQng2g3p6/bK+qaMBb6VvVvIKR2igfrId9NOBqkFASG/9SiTECeYnWbOu
DIfujs/IsodvAg0I7KocEQzYjU4EvRSNKIRGnRMXF7A1yUAn5+35aPLR2aDEWvJgsrYejLQkH+UJ
sGzEWY03BK7q52icyd8N6vBiq7BSafxOpUzKBPbJdCsey59UfBiBTxNyMgquU3bKiP1VDH/ctOsD
GGfcTgbAuDIbQvZGEZeZSEQrbNTBgDkVSeeBR2/HbovQzl5cjjiBczd3EZrn84hOmYZpvQggNNWA
XN7xeEkfbn5O1UyZ33b6stjImbysfovfJykQ46UHQUz5UVfwmshoAPT2iBjDqUHDIEBxJ8BkMMLW
xyWJDLt/1fLcOjknIY6TuTOemQtzqu+tFZnXVp6NV2+AWlddQXqZvAAC1KW+FEWYaBz9F29oWQGY
C5yT89s+CqgT4vvfXRUhRdRf7L6BP0QHhE90d46is9WKx8QIPUhRZ2Lx6JCYmz/dVpsZM7b2mPyK
DAuslLqKrdqFqNJFyspMz8lnKm1Io0ZLzdU9scHEK081EFPqm1AST31sue+X/Ye0i8OC5H0mqmcK
jeSTVCRJ4NDuhcoZRNnvOfPeXhfdUgHdmnMklmhua3NGuRCcn9QbprxYCAYO3zshRvGJ+oyne6C9
oSC2dXID0iFy7itinlC1KSYqZI4Zr/SfY4ejYFzb+kE/WAeYqM+3PcDdwARxcV7gIuO3mXYcgVKs
z/8QicLe+3Wsl6jpoZlzhxXiaeEo1X+ZNXojyADdE6zjQLkK/x4MEdEcThUj0s8B4kEctLLgjLiE
IbSS9YU2s6aiihFQ53UCLgyKf40FskrHTdlU9FKckQdQeMgOBhk/XYJNz5x20CH6gWcc7RzE9Tts
WXMaQs6ZiYtfknduBCUYSZsuZBr6gP/UGzG+KX+jFAHC2EWsiRQwDUdqokXc/JOm0uKZ1JM+6bYy
nQWUGnqb36Aiu6D24Ri/n6bjIdWQnwA2xK6Dakhj7MT/fFyo5MJsc/1aA8Yx+ZmJPENsrnw/JEj8
JJRgYZ9UwXiqRbYRdYlCDXbCnBVtUD4B1mHwf+nKiWczLKSv1wyYccrd62N98oyrtE4fO3Wuz0+b
PTMXHHfd5pq20TVC5j2ETDDtndZv3FswmAwpOwwvJTTqvdaFkudpPtoRHlNm0/73tcMsJrMOo2yU
PePXbJhrqzdxgCyfKyCqY1Cg/ZyO1BF38CYujRblntFSvKGSem1N63/1mgKzlJwiJkiw/YGZ2Pod
bEMaIzRXISpwd88Mp5PrXN4+IZS2i9ul4+z16w48Nfy9v0WLTrQiAHxSbCc5QvANjfN4IJ5gG0CB
gE8JWFKBCBO5O8GVNJ49mP/wYPgBJLZVZvxEYcmYg54B09LLviViV4o6eAAsF+mUStxBeiPSYvqB
f3O6cEuefQz+yHDJXw+unvZpO60X7w1uTp/UoOMr2Bai6PiEORFKPD/R8MDCzisCIzVSIJTl9Vuf
SGtpQH46UNBpZDzWNXkQ8EfgSwolauZObPEkibPJf42Nvxw2eYpKaF7MgTVZ9gl5Bctc9Y24/aI/
Pvqt6NeIJh8seo5+cRiVpAXd8bKlh/EkIT4CWrW9q1184zFHYuTD9J+Rmnh+5klVH8XO4l8C8q6I
PyQWBO0PjqiAPZpz5HwTCBTHKqcgLWoOMvE7EecRnBO9Un+cvCbY3jqrmuahQkzHlWlzo4NT0HoQ
HTaC41+D95OpSzkTLLtejNyRuY2XyM/Q0SU5fe60OUhjBUlIyu6bdloR/1VAsDN1YC4c46njRNr0
19KmYpceAoQbZfkTlEi5P6eqlvU0GeRcj8XuZCQGRThHdMNImgqb/Ek8pjPBSNymBfnKaiFQtdL9
R4dJNKDWImIxgeP++8uyRAQWKZggWTyXI++8qhZgsu5HhMGlCdUNHCGvqCTs4o62/eNTnj39lGvR
qOmZTXlcYyQbg/J9jQv1nJZuTnsCHa4SaYKhz7Px44Ioxm2KHMTkMlzTV0teM/bfcoXEzQudxhLA
JHhrs2vJnIkFtj9TqmmfV4gXUPeQ8vIEy+uyk9cNoFz/CkmzW2aqhteNtNpgNp15/M43L5bf918d
hfVnDiMRHidsDIw+b6Bq8fN0TwbqeYNi8n1qfbwavAZzwDvKyZh2yBdUVeHJVD8j6bW+DPA7hzuI
l4RW77WWE+sxeHqePN/dpLwP6avTkvw2/h9H57XcuJGF4SdCFXK4JYlAgkmk8g3K0swg50Z8+v2w
tba37JI0IonuPv3HE0lpqPL5iNScAJoIQ/FeJ/6iwTQlekyAmKFnN2Y8Y6sfMT5hlChoT++/bI02
W6+r5oNRBoN6LebfyY5CpcbBSjqm7XiRoLe0JnX5K0m9KY2uXNgNY7lVP0OsPDpVuWuY2HjoF4JU
8G34S8Em2RHXuwAUi/eWtyMqeWPJ9u4MMxgwdvxZZ0LqMZsVyDMEIAyoD+U+JPCSce8LvBmiQCJP
3qW81qQO49qtP4YesCAg7JYuWRAAnuexB5ChbEGQwQ3AOSchDsN+JRyRjLVFfQ4gO4YMBc+8vzh+
avT++qjj3NOTK7uoDA/bszvE+nKt+quGWoVYWqHexob9xeAygdWsGQJVyY/1FMZQa6lfb50V5EgQ
xVBMvxGhvdzBZLx/skOwMsyC9jtiWKvJdKrir5xUIpHCk/IZsX2r1ZttVH7SuBH+Dopm4zH2rc70
8njxxrz3zGMfOZ4NlkyZBd4ghmEavbfny9A8tf9KG323G6z3jo1lfqgc1lH81jjTroE96TV6HM/y
VsXTubb8nnWAvaXf2pQvgHDydo+9uv9ojR+rwgY6+539lJaj/NTwF1f1r1pG/pCek0H4vWz5A2h0
MnoLYZ157xoFUaCrWzt/1IyrHtUmfd77fRX5fIZz9V4ud5uAJd70FhCxJ1+uf7jry2jg2m13Ez9v
jvjuHdl+fHe9ZwTTUKbDwnTplzkRiU+HiqYBmFc5IgZdChzyuhP9PyvTSbKCdBzXdzrZ2uEmk75Y
s/1MlbhVcXxTstdFSeiNsHxFJ0wNOVhsVX71kyq1128+IXKhdOa7rVdrpLqr9snjJ5C88/OpZcZZ
B64ruIDzzUYaDRerwPT4lUfSMym1R2E2HqVhS91dsuHv9lAa4m8f/+EyoONIXbVbvnzGF8AtYYMu
m3rQUJ3T/BBKfpAYz0zLtcfXUf1PUCE8zKdYps8ObVwVaZ5mTF7DvKcmv5LlFeTo5u13O8uBVHIh
03vShdFA9fck8XraMJ0CX9Ou/5omnlV4t0elX9KWdKl6ohLLVUnbgdROMsq231sLqHTHZS3BZJ8O
vsh4kR2VXbUvz5T8VhAG0S6Tv/RakGtNS9BMz1yWh8Vgh8SSVScwS9VI3NTRGCDdmnzYL7JUj6UT
HXsPyfPcIJvsw7GLto621WHRNHh2yfphs8mjyr0PIKbVNp1Xb9tDvLQyeISiEtuPgLVH3wQyE3lq
jkIAk68DiAc+nRX/iDjGE2iTsk0qXx7TdkEyxexKnXmQkdK29t+s7A4G6dOp9bZFQTu4U3UV19b3
NpmNmDfH50SKYh6PnvIykpKrU801g0O9lAMBGuQFY8/Rev5NPBfYgEk8B5WDVzI92qZ2U28ATD46
+bKggUgTNy65PicB1Wzv8CR18ia1vmU5H0jyHFIP7FLz5XH0R6XzVdjDvzMerlbmrM7wR5DdbRvq
0aFROmXkAgvPLDQrQGLUS8jsFArLYCUVHUftm3lWCGPrtiMXN+DcufVnFw6zXxJpkXYF7Eu/WKHm
2CdRImAjXnl+ELp8yOgtTpO3cc8P3NED2irHITax3wF0ZXaws/a2eJWJ4uRrZ3068BEa/LNN3HEG
kotX15kM1ylicAzycvMnWG6Ti4ulWOd1wSpdD7vqp2JvLtibUzgCqLEKuUbF+mAtVD+4DIhUsL26
UEK5y6/pW1clR01Sgq2v9xrHp8lOXD/+W8NTLfEfWyWxzOeqrcOjmgNkMmKgP3/tjPjRpfNJfyaC
bfCk6XcTlwA6cPdW6duyBnaSmLGy+VAljteHKiyvnGvPKa/roB4+uFItgvEpGwavTXMPPYuedccF
B5qdevAcg/L0pRqDHeashR5w2+v5djn57mMa/Qg5boY3IohtC7yOgDonan2pUHjh26RLOvtJNYvT
PCG2sO1A/2Px4K8hdwR+zW5dT0kdHZUHO3cTMhF2fF2bcvBlVM9kN58VzF81iB1tMziw7Ru/b1E5
YSR62pfmPctW6Bd4n7RFC0QzcIv/fLaps2P+iY5CRXNO6gdrRyM5hkWgtPahI8gqG3B6sYqt77s/
Z9SbcQBT2d3im96rzwXNvvG9koNc9OcpfpTaXvterPY+FPv4TK6ra5c3OaKsQucKAipSrp5NVOBP
maCbbagNYxTq4OJm1ADGPlP1wJkKOtIB8VBfef6CiDolyOAZo+6pDmuXXkaUjHkaVEF8rjt47+Jw
X4l+BPxRX+ljdMeaACYuSvT4LZDiI7h+/ynRq5yfGTVC6VuMtS84STkbso/KJuQVCKFUb2lAYKNu
oowH7y1qTGH7REn9dRi9ikO8TyYvxzTcbGIwWsskjocF/nsn2uXO2/pCp9mDHh9fBubMy/WZk/SD
Xb/XLWjJ9RkdC93xx5h788gBRXQjM8j28+lkA9uQV0iLzRAk/1c4/+z9u0ScCj3yzFta9RbglXVb
GxrxUAcq1y3BLlpauxA5u3CpY027MuxP1iv/Q/uXrV5CiWE6pJSCNK4pYa1BmUBuz5ZxlZkQANgI
iLpqqytiAXLHyZLwl/TDnr7HHoJM/mqcOEw4rzXakzHEJ2N3FkzIBhFlZLHAP8C0DJeYCMthBMWI
8tDYlk9/bntEQj+9YtxtwZTAswYC1POoyd+Czjovi+vQkaXjgDpIHTF0AvwD38m9R89NrFFcRgOZ
Q+RE/RLT7lfpqmuhZII6w2zRl0feS2pYdUQr3eW9RktPiURRIXc0kf5gvprB8Pnh/9m0EbbL0Rbm
sWYfw3xEEPzC63WXWQo167+0CxWOoUg9xDkIDC0AEvxjQ9kEdWoburSM9WVAIsDX1lnAX7TYJwp9
aPLJ2riZsaGM59lGsT/Sd1MXB1vBwnEyOiQLOIKiYye/5yubczT6tGiORoQL/K+K4za2UNTjTyCf
KdX30E8ocIa9ejG1i0Lsm26ETvJtmcdJvAl+mi7wN6qbwjsQw8tK3v1CTp3Nf+Ahjge099gFWwYB
eGJeqhPbl/xfyRacFmQXTv7IeJWA0ut2H0BOCuW8Ne0oM20Rf1XjJRrYPvherQ3oJiDCrUOnxL2q
sRnuG4IKPNOMrjq3vETobkO5ypZGwkNRQBWitG+XQMjSHuE+HGHGZhFr8603qeM1PokdjA8yG8l7
/q8/SSsdXFsQH5zaEJ/Y0bcO+wEsMG4IevkXtT+m0/r58J+GHaJoXq32SMRKrHwtueJnzSvGl2o3
IGJQSz/Dgd7lQZVQSFtofnJRxdXaEnZsaaeDahkMyjgU46o6zwbMJBW9WnFirSTZgUXXECy1qGAG
Duqc6lcr/pMwysNSZNbsijLx1DIcB91rispfaOCQ6zQgFoIErFp+rVFW8BHkvE1ESPSMC2YbtmWY
YfN3Ikoo4FxrGoXEQUvuWfZTpLwLqCfoWCakF7pGXGblGUufiYlGHrCz8BtM3Qqnx8oDLBPiz+eG
sOjdqaeDZJxVqTim9ETILaZipQMERSuFk+g3WoqQrCwKzIPMWoNEA/yXNQij2DYD86U1xyAXmgvL
N/xroM2Aybi5C8FZgzpT5qMz1ACHeaCshL/LRlDWekDbAQY1Mc8+DgTL6QLCd92sJC7HPaQGm3TX
B8lFaBZ2Qeugi3/t8sgNZjAQHmk5v9Oyk77qV3BeVq/60K9NMhxzinpj3Ve4ZdUfUOrKV2aN95eW
e3NDUFImHwjgGTWUrTa5BnUgqDNPqzudY0GSrzhGmlMPDJmAattEivc0xwr5fVnsD3bgz3jMvhQk
sEIB869kV1T255jknwBCXXqyASbzuj+2JioRhbwFHd13EqQLxmPshZXW+KlM4aRzwyBTqe9mdkqX
m/7/JFmYVoHRjo4+nE8J6FUWSIt5UpFQYCdqNOnCpCgIKqcaR55Ztj8sx/QfRqA/MS4WYXKbqs4E
g6pA1CUIx+rz0OPtMtR9LhByOl7YFb1vb6RDK44iSU+5pJzsJPHN/Nml5V7jNZcKcAWhuHRsqqnj
D30aAHqn1WVc20snt5dG4f/V7DKk1rnpUcTEaNF0yFmCPsXJEv1BlrY21/4obfQLuYMk+fsqIoyM
4E3d9BDkljxJ4LyzvbrZarsKqeLcyYAJH23xlzIEu0ldodBHZfwU/Ukj8U78F+UUdnJXL7WzRNN9
DKx2UXjiBLm9W0IZcc527M+yGRKJqUg6jbYeeOMSTNW7zlE2qZNHQanSUwcp83GQ3jdfnR5LAfwp
B+ueVJ/9+hQMmcXnyKHV1K8F5CKuyzT9QGoIm1gZPxOLrcBBxK7I/h3TXxRPJjcLIt1W3hvLt+zV
j+xnN9vnLuZGVtsXriCSfJ8jMt8kVOZx9mLS6WMv7O0s4/hGYn+evEYoZpfsEUnNqzRkr1Pxgb6w
1CYPGoLPMAEfsWuX0HeA48/Y+sIurNdndd1N2A1X+y/GxLxKDwaniyZzfJDnxe1YGD+kKTFiCNe8
GCpm4W0sREhZktiSvyu6/kZl1MeU8R39dULPxrw50gg4eBz8ckqwlnPXQQs5WrFX0xRHCJ/JrcKV
s1PYjg0+5M0DZTneTLQo8RmLj9uxPMotPwE0AL0NPkoyG0gKVL8dQbEeo9PcLnunvPXEUG1DIc1m
mOQcpBtW4a/yv5ZAduFNDo221C0t3K0Y/pGV+YZ920Jx4YMwiwMMDyAIBa9PHw+lACVa7jpwgPYt
vhYndXnOidqgbhKxSKsFE0hsalJOTW2rluth2+wNkwkXt0Z3m2mg5NE4M65unWjc3PxW7vZWIh8M
XsNKHiG9QVMMVFnJJ3WV6MGmOpYql+owEBTdZPaF+wikOSAl/UE8VTkmj1KVj3OWngyF3KSeVUMP
G9olffnO6jnI24nTETRlOkAx1Zs1PgUa22sk66VEdW0xXaNjbkF7RaLSc4EGdHiVNL7sLmcvw/Q7
Q13IuXUBUGrKR2VH/sqUEn+09UeSvqeNCfhyHYkwV4ajDe1hUek3vBjcjDXgsdg4DYwBVjNfqp47
seqlaEHL8i/jLLHuJVVceYmhNlbg20z1TmQVMLd1EkZxIllvAhh6TNyZV67yCZYNcFT0SnIMTsxy
U6Nz3/9jxz6xVBbidaYlSAbtlJRyuJYL3TmUS4QkQ8KqJJjxIovwMxnnP9bRnjOvAfiRLU4tl6cl
Y0mnUh8gdXJmE5Vstjuk1R++dAaEHOl6dLrkbF8oeMEAjP5k+nU44/LtEs81m4uWyr19dQavKADD
pPPCLIJD0qTACQen+Jyw4Yr/pPEj6z6H+j1BhMei0Z5FaQdMUQ5hn1hZm/ixOZbbYOXcuxRremws
9ajc6dryluS2DDp5dIDELa/YT7lBWMXXGFnHhL08XVyKWYEbMVryd2uvZyS8ClOOtmA4cu4L9yQ8
pZHDOT1pPDDXWX8M5d8iorxN+0MxhVfGFwja+ipG4yAifZ8TGETRhV8VyI9gzvnlqGoFM6Sdzbcx
0U0niio7xLzmi2L/cywdsIXLWeGumktZouA+hpOooKVj2Qf2+sIUIBIZkfFEWrcbSRkZDwxwZP/v
besqV++OQZqI+aZsyUNT69qMgiqvBlkwezAVcjOh2hWZcx0mLnIyzytDbNUea6RGy8JbnXsy7/zW
SK2Tnky/DgGXosQ4sIl7CJtmfqP4cnUCwrRB/RNtvbGi1KKgowKnDHdCMWukDEg3LVrupkCpgn6z
fZGSEa/mIY+1S2XqNJAAo1OESESzM0svazW+rKV2B7nyKOp5TKPykmnZnaLouoP6qtSzqhEqLdTD
mGTXAdCvumHhKjO/AFw3Y9OnBZ5kwWEHcBW23V+v+yxDKxoC/kkuCSHDVb2lcRiHznrnne1YXwq1
pDUcPscPA1RVVSGCFC85b1VeNCoQdWAU3Sl/v5TGGBSNHShGfiSRHKIZ59xsobm5JYQLNdjgl6eE
hkrg+ZoSPCQIBzrpv0XiTB0J8TTDTVxGE2U9lHT2zm8WOBVTWZrrgVdtBVKKenao2iw6O5jj9Bi3
5dH2P5spcxOT2SfKPi0ergoOUs2Kj4gYTvNZG+ZDp+bCWlDUq6lbb3N4nV6SDo17qp1vCYfp6k9K
HpigXaJ8jZT62OkKjeX5SVgkMRQ8967aKrx6M8wtK4wNPHWW4s4Rej34QV23QmMm1zYRcGLlG1fK
c5Wa8FlGbx3NZD4yYB0d67W0nQOBUAeRNYTm87lRLTI59Sm9xCN2wTucyYy3hiuKwaKPwWgcU3Pv
D/p7z03gOyzJngpQa69cC/Z8jkFGFmqTqChua9+GXyu5dqXKu679yrf43IwEv7x0cBDqk8lmwCZ8
kG8br83BT7arKSpXfzo5L2W7XuHbg0ou+wMya+pMCx3PqxoOOGgch0oTv9AlSIf2kVjNi5GWd/P4
UO+T1dMzMvu1drUU+Zz9KPG0+43JMFa9Bspj43In2d4PtMypxDaelSu2ThDrcwwunAFm58p5riRS
fILSIgqWBnJVNk8T8jR7uW/iZbAkLruHUslvoILwY4UY3X6w/bQyPFqPZDqptcZNuABHzr2pOPGn
YA70VOIt+6jQlSLSna3mWi/GhXQlLPdwDPJ5krDM84Dx0dYX7iYvGXTJmF/jpOfymLzkmJD1/ugQ
5jmZEluLHIxr6cvTzqK9fFg+JQiO3kz9GaInN52dwePTUCu3YgHMfbBkP750ZAxmms31aebj6jnH
VucgJ++WQe99f9ctbolkVW3kUYvGrX6zqMBBs6lLPnYPPpfzRiOlmkIFsLioxnibaRmGe9spOg7+
L4lBA1lFA2fCM47CdD+oCLCUM3XABRraZ92RCuYzMafkfbWuM99K5W+kog8uWcEQbYQsavrnwNmj
vTSdN/WtZzKhyNxfd8a0uqBhzqwRXIio9D6qgf5agS50CPQjdXcXOwDyqD+kDjdd8uN4CUC2soBV
C0BqpgrA2nDXJDoLdb2OUX1vEuNFkNydL1fXt76H35jmgCF2tZdZ92wIONtXCPOU6Y8WNCOPnBl0
MXjLZ6oQZ1A41IT4osHwkQU5abp4MHQS6U0zDmUAF6Ys2RhdehsRY8tafjWj4obUV1+J3N/Q8vXa
dtG17sXN1NGIjxPx3uuNw/HWdd1NGymPUHFbwQ7NFIhTIP+66Mmz5zgoutuopWQPY1UiBs0cZC68
uxbECYGCZr4mdA2CU7wgsZVt5WIPBZ+VRmQ/R8eeT11oii/p0cHUDrABJpXd1QrNFmHBEf+XuEvi
bivjmY6HUN48DYCyvV35+tdGrjrMflP0z0q8Jn8ZmuWgVuNVmqdL9Dpdtbnx4zSlJ4CmUn5mlfk5
pUICtXFZhHPbBU6tBpYcBfmKQGLvKD9ytfg0Ey3aw9HTqz7cGjq5dIMTsE1fEXwCxzml8pzj/FnZ
wwPKaN/rH9MyoLt/TTLLJ2KUCbVF4m9Kd7vI7xbIb0kXjLzG1yH57TM348nOR9mv8stSDK5TBmaJ
RN7sQ11OT+0QiO6B1DCKUHASTBCdZUiHGZfcIi56VOyX22oPh465OCtRc8mNPxLjT4drq3Pn1VEI
3IBcdlQ7owlZImdvksLgZdvMSXuIhlbeGI7VEp/QvFtoQPJTVyOIrG6OBe1GQwG5j7JGkWQDsf7q
CK+yiOqeXRVYQjCQptKxIqNGgdetT7aGda+7LXN3ncfmkv0kluYuKfwcjG77pEeot7rTLP/XiGjr
POkXDCjUJcgajmo0UxBF80PUWC8XojJIHU9Uz5dAxXpwDkCjqGu9aRTPcbmBdjKg9Q05Nj85Ydqr
A7UMwc/5/pBFHxDqdqQM6zgRn2dSEaa8RDVZotarWeAZJecJaf+kcFUgWKc9lMPLIJtwmecxWw9W
hc4e5Eoe/BUuQqveqwrx7GweNfvac+8aQMDgGkea1plCS5PK46DrHi04Ke3Kyz2LMdlYVxpyuaOD
a3FxqW69kJl0Z79ALEcvAYimZrwgvteN7en2TLAeh52uBFvCUG3/k0ZfT+dz1UenJS/PamxecMo1
iEfbxZPj/gprsCcJkKCVwWPn9WT0ArOd+OV3YZahupRelP4xGyU0Zz2Mv3EWt/rAk04KnPOa2Q18
dBGmKl1A6nqyOWRty0ABMw90eI8jc41wDTuF/59cU+bKz+8vTMwMEg7iDRzfCFKPQneu8Qrb163U
EOqTqf1nO7bmPoFbPWTKfxt5Eo2BYjpA7+VTBGN1XFLx2jbsPATC6P5k1adZLEdjILyiIDni1YYS
s7fCLW/AXO9YX4ZNWjx4Ct6YfnpVBSZIVBUE+mEmIFIOXTICizqvw8F+76O/M+ss4SUbkatMBKFX
lFIks6eQajIRSijZXsLfmUX2GMMnfwoM9RTXF1mqGDRQc1XSuV7Vcx835wzjBFdnwvOJsNcuXQr9
aoH+V1nIMbMaGKxT+WCW53w6FVurHLJLQfNGU9rso1AH9nuRSOcGNTtHG3D+rskaf6IwXocEjdSP
QlxrqbpLq3xVHikeThXdwx1bNNpgHQw3x/4DyBjQ3CfLoUJdsg19adUmr6n3Btrm0bkL7aij2SJU
VuEPk00KVxOSGECPIYG5Usq5fOit5NChFVby1etxWenc6AhPdI3qxOb4MFE2ldzCX+NN+7fLqijg
46ccj/Ck5Gl+mamG0EQP+x43Ucj41Wy1vvN4dJYfrSGlSREB6PxuJUak0BiAku6GKyftb3Ukjiil
8YdEygcw/N7sTrGRQOpavtkGUUxzD5jH9uDT2dfBOXTMRZb5qqlH1qqsA79ml5EU0AI1mgW5Wb3b
+k+C0kK+5zg41oyM4T6cviSWLx06ozgosTg48G0FjJMarHJztXH1K92BgBYYrs4g7hf+cNNmQLh1
3HKPkuaXzp++bH2ZnrmUFqAMvpFAfHv2kv6cUlpfWKhcvgftT0/J+UZimxPNBDavwWBEw6GzMXXc
P3Wwdg0G2xxDy3rO0Lntz1xLJ6P+NaCTTDJTFzh/i2DAFZkR+Dx6BRMch1mltY6bStIIpvYIzcyH
jvL8OKXn3HpT8uQule0NbmkifzuhfK8oh1eToVT1llX3dJpnKzVib5sBrz7A6G5mtN4yNuSUsqZm
r6KujL61ktzeFG1quILFJ8W9lrA+p28yKnCJG/SHqeZHadWOvcbnQZVv/UeL1dM6SKdWbmmcXkKn
IdmTWXoOZX312nY6NqhCU0xok/UDe+0qC8LmKKezxys6RhyQhGUp8EIUuh1MHVhP/Ca35Unvt20o
peKAQlUb3aIurhhZFlIpMuRea0vfi/Hsc8lvTXsvFuM529Pz/6P2XD6o3DCrlyVzI2O46BJbSx2O
43Qp4SsbtOkYkT6KPtSWh4qHqSaSKt/bEKQKxKc0EVfMg6xbpEogpQQQG8j27b8GmtRldTizve6K
PPYUGT6dfWifdsEgfVvWKw30VJHTV5YMQAqWF0Htp7M/waRX0idBZ+/ZB1ubAyS9OH/xJ0tjfjBf
q4+SRTiQi0UCsEGIdIReqgo3GULETxHT2dB8lkGCpXncW/qpC6BGEDD9rZfswLXcVU3uu8gE5XcE
HYe6J3QOuA6xZYTxjqKG9JjP5mnu7DB519XoLtwVPEKnRbK/tZ9s/goYv+HcVcK66jbIjeFsPnPl
kKnjaWM5CyBK3ROwN9ZbLOHp5R0/ypHur/QnZ/W7xKKLANHFUp4KTJ9gVjRAjQdBXgAlCsYeFdvu
I06MM3jHoKGdls79ZyWhYUNfs1ZBYsp7CLj99p+mGaRzowffBe0pRwH6l6aGn5OsJRkhRb7gHdQQ
vMldwFCxU3wVPNFEH4poTSeMaJrJnt+lPUha9zkBtXbUTvCF9qb+EQxV3DKYOnKD6F/7OSU99xxC
sWs3gcFjwk8WJzBW+ZifNek88VUZk5CicBF8swAmswWINbDaULCRLNF3hjtTL28lsaWpwaHoPKyt
I0ieTogGXpq4vYsgdtAVZekddW5n25tMhVq3AglbRwrU1tet/PF/W3P2nYGgL7Y0ZaqCrrpT57rb
lTi4JrAUJ/kAYQ5+LbhUMaLhM56KlD0tpX0Qi5R3LjPuqNuexE6e7xdURDXncME5jILGtZig2chX
g8MDPHPu6Enc/86owPf6IeKK9Gfaptb6ACdOsRw5bMkcmLx7Fq+PW0HfHH5t+tGA4mPy6wkr3ksm
LJ4RnY12CGGoerzGGYgJmIBh3gyiwjslQ25IbE+JP4gbZz8pJ/SaQjpbZnOBEblM9Ltr1uTXKkZc
W0NCsACmoxQkisM1pv5ZmtObkqSv2twSUFQ6hFHMWN2GYw3lZTSzmyWMr12FDMQ143dDQA+gS22I
qa4AcUlN4cbfqNutCz/IK7q6tYpuBaeQ4CExo98WzAXzBskifXH75fDe0pPIVZfW/7r+jmUx+Sjg
uUtjbynI3dGVyRvplP0YVnOIhpd24/nQ1ImEzBHxpmpu1nxElRb4FV+vskBXXEWv0Yq3uAp0VPRT
IR5OPj9TV7aGsKjN0DLjsxLTUDsQt2LiGzA+yAk7GL38UXQy7ts4ne5pw1XBXgC/MEVlvpne7Qm7
UUGcTTlA4FF6PY8HM+XfAVIizuQCCaBTxhRdTgRtBw6aQ/JiTUQ/LbOSIpd+HuNc1lTPQHZiolOZ
dJrN+KHqM9O/HUlng1opIWaKllUEBSjRTUpYdA8xckt7FdI58qMbugyV5ceqiSs/ptrVkD6tDo4T
OQFnKmbTSvaimFxLAku+KC09NC0Fc23hZnxfSY8ja3j6XrambYuaGCL/0OaI4m/JRSdyTioQITeD
PqcO0C1ACQ0kZbMCH1b7BoERKbUvbVt6DqUyAyDqAulE+GrFmmGqA5+ENZe5RPG3PZlktoMzqwjK
m/zS2vUZapLxQid6e+T+SSQDFxlmR+phCAyP4F/p7mMXteXsI3aMN53hrXDsgw7KZH/Zd0fClO68
947yupUtloBvvJ92Tbwd2hNGs2ET3NEJgsTqQvZITPwbGknZetcgGXo5zNSUfEI/YfRQCZ0cncB0
kpPztm6pGVAkMxL+TPm/KDb5aGl/FHPvlp822W8QvTFIN9r+nuJ4XKUI5Yl0lNgJPRkal8WsQLa3
9j9BxhYuNGTecsj0ZeAoMiUAJurOWkYe4GIT2qJnRhmr94UrFFDuvc6JxMF1xzGV/+W03VYT03vl
pOfYkQnlvK4WmYK8sOUz78u9CSJanTWKd+u+P5PyUaFs3HzbOoqPFYCb7aOqjoksPRZzfNGuA4IY
ofsqkJdGMduU/xTxV8bsOPbp1ZGJFY+qMI6CGu4pamFCmFhhBjb1XF+Q5RgaLlel2VCCPlaPRneO
ibsfMi6T62VDd6ibaZ484DJcTRLqJAiL/IDiyhpAlHj+YnRsDar5QXtk0xJOUAmL0nsIVwgLPZns
IY2oPNkGAkGS2u6xu8gawR00e3PDB/k69M4JYsVf/RnIuvhrWM8ayZKmEo7azsjAqNPuH7WCTBtG
QeWMmiRzR/MLOaUwdgly5T+t1J4A7sLGBUdlXpDRz4mGXURYe2T/Bo0YMDJo9tlNrAJbv7Tx6H7N
Hs6W5ljXNqZ2sHSlVEFBy4bMAevx6yyQox2/QF72JMPYfiJvu0/hbWuZKLd9AiKkVCHqpEPHrTJZ
3JijbmV4jggftp+Kbt+tNnnIOpdybkUC8hCBi5b7Wn9eSAQso5H+CS4LpLSoG7/IHzQQZEMb6O95
rIGnyrsCjmA7LKQpLOzpTrr8XnrTQVP55Sb71mUB+qoYzsDmMj8BwEktf1R37NP61LlpNZwyeQnJ
ZD+rqnKO0/hCn/Zl0f7JnEm0eBRIdxpB7bdbUt2CKowfoyCmKKI8yOYlQGMSjHBKaCWsVH6usG20
FBqjfWiN6YMuCInAwwr8K4eaWzUnELAKiY3fcGS6L04JzXpDarxXuGHi+C0ayDZzcGmlyJCSc1Ff
wd1qYk5jNFDfMeBE2pZBBfpuw9Aw1xBHtZPVs62+T+QJpXibjfFNKq03xyT0pzi1CmH3zXK1Ji52
lwanW8Mcw+2jWCGd7SJkmwmzvAlhTkLHZ6g9TlJ+zJrJz1HjawoJSVBY6nBUvpn41pda+Ixt2xWF
ycD43nwPW97+oQoceIguEecYm+zkdz29utwVmpYTkoENNno/bNGlwxBAqweLp9CeDRcKegXhBJNn
g212sbOhe8HkWTEZoS8aMax0OepdgAMLGUvH6T9RlIx+wHnJ1mC1poMOk6g/iqR6LtST6LNnt8cC
3ZCK1idKQBZUfGDNL0LFxRCh2iCbpGnHqCcP+NpupRclJaifrAaUlipFA2gMMcA60T0/VgS2y8m1
I1zH4HUkHQAX6gUaVnSMeMUcdLgEK0AGfN6jxbGDEgPOqlFd0WtenaNdVL8Map1zlBca8M6Yu1ON
HPWzPWuwuFs1AtY12Xod8/hNUonxtuDm1hcFNrAMDYtupbvacw232dn75W0dk1e7ZMUv3b2mGFv4
UYtxRdQXPa5vRle/KMsL4jTABgZ6EyBxc+iau1ZqKDKnO0CAvlmLN6ECitluGXmU6r6Qt7BGrVuV
/ZWnjoqC3WT+ToiFLAfrAanJraL6lbVxGDoRXfItvy/IDkRxNeP4mtpwYvF0mRpIHhpLpKQ8KKZN
1jQxazJWRjeiAjTvrD+WishJJv7ZgUugetccEledyZ1wDCJetP+xdB7LbWvZGn4iVCGHqUgiMVOi
JHuC0pEsABs5h6e/H7ruQOWu47YtEWGv9Uc8S4VyTq3yd5GWG201f3ryYSJ8U7n8ak36q1XKrwNi
SoX0iWq8jYsD85bciWmqMb05L2sCFLf66chBufbemE8eO6M3JISA8zUf9K70rOVFT6Z3XRhP0fLm
paeGcVujrJdSpmISrCq8OeHe1xSgSal5ECT48SkoUsyoPdg//lgUSux3D503igDRhE6K0Pc7Jt30
uuqWTQbVuATZOJAv9b0WlV/i6lO6iwluUtUoohCDskrvJ4TpZpSFyEzRETpfJqmK1gBWEccHHbDG
RtfciviYbcONFEWnebBOOUSFtL0cNTMsRioQGxunYuHbigg7wx0EMs1uCIdoDMdpDk1pDEXfhlpR
Q5KTGRZ1ycPR1r2coW9s5SOFH8dcN8kK6lNf56saUmRVwtdI63M69TU2nAArwa0vx1umOddObq5W
s9ImlisisEoTeNAwDlIXCBnzA6dHQYaxmZruqjeu0+NeLrGOzNgK6ZwtEoUHqEXgm3TeqBL/LFO8
Zo471GPBSEEQtoxwpk1KGOtBmym05XsidtA6CJrdmjS+d0lG70Z1t+T/lA5v15JTzgjIGMGKwQMq
E5YXwKvtS6BYQ/uo04sF7VRATs04d0j5uBPCla/rdTWXO7HPllbcY7t6EtAwqU9kMe+JNn3UsnVN
Sw5WiFguL7remrNkyffCCtL1vOWjhCaydAvKmtLyyqRQg0NsQmhpD/Ve7R4y8sBJeMPc0784e81g
ekp30LlSql6jV4C+vRZUQQ+qFtQSeXc4rQuNhDcNybnbaHVYrheTV4hQqNeapTAro60krsARwEs1
2hQGlb6VRqg/6uKP34r8mycw9sjnYTT1mPjuSDoR7aMjybLy7NgsODIictwtrOQFSYa8X4mGHm3G
eqJ902c1GVfbsG8yqrC4e+PmWvj3iRGdG8otm7O8bHMxei/5rJkEx3Huac3dgkZjDlmgsqh3RhB+
Q2EQRYz8UEoTJ8BqEE1vGK70apTtE5HYO8vuu4qhN2q6Ix5XCheT1ggoWpIa5Dk6IvWYLD71d4Vf
Et1Ewv0yWe82+WDSBzz3E12TkyRX3mdGzUMn0HjQW58zLfR0V5XLqe8OVY9poklx69e+mAa/QjFY
IMnsm7cccnqJLd/4jHjzFtkW38OxV64AFXAa08kqjBPPUq2951H+p4jpQLGpuW810jOlDwJWf+oJ
D6Ouoq1sgdVKgoCLPAeBcZ6jUYNQU1fNTzRKX2mxXPWGynrrqIqJYznoKsxtRe4rRYJbWojpOTZE
+arFIVnkx9Iat5RuFlxLQksOka3ysxGLey1AYcZbMXOT/XVU0zWLyptSArDXzG/N6zzOpMjhzgSD
7laZElnCVPr/AfXq/wP1Ok9LehAmsCrX3clw06YkGDgymYI6vIhJu1Hdre/dEj1NJmt43aEAt6De
glwSO7HQqNCQIUVeOgNQGWH9IdP6E51IjGDezpfTXFA3l0Ru2b5mZvks+GNDC4KrdI9ivCvtetRM
JvUCZyZMjahwQqwvzEew5n9iXpnsyhP0Da/I3sa03BL8mxNnAxrSIJszebCF6U924cdeVhCLxryn
qlwq5KUmC2GpExMYqC3xwdFRnaJwakbPnjwlIfNMILiFHOnsF2j5nf6zlJBLK8ok5zfv6L0sMUyC
A/8TyyOpyL1s1qNkvikGbgKxs98sVHOFQIFNhiJoCsKKfdYEEtaVMQTTA9p8qSLblxv0pZLpSTh8
+CZxAVvmvmE0B1rOhru5b1mXS6naFsmR03NJvAUIvmPp51+aOPAt+rHBF+CRYKIP2GoOzSd3sPwF
qSV9GXBFKQtZx9fmfQCJk3QOcRYX8AFGJ9v+lUuXH3qG5XJWFKtVwcRGwLRpurr22P4CtkHkUrwW
3IguQHwUvMToTbLX1gd67mhX76eFQ0fdG/TDVM+pRICxknpGhDp4ZQp+LijswFfn/FNo5ErV15SY
S1MPouyntx/lH0UfsMdPOT69uvcUXvVSq1Km2wSramHFAdukS7kwwyy/VCv6vKb2lHbALklTjCaj
j1E9vDKeiug5QuTVonf8p5PnYk8OdVDyqWW2UbNjaucnS55PssYAl5mnih2bHKHondQc4qQc2dlx
0GK0H0/9h8jv0qAHsZiDrIOqk2yQcEa5FeaYN2ZJXzt+RGVD75/4bNK8BWpXfIJkGs0I1pKkGAoe
+fwS+Tm2NEMSfaHCpWZ17jWV7PaI8dXqby7uTvdv2AoM0B6kUD86wWklNNiAH71C093jEqWeAFXJ
wq04pm8dHBeJZjVFX41DEj7OCOWSwRyCE62IfWS0owhco0h7kdhINHOioc2k5Q5TF84PSKmB1WxC
9dWhXjCTI5eJXgJ7p7J7q+gjSz+30SYb2MTny1BOwaQAgW4EnSc609Oim1ndqy16gW1SvtbYr2zE
VqWGnINDzH5t6D1S6tDJeOrl9GjS/+cwFEtWtzNWJyiKKmxGRsvmbZwovWDqbTIb7dWbiMUhHa56
zcJZr/u4XGjQakLZloLRn4zyGc/Wa7kpOOtrbvY3/ac27b0Dr4JWhqRBB4SsofpQh7DVueljHS6n
a47QTfpe+2tDTztIe7fvm3A13lrd7GL18ZbqLlheWtKJIs2P6J2HoDZZJCdlb5jzNbOX24o3enxm
GsZZ5d8K9l4rYcO8VzHvWR2xQRYVmHJ61meV8YvAp+zuYOCy9wOyIak9bsxTQ9W96Hlz8H9Hk7Fo
ER/+WbI1vzCpcyUUbyVpzY59BfiJ4LJPWOCEb9iCco43IHmbO7HJCRc2aPowcHsgYxRFdzbuGV3M
TSYFNp9u/FYzKpsz7QyVEZrimRUAtbURNl0wkiDKAgbhNl/wat/gg1iB5BrQFvv0oYVGV5ZrZmRe
Z9SetPSepi4eWq2yOpn6T2nZr7ia+P6UikgNNA7YNy1MZ1HxZdjGEThrSZVwMGhkrvGQ/A+4WchK
4c2Sao8amELBG4ZbKX/AmkSgeDhca9M586wss/DHsNlDAu5SlAMMSyqoMM2Bk33SM8cvwWjJQVqE
4wvVIsag4hFXbMRAGoKLW+KWOlJErIQGXaaq5Lgtiqy2ClcUP5ufNeKBGXnE7L0CFv1dLv+NwIOJ
uCfrez0Xe+TjLsLFV3Xo38queXIyA8gqj2JpXvumuM2Y4Mbm1SJQMDEJO+HEiEDznZItAl9+grcY
bVgnu4tMMwvKX0nc82za9GXhxKETE3nW+xX+IR2Jy6iSYyGUsKx04oBGTrC0yakHv9RY6HSJN2Rx
FZvQGZk2dhooHvJjJ4qr6JsrMjeH/28xdnbLrfkEwII9beyWCIWrFeNlGP6oMlQVyGgHsZTrul/I
hA5BhpZssnPrgSM10o9KmGRpEXhqEoQj/TKCzb7Kn2MTLvgIXzQc0BNKN9GDRUHCl3oddAz8K7J9
uhjr0rdwLpbWmyjLUPriCVbx4cRoDdaYhE4ZKZJ0x4fBzEkGb6O8ygXudW6DqHyLmhnNsobZqbvC
vwF49uUjNqJXry5id0zrYNXkQOeuLoo8pFWBgK2oBPtjQ7YJZLAGz+HmjDuQcHQHq+oprKIyHbQZ
qygv2eF9jjqCEZYKLlrHj0akivZZKURb9oJtYEX8FvuaztsFpScpvclyKhs0Plj85Em7ShA5WUL3
FvDcKKUnTeRnB4dMp/6z1+wKVbKPluljsZs76+QjUoguXzPADVOmH+WkFT9Tp3qIBP2uN/zZaQNc
bT/RVL5pFsoMZOqJOQdNYQSaQiR6PwXNKap4Pa7lIdJ+nRJEdJy92ljoCYbBGzqviTBxSDSTJrFn
SQZv0etQEDU4/Gc2JOS1UqDPtq8Ndrht96JXvJbsCZqF1pJwAF14SlTsyvG/tUSrGPeuUXzgRScU
E5XIAigTH+1kCAucTgJkWBPneQCgz8tjXmqn3nbONrmVgPNRTb4o8vy++pgAbGfk1er4UaiVW3bW
Y9LbO6DBORV7bdLOaEgqjq0142vZy8Own/G3OTZrYUzttBq7vC4fOUoKuZVRPPQu5I47YmGlMEcC
xV95TLfxqudgbWv7kIu3LKWJVSdkqMVDWXZ+jMGoZEUocSsq+U6as03s0F/iIfZSMw07aQrGEVUA
GK+EsmncjvJU8+bNFEsCTkL6lY12MzIOBSivkdWuA4dXocus8Oc7PG3goqtKduB0An46q2p87bnc
uxzeukOlbfFO45Z4jWvjDamjPiLRl90EHf2c/9YRaRCQ1hOC24aXm9qTYfYijPw4QFP3xSaMe5t4
98vxw0ZRPmBxavU56Nc4XPUutFctbBwnJAEXobGMYt+M7EPvsLwS2SXs6r3SfiPgElwk+nJcG+PY
twawgHo0R6QZC/UjLEyWmR4ziRg/tjsiSTVC2eY27Mp61yTvsY06G7diXn1LFI7y0yvyGJYmiTiA
XBwP8dAExuwEpTGGcZwcne6UY9hp2Vfh3ThHR0BimijyV3wyd7ux7k5G4GVi+VaFmzyr72Wh3BZV
QiSQXwvp2YOcZoSnstgUDnXUBgmJBl2HpeTPh7nob3Bqt1p1rvPaXGX5Ajymf7MV0K1dWvlRtRkD
q+uhyml0KOajzlck9cdoKY9pF0MPk91ndpeygNOLL5Lk+PMkTkkB37PkYSWqAL1/S7byYn6Z8+BJ
2Y85ud3UH4YCE6CDkt4k+ONpqyVuJQzKKfOMwgDP8brujexbJzZAN1ogNDLJkh4Ae/SiavAmlVDR
FC68QE/zEklHJccDtzqEB1FfyqwxYxsTF4celL0uGi6e9kz+KaQCl1+yclgUbkIUOFowZOZdMbRb
b03XJi4um5wIoGpKPOwj+MiQWNC7JqNJ5JVIUKxa37Wsvi7dDQXHLqfZAQUwLNJRJrq0w32MKTDp
dEhQcpjA8omOZgMnP8Hg5S7LXTBNlp+stR9XoQ51Cci1abxpomNt29oKu5LZi9GICEBjXt4OOgiw
PAt36CmhN2mNn8C8mOW/aQNOpcNh+Ragn0Ux+/Jk+A1tv9CeiNtQA+oOCK/82bfEFZufzmh6Ay4v
RBxni1u3/qKwANhDfNoOXy/9u8qb/aCANMLVeD3AJQMTfdPSBCA1tqGO5BbSFUqlQZPeMPT222xK
koE54XBkNpXOa0u+OAVJ0eq32Mz6X+7PmbLq9xGMFYiL1A7u4exvYWVe0TLhk6w11oQf1Npds2wk
3aU/CXEvyvWmStkVne/sXJSeCi3paVj6CyPVZLyvYI8D2k/GxV6OA2sEz3+U0SXTSFTnXOvHZ45J
EnbtEIsnJ7yrl9mxUBoKIYI+Wz+om9Dwp4+Nb66X1Rxfsje7LT9yIz2qhAFLWc3AArc1PeoCkMIy
H0tT3o11uGJOldP9Skr9qDNbIM9r7eUsVem1WYrbqnyKGkA/xvvgpon8hpqC/VjbV/JjXsIFvkBF
R5eeJOfmVN+58qaW0tXIaeG9v8iLuRNZGCHVJDgIbgh977ocU/xFOtzDdNw0vnNFyuL25L1lo4TL
hziH3r6OmX3hCSeJoIMq+QX5czm9DuXRArWLXPOtszn8lNmfSNgg1kIfm90sXrvvFE6nYByPSI6Y
saBt/qTIK1TELgBR5IYs37C1pwKVtL4JAN320LXNHjY2y1T3Je4c16l3uaMc+7E4Vc1yqrndFtcm
BLB+18JxBOYQ8EicVARnUfIhk+Fg7qzkqmIu79QPAYVgm0x2fdj9Ucdsd5sgJaegtZRQesILkvmB
93lNP+CkDxaSnMUCQqCtUTHDtXXHhRjObLhO3NoAwQB6oqhvvfSxlHbgaE4w6w7DMq1St2JYiS2a
ggiUaNQxcXJyvFSBg7roUdnKiUPGNIt3bcf6wMMGRM87hXYK51pm4qocpFq5TeMnCGzQO8TZSgU6
/fjYyjh9EgQ15lfWrFeEVlHxUPP5VT1iSCZwCwXey0m+GjZJGjOkS06SaHl9eal0J6yjW9cwgyDh
M6P2rVoZMZv7NDecvBPrhhGoBd97udlPZ+ZGDM24ANGrJ8s1cqR9GQu/JGFGlmaPK+PJ5PTMnL/x
s56wEo/YxSWTrMHirOHPQXg3IE2mmkPvbM9AOV3nVIeJzDOQ4Rv65PaooZLlUbNajdN3gqR7IZ6I
cBJGPNzhvYDlV90JtbHTMOEK+aWASvR2DabDNacPQpY8reXDCCAtiOcHAu3R0cHti87eb+lSKpTL
hFe2g0iaQQbnnTPZR2sqTqk0nBIhn2wC4BHtLcbFXo1LLuSLpXcXpMzkFifimhv5m5wnr1M33keH
wskE2UP7T0eoF2XizJMzWweuMX6FlWQo7tCMKMuwzoUnMPpElL3ZM8nJzehrCUhkTwuL5MkgKxIV
8oaiQKPCLpaXVbYOmAMtK+MOpTfJ3NmO4ZWl5dksV2jbpiSkjztIJTvQBitY+YSzCPIADnx+sdIs
0NBJxtg4k+o2aclV7tC4sRpFssymykqTE5hAMtf45eDBlVqsFCk+KuwNw4p4aVAWSHpKhlLZ1xbo
m/g+VGA/G3cPatkvpAVDhxqQU9BqHIyknA22O82TO9XYNSUqerORQpa8JIpr16flERXAySmbi10/
rCY6CtzZFmOvwtjrZLS+kJ23OjDpOE+mCXclUlFoOPu0yMaxG9XQqrmlDYlBjTv7rRirHTY+rH3N
wfpMxfBwKmQdVWQdZKN/Gu1bMoFRj90xSQiamjjzdtK6BmoaYYMn2IsY9E4iDYh4MrOM9tqAoC0l
PK5I3VTuST7h+9Bib6RyF39Cp0JhK1bQKmWYdkvYZ8jdoj8owhphH2ocyAtZeBrNt4N5mNY3/OpO
xqXpm/242icM0OfmnWzeDi3bhKt2KA/FpuoEXzWcsNOSc2qr53kUlwT/hbQ2AbCzUzskuqrrVc0+
AGv3QjrLSu+tfYfTu4bNKz2CKzyjGt0VUmnUEkQ2TCpIJsYIO+IWQQOMp2y+Em44ixbIegokcI08
Ojdcc8B1YZu3jJD6wZpBAox7O0h3tXfuINCMeO3dMOk+hYyU52cvz26/UMvhxKGkkXoEyUMOw0Du
QpTraKPfVy5Rivih16jwNDvw/JDEpl2/gtmnPKB25Rf478hXoH2ixeAyYyZpQSgkOqY7aU9EkBsz
YjhkDnWQDmlaeHVDACtHd1X/tMN2y8Ci6Jxs1W8i5aiiDs5IRtdC3VVteCajQwd53UN4Mjx4Mhog
zxbqtdbZVeXyVqTontWgk2TgvGkvOyg8SDSp8oPGaKhT4NPjm7Gr1r123rz8o/Ogy1wjbdzGZtpI
yUVqvrBcugIpt7kC7qaChLaDHoPPLeTWC5WAWuGqqRaYQg4Kvsxs5iTogmg/ytANPWaPXiNYtUwS
4MYPi/ygVk6wiysEiXaYGAmERBY1gwHb6QyuiotlJdqBMDNELr/OM9VMQm3ESdnreoQtv0YdF9no
o2XpBMxzmRLj2pTxfWrmQEfROmpIlJpWJrNqHwsIQeY+k/sD/iCFP9AUTEvz/KlWdRgZVmgr5FJS
gJDdlRLGPBpPRo1KkxUXbDXOalIpJpaMKUw0IvES7dg4ZAsK5aTM76SXeUZNC87cnhEBSnQc4OYp
RHUpzPgC68DGeHFU6t5ZCeeFpgOmcsS26HbSFoMRQDbqwk0JZ6AfT2xmOo5sMgewnsuXSYn58z//
pg7fZuQTJ1S0MTEpoyc5qAdgFWLCpGJOCaREDXvfkmYX5W+nFefB9G3k0Z1r4V3X8UFxy4APAZc5
9JGS1qHc8wUtz5Z/Xd3QXAzTR1y/rXl3Rj+WkjSfuQuDsLIufGjQTeaxw1gOGD7VZ63/WtKTNRoH
9LWE2CKKcFX0yR6j80tB5ma9+hXwhqTb/1NowYAOZnUSsu4Tsae/Eag10GXVmCiCVxZXa9cRg7XF
JUrrU5GyC+Ibz5D1l5Hzg9+JA5W1rbaoC+4VV1ED055DZP/HVEIjSO0IVETy3uJ+jvyCvAZtRu3J
g9e0fTCHDqehBrtLXpeEkXzuTgiw7XivT69jdzJxfZld2PFUCvrEV4pHcJz1aBtiHlgwJbkk/W65
6ECkCmUCHQubgl70ifKTrbL0P8R7Dec3VES1LQedbVgdaBMQkn/itiaT0NXm6NHjIRrguXvsRruF
8iUHSW+VDNt3pqz265K3T9Cul3L5q3krAlEuCWniHdYQ9C5S5WueedWy1xpmtecbwGvTdv995LO+
L194GQqu04B+SHbJUSWND9Y/lfzBuUrz4qeUcpmfrfM66Xjyqm5f4UQc1H8FyiXZAA3nLzQSh2FU
wLmQaZKM+6U567D/0OSi+V4+FZxKyRfeDn9dDpv2oGQF2LVkIGTEISo06PKPOGfS37Jcdbs2yNkI
VlD7fjyaUdgCm3d55UaMrU5xEGX8MTVvTGDy2hxJFeKG3BQFeAkVLb5b67mwUAq55a+Zr1BIu0l/
ZGTOqFDX2Ul6akhuFIlsjxWqNKdnMuNSslDSocJrd7maV0f4ccJoiLPs2jPxNR1b5Sc4QLIe2mmf
UjNZcz0mnTpEHh6lo+3GkI4ROgOH3JUEKEIrfolMthFKWWug69jjsSL11DOhfVlpXVq7/9IZjwj8
Gn9bZ/nmmOyngeISdJrLXeMDXUjVQOs0L3/nneG1kN5SdMiChhQ47EkdUhCJRiuiDPgvJkbjfgHW
olzZ6LAPIa1PqHcpvVjd24JsP/G3X17kqn4VU//ulOAjWJvHHiY1w6mx7hPYGeXNgJEfo1shZftK
PY3IgVYeQztRzppdXUwm7Lzf8zHN/JKwwMagSupLYf1X9JxeD/6HzauAg3zQiPW6j4r0FJVC8gag
Z/YX6/VrvV4TkKI8e815+G1uZl547iZOYtLNERYNGjU7BtMvIOwoPszGecb6j1HE/LjI7HBytkhX
OgmItrHDWaFHlzIjrgri0X7STobCJDOHuJWJItrJ36sikyWGkEP5EBQDy7wsLwRB3eB/FO1oC24M
uJfM8fLLAcC9koJeT4+OGs4LPTb0fsU6cF0goiqIy2vssJWfcpx8UvltoNtOLZDLq9aesqXfbeCN
hsz6c6jFGbPMRe5CSb7n+DBs6USAI2YWDNI91dLICZvPko9AEmHEWzOCz7BVTjT9UX0mvy2EVcdb
d/z/3T0lXbD8/cilYW/obsGF+F2t+Yqmj5IyIMBv+5qpEJ0xYsOl2fUF0vOZVZ+Pza7fWvNT5p4p
wRb0PvJmJldGBt/mK2GmbqbIK02yToMJQZVJJPVIBo/5mLnblvaZ1vSQpTvTrbVhF5NHZLFcf+mQ
ZCmRGFhrpuIaQRXjGCCX1RCvBaaBxkbIVr7LhGgLAaaMmQE2WpLDzkR1BIKWoyWQlYvEh2LxU5mv
DgGVf+NAu7fk22aI3QR3gFLamCLDrjtsN+PkrGBMNr481iU31kjClrFTQabD1HIwiJXOHGsfxV8L
IGGppsdGezdYPoE14pEooR06R6KheUXp3AlM/Xk9vAE85ep0EnSuSmv2RImoTRQ6ADVbRf00M+Wt
m9VXG1CoV4g/561OD3o2hg6HC23LgBtoeWFoDXaEGAFPY/3qRO7m/oKlSpadl0Nf4CpPEbJNtKjK
xl5u5mNq/iOEalf1iFjQ89TrQe7FPm6Tq4N3COCIZOAVGj8lrKu6NVFzH6hUiNSzw89LnGR32pRy
OZothS/DPBpItyVSNmNP46aL99y7SvnrIFwC/B8pXOxPA/mhRv8Q9shwPJ8LqrYRQ2EeuQ7afFYT
AGkWIQnVzEJmE5PshJYOARO5i1DITKAHYmV7ufHniN1nkwYfUCT6i0a7VvnHIE0mJoGVWt0PtfhT
4xWJ8YoY6D/l8k8Z04jilrLDeFCECu8tC+6MxCNPbkqvshhCBZSVhTL/p96UMc58yMnqYMgAIHJ7
8eGYf2pLZxbFbe5jEvuxx9FNIekbsmdENm2honhfULJ36d9mIFylSvcF7y9uHjfjZiKABkPLX41T
kJPWAq4jTH5ag/XbuFrGvDfv+7j7r3WuPeaml4kzupZJOZ56zxphUpJdaTlhOn7pnjzQR67+VkhS
5fIo+pAwbE0u6axZv3v4EMSH+9m1OMeVmih6XsVz8jB4L+Zgt5P6xn0GOwyEir6pIBglIyhXo5ab
2kT5vDV10lioCCb2L4RAL6MdbK+NoOixqMFOJzenEzd7TG6thujqUVzkZAyExkM1fJozDjHH8Vci
6s7qKgJ96k+9ox3bLjmqcRamBsFSMmmIg19nkQfqIPdbTum1avRbUZHuXGBY3Dd/C0fG7UkOYfSW
u5bVenqxeJasY+6zkPA47MUAfwbRWvKwL5pnILKdqDsX6xyNteMon0cjvcDVXeYYRN7Ps93QUVPx
l8ByjOBLJMKRLdMy3on/2m8dc119mc3lpEbOqbJNQOvJFybXbdbv0NTJ+Gqk0APAi/G28y2BIivB
uOj8SlWLM5dhrdD+VxAtFjRVBGOssuC+jfFXiiw1BezksmvXoTW9juFLsGCo/5ikq+hDjvg8C4yI
/8gbs9fzbIKhVaX3aV3jhU45nVGZ0s+k3pm4o+i5TL8iQv22expGhEor5GEmL1vzrit3xHlwcGR5
UpX1v9JNgj+gcMop2fOoPAm3fk8j9V1vlnfD+Ck1Ch9T6UanrLS82EzXyaFVbsJ8lH35UWv4C3vr
WQza27KUr6X8IScUSURIC3M874dEMQJbSGGa1IxTqI7q8WwVCmpo5TpXy63Kq3uzy8bsZlTAqM5p
6P7iZQz1RL4RfxppaYC0wE9c3mBwaDeLrJDFzI8whYpjHtcMkREKf3ivTgvaRnZV609dly8EPBJU
tUmAESmtUwhWfChNa9/Q0BYzF70IZw2GekMGGz+HCR3I/3qn8iqavmua5ArQMqZtlCA5ngMFcrKF
R7NLRE6UdJLPizN2Ggw2Rd+R7Mtgd7dI9gh8Gj4I4or/K9XZJ4fxmMAFpw0pWVtGH/MwEXI2aUK9
sq+RES0H8tugMbxZW7FC44rSgI2rF4M5veCyVQYDASTt3uqagFLKtKVJlPyW1kUAleMQz8VNNYha
dLP8l2Odgetv+40OhUC+5lCVF35tMbCP2PMK8jR27/UnqYcFlBfdoPxmTCJ7ulC01hwUtIbNoSWV
BGzkUyM/ibxEYs5YtRoacV8KQs/Ja5xZuMRJIjpRGtwI14B5JhoxCQjv3P7MFJqqfhvdiVgv9af4
/RwX4U+UaisoNz6RNI9H+d6wa/Xx4d0eYwxfR4dBMNvIc5I35xEPKiH+xR+dJWkBlclJ+E7Kq8Jv
8HOb1i5WY3JE+I88LgSRFWn5asbam+6VJ3shHNmrWGLI/6qHUM3FyYjwYXYLnex9vjsS0jaPHxH7
FKpRme4otNxoMEHRHQKGd3VPHvdr2TRshuyVO4JcWtVLMTrC9KAWxRRFzI2RVC4qycEEZK6TByHt
035BSAxZsT9W1nRIAvk+RutjhEWeP+eiDa0F0Sfiwf08VFd0ozaO8q2ZNTI+zXv6JYhKPMsmgKEd
zJ8aG4KKbRjPsHxG/dbJtBAxPw/sMrYnZzUHrk6yLUeHPBdX/Lf7aSFNlMTMLNQ5lhMp5Dwwy+zd
yjFUQqOj9DRTFCCM3pLGdhSQ1uI5fI02XDXnad3GO16nFDlg22BwhgdDqYFCNlSr5emo1XXLmMZY
RUfqWh45+qbpouvmWRZk/RQ5jpoXXdHcHp2whsQRnVfG9nMcOTKU1Lqq8a5bMSrQtdclfpl/dSPB
+hXV7DlaTptiIc0KppFhMdtHSkeMRY128F89JsEWqJGYY5BlGlfbDPKZDl3KBOlCMKYylMV7NDqc
yERJbAG5bqS40iNJVfI3Z59gTd+UEyLLYc9RnFikxXTIEpcUgucnxm494GfBEN+kx56g4+RjhicZ
/qAl6ElyzXy4pXYntvGR8Jd6i82fH+QBZWRfAfA6pAcafzUC0tHRKe8TsdyACRJTwIdKUkj5w22L
qSLFlsOYjmB3tXYzAYZbAweBAECWBD7j21248gQkzS7Mjr7cWtoUdgPUhtuHa0N55Kc8+PpwSNNL
8l/EO3UT2yqQS9YXlhliWCTrLF/5V0VVkDiwntPTi9rsm6bZS4DnExHmA0KqivwXtle4UdxDeg3I
Nnga+kSqeLZ4Lixk4Ui4W4+FB1laCqYOVInftwISQf4jRf3Va9sXiSjDmn28FB+QO3zHuSHfVp4E
NgX6g9FOAyhrAMB2WC5kTqcKcRY1ysNXqOFdHzWBOfV+MWDmnbLAwsMLNEL/06R57YrkceAYjmS/
w+mQnRpLPZV2fa5KmpYiKgXx0jTRu+K8FYiOOr29JHtcIg+tOzbnJatDu0Qtr+OprZew8qqzWEaq
xRCNv9PucVGlf2DEWW88Kit6W8gkldVLNhrnioJmRA4qNCqyFT7J9b9JlsE06YXiUcmZ7Y3Us0j9
o59KobgYTf8YLF180/P+asvSoWUnd7YEBeLkZoI5bhslUydhsnaBWdEajlcUpziOL3BBO7l9o2rn
VJ9oeFgf5JFUHpkmBdpSZgr0Nx35Fa92TSyawNzkfLROvPMKXMkcI5vbl56jHjka0fmHLn50YDk5
6ZFd6m4sYGJ4WKLNV+ojKCvTr0Kiu+Jb8cZtu32BSCEX/v9oOq/dyLEkiH4RAXrzWo6uWFa2XwhJ
3aL3nl+/hwMsML1Y7MyqeyTWZd7IiBPEVI46EgcaSzkdYliPy6kReb9iT25SdzUG5pTdP0NSHeAz
LBFewHP08MQtHtsCz0XRfAj/IL2reuUkvNE4VRUCm4DcjwoeDInAFuj9DiUrkAEOcIccuEPiU9QV
YqeJdhYC8vURTxeSgJ8ydVWWdhjIwE+TJ8ogctGUnVUJA3Tts0bDOJaQSGSJDCjJOhcF6pqB1WiO
nHn5KxrtRWGUE2f9UkrqxVTliz5Cad2Z1ckN1UtKpUqY7gQYI5l4R9nyx+lt9NuBPQJQIgERt8lG
R68zh02DHWeDbcKeGkdwPzeZn5IJ4h9+Te0r4CWIEGjYZjTAVLCHLnQbkt3sxclu8QCzktwYNSYX
BvEvPHCWFcQxIY6Ff0esAyoobPgS5CX5v1dA4EC8caJQrA2ZhzuuciTIAklc6F+VSWCyHS45YUA+
kypb8/9bRXlb0OWWnegdlsEtoMNg2hX3Uyj6SfFlwXSOyY1Pkz0us6sLdxXZuUpkVrhcJI46NxgZ
0X7m+qIicsyri0o4tES2EnYGld9tcMKD1Juv1RZX8oQB8LthIqzychFdPkULPJaZTPmCrC2oHEbH
+rsbPunTg4k/ZN/if8WsI1ldUryfq2zdBBHwyAyhrOEaoeGmm40Upwovazh6EIsNHiGgtDmYiSYQ
GyJUHGPu1KRBTJPRFD5GyduiYFs8MVKpFCGKoLO8kurHWGEiqzJ/48/W9JVjN0n1HdQrjVgP6lsG
45CPBKY8IslZ6IAC2ZpqzhCijpH1aOk1yRNXhU2ehGdT+UlWGaJ+C6T3V+apZVF5Wn5wouoYjXQD
2+m/HJW4lAV/IP8HeOSWT4fhx+zbswCIEBFgwZVGysoApxaGgd60Qe9sK73mOdCIUhi511cHt2Zh
MMhQNe16qIH8hT68JgG8EL4uiCfGRhtI+SNS/NSXynE12Mozv9HbwlYDgA9WKATe947vSJVgPLzj
NYYePFugTdLXkcsdIlvmaqQJgSbhupct7hwk0PYD39yfebSuQ9behHt17lmfsgEP8ezF3NotpDSm
CawHe7E9RE15q5bhYsjemAyPaTTuE9ZoY6hvmip4U36uqugSF84OO/xR1YQDQacudFKLtEf+oINN
PUSBToFNjncGsZ9/CoMyGCue2TLU/zsAhS8+XxHk0RIEiz5Kh5a3D8lvKCPSEgednNxH/NqL5eag
S6Re8HCj+DVQdePbaiGPcOzpFnIRVuBq8SScPXJKJZdw0azhgdR+l6WTCdsprF4pJlYl9UrlcTEs
gRgulyWxgoHOrqSgFlG9paDoVuoguoJDOserfujw6XCkKO34QnHrQBvIg4t7m+KuGUfkTc6YKeGc
KYIoAg3TQMwXa39SK2/IWQy/mfIPFuhSfGULkiqFOzcRxeDVTz9fqw+gtPSShA6cc3Xxulz0R+if
odUH0+lfj4pDrgeBY8KIvnB+mBu8DiZd6Ix7JSHFqfWUc/ZeDpgg5zlf2wfGX3F8FmeF9XgzsNRG
QVYTfFratUDhqgKdiCze7vPIKyGCTRQDoRPGQJeboGpHsG3zgQh4nt+7qbyFcX5t+BGbmXxW2+FQ
isQKoKC1oU1kNUPylBknao2LXRff8NDd0vKoeNsGflaVyzG/iARnjRd5kJ8yE4JxUo31UEhEPsFH
lkN/q0RsOsXkKNqLtrcswRMEw6MiKT6kJcaCLTu1ohoiylTYfpSVFybTq0gUUPOyhRqJI97gWAtP
a0s6EvsFGxCW2NxGWlrq9PSUWPoxJbw/WS26AZY8+nVk85BEeLPWlkKb5NCcapFikVbZru/e0NFd
akCJbOpzE1Lxhmxg9vjujoiCa035gpO0BteNkkGTy9N+6nsWMJojfw80qc7m3ZyVB0vgpzUqz03U
VEYKC0aXH6CKBU1pWjcUCrdEX6jJV1vAwFKm1uZ98ptVvTRTf4HHBvlT6OrrxAOmkJLHHDl8wh/Q
PjVBO8hoI/WmPHI/YMos4JAtr/y4SZWGJxVxuck1e8EXSMrl6zgV1bmhBin+aOb+Y46mj3SNP5YD
5R5farNpePS+EuRa78e0IY1OhZ/C972nOkbAMQbQUfI50YokfdP7+QXrhgl0biDU387Q7ek4q04L
a4iSWX1OXDwOuxR0Td36zfBiRS1H94xXdd8wQtXQotltZCWlAFrQlZK3jm9zHvmjwg+Dg6Ac3LxG
O8jZ0HlD6sNu2Y98aqnXeZCdCA+NuKVddosFkgBp0SAOGHlZwuaoEvCZXGtk3uG3yxVbkCfuNbsW
N98WDhyPFl5sgUYlZT6vIQVSX2H4W2q1v46TY0FfvoHVY5M0As3TfOUxyOndzOsrQh9I/ApjX/qf
z5Wi0s6OJGHfobB33KFha5cNBhGYM8WgOREGlZQVkAEO6RCbudOtnVNph7GDv9AuXvOqN8lnZUYX
bfDETnXU2jdKgIc4IHbDm3Xl6nApIvFSulaluVbDLIG4Do0VH9KQjK6GD0nizSWJlySbj4I84Iig
QUST7Uqv7GFiXkv6Uz4I2FD4TKMM4+CtjhoWCRWLhKEB9BhYsEo5JtHBNmSV0VHHnEvmBQcPBpdG
h48gYE5HS6CZQJRJi02cWyCSZyekO1fBmI7NA0cMG7TRXbESNYtoq21jU2aqbVa3Zcfd2u3K1qVS
ia9yWKuIJd5sm0zVtPqcxI6KeEx7woq/lS4pDOCjpwQrdUYhuA6w9FwqmPJoItPor9+TRzgyOUzc
z2HqpNxfgAmhVU6nDV1YduwZy2v8Zrp9FL8uYf609rS4f0ZV5ZsR6zAgkRG2oD4wR84zauHo3syZ
1KsOIxwah2oXQOmaAkdY82FZCvuI1e0gHOmbiwdSQbjRi8kEzStlPvA1EEHj3wapJr50jXGFukms
a+NNS7/tto9G0+VE2PHsx1blplPhDZiKANBYgBb/G8cWUh4mNZqqLLPA+YvaTUcRQwtXqfScDXRd
l91VEwl1luVN/+m2hU6CFQ4HYpLTBEsqrYjtaCrgIm91TqSHDULTjbon6B/a1/iWyy3GqBQqf+jj
ItuvPUx8TOeLeM1NxcNJyadHcjFbyLMdGqzsMpGTM4H4GO1z6blaND+mCp6JwsaJ+z42xX3QtAf2
tEq8SeWHqVDlTi2cXjzySXk0cfKMs+ypJNlTLAlpwMdOHsb8k4Dfq/NACvubnPTXJQXPDwXIoQVp
RsjfLIh9FkjErRTmZU2+NtYjr1V7+LwNk7c+VlpPGCTharOS0I6ACxKHS1Md4wPsiOBNfpu4NLKF
DNUGjAOq2jqu4lno9YAmEowzfChvrXnBKwQsl9q8gYtXRESLeZhrSEzCFjllRN6/0+KRGfUHUMP3
WajfQr05FOiyvWNMSdBOETl7oFB8iog0AZOxgd9lnG6cfMiXtlXxXFIM0ECOy33wTltLJzf1kcdG
rBuylUy8RA0vyd7GHUMNCX4Bn+4ka9NFyYYBbZ1OG+LSTQvQiSWkm/nES/lkoTnC3LMYldSCTAQw
feSr5rDbLOs4FPBLqVDvn0r1U2Pb+Sk75VIhLty4wuvW5E8/uW9mCyCgY7ay23uimh/nsT3xBShS
CmEXCwrQuwYWP6OjVQRq+icZEObhaXelL2OKzxeT1EF6tpbiTEchExIntFicRx4yod0dmb8Hhqqf
BsdB90FHseiZ+adMO96AyJb+8qjfBm18KJSVpYH5ZCEOlLwBaf5hDJVtrYttygaWu5wzo3WWknxf
rjrLojkAu1GsmHhTtw1Bs2nybmOOWCxEhGBhyEpG8U39gRlhQhXazgRsEi1+BguihQWfQsDz3I0D
UUbJgVXJ+reCoF1jz2pN7dRo/RPW6QgVX36gx53+T2LAMGWXSoWxuSqEGyoMm9ESupJ8mYYhKFiA
yZz2CYiYGQC9Mf3ZCGF68mcmqJKHMHoa9Yn9yyzu+k7EizFQ4qPik+dksb5YXx3X2fTHo9gVTpOS
FOXTPRe9sxgtbofWMXA3z3nuCDZL6Xy8azBJGvh1Qvg0i5WstnVlEbamNzL2F8HQg0xoz19cF+AL
UXvXLFTDcHfmXlgEU24cZB0/ZFBi38B0G2C5DQZzu8LsFAsHBBQOI3rpRL424e8CDosXneN3iVQJ
l/MiLXmqQ1ydFAC/yy/SqLiroHr5Lw8ixx8YwmXfHN7hNmCEqMknctwM0qsVsxAcu13ea8+EK7S8
q7+NSzrqV+3Ry+Ll/zchqWLJ1jur6lfUD2T6eB29majDauGiA/9trecdFex3qNrIdF7e4GCZ/8SS
6IKR9nBsSDRYDAyoI89P3TeOwjqr1kVosnsxEomJys5E24zI7Td/aVLhKQjjMzHMh5Vbt/LRl9at
z+Vr2tYX7zIo2oHDuWdRNQtuM24m/W5H7yUeQ1V281V1cG1jmcwjp6epkFZLgG359CeVHQjUJ95k
aDe5+sGFJpE3b0rixG8a1/T6xyw+Jy4jknGvdTY5VGwy1BY0yJkrne+MKVgp7tYGS37k78pjhhq9
sOGtwYfqJAu4ybJoP4r0N6wnvjzbJ+4CrKHvjZi5Kg1QCDA17jaDz2LHsqFpwaNx3ZR/DRolM9Jk
I7fkSPcnIKiA1IUY1RDzspyRQy1LuJARKyyZFD48Flqt1OJonGJKwwZh+a+UTJTB/iyspaAYYvSD
+4kIAcaAAgW/bSOwe+a1KMVbVHT35Dhjv8Zh43bZZeVGFuOBxSkOMK6NBq8xVL9p4qBQsUupM9C4
o/at1REA1Oi+Vsu9sTtTxtBvXqSOX5zigjR58hhIjMu9bp4i5sHMhBvL9pr+juUqKSIliQu5BWW/
DEyJkO2jsnZV9stzmLlxlhAAID9Ma1expfir2uksvAeJiq+7t4E57XQma0wZXCLaU13gSP47b2Dg
Qx1Kh6alWIQulnTu8cmS0MkTbBASkE7UMXy6s/pqLkwoHZHNrLdNVpVdy1DKqrJnVamEBzNanEUV
nYRfdbs6s0PDBreCqKIZkW4JRf4qTBkyR+bVQEqibIDUTTcATb3YBUGUmLHuROW5YGvWUoO5kbLB
DHfzJWQijc5q9EpqgZQcyFATs8h5vWxWRLRjnU4GutEG0inZFmDF9ELgdOZpSM847858B0G595Xl
85aOUluBzG2VVDyDLhWn2glP0kXuliPtFv2wGYp50i1PosshpcBh0b4VXHXQOsW7bBYXsEvrvdPM
YwVDyvpTHwmo2D0qhgHEOuaYq0xHvxr7kcc5DDfMM/ZGFBxUZu2PzKcGXFiGpp9OfwcLBPjf9j1m
3BwZ74WEdQYOdMTfExuJUxwhHyLWQIpFdI92YwNQk1DOj/QwcGR2iHPJXjsOnEvKrmoVD3algmmq
um8NfoaMIg6yEXUz4uO7Ic0wzitj4Zlx5k8yJX7gOIrzgo0nVuxkL82PkspAWcl8YxH8bltGLuM5
jG/yX/GmuiNSAIZamuGI7rgT1c69J3KMAFkHW0kGMRc6R74SEIUKUO01oHWpqqDApE7M2pUXlgZQ
Sb/2v9ghsZWsgvCC7+cut24iYkTW/aIs+AII2s67ZHcdL+pfEJSrOl/VrZNg7L+qrY9bcqaJ1Wr8
2i+6G1XYgEF9FZj8FOCh4nadB0ETvYzctyc9o9i0tOfMGSdODzwQckcFD75l8Bhsc/aILd3yRrr6
1QBravXiMzJT3nEZKxYCST0oqoZqPJnse/s9YheeQWTm2GfepI43VbtDDk5mxdNCFMeDRhyH6gVu
+7OCoUZRruNsXcnQAhYR+NwahvDaTegnVfTKlbMD+s/5BF+wb4m03SkpboyDReADG91FfcoSyS6k
cCjmyaIGlIJc5BRr75Kepry8SZZ6mwWWabROxC22tvq+LUbFj1GMP5Thewmzq7mmLxinNSN/wQ5I
KLe/FWJ5ASUD83gB6jwZNNstoKuE0e1Ulvy64Y3W4Euh4YsODV9tToRLe89y7ZBkTDqL9iDE9KAc
QpevZQJ4YS6vXLAvxk1QdnPL9gTrH75i7EKDA24Lp1J50MlM9lJNwxBvs2lnbquK5RCJu8Y3wb4n
59imX0K9zEp0gycdi+MlWcN7fJzFyJ5Up00sN1oyL45TD4HKG6PCiwXG4FBwo9PwHWbNK5YsvsG3
vFI2RO4DbmkCD+udCNoCkT8FGQMYYasLenA/lGudVAedhPiQuynzKiTiZWBuDgkgow9nSudqn7PF
7a7VT1MMo6IBl0+a1W1TjVpLypukCOc1ZYAq1h67Qax+05grZJkPT+o37/pDU8TrxNk9c3Z3U0NT
wyEtVG8eEtdy5KAhwSya7mIrlAMldvmxPtcivSTEDN5ruXyLFvNlToFn7oyt30Te06107IVt/0/D
IoLy3pHHJChyy+ccBKVCFKb4SvmrPPsDEHBYcqz1jtKnVFvIo7vsXUDd1hT5+CZt0Xm+r9gCUu4W
63HgTGnhMwzmewMMAJmOBXuJg19svlkzJxT3tieRrCte3i+oF22xr47WucOiNuz/FvhPzD28mD4J
iP9pCtF6Cn9eBdI+0T6KjwqoNBowMlGFpPPZh4hFCUPxAPGfX2OWb/e/SifIYwg2bnxbIVdMgMA2
VdohV9K6Efci9VQWA82XAG0N3Av5xIs6PUa6duBjetD+4SY/VIdEKoAFGnSFV3fi+QhYyjN7Fun8
1Bsek1V6LSHlZPbK60BVYzZIdHWzIZ+c4TsfmmdXc/XLCwS9XQMrGNfUkp9LNKBZP4sb05IYs+//
VS8rxGWLzEzVTs4owAihNowfLRzFWXyj0HM/UcikUmGC4+pfv7VtKLrT/ljm5NPn+Bw58BbF3C24
JAmhq6Nnqid0kdTtD0b7EVlP7iaHYjeeRlbq4LiO/SGokeX7Itkn5h99LG5ZFt6sYrprJp4Yo3Y2
V3xkuVqku79lQF2O3SiFzb8Z/54pmWD2yvSrOiIoZ6XJnIX4070nNxWlNdjy9wnEacJTM8XA9DeQ
GI5aPo86Cvp01/s3gSalAeM6v8sG6y38qNx+/rCo1AlT3NEoZm+aF5+0IaCZIbXHn+Yo8yJFL8af
RR8mSmhR2jgbQlYYZBVX/tDxnL629LQOivmC4rSL6sgfKJaBhD1rQd5kQWRQT8c+M59x2HNG/hV0
rNM2L/ndMr5JioYLIDrTnijhLOiJsloHFUwr/3YS0a+w28WpXUivEvjpRqGG+lctaNMeRz+nwWbi
BF1hWSkx+kZPtF23nASDAsK0O5HWguRIXNr4069BJeus/4qDagW6qt9S6zK3jSM1ElkeoqbYgzHm
xHntDhO5lGFyVX7ll6xr30SVJqD2kA7nhQKUv1bFDr0WWQ88K+lG/pwRwh0GRAysuWv2xpr8xcDZ
20/X6m+m/qYZqc3cAWT+30dEwfSgEDsU7DFjNVCPd9p/bmqSX0lyynz0sA3qxOihPeKckn9U2lCM
iR9bcxx1w7E64CdV/mGM3MP3bTfYNMjbaqPYC/Gu9ElLx6gmDwLOhjW8Ur/4lhvmG5OvVH+WhCm6
sQ2iXuVVY75BQwHdwyYUAKNv1OtbxBMq7mQcDSuAmywoR4nLP0ejuTzpTqjw1kfyjWOTXaYhSB9m
uhu/BaN2GzlxwSGv8pcV7islBqgvH83ZfkwrclyEGARFEAtIPfnCgwIfJhs+G9/R5PT0VqgGvv6Z
GAqibn/Qwv0C9GljEL7z3+X08ohPUg0rLqNmbpHPSk2Z5LD61AfgYEqGs9RYPnANDZBibfnTBCpd
xJwZyfT5ZJFvw1QqBo6uPV9zoNId3pqwl6EJqJ/yZ9RfewByO2p8dgkNqodJiZ8NbA+OflIWrVPT
gZdRXkraa9pPyc06ErJFf2aOWjZGHY7UliGhPM2FyZbxWFPFPnxGJqvubx1IxsykTJtJmEI0z52U
oXGuVvrkASqy5KHY84QdZlbrU2KyhC7ZyfcwtA6j5kVs8yvKDgyKS0aqrLlwZSD/rC8gMRlNrhCf
S+xjw6cKikw/DKO/xXQQ+tAnrXJjYcOIvhNMhfHBx7D1JwGon6a5id2+p5N+pWrygmfVIDY58V5s
hpZdlK2WFNCu8qnh6uYM8Aa1NOiBIndI3zN+MmmFkZyiInOsrdBFrWDknJgpLooIAZNM3cwmI1Qv
Qu9BuI7nh0Hl1J8ckZ50LeXHopR4PFU9Z2yDUXV3o0iAs3nwmXpTXvdG567f7ZAAbaE04HUIwxfC
hi/FXgrTZ/Svs4AchI+ip4xQZDpVpJsqvyM5HAzaVKwMBDnyyfR5m9TlguCyq7HkpD/xQR6yi1xY
QTIuQdJlgcGIQ4JUN0q0s0OhY3KPqD7PPuJ+1/eUQ243D/YK4V9NSPjPBgWuSt54Ush2AJGB1cR9
sBWjU84PWtPuP6zVV/2T9rSJrqQMyxpYiPg7CcnDV8cIEsUcv+TUHWrQuD0ZVGO/a35Et5vTQ6O/
NrjIcR4f5ScLWAGMxI3vRmb97T4NePTxiwXyA7kG8k/ZPmjL+VpuPwmQ8QEsEU4A/hb/I+BgvhqV
BiTH+cf3N3rM5nH1dNNwxZa80RpsW2NW4xN6nsKII7mlLjn69LFJ2+qh9yxL9dQdbY16oO5uubHL
6WZLP3SZiU/tTwnKcT/09s/NPDSzfCmKNpg+LRlyPHvCmocVi1FJXOkVGz2jAYzI7LfsaMgMhH+h
FF3H/S0r5OO4R4MMmw8FTOYucrMFlx86BSVShLY3WquS4CEYX2NCHlSsCNjUWkYVjupz9JJ2dJrO
eiCHAjawMMCfvpd6rPG/YGVSqX81Fv0QDQRpGB/30Sy+hh90+Y7k6gn6FeQqkIKQzH4GUsoGhBVL
pvG2JuT5scAtNZfTeJy5A8xDfEOK5nmiefldR2pku29SrwsqznDmZL5J6XxTeCeg+lp0VKl0VL3v
NF5AbJBH5RJGD95yJyk8bk4HYhdq2O/ElIXxkSUUw9pZ/FmUFoP5Cn9EdcRccLCmb11h2e6TqJjg
5TPHvyd5s7VSC/tNpttBLtgSgy5CNx6fT5m9ZC6iDbKTBOdNuyL3J9x05mKRAxfy8sTMLgn3bi2c
apEwLIj/iUtDbJ3b8AP7yMkg/mcMOgpdaVFv1vCTWPtThzvdVhfqyaFZc5aJOD2MI7Ywtg7dD5UB
4t1oMDBhJ8cOgQfnzIHeVs5GuOUax24sEQ3Y9W9yPzrovflNoqQpV/O3KkzfcwsiPXSM1ZfeE1F/
Wab0NT09hGS4g9AvpeIRYUpJuPIjt2dnAlOJWr0M2k0lFtPQyVrscQZiACyUZ9NmD6INmVkC2wcm
jg6b4x2nYIp9DOYTwikyTNax87LiKClEZhHAsRzlGizjBBf8SJPlyCaAILbGLFLdtAWy8ar4ooG/
dmGBIb+UvKCbaD4qXNvEPZ6Xexv+QcPBxanIezWIkzNk1kPG96kQ75YhBnn0oJhQqeNz0cv7msYJ
ZJqFMkQFX1yxhW7mRxSLT73l6rkvzOwOBB4nKeoS8c6vbNLtiRjOAf7AwKp8GteA7TibSHEL6Z0x
6055f+8z48aEVPK9yR/1S1VZNILjGSVYvWhIJ8B8elIrCRxETmC63jX1yMeSY6jIIMWM+lFvsW3t
3blU4DXsWcodtl/cci6WGl5LwCdg3DUJedo4mVztBiCQRnKaXvuQll062ARrChjcJvBDEuCtpgjk
ZKTydAmsRgxWpdoPUUZ+rQ9E5dmmrROy4RfOTbbS+cNWSKl97RFvLklhJ39m89aideCVlaLgnoBy
YZfIfFbpSvjaduZrMkmvRha/Zq90jLmYE45R+6fmlTfk5BBB4GOC496n06JGoHZVp0Dhtx7lV33a
r/JEy3wSLFZ8MAFgwdGBaUHZiixjjUFDnxJ3x5tYms4hgXNvKdhj4r8CMiS8TRrMTGiV3HUxkAAH
H1j1xIChLEqwgWcfYXFRaIOgMuLTBiEuKhShjLx8UPrW4/qo/lkMUYg7gxAFMP5vqyJfF5UHMcIQ
dZy5hKeGHY2fwl7V4qeYmffEGG942y8Zf3bNQ5CgViSi5BsqVnLgY8TEAQbYRN6w0+8eG5f96EwN
nxHdq0G2Dj6+KIl10+ZxFJlyouOEE82KdoPwqFU8KxDr93lVXJj+xGLxhLHxBjOhN0dy62+W1hQH
WBeca3cVf4naWUdmvGumo4OdUwqMqPfx5kfIdyb+5ZXF0NFjrNIj2Y2J112hHQ2DemotHpng1pNw
LLD/FVt6hMi2SGEW55+0EF+ZNVgBkct9s6F4oAZU1InKIR4pGpdMf4qP/VvPHiJKRZtCCZaNI8tG
LVLtaOV+wXJE5UIPAkPD9pcwZ2eTM0eRE1uEbsq98UuN8HXshEsecRc9Ld09pZH9Vlvmk5iPksR3
UTcfVLY9ouTwhX1vFZMLk6qFttmqZ36657xl+GSNwKuPcq1UC1YGuQScnERxR9Wqu4QngIgMV7EW
FPK4wy7DmJsqrY0XnjcP/cOQTfXPKbWb1YAZx20DGJWDHyhKaDoZPnUGm5A53qRweQgfFbgrKcau
j2HYMMHoV+9GDrthEo+DfIH0XKyZO2j/9TRBSTxPhkurpAV50PTL1bVahaZOGASl9rKSPLRG403n
EgtlvopBM4BpyJb4UHHJmdlj2/VbW6gOm3CbUfBfaXxCAdJJ9o5EJEIvkg64mCPEIVjhkJGjfahZ
59DUAmWYLy8akRH1OtfDbVDJb+bUKr7K8eJXdr2y2J7AduR42AzNrmcK1LC1g1VjCwk91N8N8fyA
fsUpzwvg3DQJNacryDHAQgbgPxVJkrI9Af4Wtc4N68rE+qVEAcYXURRUUX0P6YA/ZonnI/1meHa6
arSxTW+DK/WZELEzCoH4bZzuxCP7X3nUFGZPNuqeSOno/E7rUNxidp1tBXhcbyrQG049MTgN3BqB
efI4WxX0jqYMRRke1MQR+vBgcUYkAioKd7FnzzgsxV45GNAZp7EGu8oihwyTCLXhJtnMakbAZYXf
3wjYo/+h1hBaIhw4FYRLrg9wN4Bl5+BtJTt/S0jN5G+FhWPIM1EP6CPH45Tdq8kk1HDSI+mq08pd
5AtoqujW9slNE6mHktZjFs/XRsxx6YyXkDVBcmvF9JoR1gRAm9FoWDs3Beu5VvJpr8ErZ04Tho74
lIuSRD5RN82De3DUJ6IUnQZ5vwHHJ2x2zZTFYfu7603dMe61/JJzQV1lWlnvmUvUdkciN+r5pn5Y
ZnTn7XOneukeLieFxu+F/Vyedmj41iESvjKMlqJO/+ecujUJrSKUETgQ5A/9KNlG/asUBs118bk1
BO+rf4wyBlDWH9rQ86ql328k8jw84eEerRp7ibYcQVPpuYuc6OZF4cFIRSSM/D5GNCFvlSx+WOg+
g1KusIX8U4bk0SzB0RLL2Vvb5nTHWnXcavI0T8kXLOdQIg3TzebtbwJkZ9afRJtItzPsQvrsUjZx
EbZbC0b5+sw/hIHQt3nVQQouzffEeKtarIARhLujfBeLNdDJvkLTpj2LYr5X9m1vS/b8eJPR3fWe
UgHs2WhIZ6aPq/XsD3Mus2ErSBONHu5/rxFu0++IOiFMwSxmFzGRLprW7HiO2G4v9HmvcHjXaTpT
Wp2zxFDRzLzZ6yMIqjuKooas8jb2kNU012IxriLGjikdbyuzrFrnnsGKYvBmdvHtW7eIr5ZQP2ZT
8yzGyNSHknsy1/EUl9RxlOaR6yhm1lahyEXIMR+XAX1ZVD0J/H0pPv0TjktYOHOn2ibNg9zSsVlh
Vh+MI0Rs4m/Nn4TjromGfb95sbkt8hpXtEDSiMHb4F5fydi+FrY6Brz7XGOSXI1LeQKpiY8axuQM
RChOHyThkxbtxC576K6sXPDtcliZZuY/YnHHbL+mDRLcamMShCl6YnZcmcVDZ1fJQ1Cmlk9EQbtz
+SJoEcEKk3HxjyHcvxGA256Cws34TjWvQenMtHAkEyqke71Sf0R+uJjZRygBM1BxKue5PGmLayFg
tb3HJUIBHtjK1NDOe6zr7HlwrBc41mWc1fiv8FRSsDtcSlGwW+olxoUkW+brtegj6o7WZYyCZD9I
nCPQIeXqXoJAqKrtqt11HN8foFWoju2W7hQawEr4s8D/5GQxcHMQoqbsJXJn/bA1r6n4X8XrzwaW
RQTmn0lrwUNcDvRnjatvrGLamWOyFtCaSITUGDGSCpsheGlckZh9OxnvyTeeQzeP4fCZyZ1D7/65
lTtcepy/2HuOcbRcI+j3BrnNLr+oZXnpu8Jti2dhqoEWTYFM3cNQjOdxxugGjg5fZEPWNaqcvCW1
Jp660ZH15Snq54SeWVrueLFm/DSRYqw9EyJ/5bLqzEbimOcJQx+BUrVww7F2yMHj0Jzs2mkZ4k7/
pIp4Ki7jMsbPvHXKAa1iIQz8uoJC9SnhonFNELw8rvQBxXm5D19w8C/CECiUfWHwCzHr1gyND7MB
S4POlEh+PCOas7ZMoSbhRZFoQflsFDy88W2JFN53OENIVJnkifchjbSYDo0R8ZPMg1kFLaw+x4LR
hduo3gq8RFosCXWBn8a1r0MEorwnxXe96gddoq+vJMfB+JWmtxwUQI9HBXcJVg4D00N+KjB0DIAX
O+wxERnFkVKGrKrOSlgz89vVCERNPiQzyOH+bGiL3X7ZFWUXKQG3n7F9YEr5HPRXBlucTJ26sjGG
JIPZQs1PXN6xJRHUpabHilSnghJhkDwbDpRu5xSaOTNJcEsd2W6znVaoS0RJm8XFpWnukBfNTgNf
I/bwv8VtfXGdd+iO7J5tQSRB+5lJI0lSHq7ZEyhoNRIEk+UgxNeWT2uN1rJCZpm2HAufJ1bjOPnq
PxBrgYn3NTMvjsPzWj85NkP9yGeOeimUuK48W5YvPXQZQRN2e7LnxTemwmnkWcK1lcl0+BAWgQlf
je8x8zug4SxbzhiVUha1fHeBQdgrp3JF8wwMovbXzDSX3pJdTdxNbAbPSPCll5pn0gOGBZrAHZ70
g/g/js5rR3bkCoJfRIDevJJtadqOvS/EjqP3nl+voAAtIF1JuzNtinVOZkaadBD0fpl3bC5wUCrR
OX+Ub+kGh7BMvMCKH4qmLxhxAN1aCQ+f5vyccEQ3UutjV7BXBSgVXiZcUhnzs6oe+DvFEAvDDlph
fYjl5NCyYyybFTelUyyeitWsZfWdLtIJKyNGLy6k7C5boNIN4lGRoCwd1xUTRfElzeG1S+GbCCVg
8/ka7npruXKGjV6WVbfQmq5WDAS6Qf5iHINfEHaBblgXOm79UUiP2t4E+UyvAOoNvjLJ4Ha/0yhW
q/b0YZMEofSDoei0YpaLcPQfcyPZKw/0vAtvTOZUEHcq+Z2tmP7CqjvFCwaKoT0do54d5E1D0AdJ
r+R7mpoJS/Q9rY3j4t2qjyOn58p8zZdiZe0gPzfdXwhPUtLTCNl3vHkHTmEl7bxWFTywgEhs0zvW
4B7jKpfgvowO00Dt+EEu9He8sB+9rH1AOf8YunNci8+1Wd/VTLwq82shJq8lWdDyrGtDAA2LWWgA
GlsiLRoaSxOtBpK1L6QDztI+U30eJiXYoTxrnMWYjxXlmABGD5y+GMWPDfwkWzDfWRWJwzlmX1zQ
kssvGh4U0vsCzlIeNRbINu0fryTEeHVElipO0/jSrvLVUjeIDxapC5/rvvXUH1WI+QW5zTcnteNO
Uu2V/ic8cGRavKQRz3GsiivWtmXYww7aytz5dykbcLkGx8yGsiZNgsMhw3Jz4PegOgYHJH9M366Z
HH4bWeaD6MG1NTHx/kfsGy1sv/wMwPQ0HWc9MpXdTmOAiaGg1QfGaay8mkKMP0jnquSN2M1jpp+Y
TETK9AOm5VDAy1J9xUr9NkdRExBLcnzK9hpOl07VqB6lSypXfJI4GRbnurVHh/tdzIpZH59smkZe
rCUQyjddw01mzZfMp5Rw+saaMzGC0w9OpBcPoUw6rWlPuL8J21JITcPAjA3b7MW3to8fI4sJR0Ky
GE2H7zw+kYCgj5bJDxL4WBupVWkl/I//xcn63kjVR43T8k6f0rOAwow16FBa41OaoSH1NWhEhj8W
d53ePpRGfmD8fESN+LDM+tFoc5ArrmJq15GlTnljD9ji2qtHPzXIgkGKSfn4rcVlyGCRh71bxvyx
05fWmW+ja6SJ1wDKMjsa+cLTrNpUovklz4qwoZxlNxn4UNLliAMVovFEB1aHq7o5Duh8lh3vzWXe
WxHO6Sy6xvV/YAPf0iJ9y8ThFYTVy1o3z3nQuO2ci3eLxov5M3RCnS3ebAWhCAYI8++qPKJBeg7t
cYpwKGokY587aVbdUiIuIU4nOlTihhxpokGGNfiFVLdlm0Dg0kUULM2LmRYXc6qDLmGFHTd76h49
kQukRZtzA1pwYMOCFDspwKp5pIxnpLe3mFycHMU7muMyVbrVUkyjDqFGGwVwN9OkAD5egfHJ5XtG
HYlhmv0b5NNCyqvHJxgqB+Vn0NyZEzE19jFt9RIHF5ecvVIFCZckch2W+Fda2U7gCSvWSKI08mXI
3d1hBRTaQbAqbFIZWRX6QAeDHmbxZxpMm9dfao9JuAsJHI2reFIfCjAUc7SXfj79NzsijilMJhhd
RkbgNtlV5mvI7nfkSIUBf1IT4O55fwJ+ANOBuAdMGAvy4pTCfmO7SxkBkRJD+RSJrMjSwP8QQoPl
LOvii4XhJctWxwNO9OUy95AmQ8UfJS7DmXbdStaZJdNkJzQU89rNUxdLPxy4xOYj63LqFGaWnoQX
l4aTXia4SERfqpTjdBLXXcgaoeIvcTTOSgSKDjzkGm6Weba5THercQKMOGkBu5YgxIycS7EnWD8V
Wc0fkcX+gK1CLEj/U/dixsRxWIVWLm5Xr+oYbCQngzv+GdF/QY8cGzIfWAeD5bHcwALKacIFofKu
QeZPQxVD8O7HRGOzwFCHSgAfl6JkMmVXtdpLpZNwFi+ohLe+340jMQHrgdOLCY7eET7FlvkXDZFf
eATYcnEg1hmyLTvWkj/CKGA/CxVWif/x+3MFjJDSKmpZsG0UC0SIwpNky80ktxf+jTkbP5x8bOv0
rwRWXXz2+IP4bMpYmGoEZTx7lClZy92Qo6eVQLrGilklr8MepKFt0Av02rYzDpJjyG1EJw463jKd
nJj0nEfxNAKErCnEsjVC1zGpIowndQ6xNTyX5rXnpgKVgXW0xhNO/Ot5riSs04aQhkeBXJOjqhxZ
cQIyDICDsKUzwdcue50rzEg7WZ61byUQiWWvAAeIcs0tYQsrVGOTW4C+ma309LIRjRUThBsSa8c3
Ww2qRWFrSxZAPtXjHmzIRWy9mCcLZbqKWZxERTqKFwI93sCDOmvtgsLgnkTMGpgTEP5pt0Eb+w8h
2RsZaEBSM1yBV+ITW+cz46rARDQhzgr+yBKkBTJHX/1ZwSMmGKTrWZ7bESrOf+uEV4Mr6EjlI9mx
3YrTPlCoGeQmiedmwEjaYiSt4b8PNviBuN57TBsIfuea5H1Cxq16bevmqO/xmrIhMlm9Yu83uZUD
dFxvqsFlyYUiB/v9BDbF6AMsMSNWvoaW3raheOa6wqN7GFN84mtvt6oUzFeBkcPkCR5pm5kCkm8+
uC1KHQMxH2Wap7nvitWlivJbtFAouF4HKkLgXsRZeaRVg7OHc2fODiEu5oTZvcYASalIMK+3uAVa
IdKv53aLnYBkgOymbXWRtnmXB8WnGCIgirO5iyTUFkIVEHFHrE5d6nBXpexzwT0snyRsIa3O7R9/
Dymh3XyrOH+X+oIndKH0AgpFSutDuktELHDc3GkGZ9yNKMGACAq6i0hkG+J9J4ifHGfWoPRnSOhI
egmrXCIeVjkSJkTee4OKxpQENDRuzMkYliOV9ZiyuIYCPf7akQ+IB9Nfo/2cMNkW6Q1ekCy5/OQ7
0RWLic6pvaCfGqncZewDFywK0kmVLQolSj4PaBkaw+AhiUxiaobfM9y+K+1VjSSUfhnCs12wb5el
0VXr0VvJxmKKNSHAdMdY7Qi5RBQcPfMMgNVovMw9/3TwdMYkvqHPDOB/qOF7ytxa0MKdaPr9m7ws
z87kprn/fUnsLbWhO5Vxyf40PvHFmQ3fQI8K99qn0jXHBeIDj5ZDPp5lDjLlNholCAAeHxJAf8YO
6dlGO9JYJLt4SkG6tDwZi2w1X8cQMy1JQzZGvQjwmkOFn12NpyP3dXFpacObDyn8SKu34Ecf1EfJ
BXFkNUWBicTTTdDwA/MVpvPAxBazageZ8EPSXBu2Bluz2gDjdrK30aV1W5jj2J9j7LEFhiCzi3DJ
yedF8/qPDESYFZgzHTeVFyWpPx6K9whHHprNwVCn68rDTlgH2CwE3CTOSHYFnWRLZKYYm3ido/RO
8RKVCicrSME8dgoqFmWdfcaa2hr8Fv4WBVHW/EDnehIjimU3gVE2DdyUVZ4MY+kRRPUWpQHk9Z0b
FD8snNaF+KOP9EARb2kj5ssBMKOOG1Md35ectmKT5U7E0xvp5xBqHIzXkE6UzBWnJ+2FZvhI0oYl
E25nih4EQT+Wlv6bxTHhGfo31xPX55ZrCRzYPT66lrj9ZtitU4w2lnoM9fMMl6NZbh0mYVSy78YY
r0qN7aSD1FNXLFuBVlfpuiE8brWAiQxsefMNPGMavdq6LVeNqSWelkPaHoQkD2ihx498UDBZ4RwC
czVrV6gONxD8zi1nMNLvIOKx9Gy0GgkPbbefVGGHiUK3IDohymcKHnhuvDThZj5l1SIq++bS4Fq+
/ERkBDnB6SgmTUEORl3rY8EMQhMJ/mZd0WlFIJwPxwmSqWJPGjlTS97l3mSWfrktu2SBgE+eOhEe
CSviAYKfHd/2+J7wyVGChWFaKIGYpAMBLbQtLug9T1gllY52+hdztnNrb62biXKmU9y1gzIg4pkV
2YBphkP5K20M2/jD9hZlpoS6vdbwk/1YrbnmQpNDL5lElWKk5hJf5No2dGKhPwk/aowooUHMoZM1
WR3cEQLvQO/iq2CYFon2ZFfahi0Ftaekawn3rjWDW4RddfZ7nVadAWmPRvOvRXkMhNXlJ9cXeCsZ
QSSlooZVzo4x3z/rn2rrvE7L97eMoiwVpxsfNemdEMRczJAfIe5xK8W5LcMa5ucyLyTGT8BYClY2
oiDfQWaKFNlbZX6RzWPh56POquAIc42A0I52XHL/YO7059zqwYprGLAJpADDxulD/kn3bRPA61CN
RybjcnFiKDBS+0gKVH0CAdCliKOpCdoalLuL0UZ+pp+wpbNJeZcJZMCRXY8Wn1SBzV8UevR/+hR/
zY+xfx1IO8GXMhitR2xXbELmNsNS2O9DhqgODG2DUg4OiKg/K3eOzGPmJ+m/2e2++5aMGX1xDKqY
wCOMjnXTOrOMNxJtFLSgMd1mp/4jU6Bekc/qcwhbKlCooIR4OhRXMylv2QDchP4DqYsf6X8pAa/J
5J9gHVm3NegmGxHgBYYoK82QOA6BUk5c8tcg4+MgpelW7LQzlTuk7PJz9Gn9mfiWqLxv8/SqlyAC
aoM+KDxSWemOxnhMLFcJu12NpCZuR2b3J5fb3TYQ3gggTS7bVI1dlDZNQYkFOGJa033ZsA7soISE
7BwkJqrRFEPAI/Rq4Mmt4jeZYg14HOGEBZvLZ4+ti7JKmwaBGGF5JjZDAWU80tqI2pJRFa4C420Y
gKvmWEW8K3SebLcGrAk7IdUJpZ2J3y9fGWItHhuuKqnmLjly/vxVgWBCjsJGQ5oof8iYnrZvKNdF
pvwp/BfTrq4NiBV72QyyqrStqXMRdbwOjlQR/mvGJ+/0pWeAVxRwv4v9HouV02EL0gkmYmLgbd+o
AIebhW2ShYtJinAlI3BUdZ7Aiz1xewZEipcHdB9oiO6g8bXS+f4oe0qOsZgCKmOhwUAqpoaTiB8z
2wCQPIDHcSAC5R30wxDXvl4a+w5v+qgek9+G+MkoZHvrIQuwWpyxwS6YvrAdnUwuHlgEBP2eoAUy
7qOdkY43K1/dhuKjCiTXNtd6E3NsLvHXAgV2gAnBoinFBIXjLCegKJgk5ueZACS447WrGTqxxTKN
z0Gyhb0IbJK8QMUnAg9ydLbec1aaA25jZn4v0h0NdovWvEdmfB2H/oLnhAj3eZ2h0M4udrtN4UAf
jY35Dr+FSgJyj+cCbyMQuDScHYO3NhrxdaJfYjHjFZcqFwboTcviM8LWijUzNNFUG19+kblcGlx3
Oe3XC/2ajG45wy1CO7jKHZHV3XynameHPLdSPxR1bAbtiZjiI5kc3KGuwqVcJc3X3Xq6OkDWb+GZ
SWHmIebRQDNjyrD43hsjCKyVyDbILwYdKurliHykYxaRM7P5rZYLbicmkmk3Z9a9TMunNfy3HWJC
maCjuBiWTSTnWIwAQho78AwELZAvTNgPzC/DuSrlc7Fe+uGVdfLMNVBs0as6eAeii3wSQRSBml0D
QaXiyEzoh4wCDR1URAUNny3ZjAr/RlwRsiitS9y80bZ9LsyvgjBdjmylewu8VyqkgCabFHppXtbg
fj5KAkE1gwjT4avFsWXTcilPzCKOJCD3Lp99Fe8OSyDNPcAX6VIeNKt4UUJ+zHV9s0gbZO3qL5r8
XlrWe6qjXSntpYuEN1WwaU9g+6iDcZ6mE1CFU38KP0td9kaNzSBdadADO90uqFNUhuJFy5SHKiHg
YRcoMmJL0/Hxa5pvJmuOSRr93/CnBNPLsMhFxTpAxORN03fhj0iWPJTKe/xFANdiGlEueDXN9az/
mDsgC4gVlPp2+wUVQWTvwz8vyhaX3nFXvYXnOI13bLqsAjiHPQvbaucHhfMsoKYZZCbCnfCgROxU
cSlLfvuvtYnfsyl8lXFHKqQoWGw/AFchaazJOYQ2osguZHacB0RJl33P+kb4z9jUi7bUD9/qCwIL
fion54NVbzQVaDxEvepM2g9EvVR8lUaQvsHpY0EkuiEN9zkJDoSxEu9bhJpwZ2H5nCp7/iNmh01t
dJd2V53N70E2H2YeewTE+Y2nRzxbd5Cjbf4Edu2W+KKjF+uuVZqnoYFsEeF2VFj6f2MSbPieR2Aq
yVzmSvsMe5GQ7TJm3lyu7hrStKbMOK9dNVHw6mLSyRtEyPxIyNdA+dTZ8Zkg3MyJJYIWzCm1QSmo
xG5TOoWgE7UAUnlITEF5ymxoxzLyCt4FmZaxsZ/3S/VaKQKFojTqOduuOxlHv2KnuZ1G5PQH/cyY
jinphGLAHKiukr9wZQjj8uJTcodf/yMH9xbvpBV2MMjQ4k9VQHftHVo+/Amb2upYdxPaxnKo/ATj
otR8xUN/nKpw84GdmsS0iZeGpZ2hGy5IgTzqRbJSiX4iJ+RUOIvSkc8DAvCIMjBu8HywYNwauEta
yBPt69YAXC0NnLoWftzEuANHrpGgs34hml0jI3tgCX4C5nnR1fkFObdB6cONEFiJfANwFjQrZvew
OqhSdoGhO3SSV/x7gRl3FPL0ZE0VDXjtia5BoXvMdHA3qg1RiT9K4AHoMUsAHAITftoT/jV6/Hyp
mC96VF0kldhfUgQa8oteqx4dEY4CvRGDSJTdqDq68JnUi/4MH9iNzgUC2nWlMqM+pPyWDffGWKs8
zAq9QruZRBV4+BCBU9pK3T6T+NEY0XUusKAofhSVwZRJgZSGQa/xyEhe2eHt2yLbaQZd45nOxQAJ
O+fEGfKbcIx+FniGkw83aEMe0Rd/n1cuygTLi848aVu7Gcj5xEJqIwgdX+gE6mG0gjR1DWLi1n2j
HGukDnEEJpRWjDn1P8DMNArKMUPFmKHMWjvO6byP4qOm9scuyo/S20iSFvc4NZEtwn0MSC3ccfMK
U+NuPklTShbyAlZvi4STuevhQlcmG5j+ZrUAmBKoIEJ4K6P4vsF01uoapvGVmvJLm9eXUv0sWUo2
BLiFvPE1MKzKfhrQ7Y0KaB87gg7GWYG53hwOo8nfRsYjvVtEbFPQMrlNhEmKN5AgENzAdF8wVxik
6swmRnpEYscL8A2CzG8ZXLl9W4nmcu8KskGyV7aGYhWMeoX9AS8onaaEDKmhB7BMA4EYzZ6gHlQ9
uQ8LXg/abev2IG+GXPzVb7jNo+FFVgV/G54qnVddeltzmun/CYjVxbHQkSLznd6jYmvmTYGdKfi5
xVDIgw3sehX9NyaALyJcQp5esQczMoQnI0iUysdRg32Aq84eM0HSfAwg0K3uP9qyW+gwSoDFHKt3
yfViyg4Ukrn6wHqfr7vM112TINGSklV7enPKIL6Ym/3nyQ49AKAv08CaQKefo2Bce+wC0/9p1028
2alEILvEj2ECpYnTGOVLK5hP4bjdHU9tPOGFY52/8XRWzgOHNI6nK6U3Z707Fsu5+rRwGKrG1lBH
6xUEXaGv/fV1lHFjVaiVkhGMFkWOIWbzXw21pBsiryRiGCluHWAIFRuXyY0uklPW0VkByCgJi5e6
fkhjf+0qlTo7ch1t9LGcpka/a6V6z0LtNvGlTx0LnJWaNLfEWK75Kl9MkW/zGXXiCKvHpMtdoVeA
T43K3SXST7m8OC38jK4mh0zlAL56MJnXmkxeLNB6il2/cwotmOBIJJp6CmmUEgxAQZZ8DZfwqiOD
ZpTFyvj8hdlNessbc4kEU2+91YStxojBFIhnqG+QQssxyv90iaQrmkI0SYE4S0FJP2Q0pTsRiLts
y7nFHjrdzRTEYDrbdDYk9Zj7JNsJcbutm4EkQ2IUhQB/uJCFFILWxGFVqh9ZSDHdpG7LRVwll7su
5QkOfsRVqN3DxS9akac5yScbOyKwSzblDOXyc8iHSyix6sXiXEFNl2mzUrG16Uywwu6dqwcLVJF1
i2riyIe5oFdBpEt+ejHBnaM/izwHVfORgWiow6DrlXteardW0K4Ywy9WXgf4BtqrrDXUn2GLP2IQ
ht9RdcquI3wuoSiG77XbVpEr1jrtj6Ot5vkemjRnpOknUDTFxQhaKJrJQbRkb64kOAw0mSxHXU94
hkledJ1OmsAYJupH4y+hJCi1IlcWqQhBbzSai2TuSoHYAoLawEM3Ud9zcxdyAxAWuygOWsx3gXB3
78T5xCFJiIbo7/SfMFSfZSh+1EX6bKxzpYtvJYspARAFQvIyzhjv0xO120e9uXbWqdKVHczt3Fex
SIMA1nMkA6Xn+EyOoeBopBxmsjBbbzsaa6/tKXcpL5FIwkwM/f7FbPAxq3yhxBbTWE8pVnPCN2CW
gOEUUiXsSfMJbIkYWNahEHDn5RcLX7VSG8eikCG+shOFvFthFPQjk8UsVn5hSI4gsKNU5fIpvv3j
7tcJRLk35ftSVwna6dMQBX4qwPQxCwvIKeetx767ynUd1Il26ckE6a0APWeQPzoHnTe7RIDELIH4
3FTcQhgHdNTd8/l37CM26OMjLtcHQS+tC+9qKmLzm4IUb0403NbsrpKjqr/+H8a5FeZ0lW+UFzOe
RXjDtrz+CN2W3FmUOBhgC6JgEsoRPk6SIzgVFbpHWEU0ONtYluMQkqpLBIBaGpZTCQhGhd4smhwf
9FP6Lc3iUIHNoT1n/7B0utKXmYq3NNZvI9ZykgJDJN420wtYlHPkEjl8itrw5GZQ8HLSBO1sGeZw
f05m22rF/zvC+Wr68VMquFrt8hLGhZHfh6i7xdF47Vt4rWRyG6LeKmDECC/UxGK10/bj0B46Qz/0
rGcz3/Sl8IMLpbqrT0sTOkAGC4LhfCl/BQthMPeSLAGt9MUh4g7NCDVQdeUi9xiojES/adqRTytH
mvMYdPU6ALhqiq8m22uSflWgDwmXAiF3/Mp+TYYNBs+ll16N0AvZMW891gRd7H7+FkSm3t38Xo75
mz5xU7Ks+F4EdaP6XF5qH3+EpxSTpzTklHuSizZvrm2mt2jfNHjIlTP70Iaapfkrui8pmHPsj1JG
RqJX3QJoDd+w7EALk6OQS/5liVEBYPkVHk20XpLX0SPHusHZyOTDSZMji85kdAwLx11jnMfUqV7T
BJuRk9wp3buNsXyLd4WEw08GOCxycuc880gDTAr+XdIARgahdbAZf3o03oJPNvFDBok5tfDVUIqQ
yUdc+yejhplbwZnU37OSGCfl4cOo2g0hZHxXtDA5PSUMBW7EkoQNSLFBg97/q0gOxNfjXOCzJ+Qc
VWzL0f5GRlysyVOpHGE5b24lLPq8THuii2p6JK0lD28J74BWjS+GkT61C95USa9B/CSHR6JhncCa
HA4EnNugyVVvFB0Gdm1PHNeXo1+YJ0e8UPXCHanUnZYSVTnKvZAXixYHfXiMan7PzHin6XwrscfS
FYBVjHrkOvvoDUigC1dmhbLg+qzHlLpL/kqvEySe5bNUA1YJ38tnBBAD0D0WsvKEEM2TjYg3/kf8
MmYNITuxa8yMa3rvyZTgK9118XAuge12pfOIpdcaw5AoHGWcUQmBc572e4RXk1IE8UyE7ybeGkRY
08fdtj4MjJ+WiYsHAY8HHqmzM1soFrLYEgUi1PB41g7pGzKd8Q9uWPdtvao9BUW4deTrwO6YyuBu
Nxzqtn3mbx3Jq6dvTk9MOyyiZw03Qf7QCpY7LA7CytFbBrRxLxgXZhNaLPZW+9C2akpydBnscRwj
XJswwUYsf51swf5Z+LbSq04xYH9nX5vsR4F6ZaLE+IsQjy/fHdAssc+hww7U3m1dSjqKPooWZspd
m34Y3e/8uMVYxgD7Uqc2UbxavkxE7nU8NJSI/SYEMTnWgCiuLb/snqafSbqoynLDd4JeobGDCu2a
F0IZ6wfuJP6MvsKeRho7lGSuy4zHl+4T1So/cA9W4XOJnDKm5crzYZZ1X7NQUNhLii0O0jjordug
fOs9jnd+jPgP1NeK16mGT7wXn3aJjORwAdXjf0vb2DpudIkRXAsivyeoe2W5PW5b4FcD4ufoqE8V
sGJ3rQEYxWxyki59RDSrS9MKpcUR/rU4IPqtxES6z0znBi7vfqKsb7GjWd0rqWxzu2G3XYQeCSa/
4UL8xzoZt/5L15Inq33TYhljN4X46CQoR0cZniAVW1rqkqx2mrKy9zmOpge2fBvcUw60IKyFXRUh
e3DXdvixMfkKr9I/LtBweoaQBIR+Eq/WKw3c1P3h0JVe3hUFcATeRGBiGw8RY7JEOAvzPeY4IGX7
hAWTFUjLmfeseiGswos3KeeZSjuZmwR+Mlt+5kDIMkglgKQwSdEKqT7RYiB13Cq/3iPV5H8jorsm
+IuEUQItcUnFvXbHTUwaFjpfig9xJvpX/7HhoFOrZDV+LSTdLcD65kyJZvWml+U73qOB5sOU8D+Q
LZG/ND5bE2455Q8gFq0NCpZhMI67rVmJojV6zIAzo4TQMnWUOypISYq1wm0YSq8FPjzOozdu4ydi
S0XXtak2niXkXkWXd413u+bzj3Go9g28sMpmL0wMb6pnTx0I1Tcy/tHuhGcmcuK29oSCvJBScvZw
sQblUeXmkT3mqa6xdPS4NsgJkj1vnWIqAjFvLqqHO6LYpR59Ox1LjhUnonS2YJGIfmTIR1ieGEOr
+jVsu5etTqfDW7TAbKNrdjPK6tVuEOUzvnz2vek50TO3d7IORSFvziTZop5QJHBGK3SnuPFkQUbO
wfxDQwUfG/0dTvE5kZD5PCmN3Fox3JoKB/11KZu3RB/eiB6+Wbc2oqSwz1xaJo4oVDGW9CLa0UgB
h85Ppt41eWbdJWNv4EQh/qbQ51XuR3WXofl9dZIzQZ2MYjIRtnHGPxnOC7nhE95yJp2dQblRCOhQ
R+dlU0kwCBUeJJEcPzmlC8vbZUnk4SzouosJW3fFVFAg+/OMOEmpHZNZ7+vOj9hyi/U7sm7HYf1j
7CJolih9JM+PS0wovWNT97WMCS3GDldZ0uM8gkRiQpA/9nBsfwrpP+MFWsTV7AAyO4lR77hq3If0
ruFz6AR5N9jJe6alvrhsb/xW/XNLxb/FfMeys5jdCR/lRwXpgwPh/S23fntiEYY9flq+UfN1w9po
QQDbJxPQFRtKUeFlVLlJAwAvkLa6t4PMFSMM/4pEnuCR4aBlQy1RZNZ80GYxLQ6gDZIgu1RBQS0O
ncaaFbDKXyth/w6jY1rfJbbTPiqD1OymLzOSP/LfWoFMNhsbKNGV+9Jt3kfAykZTnWkyVMphb2W0
B+jT1SS2A7Jo5pk5bpBFCS50xJCYwUzM+8/oC2pOmlwkNIOdCAE5XXeW3hwAqpd0p3BmIEBU73lL
0hdnTcVDbWjxJy23Eld09udRDHzQesFunYuk3AV2IWEWP9NFu8cSPg+u6/ZaS5znDKyogomu7nGe
7416ANcPW0hozwX7cHDYpqnfFqG5LxWW16dNTxv/vUAbwrs+wU5vS0/DFBUO99K2Sxsvhk0jnxHe
mO26InkVAvqThordQP0z4CqThPXSgT+OwR9Dg7to/XSpmvIi4JE5hbTlzgLENo06BP5zp0IiFEC3
8CNG9PPUQngw3qi/BgO0Rqu7mONr52tHvBgvTae9DKy5FrN4zS+KaewJ88SJkzY/+aXZDN44x03C
4iQVGuEsmMpZRJBT4/xcg5g1OV1gfgn62Rjqs2J6hLj3QqEel3PrjgRoZd+iXHdRilMJvDzjm6zH
bvLdDjW1XmIg8lILsoqW0XuZft1a4ygPHCnkisXdwKNzLryKssphme0WSRJH63DAcZvr2L3iV54I
eECZMobvECzIGGKnjvE00K4YY6uByouhJGbuOEZkzLXwvQUzkpFDJFJUl8OVVfO1TrFJz3R/ZfG1
axaKmSpbFbJjqxV+9qMfFGM5LDKEyZ6p1GLZuqMJDdG9wjQUMVpqbGWqkzxgd+f61PBlNtTjPBF0
qOnJoopExuw5/zY8EvTeNWKX85Y6jgx0xmozOa8LoRWcn5Yq+52eBNQmB6WzdI5Yneq5A79bn3KT
5Hp0jIzo8Nen20hZHbZ8KngNSq69RjRferj71vRQtfqewMqp8CV+DstjHv9Lc+WFXP0u7VqHGHqc
Lq96qL4ynC79uWvvlYylnEoEiw6ngdG0WegNlegiJiwujQJpg4lucZbLKzsbYklDE146Lb/GvEGR
c25e4158V1MC7QvZUr15nwVqFlJGgHovgO6BU49EpvJEAEhcFJKbIq/R+CnfUETMUb1ajsCLceRf
BTofnlhqBna4NGy4HP2nSdNVs3q/+bsFi2BzSet3MX7roh4cZxeIP+Jn2/+hRCkPZfNod7jw2vGo
tc64edjqiD7kDyANm/lEeykyekvNb40tUkMkJ7qs1pei/c7Cf9zVt16qxPzQ3bQhuGB+dHzazcl0
e0zCQCJXvvXawyReOci4lZuZ5+Fw4v8qzlTUGuwfWFAQ6vKRCgnebrGMoiN/ZtpcvS405aT1fEol
OgMTCYX7v05JPJlwAVGYXQToYCCGPtM1IICOJ4gKkGeoL005Md/T5DYAShvKoxBmsNTCw1igBnvs
z+9FQu5ZPobjcJXD7oJLLFp33Pc1R6Wob7g0kCPamC6ICnr6dlTjI27TW8/7138ZSrsHIuQSa1DD
8RSW/UksUIawX7EOcS0ypGH7vfTlk36VlgBZgTmKhU4dfaEwAZy2O6Kq2blQ8LKt3BniuwUxVKgh
JDcXY2ZryifLbvTobPT7fsC9IyYnXcBCyFKFhsB63BFZ2EH7pWNXs2FI4STXWGBcmgb9ScHf0On7
vE4PCkj2egA/pVP+HuiA5NaqRSLOMQlpnBkyY2BISHXkodjiaF7QEixo0uNB1g2EOstj9dFWgg82
lfihn6t4Pma3Red7qLICCIZVb0P/CETe6DXvLwxZitTzFOlczFnLxMcx/W4JYedsljhek+HEQBWF
j8EQ9pK2Mjblr0trBdr0FxXzm5Kqb0wXbwm27AaO5MKIjRfPHXrw5CFam/iB6UjNkAN+DczR3TNn
HdXNNhN8Z3CNm1qyGpCjhiyAjyuRER8U7mwYi0k0jfmHZn6OSx1gxZkjyw1f6mLdddNdao2AeTIY
JtlvrNBriTaPPIjNK2ZfhSTxhJuBNCWGXxq+TyZJPmU49NzkiOZLEGwSgIOdwBqno+n5fzSd127j
2BZEv4gAc3iVSEqksmRZdr8QbbfNnDO//i4OcIExMBj0tG2JOmeHqlU/yJVVXNA94AXoFgf9X4ty
1ioMT7ovMGh1OtCF3OvYkco1zfbfqi6ij4GaXPXR2fgjIivIa8tG8SKgYmHmKjqFOSJt5tcDP0zo
XIShAYcsCliaSIub2dylLMODDvM40hJq9TblqEPt9Uo0dktE8nK0I5e7dALJWVZ806Phtuajprys
iuIHfA3Kp4DnJr6OzDqvZD+WnUksUQmxeTFnf8RYlRXtIUwIpWAlwZUEvgD7qOmMlO58+3k+t4uO
5I5bBGUe9uWdyK5ardgDiNOmIKyhIrV6ng1XBz0kQ6Qz/6273Rm63aKTxc0nlKWKN90tqJ6ItSRk
XTVd4HWMyVSGLZj9gqqXibOZSNMx/gykViLXQ7lLslGNorodScD6k2KQRsDTwSejdFx1MVx2TRnv
J9RlKao8VhoD8pySf03CBlbIwiLvUGEVYb2YWJndkI7Z5KhcAicjpzaA1cCxBNCK38LaSdKuS6lV
PS1ZXnmtvziU0uxPOFmunDB7GcSnMCpYXhig0UL2b20xPyx/EL2YbcQonEDWnAs+/oFKHKx4EYVm
P0x2cR/0jW+1mGrMyq/4uekk9fhvE+hs1Ykm6mu7bdl4N55ItjapwmxCYml8MSv9WIRrCcxXeE04
qjozIpApRwlT+p9QKbnOHWdOnjXUFuwy6ohouBMP2dncRGzvyoVYlvRYMpEnflG7p0IOgCbbLqvo
yEAsVv0Lor/YGKkj07jfKkAmNCQpwSTucqxypi0TuaSRAoZSCJrIEcetY8ZflFiL5VdidYQBsDHT
4qBb6pFGdGVGWrSKhfQ21CQwtpgSNmTWgqhMfIG31jqN8xkV5WYgN7nH/QnhTv4ZluBuRNFb+HYE
2Nz3xB+nNJFdFDjCGvAlsBEYQkefHqoOR75rthDNJmF0SEhF9k8HAS9AhpVSgKVcw6B1OUIw5LXI
/ooGwwF2TlZZOkP/6Bzg5DTZsEVUgSLUsYXgvag6DHyTOvhbWgHCJSdWjvKI0Ycw1gwdZ9VYtyTz
RUaCbzGXF/uiDdJ2+O2s8DQ6FXAYWnrJWSCmYw2kHEEg1ArtDrkGITR2A4vZqnQs820/WcS54KMT
BqflMbAm8m8o9ZJHiWA6DzX8k2/6oKD0JY9nwWP1iwPHbmby2xGPG9X2xTuV4FQsfnVjwSMSMyvc
ksPTNAq74l2HpDDIW1sFQFHwWsJsFkkq1dfI3PhZLiVgXMci49JEkxPMvorrulAhW4HiidMIWtq/
BkHK+8SzFmQ4PtWfUL/n2j+GlWdO75h9yog0oRBjcl22fYE+PGU957JWDhf3nE31vjHwcjBxUx+S
gJd3Nm7o3K7KVmzfRPhudM08552PRVMa/lrCUTU8kzH/TkJNN7IBzY097c08d4+c2jwVr1adnUfT
o/hCXTlIHXaimL2YV1aprYpMFnT8SrpTmXBFeQPKsT1V2i+jKfx3ymEaNkbD0AdWfR5zkZmY9/dV
eIaqvK8iczdhrRT/pppxXoaCGcp0wMe0SabWTStKRaIKLceUM7JSkMlWws4kTa+WlH0Qhd5cbpUv
6JRn6WNqxAN9x2G0hINc4ikQkGjUAc4BjSt3OhjEUFKi87rl1W80bPmxRmYKinJIjfkA8mbMLfBk
OnI5lYJt3GHpxibTOYrLQnOUH/UGsSX/XTJ0p57sk/6bDLtF3nBuGMo5zauzW56rXNz3EymQXDSh
X3IMoIXYCn33MSXmh9uDr63aHQq/deHeghtzljqAnM2oMuyui3Wp4b5+J1m5iQDH6gz4cLOo3FSD
YxuXhUCauN7C/qzYR4/8/sQ22yWR1Jgv4rWxoAI7FbK874dnH0m38Cxj7ccjQs7PLUq1d0nZktMF
FnvGx0lD3qJUclORDV37MTKWM1WCm29UPmZ/i6zhbsi/TZVc2Vnxswzt5KcojKbsHortOYNO7kXa
Ys+/iLtqlHTZY+ScbHl2MyZvyjQRUBCdSGCjci1/G2xGxt+R8O7Y4wkUfQX1ckRZBgtzYPiqQoCi
SekJVY0dlQhPMfZkZmbvzCVkbfZ1nnMun+l7hpvYwYurNv/SHqvEPGzTItwr1j1aaEmYeWg6KaQ5
cQpbVZzthHtfnz0ZfL3OTFdPspNsPsqZySoQAzAUO5P7SsNvE2KrJOuaAVHWMHTnQOkTT1AKT8wr
r/A4x2WRNfmw4U/IlnlNhfQW06RotMB9vF9SyDHEeyNAw3vSTPs8Mfa58GhqDpaAfASEvyNc4ine
pYiR2+EWGcIlKppzQRDvcAXbFRQx+NvarUfNpZtFq28baQqn3l2S8ZL/TVEia5UvkREMy2Y5Ce0H
z/5YuwMbOKbV73BMiC0Obrk8Hgtm5gPdCqtY4zJJxgXkd2TgVq33xJl0bo4tuX9WH6t6Awkco6IB
PBEIHyb5gKwbVoaQPatbz0+rMysckSPO19Dcdi4UNFj42PkY1JS2fB66TwNUvFrsIlF2KQEqJXJ1
mGkLg+QS6wYpRqK8seeb1kvHumnPfbJXGnJFqCVAZ5N/hUjW0xlQxMSpS98Hdep2iO7ycUYDoZDo
vUm1D/mmXKKjyspGKG8aox9JOnbfag8jbnW6aPy84fQHBJcEX1tfdhk2hp6VN7D+uRkOk8qhj8QG
QyC6QhSYVLPEiUo6dCkiRSER7eK02fV8BXxljEz7ZcurNpagro+Nxs1jWvtsaC9c0STWi9uphZ5s
TixD5WMkKIc1c1NhLbnG+J2C0NquLyrnIo3BLHrk0aZYAIdwcA/KRa+46diX7FM87xrsjGQgCkaM
DwEloZBMB1NezU4smwADoYjKGbdrnpK2DKTF9yjTnvXSv+UCDR/zAUQ1N6EWL7IjkyExJekerYU3
Gy/oRI7RUyoZ5RZDAyG3KT4KDduxpiyXujgUtfW0CqQL2kULh2u8XACKvZugKd7CRPYLREQticu9
4grTo+1M3/oOSYcw3nuU9gYB0Dbe+V4/ZWp9bkxPwRUUvZHaDIMsOMGMZFFhphbqVtEPzzlHUfiX
htSbscMzBIyw8jBb/7ALNrN4+jxYwGH9Xc31thxzHp41Zp6ciH4XAs+BfXxBcqgJDCgQSY2/UsWm
0BieAgMlg00LSJlDCTq4Q6iV21Yd++V5cVOsjwXWx6wS9gtk/HiSeHZ6Lhe2WUhWgkVxDUYPWrnr
CYrQUOtFVoIRG/h9UJOAigHD1fr0CEKugoqysNpuxtusUNgFxqObimNaoEjXs+eyT6dtM0avQEte
4KywzwKv08l0RXXGMQPDm7QYPQx4x3R30EeXN7DSwFqcQqm1O1gMaHj1YPSSL+3MaGVLp048tl/W
OPZgXfZ64rTwMynycxlJWrqRNWtjkEZjMr61gnhfPnHBLpVvzNoDrKrUFx+09sWgeos4ePfpMACy
IIXa0E457iqiXCtSxfpsh4yTHaKcfqb1Bhv8OyYpvokIlwMHPBjXZlLPap2CE9kMoD9DhT+WYoh5
wzdRgbKE3Dp9VYb1irvyNYT1exdFT6jsP4L6Rw7ulnqSFPDcwkYCbN9SZYnX6lUbpLa34Q76Lar6
DH6KdLbSzDUVPKaHLg33KMD2y47Te9mCt1OMGnbvD14BxQmVbI2cYWtX27C152vHNszUvmocVcSD
+qge+Ucxtk5qAljLCgataF7CQWG+EsOIZQ2NiVEeHxMuXLAHfJB5Zpf2HIXimR7uQkTB+9Sn7wpH
gE62wswEss1AaQGnUY5lXx71hao/iA9CVFPtkXAfAeuXPQuZJ6FY82KXrsIKMnMiGEMEktkBcXNV
l6IAQ8udx3Z/SSuNP4UHx49GAslkXuw+P42igTGlO9eyw6L8mOkZzkaMDXY0beYDWVdhfAEDfhG8
aagfg2Tdjc8QPhCYIFLOleTF+wMnfNngsDB5xwkcr6YN37Or/CweDvqh+2Map8K3fiRpOXYpFKVo
85DpyRpHlf8xxefYhHecj64FbDJClbbgOq5Tk5cg81nKxJn2jpctUdEUsXTi7WYzLTI5aPbWrvRi
NkUIUcjB3WZnbVT4CPS7LlbeCSZyasDvk3MeSH/RDMLt36DHQcXodueFQGkBWQWNBhnTxgi1ClqC
a+A5H3NMsi5DwJmpKPuhHK8GpkeigP3yVD+Tqn7OkKPbPnkSkPN2F86FUNndFwEPRnSwunNqRJfO
fCvUFc/Ldz6vxNUnaH4BroQhdfsfUp1Q9P54oSaDFLhLQryPT2S9saEK9xU56nr+F0cBStPPyoCb
V6Z+cIwRkxmrdyi6moxRIfiQoyE+ImqNqLzOcO1QZmOIU4nBBWR0l/8lrwaBRshv1iV4RjrtES2s
XCbGcYE/1IVfdLP3LV/FerSlckJ9eE5ZgTYI8WN24CKI2wVOJMrlMPMZMl6Qv9f45Ayk0C2hojkR
mvBPy7j02RdS3Eu4kb5NwlPGDhgEAkGJTWmF9nZwAiIoWGoH9vQlCdpVCJETpvU10MTLBoIcrKRd
P2APmGw5kreY5EDXU1jYLTimCAi9iVS7wpiyU69TXJHLjZ2lAZzau4LB+HwTDYUriVtAO2OBQYWI
FHImgwyhc821QES2OxIh2ED3U06ES7Ce+eHvp7aQifArXzW5uiaGlFcfKLd4R4yVrBan4suQMKnV
d9zyZwnhDDMv9cw8+JzDiuL+OKqemSB5/EeohYlWSOO7JeN3I49uPwjObrV2USZamnWaQ/sFN25r
4PvBjONVU8SG5WpZhfcn75nJcVhriBewa0XgBkHjZKTQpVNIrPniMISRZFZJdyOYcKwzd4U2r9ft
rRldOqRdZJzCQrUnxFiM0LlMi73JZNBiMqiG8345lKm1nzayGnvo4z3VBB3GU2sMP0Yk7xuNdGkk
g91ecLhIv35MPAzlVW1amqAUXmxxHqEDGQ4PZnreCY4GNUgkEIAXuaIwRkrfR/pe9ggNKRdSKRZW
B+B/7sxnik1bPCl/PXx2PvrZgeMzpjIYsLMF0EWZDSmr27VAHtg4xjI8UjbNSiHtyj5xlLl6BZfZ
DRh+TeVPgpZeTYZbmTQ3+Ild/lEX7SsULbYSMsaA7ji1qFUT4Z6zXZZYMut55te5tmsATpZj/Qis
6BHr2wk341uaOlBgJDQ2KYFrmVOzk2U6yhVePzO1f8oJkC2KVRLGbkXsxkV5kDBfGbhgoS8jjdsk
0la9IiAiseHNLOuHeh1bNowxvjvJUaLGkT2G/vg0JcvOvti0snP5bvEz62+C6IRItdDIMMz08Ss6
HXWOfAmFVeE768dBfDPRP1hpyHor3LTIi8tYdKBw2STqpuIhX/kRcJvPrGAxynB9CSEgFyTiCA+D
/TUZ2RdHm9a91qnbQUsMHePJhn8EcgOBIqaMnoWEdqZwS3B4/GkCl8bJHbDbTsU/uJa0wiBkTH+h
fwMgG1fVA8LVdTTAXGhvs54/MbZ90yq55jfK7kH22UXUxzwergEy2O4pQB+UYNubXfMUDDxwQQuc
DeYFlX3OAAm7XnrKAHEu7VWlno9r1VmQtFuF4rbfLWdNoEw2tCumT2VkerV6/7/SuFNEEEUqYN3M
VWji1uBixA3LcopIWg9bC7sfMXA4pVXFejMv88ckzTuJhIl3gRA6ICnpa4aXSM7oMeqCo8HXqJjH
ssa6pY3H9Fp7cUjU+ZUZeMU49xdFg9BW16HvLwXO6Q5XuyQvpyGcjmXUHCrZK9Be6yZ89dui5m6i
UG1skXbnjjKBx3KrWAd3WrJqxq/+SCwRDHPoLUvpVdWEfVn3SJHy0pRJn3EaSLgUOnWjLLQKbwjA
VCziWxTYJuEEq0kAHl2FCzgjOor2V4aACqBgiZBhTLsflHJdFXgA339GBt8DCLsuAmYkKfRNPK8V
s3RstAfxiv55wwWO20ySXekOhVshArII9vH2W6oBwcFkHJYtARSSRYwKUGxChTcR/JKNoxp/yw+C
0jNCJGek6PVH8jsAlGBVyQwZJs0AGge7e2NMF0loryig1wHfnTr22lc1mPo3NSbatoh3+iOf8TDn
yCGIJqut4UKiylUdD/pjjnHJXbB7Li21OVUCaW7X+WPxi/p7gSujX5KYfTIQvt8M9DTsYQ9epH8k
gWrqHpoOVpgKHhTtk1loAHVsyo8VYz928moEl5rGjvcN3/Sx3Wo54jXeMJk3rE7QJEkWRkoqxeg3
D9tNbj66b41PosQn0SIMXFk7j+aLZ/ndoM/RJuVA0xEA/FOl6Ayn+ExW7ln16aWhmRUCtsyBCSJK
FoGVc6S+T3beU3LvsAVk1yLYFAzc2inek4ZDJY9dP6wx5EdUEJIrVIyYEmIpVmedpwArCESAy3GO
ITP0FE2lc6vAbxq2PpaHzIU4448dbhEVGEYHXaIfD5O0HPCvMcBgmadZjJjP0748iUKx48HYVQj9
LPJriVUvhO42GdrVOitj9gwgagnxW3gCHoxnEaVK3fnaXHnTLYyPu+8VwV6IO0QfhLX/EVNc+n+k
+LXbYdO68Olt8VgG+BMJr9+lWo+HWN1oHT5dSIyQoHAJobg8J219ma3lEukboYuuS4A2jJgjImlM
Ir3Yac7fbdy4Yd8A/wwPkQwC+Dm9+iUDPEoq2RDs5ULfE9WA+pErHzommV70FLuWI262pv3EVTcB
fIwy5ojaNYlTzzhrOVJWctMIrqWVYA4vbCoiW8jVbPuTzJpGGtm0hTx5SeaqgNBVL6z7Pf6HwS+x
pKsgsl6beKaAKxjnPCUz3Uc4OlDvJyKTGyK8Il7TWmIhQMoWidlljoah9gRj8gZdZMy4yVkcxvUN
roufS8g8qSgWnfzHsj18Wrc27e102IikLY7MaxAA6rtOHvYcCuyTwEO5WHYY8tb0bWwpt1iqa6Vg
lc4CuttaNcmQI5RTdIyfa00C8LxeJYAMxUiMT3GsaH+UP1nUHtZTRjR2UlXvHeR4JLoJf5KA8OoQ
ugtT6jki76akzmRAOFuRVyEG4SOP6YYZBsZTsUc4JNN5phH+52o0bdH9BM0d4XbL53tgKBcRo9ks
3Kwc/Hchge6UL4qgnCVHELNTKXzlo+zqEXrjEItgq/t1lx4rPBS1oXkjMBStOTTNcpg/ky4HQCVs
owrZjHyJXEVXTgRc4aul07XeU+AqeCFk69EP5ZqAOpJ5EVuIHIy3lVmIQJ9Pi4D2i5doeU5mCNfQ
IP6jtakFUXNtr9GXgTN97G8WOiMcj+osu7TDEhMXCYgY/cKlDeSbUTeP5H0GTaPPik/v5WTmYxA/
2WPp7cRne4ukBQxwwvPH+hmQvjXTnSUoETSvkVkxp19F8paTW9U29U7EP9kScY8SFlmuSm4hMjlj
M5KAhBvTTjidVXs9wdNt9sK1jRYH33Yv9HuOIJQL7V4FCDcdVdAGsyhQzPHogJjSTuW3JeOY/l3O
qmj5ZeiIGDqy3xQ4MM8bJtv7pGm+CHeQu45rvuj31EBeldlUGnCIA3f+V6S/RHXgY3Q5+gdIHmz5
KDPok3mWdhXggRb7v9DmFzrh+LjwYdDNi8pgb8nwRp4g2+HbWp23kSmfNiXOJMqPNllPL1BNPQud
Ea3T4g2chw3roCEgBU1wzMpkB/9cI2zYTAjPmfEbCATopCbGZGLiWTs2UE+tcd4FBDJIxEwTF9j/
lVgcMlPZt4mw7371cvEyyfIichPKsqQBX9DIgDQ3MzJHImcLKSZk+mRAxQ/HkzFkJ+PXCG+4aU9R
hZtEBF79qaFg+zGZqqhoZRC0ZuCOwn05irtRpfIKj21t+AjhE8PEkmkXBSo4N1zIb8dezrh4hNEA
iczBxO7kiDuVW5RLtgw7GqbqIX4S8k2yUOiG0QRHjRU9vKmpG/dQuifaIJRBtmoB+MFPLQGrEh9E
VW1FebKbjmTFrZiZ+06evEpqHan56tFwCgTGLeVZiTj0jfS4lN1q5GtMP2UtVLALnXGmSlteMfaH
JdtHPHA7Zd1lRei2obPgeaG3RouxKxEOneN/fMZv+kAs3HvrAQ/czYyd5YRlCoNc4ONCWdC6mYQx
zRhSMifcLm2wkU6IpozgGDSMu8PnMLVXrHL3xCnbFMiJ+MZ65Kmk34kln0t2cOw/caq7Q4Da+GAY
VPJ8LSjd84aWEXpK/rppny3uSRFUXXq1/CPCLpbxEWF7JvbQiUKplSANcFrJrApbDFeaiUwtcMyM
ehoSmIHMc8MGZyAAlUS2PGB0KMjeT47KKXgTUQ9EaCKNM5V+SstOR+UmWeuaAM45i/TkYcH/y3Gh
cvYy+aiZfJjAL3qwzkmmnsKmxJndRQqslf5KszZbh3bdjafUMySVjWNLhlBLU18fl4jDrrUOnA0d
BGZ5axqyEyfBedMg4QRdbFTsF1BWZQZzcQpmZT9N2V5/qzR5K1r3GJiLbJonPKgtDHmGwpweuWbZ
0j2i8ItADQQdpFlWTJbfTaJnGQCdPphXO5aVu8Y6iKkVF3gGE836LIBTqnN2zPKNcL+HdjNCjDvB
dAnfuBNgXIgaAZ4yEN5i36MHFnVmzYxm6lHgJLvla/6u5lbt/B51xrPExabDEy2yW7Mh2bI+IEXX
CToJcH/XaD0j0pOrmrGqgT0Pt2XpYQT0h+YvSVzwVy5hvKZZOPgjWZTX5zBKL70gE/E9n7AVynl/
1WLx2sfsECJg2D3cL5Mw2ZFIDwZW5TwiAWn3iNX3aRPu1yyvWBd9wqKEFFbuTAQzJkINZSweRdzY
C3zUqgSrlTO8tJ7xAvho/JsUv4ih/Son1Cl+iVH7ypMWCmv4Gt7zYHylgnJhT1ZNtrnEtL79Q52V
m5Tw4yfzyRcHTlynKPAvFBm+nNYRqCyBPGxjBmGjfuzjAC0UQYkDhqXooYg9YcpMa19LUb2TRfZW
q51XzGC0mgIod3bJ4/Qkj+EFjUkWOas1LoAYi6ZIKVmdhyjHRXxmE9OEbnHLDD+LYDJVENyqwKQy
+wnYQ2l2ihTFMK4aos0CNOBZeDD/zVnj6V72hcLcFZTRHT8D6KA1MBHKiCLunFq5t9gD1c18AVh0
rM0JiQTV01uLNO+vgtuvae8BfrRpSNALdju8xd4rV2BqivC77GEBaGTCG5wehTS/FVP67FsYYRQP
PPVbhbVYncXvGDE3RY/+voBZWUWnqMXYOGHoC4edjDC050SKWAE1TNl1CSU7Z083hBRbl7iskG6S
LyjHuA+Zkcj9dmEvmbUKGa4YDFgBLYiyv4ctpg+JlTAiSIxRdcwHjO65EtLrWLLvftexNFQw2ilz
P4QUDbTEoDfmU6iAQFKrW92RnVxj6aCI0kr9TssCXD1aXcgWgCLi45HBtHaGe3YhLw/wJX8JNbm2
mA+mnkggIJmyDri00i/vjrgyQO0RoMVU3fVefxjzNs2n/SJgwsqKh3lhfNHcDYVIqSx7KHVBq7Tp
8BoGyezopnIplRK6GXBCAewEesOMlgznubLk9yGRbzHvK7JxNUuvgXrVOVH6+o/8OQCPGXGErfML
YAw4ZjAR4/6bbcPobQlraHjUj1EDF4XSfQT7BbhwsUqAUdBOK+GAYlSk5cFfm4Twr7qRNGrpkGiU
eRLTrc8MS5WClQj6t9I/5Fa7t3WIC0nAYewsbCem/ieIqZeqTUM0rcXEXtB4s4BHWX/1pd+R9rZZ
v/duU4LDvTBU4tNdJDedcQY/3epF4a1UTI5a/DvORkok57qJViTS0rEX/1pSKH5IK3RqauYcrBU1
t2H2HIDryFEOTilr+KXbFZvFVHgU5+hvJYZeh0YiGo1zpivn4T1kE6UFooebFsbC0wB81Lgzog40
Gm7zK1ckevDDtcVBNNfR8k903hiUy7BdvWVrqvlTEOVnm8/nsPrsQAJpJ4wwuFgPZW8ee4T2EzMM
SvVR7VkDTKdxPATGU9n13xSSo/GcyneG1J4kt2AaLD8TT/oo74ybvCjcQVzmBhYtEXmqWW26uj3o
QXfomZf3bXowG9tkELSUst96MdIJIRn9hmrdaI4TVvhWoI6dNS8jYakEy9ozfrcyr6gSn6NdqThY
oo3PjLS6Qblv25sqhEcr+2aYaE1vU6WzLpPezaB+xbakZce2L4778FGCo1GKEBUuBTS2R11kIS+a
ti/2w6b4KiiMiXqoW9aeBrNi9O7EjSrtedBNuzgw1TDxfGl4vkAMS2buaDyZ3UZ9qxHsJ/37QikE
ge3a6gEoqWB3DXeR3Ngb4EhKsrg5joW19+tGnzFhlxV8b4TK0WlEh0ZUco55JsVtCNEQMOWwluwb
hj9UwKLAsaC2JlMj1gyZDSD7FNK0psHJYLXfMVpCtDQvxASrsO8YMojmS6vyD04siiH9Fd2B186A
DGc77qi7lNG+kjLzmgu6ls9qjIj8sSuVtp1ne76AOLJUxnQi/8M2IYE4rxE5eeWqgVLWlWa1Td6h
ZMHGwiNJHPdDE8IdTvVdgum0BfrNHum7TzM/QXTfg2FP9iEKey0FP1FOe7A7+6inJI5FlrjiXvMj
iggLLat+Y9+q87HvKJVtYsBm0VHJyO4/V/i4gDeVwS9DYm7hHs3ArcWROzha8hjwXkxn4Umazdnk
3GIrPgfh/jWj1/0TIgoA4B+s1I4uh0ohM0AJ1gFKh/ujqxFWkglyGaTcn2siKXPNJ6+Io2lNdv+S
qVAV5A+rFC8K/FpzUgsbeN/hCgtp2wnGgAwTnXUjOSVLvJ2DxU6VyJ5gIxvF8sQDaaAyPJk6p5p4
pyL0G+z+Zj74qA8DhuItXzHTgpwsDVaUBD4h1bDxj1Yh12VHXh61F7InBdcXqwJ9uHX8NBu25+2A
Woh5BOuB4aDVCwUye+QNf8lYPaOZNHCF4T0KD6kPLmoGSiDcm8MtrMPr2PFJWa9xy5FZb0ictwFY
uJLONCTdL8DlmOZssL21d4t7RGM4ywKSWXAdOgXmulyBoSEyY8IJYl2c8VOSWC06AdlKqbSFNahB
5NJsSFSStQsCbFcJ2VCpXYO7wauh7KPlSzUNu0yYmXCf88RCPA57D3qXhFVR151RqKGKPkMRq4DK
/CNk2VLBTBddBVIHRm4F/yMwkLc4obwLL2HZvHOo6gsEO7DwQ9MdU/yCGC9skB7HCfOEIQ2HEHAN
cTTsnX8MoztymB+Ws87bZFlXMRyveFexbIf08viKpCF/o+OCpbevQ45YA63QViKAqFNxW1QC+VCb
IZfW5Y9bZFTYWXsNriL5a4Rg/DcQ0j8X9ml11+4rdm09FY7ISriFdcL4UExs1qS95MY0Do30RI97
WtAvpdyBHJG02ZlUeV2NgYx0k8In3IeYdByY+b4uUOiSDodozEht4tjtStyV2DtUdDabHhQzyk0J
u09gHTJUAx2UGKeKcLWolj+Tno2ZnLDvRfEs0D1TSCG9xJisWm5OQp1JiUV0fHAWE/7ihIprpPOB
k31V0Knm9FI5j4R0aoviFHw4k2oehqE9lFngQyzyZ6rtm0rMYEb4Nke/WmnH7l2JlVNxTuL6WHc4
xBOCtxXBR5EMpx7MHN18xjBtwBRvqxiAuKtWuXTvcjTfLaZlmGXjn0FSnr3S3k2yRUkdTdXmthj9
Zc7mU10kJ9ABqjEewJ9jvNmr+p7KaUbNyDrejA9yf7JQUZM9ZpxGPTy1GaM9Y5OXzxCK8Sh4wXEX
k4cUh+UhXRM3LUjOgz2yTWQR34KcjRlw4VQ0X8aTflgBlFzCsjvVeXifhAwR3QbRNohV8V9JahFH
7pI1NnwOWyVMuIGzOqwCsFV+VJEQQquEkmFohBVgwa5BDe8zx4LKpIsbNyWCZkIpBBAQxeqKzYAE
TmAAXgdyrnyLwiuIL0YhnBeqAqwVIospYnKV+l84xrs4N7g3yCStB4B6NMQUpQL7GcnJgsBVg02n
7KvsFC2jLxJOlaKvSAmCm4BWmaOvqtM+Zv7Ib9QcQmFy9Qp3V3VV4sWNmOVzM1UbsTcO0x2RsE+g
1tEE0lxZwdmRbtSSKvUO9gG8qIY6XsWluSOxYPhrhx60NdYmNcYp5gQaTtKuDQCZAaj8L1m+aet9
WEx7I1X3GlJm+aPYsFs/qu18rHHLMPkk1RaKL70Rz2cP1QdKya6b9V0OyidIMM8BAJ3V9xbLS7gq
0grD1ZARidiMZmA+Jnn3vMjOTKB2ybnm06bZFkPVWTzK8btC1rMZzb5R7YyJHYjOWW4lHqleRhs4
m3tN7m1T+mOp+koRePgwTfIEziRcyWxApvS0wQkqRje+1QUOOpcubRo2cvk/S3HnI1dzdtaT10Bm
YGpyrA6LaIN3k7mW0mMYsP5nwEWAPTlfC7IEA+3GLKjbcFFsTGjncOzPPZdMNj/HYHgqtfJ21q3i
bRiLBx6JO7351TTLC47g4k9AFyKn95GNfDz6K+ZS/6zD71j8DfqaKQfgzcmt8A5ChKq/eo6QnXYy
j9FLWgO9KXNTi4/at6XAm+pM4CthdZpxDzHS1aBzCdZhbJLT+hAryT5uywvg+QWKPUnMLO4y11Ld
/CgXJDFwXztrubjDQmYmeJOn6iRSI6hcbANKM5aCm+orNY4WcwdcB+M9UIsbQ1dt4cBnSaT/0/DV
S3flfm3zu4nZyOA+xuQEqRGhm1PBISeKqLDsIvmAIjBY4PTJdOSsYOjK7cYu1p1EbBJctaqHlXlG
qtdA05OJKQ89q4cf6m/qwoQuBVBbZjhQfCaUBhWC5l7VgQJT3MbVITmXfQW0sXiwygzYDMc+F2KG
BKC9mNQoyq1J5nvUyHimUG8i+qp3I5SBCiNlhMCzwaZfULDaQYntDPgOc/zGsJzwCGR2HaQVPB3J
gEEHMUNbXLTyvUdCFrTaGRiU0Cj0GZZbIPALqmJXk3TTOnWheXIObRYhkODUsuKLbsUQ0wy5s5Ai
BMcqMo7tOB8L4P8CZ3Zr1oc4+h9L57Ujt3ou0SciwBxum+xm6Bwm6YaQRhrmnPn0Z3Efwx7DlmTt
DiT/L1StMmjDCWE1v8lK7hg3mCn5bco+RRsmKoKzlhFPLMTCFD9of8W/Q4wMz1iPeHD/0HDwlJwC
2Uu09aiWPAUYYEDERNqTEAEkELIWw6JRGd8Asnojo/MuV/q96+zJK1pWMBGffXyfQKTU2k0yBF+/
AP/kdSTi05x5R7u0Z8g3YyDO7aZBMiwe4qpymWq4VonYtm52eWN5aDr9TjL8PC+C9F5mbMbdOldv
MjhDi38+6fVRdofVDX3JG0LnI4q6l6oUbyQnKmb9Ap83kuKXYurQbVUfXSHailbNExuZ+/dfUlh+
icGwL7gKWGlJXm2xA1poNzvaTX6S7FidOwRPEXvzX2h1tOETfME80heOuJ9AoRYrwl3AqJFwVITu
SExCsFhtoALKwveCiKWsGbBbD76qY2YvxKWRbOdupNNtBzSh3N4CZCjyC7ShO+alCMLKnZFI+wx+
c8/MI0QKJoW5G6qDK8oGT0Kedthf7BbQpdKQJn3A/laLb4wyE+Sg7SbbI/SpmNxxL2KwMF5j4Zjf
BaMPInq04r1X+7dcWF5m2AM/jR8XcWpvTahdxCg79/Y4CG5Sap4srm4GxkzgYsiaY0VTthoywitW
fB58w9OY8OmIoBwUz1oWuFc/NcFwU2EnT61aT0K5nvKBxY2cn4j/zHvpTRrnl37RH3NG8stZ+SqN
U2ZtsxFkSpYzyryFccAzdSV8BB4oECP4rccwC/2jyC67SO/Ka5gnt90WEAga2uVGggQa5KsF7qKm
D5hQcM6HHg5ZzWZkhgSVkCELbjv14Xum2RFbzpF1AdYkb+BYyjmWolz1HOs6GY4K82upDCerUHAQ
qiZb1BLr+xCD0h66g84zTQyhIMBksWKmxhwn4uiKnswqnejiitK8rf5lPCZB4GOxsWo0P5FynsPx
vA7d2RBiBmoAS9TiZEo36ZdqFbfkdGoYmXYMtuAqbDT2lNEsvnHQVh0rTuiZm5dLFDKK6xOX8wW2
1PYMZsDAQ64FPbpwoI7Z8j6u9YckmR+QHT+4+w8R204QlfVvcA4fWC6IGJkRzjMka8y3Eb+viEPL
5HmD/1ochKtQ1LeUGS+B9wqQzuhNqJRXPr/lVXiO/vaRYCsDMemA6pNpYk1eQaE74O0qlducIe2D
E78mbjfKh1QmQA56/lCw9IaXBaBpL0uoslT+d7R5vwGwH+xGMZwpXRxroYDPHxOVLxAOpx5FJ4J4
g0p1D9stIY7GEdAnTCZyDnDjKJnm/5QItrj0JA+ZqL1avBL0VwedL6oxpIM5CgzftENOLBW3Q6e4
cSm4OmRFNtpePpsu3Gjcwm01Qi3tvJgfTa3ZlpNzIP4hL1ZNr2M9XvpJO5cjE1xiD1uuwor5wPpA
UrahbkMWZP+iN5WxYkqi6nhlvnvhtCPYybjlH+CN1j8yZPA5AjreqIHUlkFHey/PAESrzusiODuc
GN3XDSgsqa3AWHSiKTqdd85Orpgwn8gopJ7Q59iqRUdKTyVNPFFIQVoMnN4y4TsISk8YQtkhuwab
uIl6tKYeTbsEPQ4uJ3O8hqp+y/BqMAiwVc619VYXHSoP5ZhOyUFmk5HCKEkvXMrKt3hFQyOcZILK
Uym6l8xhIbHhrep2Ia5GVWOqYUtN6CtF6ReF4o+CLZnRKdnD+jjkBjdHQvTEnLvThFAXNYA4suBD
ETAfCYCd/s3egHNqah5FbflCtxCglz3YP4jmW98WH0vKM5/HllaxSnw1Aa4S5FUtoDVr6skVVBE4
d7ZSwtOIyQawDMzyr1VmwZlbvqERJMRDvSpzHurdlHGXU7di3dBGYknQpyXwbYDLl2x0M5yLfOsW
c/wFDEYCjqpFQJh0KCTVs6o3rFbJWUAciBZncyp+iV+5QiOzk1baJ9M60IjDr+92veon1ZZ5PTjj
iCcCM60pIxgbPUYA+dQEnSn4NX+qPyKOA7qZAKcKfaL0vPJP64HD5KJlo2y+KlRdOVMqNFoOZnaH
bHvyf2WQOIKzJKciQvT5w5+cwckY4svNWlhEyl4Xcvujh2WTpkinAJE3uEFxrPmKG/lTfcdm6p7c
iFDohHMklYinH5oD9ilx0rxyiXBbF9S+pNoRdZHsjEk55Xn0Nk3aS0qaV1UsdOfQfMVr2Ix3Yapv
GKYnlLUduWya5hSkwVW79j1Nc2/cZ4yCovpaYygtBT4DkTyMBS+HkXrdsmEXm1fIPLkjNma4RKuJ
0v0ByjmmUaPsrPrCK8YG5fExLa1AV8PARM8KFk7FzT9GOk60NQgjjMasesT7pCu3Flm6nhByAOFQ
Wv5EiNLhzRGL6CYJ5EiL+q+tnWVl07DcEgE7Vl6zWVQO6u67rhpPjARPrCZ/we8ao52I8yePjUPI
RH/A34BaxbHizpfBkuZCdE/i8j7Fwg0U56kVcMcjM449hNq7VJntPlJdHYkwwwRAyrXDzDEmYkgd
zmtWcpCaQQ2IA89sHFYUknwofLkxiwLk3HsJVexKgGbX53slyZxO/meMkR/nlj1LX438DlmB7mId
yXW0+nPH9BC99AHWWBZBrVI+2PWfakk+jqEJO1HwqzHxVUwWfZXtalT0aQnUElcm+sr9FM2gm1u/
tT7EOr3MeGkFJBuiQQRdON1n6OpYISyiLUBNSC8TGoc5M4vXID1WQW/Upz4WT7MFRj+LzpVvbXEW
W/+EMmmO6O+i6ITwdS/HhG4kA4JxIQDaHVThn25tnAQVkiqxpZegv8YVl8FEAUOKNisQ0Qj3be4W
TraQW96txDPpV7nQb0Mn33XcyzgN3RhmHyz0PHsK5NyzHBDmY9dMRwtcZruiNpCWs7iFAObV3aRz
hr298uLrnBKz6G4axyvbQ+EnFK7iSTkbaHhq+gszh+YSAmn6JHXcboldk0xrX7CiYf5pqPK5/pm+
Fcb0K744jGA0/CBRCTGNcJ9W6AS11VfxBKFJSGMyyJ9qbvqNSTCk4E4JoNqLxOK4Zq8cHwgB5RPz
AQfsRSineJODSfrHCJSWmuEPNYvPf0NPJw5ndpDCLBwXfKkxVOLOJu1jr4vhDZpl+ePXB6UOb01H
jLQ4Xtbs2hXCy5rMt9Yc3utMfYcTX6XTPQb6jzO0WT0Te3yzfkZK5yRvD20sr72XhsIlrLLLqp6h
gvnCGJGaFTJLVf0R1E1EZNEusef0KY9HuGQLYorOJULcTYFPYcLz9QI085oGTT0Ea/cnrbhxK7dp
mFqAgFkJEx85ueXZ2M/gKkqnb/SgBlnQLj9SN1AcIUyMVfwNzSU05UtYhxc/f5Z5dF2zVxchbSQY
U+uNc/GGkRU8wUxctiKyTdLnY0QVPiCtnQCDl2SDJtThNGUM1nIKRIuwGSg37J9YtNhKh5WMcnva
lIiEPRTR4PBZD99VZz6aZnrlevUeGvoNgf4DK0dIVmuZIc88dmw7n3nlp9eBTmgRTJzDP7DDPvti
uQ+FeJ8RvqXaRzSgCTeNm5Vc2wUHm4I+VrV3Yb3rEGB08aGdq+ugktI2Aij55vO+qCRPUQpOYDiM
5qvp+q8QyOJ4ygjFwcU5EduBnkW4hvQ3S+mumBdxFKAiaMl/Rbz6SYnSxP0pzAmfOn/W8LgSjO8W
I3+Lx/8nyFjV0D2WYSubJZ71MXmpw4whFZUzXDyMvuFdK0w/UaJgJXsp5kiDKjugtyu9nCJlZjc5
FqDe7ulisMgj8ZHKWcVwlb1J3/kJn5j2lOqZoAMQzax9HF5DPYCFY3/WIL8/yPALCohusx5dZdJ2
az5jBejGQkRAX2CNxAahLkDydj3Z71xeJgqygkyVLXCM+JWFxE0K/kIx8IZ7PdWxWuF6AqNITCJ2
Do638Ny0u3bG0jwTYNjMgdkJgVoQuMGsOQ+PCboVqcXM6GistrrSnYJwSo70oOISBQsd9i6fSmxh
vdC+LGV8S8XifUWr+C0n7afRLZ8cd2xQkP2muMFX/pJ1Tc9SAcR3zvdJj59ixKjTaqdZbU8Rkobw
YArawfzpfpMUBvNESEeEAnQs2j+zkJlRkhdJaT1qYqADYmfv6Iuy5CXHfkVw6CO6x6Ene1kPpc7+
VeE/GUcugCRycx3F3L6dqkBhZjyRkBHFAaYYH1pkovmJVAfE9hi2vAqu2jQcwjvMkSm4oVYAm5J4
sYJ1FV1hKm+fYRnmuzMjCuusS8k1xHE9lnu9exjTR/R7SGR6VPg9jU22EobPFmrWLZSRwOblZTRY
IyT1JdGSYyIjl2SxRQAsbj8D2oEZaBqBKF9omeI+yELLT6AmyYPq0c57oFNtLfsNufiwJok7/cKv
3cM97MzILxWn/CtjejNHFAQMFIaHXs77fhTZ9BJFyfCqob2AYp40Z5wOHGWZbejQp4roXg0qMQ5M
mooM4+/wBKveMUlbSd+Ee6qcW014VLw/6J16Jj1y+PkcpRrQ4xDLbjp/l2A+EHaB9UBmsUZMTP6n
582drFAwNiCcJobcRGukhOlVb/vrks1w0sergRCotF5MJMvBNb80ak08L3T05GUrxIIYpAuI8Nwp
AGmVwFSijPR1R54SPy4qr6XjhVw7lXRX1WECatmjltCFdd9jiEGD/Bj4dcy6BBXWaJOIr5d2LTpq
SviDNYC9bz8r0ldqseR3SXZCuyaSIaYUe1gHHR3AggmS7b1Yclhxx8cl+Mddipez/gsfn8yNckPU
gnAzBlR70KX6oPrMaLl7STugq99nuXgkKsLJ5sbWWS+rEus/WIn9eEx5rKjqPn9PdYyCu4Z0XtJW
0c/u1ScD5kOJClv4NVBRQF0IRFbWTYRs3rBzYH9wlRyDmEtG776IqAD1bcpSvyNsROVBKpF6LcNh
M7lcGgURcHsYSGlC/casEEgMQ1oWRqwVG5TYvT+vLMYJNmRiKkHnFtA2krQHRfyAs4h/S9z1htIF
Y20CucmPvJ8+dDvKUSnJvZhH38pPxnOPQ56KjXIP9JVx50QT3mXCYBFLhYZ47oqv2hQPMxkiKpwU
sVf3yDYrxT6xXt+loujIBHJNZYngenK3RXu3AMzNxNplui7T/zd4bhtsUeUP+vLx0IOfYIfVQ4et
oMMS0+2H+nAWZGA9yrVZjKMpapy9vmVDQBDWs6zwdLNDjNA5WhZQsGfGP+inScuuXibRlhsk3voF
DmIh1FxjNq3xSkxeyZ4Qq+g4aP1RxPxfyy+l5CEZbOcmLo3xDcEyc27tLQNxFitsFxDeQQPxJEuz
1/e4vhVMB4mqwCKJ8rrUxU+Mw599yfNyzAk0HyCw5WvqT7PpKcnkGRXL4sMK6T8CIbjuV7nCgZr6
9Dp7RnDhrktGGsnSzbnplRkFQb5R8tQ9gS17TUF1KiPWl9rEs6q/aT1dWlm5lINxKUc04Cp6DCII
0mG6jFOOVW805TfEJHWokRskEFGb3xFw/S1kdQ9Gm1l6DSO0kv6pTMHXuWA46OLyvCxbIeWY8j8M
94R6W4p1Izvhyj6hWUYS6TbauTchJwCNLYSf8sx9yvUQxTLeDhJne5nBP7WtJiLKQC2usms/zI36
XNlEwARdmHWRPfbYxEQVD1axRVG240mAm5q1QUuKI1lpH5MBwxIeYtqRNkjEERMO03SVim2xsZ7i
9+TULdKJG0SOy9sOUND/u37IttddBYn3tsMWeiDm8m0kh30CvtDgg+nRBTO8buiMqOz2HTe2QluU
/8T5atP6fwz4ZcAmKfJWwuzoCELmNHBAK0K3KJ+/xNlwk4W/DLomcTMdD4aNznMesfrlCJpyio+Y
9NeonV1FCvSKLB1BPIjY/+cIURZfEjDfkdV9eorRsKOH9tt3zbWs5MloCozJjIMIU2mSnhQNEiwx
39OvfC49cfwAL3JVh91A4mdCzmyr5sc0BKbezwFvqyEFXqOtJ0Kk1E4TEGXtOADSMFL52IrjEddk
YW/wI8tVNMuHfESbIxjjuYd0Epe1n03IlgjGFnCI0WxkAZqt8odJnVkJV8K8Zt7XjP6s1hV80rFn
sYStLiGGM5Vg22QevLH6R2NF9z7zaeOQAIGm8rMUYOoKrj66YcSlrtKgjaFIhpYdavU+yR4g920G
iNpsx8VOK3mcamT7OKy1hrX1JtrVhDI7gTeTkZtnrJdTHeKkDHeD4TflteXb69jMNOCYZF04MPaD
i5CFq2ekzMUbe6IjEVt/WBG7qridmcXl81FELwB+QUVen1TTFUDZlYNQIe98oRnmqtrxH2LtELq+
LIB+vBbX6xB/ml364j6Nwl1zEvXapSpwG2vAKNRTNjKKnhvt3s6wwNGuSLYsicEytAEqHhF9KBcG
62gNZgcVvRDuKqZ+tOzPLlp3odz7aiXclnG65qF+rqX0xM53Lp2CdIls2aUNGyf0ikNT72Np2ss5
60qVRSViRR49xBHMh0ZSyRe8z9keDBHp2OGhQRg36PRmbmYdkkMW70V0IiEh9qzi0FEtgI/yEFB5
fY3Zqg2r6Y7/M0TqGCKXGs8EhsiCHy7tokGZ/BFVgy82rV+uGVNkMpIMIAYwkasM2xVbKnKx8lGy
X6htIUbImWeEUDe6t25meVlAlYvEwDCKLbXouFW+dn7Q2vUxiM3TGC4KKUwdCxilSV5LGr2KTnku
ffOsk/UBrtka7035WyDsaKrqayOYZ2MC2nZOPyjyETolU4zYvy30g5G7SyU4PeBsibuIWQL65eNQ
LKce21Qckd6+w72Q6RdOFCShpPI026Rxc3EYSIhUtOU8oFT+FRnLXUG6U0Vwxw/x5JhzBogTTC89
eGuwWRvS46h4oPoSE/7+UO4UuPDkjrIGoRUuS+/K7ybKJU/wNRdk48z/zFXxmtlOgazPHPwI47qS
Z+G1W3jOq7I76Ogj0XikaYHbGmehZDGT+WMw0E6veCbPecyytK7IeA6qNgeyg1Zsit8WuXu3JvED
nQWD+9Gc3EIRXdJgGcJqhxSAt4Togp9Vm7gg/alhjkFG2zj2l2Im14hUHRac6So8Frm818eF8Zmh
/OpJGCMrr1lJR2Vuq4bGWc8EANRuanWeuJ29Dd6GfldV6SUa7Ayfs7K1GssVwMrREpEdPaF+SQR9
AB9MoA7m2qEg5HVp8OirnOwpzonYrWBqtBoyWkPxu2H10awOHWB7a6F3YCyvvYtJcahwd8WmyOtZ
/WzkCuxqj2EAp0aeHk0zI/F4PC4zhIyKnS0QYARjaMX1AV8O41hKIGbRAfmW1q+KCGchH16V+lfA
IBezaLOs6l0jHXLgnnAuGUciNyu8CwflboZbZ8uNjEn5jcv4sbDi02zAJBpTX0pcaApG+Z0o3yuM
XAqxDiwfkbAYAwu/URZbejShblv6S5ImzsTTMtIrlLc+AQ0u6bd0/oX/r7K4FojUY+zdGQ66WBko
Syj8AhWOY3HfUG9tPogtGkIVXwoNvG5dZbPAI1R8mrvlMOSHHklm/jsjM6xbZdfkp8OnoPODnMxN
0AMbZewK7nAKAYAq77NVMMAFSZ61x49vo+cL88gIYKnPbUBm3oA9QFceamnaO26D7qRgXkzxCxDf
+R7pDLhJ2hNYCNdonj52MbWFAvgs7UwHo+pwqNBfCZyv+e4DsP+DE07H/lPDV+l7ygLFxSatD9RW
qeVOpPMyjuHA2l7f8h9w1nDlA4Frb7Ly0CzykpHTYaGhhp0vxpv6EhoIsTeeeU7BMDli1kieI2oF
Ugvf+mS6GKJ0rQYbo8YO5LfArhoeG+mUWCEJg0V3Rkp07ZrmJl7I6B+aGcfZ+ZTlLSExuwaWSpwg
tWCqS/YWnOHK9Mqk9qcCIzdJeKbkCLLwFpfLOxbsatdwFhLG5JnNK0aFHXIsrgyJYT56dftuZaMz
mgIz4lYzjyG6othjQYoKYU9Lc1fG/lZRAUoTg8zOONGtPIZsROyen6xAUypXpx9OReUwYB0RAejt
Mv2fOrBdwSizcC9m+qY15s62K2ScqgmUmOfyJB9lfLPL7ONG2aCP9nrXePRlKbMsmajNM9NKfDYR
11f5Q/VT01LwPTZI5LRj+h5zFyMdEIccZzXiHwkD+hyTJRljzoNsx51A7RwP56ghnMjP/HpI7D1Z
V5DLk0TkHf6btD8LqTfb3oa+jeAbE50OChGCVGE4cKXJZDKhSMpT4QC3zuYZ3MbFpSR6uR4OLbdC
U017Ehf0mgoZnrQs9ntS5yyK0C0vqLZoSGlKHNbHxmEeuX6iLbSV2G4kRAih+L/SxZc4MLvGkWZM
51nvyKilw+7LUqUgMq+imeFV2qF933ffhMrmIdsqrwuLW7tXsakD71jGD2njwHdBlPI3ELEUqd6c
F75bbcO/7paavCSUm3i/nrCv8x2pFXs4bYPmWfwDF5mF+0A+maT7/R692gHvT0PithmHh8eDP8JY
0mJ91J0qemBxS4t41Kp0k/v8in8FrlHtRVAgwgAZHr5m8piAPZb0fYmTNzqa4YwWd9qfXKFP0IkM
pIFmCkKoZQPdKATY8ia+U6TcIYWTyqY1QspdvoeL+RC7+ilHyzNJlmf4jakpzZCw2CzKz/FwIkin
nZydGLNHot9ew1vUFGw+Fg8dwgl0yqugoxZWt8s196tFEl5wJ1sqsr809gTu6AIolwT0rsXePmZr
QOYLs70k6DFibO365RQi6WmkH8T/q2jXw9/pFlfOTQVKwddX65ioJ6YLMs/Una7xHDytiuTGc8zg
BNcPIdxpumUPT1wbMb14C+RJpuHkAt22r7b+jFgDQV60sC6U+MosgLM6AtXvYgoa6Zkfv0WVX6OA
mO9N3AaZ1B91hOVaBwCa3To2FE29raV1r4n9rNL8KTfnGeqKbEy2rPTPJRyYY0bOmDFBhuyVn4RB
O4YsB5SF+RDpXHTTTjZpfq2kWHF7D488e4GMPr/WANYLqBj137oxeWK/6QhVJmNNkDmDqV/VEADY
xNp29DT5c+6ZwURQqUiyzinywQWY5YDdmGLFyql1SJJiSChD1z4tQ/80+NJqIthpzDau9sy5SlWU
kUfWk1gMFzsGCQJbruOwaVrng3VPgvVf/MT1EprrtcdrjJ9L/Mz5aitoEStfpXhM9eVo8BNFw1Fg
LvbVSxBDYW5QU0/s0YHptiwB9OLUgREa8z5YCE5CBSBmPXIGEKc1uhxHhH+YKKGfbaJCXpcgwZHR
kWWq1Vn+ngGVrvGEs7+5rjGlxbayEZZfhHyRwo26y9Xp4vulf+MlvdUFWGuEA5p+NNzJmZT3Dm30
Wh3TRTmtiN9rJFC0REYyoF5DvZX5a4vXGKYkwrytY8dVmBwnVNRjqwUh4uM8qHeBTC/TrLOLAp2e
JsbFKR26GDCnmuCnlPa2ZrfNkZUyYV3rMa8g1OvZJd+voYj9y+KpDCNY80xlILdcwuioHxYzdp9j
mrpwUpBdDG5KahYXE75lOHvdig0uWIUYLe/kRoduyILR2gwVsp8mjOZ4yXqBY69YvXgjGCR8M0dn
wodE9ICJ/tFEVEPOG6SR58xYrfw8akRShphGUonIN4aWKQrmMx0zntBFdEV2dBb7SJNth+q+LzG1
dVH4iCR+x+0c4JrXotpTMNhk8pelrE7bmp51XTXDbQoHG5h/xuzT3zq8MiNzn/yhKOWjFdPH7NQZ
OO6mPGk3at4gbFVfqit/sSSv8dgXmdextGegWq1Jcisd420u+G1XYChCZ0vwGXsr2kZ2oqqu0TLp
QPK9PK2Omr+wxTYYJBQ6bKOIXZMIXxopj12Y4Yn4bldnPUg2sqC/iffwbalAzXsq6ykmb5nJBnO8
51WPfS3hQ5D2IsJlWTQIvTm1DS0dDgMFJ2T2I7oRy7A/Um9eQTVH8vSMLOlucGPwQFZk6cz6yQr9
GXsFXvLWUxTcR7vjMgDFJ1AdOnOJLizPlxNaHv2XxAwchFWLloEbomPGx2pVxVAKwE/6a8kzScfI
rostimEAsxUjhBDvYhrfovBWxVqQCtNx4FgxICw05JaY6LYQQrs9mXAamXA8TuVlvwBd/olZV1Bx
F2TlatOEvMfEXr0BfTmtK/RikEj7w2ZXKePxWGbTqWA3wccxI0EJ4gq6DJ44S4m2CNHddsWWxIRq
Mz5sjZDdTdZXDxTxg1tGnO9D40qRZ0TFviswnTW7aEkuLZwyeZFQFlqndEE7RSpI2wRht/ik6sn6
cJ1vzYdmxodxZHSHhS6t0bUIB85UHSV6JrBNsJWvjrArNmTBkK9ePXEED75pC19CCz8Z1UNKZiiG
Ab5GiRqcyJ7VvcnFVaHIQQq8CGfUNG5G4kiYBUNyiqQfcoWa77b/zZwdJ0kUd3a9hww1W24ng1IE
LjNNZG9gMiE3nYHxLQcx8dlGrGJ/h0AgU0gsqBaAvSsXnVygatCcjf1UCtEL17XZ3RmFrQEz/Ff5
jts7ZGLAdy5gFdmmURjg0GScIaRtc+3BOlPQnOg2hNFpHO2XSRCSyFqInQ0L2ZzlXll9M9jsA3xk
eC2Rf2wAG1559b3t2mFxaZs7RyC3V+b6Zswktg8TbxxYHDZO5V/9yepmc9ElbXqxzAslIZDgg0Va
KSQ2HdKIiSofCQZXZcGMpSchqKNUsAp3IseDPIr2p0ekpyHSw7vQkPwBqOFMJ4epzywSd/PtpVlg
ttSVgI9tmeWyap2NVmeiXW2gwd2sk56Fp50AaZQoMU9IYAzIrEWSgu2SyTgx88ZOorUS3ivpWXru
oPRnpnd7kNZYKXkK0UTdakv/r/+ScWHcIsS1uezJQHWXqxl9A0NwtGZ0lgqT7SYDhzwOoo/wwqI8
kjsEdDhFZcdyOtzScrsGWTfqL0RuNWdn7TD9cpicTgMj9y37qWXaSPybtCOy76jJIG5j7SSDmQ6R
P5MndM3UDdC4Y3imPy0MiQlc2A7hAzB8W0WmO9MGK2BXROw70UuNx5uYlOeEvNdlgBYbOx0ialoK
IAiwOAVsUdFryXlURYlfNwW1ANsmDd5rV/iWHIzUZ4yT4QzjHHOHOHJr8xOzMY5Q6WCNE+SjdMeC
hZU6kOrNlDjaiOoic96nrPxBooEMBtBw5rseJELSPYDrA2VhDEymRyld7JE8JDTKllq/+rF/wyzk
tJ3k0VjI3wWvP75kKqFOkm43DARXa/RiAhEk8gMmJoF91XsoOCJ0nIjPhtjyxqOWAKGA7wDUoYoI
HYt2whqdSEjXTfLK1FuNaw2GImvV0ScpvcXfboDSrRG0NapbqIlLW3cQCGsR4HswyEK4RS8GPLrH
oGYByAJftBRBKGKNmp4DeyENSO+a1r4K2lWCUYE4ZX4gedKnCCe4Cyt62BGHVNgMRw6ok5B0Vs9l
5UQagWrFTyldH5CC7vAWhbK9WgXmEkO4jMB25n1Gv6Vq3Iih7LgPDZgkBF3sLd4AZ4j4HFe7pMsa
aLXkjytZwHrFqApDFgSnib0Ik2SkYhrAKn0SuFkBwvU1JBduzi4IF1zixRcGuzSLAw3nW6mvqBzM
84IRVpS9ORDeE5ZBoLd3OqsJDqpf4tcMsk42TC+dcs8aWhd1fKnieB3R+NHQzAeXK0JgThEyFBev
wFEKKFJEm+no6xFSHzqFSoRsq4abVYekotamrfAhtqvsWKJ8xKzBBTKwVc8DlmgLdFlNrinLU//0
3aDvTX9WFL7oXmk+MteIJxceis5XUdnmF7YviYA81drUSNF7f5RCgh7UUy7umPUp0SVsWhAl2imn
RqhUx9qnCiIvvDPmispolaFXAftIUNYKHa5w/d4CzGRzqM0U6KR2mlHFlIAbHJGsG4cJ0m2G/+mf
MGFSBQmkVo5cXeekqq478rGrxDzTyhFWREgZKdGUzcVnal5Whhomhc034TncNlVl8bfyMCAYG/T9
rwEZS/7DfvPMho01GHk6+wLqCyyZCOhgz/Qdrw2llg5RpU+6Q78NdJBA0mwoFtbt08yLaJydQA2m
Jr9qDvQaPG6XVqde10/hs9yVE7quT5I0i6P4lNcNCSveU2raeg7cmWdKc9Cw5vZbP6c+qsa0zate
ZMcCJLwEIXkmKFniU1xWqPwgMZLOZPyZbHZFxyLpVFNNFgec0lz2CxYF9AYkVXNlQssinCRn7VuY
2JFfcgMDNAlPgNI0aeQaKv0EOlG5YWy5WEjc9VbxzubUASK9M6zIHr7lq8nSZkanVaPalpCpW24a
5d5eOEuC8GJuxLzNLLT3Ucg+CPeotYDojqDXUxrEiubwsjfi5qWJ6hN2N9aJXVGsWJjmkBSLsvTl
kEt80w9Tj+h3BlDIVnWE6BMLO6BpYvPo0NAzByOjkjiWf3jYlMRwxbbyCSEzGVyKyegl7goypLBC
d2lYyA3GIdPsh/riwIMrBoTTEaFDDKhrTIKIVG105FZzFHI8K6nfW4hR3dLTsU298K/Hh44vV9zH
H2I3HHmE2Jsyb93OEZ4m6TOxuZYG7rp1izXEqCTpnZ3qPI8I18LLIarfpDbsxLHxi1MYOYn5NpVf
GhKHSNEDDl6KhTo87dQn6+a4/UPEXg4WmrVIO9Hv5hHxrChMWLSxEGmy8kbhwTWpR4/hcyZd5gvG
oDB0F+5GIIfMOoJ4BZatXPC7MCufpJ+Nsi8PJY8GlpJRIELqokLQCC+oV++baI9ObLDd7EcDoi3+
vvgDtBXKfhSpiLfCXj1Ddb+n+Ibk53oXsb2udOLjAoSfbMFzpfzV1GE/fI5oWuQeCAFCREYeh/S3
mpYkYReEGDAFNRyzIg1ymJn4w9flF5iqcp0tsou2Um5TJoE5/SiQM4ATsyw79brPVlIcHXpH0ecN
qlF7U0v2MKxPC+1uKPVDKLY7VBiKa5zU5FAnBHtpd/HTqt/zxkZ0mvmbejRnqJGorbdgW4n8UOZS
o8QJp96Po9EXD4vUnmpjOWIIbtOTmRhHC7umVKl2PlS2rIpBisSl+mvUuZcYsqumSIUb5Bp/9d2J
4GYSQ+pwuq3sdqMtiyhX7ibay1QtAsLFHq2cP+rRupvFeO98eCD18H8knddu5Fi2RL+IAL15TTId
TVoppdILoVK16L3n19/FuZgRpgfoLqmV5DGxI1Z0XrEUJ9PiFwA0zIrc5I9QtwAFwsN7+V128oOx
KUXk8gHHnm0BlGB1R1nOKo8kPgsa+URyRfzCoZPxF1qPZabD4c8DMe3Nf8rAfK14LFoHUNV8qyvj
HFfkO/LHwCGdBmJAw+QtW0IlnP45uY0ts6XwZMa7sSk23Zp60unPY6M1KmyEXMgIEuWOz8psRVfC
mztObFJr62/M8Vmz/7IuGum97W9DjpsxtfvUbtWQDmJnIcR20//VwEqnlBirQ5/d+cg/Vu1nUorL
Nr9w063GtKMRlQZDsb7ojQyYMPPICbBEbTbhEc2HI/PQpKzzw0V/biNWrVX8ueyChjq1lQ4GORbt
lT41bhOXZiUncsiocDIpSpHwrpJOwl56bOiyFOhKC4kpmdPs6sjSWuXBY3EHhIEORi47IJ7IQyrQ
UqsMJzlMcfRiVU6cP0b2ofREaYrrKCRXCWgiVAHsjhd6yUgSoHmPu5uPkZ74hEONpYL0lBzT/03G
8fjHh0LgAYo9M5+PQtGciBRW87GyuH4q+i1BiO7QPKGtYLwQBIqD75FiHAfOcoPj89h6eszu2tC8
pVJmUmXKsQaWOOBikAE9yzWnr12joaBShVlek7WkqpdlF7GKz5UlobKzJqPQN14TMH1ykKdF0FAP
nZE5TgLj0f6dGR3p0mbeGDtav4SUc914opH+SGhMCjcOBUMaEOLS7AFEyXMDcRkB1Q9L7TJqE/5O
wvzrZetRgSrOWQ/YZtec0dIOBncisppavnlX7WECIAZ6bjF8EOMZU0+yxCPtr+isw8Bx5I9Ctjss
GhBeAuMp7kVs11EL3IO17fazcKrKsUZTHvfEBH7eOtdpTOVyUrKJhhJ/t7pHHTpCGCLj5GgI/W2p
eaQsfQ1L3bi3iMqFg/oQa/FhxbBWmC9+9lKgiWeZaXrbOUoW7mtZfUay+tCa/i46ZY/ttGMKj8wZ
OxkpscYurOIeNylFrbzynXWvVpR+tPAXBxDU+OlDpHiUnNiBP/AeqvItLywwts4+Q2knv/IRvel4
GX1ksBwvYYIQR06FQ6zlaPgAoNqQEp+vIyDSOJ5vo0BuC9qTdlgzVzBzh1IU6xtRlGwkxjvS8/Tk
gQ9OGTPOh07FabRcDLT67UcA8MCeklCeAnsANEdH3LlWlHPJdpy4InSwWK/pUeo2y7SLfLajbfAY
g8AqcXWicx6nFRAxeuDQ/NExJehSc5BwA1Gw1vrKwqmro+mwvWjfvMf5M5GE+x/+7e/EBxuAlX37
tNIPoZT2Y/OjjIK7ITuWkQMgpDfQJFAaCFQsn3mdX/BUsEkmG7prckpDfqk1HBEpcsrVnn/lpdxL
ulegR6t8bbSEXodcSudITudI3zM0tjk4P7TVuvdLgk2sJVc7XLWX5BYs/71agRtgeJLN9zCjOCLN
76sSEY9gLCnGt9FEZ7BT9T5/KyQ2N9EE19iuiNUd/b6ZcTcHJkTaG9oqLhMixHOheQiyq2idubOT
BtjP1Lx05uxESQ5gj8k9kcioXC4KgI+lLsnMINdNXaDYRL/f8IjtBLaDpSnv8jRdoRMpdjZiasFf
mYcMP5gjk8O1ZURNbqpvWbi7MdjehdDnxgHM/mcsWYj57WbbsTMJaie4b8DCFsVDxMig0p9WLnwN
5XCNeAPTexp6E72bi8k5FLXTBELcitQPXU0+1jV7RbL2Vq8lrOCAXcTvWkIVyRJUjrQox4TCQ9TT
81MprfOp/1oUy1sS019SNVgY6GFrlD1F6t4zZ6Qwg4Bmi6+gNMMLKY8uMe5FR7UAFQ2F/4Hd6H8H
CBACh+GQld1RgkWyUT2sllS29sitlcIc3O31dGiL4ZpoyhWfTDSqj3UKnZ6CSwJhXT4e2lfyVrRo
biuOJrM+Ljhm04VuxeizlFO8uQgiEKkXB4npro0t6R0siuTCcO1eQosRgACxAdsWoKe+EuBlCJ5A
YBxBCvmHNVqLrqgDOud4l7FU9SOmiCnlS20BvtGZ2dE1cBavFd0sRMvAVu0pi0AVoquAoYbIL4Iu
J9o1wGMDZ/csqBZ1qwcqEduWNYP/LHuMQkyp9SIY1oZu4ltf1qTicN+Vf9pEPeWvhBzEdCvFBWVH
s/v9qidXS16OIs1fqB8MqxgOQOFEN1dnngb1GkvEypB7VeTemYT71ATla+Uf0TmFmdbuporDsaP+
w1CxXGvDOcefPURnfpC2agklQmr9Rab0rYBoGzQh60t4z3CMxRuWtz0Q3H9iYJdz7v3pl2BNRGuI
+w1wlFjbGPW4WZ150VR6Kl/RTckK8sOUhPE18Hmkjwoib/9pUt3JOZo2ZWQYyXovteydy8JSrTcB
bqY6AA9CVIEMYdN9nMx+IWdeo0QeRH0/+glDjPYhjuHljxLGp74H/1RRL6LmZ10fGZnSO8yC2X0y
O7uWjBIHWt4hqVyFef0MH9MpIrST/icvxQM2GdaExtXi2h2m0h3DxKXKpewOEWb6QYXeiEDy30qn
ThzA5ZBRPrQGJDFZxlwV6D7DbE1Gv34q/0i3ksJW4+4wIgzo+bjX3wc70SU0b0Lf7U7mGGaCiyG5
1/9RO/LY3PFJJlZdemyZtYLfOEW6fjII+1hOg/3FwCle0nVnko8r5hXTK2r7HPswvf0WEEn3gnVW
JekzbgOzaD9NqKkQkLuBaSvTh8XJgMSfpH99zm5u7LQl9kLAHeZ7/pmJ94SyP63BtnAgQZz5RW95
6X9Djna3Wg8rN+9UVrjy+A8I/tXiZjkxt0uFHz1LPWSHtUIuoj4Yr49NTYirN6T0r+3n+KM9634O
Ukm6lNpWlFKchx7Rh4nwzBzGGI7KT0XTI7gSHATaz8QnCbj70n42ExbsUHLJmJ1lQCwix6NQehMQ
6aqY/ZgzEprRqRzJkjb3NRJPor0AK1ryMCBwwMAY+E81UvK0n9FZBUfkjG2l8TWXtYskNJeBUiHc
ntGS00HZ+0o/e8IuT8yjkULVCtVDbEaomvSsyz1xRea2LS0kDQZbPFfSQ7GKt/IqoxZcIeA6q8N1
567hJpdUMyjFl4UxvXc4tlHHc8heYUeG6hp9zwxue9TYjPEW1S9WBFaTmgV+AS1jmIqBq8qXaEut
/JR/DUaaFM9ViTvXwpl51nl2erzgcqgd2CA5cvEjRTlJhfrSXShungkgwt/IsTbrEOEkQpkKGdKd
xly9r3GTzLid7b9porpLG7llRTB/y7ALI8FFoRkfVO++LdIn3UTKDoxWehSP5rsm8/JtbVJ3NTCX
0hkTvwwBfFk3eRXZqVzc63MdyHc5UOCPrNeTSaFDtnRngzFIzhk4b85xY/qHsQZnQw2Wsh0Xm6Ml
QyKE0jxfpGvhJdQylOJ6MFhgNUE9KvQUhRhEko8WkAyug+Zv66zDLgRPi+ZcoI+PWGwSk7Lna5dq
br80XsGRL6Ur1vhrshbh/vZVLCAaLkup0vz6bB4/udcGBpquxGJ45C+Y5J47DoH4E2CzziVpKG4D
5v7TuhLlO1vXnjmccRLZSVeANQMdQvAAIgaBWwl2DFt4jZzW6AOSGSGKUroq19qgdcI1tPE1NMNH
6y+Y9t+b5Iw2AMuXVyWSqBxqfR2xX6Cz6t3A2tsaRZDkOy8cLYLi4VliyNBKL7EzvU/t2TTWNT23
TghdR1nIQ0q/mZbdRSyr8DId8147tTHvBV6ubOfIj7m06VMFaORMxa450bldeSYODR3Klb5GB/bA
PSY1w3dqDt0hcV2sJbV16IsOPCJXjbo4tfl84ntuGQxeXVz752Bhak3H7X6kDTGi0BVUn4TBdicT
9UtxXbU0QfUNty+MlmnXETf8GDvS7vkXFgZbOjS56A8vXJZ0e5t3utgyPO3TOHrkRBlgtkXl09So
0Wqw/C7EjRI4VBh4Ki4By670aW5TsIdJahBh6QE4aC03siHQWd3GHF3C2dSJYJik5LcW1mtYRjst
TD+bbz5G/GArP1nCSaEru518H5FTWcjvZg/oAZyXAs6r76kGqm58z7m13nNOpFb1ZuRkEgfau2Ro
tjO8kSY9i+y0cWaeDWSK6ELr3DKrzqd5V+Lp2hJbR6EV5fdaUN9RUqfYXgTJNSgMX2xyQnFEj8eM
2ilX5O8JOlckB627hLRCt/d4V2rj/lm9Ot0TrYvKQrdmXzr6/ejEVP9iWJZ1MHkMH4qOKwCRAdI+
U6j7q3gbw+to/TOp2ulfQ6kfRdEdXPrDIonyPpdCxbZBuEey/1o3IXCBr4f1IOkFN+j2inEGVLwn
m3PsgBFYfPKhdBfqt5Jq3v9tVH0Z+5g3eT9bahoIBz70Ly73HXUeGXM+FctBb9ecGhhSSMAiq/ZQ
Tx57zl6IWtfa6ISoqjz2/Yo1O6rPBeY+YP6HcUlPZcZ64YdhRBn3ThbMY41tSSmvza90pa6WjJb2
LGMDinHqy9iON58aOLiVg6M0DCeKAtcMLYIK0nxu4TywDgxHA1+LxamH8zrN1LZEmC3ZFy/9zjSw
G3Rn/VnuyB2sRCOFMBQu7/QaxbLwBpf1PlAxok026vLgrc+Xszw0QJGlVTksZgBTaWlxB663tjWU
55Xfa4OuDK68ZRJX7JRrCE8Payhbkkj/BJCHCoaKcQUszqBJtLBhal5lXaqi9yNGcl3dBQutdLSF
dWKPNdFmqzvIcDNa7CkVpySdC5qFvGGSXEjxJFufs/oi6a3/NvgtxbjwmpXgoB5IahOk/4zCuIkv
jsDwnfEvhTqmzYc4/u245i3RA6wJ5M3dkvAoiMYj/0+c1SMbL/FtQBskg7q/kYOm6Bq0HoaOQrZ5
qfeLbB2Ff0aun6JxYhyUMOzmqnkho3IV0uwSfWQQIw8JU1jxsjyiWKI0FFikYiu7waZsDr6DQX3N
15CCv4xpXYAgPWCRlvYRM2du4VCIZ8ymcYfOQT3WCBE4tJ1K7M4x5ZetiaDGsWbgk9AwbWGN3aAi
z5KDSEumhm3aIAUQn9m4tiJX2kWn7JqbRwJLM48bryKxb69fQFHuINAxclcZvhdYXn6MtXhBP7Rl
VpKsjj4UwXq1jIskTmUYMEvMrRZA1i5kcND+q2Cy5iChNWG1qc8g0IQl7qCMMlV4HKFr4S5mzMZD
wylNjcv0dBoMjENpexLS/YAJWYCPZaRoAwnHW1IjRuIuKGp6yyU1udHQeKdArGdUlXC9qykUVmHn
nqgGdSgMFayBP2c6F1u1MZou9MECRH7Iq5KB0Udg7w+pDm3JsjdXSPXbM9HpNQqkUvoUF4qwOLy1
xamTwoPRTPvKq5h26oaO8DEwKdppbyIFNzKddEDlt4zXZkRBauDdEBrtFPuYud6bEvyGHeJga7kU
tbm96JjphvJRauFzzeWDyfUA1Kf8y0qtRfsCESN7TWwklR37RKxvCi2DK9/Ymh8qSQWYRFxmeyxe
lC6SXtDl8rQAduwBO6YYNFmrmgQjvS7z/G1HPK6IQar9lxX10brlPLul38R0dKq1l8O3iIV/XHEC
yfqvMZVDu5lNph8zZ8ht2Vn326mIKtQO5DTXbm6A7RcNTCV7LnXifMbnIlFtAQuviD0rJOdTTgeD
yXqM8t1q2XHgKFusFELhuEoupFDYTzAMKx9h71cGgRIypTVtad3exM+6avqN3fMHP/NWfcIzwNiW
r5KeSbpCdl37t9THh8gTikWv0pm2kosQ+R4s/2KfniXk7CEBIzT3Z+uHRBnBzmoXZNYYzPmAIQyQ
PP1hgpwGFhnPIW38wdLP3QzThLVh99V1YRCbadDsCsv09EQl1oTKBSJ15YL9bXFjlLkxkiFNs+Ui
aX9NTJXGgoli+oCAaINjpbqJFxoXArZntbrLx17p6BKj8ui3F3YxZP/UfEktNsyen4QQA2NxsaVE
LkNU7B18NRNLLDX015X/W0CRSJrQqdZgahO7KZDbfD2sbvgV78jKYnbNVuXCyWe46X14tejk7TI3
PS6ptata4Hn69DBl6YaF9pJxopl0VnXOZtOdYY2CPvqGEZApY3kUdKjYZIJMdTgXvxk7TDDZI4bV
PFKJ1aqH7QAmyQRJCQ5InNYsRB9yNLE5Ei/ubY9KDobNO0dK/mKQENc/GGAMRroqY6oKE3AJejwl
V8kFdVS87ddkDH4/psFnpY3YRNIL2xU5FAkiUkkOReErZHWPWNnJ9asw9FHYa7pDcAHiiaaWfWHM
uTanganAtFm1PydMLSGmduUpcyoXOAtPnIU1zsIWfUIFhTjWfqaoRdVrX41Ev/YjHSM1HsDkouT2
XKY3oWZmamUHddpGaCbmIZESG5ZJJUHe21g5IZB7E5VbIL1jEABNvYZQEq2LaNGo7CdDqc66ZxUp
drodW+JJnuKzNm10LJU3RnDqGLuyCFhGm9xTfG/JS6irdC7f44y+JGzDxMCYUAzvJEj78a3soocG
ClOPn6TdHjJnVgDd+G1dYThXvLaNWhO/3g63I85fpqAxHxVc5TMPN1BMWOn5bc5txfx2YEMRyZbx
8k7I+BU2ZysjocCsNX4Iz8+RAH0iCu8pyXGAawqdtY31wTcdc84OBX/ScF0tfv18WICNFv6eQriV
nOlC67lkpxn2Z0iBIKBIxmMdRtWcwm6N9ERClxTBbHmlQmXv1ULsrkQta0ZyGWbsbJ58/lxluVhP
/d2qeH54QCacEMT7MBvwonA2r1hNe46DA2IPUFLlOZeH+Yb/yiE4hC1/cgqW+gI70c1SKmKhO1H/
wyDHLra36thEqs9fSUPlzDoZctTwEMNSkU8HmWV319LNUIWM2w+kmmkanh8yDT+E8+4LjR6EPcAW
gz16pSVi1cDNBYWTrbJGT2BCTzus4cd4ejvoBEYVRIzT65ifgn/NxmzP1CFADDqFqF259R1xWf8l
K6HnTh8T7yUgdwDw4Lc/Kcbsmu8T6387KkRGR0xhhtUZHTP7aIvT891xOvqCIPiQHmrzZN5Z09kH
DH7tdKGsN6bq2zM04DDT+/86q9gPO8sHk3Kbbzk8XwU3cMrzoDiLlNgScFkFk5wVHYmWdG5i3dD5
Yl+OTHrTx+Nk0+CE2RDITdQDwyRSxGBF6LHUREeDRDD/IgcVI8O5los7DsAaTx6EG3ywgwqUFaz2
stODiEFpU/BocvKTYaWMhLagxTULnT5cwxSQWSy+6cj8eD1EvUIc1+LLHj/pnMSMRX6O0x3gevB8
ktM6CydLfl62D0fqqPqldsRrqo9qj4N5ccBZDXirHV2uYXBqe+GUAzMwGAfMxHWJovNo6oFI1nEh
67hsgVr2/sK0o1+LkxJdBtQF20V7AD21dE7LspPDFkefismIzhS6I2iGYpC22iVuhGvaBBnn1PkQ
BgOuhURR0W6YRn9r3XAZ0f9aAR38kFlwHYXJl2XRk3ezGvpZw4AH0Y66ehKhBYn8pb9KtYg1Xr5H
jB3N0M2ug46TG1y8BEzd0g0aQeV9BGkknVTEdsnTVKcf8FmHzPUqUqbEg8lfZsYx4tYF6868CPo2
lrzm2vRuWmQbSbjD96cZGG9/eTT6CJ/Ak5giFsJLMQwH7V+W93s8HHAWxv34Z8R0ljL+HEfdza0d
bSWHBC8MpVI7NHQDhzr20EzkM6DGfWnJokl7nuy9LmXoEBwSAo87GopAym+l4nRzRiJNzjjxdot4
T4k4U18s8T+d+eSGw/YVhqor3ieXO10AAEJEaV3gtle/NJInJvP/2yK5QnY4dPs4+gZX+JqZGxWb
EaXaBwBj+JvGz8m2uD3F7Vm7rqlxZ5VyLVIL+r0S9fMAWHL9nGumnInMdNtyZTnxOoUQD4UozbfG
xcJcv6LcxMa1+mmJDdx6a7mIWoRcs3dK6l/W1bgqa8azJo9OjfU1yoORW44lYD92U9xMBUEKZq/J
Lp/TQ8pxwCLBvvCUgA86dnFxnCcVVLCjZ9MxftMzmCBfy73+kWbj2P7U/GKAVB2xagQytAkYuMhL
FuEqFiT+2zrynadwtwpfKuK4xcW92v5s6AXc18k1UunOWipLbwP8gBzISNDIFqJkSVdgt5fr18LU
i8u1zEWMbqoJZBLWkTOXjrMaRweJw2z2q4SqH+o0iPL8SWRSeX8P808cCnTW6EGQvSo1gbsIEMHE
9bGafpNRFizfWp9DTK+w5OxLxlcFSfORbG+M4pS+IQZRApv7SaLdM9R7idu79FP8Gts9lkWLpJ28
Je2CjQ048Y6OcLNkcDYUBs2cGjo3hqx37XEyGChVMz+1ThJ55Y1vnUC4JpLspG/6jDsPBnLYdp6e
115Df/MORYpDDMgQodyT0hN5brBAS/1OyBhP2ynFLeaeXqRRFEl2/ysY2oOsaGDg0BfVwR0T11OH
dmcApTyZUCkzmWMAzGDFMjxGLQ3Fr38L4HVoOISeKygEFWdHlqCRRQ6YeAc7wymz/qNtulfVRKcF
vHhpLE+muuOyH1M+GmwpAq9dnO4xHRaesms1SFB+KEtgWihF6V81o9+J2JDBoiRJfM+7WFOkzQXb
oQcGoVXR/xoZSbPUr4E/SRyKRyaeC6WywKbDqPZKBrfx/jNIDIiYJLo1wHITuiD9J3jheHKS80C+
YDYlf6L1GnGe6gO6yZmXYuIon43e7IuHMrLDJ9J5rnml6S4tSEqt8GiE7toJyUF9dKd/Wc8tWOEY
PoCbyVS3b4kssr+08TvZIxP8TSZxUJf1XcFHnfIsjFzFIlk4Rhf1rscYHRExsGRYkgdsk3kOoIgo
SNkmmh4eMmTmykwYX1RXEV8CxeqLhdew91vmiwm3/j4uSJjR3GiYfjtSrRytHq1J2YKJVI89g4aO
HCRX9TcGm0pouwqlw/iFgfsgaupxktgKXGMqnuL8u0SmLy4mIGx66UP5IH4oC/OOre6im7wRotWd
xB6hWrLcR56hYzzhSmk+KpyopggUaEA1D5WDdm4+lgjY3XjOzD/6xIJR1tfsw5wwM9gZo4QxvlX4
7uLmM8r/s7LiRGTgK8a2H7H66l+Tm4yJB3ECEPN3yJlL433SSbyv8En15t6b42Ma2mck7NHx3dof
OJ/gbFfAF035G1VGb1nUvDXfUlLehxYXPSHViarLKmEO+GgIbsqn1SkXPPamZ7F1LOYfsyz9yOq8
DAOojgH09Y+YG92r4iG1/zWYEnsCcCJBJlsTFXyIdKWk8TkDjSJV/BpAwHJq4GU41NsBoQ5S2k7a
UrEHJbsvLq0QOBfnObuGX1ISek24+qpq7CVF3gSZoAmriyTCQaYtctEuMuwI1VVXYubw0MdyCBae
To6rhQqbSL83Rn5nJjU3PWdRMA9UhGcJ5QPCeYXpyMXXbJILz4/21qHJ4EzcVSZDc8JSapB/FvyU
5acEpITSDDM/0ld5gt2AesZrnuWf5bFLmQQjsnXUnQ0qlyBhv4xbJjv3GktzNbNyNV07p3Z3ioDG
UHoXEXCQ3oybrPanRP5uJVAv1SG1pAA+uS/dIjpkc2DLq/EyAUhqLQsrZS47S/5hDpajxGkSgQT8
3PgRJ1cAmVi4hhl55pdynUDBTeRbtGuJLzWm8AzNxgds4S7LPpNSN1FrV2sHt1xElxouUlPpIyfh
37MxTibu44Qjs/U5SszQ0/5DbvNXbSbcyAxH8P/ldec3HQ18bNvYVF7mni7Buut3yjaBTZaHKpoP
iT5VPX2nPkwmaIsAsRTYwXXTn+DMK4xHSMct3GPxqWQa5SUjESiaic1pV1vcCQyTUc2fTjSeY/PR
5kHYaA86kSIDHlvBLQqVy8B3Ss3ultkQZeoi1jPjqAKCByQKiCO2peinmvsTClcEwp4UYYcsSbNf
Woxe/BsvopNM/E4tyAjuMOxm7owRHpGUIy33CLtSf6yAuzzuw5iWihRXX7yS4wf7DCHgIMmMeqyL
qdVHATfW5kCu1c9pvmxJaop9ElskW7lyRYFbo31NUOaWCVgatpOWhtr0ZbCBRthaxdCNwfDg2NdZ
wSvOyvmvHgnnqBfdvvitjFfJW4bPlAvvWr50Nh/dCqqku+LMLY0JGrx2VyfzkWwmSqAcAH0l5RLn
7sS9S+QnVRYnQmcScn6pjn5tmUXE8O0iZhHpQvJ2l+k/csv715nuIFhuEVGyYUJYVhVXXzBXMrfM
2QNtpf/WufTTbbRgY7QIXmJa30kkC2asmtu/2jaX7/k+wKmOadweExRmNt4DhI1cXKDgqQ7hOoST
itcWc4qB7USsR1smFCL9TvE3mJZzV9HNjrsBX0iOO7bwqSc4TYq9zvBJR9qFGk9syedd2HL2nZP5
FZzlkLK/CE0It9TJuOeKdYoxI6kg6l6UZLmxmXsxJTh0PCjcHmN/QzFvKQ+OCR3ZXrkCXIDXXyCL
x9nF07KPKiZFcpeF5C7PwnXG5DRg1e/pvXqLjliIgfMrZDRMfj7gdHBiDhPHomTxRbO4dPJ6zaxr
1POd9i34jg5uiU7WMKtvC4ciMUzurA/3MoZl1WleGd2pIrlOMDRHgGvxqdyB7j5ahEtHjDz6Z/EZ
dsecnZg7zAiQTcSLTi/p4QbdCjVmVAB74ggDPjw2GUnfd0Ph10vtxdatXpWPqshuel1fh/AhsRpP
RPxFFj+21qxAOiGd1neXRDccGfCb1niTBU3nTv6TiWRDIfpGClyW20jumBRqSMlh+IgF+S0VKK2B
Gb/asf7J0YjTJFHNnAIXss76JDk/ow1QjjEbLwk114tmOC1iKO/dVk06Wach0rCIROYR5H3EuDqO
y6fQG29Smzi4/8/+bA8Mhge1Zq4Dm4Rab2sAsaMdRt3YL3AZ1z45JW9/Eg4qdNI6lcpov4K0MqKF
1yqtLVyZm/4km+mJQHnN0EsZPYrQcWRkAL6QN9nwKtHFwSyzC7BhEE7krGTAqlJwZTa9cRD6BXfd
BLFUoQRzySNb93/K9BmSaZjC2O3djhP/xo8iwFCpD0oFKFVFt5vx3mJcuZEFAtIDpxCWRKcN92iF
Y+kAW1gL5rLxYWYzX1k4ZLn3aM/08/AjY7ubDsxy/RXOg767rZicxvbQZMadHDaS21GXnJzPEA9H
pVuvqADrsV4kaig0jFglYUEr9wAnOzWWN+Or325i3D5iJhiS5GfnfFqoWYkBtu+Eedh1fENgMwTS
8Bx0ZJzvUzYe6F3KEGDyD5MomIDIRAlDJZtniNhbIRCdskSzQ8pkRfJcW/SGElq9ZWgwmn6CTB2V
o23KzaXyVzceMhqE3ulohqpg3fFqifFyKaiOUYT5yuaEeDrZjbxbJx2vqH78s++iAdxMolOthw+p
etsaaKYk9wTJfBtPNZ2cS/jbyPVJTKwgn5MAU7yURlypcQaoxbnIBgpbvLDj4jRRPG/YSwm2H7AW
GbS9zmzO6HpuyRH1vRJCopOlXz23TN41EgAJJmabPnUlSBg4W4l5aM3nAGhyQCdLo2DEVU254W6U
6kf6nUMjiKkFUqkA+NPU1VYQUiaYlJ0UIFXsrzW0JOCqwyw4uUkirJ49zqSebChb45E9z8ZOdELQ
VtIenqqcEorCdSuHx7lrjyyTkjPQT2tNpTMfC7DnQORWKyDhiH9HveVG9tDn/0L534cWFDjuS1Qq
Ao3DN4RC36g5Ef3CHeLT3pdNi+We/PgKa5GyCzy/HVPdaAIQwqeyGPmBKFuL1zwKFMRZ/IfmNR8U
nzJZta2fYS0/c9bVUj3FI4FStQR5QTFlwfZT11goafsWheG+2uzok0PLW79vYWJUG54N4RcBU7lP
jjoDIW5PMyP1GGGx8Ne7TMBsz/nSA6q6Mh+0yubK016y+Y4rEIT6NYNBl0cL7BlaHHKxxnFWNYcj
GLvjZWWG2wUxgr/AF0GMYNtjYMolEnkebM2qzvRE/DJi4GW80VG+FcVy/IJPFxVuwpeMualIGF3V
eLWkcyyOZwEOk4HoSWxH7pDTjZtRl1dIOUQDrSGHxUwEk6jeDRIW5V404pbE6jBsA5OYJabZhwU9
TER4kq+DIt8qlMOKxTrlY1DgdRkURW/uvhWDPo5YW8MING43HKpqFapqSxz0NWZUInlsYZJIByye
brPU2F6ZLUoy28RyvKSPDFhzOIfHoaBTZDyg5oLm3X2bYvpmDFh8ecGr0G3j8NybMueCb+iMsGNz
LCgbOi2htgcB55ml7WMEcaS+xUb4rs7rqyiLj8lsPvL3qTXfi3p1lPFRJE6STbSeAZqUBJKudKO0
g5NSxNahxyZW71B2qZIIwXKwjKQD7nauKqdRrs7q6UnRcZ/t0DNpP5ol8vPccNOFy7NQ6D7gX7WD
UFF2mN2m29RB9F2OGBy4FMFZEtgOCeOm72sbPUw9v6dJheYbX6H22wl3+5FeAsLig4EbHhA7g6Cx
oVjuRpIo5bNu7SVdT5tSqr3pex22RLyfTNXBDNahGKLlklehTkX0sl+t7s8VNkDluiSaq6i9h0Y9
1oSMYIgzV9fy9t244iIwRNu895sI9q7i7cjPI3YF3OB3GnPwBUd7aWTmuU3lNHW3koJgnYLJs8A1
ZKIm32fsJSs9y9yCEiE7TXVlhxgPJIyh6XmxZ4T6xrp0Y+HPLdbC/iRRhjBRhgDtAbeeceqWdbfq
P6QB4gE+N1/THsgqTgb0kkbAObPd5diESpHoixnIeGCmfS5dsibH7iURx8uPncBBHuk8/C/h0Dmy
iUcxbCy8tUgyRefHWeviDIGPYQUZ01OauhlR6UfGMWNBWIXB2jj0aDoiBxj9nGDNEiwsRGbKjQFd
n22dHXps3bqZb0M/XZupvFR4eafGPGmWegNIUxEfsTIVZmTrTt2A4XB0Oz970/FvI0aIXet2XOoF
SKVhNQQJr7Gs/8vzxre402ekDpTZxR96VmW4NljBhW5lHMZITA9PkU5Ef1rcMZAobqPv9Vhdn3rk
qx4y3o3ebNIVXGHXAJxLKv1BnyDhY48QWQwQQdjPUZJxvDaOFY62+tQwwgKY6f4fYBRvmL6DRCHH
lexTReI038Sc4W0o/0hI3cA4Dxo2Ckaa00BYnnBQTlIj/D+azmtJTnRdok9EBN7cQlFAFeXbSTeE
1DON956nP4s551z0aO+IGanVBb/JL3Plol23n7RWHpXytqjal3ZSVTNsKjGkevOUcvYz2DEqJusr
fCWRgAHqtZE4hpiC1wfYLZsndWXCQGax4IwfczUxCYnNODxUPHSTm064JJu7SNwjAdKL6drO9tkR
KNKsNF0ChBrZJzLJPYPs1KG2oN0PwTBHyIZN4qNmOlIMcfAfxYQW1jW5ZhQC7+dazuVcYk/4/Yni
J1fWem09NPrXpCuf6Tx8saPP+DDHhJaxn7gDIZTST6vy1It+LysHMX9HuvTHKvHFjsMHBMn0VyNK
wNawPZnn3mCFMzOPo3qjE47NMMsya1uZtU0VD+IjB7HRTCtewOI8XBaLW5U5ni0V0BrWZyMOe5QZ
yCBTFeoaD4kCeOjXBOTMsgAZwdPW4sqPI8VFKIhLRhXjHW7QCmIWIN5zENbrRNIbThOcm6yn+CD5
VrTidKBXgEiRmiaB7krBbBU7DOAQK78Fg72K2p5qaLEn0OJcckvWejxZd/L2qVPzM14eNVH9lL0u
DVvYgApDEau6m2lxqkfxRAEb4WuOUEcVR6cJxBf/jpVgOTKGJ+ssN7PWRtp6zXoPx4sA5CKcamTr
ZhNA4fdBo0MLEE8yicMtKVmwwTTQd2v+sVEh3wvbM2PWSnZ5euV5Re81870BYhCFKwUyMWAcQyFp
0DIy4cSNh39IS09nx13wr7EKeNtPGUgcb3IAEdZ2sx4EmcrQNjyu3SEOESrB1ILZaXNifTmlLUbg
xF2T6M2y1kPREIHX9GfFRyxDtciFkvIuSGzTQee55Qxml9wRGDdgO7W8JpdtO+WnZFyG4odgf4MV
26SCZSo9vvdInZ4mFrXEukoEbiAnxnjPdJPsc2pDELpU7UVV+xMcCba4Byq7sQTYPuH1OsJNqutw
anhVCWijpYvnAzc75vwSFBBs8So4txToUtyPb4sSGn1/szI8sgijzI1Bwo0i6NIyviYRMNze7swk
XMbkbPE+6sBdqmCwWjrH5vNCj9pan2VtvcjQ3jm33ho5uhFxq2ayMDDK4xdnrociJI9NHuzJhBcu
bPexzilAmG+kWuPt2WjN49/stWnmW0LDS7LjAt5opGSDzYZzImEMNZLzossnVehOCLvBGi9otn7a
DEf5nsoJ1UYQgFDEgAkemxnPsaC6dBWQR6aVhEfmzejnixFHZJXtrLqHAPtGV1VMd+YaU090JeMK
k0Kd4dvI3bs/cOOR4VJnsmov8HLhGG0+1IQBUyscG9AxUhN29YdE1ZjkcbTGT1BCNm9+2v+KtlLV
VazC4wDkKQ9iT7BORjvvyDvQkUIveaTT9kGiAepHDzbGBn3PbgifIOVSqO0p7I7dUnnQy2qPXyEz
VOp2bMXEXONkHBnh8V3SMCFGmfWhVeGxbQXGKDGVq7wktvVbvI2ILxN//vh1T3mSFA19T36K6Kfi
N+MI/rpUbEVJQBdLovPjlA4R2QTGr7WeBzXjh5jxg8tE2JZOONqECzEt8qzs6QbnW5HvvppBGS8+
busur14ruaOR6Qw60pYMwLj3YhamMF8JNyIiTiaVAR+Y3v9badHEYRqVlwrKlYTpYsDjCN2Kxr4c
zX5c4GfbiKzUORhB2cN22U+fsnCmduQi4QjcT5mE5OxS/FKq8rL4Er6COInf2r59lSoYbb15GCTU
FT9HHEggpjSdCgocHPHfpogCsRyCSVlP4857ZgKbOI3QElFhJtdaRxnW3LatntpCY6mJm67fCycY
FY8k6CwfOyd+WbvMwF/36aFM0gCIvHLA8+eaU+9O9MPEZYr3Fo3WkI6ck45Vj2FJBOFxrieucMrs
VxUc9dLysyEJInZdq+QiyVeEwSpibdF46ZPlQxhpbq3EiyRveJYY/Se3XoyvccT9e8GXWKmwxswc
r8KIxj5RL5SjJ2LyJ0akQ5bpm8tYZAfjUpEfP8AKqEI20ssntauA9TK60rHGxHLng98zsFZ3UKXC
hHlv+Muc6WIC9Jqkp71kAl8+uRQAfP1BmHoaaiM7Js1RnnUzOXed4NRSDLcd11fHjQn7oAEwLo2u
slVde7W6TEtLIYdNxk0BTxGdsxRNN/VzKg5njcYiWHOUEgsCHULcp4m2rrUzxfhcIhUno3lK8Vi9
g43YB/5f/bcwNU9UQ1P6MfHvx1Pie8BF12BSKURfnR5dOQ6BUCM+OT2OiOpMPiejYiERoScxztXY
oNpo5+kyO3X3L2mj8/cydgGoKSYXklfTIpby6ChcLiMflAA9NwR/S2ZtBzYhinA3W9EiR9Z9OOJO
HqJTpF7nTqeSy3aNuyiiWmvl45dw3Hro8yqbM7zS1EBh+K6z330DFReLWTg5Cg4WjBmnnXb8eR8z
+TiSFlWwFcpHxZuPgzadFgxxHXb3CZe0auLKedRhYpRO9SFzQtLbHopPhkZTOf0IPmKxTSS2AZZQ
60oChDC+G/7KKyXuJdKJgHjbMj/LGdwKFxl7oKvf1q+1+DXfyxIZR2Mms0cNjyPvPYVMfT/6dbor
9IwKoaQMrEcCSOCeKQ79BNx6oF7iTZB/xby84BjHtr819XijmKeRSE/9n5I1/J+SVeB2mqoCd3Dr
rWF9x0hYjMeCKfiYQ3U4xgaYQ8AvqL9ubfCG9eNhvm3D6uk+gxIyRnkgmdmB0T19XszWOTDl9Abq
axXKnwK9efpGbe4MCYSb15CTrFq9hU7doqrvkBfwzxB/HG7tX54adlx6rRTu/0V6j3v1Kj5rreSA
+IemtcsKKAsg29y5C64LsiCxOwIS6lfHIOwFVmMWcncZbsxeo6R930zhlUn9c5KVOxEg0tM6SqW6
HuCNeA3OOTyYVgMeGEYL/S7c/IHX9yd0qy7Oyes04ezgI1CcODI9KiNoTWA3ExAsscmFKWvghRqK
xASV5AyxRBpmvn6VRLRDvQTnR4CXk5akSlfDBhZyErmhk/uQ0Y3MBexl7S8Cx5mKy0LKwkSEKfFG
uFraQR8MRJDEN6B/W6g1jaOrKLqmfSY8NA35TfAJrwImMf50yGMplpOEx5QT7XGAU3S4LOybxgs2
6FGBKKEK5bEbnVj/MslOLFnYLcZNhT1W2/E1w17VynMY5yKpppEtr6gYlR3jPzEDsrKwVZBGGcZL
ARb86C44x48H4RUx/WkoBML1ZWFCNm0VobtW9IDam0CrhABb8pNg2kEhjhBxtYtyvM8TAUSOB+0Z
/t0pHdnDU93fDDoZ30qxo6jBHSeCChu5GZl6QON9kNimzFdETL38wbnBzp/QrroxjSO9ySdlFj97
pqDDCpx+4GrWDusp/gCFc+MBhlvFq0LT1qT5AvushGUDr5Y90kyvX0ooJAblrCvTGDlya5C3a65B
N6QohAl2tpyNGQi0DrS4vBlYaXQhvRpYaWZWnqIloYOdZqsdQYzpqZ0xeekfc9R+9r34uRu0uvmc
ms05ev4IyQIycz72kWBHunjdfxZxgTd4OVFARqDSeJIeG6XBbxLF+9gUrECVeNSgMwkpPfCYpeTR
60QD/rbuUI6DSk0MrL4L8PPKVyVZ+JPK52gND+WXXlchMj/1ZPR8MJWBeqfyIoGMN9TpriTTFXBH
/NmftnsX+aXxa6eGFQLEV+AdOaNX7FpG6w9E56SX5VdNy7RSO/C+yKbkD5UjXzfCdKzWZUL7VhK0
dOBWDdNZHMn124yEJBQyldHLSUEErExq3HqbVraEZYZSFoUid7gsenPb0HlwiuROutKAE7NI9/Rb
c3g3ZEp4FOOwROKhljGGichC4oe8/YzigkOTWVGRug0lHIWGN+c4C+lllkiDy39FE5o6IODsZmbb
jZXnJs3xnY/4bs04M3wB8y+Q5A02V4w8CFWeFV1iRefkpf2OQwZ9MpPQiBkCUPJbMsWneNNPiNTG
Hiz5bgl4y1hjVnZrCKacTJbTQP8MesjRJGe71DNsvY0BlXZcsRHk2MtSmfu15aiKsx7lWPRwLDFv
QjV2ik2kbO/fjJGsSOHyeuumkptaezbIEjPEs3jeDQhNGMhPI77AOf4DgcsiN1O6qRHfCgyTxYfx
UFHE+y45qk12p1IiKY13gqrUBPxKOMyQC+qHnjW381aiDIj+7mSVgShw8TSeEmua4VbTfGn86J5T
iNdOjKWYckbYvIf8pC5cjd0GBp31TP9tizGo0jxIe8Ufu96H1wdkYDA1usU5ols8KMQJG590TMcH
y2IH1iXetoNJ4NF6z5lbJswOMqq6xIfLpLPkXbmrrx47QUSCJQ9RxZURvhOVVrrpYqXYy3gTnHDF
qBPtITz/t1NvaoLu3EdBmZ3XIX9m9LbLxBZYMQNuIlQsFiwvyQBquvbnXybPPE4IeRT9BNNnVh1y
5ZnCaMK0JXnz6nIV8UoyaihiHuNbCdFweW3cGlNoBnH7IaQfZVfTmQKBjKrSlRU7Vcxj/rfOvxIv
QTFldIxO008HszrtvoRxodaFm82QnXBgG5wBYnb/7nDIOAA0dWPPOu3bHXQGJMAGCVB/QAChJVzu
obmxp6kedG4dTDU5jnbGVGsGEoSKnsUJqz2Ve+OpkNTjJN4LWBt9utF26PbAVvjAz8tBP42Est9S
jBcMgm8qF0rT6pGMCeM5Zp5etjU6j4rJLVIOFG5b9DMxACgZmav9+zZTDgz3Dl8xloozK7ljpSz+
ZB/mKjrWW+Gpa+stNSPwGsT3ini6eTiFvNordCKjmkVrKfd2zCrPmNIWy2M8iahL92MV5/TESee2
qM+dikmOtKsFj1moF7tlQ9CxGg8WeXDl0mPqEZrBSchbf1hP0tUCx2NlOzGoWdKrts0XAWdhnvNf
VMxkxmAYEWBjqgdwOsmjbzLHv5P8F5uzpvy2ps2tGSQU2QO/zrkrjUtfhVm2HfUY3t/GZ4jtFshD
n4o7oPq4EkQnJzdwVFVfPNLJp3rQD8X8TeeOW6H3yiunF3+yK11A/QjxyLhZZ0t1hE3UASvgdll8
nJw7eSQMXoZHMQdn7OkECYHmqmkgjjC9+FNWYTikeKKdmDoFyRcRiNFOoQquln4cEfatmS68b46q
OwcwGf7kwm9laXA7bU8FLXDhGqRDsc/9aV95OPUh5Nq6TQzMrvbpJrMZFCyHay3Yzzu3x++kS56L
FD37Wn7BlX+r/tQj7QS97CbJ/FXOTI6j0W3/40xUTihS34ZjawwX3QqwQX6QoX0zFyx3jlrT6v21
VOMTOMYVDX+U+1u7SZctsc5c72255F4xsl6hXo22kv7kPFZWhADGM9XyTDU8U2sGGFrnuNp4gwpx
Lr3LJaJZKt7HdL3PPvXpvCctPs6MnmCLOZ7strdSHYFWg2ve8f78LnoHRXNriShNXkPNe/Ee6+P7
HOv3eDi31XCJF+6aIJtFzlMDsbkYqInCCao/GFJyqbn/Tpx49iliK+e3kOlVBPamN66AhMmICXwx
MZHFI+h3J/buUZhi/OGSE96n5GjOHh0TuuxRJbCYQSe+yrq5lEYaGhqt8r9x1Kq1dNOa8pGu0lNs
47fimEtYt5AVWx26ZPWV7HRbfqM1560y+JUxhZmd+wlmDZmbTEhdNtlOYdWZgq6d3qyxfyVt+tTV
7Z56/w5T5EJ9iWKyWNET6B13jsS9BzM+bQqr0UsGTtktdGXFuOuB3cTlfdaTw0JwBM02YWhRcQxj
7XREbPM5i7dmvAZMAnCYjjph5GLLMdZvUDBA6qjM4IpgyDdfetpgpM65Wu+sbYW4esmkPyF+WO4h
I6plu6PJVDuZMg8yaJbiHCWwvhXFZf3Oy/5mUymhuxF1iDMxAYT3I5Rfu04yvpEHPxanw/ZWpv6Y
vFMHFfM+dfHgA9z3raQJsg/1VsbKo5kPJhPICntHpPyDnLjPUmWwx7I+vSey/G7awkOLBGzOB1h4
Vj/vV/mrmMbXUbqTEgj6IIMJOcxkIHSs3RxNUF8OyocaY22QM84CyGbkJ9UgMRVf14GKpcJJHj6b
KqM4QAgVUwO/VxxkuXUoQ8mq91mUX7mZOCIiqBXRRXAwPgp4R4RMzlB1cGXm17RkAoBGsKGNF7gC
50x82/L0RQdMt/UfNBLvAlAuYI9e3PmXTjSyxoNEtim2jAB/0P8vOLDlnA7bJOigaVj9AdDcxkRE
+pHIuTWvGMcx+MZXMhXPgfGnM9MzwLKoSkQIFp3zuiMPkNyOqk2OhiSS5sJZ3R0istQfP+Ng5OZ/
iIiUJviQl5P1m1kzGOdrK6wPKXGSP2hbxvhohOVZg7Vr/9Pz5FvTfI+WLTCMagnEMBqWqezboUwG
tgEddxGDNEoA4wfP2qPkkaItYqNAy+CoLGkYj50W3sgiZd4I2GKhnIFbuVyGY/ReC/w7E7AGAvLy
0p3WRQ4GwOEicV1sC1tJWU/+Z8JesGHDNC3puCiY2yfFG8TcX5fNb5y0rQ9RlQH5qT/kT9HvZOm9
+TeltddIvB3TFbcu+Kmkkzn+Lb56MJrFrYhmmPWFAjYsHIXoDUy4pHIPjjNuYk8DCaFXRy7KR4Ep
IOaPWF5pnXW1UnByjkcLUkkLznVPxJE02R4SWsZQfaTmbZkrH4dEgiCxSyhddR10OurhlLfzudqC
mkIt6049Co4xwVuNYJyVk/C75Yeq31JGbtpXXBx10pFlR9qJZY8BX9gv2JPlR6Uie42Q1Vs+wbIJ
6Oz5FxMShTFatYRiA9IjPVhdSnvEsdojMJxayUm5JDMvfJO8zK05XObv+9I9NXAaVv6TpcyQZ6IY
t5QQ3HwesgGgCXT1NF98g7gZ8o6OioNF+aA9Os7M9cG12UtB6Vb0SXcGfk/YRWCpVeIkvPWmNp83
Gjaj3hdhSHZlcl8m7nv4VDBeqG19M1+IGr9mdlQFiAp8LGsD0oMSzAFqQcxhunZJc+saU5K2wu1p
BEj5wPM2mRExyMcJXJlM8UKel058p/q6+95Qbyoy9uqXm/K4tTWvJ4bAuP+0hvRgUI4HQj5vzsNH
HyIa2nUQ38UKtC3ORJ74YKXuYyoumOZCej/DrF9tbUvJM5RnyU3TggZGFfAgWztE+q1emOJQDk1C
Vx9fumiy+zbHJcXIS9qrKdlxYh2rZOKXTUcJXedExWyLvrBl7+JgU18e0tFQojLq+rtk3c3esj+J
MRBcf/9/QClLK8790UvG9r2mAFGUiVQmn6kiw7vnHSeDWn3EVfYxW/N7jJE0fdcYCqQZXhKEaI6+
kXZgvyjixlWxLkRvIKaWxXJW9T6QCUKP89n7xHuiSlxqE8+guWWhVRUDG1v3sqQ3USofOU3l0bqg
yVEyxkKwEcg2Sf2NVXaQOkLgeXEa3DQ5gKwN1hH5m9lfX2nBhpMtqqvPViMTGWhQOipMhhndIUSp
GQUwlCf54urZ+pKT5FUJDYi24dGPYA3b5LbK97kSHZFelnxmUGXA8ePenwZVsqEIdmDn+T/x1IU0
0oWsg4RziOObSM2YRPyZZkTY6TVIrFADqdtRHpIfFM18ybFyH0sDs8XELt46ZlmclX3kkqxnkxpi
8jccOaTzlCCqd6NrCvlOOj2UmKHyS2aIobgVoVGQ2B8MHLxZUPztq5q5yuhLV3ZhgDXbU7bUAAGN
ic+ZU1PFj3ZH+rIgRFPriMp3DCdIZt6HQ5M0Je4/2DfKP58Rr6eyXQoS79I+BTlORW8TOZIIUXa2
CVyJm6L54iTIrwpSSs3YdS6qu8TAfHMsGAcSjIOeBylrzl1s4EOUwrQW3H7mCv+VkMzo2aVHkH8S
7W2Jt7BWD1mJAg65PbqWvDyclPQhfVel+U0uhJfVDvcUUJtT1M2D/fHeJOq1ncbLci1jQpWAoXT5
WUimnUpkJVq7Ihchj5zjOmiWD81VuB9P1R3Lm6Dqfmcy+GoeNc8Sl391bxraK2pmVjz9xpuPa6FR
6ksvSbQ4qBzk6itrgI4nJOCTbJp/iGT1u/4VT+EAJLtS5zC9uwt3qGToz1tcnqMINvLRguveeX/S
hckLlQZRz4AbyZ6Zw+uT6T0PT0iiNwQgzr4LSG+DWkRoYvdKrXhJDVXkqs2oJLWXTHvImfhk0iJ/
aPgHvf47WQl90/rTEHpdPRzYvmTiHjjQu/paiJIBbx+VfxI4pgJFc1k2e5hXy6I+mjcUV6RjzLEK
Sbae6ypSdocXt8WLGzPM7QfNrpitAieoudRDDg/3gaoSNSFEqIlatr2HI0IdyKH4iXm4g+hUA74B
jSSJAqMNbupKOl7SYPi010XRL9M8hOUd4SoEcc94EvTkf/6fJad1NCv9eaRylWCy0PyvAajDfmed
G7kPh8I6WaoRxuUWKvQbMAymgsrbzIhWg8VG9jzh9W0SIWzQEwCYscZAyCfbILpmU7ifBukxrMrE
HTMegNGuKDQSYc1yPyoJ2vXiT465QBo1F9IqedBua05c77/nqXpyF4L8zOF1d1c07JnIuVB1RaT0
DXph8mdLsB4wzci5zGai9mIu9dKT7WWOKLxDDbWmf5Kj5j7DKkOzaET1lrbdZym5KZ2j7afm80Ty
TLPpcye7+VfT37SB9YlLFfLCm5JUYf2dM/FMxf5I7P9oWEju5DJ1XtWW45tMpntq2lvXJnRFyVBW
KrxmywwfKJNPo66f3F96ahwXhIvsD6n4QwObyrJe9UQFoJdOgd5oRxO7vZDx14TwMcS+QHdZRwA4
0rBsnMGEy0TUhegsT29CKRwNQ4N09Stu14sB1NiU8blC3YZ4qXIl1g+NL3MdZ3fiFLaf2ey8lT3h
XwHLZ0wDYYd9Q80QEB4o3vU+Z42aS74oHGZ00rGJj69952vSEAXizYzx7+n2ILXuZv4TcQ89CEri
Si2pImtDIBHcbgLQX+OhjBLgGwNmM81OU4qKKYprEPfo3cD23YOFpYSkBEmw4v4CGBSfZEBjZhld
N2k+idOlzVvXAnDUsPNg3WcA6/QuYeU135zDAQsceLLTjk8hur5hWVh0/hDqBXYaj7RlPp4KIF8d
aoTqp1RU6mDRDYRY9SLISJHGG/gstRBf86K+pKMBSGY/mHSOZTfBUlNcqf5Lv510xLu9KaFZiuFy
ABwi1fFlrcUw+2fQCTbL8IAzzloxPL8PggAxVZjEvSFjTeIu5InHqQP2stEV68UshhV5ueZm1Prd
YEOv1pmajxjDENVxOZUH48PScbHWyXtyrDUDfJJ0Rs8klgU/PnPK2ThVtPzifw4a6B7mPwwgOf0i
zSbEEiOuJwS8f8EezdYmvIubcFHtyNfKfygSiwoyqbH2QMdGBJWwDuM8um2nGBo5sI2jLsv+frxL
h/aiPTbNvMcZk3dLvizxpRNSxtOTW1faxxhZH/Bj3yKowWNKUdJRB+pfmh2zWNC3BbOoEiB8ZHjT
KBEMHg5RAywySaRgVHMn3zF/M40f6iPRpABW9nHiCCTK9WciVV8iSjVkAsPC4cHzgqnDx0TvS2cg
5d5mLxu5Ky3xa/W/+udZTfyFt2QcTa/WNU/PbCyPJEUx3fHOq7rgTzHonJ6nzunBaAvE1Zoo4FTI
OAGineFSXVfE/Fu2qSYYg2XAIEfFMD0EoEZdT6X0s6h0vvLL+N659VfSTDjcoadHEuIs744Eq2aj
rU0bac7AvUokoqWv0ryk5nRbVPXOyB63a0Eh4+5dta1LZnKoKKl2HX3F1P2J8CKsGNLDYzAas6Pi
daNswBFw6NIXyfn+MFFjqs0Zf14a4KP2KYdqq2tTKKQS4wsozy4UTqPZXuS1Dq0EUXVDbrzU8Xja
LhaX28mwwjpKry8VWOzoa5LiF1YaLP0YpDIq9TIfptQKxCU5FQl7hq/PUMn4MlvvRyiXoI/Lhxol
wO+0+3g2KOUxkZSRlHDfT97Ut14tgblDyds62lb2foESpwbAmXIl3MVwr03eh7h+r+jeMZ56vj17
Bt31zEefvckASEY/Ks1r1+TXrc4vJkWykEkYVx6j6iRVfIBA7pnxZSQQGohrdXk2gG/BkqpUfMvd
SOuGGNYpOogaxLPgJyvsjOU4y72XmqqXgHPLQHJiwjrhMs2kNCwIgVT5Y4rqZx3zGpbbSyriN/aU
S6W+RLiGoqrYwkGzjPsoLHd90W+lnJEixa5FGnWQCS6jm2Q2qwvCDlZmiTboBVOUoRzhNhG2sewW
l0j1GwM35Aw6mE8K2Y8UiE6/99awQQBIIeufSg/zRi5GxTUcv7n7MzGv1I30c5CRYB1K+r6y1wCz
UBXi11Kvz4rsSvEp0FsRcX4vxWtfxNfeoL0e8kx50zNtL/E+RBgpO0k79czUJ+G8mevFcXgPh9+S
Ft9LoKSTFTYOFjPxkNg+BArYnAbvMmnghjYB66FlelCuURATEk2y5gQzNBcDstRRG59LvqxBPVXl
elqn9lSbskMA2C7nNZAQRacBozKJDr0MTF64AXw+87GWAOOCwK7lfvqDTolKLjD2mby9vUfOfKZ/
BHEI88+ncw2Nn6X+pgHsqZfWXVBeI4wHjel1cB67Ij9rjXiOiasOCBOIpQkdBYvBHB1MOox/RTwT
xZTuxBOjLFQ5r0PV6v2eCmhCa0MPNsBIkd5BK0e2LC4h1X1d+pbK5Ztcp28ZkcchfjKUeu3gIZyA
9fYtDBxRyHJgdgsgA4arCMBzEwKN6JiYZocqE056TyNnXV/qpbxCJd8oyc4zb0mIYxDJkDLqK8vV
k1oM26xqaml4dHTxTxXhveZLqRTPr0FLYegi2QHrAMCTefU5SBqLz2fs74+c6cgTWrzzLZP8XSmE
YK03FK7DK+XnrH+GIPld/Esa/xXrMGYzjo5R0OnNOZaAEYJ8snXoUzm/dXoxLYBy+Xy2cEPDWVqK
jfTMelXfKpoVDTPFywG2YWp5bc72nt02vIa2tW5ZwTLRuAbgiD/VLMjj8ygAGIYjMgXP+D29NJp4
zUlk0L26JsNt7yMo8yvOsFCfgWzDtWrG9bx5u+5le5QLOTEemIzEEtsi6ggPnQo0j9ErHt+gWEJt
xhbPVzR7kkxvV1+EqP0UEDSteVhwJvfSh5y8M4pr4NBVNAbs+x4VxUfrMn5lGMCyD9bZdMRI8yZN
aigNBe43HNxaekkE4n38bwm67zhDytjkkCFGqR3zgaOVhPHMaI6Co99LPgZT5rxAe7hVuBkz230g
kRXFMdbDZp79LrFORrkhqVEe0nIZfDMJjqWgw5UGy6qSenwiRzldnBJpC0uyZH7aA8g78d/G15hI
KBxHI4AFGZkIlsD4vOJAkqmmnWT1jnWu/Vq4eCTaV4MdidZKsiz+zLmY9FLPC7Adu5/1O2LEDuHZ
ngHtFq1xpeNiD3GwMtzsCJoE1pOKwqXGeKfrx1GjPLAYwvB9CJzdile/qnC7S/Ap7zhI++lTohei
lAbXoBcCTvdRegwFMHpyC7Q57Ij+QPgtx8t5SwnT918zi51U9jQt5S7iBXNtQKG1xcSagHli0jdS
f4nTp6m49xJlf6Pddn+OaTY2sOnlDBkrwlAJUlPbPCR9fsC6XUHxdehotf3JFPQN2sEebd6GFx0y
b2Xev6VQPnSWtn1f5cMTcB3A8UR/EKGE1h09TpzvWhCWuE7Wj6Rb36vn8BEz6l7XV88228sauK/R
v/ZYyjYOexGG5LTXPNJZnJ9Tby/3Fmmml4tLtpC11N1OhaCdJ1yB1ssomVdVYhDiG4w25IyotCzt
tGpaYJYPHbMBns9PIVo+NyX7nBQWr8EIsHttzeUgzDxydRrOxKoPmVdQe7ex5JlOU3YXscJLRQFU
7U6SFnx8mObkLUbt01PRzvZ5V9qRVKh07+wv6y0VKWu4VqBoD/J1LoP6fG5Z1aipG5mBTdgPMq5d
4rEZpLCGDDOtE08u+RXGDEMEu59ijfcCYr9GtJdpaNqmrkp/eqt1nql2nhEPHvwnr+DLjBwatL15
vK9Cc/BXqdyLaVjpSUqp6L3idNTn6mi6wnzSgodMctjUtBNxe9zly/68+ZaPJdbRGeWR+HVHiGTJ
SSLMXHbCyXiJuHlbRq5Zd9l2bg95fRaPAZiaRQeHwYBaqRPQH8r6WK302rC5ioyoFo3KjWq9WyUK
oqsV84MNLF8pWEgb6pMqzNMgEAaOP5EWjIo/bEwwujqo/7afc4mo7tA6+tbJycuSqofCHpbkm41a
XBogbPi5qNrsprSBTFh6OHbsIFIISxv7WS/9Mqgqi1CRevmIjeYTzMQ33UfSGLbf7XfUt+fs5x5z
ixnZ93g60uFwJ4BkWY5Hi6mQHZM9Gu9af5TfZrKGs7hR7G633zEh9HXikI+FfJ955jvKX+L0MR3q
gboFYHvnHLlxBQpoYXM5pVS+feINCPFAiLSz9HyzHjRt32u/4riGtm1TEKQhsckkGLBHNwBj97Tw
BuB7wMgnzlxIEP1DqSEMuZtzWsad5DTI8XLcelZWRCMvizWqBS0BXh386o3yPRX+JMVnRvfIbr40
mYKW6ln+p0Ah07CgryvlfJCVmLJjtnEsNfbFwfL1Rg9iVSWFPJ7lbglQRYjU6mjxTAkjJm4JFr2Y
PVSlAnzb91CwgRuBe7dqtvd21t9g3vDTbsx3ay3eu79msAjDvbcwwBl2Xv2Z+IZUCmC6sz1ujZ9h
cFVYGbdjyuWZGaFJB++c1u8bjo4IJQA6mZx+KUPtx1nNpDj5DKbzEOHbMaR71hnke37pxnrNabka
We4ZI/f1p9IXH8Vqvm1Z/ar+bhT+xsqBNmq30COmEoySXGsVwxnTNgNnMDr0/40tNjV/OFGKRULV
BSFzGlXkF0M694d7OFg17azJLpllCcUqRxfllqpEPjsuyotjT/gSkxgC6viD9IO/u1WL0yZCzCh7
/zt1MvE9/x+azmPJbWxbol+ECHgzJWFIAvRkVUkThFSS4L3H17+FvvEGNbim1SoSOGebzJXUpoo6
OcX4WQrjRR2fuGZOERJopW73asxmfLIpqGZ8HaHR3If4ASfjhrUD8z5zwEPZhUBdzC3h7kv9arH9
abPBw8PQpmDhYB6JGyOcafcZoIPYjK+V2D642JcivWn3AIM/uidMfK2rLFcRnmQp4MGRf2hVxDlx
LpLx7qQXgyepZNKVMeUS+SFOhYl81t/Li+X1Bj649qPuJFo35ahzQ0Ed5F8aHZkZHyYRLG/Gl4qH
umE0xyhQZDpPz8C+lulkC3MCvHrVe7NsetLfkkNQR2pcZ2xzadCLq8yTppvbxuCDfYOtw25Bu9VW
PjMHBGatL6IRGxDYGwjsQwT2onEXjQneUtXOiLu/1jrjEFXpTCGSUhxUFAfD8DHKCH2nxiN9B3Io
Ij/Q6cPv4ZN4tepX+KiRnNHiXvt6vISmxuGBJTFXmBOmuw7VxNqz7uMYHSzNXyzzJP0xSoUeHGuE
Fh0ymjZw0RoqqBaFygzat+KbJQ2WebvJoMOajMvYrJ9ESy54SWPVi0rDLR/k+DKwM915ZgFQo/QT
dCfnEww5x31dR4DczUG1Gr7eQ8usZ7tBVjZHl2UaQQ3vWtbOuG+UdTyFwr0ZFFvHs57/1WFXrqwG
1zPV2KdWVnvjZ4MsC7OAz8hph/dlH2dQU03fLBdILO8ufuTgaHSCi4gjPwnGeFqbb7Xiw+1xzBG1
au6YMqOFrcN0v5gdCnFgZ2p3mc340ujzuXlh+kXu3MJnn/14pgGyIIGSNK6YNvlxXBzMCksI7lgV
cPmOAFutunL6nwLEfpHioyIBsp/AYlfvuMk+UlP+4JOcWS+ZlXZkotB/rHsMs3HQY+PVTjnx5zpT
kNVg7zclhz2nZjoeuzgnJ6ZhFbpfFBQtBFSIxCFVCMlISxIn2VWLgjdAQlilwRKSoskVd4pSuNW0
ukqNWqdHX6rjuBZNT2YmMiRsDD7zn7IfCRS/guYZxeKyc+3/F0W/quZN4+XqSAGcu9/lwpg4Hs71
hxqX5yEdzkJ0VjF9EWYEf/nSWRh7FaZBLBuNdyUHnPckxgyXlgTDhEDkFa/ginwFS62xUOyFDKPN
c6X+M0WZI1c/TU25Y5tHVc4gj9qkvsY5MZ8JA9MU2aFBRb+syELgxCnDclBlistVwUjLEi/8ZMfj
towZdQT0Qf9vnPOHATZE/iqOTPl5PIa1snu6bYEVYEmcH/XbVyuSM7TSjSvAsadrOzWMWph308b2
iH+ZdaeqflZdIhODX6A9yvhZteV9Nv02+erjTbRBrPlXiCM1aTTbKhJHRzO19cURHSPnQA6ea0nw
9WM7qLAECnzOuRkf5LniCMCmNpnvVsqPJvmRybFGyj0h8UK2T+SlOYknKJC/5G/AhHNTE/rVYpWS
wGtsl+JSYbTrTgo/A8bFqa3okaNTA0epvgiWdajb+sjUpGxe2SI+IljoM32aKFuX0jF+TWgqZTrP
mSe5F8jdQfuV17qdVABll8GRqt9zu2J50kjutdmWJPDY2BLp3xK2UHbM95E6GLvxKeRngJYPqSCs
/uOxKAYouiH06aas2vI6k8uFuEv01zPK/bV3tqoh/ecR1+AQn2PTpyRI6RjdaqB2OH1ZTu5olSEz
EmRMjhA59GxUeLThQcp3Au7mlBidLaO+2Iu07nUo+fR5FFILxtItcNYhF5VQQNy2qtj7mL9nmv6V
5YuxEAB0xBHDtBPafHvLPyATBNmcnntzb9zDKr1JJ+usQYWlVBnbbaE8tLET1j/xpDglsguNao2T
6sa2isOSDyuxUA4iFWswqxMhIWQ31s94DgnxnA80ZK3KpneD/QiBse3RpxIFGBKxuz4rV10Nb4Hi
5X3/JvCsN5OnkMQv9XvHCtExkVUr0KlN7nu+1juSwZBX7Kga5WVQIqjVqo+r8ngjNVwhwrRHHFK6
urUEBtKb/mTsGbh7MbwYiQW6iSVvcOMPDXrp5CJPKbjIsI0CSlo2nSU6jRA0Es1QzqdbBCT6Bgk4
lkQe3w3bTZZom5Bs3Ze7DOwa9P5gwj0pLs0ZIgLGeMzxfXfWTtGt67AvM2yMSYaB8mJ85XgNyjo8
c1qcI5MUmyz/71TtDBFIRrdbs8LWWArOjqFmIMgjEpbgAr+Vd2FbluGKEx18Z3gFtUNjVPt51A+W
mh8TbSGu1Dr2bArJ3hxXr2zZ+62MgfAqWB5WZGnizGPiNlq+Sg5ERDWrU47GIH5z4HhTP3sRsJgK
I1FXaF7ymuxtTq3Jr4Uy6tSB1eASuwl3ZD1XWaIwq2WXwmGGoqJAnBEEiFwZug8VUYLWk9PwW4JS
3emqC5IvBYJ5HMCtfrSX91DWe218mIrqwOVzNCDYoYxgNkEcyxs5zAxL7DImSQPPwUwQV6JmJ0Fn
MxwOPrrME4s1WZ4Ddq1ntBk5mOaV21yQ953Vc3P0ByQZzN76Q4XPLU3wn7qzZR7leTkeYPYfTbTg
wkJ4BxJbObWpiWmu+jFCP2K4Ka0rbhHhFTf1VVTPHVNuWTuNCehbi57oTw5kLWn9MKtosMK/KS2L
BqQDuBthGh1aRAvhci/ZpNZT/8huhoyu6BRsWPbX+FXJmashkBZwV8QPfID0Z+Rd8TVUXA1ydM4B
rxSAV2R+ljQ/uOkrM+pHKW3hNd3ZBPg4EDoS36sLtFg1vdQvzJjXScwvlfUFWYuE9/eMLWC5CwES
Hh/g72mcoFCA92CD3Gc2HnwY1PWCYR0WV2ntLGYh+rlxDGyryrP8CvvKaYsfXR7vbAPzUvs99akn
IdiMkpOBuOS4WqWnyuiSotBtSOhm9Q8lD4XIKjiiwSTD5o9CA5PrjZ1OBiMjZMno5FpPzjJvFSzY
sKuL55d96w272EU5Rr/FdK+OCzyvlKGjusBlLZjP9AVIEo7YX1UWHn3zUeXnbsWRf4CkcoggwQ8r
mxKNmUlNhjiJZRW/qTB9TQTJoQE6Lzq7MPPaoQ0SyEuCZtqrj/nbSDdeGzgk8SNnD2mxhyQZ/CCq
wzGbIY3cF9TKicwgmwVYoQq+iCeE+kSXVVjTACTsL5DhEFWv/QCbOYl4zeAkzSr7+gkR2g6ZpIR4
OcX80uMbAUl11pL3srcVjr2MzhCKQFDmJnY6gmoaDJatJ554LgrEqFrVXfXs1HyUQL8i4yvtlwD2
AsaThHGMaLx4Ki60ntz8ETXdF+KaUW4u+FSquMcwZceUeEWz19dD89HwChX5eeZplsPPMX5woYGY
NszmbpZ/RxSyZotCv39Ms/7YElwocsV/5sRFiGXe3mgHJn8EULj2rgCAcFWsIoMBpNpf4K6Rp+Do
y5bgyO4G+ctDvRSSMzAGRsnB1cPsjb2YkHqdAfMmyJvcYfvA9UcuQ9f/Eg7mWzU/Id8AHhVOOTdk
K5FznqB3x7AIQFl5z6nuqQe1G+51lTy1scctLL1TIjMy6y7WJJjgWxjn6nMwms/hs7fKNx4jwlTF
dXqBrCU/q72BR0GvdDS74rDRTAH/lP+oVxhd7sivcGpR2W0JlCmqNYbPpcmMSPmGeGpXws8CKyae
Yk8bVwSl6i4R8LEimWGjfKxwoEmULQZxMVp1i4XuXui9Mxo1Ee4YNnnKTRxa+O3FmNheBLVCdE1g
KRIPWJJFt/CwcKZr5Wut4hcbobO4PGsRtqMUfEr3FrOpUoRBIHnqE+PqZBwNhIya9akCF5r3n3z6
wF1JNiUXAy98CEyKc49QcurVAY2RipDHNK/4SQGlCal1T6tLv2DoAFfKo6qFjm4OQUvjC6NUgg0h
UKWTqvSRiOIH2tMWrobFTxlNBIq2ByI1QT2SSXoqiCw0+/XelD9ZppHmuFtrI2iTGM8hI53ilAlw
IPH4mMFc8wGNlMCooqFElKK4q2YB1X52i5rhPjOOpgdKQKtc4H9beX5XEPWw5fyDXAdNz3FDpsR3
jWTXOp0O/5X++6gXWdF0mDIyJ9KIbs+xxZgV4tFsRz51T+iFGoHBoOKNkvFW7nqAX3DQyABjKhCq
e8NKntZ90K0Xe5U3uuZ3/avWGcQn8V5J5t2yuXVWHV3Rbv4YC1q4yvIKlX22xqROg5tQbSP/7Y04
TC9BQjC66wBjTEl2gGzlmTnA46ZEFnuKRoYu+YVALK9aJh/ahADicWRIYAy+tKq+lXPGZFnQTvW2
h7SjNAtAvygQKGLBr+OUGFrL0bXar/sr7zDlZnZDuz3yh45w3YkIrKOaou0jlXTPOmkq90ut3foq
vVqVdyk09RxV0rn/qAFEqKjyatGp+U5DvtPuWMzyc+yWB0vIREbr2MBjCOHogzvPCrbvf6fjkJVn
K1YgIM1naT/02odmyu+h716dCmYAdnuziLuxcUalP72Sk5qTJa1Op8rjdjpmk8jkK34PsfyKuuyF
75E3uXiUSn2ZUsfTrOFqbf+PE8r2o8H1WswEwRyMGUtCg3FW+w0IkqaZ66MjcK3aTzJ7w3o61v8A
lEndqe3AM2xjNH4f9oKDzRQ0OmH9Y+pJ34t2hH92L2syRdgli0Ws46InqIs3aouX3Ohsx53YgqXD
rrgnhtFz2E9Oy5eQqJ+RLn6E6JdD3IyskBumWPyEEqKWmo6SAWLZt67UhaCBKuhXbG+gYU3lDCTj
TdS43W3sw1q0+2S4Z0J5h1d6S5LuVsryVYET0Fnl3ngk8/AkxeFe+xLGjQiD2UqmEkZjvBWhGXp0
Brw2EJ92ocGXRKJSOrSu5tySanZ7A0/5P5nVVWuKrjA70v1mrD9UCNIa0g+z3/fEXuTQ10kuHUkT
qnj9G5IXxoU1bnoi8ZLA0WKfWFcVH+cGW8mJlhrwUoprdm3LnGrZITfzI095gnASFoK6T4jU5K0M
N3Aqmi1mqIcp+oY9Ykq5q0ay29gm6M9+N5sJkh3JEUS6BYTwkUbZ3p9Sg2F3DLUnxecveyWi/VE5
9e3IOrQg6FELkqk59+gnRqffnC0EEajyhn6Sflr7KeWfxEPEZJxNet4FIyYyE5mpVttseVS7gQBJ
1j2eYAzxFXGIbiAAiWRIyjIWMqQCelR9JioBmkeYf+58NwT1JEd2LwMLSniKuSwgey0UbSox2SuH
NdlEcKt2ws/smCEZH8hP7/8xHw8XHOY7mu+2ZVXslTsEahpx1Q0OOJWfKCKbcnqD+kZBayLsYg/A
yhuM6ZAjzKIuUEcNHbhVUwKh+WHE983/HIjfHLhpMV2wze9qVFq9AvYnw/aIfNe8mld8JEQm2WQg
bohKWbsG+vfSLcDQ4bmPyX5E8VBoRxlucFYmpx2NrsBs0Lh0ou6rdUNFJV2q5D2q42nhz2Gp16BC
RbTO0meiT5LLjhkBBRFYoOunYvaPhEgU2Cuw06KnsuqPfJAfjVE+mmq8q7yXk3XZJCUkF9X5XcQI
M3aw3pqQZmzc1+FyjqX+OtbRHel7VdzbUb1Tke+ehlXjXDyoMaFlNSQRduZCTCyfrYKYaacuyDmI
4l9NFvtyQ269zixdGJ14NLnQag+Zp55g+cHkJOFoFD25Kv10JWy3vPEtclCA9Ux7/SGdSh80cVtA
ny92obs+IuJmdFJWDfjryy2y1v0nCQXYjFlQk3pj4h5mHg4DFp+Fjl53C7jFF4jUZ0Dyo8kIrhkN
QbbuibIB9IwVPFiib4gE8nECdagQBTAXf7Si2ledDCN0Z7xbnrVuW9oVMpq+yOWflFPzbEI1fMpP
gNC29pN5+Z+E6Cs57q7SfdxPiEBjeeRNw6UpTmhjZ5I3zVv8Iby3MPYk6L4+q7k8prN1VLn3ZSM+
7gZw7dBvR8BEYgms5JiwCO7v7QGV5uo2zOnTAcYUsrzeug0LMyRkOd5NA840oM2r2RgOVXEQWX9G
yKB1tIhCjGaYYyr/lC3F7vCbrFSeEOoT8h8sg3xm3OjKlo2NmRrxJpu3bNvwzgBMsXlX2t7QWICx
vUTlsFNJSpoICOhhPpLDsq++6dX2OxFqEuW1GO7jTt8vAzCybs+zfdrMsZB7tQLs+EDDtfporPxo
3qWr9kwUpOHYjIXfq1V4ygF0w4pEgsSQgaROesYjFFPSoUYjP8Tq6nQZf0p8SN3kZ3JfaQzTJ+4i
gkRirrIMwaTGci9KnrMPX7+N/Bq1RrUYJwMPXogZgp2tnWa6Y9IrCDDvB5xAB6PYlQmb8wfVf6za
yXguSJfSaHx2wr7+baDIwR6xAN7VHhnixA88Q14aar7yIB8NMoU0uGghnAbLfprDVsOllA/ISqzQ
KxNgY2xG+lRw1QmvocKQNCd8YXXJBiHMHG4wgdYZeynTOqk74EswwMBNmH/AhiKb58yMnWy7YMrZ
LrDPGHtmdv1fnE8qhpr//hPMjHz3zci3agrIbaxXikPB15xhHJ2Qhgkd0suN6aD6XfOlWIhDF6pP
+SiLMROsDyhDegD4vf7N7UTMJRSpImAQ1RIRIUYjJtfObQpUu+VlXEUbgjfsjpO1Ln6RVQGzTFKY
kVdJvkh82nAoudtznfVlvO3xjvUHW3MC/abmni2y19F+m/wg89QQLusYQL//Ru95F/W517M27efv
WU1onznkyxxwIFtznuLNziLeUhzs/H77ofj1d/lRA9Uu8KqQPy/C1RaG5b8o9YJXQo+1Y8kxyeyA
XoAxpY2saG8Ig13owhn2p2RwU1nVRYHKGEUngX2FyfXUISXVsMf03d7aU20exuF/kBQVSApLFFEK
mi9P3eHc5q7UnJxrrosV6mxUHYQ8MG5DSZIYhq1PntDMjqrnjliRq8Kyj7mwCLoH9zlf+89GP8wQ
VDkgVj5REb46L7h9kzNmHe5y5fLYP6yLEreHHDp+QsL7hAJMe1hwDgwnbZ5Tx6ztkMHEuur2sYbm
3PyMDA3NtOwrF2K9ZvHaW+t5AME48K9fRROHAT46zA0D/So1+hRB5ChAKshsgA9R9pMsmqAzxRcO
zPQXgonxH4r5jUCvwIlpSVMan3V9S7BeqjbKFB5A8clpKf1kyPE1bakrGKdVpEsiBwzndRFlPlve
mDQo/clviomOpoKxAxtcfk2oKv9Jm4GZjBYPL9kN67JvIHAtZCOlaoxP5V9hALfc9VV+09Iei+V8
qxOJhbHgkOe7Hzq2c6FyjYTsurC+UI7MKqZBOstMt2chvtCh5G8LJm/VLkH+q1bDxzy9RdUJMHZQ
s1SUoCVts7neMm5/maBKHci+8i/E0MEVnITjR0WPFT+4vgzYob8sEHNAAwYR3YNs+oUGo+dVmQU7
s+ytraG9NKMLin9HnvTm77r1q+QRyMqAHU0g7hwqkS08Mipd686Wa+g/WBGY3Z4SAc3j6ArLPhY4
/YkBBF3XBPA8DyM9aAyaYmnmQ83uxcBcBdo4odklC9BLSKkDiSOt8KjwnlOActRx3ejAWtXrt6gN
gYjUdSC4iIAAJ4bVyLIhXc1PxmiFpb6tmLhNNBYaAUUAlMrw1mN8jAiFWb7TPMRbt6dgU+YeqvA+
B2UDi7vgPpxQxeBQVliG1Ys91YaddfAwFZQiJ4OGYBS9rIkDKc3PqlBc4olkgqCzmfqoSJ27Rwyi
Gh8AUia4FKDn5Zsg3dMlOs5x6fa6r8XdkV0FIoUP/kJH0cqOwsR9ZL1rOULe6EybcgU9Uh1PhxU8
jCrz9eAbTzRSO+vWIxLL0z6SNiaIkOSLCJdqfEZAca67HM1KetbJ0omdrXeGMBvIahukmulHP0qd
9BsclToZfvoMwsXJfkQivCvIzC9mYYJyWfGs9MxIl4CKwh/M7BR1tZOjnG7vgtod9CU+zg1ZEUp5
2s9V6GZmwWqX3eiYu52wT+m9aSyG7KamJYhM9hwtVm1CVer+FY3jKxOLlyQZzwYSVK+TvVMeVh7U
NszgFU247ZYL6J6p1pF69W4iRW62ucbJvxPR0R1mOX23Z9mPBVK7ZswX12cyXhZ88EXD9bPgZFdt
CJleK/tlpgfReBMX7algJNCgSk3GQ5yLRwgusYeilqUFIfN37ajOklsRvcgAaW7IKCRysWuZtrVs
xyFdr8Org5pMDqGC3aFvG7/8KlmP5uavmCIlHGi9mKzpCNWK4t8CmkuBHNBYvWtcjbi9LWZ2J2JO
m5vzKM7nbFhR4a1n7QvTXDGGgcji0/oKBU6HZSXH0kLJjLonz8ZA7WDdlPzCU+ajlTkZ7BRL0ZNI
FpE9iw1khFYKDRfAVSKUDDL2TjCaFKQ0cPdmbIDTqfhXIgZghV8zqPfRPCL7i8DCnLfLSz5rzXDJ
j9GvaS1ZbfKSEUU/yp29hPtUm94+IhjmpkD03BqoulDt7sVnrWxY/N+jiIecaiz7nCxY/FgIsF5k
8XWili05Oyt2RUj8Vb7ohmBUpah83dJO4Z5XuCCIa7nGRECyH2V7WdkYj3A+RJdJXYK6hiMw4ucC
/FLYIpxd6AryyAYz1hGZ4vnPgNroBuaD/FhY3bF9h1N1oIuvBZmm9n8DeWXq/hvIW8Tk1T1kgfKg
YvMRpg9Dn95dkrxMa3k0DHWR+DvMKU1s1A28abUEP6q4hf9B6vxJHbvjqIuMuP1VeVRgBUzm7WuS
AaUW+EBZQ7bHMCees6cxEHxMZuhQFzcalSBhNT4O3MoSRB4B7Ux3itkZ6qgs1OpfvuasfyISupRj
lmEj4TUnqBCN5G4O9adlpg91HxXnDkavlgLjqx5dCvZGF27kVtxWFLUbrWnodiZF9kCRvfLWbBnA
0GGmAtUhkQV5p6HFvSJdphBzTUlza/WRDvlVEN0ICLdouGPFWmnHng+bkh5qDpd/hZiFcbw9s8gL
x8WXIlviZJxZWCFvmzPzTFSQoc02RTuWERRc1jvMok/l27q2HWrDKH2mr+RSmPFZrQlUs43vpjdP
C65vwzr0KmkE6XpSYggWExqK1iMx3StY3giI9WoVP1Fj+crCmgSPjEZpII4qapnhCAVYDsOg7gZ/
g9/AneQUx77Tofg3jgrx2zAFBAJJVA+/OlCTiByTLoq9Dn5b+NMUwou5zU3LH6XWuQwUuap1kGx7
7pMrtOlrUg/XUqygzB2kFRKEG1ILFju3WylDjQujYWgHXKuIca8ZSnkZpfxiUWiPx3jEuLz9FU23
SJ9mlTi8bPpUnc1euQhRedParxHu6/yR/MmknpALgNOtCnRrOLSXZJoPFuoCUptYsvGFFIi+9hd5
SU5llh7fuJENgNyNyrQ4coS2cVC+lPCtxIm4gzJYRiFg3gUg8CTm46MRBPLs16fI4DOKnLEpUSVi
UJtuat7cMh7hDYgBTklSV6yoAAdMIs3FJ1v/7od4lF/sNW0UebAIqi+txT6KIqXU6YGU3pfYTXQs
KDf+bcpyJNehisPmGP2AiXcsVGBwYd3vVNWBat1864O0m/+hiEqXYAXoUZTRfsFCrCbljbSsXKtf
jVK8tXgvkV41yxZuE7JRJpOJVnKa2HTHWnTKkCUhL8VrJTX7+PEDZENoZYEcZoEmCP64AvB6ZCYl
m/BtiURaswnw6yTyJYi4RclsvfvR0LF2BJJub7U0YB7EujshWm2xJtEYhSLoQwuOVENGMjxVhrlU
yfz3eCOadfDbTxb9HrIzNDqA4g20E4nmKhS2V+kRnbPla5OyNM1pHMZjhlM9HrfUB1ukkEyKiIXs
nvCPYKedc/MZEcsMptKgQ5JJjRlb3VUFUkv02jVM3W7gt6uyw4xJiCN/Bduo1HihrPhURU4BwX7F
2zIO7wAWRmXRYc/eMmNrhHxf/itZl2SMjwqDyRjcJGln8q/f8j0aW/Ik4Bu4wggOkm9sOPDX8Pu7
SE1d3jtnq/QRIIbh9/e3bo85xn2kZvTGtekrMxD23Tea9YmPKmQyalDqsnaXmVCkHyynSdUuWbGX
vU7StNvj1RSF6rAiM5cYV+gElbUVTvP+IQFtrUdkduqfCLFvkh96rTyYVOOg4g/xbMe6dlUzVAOs
6VnUk24ZpjCRuy8cCqtyAjXjx5Hsr0PDitWfbIC16MLQ55C8IaaML8fmIDMuinGfFGK/R0/Ml0lz
QKNg9v2xVkkXA8qOAIEEpSOFDhNp/utoPE429tnWh/qvClxOrXTEjudvRIFQRaAKPgENRauGNkUQ
kXQT1Z6d0aV2E6E0BhVbddbIfMEVjDUJFS6cPwJy+egvosEiVrMc7zuFzfVN4kCk4ntkTksjNTWO
ThUKlBmXEgkQ+7XdsoYz+rAjaTv7NJecCcVAIn+Yabr/VPFBYy1cyfa4dkg4gcIh28a2GYxbJgrT
wJpJtCkHZo2sU3ByYzw3hXTumMs3uno26hV3FMhmGfcR7rg1Isej+tOQAIpHpoSaDTv4lmfzbbL1
KPxYsreeiNcimd5t0bxKQ3+wariHicJVC14S0sD6UxMAPlX4gPv2YOTR0aBkNHt8zzN7Pc04dTKt
ebNfUbpLyx5LPIQUrTzVB5o8NfPh/GQYATh5EnTBCv5NMjZFUnkzRE4Z4FVUZw04g4n1IbGDPBX6
zoG77JX0xLUFRl4AbmhOmOX2bZ4TpBDdB5t8MGVFUcmpQnAaxCiZd3sbBQm4xmb9pVhodFZh30NF
JX/MTxU9UPIIPf8zX67Nl8oea4AcJbCnRbcuS82FyfPVuOu7BE9xY83Poklf0zy9tJa/WrjQpRPP
7BcGmEog78nsz9vklS9CaDHsMbFKUIzKp8oobN6i9LBiiV+YxQbgWBkj0rSGkEDAJjsatWUbWiSy
zOoMV4PitY62aTCBQ5v7uMF9zC/IxtdILE9RBDbAySFmk9/LLeoCR7be2LjselBcE6QSDZhe40Kh
AZNgcpnkQ1Q9Y7b6kMxMW5AVqrBm2NzCoZs6fyQdep1l6KKQRUuUAkQIMousrF8WIYQo/M7zyMng
MZirPsp6+JRO2GKoNzPjIIH2A5NMSuTS8Ji7BgXDCK2E1XRXyP+xZlYyuSEP7ZQeY1gHXAQfe/lL
4sGLqva29vlNtCBbuIX2b2a4EGFxAdUeyzR80vqCjflcpfweBnzZbkwdesuIbSUZk4BuFLpEv0Du
8OrCy6VXJ/wMUCnBJpbrmTOFt4YnkUCVfQyLTtatEyhN31wRUzhzoYF4ImJ9kunITnpkntN/udHd
oNanIVoltgXQwKl9dor3qSO5xpYLJ1SfXczoKLF5Ie3/B60aZ45bmAsarJyW+mNmb/uJz1jG1o8E
CsgF7sxjxKvJWJnfvy5xXoY0c6XXZzALXGwfbzxW77xTXiprs5gpd01ocQP4pDsr3XLtUtPrVPT1
9m5CDbIAq4dKs4Ouela82tl+aQUgsomonUCLBhvhqS6te1vKj6Ug/YMyDcfOc2WZMwYTcPdIax2F
gO2h5U+KuSln0W+r2pdTbZ/UJALJu3LcHMxMLHFBKyNCo4gUVN2OyB3Ko95W1letIp0qBF6F2pEV
QBELVzEA3fAy8cEtrPnmvD+tFZ0ce1X6cXnKjg1BkABimfKvPKLyOthaN776UXvO5tYlXim1ifdT
gJexxUPLuuubpwVRjEGxImzCZmGHAHKvTuxjocYtKMxJA8LbQN8Zee0kkf6CrH4HI5mMRgEhbj5+
GDGs1uwkxh+N2XBTuyWAux1SWYIQzRnZQAH2ZDNKfGgXo5udFM1Jsbmu5eQ0mmAzJqx8WnuUnyU9
odjYDZe7wkxIqpDWRLguxJO2JP7k5h8R72rLrjxBA5VgG5XkVzgMNn5WCOhtvLpGace1aTdMusxI
dNDDugnfZ0m4vaB+xR+fsipQLCNCJn6H/DG40splWzxPcAgZ/+wqheMd0w5PEOUg7tXhNdXJuzPG
d3QLNMUEFI31ggTPQRBfgWhZLzR+ClrMtRIuWSRf5jm/NK9EIPI0/TWpgfZPCGkfdkyH4jxIR83n
qw04Xolck4+L1gC7xLlJKbuYDOklVj+QFq0W5E3iNDAlacRpk0ASshyEXWfR7qT5abvddat9wdDj
lMBuGz4/idqAUkntM6QP88pySyOToMEIA35agx5eahY4e2Yspb6v+s3Jn7CFMdGj/4479ZimUCnQ
B0uWdFCL7MDwUY5AbPuQWsAkahgYM8j+uTnYSktFxmKO2xc2h2PBCaSYkRL5Ubc5fydk40/uAEDO
Pi5SeEwrOoziTGrVedp4BZqH19vLVcGbtyN3IGsoiw9DFuQSbpwJgbYj1z+mavtiko9B0l74eqEb
ypw2fznTr2ueXMxOCrimD6yanDxXnKXBNUJMA6TNRNKx0eeeWUoMweQDxJd7WROJZ4CKZ/HPGRNB
Xx+ZbmVMt2ZN8Xh/cF9xLSyKfFi+sqM8auD6imtaDle+hpamDCCxoVuHBRF2miD8rQjEphI9qQQu
SlFyLk2QHFkUiHb36pvaz2vynkjgKLD4bUIDsZaxCaEmFYHwI0X5O3tiig4nn5H3kbRaONVKSAUj
U/gTIwUI2d/jaANg6fca7YsiKS7hyxFKEdjGqT9fGJvtKlvnz1769NCQ7PGcDAkCDo61tvcn9a2v
X5aJ1aJj4aocwk0w5xzNJb8uS3vpoj8KPj3LAbVIB1DyBFCOExSEp3KNyKIcznLiqWSjRd43TkjX
pA4DQT4JzYm1pAQnh220yaxX5zEAS+TAKc2IxlMopOkN6XJ5bzehSsjrhaqDLT+v2ZUn1HGyYwQT
nRHOcayLo5XXRxa/u7IiIAr1Fnol9gqmX15k1yQlmQFL++y4jYxOfIpZ94j2raAfxwXNdD7vYIWz
o9I9Qmpp7fAqomKujivcqNYE4bYGMY4EnOlkeCtTFEQSWaeOZeUXoHjOZJjnORwvLGNyqogK8yRB
aORyQpchunCRhD17EIGkSbyHMzkv1rZcHDRiVGZyk/7MGk6dXENblBK4hV14F8NQuEjs6fuEz54Y
Wf6uQVVrvPh+x9Q6HtiXjyDTi8DUFZ+mUK/H+wT/R4f/k2jBMsNzbZqgKo2Ttko+b/8ZUzyFYYNB
z2AmLiA/NU91Afal1PzB1nPRUdhLA1drC4yskSvXxcHSxsOKBoBBb7b1G5HhalQODZRXxNs78f9o
Oq/duNGt2z4RAeZwy2KoQFZQSSpZN4Rbtplz5tOfwY3/AFu70YBhVbNIfivMOeby3IMBC55KYZZJ
Mz8z6yiG4ipkw0NOs8dWSHceYHruSNGOrJIZC6D74oGOut+ZEbnCq/EikhDED4lJrVJKQVlNYTWV
V0Rcxnkr9HMqNjfszyQI6rf6kKrWG2yZty6CvlibD83AHqs6Gsh6q30a44IrIDr2OryE67wAR8PG
w+jiUkMabo5Dj9TVJJ3ob55EXtWT29Wwdp0vJsxVjjWZQO80/Uw2uhLDJZnd1TaC4qwLbjjHpEQW
ybEZdsGTMV8SEDhVXlyrfznSL4mEMCsU8P5IjCyiZ8XbfsiV9wpxmCmRxEoRSneODykVUEFwNG7L
HKb+iX3gkh0a4sTVnKlWkEaoTwkM57RHHMuY4dmznasXxB2gZRHEMnTUnYUGZdd5wyxNJdSvhn58
9U71T/Hv8r7G7YPXSxDqU9X8WEpMxfyKzZXo+vlRyM1bQqQSoRm/g5ma0kIFICAw7BAYrl+MO7ot
jBoMC7KNiswvSVPEnBK0SmwLCKi7EwENO6tuafrLWiwX3I9kIGtutHFWQg/pwFnF4Kw0WQFltWSQ
1ZrDrqPuiuqJKfk5l+Kbhth80N6lf1i3R576d7YKMwIsSI8y4eDRQmvIEisHwMknFKZwraqwFyQQ
ZJJjEQtW98uFTDFKofwsTcj/TzMEkRSCSDpLh75675rBd6hce48ixosjQE3r5meNQG/MAt68k77q
YlHtDv3GKB3viDkL3kagEasNf4G/oq71sc0PI5amxs8FvHtOjJkhLgFkdeze2L8JjX4c+DFkkTBq
65eqtS+zBI5yRG91pf0h1fpjTjIv6hIML9spw5GSurr6Tc7MKR/m47xazEiY2sOUo5SD97WC1ZWf
OI9QxcRAip+ogcADFXWwy282+ZpokJM5alUmFbIcY1FhImK4rMZcNMmuMGiuzvxhlDcy0mGis94p
2Cto+t2shYeAKCKPFvAk8girEL8ssyWiPQsdP5DFuMlW6FC3wjZ/stE8T3hHUxW6pXTXh+outvOt
iBCfHJFRJUCkOXIrbH4KUxIkGr/yTiGJU0A81wWikgRmu4BETS6iI0KRQvueSKk7XJu3Xlp8yLc+
tq6Vv2rTMDRKx2Wm1xKcbZ6OoomLMJuDchpCNqjtuchf4pcwkT6byHxi7dKxQjN/VIU3oAxuOFzU
kzF/rnN0iCjJx5543O950N7gWwzzdjlFxKKm5xy/6gwfRsesGpmfcv6fpgzHN4Jrpge29QPAn3Ms
lOeox3kvrM502pxWr31EBsyOzJbSivknSW3c+w4I16r0MpMXe5Ji3GU0SC4AfI0tWchUNf1RAQXF
Ehd+iDKBJp94xEvxVCN3aT9St0RAreCZYb4ZkWHK1OZtBVpWJJ+JZX6uuvyao9YR+C+Dt61etZiY
DzU9eRxpzLU90RBRPTa3UcKnLMdX0ynDLNFee7CnND7jv0MNUbDPLql2XwjL3qjec/DKS4C48mL1
dlTWJ5I1TtWlOmoVm8jiECEtkBBLad+Ut6eOuidbl0PNBA5EdRE5Iw1w99LNlMmXgeSZcSwzrNSf
e8tlveFuYDP1IFs2VATx0cJhnfPYiSbUDtGzUBBQvifjjF3jr4L2e1MxQCEHZBcoeToH60864SFF
xlbkRzNQrrSTF/hXNZOeCdnJz/I21S9h+DPfrd9I/n09+tG7W2M56vv2xp6RN/Rd+C3+2asMuSNr
5Uf+gyPf39GhJcsZ648YZRewGteSwSGSAYQ5+5JZvDUUohV2EbgpNHD6Mw/gMvf3NlEequQYpE5X
pHLVvF7VWMBLPjMFUZ9DxE1M8DyzApMmNGX+0Hcngdmbsp0mEJSDi1JBuIzNyp4Y5NKjID1Dpord
pgS9f/EmzombqORPjFcGoHcABY64D4l0YOM9rKllPokjOJAzQanXRW+Runsl1UszMt8wxfNcMCqL
Ed7IHdhsvkDRThrNmYwlwCcb6u125S681fWKUIEiB1OWxnsMxxOqmDVZjxmr+6SQj3VYRrK75O+Y
v/x+6j8kqfgQ3k66KdwRX90FNyN3dk6/xJXWmtlxWgFarHHpzyDxNaatRKkNnduCqVc6vP1x4inR
ZjdrYsvL4PF7vKLAVLr9WBrn6iXWlncLgtPWH04x9gowKjkVcsa6oqwdUfgnGOrRasj/1YZjrKAY
8xd71GEcEvCijmHVVzfFcgZGmE4aynpHnc659l+UiU5ef2iK5Itq6sfz5M339EAqGd+R7Bp7VjVv
x95rYuQUvCMlxbxXiPOWoYMuhTq75jfpRtCUJGgs6nl75d91uZG7rANHNq8m/bG0YBdmWA5SUGRF
PaMfwfdAYq0tJvSiBCFbAlMzDgajexStD0ufMmQ9owNcFUgfBkQgR7yX3JsRx6HCiLzTSy6ORlIu
ialYvFQkIsZSwO/fgsq0Quh/ejmeX/S5zQPHxQRHJC9PKQZEk7ZOv7mrmN/6mS+/ZKq42R0OZlCK
9oaHoYpkAlsBnAkypAqMq+V93nqgt4h7cGqJt+1B/dqBvOlo7uPqFJsCMFmyOdAWSqdK7k8ZtRUR
hcfuIrh1r9qrhUReAkfK6CUfPspFoemvj4JlHDVrOkFQxDVuHAon6fLTYEynkielyVg/ppTyKV5k
kVivrT1b4nAGzIndbzJeYzG80BNzBg/8FumjMCm6yA8hCPJtk5JHWXQhhDbi7iiMft40FCpxmV0B
Ad5NhjFjuRx4OEDXrcYzDU+D5FLp2baXpA3WNq4J0zteX3qm8T5ibojlZ4kJeCjQqxJxSU813zWJ
meSWU18P4dxiCf+6D3Cr5v81zy/qMXKaFiY6KVG7Fn8U8ZUkxs4mZA7ObF7Ksj/Gb+p6H6PFLbgk
e+Aw8Xj1ooW5L3DipLvROVP8CDtLd9zRyrnb4c1FfsWCzp21zF3/FJXiNkbpCZXiVUyT0KuSX33I
uXk5ChQKPF7wYsyRgc0DyiAUGDLrVYa0gkqtzQqaNZMgcaFRRtvzIp6p6pL/Y+BmQLIYEXptvZKH
qT5HInU23hSmcEmKc9ubR0VnNWrhBo8A6HH7ggk/T1iPogqyNpwnE8okdAGIBDYeF+AEyIGtcZfb
HdaO0A9EYXpJdFzW3lS2XfuMBtWit6GKJ7UCwBKjY21Gu/0A6AneekaMGcdvFiFAjNRIJ3LJVoCQ
uyEQedGXZOW/rdzlJJ/Sg2KNm49yab3IYxdMNaVzhpp5yq79OLLDg+gs48whKR32Y1NQZhGnN6w0
xXjYmjGYVtNBncaWkqXKjCsTSzdKcW8zEHhPsTeyScvoliMM/EbtqBgPKndvwjfIWHsH3uNXA7tw
zheWI+MGF6cAqaoG1GCWQJaduzJ/t6iR82C9kP4ZsXYc7CYclvqUevLkIV+jQSF1LW+cVSLJenFY
OwHtmT2WPTXb35ztr8QkUa2IngT/ieWzZ8ir4T+2wqDZVl+BIKNE94ivPbH0owYHa3e/8NgqPZOY
VTtaCpHI+bcUG8cxUM4RCahUd6LE9zLO1yiNr8W2hWpLAUX85yiJlwGQD76Aki4SluWVRi0wUj00
E+Om5N0h73cyBi62k5GRzsc+fGGOSIk8MwKxbJ8FqT6SHF846L0VKw0G4uJEiVRNNq344bAeqpRC
BtYaBLSKdQZq7w+kgtrLA9O6TczZZBO+3B55YMz2yEO+1sz/Qo1M4tG5p4El/Q896k7piyEzk1l0
8A30UeDLEu9Ei+HfCHk3Ut4mZCJ4S7E8KgV2sVrx4hMjZXtu21An65B8EemTiTKGRHN6kYrI1q7M
ujOv9UO7oJQsfQNaD3NTI+wITBwQ3gp4ENiQQWUY9fSh475dTRY/mobXJYBDTSwuoTpxOobJlTl8
9DtS8e43ePE91Wj8KccdZzZ+vIeTFKzgJ+IONGzrrejuscOxSFc6ecoMDm2M90QEd6ypTHQeHhmn
CGmKyMwJ4pa/2wpNFTbJCb3QWGrH0sIg2pAWuWL0I5TqCLtz+dfieo9pqS1Rvxpbc2OgcWtN+Sap
6q3U5Zt1mhCkqW1HhQsJR1Jvy1bc6my5oslEy6oGcEIurfFrVwdhnZy7yZEpxXKki+J3h5AxL0iy
i2UWiV5T5PdB8uZWR/pp13tcg407Ra5otjDxRWwFWWGLQUe56Fb/mvwJy/ZngtaIV8eY4rPE7YGe
QL4R66k8UOqbucf2CbG6/zK+9+F+tet9qj+ygXxjCWP8cJRnE/uevl2DAPIRQ5SVbrXnFbD8K8X2
JLBmlLL+xJ+FOVSdRiFH9/mFnp2CTD6Kzk5e7PD6xAnFHF4f4NaeyqC8S1nEwj6Z6qfptVHmaaWC
WKPwtEzxUGPpsHhjIIrJJB9UHBZkGu6gKAUwB+Rhfa7e8B4/OiE/GixyPvXb+FXwohK+he8RT+hO
NCwk4WNbmckpN2SP9zqb7l223LdyuCeDdpmSUEefptJcoU1DoCgJDCHwu2esmY1+OCqd5cdi7yNp
RNX6YWqttwuprNNCkL3pKdwadW6dpGOPYV0OoiwJETqL2GlxI0F/Kcjb2wocOFbrpP13re3nKnqf
BKocHPERhU1yOaF6WfiCWzAOXRMfl0Jg72+5bBrMP7VShZqWBT+7qx+BoEyjuhA/Xh+12o28H4lZ
OhnfjaUcGftG7RKOHhM2YT4uugP9lpcJpGq7uCAynKDK5oQdaBx+ClvpKzPX6QfsvhVl/g89gwQ9
XIG1bXzcZYP5jGExscZLCdvAyO04l0+MEk3wA7wXJak6Zr8VcMT6zVg0N3j1uwWUEHpjoNTA6Qvq
H+AKHQkSNjv7xL8CyYZMSvFg605ZJB4J81hFiDxHS2ez67vORnFehsXNu4kBHmjFyUQ7JoQxoL9i
uERTfi0NwhIrK2ynNXwjtHlcog+ti04TNQCQ8cn8heUsPvdRchHQlzfUkZPCEWdwk6ZQlK1LqxmX
dlLZXs4XmeTuFrHMknLShBLZF+Uh91dNubNhYOBy4043Zl735Gn9eOWYvyEfpZedaOclBKnFjdd8
uKUWDuHpoKkFHZwQmlywhcEQpv8GEOdMHojKMQJC1EkRmJRNQ2xC9Z5c4Rl0I3IQW/2hgTuVFFbM
2xEMKKw6GX8dR6Juxv8sqOQCHvGisvwhxsQA6DgBIr3nwxsx6RTm6o0DHFX1kcz1Qes2V/stF5i9
m/UEahJzjXKJ8LqbGdT6CYQN+LaKCTYzhwk43YzPwcIOmeyQ+4f1jarbW84vbdZPeXTO6cVSPDwc
mEG0f5P1FYsTs8TmOeriuxKvH+w1P9tA0cQvazM+F3pQcgJUVzCo94Yjkzf60vP81WJ0Fg4LCHtk
llznUjXuoj7f0O0fK8TZhsFK98J6bcXBbV2yuICKRioV6pIJ4Frv3IX2P84Q8hUjNoK1Nd1qXb5P
Mw0VqVWQ0DjXsWxY42n1VvzqvJFPMhkFI+FrE3A5Y0jurEH44rL7rBg32kxyr2K7QpzK/NHMjgO2
v15c/HapfMnVPW3c/5/YnLTwl+ipz82zfoeTKWzfxln5l5B1geotxbSv7tXOxHLK0Tntpf20h/XC
EOFcYm2onE49LxlLwHLyjd8KQb2rVX7Ii/aujTS4zeynffFkNacCzowbLowjB8rhXDAdWRtS1g4F
K7eY0MQaX1wObIweroKoSYIZfhK3pDXsn0uGRx6yO5wYbyt+ogYxsngsUFTV6z82aKdZRpjQfRRV
56UTj8chHpNTJhMGP9Df0luvuXwU7tbkxlLMOS+GDR3uNA23TIzvcbnelRVLP2kwTjK7LKYvqqmE
GhKRpERgl5XnZ/e3zcrHWq4Yo5nxF+KDVi2bZsarHxWq15oRFvVZVUJXSD+50XMIvaaFjHOPvGBP
OGdvS136vWR52kHSlEDeu78ZBEwUTHNzaaMl2PT82sEV6bfNL+v0ARsDIM1S/IwZtJU+uvZzd2st
+ZY1gSgSui7rPJIqx3FM6jbaqlG9ZCMujMg2WGUMhXwZxeqCnOxMQbeOrABBRhntKT4MCYWu0HNb
DqfV8DOU+Vx2MtuBdFNE2/O9jx3kD3eEfKisJ5ngDX8YkXeZ8WU6SI9ER4Tpi7cZO22hhVGueQnq
4G1lEqhAgY69Znf7d4gReNxnWGWBhoijhy3Q0lSOFPvSdzKkpAHH+RrQDoLoN0LjYPB+TvecM7JF
VbTm669NlM8t1DqwGKBXMta0iqvzqSKyUy1ZtKkZzXo4LWtz7jr+MxIcoK/lITP41hh8Z//Sondq
2gKKPdRcVCxql3D9TfC09qsUs6OUkvvBGx+5Zc7GomZ6JG1YJU7WSpAAKipLCMsSHNaGtZ3YRJpU
8jTvbH0JTb5hfGDfeBgzHgdc5JlOGgJha9Zfi2lCF+e+RsOrQoiL8tRXvofhN7m2RyJJLlb7XyLv
bvH0UFHPSMjJChOV0D3+H39SdfDdn1fzVhFZoOJlIETv2H8hduO7ErB4jbCn4cwhiSNxrcquy6Dd
Rs+Wqns3J1dTVw/11z2n520a+hfZMeMPjd039fVZh1z00IBANjX34i2fFJxS55LttwnYktDnai7t
Xmr8u6vrjOMokKFg4P4rOgAw/I31FjIJken/WQOz7jGgSU2jEkx6EiIxCcUNynXfh+zXQ9bwbNO2
BrOrSD8CnOe3GlVBTFJlA/Chw9TGAll1+Z+/sBLqyX4ev3SsGZmqeVilUN68yE476Lc94uZLrW5m
hltRfSY9Ww2gBcW/aOa7WK687l1EDE/K5BariA7MT0AOHMflAdKfhjuAawXnA4ESU4jzHSSiL2XY
izH3i+yXrQ8oczbD4WAiOTwVUD44Brz8jDUc1eSwRJDXW98AxWlRMJTBPNO488VOSIFquURfmZ2F
wjwTYRtzwKQj47avBCVJibgIe4t0VuPfOlZRkGwZC2r13cL3w8suBwcrwJJWtQv2qEXcrqTX3QEZ
ot5GBwOCk1BDcv3sfsRlgCEo2nOuO50rRuzNw5iKt93I0cmiI2UieIoEkZP8Zv5AO39HhvtssS7s
/GZkAbN2qWXChlNbwap0tBZbEST7rge5FeGsTg/wiDAh7q8D1tzuzLa1ZduKYMDH6+Eah/6H+86Y
mQ9itV64Ygr8OdrNPZ2apzjUUObUzKR0Bh74f/eDUf6FsHxilzG2XD9WfVPliQgZQfKscK43Uvy6
gxlVl1Z6RiVUBdyMGy2dCJdHvoGbIz7cIgmo+NdzOVotsxckg+R0zPJfG3iVcsHEgY64JtW1pzpN
sanmoptqP8XnkGdBTq2P9hA8UT6/MnRZbBGz+jNtVJgXiLslp869FDlfy9oLT2fahHJS0/2eUFS4
zOLDDmCIhMHF6CJnD0gxuQbN+IHo6JRg/KqJSQcwY+tqSUyadl3OOv2gNfyVsurAukWrhutKPHbR
vCZ1J1vCCi5/NyJKZYGiSb0rccNG4KDEnbvWpSfKUIdSfEoLbMoO1SHxy98pzfBEK1iahDPFaH9/
D4t1XBYG78p0LixGLll0IW4VqFtKBEagwsdG/wQwqEDPWbChC9vBgcYuMX0xjU8m96HajZdF0vCn
PrMI3ylevRqEdrES6SqGprBc8/bRNmEK7T/L7lEarNUtQmKscePJSveW6/ETgeYEgssAwdV9Wgv0
daBYHW5KslloawWk0GQL59xiYqiq8c2M2jtZX+n0ssp7x8PGcROn3wp2b2Oi/bDIQ0C9tWmk+454
aZsUexvKCW1byNUhfogoaGlAs2lSV+M5XvnJmIJ3zR2s1sqac3AFmCwRbtyEHTRuXLZ2Cegm2c6D
Gf37ttisuQr+zkYS/Dxh3bt+azrZmsD08yLUVC9FTleb66Pd7jWtY9qGGZMEGaxOgXOPeVKlks3H
rdj1VwJYYunTQgrxY338tIwkhBbDMAzQH7UlyZ1RMgACBYGZhcAMUbL9v605zOQCHwpdGjZwwzPN
1ZbxkmscPQ1FmYWDqA3QNWHTJwcYtayAAHecUM8isAaEP7dYxljizd9d+tqjQ1voGZzOnIXDKjqK
jJELjaRptWxzxYeafQ9lYldGTaUON9jgVuGpf6LU6ABQmob1PnFOMm5Ih56Iyo6LU/tplCOmznyr
/dONxaERmIQyhZH9CCBkG2thG5kBg+iLICMSIPetQQX9IRP8lhV/cDzYU5m7NboNZKQ1nmCrnZxO
vm2zyOIDhVfNVBCTxOF/ui3xl4FeP80NF+swekXi0F/4oxwcp0yLhL9JP3AqcwFuWKWnRD1MvNvh
GCSbeMJAcZbk4pJ9vjYmOTDBGYelLcoXmDzc/QuHKKEYJJ/jdJVxrzLQdyfq5NG4iGoMDQ3SAx5s
sC85u0wYs42qQ2pjGIvonttQMgcvmH+qNGN735bdmY9q7fVDzrBb8QZ3YBtQj7TGSI4atLgJ8JB6
6D5UuBzoJOFj9e9xtT4hAPAg5unEpth8a9vsoem06wscQRA34rwAK2M030b30ltT+EQmLZtYQlXC
rkh6W9witxqXuzSIV2kRg8mkkXTEyTrH+qnTYmydsv8DHdNVkFnWX3udBMVWxSrXMnaP4uxUgYgn
962lLlPyUKmFsBXkayo1t7hQ7IiJnTWl9z5nOSGOToYAvbRIL9DPgymfCVo6W7HdAtBCo3FKBMVj
CUvk7HFGTDFY6XHFiNck4D2dAvu6GUhkgJKVreuOwBhgGT4WJrSdzrd0U0KDDxkHuHDT1m6qRy6z
2AYK2GReQ3lfzxLg++is9vUlI4OVT6mNlzw+xfbGCoipZg/bbDfAEndAgmI0IZjhmIHfZciJb9Kk
sV8ZCO3atg4WaXeQyxgH3HS1y8NQxJcquhhIn9duYs2QXrqkvbyzDelfZYl5ZiOpMUndNYfsy+9d
8oFN83BJTCDv2PiRxwvz25qpDw1tZcxH/o+1wtQutj1d1Ok9saIQ7gG8yAo1xXrjqN8AQtsnDRtW
CVzZGDAlH6kn8ewAsMSjHVTUwdPUeeWkenFZ+dgnQqPYwjr73jWqvTNXvW/rNnrGImnuuYb2in+V
lOlJy/kOHxOGjuYmOU5nl/z4+9xVd5rTG4+gLWJeVDaDi5gxfGjD1GL5HiwSqjaG7EIX2ZlCFac6
I/OVpFMdqcrddUvsGE8d99Fcv0uQw1VbkkjAEr6n/yuL6gnLG2URxpejrvYeC5MlV49jIRxFgDHU
+07BLkFUaWilmMHLAnJiEU9jS6Ywvm9h+E0aaTDiMUbmu+LWWuiAk3YLaZR7RNEud8472vEPCUhJ
oTxihl8sSOvTa1UEuhAixHlZN+pbeXpZm/BB+4+iA1OfQM4LPauVYurL25slm3fp0SJeCuBixh9T
ndsc544S6g0CUE26lJsULDLMvnMR7wZKC0KzGFE7EoAsnSN8SSIxMGihznN1YyjS1+IFpXVQxdRY
qIVHB3SyvC3hLJQPPemwFzYPWiFBuhXi92hgZTCVa7MWDN16AulFLNEijacKvCU0vtF32C3tT5Hm
jhXJ77TMn0q8vfRm/dIVEFn4KdaUdCWmHxMTEQqBTpfOWmtSgzH1iBOUYk5eQkjQWU+JyUV9nzh/
46vytsR2UbH2TpLTD7s+yg2Qq8rVsC76iNX0KvSxjez20ArDKVuHYyb6FSrMCD459VwtW2fcBVhb
Mj3aqbMd9fCQP1XUDkYrnVLDZMkeBSycKWwZiOMNh2EOYZfYdZH9f82tHiTkHMxoRCfN/dHox+E0
j+QuqqM7CTMb2/8iHBQTTLxo98fsBmUmUruRsmc88p9lXvdzdCd0pYjxZbDM8qBxoA0kmU5R+pz0
6ZnM9EzIPxuU/2ThGYD2p88RRJGe0z4P8L60QCSAkEHpPt3ZGid/16CVQwcHkN285F77tAbjYzZS
ZuVTQMRouEhnMmOmuvHy0zSmnsKprZWmt+yZYh2yeKofgR+kJPH6LNP1WcRfDflG6Eu1BFu1Xrxt
9fCYpuauRag92erZxUI8lqxDeDQMJdgLDIWWJSfwO2WuLe01rYVVFC21wLBZts2n8G2FSOHxWqx4
LSJgggowwQlg4AIsDiO7rwq8D9vDYUBmp3OjgqAjRgOPVAONV6t20RDHPBuisBqKUPlnfaw49ER8
LSVw92zpiNZ2GulhguMs+BpkvoaYqEv81/wTch0VVUGeHdvB+JSQOznw2aK0hxS0TA388oFJ6XKQ
e9IHyNbr6OMm+jhc3H7d9ljTR78p0W2ij19tVYB6r/c7OuYBSvJKw/VEkVKm2ac5LO9FmR/UBdg0
d6naQEmMXAP3k8Vgl3ZO0R7FJfY38gD1asYJTQzvymhK5BdhbQJMn5WnOTFPBRgSbKDwBrDp1Gcc
XikSu3ZrDzNVYVvD6kkRzqNu0s7J1WotcDXVW6xWb7KYvc2OmsRXWX/beVpJnTt1zRBbVgJhzIIy
ahm9gu1iAcYFkV5FAWmPAbS5QPUyVD83QaQN7BAU47R1MQxIIk1JXDUcGaiNyBNJXZRLgRohIYCL
QrTBYoSVFV8bM74OFmdM68sDDgUc8I1vMFtWcWEY/q9xk/3BYuzEz44L7iUZBLbodwrJmCWLIy8q
VhfOFimOJdmYol/+uRICJ/wTRUp5Q7tm1RxKURks/th9oYn+N0pYgBik8LU3S3nWLCu0wuXcuGtv
BoNaX8kXpWAILHO+z1/geV1kLbaCiZTrPUcedAE/xlU5z88NJRDuLuK7hUBN8TRl1ZUHiOeVZnYX
b1fj8KGx/JJQ7VYji2MYyGvBrhNpSzdf83fd5ApauV+RZivxg4YqfW9lM/il2yuD5tZcnI65zJTL
Z/gnNl9yTPYy2V1WfzO7G6M8RwTVDid4zipiXxinOgm1neTfFSp3VgdsBLuI7ooWTmCNPB1qHbBL
52o8a1SuBz0fzzstiJ0exOCbRkeiEisYRwC7NsqaPW3Dl65MyY8jagH6Dp5Il7x3WxX/FfOKKWDf
EPJGBwsAFmeHq1QXaPjNS8i+sBYdi3iEUon5QWYt136VZosdWzmx5CQbV2w3vDmYRGIqLGIuUjJu
9BWkpQ4Xkiy+imD5KmYmIEgoyERfi/inEWwxXAQSDhUgdBE5Tk5ZIT0kTclAGaGxkolmRCg6GZcg
d5ThLwGT1C72RMLsggirJWF2ANm2OzD2tFkZzEIH/pNWi3rN1mjRpkRDqQo1WbaVxykVuYLH9COP
4R2BZ1F/Jet0GlAtRp14GJuKGL/IFxsuQlSq51aVTw0LQOgI8/2eAuOy9UAPfha7bDSygNjHcEdt
TBhn9s249dghDuhZe8Z6OkZN+OG8FMEsEr/Yhn7XA5r6bYTQRcCrqqjtqznz9zxIjQHZ4B9M4qaW
0Eyra0VeuQ5pcfWSqrmrZcchang9orJ6YoSOjalsIAYDPCbyqdH0EBtsrBxbmtVrXfPUguPqHeN7
xjT1707uF2EXjTdSp+15lqQu7pXZPCK8Kzi1VPmvyvQi1iN75KSTsifTNBani+0zVULVAAbnN+o0
3Oe4HVTmoyrSNBFXnUa6mOA2vBZ5rRIN/ZpawiUr47ok2JbMQX+mJ7G3eEaJFeW1L+s4HrUfkTd/
Yyp+hjpW6BGrssqODZ5GfjLEDBViBpEXRMZ4vsHUrQs5TrKVZjeZZ86RkY3Km579bpmrpSgaVjOh
9y6OipxeaszbsN9AmI0pNxp0PPSCfg9eq+OtOJGqOKKLmEvD41WOFZrSmaApMUfpxkIaS70L6dlB
p28rvFdUFSAjZzZu5CKli1J4/L31pNRNaK4b73mUovuaeYZDb99NgYj3rgtQH+Ebc3oPfWHrlISv
px0OgOysgL1vXHvsVbflDGs4w8DZJRj2OlIzVzX3+waaDfGg0pmZpid+6U/55hIh+UCd+1Z8ivwR
JpnNv7U7tmTe5BmlHpOBlkmDOgHpPuiT4cw1mLJFJ7c5IjmVzEe8FCIZyJqJ248ThxFzddxrpYJR
pD41mJpvAq8dIhE89tRnMCMwCVRRCkRhCNPaDF3TKDxqW/ql81b91ZnvrkFdasFgJKG5UUsqQcuZ
nUQY9VUzUOc1gACRGUFN+RLhyJk7Bl1LfunJBM4n5GXkAuML7IfkmH+h4/W0nlHdJHGykAVMBaDg
b6U2WrTyVA5ow0oPYIzbgh8XmlcMs/dNBUYHfIuvZYI9PVwqZHgaPA+1QM7vi0bt6c3wiuP1JfXJ
YWPST+ASsU6RQ6Qsuaesi7QOsR9peyxy5keGIE8QyadUAH0R4ta8RnrtzAKCVzP9sKilEqSC4zt1
EOBwicOT0Bvrd9Ovx0YZ6RdARoawQ9roTaaxXAkkm98FiU3/WDjFahzTsAESEjeDN0SpRyq0u5EL
lPTePAsuka2kzPN50BKlXoHPd4BcTOLpzrBR4pmppcA6bv6JsEiXzFSi/8XlyupPTO6xpCQhcQ5h
aQohc95tG/ypmP0SB4AZ94wKCJ6bMc+CRdUDlSRWuuBx+EVEyA7H4jUpiWTN1HQvpqODZppxjM0S
cIb+YGAak2bMpvu+g/nC0L/l2z0CCrkwaShBcaf0HgLMWDV+MwoXoo3NUIpl+/8v2PjtXlU1LGRN
JsOMuJ1k+jBAXnZED4n6SW/ee8hYe8SDkMpYIgHiCdbZBJQHstKzhBcEMKuLKVqaT2F8izTUSRPc
NUkDlG3c8zW7VxqdTe0vVk/h3YeFVQYCIYiSetat/3bcZfPEneO0qCD0mdjSXrwWx22aSflEh2aw
RTQHZymZC+rHOcGvKSfnNBbPuaNltd/kFBSpzDJyT1r4b1h3AFegZtvNkszbvxwjxzykd6I7LATs
WjjXp8SVkggK2K9+RiADQnoW+faIVasNHdkmWSQLhG0w+dz5zNUqFqCb/9Sl+ogz8lh6ssXfWVJs
tuIjFtq3LIqv+hqU5BVN7cg4PPH6Chud8UETeCRYEphQejKo06LsSe7cm3CIOwXlqU2nb6HOi/50
L/KgcU+dV4yNaOBERYaq2xM89v84Oo8uN7E1iv4i1iKHqUASQVmV7AnLZXeRc7jAr39bb+AedFe7
FID7hXP2QY+SMofCo2EwzAKkRomiouisJXY6cAH1t3F5yC8FYv4S+8myReZIEfUC9bH5AvLhEA8Y
mUgusfFXCSW/aqh7QxrOQH0ICnr2GqN1usCWFpAjRTP7gMyyBxDBqAPiKDON7uAc8mSEK40cx182
Bx5KE1ZCDuG4rxjB0Rc7uDc29d4BZGoN6bgif5OQwY06P0Jw36FjdEWn+mxX9UGZE6bdT6qnN6OX
L3XD7acNUeMlFlCTRtv1m+G+/7Hbwe1rmrs0SlYpaMvYT0rQSleVmCZzb1Ufk9NAMWP8JyZ+uX2U
1IErx8QTWAcFSl3sadfkr7LZxBPcpXcyHW70GOipEEUaHIQSjeAcs9XCEbUWGdjLxRUMUVcDwRFv
r3HA3FHcE/uXyMeZ86ujTJ45wxbOLxSj5qbvW6rlWW2OSo4w/0My8fps2iHnQET3soNrijVFwk0G
H4tnBiGcF/2afmz4zFVWZsrWMThBE7LdRo6XporRaLAaktAM5hiy4A+PtxmKGfNcxXIb1STV5g+I
3f9XC8PEaWP7xXowMQci+8G9x/TjZbVK/7Avo8ltmuFIik/6UVA583iQSL1mQbaTatB54xzllUdS
aOIn/F12itScg8C4txAKdHs3kJpcK21INdu3KSU/V32M9dOBd19S2HIk9X0IE5s3p4xA7n/V8urX
+vqWY37+WtT2syVbqk61D5Ose6RKb/Ssk/ysKBSkcbmpyEemi0C+R6/tru1XB1GC9BXGl/1dELqQ
piciw4hrhS2CQto+1B/6RAgszWCNPa8QTDcT2df/EsIp8tbvQDokHS2aWYUWAdtFJwWKrQXo3g9q
ewW1W7f3OaMQ3OAwVflVaoEP/5oVI8o7ETYensu88gkjBArF7BYLdHGYJYYIhL0IhIc1hh1Sdo9W
zVFdI0VboK6Ame4XWOMGovIRPSw52Bt44qEq0C/g19SDCUTRWOL9Hi6xrDMVhueR3fvjZFl+1+Hh
BHPEKM+LiR3If6d3lbxhWDD30ojDbPtb9/adv2XEvaVqzKJRoPyqjwIjB/WTeVh6rgfkZGzYHdaa
SJCPxv1TkTWG2lUoIRqupf/z4jiBdhu4skomHFMx3b3+F2r6QzPiBx5EwGmCVcZivdYif8xseOtw
hX9WtfyoVPsxsPkAmO+29FLxLn28irhuYaEWyAXg1nGBq1j7KNEBsalHpe3pMwysQi5N5aGbc85f
rLv2fiSLfmWiLyvzXpVJm2swCNLTpcwaZMC4+wEWlGLdtPNCXWayV2vBvTHjK6jNJSwQDRf7aaeq
NBickxvPpZJCNv2D4oaJCEVeY2DwV1de8tA+5U59gthWFetaXqp8fZoLR05LOiWbiXk27lWj3XRe
cbaIHRzoiwRw3HCFoISb05cV5Wgwnq7ig2Oj2qUNtx1kEWoe9UegyL6QYzAIiSum1DXtIUgdYiLj
j6VAhQvKpuZC5LBjjR0hPUEdZ4IANZqZyxSPuDi372Npvudq/B7XgVqi4am+tDL/6JDYSfpns00f
1bgr1eYwWylNsjvg5eug02jANu90r8Z6sR2GZpF1qqbklDtLiGLXl1H3fijBLKGLQgWeXgxsffGf
ISztet9mxDMe6HYgPSvEFCgT1sbCE2H7lWg2tRXwhZPjQ3M9j4f2a6Lo6RVoU9Z2HNjnj57aUX0x
OGqci3NyJtAmKYxs5l8E1dKMTC5BOc6/+XW333th8j2Tb5UcZIdN0nSQ6eOBtUzlT8GsJw16z46T
45e268BwZ1MS8Kzg/YGA25H3dNHejHw4JTrOjxT7okc+4PLik9KIUtWkPFFRL1jP4SV8xfTl1dRI
XpczzZkB4pkjS92d/lvVapaizcNwWTwZ7nxRbf7rpu4xSs8NQQ1ajIgI3lpYTlJULdU5TYeLnBm+
TXMr9cPNKIo7K4978ZQ/ESlDk4HZY7Z+NfFg7h/yOj6xZLJh3YITy8PfGa0+890JiXxMXTi+7HNc
xaUU5DQxSdeHaTyHYkTz5hlSe6qJMjCShFQG5Ljtf03GnqI89fZKmcN5PklBDxJEA9JjhE4MI41p
bW/BrVLhBi6+Qi54c4JbCUT0syVqEQlgHG59dSLN4yz9Np8MdzFZYvSr0I/2SLgRVBBzcTFyCWF2
A0aX5fIMIuCnaeS9s9FlHXlKAjmH4Yi4Q7cBRzd9hPslnMUQxPzm5fG3fGV78HGLGpuYQljaARy4
KZ9rbQGSvytyIJDDg2k22rV1BPT7pNdmSSvYA2tHflXUGMVJB5bB2JL8K2b+bLiXh/7WletZ18az
fEWezEPstEr6CbEWxqWey8TQlsDB0YvqbSwMiDCsmj52pzjGSPFFbDo7NgNf9+g8UU6vf/vJwvK/
fmlcJvk6hItgd6I9MDpwxRGuiw8K5jozqyWcQygtW5MH5RaUhUF8HD5oZ5elSzTCkH2l7woUCBTH
/QuNR9zkQjAQPRzzEvNEn24WwNZwBx/oQPYT0vocn/NcPPvmk0mPPCuwzWBGMDk9Oe8OmcCVrbsK
S8MVddGCRKbJdkjzbbI90Vh+LSxnoIC9kZtT5Gm0tgUSS4aXfRHp/FHTOGyQUsbvqbN6jjSE0hGK
A7YBw6/JNpja1M8XgFBABRWTSO4KsQoG9GPJ1P47DAuchcVXRVdszLL3f6BHW+8VRezblmFs4g6F
5Cmo6MD3t3EcrkJESi1F9jzvyfjaWXPhGwybHMmKHOHL8RCUqnOCpbpmJ2kdTr2unjrbesU3Z4yQ
5yYYN/K5lni3cKaN0oPVCmUuAihF9tl5+NI/mUmQBN95SqwjyWjHgS/NHI7EXcV85C0htRnoqkiK
xHp+BZKWELXhmh42lngavzllAmJ+z4cUCNQHn7fAm2owWyw+yso+TzYOq7674vG9slAJetIRQOiw
IR2woG5yd3EmCGWuxSYDXCEJWP0xARuIUB/buX7o9lHXfRvSHYrXTsPRYdc7uZ13m+1J63jiZnjr
bkJxPG0vMliRvxGS29RYK/XavjolXEjUawMN2toBLmCcnJA+JtEekn/KgJvZCJ37v6moXG7ZkRfc
KrgXpzN5Oed212bEP3UmIKN5iJbVDldT8bBn7uLZ4OlCrti6YJ/S8byuShM2oxkCIGbJMYKamc8L
6U923V36SrlOjXqrhHmPN29O/U4fQxTd5zTEQCK5aRi341kiiwWADUG3GqJCdnjAla2UMStDUFGx
HwnWhhjLtzlDDwaGjhTcJW8vThOfi9v8kZNPRSBhk3pVwDAypln5QLRwTyv47s3AYZIxd2rJh0Jt
1d+lOzSCoXTVBXLZaj4UNuegD2ZsE2gb5kjVu0iFrp00uVtNNktY2CJTE1qOGfBICWLAdaYMOckK
Zh0l3oeJyLSXKNOrCzDWmchEmRpvgESDgIKJ6+S/m/2viflSUxId6GpjG2qrEq3Fa2hdXGDkpGzV
qp1iUA8D/LayJJC2JihaRvOEo3OSG9NVlrTzqEMvWPZ+8WwzG7LWLbGVPSGy7tBLZ0kqr8tMwMwB
rY+dpXsVarnFitDqgcjBk6rurO/95KUXjeRo7lZWDUqYCz2EZU8iHKo+41m1zdMaGVb344EYiTvk
uS05dbzEVqIdwTalGWqgXqb0mrvRlN/Jdbfh0Rs3Ycdnfbw51ny7wxMh9lQeBv6+/bjiu5/gQ4Nq
diPrpXyNKjRX6Tl96c5+Gbct7gEtGUGxnPQiZ7NaEPHjsKDVe9ufKsnP1s9tTvZjwVsB/8CKNoV4
2+6gxlik0HTys9Yxg6/WPSVdmjlANQexsrKsJpShwaL7x06HE4Eipw4eaXa1OhAYB/QLAmjXkb2z
iclN3T+HBkxDh428Idok0mQ9Sqdpzzx7MEbYPlrI1Itkk2Sf9hP+pzSUDB4BauYNzmNTKzCHPWFf
fLgIsJh+ZGyZMtLESopIrTrKf514OynNv4Y6eIqTK3O/62mC6PtLCzUgBNuPlLQflTE+e3gDBhLe
NnlXXCt0FUV/XqwfE/Vu3BlHeUMdqDfHzSYHoAEziSC9AIiJ+CQnH8DAOpU36ByYF9Zw/40idMos
Mkh8kGoq2AxpDWE7nHyVdJZT7lSEC20bXzLtvVBWFOTXBh+jvOkXWAASeYnrGoyARPIj/sUdUTd0
Owsa5cyre+PAv1p9o29uSMhgtBQf2GNKXASssKDOlgFJwfvZQsqG/zdBcgSzbOk/2MeehmEjNqdt
nFs8vbIcYzZX40lTATqrsSuNiVe9+vZ9nbSHdQYyiFduIaKVxwChL2RVZf9Niu4yVsvwYo6b5tu5
eutITsQIvH6vn7OhkP2xfMRz+WHY4t0J0qb29M85cX17TXwE10zauvusc/OXx5Wv2iKFrudPUe86
hRGpVl61OL06ZXwhli0hiXfvsu2a9YDTTvc27OmSIx5MBYZcOk11fRL2EPUO8dXWXmcpgaJCpfKB
NqvYZ9WrNcrhAIbMWkQ2KGasvJRm2B/R5VM6t4dZoC3VAI7q+tEAWJuSGjA6jP15LpSiD/pjZWx7
l7yAwTm3Rz03b3JW3f3Vn5gS5UJ2G72gpNx2FuMZqyPLuchwYmwo0O0EOWK3uGnHFxvPpzoF5hYi
Xt4r2JrbmoEK89RRxwu54Ug3QZ+2xAAJ9rv2rsznc7KkhFzigk67u6blLwHGYdi8nzEp9tXyzyJ3
eTIEMU4927/6OPlkv+/hC8mmc5v6+Nobzo6E9sNSI9pafjGaOZmr/oYMdavZQqunyQIgtPbn9Ddx
OnGwZCZGJKKEbiz5Lj/SLRZ5pEkOWlI0LyUjFIlyFd2gei7k7Gzzkc1lIHTd96fdK25JcdZDrv5u
IAQBswGOK3uNColAJqDjJekXm7ci68cEt7cHhIGuBTCp4Yew/WZKDEx+AGzEQmhDOJFEPUIfG3vM
GvmM6VDE2vuVnrn+rwSOSsN2bQsKfTu7jKSiUJ6kCTSVyiR2+1LRvOecmNEg0k/Hab/8VGXBWOUn
zWmJ1mrbizxLHhZ7XHTo/uA/CdtibTbt4Wej7EZ3Nx6tnw5f3VZMh7GuWWkmB9qp3rYjy5TCqjLc
HCtzKSWBrIK7GuVAgFnKmzVCptqpfKATikaQaco0vpVYy4tryeVVl196rn6t38R9uck1vWO/Jk0t
yIYnJ+6MDaWTs0uMFW0qGC1ZwYqRGltMQAInGbAgPzylUCJptmA0Q2geSXyHwODCkaPnsphp2amX
Uqqlv+uS92ZCi8z2Is/9ZEoYSSe+0J3jJPBx4Xr9hNtKD+2v0hD0pRk4OdrlrNhLabbz48/M0APT
GkNW1ARTQW492blymklXbI9q190a67f8jTfhrhXiLmFwhx5MmTncLbFD1XQfk9Ag1qv9bWsgOQ0F
80rDMI+F0nHJmPqyw3w9BEhuPOJS1Ila5Po3uMBp2jue40NNa5/R4dIlTcSDKTDG4EFkXxbUwvGu
1JgHjQzVmbxXmblnEtPf5szO1iSqqs995I5M1ihUa27PsgrVeAsRTnpswli+N40FpUX9tmzlo96a
T0L5jApbkSZCEdWJGawbpAe+Bq6nsNZtMtTBRap42o8ObqlCam85YxMr2zsZChLwL2rkriWX+qf9
uTZoRydcVxP56Rr7f8rx1GOISRWYvlck21pO/ZEmzXmbMR591bB7hWTxLdjhK4UVhodJM/jZEJOA
rSrozSUAsHdsdJVVFPhTewl0EJcjVRteVrLaFjyL/Y6AFe/S/6n18R3Z+5sBzrGu75sDM+JkHvLW
uS1Gd0025UzH42ZTUOZj2DLM3XCWwXqu18CWF+hebqwRc21dZRnXjLMGldmF8ZJES7kSgUo+B1cC
MSHc8rysskXQGV8qtb6ugyvr7Zn0yLMtr8FcLsFWT0Fmt8Hk+3M/X2Y9uXSVfO5JR7FT4mGosndc
XXGoOET1MiArlwwOxs7O6xMHHVZrBHK67NdkcbUDaTkyZzPwilX4xjT4nYqlzDed8Z5u/cUpPivD
BDUKvf7mTGRfYldWDVyfGJgquDKGYxxUZvJ4wOY+ZMJPzSlGOzArVE6Mkzaskz1Y2lI/AvX3l2Q7
YjcB6c7AmtjioEtQNGjlHgWZh/PW0zacTkvtKSAtBpAWScXHgm/JHY0VhfjLipsfapouizu1Vb08
TFiDDuR+c1PxoIyTAhjBldWNL3hGbipCejHcKtW1Ovlmfso7ZVhceRfaq3BNhlssSVlDqEzitOY5
Tljj8P1uKqHpNkkpmwvTUhWB1Vh+qWWYNMm6SrEmYAOukV/prEuyDFs7MeI9Q8DMNVKNUyK5a+lP
CvjVKbJnoRlQSpo3SV3e7Gl+E9+aqnxI+ApxEHip3u3UtXzP2+KNzXTsCvCN9qUS2aVYAI+P6AbW
/YIrpdUuM8sPjWiTtsgxJb2Jcr3ICu8fXwPFL8za3oZybX3NqnPtxHAFosSEzriOg3SRPYNHb9dL
+8sfnX9qacGrxXkFihmkzoq/PiUDgpPY06FXVl67xZcYlMQw9fDCjnVauwX6AqKUMaLlyBANrhZa
KfsyK6ykVZi+TXc3rerBkho4lOTp861VaMyOLjj/m1KJW6pAWdeYlW26q2/TQbrBhjXUCwb7C4Jl
RQe4xBXIyp5/rslL0E6/1m7MddEM01r1pHXqKj45jmfuF4JUlGllJ9h57esu70ZehNgp/R9L52NN
g8laA8JgAS06JPFCe83zu16h9Du1F/yXqsoEtvI2+bcTqoeR8IHtBXm88Bf/f0gg4hwBLjLMrkKG
ue0BG89yywBN34/4I3oyJGd8w9W97tuTsfyy1flNH1j6oIOFH1pWJBlkFdRIHQws21iE9sJAfYFn
gGgRIH1ByXSVogcg97VewZ/CRdTeDWflyfuykyvYyS0KIWlUIscpOS/MIAPURb0xEHaVGW5sU7sh
cNh6MkOJaUn06g6PojWzZ260b9s8vg/Nr3KwLgDpYPVOk/GG31wL81J+wleQ0T1yJX+1RfteTdn7
C05wmBElFWJ1p167D1PYWk7QY3zWBPUHG3J5tX3gUD7BIP4orccCcLuKRLI9O0bHGuZTT/NLAq+g
IktUkpxHZ1dv6/qvc8S5eBIFRCuFl10gnWyVKF90MHhKJK9b1GVjRGZGRPFlE6yaUvuuLeOKeS9t
WBzXeB83YT0O/r/uk0QCrgr8MDb2Ia90k5cNXhnZn6ZH8yGwlVUXfBj5cdoNy18hP1CjEbsy+y1/
Nn0+MCsRFmQbcjynSPjjVB7z/O8GYda6pf9tlAZG2URgoHeqMK91CsGVpIKe8QZXk1xm96n15rqM
fkIlzVAE0WMIOGUrOdHlPZMw7Ot8gcOtzfVbnib3FXUKpv/Ska91DoEuJuRcz6+Euju2HUgETJCE
YV/oISSbgREVI5DjvAUw4ZB7CL9S+ui2bJdnmBoiCmuQv+h2BsS28YSpLD5XPJp7gSc2vEwbCkb1
sQzJewo8FBElMSo9ZaUoKwBTBlARc2eIB6tGnp2QXniwzGcm6kc0u6+b+zypcfS+Fjnowj057Z9J
KT4uTOBblHqOAJSnRVOMZ8o5shkIjHzDBdWHo8z5VGLbuG5/2qamHZeIePBLwcGEGtoxsc+JcKTt
xDAOAriLLLynTg6Go4Goz9szsGlWZn2tngMjBkN5T/fT04iLB/aCUGwYFoBlocgfB3GXLetB8ZFM
PlRwX2bZ1LReQz805XVgxi2tR0NK8OYnzwSPXrETEuxRu77mPYVv9t88Mk/Yt8wtFGIM2kIL4sUK
pMSh5iW6VVgo8e0gx5nyH3Ext4kZRXest/hdbOU7C4i30pVsx/tnPlJSXVTIcDmZ1g4YKCMl5hub
vkYg1bw1B+eUfcJaufRE1U8YIkmubTFZIGxG/d9W2ynp6xMOLuaHTDlZeEutHuodYv3G2zqxVx9W
AkDI6/xFkiMlQ8AReLGBmfdlcDrGUOgyZMUGUhmrR6iTPJivU/vt5JHBDCNbR9kNrIYAPxzO2CmI
rP/dvAC6x7QgjpoFol60t+k1hDfYxCVcdUGrG8hj4B91vq1HrcOBDginckoEixoeeN4gzlSiX0zE
FSO+9XnAZGKH1YcELq8mrikmEoSoy5G3RKCGAFuzO/NjRN7E9241z1+aJJ1NGPYzafPqh6mOHz3p
oC8xbSvvRVJF2WKHGiG44o90ndP0OqosfcdXURuTkyn4/xDJeOt3Nr94iawB09V82+TlTdXY1M18
6dL6tB8O2qZHYnAtrt15/6toMYJZZJm+fukkUO/KpzyW3ofKLbfpk7xctrPAs2Prao/7PxdVxvF3
Mw/bR8shKlZm3CRKlkHurAyS4uN7I3OQ1Z9zMcLVRg7T0O73exOqLSUHO7KYfDzsukf7tSctIUKt
yB414fej6WtJQpQbSZkEbBPqArPfr5fBh7Pkqzya1LHx2wkqyX4gKNbAkqWEfTKEiiVhptsCZrLQ
U8kQm7KL/tCl8twBKlhRRLrwknVGhC5TYHTjCrrxOa7DdV6JybG8kssUPpI7DGvA2HIE86+W8OkC
wwGsB45JAIvfUHwWOUlFUFwti/ynAKm5O77WqilUouOKILq5xHN1rfE/Tui6wKomTCtp8EQ+npof
VJSB2PJQN0G8A4Eum6tVF5GUpdHsWQUOeIPXA2cJDZcuTuWb+pM4RC4lC1Ep+8nxapsQ0mA9lmI+
IPwoaNQwF5BYzpUgog7LrUSYo0JCiOiivIijGtZbHO/TdJ9gaeuJITIHbADTgpgO7W9bc77Pnsa+
09bBuSXqiU3EaWSMm0K/U0/SrOwlUIPyqy4yPxSlIhQYd5GyMDmwPaznewK2MkTJCkYOfaE1Pays
f/1MM7zQmB/LBPOcVBsLsVXmkx17xCKDEFiDA2xTzkqxvCfyg7/8SuDswXzrJQOrE88EUmgyA3Hj
/GmAIUrIw27BL6E9qEfy6DeUOPm/Si7e9Ep9I/riffMzNuu6I/kFf0bF8vVJ8+uy8fKVNL+BhRg9
BM2uebNHukM3eV9hKuQysjgeBr6ScJ6xklV0H31XMp11PGVOjEeNXF1dx6EKq81iybR2l+mAcgcZ
HvuhbuoCVMpZigvL4hGqQP1+LpPp0fXcR8WBaY6RjvhUVQZRlKu7iXVm/9kr9mffVV9DKX0WjvjU
1cI1xyJqZPl9GsR1aSOyDUbJlwqO48E5Sjl9ViRp2gFsGVNJ80DuCjKoXZ9kftPTS9ORoonoAAjr
iesUeSgsEc6axUmRM+jYyb6jL28Lw5hMuVnhAoJMCjCnBKvXUck4ysxMO33qB9mbNpmGJoviXTiu
701tRUxVbtLwrwKFkk3MnfYatjBFK26ZHt9XsHoLu2kJ3LpUvo/K8NElvMch+ZKCZKD2ROuglnC5
Wec49gs7jbeUb4foHKpbReUOPXbfPW6qCTjkiE5wFfVh2iHXDGfdQLppuCYGLmkiCGw2EcYQWz0s
ZwsgGkETs4i+8pOl/kOoepQTA+Rv/dwoZZLqBYfFxAUDBC3SMJsEgSYg088jybi5/t8CU7b504Np
Lt6FHJSI3NUf4FdYFFXsiTVp9DPbs8XBm7YtoepKBTPN7/w4I7+Dn8xpOZSe4fzXSc2+4VG8lBKx
sMvJdHDISGTNsabN2Pz0qu4RIJa5iLA8HZc8tmSTXUHMfFAzj9WGtFfjEt/EoWExTsG2m3UBLb+Y
Ovck1eVtPyEj/TTV/0o5PrCabTVW8CPk+QmzTP0U2yVVBlYYOw30NFGCxzX1rIVXQd5SSZ4JVHvp
cxMmH7knqS/Cc4VH9SWEqZiZl5AucgoO3estEz0aQ2SuC2Ue2Xx22FrkSMC47dFrtDX9qX01FR6h
OrNEvokmZZ9gXddpvRdD8QTBmg/DDecBHVCsWY9k/WfNxPpJ4jnF4rluw9OuuE6dxY8XfmSvQcqb
HWOnZ/lZtsdLyeZJjkk100jJODKAcFuBOaoxPptp+Eok8yvOGLbGbO6X8kN3fk3fZfWiMMC6nmgX
Oq9RSMaaTXJT8Ve7Gf2PHq1ajbtQD1erigqxeHLNFVmxKRD1iWPmVEMKtzjEAA02jxjgYpcRQCg7
p9XIzlkMDhsehk2DSdyYMT2rrnm2UF2zMXsUCglKTIEQxhc8cWQhiBbDnMKUu0RTufIFj6EiNaEi
cpcFRdMEHTwQ2WkjE7OfrLBFRLzBROJ1kPOGluS/JHU8tDzmWTfZCejEYfGTce5q+qdknV5TpJr9
OXLdXYtMRvesxCalgwh4BtFsGHIKh4O1OPtpAbykfKs0y6+nv6+up75oT5Kh7H4M9OIqrlr1Vbj4
+ib8XARwYq7TN5gXh+jdBlTsTzkX58bc3v4V0mvqx0pX/2R1RZdBB2ZXmtczgdhQXOYoLrdqxfdg
HDX9WQwEmitYgpbsNFX6R4kQum8itrlzRRI5D0R7nwwiymrFS+RHDOOc2RzPJXwV16zCrWDfYfBE
c/PHyOR7LiW7ViGQ2FKxxIxcEKGdI0IBaMGHX2/8FwzoK2zt4TuuN7R2jIIYdCIGClaT+yT+mdht
pAAP0Ux2CByIe9m9hp4EeGXzsKPRC3KTnrj9XJgxgJM1ezDbMg30d4yuWS/GPVq8Vd7DOzOnj9ou
91L5WE2Dm3wMSb3rFjbkUKY17K0/bEFH64/aQespNfdQNX8J1q0Fet7eS43UYyDkJQrbU8yy7zn6
iAE5ik7GH+A6m/DhtvneSBGWhpmOzPQzpGDl3AdVWyMIwEyWI11D/WPqV4AuV1t8dEx/U9bn1WQe
Mgi8KKe1Bt4GSoEVmAo2FAKEDovW7QQmUu7ywwuCRmjCQiawk1OAOf9lQEY635IgcOR7vQqGxgoK
8bcg3BjgKE40BPr2cFx6Zqr4ME3zng7k0WJ5Fkij5ZpAG2rpDcyWwoibjaox+Mu5OxCE4SollnZB
nFPa+R0DFRnmOQPRF2dH1kMjzSLNIkBzIe184VYwpH296pFmWlHtrmRk95m4YYe7qZp67RDOkgYS
T7MnNqKB37x2Ka8A0Id1ZEX24Ux0j1lzW6y9tpYnq+0jo6KSG3/0Rg96bLFWfFQqEuyd3XL9l8xY
s+FYEwLIIAelBmaw00tDgD3r8IG8Wyf/kkmq8VzvQyIuTdzcjN2m/2VQt68XLaxPjDPgB27JPq7/
WU8/t+tzLRknK6CBld6YK/+JGSBCP1kD3o6SXfpZdmvuWtXUzlgqzhQDpziZTi1C3RqhLuVqChIS
oOF3wrfQZClyk8IfiaG035OfRGtdqOp+V47uesxdOVX2bUf/mXsDmqwWTZZ6LDBPeu25L26SSB6w
HR5Fqeyy1uvr6qkCKi72ut1eVotF2gJmQ2P1SXySjKy6TjxzHZ7OYDyWbNxNnx25rhiji/jSy/0F
/cVDmlh/W7hU0uqMhaFSXHzmDij7+a3TyBLmxpuqFP3wAgESepGpumL9NiDNJoSAC2zKQzg600EM
TL8BkmAJmYnuuNKUKTezj7atZfcc6Cl2nQ2XP0IHom6Bh+gnNZtOtkwGQi2iMvElpgJi+9aa91nc
B94JOeBgXxnITMfUBnBIlCWp4QcHV0DDwjFVnyw3tkF4E1LO3dwPfjsjoFRZZ3corvQbGzsQE3gD
kvFclMyMCYbBNoiazZ0VxIAkTYgJaOsVuR2PIIXhvZRk7tDxTuRDnvgalgGBmxk6SHrWWJwx1eT6
bPBI2Yz3JRSl+u8su9Jc+z3Bowmwu5pZbHqsrDedjqMmG9V5i5Pl0lJlzENM9fA+Vn9K8KoTOB4q
MBnWTRX0rOjNTbzkL+WCskVG94BfxgKoyzScU23nJK3X2ay2xkv6yrLRAltF+NR+2jxBmPKzH2QA
jHyTukZVD0RpcZL+G+Z/2AEv8F5Oef7NkCqXRrdhabIhb/UkyTOHn4XUiY7uFNCNpPwrS7hiFjIX
zZtJCxekhtON7XTC0xrpa33dawMpK8RG9g7H279aqCcgkScDMQAZjplJDsabTO9VLsB5U2U3rUDL
bWh+BvzLAbd5dkvEwJ3G2XQYATQb1JImdGaTzJ8Y/I0S9eWM3LDxM+bHc6EdU05LVliJnhwELBjD
yO+wl0a25pI3+HMKJZRzW5Rf3VpFMQopoqhq9AcUeNCdnaY/a+lfa57wA5JNwXBkCZdZPRHZlBQB
DwiD5pm0Z56ABS+8nwOkdUOkJ4RYJFhzTHqvZa+NvwZ4I/KjJ5FEc35KBxudjFbW+pUV2a3bmMJO
+81a0NyFVQfwhwxBFq1bSl4XrCsViRF4IYnSn/OBoLMNwyzKfhPkAsNnGo7ehIbZHnO7cGVz28la
UKYQddDVbixkUObtEOpIJmsJTjsDVWZKNrxJsnvNTad4K2CdD8cf49+K5uy2f3MOl7t/b9Tywy7v
S/+eGTQ9gAZrJWEdjLfxP5EQd9VP/9+0ZU9XSuez77emm3kzj2wBP7ApzChetih/lwLdOA9mftWI
a4q5hy1QrGYb2XUCcGwLLXCG1agEwqoCkzBWnUCvEp7BzanLY2stBwOj4EjwU5Z0Ny8/J01KYwwq
vN4w9nwoGxJT2jLK8wSbH0U/xrGXG2skFYOMJZvyvzCtYy8jev1sauVcplxUGj3ENJCIk5yz//F0
HsuNa2mzfSEhAt5MCUfQG4lSaYKoKp2C9x5P/y903LiDmnT0oSQS3PszmSuX5cSfPBfrIVXH4/D+
W0GmTyGOksxy55Z9KiIYo3I7QN+mVhJ67ZUgDHigaMQK/XcVp9zo8l5bYPjBBE3r7sCayxGI6pL1
AvCuBPKt4WPMGV41td8wnVtZVJoGEYKwJgzqxJ5/EbyJ4U9VobDdlYQ8VkG+5FAreI8AjzyY+TKb
x9wlngYeZ4WuyeBJ3hq7ctYemvAvjv8TyhVjJ+8f8Ebq7KMU89rqRZ9VG3khaLsu6GBRT4ihDjpK
YoPtSkpD9+TYNFtCupK/ufpZjxHGAcKwokPfdKcw+xrmUxuaez7qvXrJOUsbHvkY5BlVGIEQJDJV
nRf3RNFCCoz+U2LSAULmgV141bieOTuFcJ+eY1Xa9eD1K6fj8ysUAJxmkIlwJ28mtoDkFdUcMwIR
NacyheWR+CiXvUnel+E+N6CuLIwVZoDPlmdJWL6x3mqmaxY1XC14tD81Ln+4XkUXOiQ7sc5FxIPe
C7wu1Q0tR98Zh1oR0Ic+GAYEtSAzovkSuxuU+EC59SqaJRnzDV+8WuNZIjMIwIlXLHbd5AwsKKTs
iNqxJSkyJVUsNLlZODMXwLQCEGK51ndRei81vuTASELzs0ufERMDRBr/TyqtmhfUNiPo0BLbxMa8
7WInxMdjDtgXJKDSrWzLve5VcX+MkHFJZIJgNRjoD3Cn6ULi9Ya7B1nkJCbaKm6DbjZOrTQfY2MK
5qtqqZAlEjzC3ZmzmQxDtYNOj6cRSVMMvUhi3RG6cniTKXb1Sf7Ig5iJiyBmfgquys0IQc3q1l4m
FC8EfeaA06CIZRm7MXpRDVYTVm6DSKN/bGB2zaLaw9EKOhOpSHeUV+o7vqCKhPGC87XIudsuWlBs
ys0YYwsa9pxjwhIgAQBbt26wm1TloxPzD0PGfxMxy82rZ/Opx/15FscTObWO9d4A8vrIehZyPcd6
h9LUC/VkzwGKRxF+gqh54cf/Br9j0GCPQrwoMcVLSoEMUNxdt5S5zgQzkEAIflcqkGFFWUwuLYAE
QfhPn195C0i99TVFY4cwuWWc251ByY7SQkEmtebTbYxVCipbxWLR8C//YKg+/CGa2+Pv8DTCr6aj
johGQ0TTbbjoV/7fvrS1SnowbSV0T7+jzrlbTmtVBN4w4mCWUFYfC3endMOiXZqufNFFoB9tcRSh
qGnQd8R/r/jEShcR0uhp044BXAlL5VwWGnokyUsSBYyKV/2xfkVDGJgDQSQ3hVrtHn+ki/Vo5wOC
6b2VXHKTYT9G7WUufIfLV28bSNoL3mt9n1FOzTflvSB9ViUMYH1ShNNWOiLNDRGCjgwHVeS26tDn
SyhpZ1hTX8vBUHF0omoPz4KB5loY7jK8Kd7T+DBQTfOgzX9hWS66Ld8RUTV1Gkzdwyz+00kDVen+
u/bZ4CrM5d1XYqi3PF7vhAGibPmk65ZQwzZK57Zl+xKXHRUEKrK7prYP8x5qoDaEvXXNwUwNXFNX
OQ16sXIGt0YnOpBchytRtM9rhdajrk7xrW9l7sc9dhNfwBC6SJJntpSerFKUzFem/mpI2XubC+8N
GkjOLt9c8xeL3xFh3lDtVV1yY/RwSQpSP4YhQRDcSus2jH78Ebq9sjl3sW5SzqsktKom+MfVG1K6
G/kih925IdSKCsjTHG2psIyf8nDYz9dXAiUlhNszHF5VLu11Cg5kMwUArgUHegi8nq8thLpe6bwC
TMjMN7l4icgbLV/CUQwPZt+ZrPU8qVDuy/TRNnLAaltsiFqqIGxm5T3lNTDfE7CbXtFHmH9Nosdl
LNV9iH6gnImDKdwtUyGFYqfG+KugjXI0WEQNj9a5giB0ZCDNILISYXlRbCKjIZ2oR37DPWla/qyz
a0P3PdasR/ZCCuS5z/YzwyNp/BV2WMo8hn90F1WyPoSf7k9n1EGVUk9dDFML+pI2l30f6Nawn/ZO
weBLu5HodYXT1OWBDI3dsU45kW79L+skXpgVjn8l1gL4el1UdlTXSCTwz8Nw8VKANwZwP/pCe46w
n7xzDMHtFEWMbE60tChv4PDchl32Z9shJAMulI2/tV0+M92AiKacRNAOnAKfvl9Hf7cDQ8YSSUA6
ib5/tmOSAyJYzRkRSnwrDRaqNZR2BXQS2lowloYH+sdrjGmT5tGa/BqqnDWRheaAGTud6bbR0gTo
+/2vDDGv1VHzMleAlVg1mZt2G7fIM2FGI1sauTrM7fHMj1ms30JBu+mCdGvT7rYwSrfa+prQH5O6
13xWeLSCiSui+my29LiH9Q4qzRu5vHXs0asiuyNxSUcpuHcE5fQUl1iJt0owtpcQydeJGIbGcGJW
6zyUI4TQ8EOCdlY26mEEvYX8PvszMywZRskbhtLjAYejAnoU9Z7qW3v1DDrNY1aSYEqe6Srh75N/
O83TObXzMqP7mclgErw+770300opCoyos7X5b6SiWlNZDUKaMBLf/FlTk316tuMePihFeeamP635
eJLBPLJbDBFrivKjgrE17swyJKwRSZpwa1GuygCAW0fBK4+K8TCIy9Eor/NkPtav2ZNV6ZoCWhTI
DM4C9MR1fhvgOIRYLLOl2CldancFwYUNCvqc+DziKlxwMmdrReNX3UTMmSqiCUG8sSi9JREvdNF8
YeMtN3eROItmjk/1QlIerM4Rm11d/8QkIkDTkdvlC+v4l2QTuyWu0qeqJJ/96o5h+Kib+mNNreea
No8cKs4bzDFiN5O5o/DYLVuXNJz1n+ij5qFdUMW0xz4lQgzrvQEfU6Mj/CxsgxYrZALCgk+nSs3V
+0yATtKbfi/0tzIar8bF5AbSCM3UCc2MaSYhkFwy+bMeXgaHbgPByDxkAGRFBu/4FSJkin14teYS
lzggTlolE/46MZH4MBRGKPiiLPxooy0H0qScYW2IP+nws0R/NyLFKC6QDKhHrPMaa0dD1k8lhavd
y0OAhT2LkDmSXEcAtBXdlf5gJSzbwV0ZcXlHUHpPka58yzB+ih6xPjhPuxl5qgySmDqgLR/VTj+Q
w5yuJY0IlQLUjMkOZVAObEHX1DGFhBEtccUc3lqOTgdPFG9Owmf/GJoInkC/H2kqci7JtWbPa5Ba
xUHN+I49E1kc34KBY198SRSEyOZcDDv6CtmGsnTgXkRgLyANZmzkAqrZ5XjT+iL0Y33dE64V4PeF
JIcclLCR6p/5LWcdbypkLcOpanyNU3G1JuMK23GpPxOWRWFdfAEv+BJtWETC72VKA4g1eQ5UIAFv
j/wZZYQiQ4lCPAjvXJkTfyXpTBGG2+AWLwMDVVjlZ1mtGVPvazxC3Wi3LaOfld22CR+1Uo4qJEr+
HGbFzYCzQkoIA4awrCznjgw6JT8mKqh7lh/yTB43UQPzUyB0XYnES6oqFzx4DKiFre8nAfPfhNFb
jUB0m+p5jqbzwmDcPLNxBtNRetImnWC1FHYxu+3kELNYBJw2NKq7XOV3UYv2NN07JV1tdjpBjSeM
YEs4raJc3CHDPYRv6vDiFL9i6ZcFeJUQ4zchj0RElptkE0QnDPzYC5P1MjPiitfkwgc4r6iQQNir
v4g++kyxpP9RDH4M9zogq49p0t/1vH9XhR04iB35oQdoazaTi41N8sTf9S60gZK3NymS3ntxeq/Y
jrHuZ9LgrniqoT27/Td4LIH/gbXsrk2e5foehgx50EI8wxylu1lfsya5V7LyKKziHfqiuRtQhZvd
8y3MLLlS2xxuamAeKpj1orF4vdx4nUK1SjjTMJynyxq3uBuCmrABFsBsfJSTqlRnPI6zbsfJvDem
xm6IlSoWHTFxR1Sko98RFnLNZ/wKF/GEF0aF3WRAM3jNnKb5xWRnLLXeSk+r+DRtvvoXsTnGv01l
Slr5+MIvkAr6HucBrbew1/kn4ecg9Xf/Ng2JPMYoOmx93UZpngQD5Fh3xFfIDagwzPsqGXXPtyJj
uxan9WCnonEW0+Qqabhmm2UnZBhTus7hJ5e+tQWTjAlyfsubQIPq+uKJOvgVgHzQcfkSPuLhK1NN
Qgn3NVZg1KM+9lGzidym+K+F1svSgLA8KAOatsUpsL1YO1evFVfG36Fxf3Pmm+F7o1/7FaFlRcqs
dhYzTj5i7KExUh+o4oO3RGWN2xkJ5ne4YGv+YOArBtHcByt4epmNfaxNYN9AkOFayCabUBquJSR+
pDJwb0vc21BIIDe9xCtycirptyKVNHGOU9bZA6Yjw04wWywxh0UCFI2Xz1A52QULAYKZsBP9M8gx
5NcMhMHcmTzGDfPNRdXoxqQ9edwD2AHknjRs6+utMXrid9KQ0RBFFYqo+n2Bpt1/hSiCpq9l03Yo
ivPVTHx4SD0yGxzSKRROJk1ipmI2N9EIpSTnbqqf9DDIjEr67txx5+ZzeFrd2R26CNGPXdSN80Zk
vCo2FcE1KFoFhYrDDe9lyYZZiUiYuEjF6DWaFXDrXAbGj2PF4vlf+p5IxnuXRx8F1O+XEeZeA09P
76ZLfGPl1LlU6qdwAV8HuCfy49S4VXhpCNLZSTL+UibUK2GnTPKHr44DpalRd3CgoM/bLF+4iOlu
YtYIrTsd9HNvTYjriEIFcacCAbXA9RtXhpi05Ty1d0yRDXQZ5QeLJuR3vC7dFKhkjJrgQDXWLSrG
3gqlQPQjZNIm38b/l9qmjtlkEDxxiAPa8UjFlWM5USvhFogPSpIxCXDqBsU+ylfGlkRpt3qFTHn0
TCMoWQtnNE1nSzdvIk2PAaZ/1yv9IyEvkp1uG5g4AnPMiCL7gxCtNsBlUHLK8l6WCs44VsmMyscj
IB6E2wr/un7ll+UXNRcn+tGvEGJ2mj91TPfbFuXaykuGHPJUwdYnq63baJL53bh1LrmE3bTzciTL
vnMk6xNTBZdbHXSJyTJoOIyZduhdnL/TJV8QuzB724//0lfIX8P2ADoV1LBDU8C9+2dtaOM3bFUS
goetd5FoX8YAQytcYIzndiP8jBWAPTQnAsAl8bk6M+GqaumOf0NZ2xzDKHZcwTqXyeiRVu4NcB6I
gt1MtD59Xq/gHWJHDN8tu+hQMeRMPPHk2yyHHEP7qTPUmBh2scupocxuXj6MLZ+cbf1COyhYtrzg
9dCu+Svs04dcl35uYYH4m4vomeZPQTv+Wv4mrXA9JQHrJ38B3iTU9gB1BujJTush7+yyoOR+6N3E
Gk4Y9GwYWSRzG86bNcedWZu9hbiDTb8Nwf3UWiy4M+Xa+UPPQLswWCjjqoNpM/mvO0bjXfJnDrur
2E3ndiiB4163TiOyPjUJF68Q+ckaoLD2dTyr8eJp18lm6VSJ5BSQv5eTzxPi/WIQ8083EdaRTL09
yQueYaPQ96hvcJTVwZqByZx909UwBXY1q/EUukuDEAtTfVQwJhvcEGpaORyGL9BfGOxnYg9UuO0q
gWCYoRPg/loOPQ39y1zA+IJOFjs+QUNzcsxq4rtc/Tkg7NOpFSNdP7b/5kMnRPuxSfb6jsQ69OPa
+DJ7iRKn+uKHAl7EG0rsoMZcSkHN+T+4Xl/eNKIiYHGFTXO+8WJwuKLgs4NU/6aU4jpMZc73bu53
pIINq3bQf4+YlsmtOGrxq0Uy3iI+NKiJoz8bfKShau9fRr28EsRKiB7eJi6fdskHy1ZRX1ga41T1
9HfzDKx24cdRhv/elmYkEmMcGNZ/e3o1JpJHy0kj7hjfWYlQz9jCDwzYqu6ZeG9RXAp1sYjkJdN8
lVia1hL8NHJe+TNJXojSJzQof4rkFrYEEwr5Lao+CrrNsX7OhP+G217H2Au28WCfQjDRgsL7vy2f
Gd9JxxKK0FJxs5Tig1jpnuHxB8yV9hu/SLJ7CQTb8Es2mKuWD2EMdz3LdhEFfeavmXheSdNaaWv6
AZQRAntfFPhjuZjY/U/M+XGs/tTsX1qNcDrkXp3EUPilFICH5wuibPbRomq6nx2W/o0DXisgCnKQ
nwWrJGSMy05DDqUAyyPNR7AkVgHI/PHjy1XqGGe+EjtpJS6Tg1XJyX+F/lvAdKAO9o2Z+J7CHauX
pueOYmGW5/9VclG1lF6pSmotlISZ51mOBV9nuZcyPtWkym5RRQvz33j8J5rRue7nU8IqNWKVSsmU
sp1U6a8FUIkWXLM4I+KSsR+rPPW71QHuMhDeYGE41laWYgNprITyUBvySPTEyE40W0wcTl39bUSK
UzTd3hQ1f9VNJ217bO++qVteR6GR9nz7iHJtCG3MqR2M38Ycn4v6/pnCFqpDxu7SfwUQ3bSbXcks
XKx1iLbVQ83wp4sj5nrZDovRTs4fGKsQ6GXuFpzS2yT8MlQQbXPdcCTA9Ov2VIDiF3YDlMtNTiq2
4A+gT5YKB0ws+eZW9KTdbuElGe6t0g9mAsICFSoREevws2tYgOV4kNgZ0+wkDNH1b+CwJVSwaHjJ
85/J8CQo8oQLNIvDth8unG0STVRRkkaZk8HtMNHKw6tjh8QKQXFVA4uIfC2OJtoGKWEpo/oL0xOM
jcnKQh7rCwyp9m+T0CRPyjVb8FgqQUUo+eIaCeLr6WnQpEdAiMo8JNmdpoA4CJ0QJoBmtelPtgWe
j2FUQe4oExEmiSJMY4b+LfeQkWqBKN3VexpLQJCHS/dPHKg21Z8pOuvlQU/JgoT52Dr6hDIlUKXW
KcTIk2tmX/NVaa8MWCLQ4QIqYvB1O43BagsIGx1znLxIGrcXA3hyeWlYXhsCb94vwVTJAfTTGtbW
YjMqc8LadIaDINsp7AdBcQeVbhzHG/N+VWd3atikVGMJP1vKdpoyieRvEzVIlZDuWhChHniwwwKh
h1c66Hp+rDrmTAhN9JhdWnUWqM9MDdsKjTPTawLBDwIfqjU1To6njYDAUxw03aOVOQERXTY9dObk
UJiEv0aQs5AjTtWFNR5hOfXNYiCIjQjUSyJSJBt2q1LShOyzEQxoBVVq7ZBCnzLmVaX3mag7Ats4
8Qe2AKr2VSJ35WAp83E3f60NOBa+ZFTZm/JaRvJPPYNGC6d9PKKkH8ZjI79Xwq3gWFvaHUHwPX+b
TDEs8vrq+D/XU0mQ7zp0bnmYav0g63hgsQ9H1ZeJBArXC7PLkLQzgpkTzG2WfGwRPFVStuty/bgY
8lHX5SNCFU60aL4mFiOyJqKCTPFjUKaGjRer0TkuCTgKkfedK6zwEXfCsTtMVK/2BDqCFV4af8Tf
bfSPPZArY2BNzdPUhfcqWe61md5NZigC8QaR063ZbqhWX0I9NLEwXr7wxKdItCpyMDVRRMvT7SNG
D7SvqBPtExSqMSTC9966Khsaa/iQf41T5tAL97K6HxEdRSBOTfbCCZt9sR8cxHqOgnJo5kYu+tLN
2RNpcRHMAOQa41ob051z8GEOSE1p3l4hTbVyz+mBoJZgwGbq0P3N0MEjH2F5VC/7jFlbxAhj4UAH
ewHlhG//Ao9Rqf3OWvH8cBqRNcJe+NaXh1w9py1QuHraG2ZFhnl12L1VS9zSEKaZ0w4/WrLRnfcT
+2dhgQtt3FreBh79WpYPXUkyFaepBXFHwxoVi46w3vUTbkPQK8v8ZTI3CQmLapYOUZlkF6iqLVeg
FKJ8bSFuwUXJYc5FBDLF6qNjLE79w5mA8s2g+ayXi7aTa46aofLJpPaNMNpDc913/1qgfciHCRR1
E75k6bh57l8b509vm7uZRc/mGaU4Mfpy1++USLXfDEEt47g3CXPH2SJDBJLgdoenWVFPtWqAu7u0
T6+yAMnbyS4S0XzgfKPm8KeSoMyVRnYhMADb3xyhOULZ7lsVpL04AhM1YqoDJRaDpiexFS1Ms5C+
iqZj2UfA/VFeqbhoQtZbJjKh7JyTcUOOtb6lHwySRyWecnMIkgw/jHCR0+LHk36YJYzSoKVSt/6u
ogImwPqKXRWCxNLr9zQtXIuFSqXuSWVGJ6DaM8OrDPwsYa/zRGSxvhwSpXfRXve8k2a17/5W1HyU
qXP+L0ku5Vb2MJonAFgZEcZHXF5QOui+UURrCmOTZPeWI7sd06knTg43ijSYlyxOrrmZXpcUClhH
DNKoX8ZjHdZ37IRuEqFN/QjxEYlnnIjpU6JWD9GYxs+kWtEsDifBjfk+o9A8ruxTkhEpZ3KQUA0U
Qx6UtZtzPEt0ilhASqR6vAeYw7mJSAEOI8asxGKdFjhUO5WnQidQwOSpmIt5b0JqqRSewZaB7rNz
FzaikuQkev9Q/ZJPB7MHBywp8dc5EhGJMceu3lNFPxqDeRq95JWp7GWFZocLyAP/xmKt9yuT1Xhx
lzWCezF/OXIE4kTA+bsjhR2TWkdR2yjrZSrWM4jHyOju3b9+Vpzod/uVqw9pQmSzncazsyqwJUlA
2r5fRLk3AmPEWdtrqrVH+Wst381kfcjrJdnYihLBG+19QywaXWVHGwmByl46m0pzLnrtFA7Vqe52
qt4wrNX2Y8ToK/kqDXwpWY5MAlBRCUy3A8VOASQIriy8v0Uq8QWVKJROORIh+Wf+xEkczGoX9AKi
HTgi8uxnylNU4TEV5A4yhjX9eXQz+QNRxW6VcS5aQFGJdNO1yTMx14TsBVOENXH7U8JnkXCdvsmS
FguLWQxoEH5T014XMb90eXLWPGGX09o3D5JMoPpJphNjzq3x10qJPzyUE8JzYtYVb04SLCiyX6MN
r2W7K3ufoXVg5umh9FpM4yOm8ZHwelUE8A6fRdIKGJGMJEWQNQ06m56odoYubHbRhYKlxQ83FiSx
o6CM2LWS+aHGI6kI8SEdl0BUGIQ5ivErFSvaD0BIxDK1xej+V7Hq0bYA+oFOCj4MHsdA+/R01I4Y
hI9Vynyg0okE2Rf447OZWE4KX+6vNdEP0SFlaIAUCpKgVRh+r1v0fKZfEehp+lZm+Aw3MfdNyj5j
eiSQ8gK9pt+8x/HZK9hJMoE3d0vtaABXgNHNnJdVfUo1GYmhRcudnZkn6BK6EFG9zAM2Ky5ZPIeF
5nd/rEBW13dpsuNyZtB7kvhg60a/WD9LuTLILv1E+i2AGS1LPE/YcBHqiETSaQsR67OXixmUgehQ
dViYqD9IaE4HPMkqGgV1PFU9ENQJT0fr/f9FWPYVgfUGxgjIx4v914D8Iq4af41v8tgFMYja5Z4z
sxhb1e1aBBCOEVcehU5aQM5uKFwBcub1hYG1T7l+JMHk3sf53aAbiUcUOXWQRTn9G7YM0ppgUxcS
mgaJhz2+YwK3P8CRqsJV9y7dSuirrPtspOSloxujFQ0OuoHPh++IZucSj+/cAc8QPD1htyhl+wT1
D4NnRuNdT45H44aQxUbmrXFH1ByOw+42mBLtfnuQzY/BSu7dNHtE9XYb50h+5dbkJISpQil841u+
iCMPKwV3fsg085gjjRFP8RQew6w4RiZxDlSl+S8dQ+Fq7Vt2tGyUPYVogHkwfLQbCCjzzs/QYiyr
S+Ox6R9VyLEmtJAkWMR+30aKrwCoyiPZaz0t/GYG3UjdFcPDmRpdzakJkDl2iqMaq03ssMSkuylV
l+6zhp5DTaXpN2bvMmO0T/2Zm9MdpS2JtbK3mH46CIyKYHCLPBBmXO7ewjWWoqajjJGya8JeQczc
XAR1O5qu1c6XXlEvCSQbXYivQVBzA6DHPoCZHLXHog1BqTeUMgSkRu1uNucn6pOE5NUWQj3Esipy
2kh4zytbGIPufRnNYAp+zx0pz49xrW/yWl66elf8ndaVYV1mv2XCOqOBCEdHZMlXtndOeT1nfFW9
VPGX8lwp0mhJsn9bq/C1fLWmejPurp4JwLD03Ztey2aUTOXswMHMMtbcaAPYQDi9Ab74/FX2oLOB
vEI45Lgn07o7W0uKHXr3JjbNkMbDCPsKz39WDcDJnLYBZkWk7YD0R32QVfsmibk+j2HBuqxCpWjV
e0Wm8BpZ3OIiYbgTM2yd0VMCOE3KkH0JA3COsPpFHd3TRyuAfuSkcWYwlDXNs2IIR93auUxIAj36
HfaCE5EpJqUHnUCPNy2Xh9nMiT/oEy/7rxm7vYZJp2JPFmJoGNB/lyL0znKfkxXAwkv4DmkZFWX1
0oBB+F7TBxAjK8ntu55iPQwnNAHTmHtrRwEVwNVaVe+tNaKUuKp6cXoiqARHES0/h99NMI2fskdO
eviFK0NhuznARfDp1Ve/FeDFz4xi3eUjtDA0dRgKuN60oT0IrRDU72rDvCwJht8UVCyPKhCWClrz
lPAB9PVxIKKQx1JR1APqdWNn/aLYK3DjlrJ2RBx6qM32mO4+jPLTYiAY7zG5VPAI64j2y08U960o
8tESJ35vFprEZTHLpWOnMS+jiyyHpwhY7JisyBHAJatXA2E+CIGwvshVcQG8f9bN95mm0YqNy+o3
NIYtE71iubwJBuugRuiw52jlrjbY+8PmYVMKvQ6zYKQGTK69t6xDiNkbA2OmWcFM+g3KGKZa66s2
EaZ6fEuK5KLbal8flobr5a8O/R3LYl9iSko8Iu4RM8E5IaxZWS7MGxqGINvUQ/G3qPbdaMFsI0kC
th2VN8d+9JfNu1dSsmHJI5LFa3OyDAPsXBN8cujBvd+PT2Hf0Y/IxZGMC+nZTATrfdXK3w7qjXnl
IuWnuRGdbsxBQ1dZ28JewZ0rVzwT1YuXLMznDMVq/CjK9jCsCnBGVvED6W6sqNieGuVrYtW+Ifj7
g4bKS5qvs0lf8CGw7pHSvYpFsFnTvXbXO4Q1KrhXHRQBy7uwPsMp6rX+MRNAyiRcR+UxOUMdexOz
k2g+MrQ5WQK2uYWDbRcaIw4C1da+M7n2tTZy36Q8m3UZj4YrjAdl/TRTpj0LDxiT3kxgzxc9AcM9
hWsuii+0/K9csj6SCaCdMZHkIe1WIKLt2hKzcq07sOyZ5SGf9JUBAZe3WpYLZ4mEx7ug9g8XzTKV
Z16Uz6oYdyfwk7B5FY6muvwxpf/eimQa6tTo8YPTKKJqk55V+kjJA35LUnAcs4W9Uh0DwVXV7qHp
W4G9gg74UUsd1aajIiBv+l/KpSh/r3J815L2qr+rtQHr8UNjBkImHfGpwDkFtJW9U40FW13rmJnz
kQU3uyF9rwMEppYjCwIJsQIcgiwHiyhBUiX3gLf4bxlRjsXea37Lon6eqUmLGrVeuYVmnVbH6FLn
ez5FYnjC2LfjTthbgCi7fiL8797CISk1VukLQiF12eGS2oGm++it8SMqYTCmSVC+j5Z00ounRCCy
0YfHShmPSh5yeJeeYyTtbbR01BiA85KeqEV7+7XyDAthUt5ZMCaQLUj9UM+DAd5cA+mHe2ZlZEIi
4/koVgme5GEPBHg/a1kwuAhQZ5huEzR+sMhbT5Mwt621QEWd0N6XJL8TAnRjSnxrUBHTCKoL/uRH
lO9+IpKLsc7gKTGUW7iq+/s/mpUjge1H5ClHvbeOAuPqcpPqFtXRwNGsY9Uuy8egDw8TyqVqCjsx
IynKW1OkS/F+TBVcFGikZNPDN1AVSPMHmvyIuT67c4vIVQxubUeOD0MbQqpA+65PhVvBKinW0HV9
Whr5TyNk4TE9dA3ORcNJLTyk3mZqfO9wIpgcVSoYmgHPCuIv7gZfAgg+Q22NYn1HSIQNBlOS9yAs
2Esi9+tGsp7F3laXGHOxR7YLfmzrauyonO6VRhsNDoBQcvYUw0HlHQKukfwRYAPTUc4V6gYmpKZ1
1HO3J4cDw3VD188wlTCAEzpw5akRrSBdEz6fDuGgBHpWYzmr47Et4Q4SOWQbqwQcoNz3mep3aePn
2GZlsC4p4v7FcEtXZr5UN2i/oOpobcOadnZjZA1DFCOK8kQwV0gKiamRKoD71/JIRznl2d4sGuIj
HK37LQfoWwa181tNIZsDLJAtfUfaH+0ccdhWbGpI7GTXdW6+VpQL8+J0CN7Z4lr4FjW6g2Mvjszq
q2A8WB/NX+bfWkfTibQeO29z/uymp07K5OCdxLlyFNTbQ6CUmFNw4nis7XQGVE37rP+ZvPsg8EJh
puQFt13KgRbbslgirRQfyC0fycSUBETQCDe5b0G1YplnZDQdhr4CPW8GeEcCs0zAP0HveTQd7vJx
c3jtc6IWos7g8vUz8V9j0fLozjJfJLkgiyMM5GIKCJlv3XhOD2tIilm6l6m2LTBMy7tOeGDFxy/t
hJyMv7Zx2Fe4haXacbHaKnysuN+vhJ6lKWXBRM0oI2bMWe4ZMTnLOs92C6Aeur22YpwDe0pmfE11
tibrwQLdVVKzrQwF8gUaQuUXyswCaLmEs7nXf3LsaHJMuF/EQidmqp/Y8i85ltAPU/udfdq+DOth
8x3TieoM1yRUfgo5voamO7Px7OZ5FzLesIhpTuwISq/ENNM4y8+MolAEwNd1F+PMEsK4j+02qiVA
YKHIReL1zOLyIlq7LmT+um1Am3nA0mbBr+oSX7S7SLuNUbEzAcURSrqbYNGpjCwF9jnidbWOFte/
zNqllUe8SY9iy+35bthHl683U0wgYBQTVRB1XwR0b6W8E6OnEZn0JeEVDf6t+k+Fjy6SAFJkz647
vaRM2Aneaxl+RN5XYLXrlmKxmSpI7qSQYBYo0YynZINMHsOkBLe9ctWe6oTSBuRrV13lFTSL5j4l
+GKagA4AW2gsMD/FhR7nxw5HVi+ER+wq9i8rd0Xu+lzD4UF4FdtlYBmWwVX+0WUjj7AxYExkG/Qd
l1hkp+85Y125LejR8ZTOpvzZeEAwj8IJzFdjU2F+V/OXSJdpYLKuZ+gxTk7NEZEduYXLb2nSK4nm
FNYmWXj8JiCl2N8Ur6auP8IV61mjHRVNPQvRQLmzeAb2j4mlCdqWq2h0yJO1HfZwlmT7inGOmdPy
nCNdvSmJsmmZe1O/lWn+LAOUGAiSD7S2arsjYlpWKYT/j7Dz6nEdSq/sX2n0cxHDHAzbD6QoUSKV
Vaqq+0LUTcw589d7yYaBGWMwA/TtBjpU15XIc76w99qYmF7YtaNc5qe0sE4o9dycnY0gB+gYMGUT
W2Qhl8xPcvl7DmfXzDfPZmEvPDg4GJCGsozSXLBCDi7qYuDDEoKppDixJetgYI8rJI8m0a4pwuIX
nNteU9Fv6X+jPjmQNi7lTTD0s88vtLKJCBeK35JpA0PLsXWZ5fWl5FExMfkVjeEi/OjEFtdEh5Bs
y1vwGEEkUWnUK5x7RtjcUKeyAJhVo7WsL6Qkn6z6JCBn63RvxN9OaolTCPsplJwE18McP26FwB5v
3auP2Uj3gwgOYvQv+NCmoMM7aKTEt+KkxG1MOMLWsCjrNkM+sJwED0h9yTFofUe8dYnyq+gUP1/j
IwWN8yaVlDFTRDafxDijsNU53et/5SnxEIx53EteIbC5pRIPa2tnifOuTXLueCDr3GdFE7pWQegv
HwNno0FHp7IfJu2nP8d1eDHz/lY0673HrCyAiVTCL3FBTwB8fwK+H1MBdYGY1IHeJoHaq/7cA2Mo
he1Nx2AnN+1RxREmlZYvT+EBL8ZhNcnBRXthCruZBp54KICdodtuXnnmL2LiXmMEr5EmzkXYf47b
DRSY/SeEsRoEsnb+XGrrnEDcWDfyLt5bbRzIJAaPn+qVLZl2Xg51edbsYy0Ul5ITtaFkkwgD46fx
j4zC084X9J/2J6s0hri7F6d8RF/IBcu1ks7p1gBvu7IJYOaegNmFVPYkmuvpm1JytgQA1UZ1Daf8
Jlfyrc7yO/t+GGozrscQSeCzJ1JS81ZT9pLbjxyXqlgUOwKQ2Us8Br29l5cQka1802VyCEQT9cML
86fxz0ILdaEHTdSBvoUP09nisZiV3YrmsCJWA9g+2/WRGyE6tOZ0WLl4WhxUaBPRfo2EfrTAr1a7
K3YvsVkeyNekoJ3K04uhJVeIE7ekoZBXsLq0XoSSI+wkrytU8mk0Lxc1T+KPOlIkbBT4loyFtI4l
I9lPRYjsrqjp1Um9l8/KQIskwZGxqzUNYkcBMMY2BfiJTKaiRTFnntQ5PIGuU/SEY3plde8iNrkO
svSeuFWxnpCInDomE1kUUWuYpzY9I3H5rDULmoFp9zJYxYsBkI7GpqD7JC4E5XRV4SO2XJaqa8mQ
KXdYc8Z1Dplp2w+QSpieCbZKmcT+YGC2VuLksxh/juTrcHBY8E7eU2kjXmUg1rPtVxjQdmy1kCUZ
fRCjkheBSuWfE47JDxYq7A2ckRsvRapQ3+p29BQd2jRVbmheNT7sfFG8+AccUn06dtp0RO7QTv4g
svCSEINx/mvSS3cyHcyuPBSYygUExYQ49uu4rY0Yl9d+4UquwekAUuymQzg0/8lll+7M7PfiVbEX
TDz8stA4d1SgZLsEUfWsaO9qclksSjRsXQszhwxPl8yeNJqcdB8el4PWkfkUVr51p4LRKTYYsYC7
pkole+ZsoFiOdc6UWLtm1onO42QJ7UMr23frLNx18m9bio2kmbbLkH5NUDcYn0hboMvPrlreJ914
mLHFaPsRs0HImvoqvRbC1h2cE5ESg0MPvBrfFrgZOlHSjrVXEE6x7Zd+myHHN7mX9Q+ybZ0OSOmL
CC56Fb7jdjwKPD0L0/CPUsEFJ1V7XsR9JcbAuEgXgjdh3HOQiQrCMQEfdyFqd03VbEuFDBJ5pTrc
jay4J1j4hfEyruo5BBmI5XoaJo/Bk51ibx3JNZNvFo+YMl+in/1kx50cRD+zj2ZGJYK5rcvy7dMi
OCn8Iy/HzGb1KUE41HNYf4wGmI9irMKDZ6PuXYdj1SMItC4qy3+lo8fYEPyCOkAr0UdZk5Nb9UHe
msI3/3ROK+L1lsDYMa86DUt66nsyOVAF5xKxg6iCLZj15rTu4UExiACIO38n5H2xTdzWFexoxpsl
AOYaFzNzsR2cHh09diPJW8XYainzRQxdcijB/Cg2kFUQxIa46lJmA/+9zOTwpVefisIrCmLYVDdE
OSSZk6ulnhVm3pr0XvxN54yNuQqgmkNEDUizeBkGf71GBDImU1Hc5M962jTUqU2FcVI44hFpSuOq
mayJGNe5H/jDt3WnbFm99ujU4iXdGdcUTPCK7GSTsBNpZ8HORHCOSutliuyNCmEo5V89HTZ5Xu+X
qd8nhQPfhUFwn8aPlAzlam2DCk6rlIALkRsfwd/OHT4NQQLPQwg3kH9+ddI9+uGUzNrpJB3ARuiG
N886uxLjneFlQbDirHEECKgwkKkiP4Q75QDqJKZ9qqRjLoxHs93In1a8nElt6v5TuI4jgWJprKMt
bWaAo3tOZB+Mkd/spcqi6XS+UtSZ9fcvDAz4UDH2l2eAuI4dF1hneHOr5yyKezGtDqKkH+yGFNJv
IntQLOjEL647eP8Ts8QOdQ/FarQw/p0hMr4URMKM7rlA9cSfmJjWiCEXiUezftdS5dGWEUJ/b7KQ
cmqy1+gM30vVG8CiyRRw7ewV4uBNOj0U7FUak76ydoUq74qZc3IjkyQpI6p2Vof2zTPhoGllR5dC
C0mgibXYAQa112AoFqaLaSbYDuZrS64pGMilZ8YJa1QmgUHv2oPZgnbRI+I3po1AUwJUda9us1G5
6s16MQQSmVuy6M1qx8JOBQlshS4eVCdV5KNVXhLlBlBsUlevx+5FayEhq7NTYj8bknNV/R0mEMF+
pEQR4Nzo6w4C9ivzcUZIskgorddzM1AFshKgtMOSYaflb5INzeIsNkRZxY4xsYkB9pfbWdfYb4qV
dFaiCYX7J2p+KAaBH3uWnC5iS7cQH+UnzueAdBqEI0dt91b0nMwDpGiXt08TJzRdKzWXbeT5gYDl
gzJgiV/EQ0RvJqziQUKEIs4Ax8wL01jXwj+cKqibFNJhqEKkez8xs2J+OhOaKbqRQC1Z2M0mhoUV
24noJ0jTQ/wVofyLXtuMfxgUnQaWkZG/G3on3vE3orKsjn0wUtF22MggzDIcxaov6T/ritl7hKwl
ben5twVudwLQ5V0rZzuTp3xv8SbNTccwq/PZAYa/1sbcvk1Ro4prLc0uPy1jx03EKXuCLEfe3HKI
dgQCuyz99ksi7gu2n4bS0f4m+zBG7l/j9lPsxBiObMqC1hccZlaCgYyGY81I79qp9/qXW3dXo6hy
mT6QWne9FE5pfiF/33a42DPijuYGecdDRpWUo6tqfHXQDuWYH1bom50ub9SntDEIUeXeqSIiEtjN
UJN0L4todmP3u9fZeEbuPPdkpqhAelIw4912a6qAFzLUZ/FO6znPimrbPEHY7Dp6d6FNT+pVjqyd
KWS0/YOnZiiXhnvedu+EjCIDR0+itrwrEKvX5JIKTwrtg5w1V4MoMnUIr8y5M6zKpQ3YpyBXsV1M
1kOQ/lcGAkZ8Nk/4bow6fVchYDBs3CUDFL3Dshjcgjg19PaUILCJC56rjUTEriRihmfE2P8l1x0h
kcyZ3LtLlV7Msww4T6pYbYHNi5a7kmKaRgUdG4ufRYNPDeejYY8H+w0kmVJHIxWPBtn8vz770SU4
AmqMVc/2ktLib+OMPOjZINN4RoKOTYQ4TFQW9Utl0W9KqE3I4eKP5SLjKWV3SZAAjpINGvpj+/Hq
hdiOYPnB4sG8wYR7W7bgLo5dvzwrU36PZTaWBa9rItzWgETQAs1joV2Q7iT5XokUL5e4ndQSrhxv
L/CkzSwne4vQ43zHCEpAH6QIfO98CSRf/WrQZNPWGKlfQV7L6+zKUgDccN0P5BSor6wGJ4wijBgE
T8rEoAGlr+kZJu/NkMpJm42XpAbxooEIkSIvagAwGz+W4qclJASBfooFIx/uN5izTlK7GkbF0eh2
nXJO6iOPulGmWB90OhjVyRFwvpFcJclDyIBnhV7ED1n5tOfqkIabVpl2BH1gPNjw1OfIiMCfTOJh
Psei4og3KgIm3AeEfm4MuEK6vC3yoKrMHVWXEkYBIsLfqDeRyglur+6UGnoPFRDyvBAkUjXaVSg6
KRC7OgKkO7nw71vk/Mr3Cvk9RJKqjABth82b0mpgHHXFcic2q0KbYW53ZdO0Va1xo/hzZRD2+kKg
ZthRSGTC60uZfn6y7aUapy1K4rM6GSdCMU+JFZ/qqSNqDOzeGgaLXgQSFA7hPBvDqRY1sG0xaiFC
6yQhmGuStNbiYrbM7UAgQ8wnrWEisRv2ZQ6y9fUtDDqK/zLbG/Dy5k5ANN5v0+oV0KZ9lJU39rZB
YAxSlbg+7K2xPPA7IWnHLzsvcNurvWAR8Jc+5ITyfYIByph3EKAWD4gx8N8VJ4OBpz6b/haxRwGr
dJ7VLb88Mj9WrDCsyXvmt2cDxwKKESbUDKAXM0JQEamfM5Q8zavxTBvtGSVwE6j7ygUmjaS6qQaP
XOjvlpHeRBaXFbWbOtHm82VVtBxGwPllDmzzWihKCrxjSpSGPFsCYy4j82yNiAHot36aS4dY0/Zj
MwJfcIaIQZ2OmmFoX1ZjpB7sZEBtYNPNO4SeJC7xbGqgWZLQj5dPbJAvWg4wECZObqYw7+Qhk8Xc
qRVzn/dfGrHFVrRP1IICDKnePHpyU+4HDjxlqezuXq/4A7iq2lrwE2UOil4IxI8GPf/MAAmxoQk4
ui7u1TKclJKcDxMEMKS4tAnySUPWSAg7TOsJE4Me/oxHehp2mU0T1Jp5mFkwgocMRCSjPQ5o3TZY
pqjoOTSN1FEN5w2trlMRug0v7j1WhXdDqJ6dMD6HLJDp37pGQ3S2FSaOBYmCTDF9xeLUk0iSbwCj
DbD8EmkvlHczf+fbIEewcmQyLYHzz3XAw96EENv4WAfG6YkzYLLulFvGmC7E5lu3TGI0gm8RsHZM
LERu5ppDb5QMt4YCIVrgUhA2SV+ysDKXiUx8zY2hudGy0R0peoZEczCz9V4TFhPxJAMp/A62cMjF
V7Qe1AfQfNYO37M9F4DqVd15syQQJpmlA5noBbQw0p445X3I6lZCbTGdhBLvjyO7mST5RtocASkp
STBPxTHNGr+nbwvzs/HzUYhkXrjFFXU7Du6QDuFVNjbbV0e4yXTrNkUJZMjVgwDPgABlvU7AO2NJ
gV2aEt9q0mp7DWENPGddRYaO7n9Nb+0kXOdNcUpFQFmgkxZ7WpqzeTgq2Rg0fRpU+naSmnOatlgN
GyKfGeXxpYumcJhFvq4W8EuC1G0L0KhhJJuA8RQeGow3/MUv2e8OR7DXm7lHFJVXIvhc9VO8GPtu
fvCzIs26oVnNquRLTxlzt6caM2MVycc+LbB5H+dlOtQfaZztKdCitvM65JDo2H1ZIQ/OpEA11hcN
wxuGK6ySzYxXDN+7h3FiL+267a9M2KWyN8BTSTCFrOjb8mKndiQ1tz02BAt+0HBIUSHPjjLz8jQP
bkXLKf28VPfLbzTwO9YtJJQr1lWnMxvstT6mgd7XjIsK+zUZUvOthjnWHN61RQKCWmw7ZDny72Ju
txOJkUrktvWjf/mK6dUz5lk+sk6Bhq3sXPwhx6X0mdpuJJwkCDkwh7jUPHlzlZi5R7q/Wiz9t6lu
HUR2UWrojpPmHUH9uCKOV0ZR6QGoWfSt1DJzGE+/Mvna4jDYjlhV6gHpnkpMOUJs6p+9TvAWfRw3
gbHp/i6GHpiQLPi1l7PIWHfpervHUye3Lmx2nJUTJLr5h8UbMcdMjxZSs9LttHIM8lP09GNqfjUR
2i+a5cERc8tpFJURDkOh+ar38c3k6cbQ0Ik0Y2UapDMqXOCOnVug0oirr2YCyLDYxVOtnxCUEHZs
Mfz7nxn/ZRDLQURCZIx4CZUvF8dmBnc/+Qv1k0CzkSp/tAgrcwdjbGhwU4xeWc8ei15PXM/xJYcH
LGCAjqjv74ZxVoRyC3db0t8N2QnR9FfhuFOsg9kk2KostxneJeKpS5l+m1poJaN1lf6sHCDdqLmM
o9GOc4BtOubj0yFNRdAeOraW66rCU8VzldEE43G986nFfOgFiccUqcJWLnYGWvCQ4yfkqQkxTK7R
bUIZv6i4i0o/tr4nreaUQTpMfHZ8W0YyQjRicc3RNWivq7InE3NvnAk49GoIIHn8vbKdbhGjx1Pt
zgk7WOafK7t/Pro6CrlRcOFhLMsjg+977YVzl/YXWN24wnvBOGav8R2mSvGKStYktdJ4LdlOHToP
JrhZdui6W0Ju24SkiXMefgkC+bb8YgBbEd4nNDvl9QvizXFny7bQhr5CWelldekrJEwh1/btYKGg
wwL8l4eY6mxjnLlR1ZdSIUEIzh6p4evgp2dFTG0VaPoQqAsOrdytGvyKEv006oewAZhUEV6Hd6Al
KBiY6VS54TI7hq0aOEw003a6nrFkdZlncKfS15IAUlo4H28SY+dBqDdFV3lGAwIA2CN4K+bZYBvq
3YK0NslWelrGSBgigDEI0DeY56kXNYaxB6YpndHWRhvxh8AkaQLGk/wNuylA2VGwtdSkP0baHojE
8tX1yEbEgiKnseeN7JgPJV3Q7yYgRhKcIu0OziEEMCZdKn/lEZ12rzg4NRc3RItL+uLMA72gRzHm
TYONgRe6L7S91FyXuPYnXURuSZIeHU9/SDsZikBK3in+7zRooAV0tFwMM3LtwW6m/Zr2ktvFmPwr
Y1v9Hgw62BhLXotrIi82Giy/eOGJZDxm8mbIEMgH+EeEsoiJfaD6E4pbebUq4WG0cPkqHQPi8rH4
OAPAsLbH9AoClsvZ5o4hAQBG2w9RK/yhbpwc3iVCixB5Z/1n8Rb+NZ5MPm26I/7gphfld1ha+R+9
FRxLuY8Cn4/ChhSgSI4UFUwSMIp+O8BhIOJBR5qJLWXXQ8TEFvbVfCjND0aCRQxcCr6WSsUlSj3i
AegYxj4BKdnDnVFvcSQjPu2A1linZTe1sOQKUJ5YfCAAbCkAqJ/ZEwIEIPnUfJHiCNoknmGjoCFA
tbZJMH4tJOlyBEPjIveQEfTKm3KVlemSViCGQNR9MohamO9yNh2kcx9jSl0WRn2/4/Aj7fDCpDwt
7wrKs5qzS8ZrKbL9MoZvMTMhHTd2XVFyYQdi7njLpa+cmDhoViHUIUv7HNH64JagoSWiQd4aRbE3
zwpwfomNXQlk4C6M/bMULo0CJnb+wF8lLJdZ9/NvOiGyYOtI2qrmu4AhV6cvDGZZ3GQo+Gh+AyuH
e27uR/kRqb86YEZp+CErTIcIxzKGfdjvWKaelGw48xcav/PGunbNo4VG1HAEx6XESDFUKV3jFirF
sZn5nY7zikorhIDHndTVD/2MrWGNlAe5ai6w7N0rOh2FVRMG2dwcE0pQ/qdKRQrBvAW5vo0p4eVM
5tIeHUX7XFCF5S+bfSc7ImO79F6hesvqa4wEwWpGv4cUMGN8iKUDYm477ouzpomXbjMgKy7PLY13
ZHi95ndM2jF2DvzshvWuxADZOgLdEfXFricBe4FEAF8JZImgCExKVKCHtDEPyVD6KQEHHZO7vyOX
XjwcB95jfHtM10vhw2IQO7bmQSaoliAh3+KPmcf+BGZ7LRH8L3dzBaS2KQT9UMOzRlMS846z5wml
P2n+R61SVvD9RHGHk8XCR7Wknv4y8iIyliT6ZUyCxuL0ifLgkngv8FquxDJCaludpcoP1CHTgA9a
adz4FhoyyGPJa7rZU5bGg75sLYlriF5KcroIpaHGpNeS0LmpkncGScSQaDtNYsvy0uSNL58BfHZ+
QLBwzfTsmOrZcFa1c0YDRr0ReRpbW3XOnKmMnJZvtb7xjd1Dipa02NRxeMyr6YQpFQSwkfvKYfqy
voX4MUh3QRgp5gD8gxhp8OfIJbMXNpJi71osd+a9IkIFqvEOeAb7L57Ej3n4hkERPwtO1DqZdmJL
hi+se67HuZxOKR9wj/UjkKOcEuzAaBPkDdnCE8tGazexIn4ZCYaMxceKoSCVHvI2I89IZZqpwlvy
TX5SiJ4o/8NwbNQ6x0DpQ52pC0GOsX6hJujZMbYssgvuWJJwtspOB6Y13hNdfYfKOOIOFY+LSPBn
HL0rS/9etvklE45zeI+ZnTJSHYKkSTdxUp9U0mRnjkkt3IaZsVXo8xEda2QvK1jn3hSdpKLS4P8o
jy5hbLoD8KoJeJVMfNb6KJHcNHgDY7Z/E3L/9mMQJ04MliwaJpFzk0028yqs4Hhme/2pWcKFPsnB
pmoISP61T9Seds5GnEunUxwKE7vW/GK6p9xaQ95t3qQ6SdVFZ3knScRIF79Ju8YtlW7fyq43S8Ek
2LwmmIrZSb/Guz47KrfKmnfstDuoR+ROlE6aIpXVZMT5mDsaBwFmQqk5XRIUdBxUiq3V977hEUH/
DMBJI1EkrDB8XgWFZDib6QjVLXlo+R0HXt+zpE6D7LbQGMq5DSgdcXPthMse7E4eCdDd8enxnqgE
DGmwnWSA1PUtCpO7Vcl35TMX9EvLcPeX1C8BnUIwPMFgK6j8C/7tSGKp5LBFqgj3mJB2TLW3zH8L
LBXyR8eWdlK/zQQTgtTQT2u3KcvuU7iZUwukIoMmU/ViWfTAQdTWDDutZhAibPv4Q9bfGS1l3QEX
EmbXZmQY/HKA81bO+mYX7ZQ+2xjqAcVAE/2K0aQ2IVKsZuAR5GMa00/WgZOuoSf4jkaoSvyny8Ss
dKT0xHnvlghieGgRP14SoinY/cSFtFOx2tT4b5gU8ozAH+EX3soYPhS4i2QOxJXXS9MxS6tL78O6
gx4ZGnCIkPDiydL30R95MA7dy+PTq0hDwGO9toKPRdolkN9YcnoDecrYNhFZbxkeoLVFAMv3mkCA
nGzPdNJY3vSM5nUr3QPE6r+KYUtqOM1GgypEw86wHtu6CTBb7t40Wa2mvOdQFa3fMubgHJdpVD2W
FxjyQobeMcNYLDH+YAAUwkoTGiZmxmFdkKVRrT9N4OuFTZiOprTXFtAA7K+IETPf48oowOdxI3Mg
ToIkIRHF2L1FWqtgZk8ALVrPKEWXzOepaxdySZ5qJ72zmMOrTzKemAN2t1hmUphlYB1nC++d+cjM
+JwIy0mn+W/1bT38japAyD4F8Lc5c5B4DZaOUjdyZtKWjR4EU0XabPK34rSIxPgyfUufRjV7DUAb
SuumY6NLaNDomBMFr8IBRP7OfB3zkS7dSqbn9AReIrNS6mI4lgvdf+OqPyoEhBEgKI6mEp1CiGNd
x7FOh3nEyXFKS+uUTw0YQBCic3pa2U5tBaN41/rknaQ05DeipwiQ+Vri/sKOYvCXkjN3MzX4fhBI
jhxwgdlIp1gbCe2m1bOymwVTNS+FR5bFz3rWn4s/11AUk3LfWNZHK8sfpLBWQvMYfGQEkFet9MD/
zlO50eDW2RMDOg2ddckuLZvuKgo+dZMEDcLVqRYPaq/4mO3mFiQVD9pyGdBfF4LK7JHxH943gdf7
LVHbpddqYUBPTtoHpeMMYk68NhUPK4ORbOCmwiXGPIADUb68MSJckylWRWp+XHbkgOEdwxoD7w/2
gFgcQlrbrL/pDK0GmBGWJh7RKAmstcL1qyRsXZux+7GT7U40W8MerLqOjLB8X6bORmb+iDaMFfeD
Yksnmrt4+9IPASzVuREIUdcx0S/o0gz2XXO+gfgQiuBRNkxq2Ax6nXXgHzJQuZ6tYwxBkhZUwLj8
VmXFQuTrLG7NcrAT5qCTxSiHZqWdcaUzENSNTZQvSAf51Evw3T8gFyAnPuivl5C5dIyHq1uIOOkK
X0iuUqI7pBtDwyvctLmPGPZz5Vya3PikkdIBJYYGDjhIYA7qoKtsTYXfPZBxnhM8n/MY8yuTV9Vx
lMjQpgSALwuGyVmfTx3ZgQKdtUQgFdDHhXNP3/hqd5Hls6VzYW/raQzA2GC9/TGKf8z0KCU/fxuw
L5f4MXVsfeTa6b/W3x0IUrXZWNZvxk02HMsVl74in0D4jL+z10gUMpxnwLXQsnYfT5Q3mENFmYps
JysoccJN2mcPcMX7BK6kYEq+kN1F+W8bQZwrOHPEhvxmqE6o4ZKU+SZ0RLeTKnBzGGn3Ij8xG47J
QC0SZJrstspZZuz64hLI9zlNLpOIvuZnig02tWPEyCWx07WDvLQHV4+IySYTm+nsTp5+IIJ5HUk9
eQwaBFsgyGCudHR2BQRYkftARgjN8Rc/5PFXIX5HQHO7aQVMznGqmH9X8Od6zyCEbUk6fw4yh8BL
ShweUnk8ygKPIQM89Js8EYUMuCvaUk6vi/OmElIdS1a9bg21cnA/FVTQzU8I50yUBQ65dv6Bpp3N
OVuHU4shFuQYmc9W3aUdUjeKAsU6dkrBX7F3JukuC2hNR/+f//hf//6vv+Z/if5Ulypfoqr8RzkU
lyqB5fxv/1Rl/Z//4BN9/fv73//2T0PVJEMSTcPgq7dkTdVN/vNf37ekjPivS2+oY5PCKpVoM0jD
3nyv2ZYhX+3Rc+rvfQZxjz082s0IDaJQXeAiXVVhvi1t4sUN3J0sftTkHzawg5g7y7pzbFmoaueC
6DE2I9cKxmscsKWFBCzi5lVpKVR0igvADikzr2pS3Xl35ATyMrySOvET46vuUycjNaEbQrSE5FQ6
gGSufoZpdqPT+4UFRie3L9NjV15qTinOIzgC5kUS1ltBepPSsakC2idwR8qLzyS7wBMsM93tSc1i
JmepwF2T5f04uJ/9V4qHLJzONfWTVDHxIpNNnd2WLzTEGdhyvKjHGMATbOHzoPOawI8dUeowahGj
4xoeE/GrEBRvo90tCcciJFZmQ5ViuDrtJzM2fIkXrNyPUSe0IiLLwRwRX1rPyTWqcy7rbi82fjKN
vqj7Aze9ynJg3TbsWfKIFFg5e48z6ZEb+l0xzVtcUPBpKTvGmtf7qI3VWajaZ3hVD31RniYW+XBG
yJnHwJsSG01NuRuRyhMR46Qw/UDM7Swh27E3XFXx0IQk+EjT3kJYl3jtRZ3wSbAqIPN50hsP9dje
8uN4ZhU/+UBe0DJAr5YOspSdSl09LWJ9Bg52hoSTCix3o1MoeOaIu7xCcsqIP5aPikg5hqZrVlb3
BrQ5Hy5aNlzCjAOKYbUlBqNvRtWpzuAz2+1H8l6+UuZs7h9SL6w0kOeBjvMyrPkG9xfyhPXUvmLI
w0uRdSws8QMce5xY4jzyJ3VWxGTy0OzYfYwGnQoG77nLDhLTQCDSZtGiETKpAtC2wV1R97veyNwb
lBPd6/sSUberJyQPyE7pGY5cTu7ca3yjkAoTmCExKHUE9lcVp8738CtcdFcd7KLPXV3utlIobpXc
3LZ03YUG94AtGIZNJTtH/Wepi3DM2heQE120eCZz4mypxVmXNRxU7QkcnLNkhj+3v82Z7DhNPFQj
znS2f9ZmXgS7d22BG7MrOHGfE5MHRdlHq3E22/Ty6n5QrO6A7sV06rhIajsBeBQGQiEGQKxWfWei
vpIkMNw5Uuuq2I21SpxTsC7RZtF/5vPiBbTnYJiBS+GsXrcJHrsej7sdj8KBw9s3m+tLTB+TMAcB
yZjUu1aK92JFpi1tpCHaw9TrZrRFzA3F8FYF2KbuBpaoQPxl4OogXQP4cHgXG+2hMBiw1vMqa+dw
elmerDPYFBguQvjRBEL9DIV1BxwD+aNolyt+EHXex/DCrPn1mSln0gAv+ghGf1U2QzZepKK/yFss
iLsminYwCRKkFEFeisHEB0C5ukMLiLyR16MAMdsAeCF8sCO7t1lkN/XKDKU81jUlc0fIKknG5V41
VP7gDotwQ2COq0gTC3iV7WgCeIhiPW1oTtGAC4jUS4YJKSH3Hh7pRryWCkKKVrplJF6sTeXLnUIe
lJ2E1mXtolsrjIC7h1i+klG/rD87HwjSviJSRgQlrNRAI61dyIqfsI3RXIL/9+kvS/L/5fRXDUs1
RUO0LFUW/8/TP87DhPlgAaBGVHam6qtWhN193llz6hnG6plHmujqwqu+XQ7HWNP9CSVPZlxVUd/L
E2kEzGBqDA/hIgZD9rdTUTcksBtY0jGvEECUmsenGOeXBsEkeqmKtQ/jCuPMoLyceE1kBk97ReKK
wQQoFwf4Js+lyZ6jNT4X9sNkcfMFMlamKdAPm/i1PmsUPFdVI94rcmOW1bpOlcbk+NPE2NikCUXz
EoihcMj8zFfm14yFqKp3jIxdg+QJPhApgeBZtq1K51WogPDZF6z5LnF1MwcBjBE+Utyk0AOtEQJL
TY5wqBgWYOWrmJiTGGOHm6GQbq1oW6E/erxFI9tonFYxsU+JEO4IzjY37fg7RY0zGBlauwT9cbrP
/aEUDzJy1G5L4ob+boMasfUwO0A9DCym7lr+1xoQeeWYtPWQLuwcx2DolPpGzlRp7pvllSkN/hm5
DZAUJDEZeW83C5qT0C+elhZ7StsZcjQii6ui9Sw9Bu+FzFq2rrqaQcXbUhuFg2DpGK7NkcQaVx+g
feslEYG5J8IyZ2b2QD59Nw7CjjfqKq0O8hVCWjE2h9q5lY1TWStM8cZAGmpfWUD99c+Xy7PZQzA8
TAIxLm0WrGV8XGsZ2Mg3/vRNK31mk3lKNs3AVVJLvjSrvoXQKuXPWkh+RlLxC0eZO2YqgZgUaQlm
Qjzra51llw5gc1FtqtLD4xzurSDeNUDHai3emqgSvjpcZgUfyf/nLRFfb8H/qJFMRTF0kzWJKVna
q4b632okq8HbvtbsH80B4TGPt1r4YH3SsKR5kklEIAcI247gLdxOGHqk82f9qRqO/iN8F3chWjO9
1WnB6e9eGWqMNOX+1gjRQ7Wqd9YNScVE9wmKvEK/+1JQ7hLB1Xd6VjNnuVYtHpD/YOzMlhtHsmz7
K235jrqY3AGY3e4HzqREzVPoBaaIkByOeXQMX38Xo7K6K7Pasu4LzRSSGBQJuB8/Z++1cTR36ZMj
SoI8ox81WhX9kFUAXcLoMLniUIj54C4Ncwx9yIWL2W7tCndjb20KU3MMW5i2JVKojfTvOzmtp94i
S2ZBx5RuhYPYjWyrcQYyXK6cjrMWhrh33wwISNUpQDc/R/RUV+WtcQkuuOrOS0Qfo6NAhajjIXFt
qyvU3ol56GXzEE7Zgxtcx5E6608dlvdW3N9F2x0Wxetoaa7Fg2nkbriIuWks+HQzZBps2TX7wDnk
odyr8CvNHCYlcFH75oi4s6XjPP6A1ikwBjHAndaU8nLzCkmRPq2NaS9+VMChxbYTE/KjzcULVrOD
CcZxih2soFiD87C33xZmln3v4DB1DrPsqMDhUhjnsIC6LC00i8NhjtrDR3kTL/2xAPJgAXnoZ+dw
gWs25RnPhFquYswxRYhQcZ1E3jXxFfhFw6tfp8JzaGEdoedsnKuCCEyhH+a5eszfU3FpfhOPlQk0
iQjkjDqkCE/TEUjn3FFRArYHbg+7a+yS16DtXnAGP3N3Ps1oW5AskUSW5Q2egp9QrHaj7ngLV+ST
oTJxj//muhf/ct37duRyLsB6IGzXCbw/Xvdp3o5xSfj4GnbkEXTFCadQS6XsHXUc7pOQudLKptxi
1EuU9Gkqadi72XXep2d/j/FlvHL9+jp6JI5wm8Lu84bwwWZkh6kJivmN7hqiGQdSAT+0XNk14uwi
XdeEF9OIiRJz7avmOnib9Mq2rKuMUYIbzkS4NVeLTW9FvS0z0tlInVyu8P5JhyT+IvMoCpxeJgGm
d0R/CeoREUKbwriRh5GYHg/cC9BswIdiXBD67Z9g33BaUqU87qCxc9SCI9E19KP6V1nkb52LRad6
9CJSQVS8iYP6TYXTK173l/CYpPopzSEV3cAaaKgL6Sw8PNR2fihRl2W0asNW7fF30ihmYkwkQYfm
7QDoh7GZTr9HHGXcp88uIoy59U7uoyAQYb5SRxQTLTFO0drqyNl5JEF7L872YwfwTcHVamtsqIA7
Kw8tEmHSJ/8286HzuhK8fP5EjYVeuKgf89V1ZNQR4qgTTw9F4T4G99mxw8uyYNuA0cI048bzSvp1
DdSdAUsLJSa9lBB+vOy6fdV3+zZvgZJU++BEpED1RZi9S9dnvmVvoLnnvdSUNvNzWCfYcdBhzOVj
P0z3Y+7fSp9Er5QpG5Mzgin09lke7IL95+SGDvuv2kOOwgDpbrHzbuWY71J8DtXjZaJNSjcuYLfD
lUOec6Hsp6pJnmcynWefi0/sD+XzMKZXRaPoBwQn31tOquaotyJUnvnbqUJsSB4bbblB3oykdKkZ
bLc9Ai5a9cDTOrSjZiSOYkCFiBj/kOxLQsHDEIgiLXlGVHDo9swlB06jN9EhQNtUH8P1klRXXD2b
VmOyhMUOANYmXZdA2b++AZ3ocvj+w8bjuyKUTmh7gRP43q+N6Z82nsR160BKPayxhl0vtz2tKRdM
atqmuBuRxUx71wr3iLoOFhNw4A5JjUDOHKwFolb56bUccUR0qGx1LLVGjshlsCsLsi1ZXBt9sprw
6MYIkOurxqtAt+T7vAx2Mph378g17ZuGEqfZcEZZmyq/rovgJNehPZ+slACCjkSedBfTCCqdmzSW
t3MR3i1G3geZeUh3cLzoD6wa7Oa8qmmdzwmjuvokFvJh6M2buTnFfGBpfj/qdueFO+mkr0aoFzfY
RkRzeV2JqpOGJD8PeA0rRYcELF0NxYwuGoNFtBL5dknkVdU0j7JU3IWAKG7vwo2BBpVAhmusGrl2
tHFuIo50AwTtko1anAdYP/6q2w0quA87+fgK+rR+9LuROQ+bIscsUX6mcfUS3Xt+/BAl6WO4sneR
AjjMKd7a01LZjzUbH6ep3ofxFKWrZWIuGMC6kz7NsGxHTYTxJCPya6hn0N3YgT1eGrPulJliTa7z
WVn9qU3MVbsGoy+PJQqABbkfaWWNrQ5uQoxL+1xipBobbu7oIhEntBsx12Xw7yMpi015bcvm2sNU
ODq4PDW6+k8nDo+heB+TclvM8zGC/NvJmy4rbsKkp2qbrsO1XWWQG4OV09KB3yIOiPM7WekbRDsm
4CyQbzqhNz5M2dIcbO822V8Y86s4BkxLe9dU/smBcqq+Axm9ihzx993n//yhNdX9alX9qGr6RSrp
//Tlf93WnywV7ednf/6o/+/lV//7R//rj1/ym78/8+aj//jDF4R46x6T3Gc7P3x2Q97/oz12+cn/
32/+x+evZ3ma68///O1HNZT95dmUrsrffv/WpZvmROyQ/91+uzz/79+8+Sj4vTsEboP6yP/lVz4/
uv4/f7Pk3xzW5zCihRVwIvNl9Nt/jJ+/vuU5f4N341EfCs/1Azv47T9Kni25dPT+xrXOOkpZ6jIm
cllDumq4fMuz/0ZLjR1c4I5nHw/D3/7xt//eGvz7G/6/twod/o9/WoyEpHccunbI4SjyIonv4o/V
wFiVOe0i6GBc62Bx6p8Th/cRAs8t5azc5rTUwqSztsHAYllUgEKqQZDZme0NeoRSRRG+FjaVkOyv
miVm80/v5e+v9w+tTPHn10eHL7RtcgPtgFfp/KlaGWuly8Rz5NqaJIzrIW13nT3FK0Sdg0vn19CS
SWj6mJY0YKGr9L5VSKMEnfm67t1TsGAmLnT1zEAEo0XGqtug03GjgbGTCw0XYsOtKI+LmpKrpStu
m7BkEhW1H8Rd0JQEg3osWjRoRrGH2VVBTHfZDCfV6A97dqab0svVS5On98qT0KUS5iaV59BzbigO
vEXdmdHzbtoyoDk0Pnga8+C/eYsub8H/7Cd8hH7o+J7DJeYEwnecPx1kOPtWgXAruIV82Nips/Dq
10Mu+/CqGauBmgiNlOzAzWd+nL/aEpulIHd+L+eWOM5ah1cZ7Q2lHLLhZsdCqJbjxR0MwzJt3dMK
eOvoxl1lgxvfB9ZwC1A7f6qkc6NqCyvmxIoz1nUMKLUkWZI+E6OtZL52EKeFLlqkog1fR14FMZRe
gIB7DF4XY6+YV+oTY2jQhh5JN5biPDwLS67/+h0K/tgO//UOuZEdwVOiG+564nIT/NOO28wzwUUJ
yYUISpNpGo5ZzvhDJeP4QJkX3xggvssg0isTN8TE1ksyIsrpJRKpMsVfQz0SeeRIG3FTTzj5nYHo
4zibFPBmNkjM/Wd0Bvk5Kdz3PJ0AmVz+qddZtonMRM65mJA5DVG2yX2rJgk0sul38FAIwVo9IsJY
GCowGjLZPfgvBkFKfs15dydKVJHtQp8LicpVPXnV3x+EU//+pYxrDLmOfxXrzL9pFzz4eOn0YYRt
iEu1Ome4ys6c1ew1/Q9khFC+0rDK3kUucLMUGdxLT+B0tuvpekbuZULdHc3lq1//pBM1XdeDTk8J
0zFvzAZ87Qg6+ropr4Ceiph9b87IYaqDuCVCpvt3a4DLCvnHC1y6gefKAFCJiAJqoz9+fOi+u5zb
d1o3yDAhQrj5TZKAjF1sfENEXO6VXcEgssP0efRQqHRhkz8VnY0yCU5xLCZF17YVj/lIJHrfhw/N
AgHO1/NNDpjomvke0YjZzIXLMMA0LzXaExpk8JPhEoYrTy0FIX7heK5B8P6bPkTo/8sf57mXVp3n
s+DzJ/5pgTNLmkkmMyNg1fG7HyU0pctkOsf+rC8nk3NiTyvjTOIRsN83hiwvnePoe0vGPxKoFyfb
Aob0658WE1gXLru3//Vvvx4KGYwbCaFsQytvn1uefok7SlqTZj7yniwFRYU03Yo0vIPBX/tGTA+/
HgKwlbVlDOzRaX4YKiNPmFw5119+gqSv+QHp/ECZrKI9Yjkpo+6uUIt9J9vYQpE6ys2vL389BG2K
bjII1ZVpZusmHjuieKUnP2QkCM8Kk2eOlAZKVLdpc+kCegj1t3DOvjnQNu9tkHl3tMpgIhN74ksr
JW0VnC6XDLpFVW+LhWDEvKK+6hQH5tKhjenkpFgvNl2nxQsZNbFb7UBaPMjSJQ1de+oFLsppEKq6
H9JGvdRJta1hSIBTr3/+9fIj/pePmEVa0qgVfL6BvHz/n5afMNJS2zH2GBOC+Ozb4F4VfvZUzdW0
Wro3VQbim0Ir2RHtwnodnP7+4PU9BgFFxpbIT5Pf1leGOpb40AW75gKUKzREL10e3KwIr70cT0XR
Rg+6DxVUuNx9N3OEAi4N/OvCtCUwXAQr7YRkUHvwkDrPeUsWBmSRez0AD994lCNXtg+pVQXDi8on
85bM4feiEv7PDKt+6wEPrcqzEnCR1w2MoRRbfWIdrdRpT5TEuNNmm3CJxGv+8RDAA/rrt9Nx/qUm
gKIpRSBC3w5D7pk/TTeBI7hzWxHVNV4c/z6+g2LECzqOIFcLAiYBRMymh3sosbkK8ZBfHkLnqXM9
ohhMoG4ux8CBZ776n4dm7AmIjwmh6WW8lhQ1z6i/UPNJ51U0iCXCgi5wyWhd24k4zbjK9iyeJ0Py
UeWhGkFzdhdGFbNKtMFMmWJr205LwKGmvq58179vM2QzpQg5NHn+a+Rwi1gRcKs4bezrxvs5ywBq
WjCT8Fz67X13eRCuGddDFxHOTX5tg2AM7DDZcOHS3tsR1pZhgGNnX4ZTvFOY4K062lRT8eISCGM5
nbxLx6S/lcFw0o3D6erysCzIqnMreRcMRfd13FnnIfOsc7d49AHdg9XnMTGBvoYTvpB82dtnQbZz
2NEti6zGvQsuDygiia/pvexmqhaMYqZkQJxMZptG9XCPUsDeRMztb3zGIcdYgaDohzb/6J38ViRk
EdcCV19l/PFqCWhidnlZvY+acXw9tQ8TMt1zEtnNeon98r0mcKtwKxgxOObvfz1Uy7y3NX4mmBol
IKYAPuNMIOuYWj9Cuyp//PVV5/3LTcxhHf1DFJAq5wau/aebOFhyt0Q+C4qo3UzC1A+FWepDW8f2
KuUDP4sBW1ceIXHvXcaUCQB7isrsaOaOVvqUdwdY7F+cFycbyVjUHxB+vNKIY2tvk5+Zjqx9Yvn3
JTPPTEWbrOyYt9WO9eDP44iC1N1rPUdorngomoRhm3a7tQO24rn2CDUY9fL6138yV/+fTwfMjySV
F6uXEMBf/T/daU3UjwO2YKbMl71+rp5+PeSARVOM1Q8joYhnNYXfuhwyqOqJd25lWBwdTb0pDCJR
MdrltRUDbarMpF/CUsvTaALanpfvylgShu4HGNtGL3mZ4uSS00RLlICHuXby5zBNYAJ1NEgb9WBs
HKyWZ+f8T9V0+vVl1xTuuk+SiE3SFl+T7/nnieH2Zu6xltchwQslkmlq+n1Jb3ddds3aMdN4rJfm
JTXtU5PiCHV08zONGwZzSfNeZTfIwvTPMEO8aDG0XLLoPRYZ/nOIMqL/NnvRW0dFux4+eyv8Ko1L
0yar1gStdqskm98njw3Ng9KUA4VZFQsTtVLNH80IT8GmIxNIla0nL+/Wi/QxZFyU9VCLoauDbWnG
8DY8ynh5J91sXM2lvnEaXK1FeZe25lvaikMWZB9h44HdD+OVI0y+JgAUuF/KHN27DEAN45g2LFCc
x9bHUjb3eoSUSl2hEbPR00gDLBVW76CWzx4d6GaDiaiiRPyS6vSttZ6kRMk0Bz5hKgK3b9m/922R
bYwcXy0c2MIaUPg2MPCdybpNQydeDzZcKL+YnlMfiglaWgAue9csj5JwiNR6TiICkBOEA/Fc32dB
j9NGMdR3an9FNbBhM662FZzcVTNVBTpShEGtE+9bt3wl1NfbuLZe1gwWQQEJFLu5vzDTAu8KTtsL
155ZNR5zgMbxdk5m0UVLhnRrNeIQpSpdmYHobTzeP2xStK0g/Nkwr9egXJCoJP7O6Yv4qB7iyO92
fm5NN8Koi/djsMH73XLmYXVCoRmk4TM8SPh09nbwsSCFQymOeWv45FG6OC2ug1aEYJQHOocuMD1j
9F4YCxKQIpRH9IgX8DmMiZ1yngbGFZj9MNENjQPaYPWkGI1neF/yABNzDqLAhXLQwKvwmxar4Wzf
0k7/SizsaMZVepckpBlZS/nQDvZTau0HA5EhpC8n3XrjgvptJrMc3VqckohQwXSSd2GNSYz301oh
zMlXaUQuzuw6N262vCytKbedL2iMDvw7GyJNQ1Y98L50nqc03/ocdg9mEhPt7LWly5eoDz+K6kKl
PsSVd5beFG763u7309S2mC2Dr7yNr0Ykb7cTbYO5pcAYfT7ORsqzSnJvVbuJdecsj40ov3dK7tME
cezCEtIhEY5V5CMqSncDzg7fdc71RHS4m1aIiKBWkj40LJdIgjR7Idbkw/JH9iL1mlcJ+jf7YCSG
qCedON0q75uI4I3gtp/07eSQb9K/DlHNbVhH35YWlWhBe3DJoD5eNirvPZ0GJMTfHKsjUGOca9Lc
iZecPrMhr74VvPBxUkShVya4L07Ka+3bAr3uarQZkrvEpq1mUaHjjz5ktjiHdmxgdSZeioiV3Ell
hcgbQx+ZAkLus7Gnr7IC1WdP5fwsSIzuVIUXIGIj9IYOWdRouye7VTDlvOwnUdX+aSxBnC8Fc9Qx
lpcpX4O/iDgA2ZmD9tPv3ZhjmUpBvc3MUeOSIeBMf3hSOaSmqHz3NLLptM5flho+9yk+jSF3YDsC
RWm408rQA2dIx2JlkKEeGgXDPPsMre2Ye83OLMSKxGVh74V8mMO43fUil2uShefDgvpXI0JpRhcC
WfxY3RcZdCrCgUDGFPH74EOqyQHAQMYlANIRL5QeDIdGB4F/IA7SBDRlm7WO6AR3qPtOcdi8oahm
ugL8hQ/8K815XV2tgcJiMd7MzbrqCRMfMQ32UjTY2Nt9PZfmHEjga8qt+RCi4SAGTWROsB8aWAKQ
i0wwNxhYeJoiiN+ULftjOsNMqLEv1IldQymtwHY2/XMXp6Seu3XDk8mN7dWfgz5HzgPu7K80EWqn
dQm9uB0uUGsMtiBG0WODEPfj+bWvO8p8F6E5uU4ZCs6x2QYtd65juXptNAF13Rj/dLziE4hM/lZk
UAFnXAe5BgdQeneiK58ti6a9K4GLZjdtN9zrfteM3lNZuZoUIf0Y9P71KBi9ppCyjLt0e5Hln/2F
gV8AUdlYclK3UI+AcXX+Z5xL8rA7Unmj8HEIR5LsXGAGRZ3rB8wSLH2i3w/udNX0GgZ2imk0n/tu
XXoLV+XOzUF3D57zYIWUe9VEQTTNa7txwtvGf3L8pgQlahWbJcrv09kmTo5IYSvLznWHGD/HiL4l
hrcsKniqCdgh10o2Wv908fUck5wFcVw0kUsY4uHVggqZKqS/LeIlboW6MT8i9Lub3GB/qyf7e1KH
7W0fqy2T+wFX6/LSmInGgAm8c6utsxgT/Bl2fG/cYLzxS80gKM0+64QYqAjrywjBZI2kct6kmgOY
PU/PIUeuXeFVP7xBAWBLy2dvdO9j7zGNyWuQVfciPGLuxhA3vOiW8+ACUo7JFkusEggCnfmxiVtA
UAr3W9mvhT8QvhJB0ggqubIoi686q34bxwmHdBd9t5vh0KYY3+KLyX6suh8GVKah07FqW8zkxQR6
VmkaWLVGmh9eJmElH8qSpt5mNJBoxoSwD3CelgvCkEnKwOl57UK/PMgeCNfgj8lRTM7ZFvHDMpVP
Ge45h2ssRsOwbcZEII5pb6uJtM6ZAWa6yLs2tQIoRzA3CklEkyADKeqa5SoqPnJibtYqrSFPTegv
s3D5+4MzD2xNbH7MlPJrGbTLXeKRwpgOBcGbj3QhyyuVmYLILsQWnCvECiH5V2CzrUceKgYR7oJ2
SlZ9go5XhsGwKi15Cewh6afezKx5yIXlsI8/XIPpURiaNqWJMKZ65i3N57cg99pdWARkLcTT89CP
77GfXroWBfF3lyMu8YJbDT993QIG2GlkOswZSF+mUIxI+Gyn8K2raRMW3gmzm7yiSUj98FPTiFgh
u1kOpmSMGPlYSs2Avr6tFmBrzb2siII3UVhyvmfjk+z1ge63LYqMgpcMIWsMVl26fKfbR0iiz5pJ
eF+8aTKSjIoSPnOWxTE55hrmeZy9em/+kgUH7BMk4gUkvEp/3ErL7TYSjGUU1+NdnYp1ZEDSd1ih
B2EDc6ySb2rubhoaj22yjDjXi7NN8uHcqveEGWo6xrdpAAINrpU38gPzSB0zi+AqspNjEpCP2A0/
tZLkUPl0h6unccmesn6aNkHkPUcz0JhpVOt8CLejtL7A+KtNgpU+QGu/GZ0AV1CNN18TfW5p0Ah9
vc5giq408/woXQ7O1P+AvnudUHeRtj28TTa0pRkYNgpZVtdunXcGd8wM+jI3z8uyqaM8XKV9QzSB
1+/yZmAWbVa0PXhJjEi2y8IgsLaQFqb0r1qw6xejcurDZm20W666pceaVnPUD6CcNf0CdOMrxPnJ
CrXyESkhPr+CTqyvVIG9bxDBccYdWYwV+CN7SFZx7RCxUq/q1Bu2dMBzZgY1/h13asdDViKsXqYB
L4dnpSSduLvIieKVWWLNME5qrGJLs9LI5AHSod+PAejOobjl+EqVWlIczf3dMnENGuUjijLBzspI
I0iX5lWDshzz6JBqBLGFRsg4eDNsaUJyrIgw8qVYbjPLfV3gU3dDeyB68rbCACZDqDOhlbaYY2gV
DKnBvCDUtrPlnltDrJvCGViRm/cxhE0z1RTynijUuvGB/0/VMbVA8zgZV7sVw6+d7eRHUnvEy5M0
NvayW/t19cHZlAVHN0gdCgpaV0Fvs7OS2AmrwwjAMSGf259eUmUbh1e3Iu5VmvE6Tr2bxQnA8WQ6
3rhT454XSTVQXtL72Bo4BcHHNnbD8Q1dqNVQxpMF43Efr3wHmMKYYBvJluk+FeUCap8wklCNIBFx
uKRJtG5neNKoc66aefkonBFzqhrOjQi2XdTJVdgmxI5it1sHDWebhMmstIFhOLb/bZ6HTWGi66iQ
92ZYQJGnoWQ+gs29GDT2amH668EnhNl0z3WSb61Z43hXaObr1mET0cOmy+x3xxpziFkFggvdvHel
q2lRj3pduBGqzwgG4/wtqLLbtCEQyloS8CIX/7OzfJAOAOWCZOxFLdfahbuap2xFLtGcY5/ctIr8
LwmECEisDNeqCJZtoc6ebn9qnJFTcWGTewlUvQnfeJMma4Yu+gVfEnX9bSY8daf66dlnUamnsti2
F0B2GNBFi+8nAnYzO3koCFcF2fdgNCIkSyb+vpDZvJpbTsBBFo0PgtBmE9Fqz7prx3E/XObnBCQB
5rIMJoMSVY4PoJn15dDCTuAs2/co/vTGwahp4sDiBhL3rZV8owLf1KH/HjP0WQtPPGeuf8hMJzZ4
0m7N9BrOHO+Xt3gIMCsRNsCIEb/04l/6CXNk1hfYZmahs4vl81DUd0q4y89cETMvUZn0lnuX9LyM
MlHnGmQpVmp5mO2z7Q4Jb6o1HyFRCf64KS8uROR205UyOJoeR1CBSEcvMC/S+qWr/Q/uML0ZIk6z
ud2iG7WhIidL8pGTbme3mN6ZopPPTV2KDTVHuyVykrQbdGGl4wBCVqQXDslbVoOdGHkCa+D83YOV
oRDmPvDyHvzC8jNVCJE82CbBOFwPaYrWOeYgJAkb6xYf6DPkBssej2GcP2XMzBJs0n6G6Tp0u2yT
CJJiYnClc+U9TU/0rKqNy4Z8soir1sy71ouFg81a9IWgPbK72t+cBoHF0MXrMGa5WobiU1GStsBY
FPSJfjQ/KkBbx6prj2q8+L3K/sa9Cwei4eggdzsGGwtjGMJyckamR8tiCtEbb29VOMuGlHxP23Cw
BGjewGAKQ6V4wRP5l6x5bYqNfNA+Zk6OWJUKWSY86DYuEXfatMj2TXBNUfMIzbdgqma23RiY7UCr
B6h9ivIqFw1J7GP8GC/wcCzaA7MmUn7Ek5u1gPKcCxanHX8act2ZIWenaAKlkhn2lKh1rqitUSIN
X104PjcTcsQ21LvetF9kWgGMs1jJY/tbVyEKKhAKppelSPXkEbUOLD8V2UwLRUSSnIQmk1xxvdIR
sHKi3PQ5jan5c+19eHP5YdUlgwZiMqKA+wwpnFmYRTPsiHfh5LMq+Xdy8q21L/iQJDln/Am7vpIL
FK7FBYaiHuzBSTemzZ8Dr7eBzxHDkTXIyPPESKoHcmo1FcNcawKiFy5HyybKqEYw7DHD8nGhNTFz
rZ4YM99NxOUH+e9Mhlw92/aDAz6v+NZin8Uqvp1jsWxiZGno76jNFEJSZM3CSgimm+lQ2xcfjA59
XupQIcksHwnJAXU5mGKjeZ6lov0t0a7YFvVrO3rAM3V6uU6sCwtLHrmHUBGhPbiGfxJZ2BVUkxH4
rGAuMnBb4yabViXFwHZkyhxYglhV2LSlPvnDACQG2KrIaBHUjKLWrS6+JmppI98smV9l3jqNM33q
s+bWC0EYZ2VGPaLuyOLBAtU6n7kb3aVLy9U2D49wjhtq6uYC3MvfO2tCPk5Aqkerjs86e0+SW3zM
ZgNigtNTQw73TDDEaL9kvoK+rAxa69y7nno/29iaYtRZNMGHTsQRb8g2Yom/M71pVw4xkdcN6cvo
ah6HHEbiQ23sEvha/VDr7mxdkIWTIhH4e5ms83iCtZSBOctneAwSoBC2beRU+IRK9VS1zpOFeXtw
d8USc0JwQr4oP3TUHMuhP9S+m9K4yNj9qu5UNx1mfKJllsyfdqXjcy7hNPvrq2xigtwF1hnp7d71
OnXoDDvSiM3tVDruS4lOenMZHblFRo9O6RfM7oqTW/qk4FuuawQmHE5w7dtJ228T9uqqoeXdzztp
3M+p19ZpjPF7wYKbfdJiwcS3hI3gcqVI9gjGEm12qECxkNvlrxKX0loScriaWn6p+tAjbSFeFyZ/
DE2rHLpnlDabVMgPL2ECXHvAGtxcrZEMuvdq7KjA6W0wEyM8k8zHIqWymUb32Zfta0XS+dqJZhKV
6vRBYeShKWl/dgU418lXWB8WN6BDXMJmQiNH+/uZoFMavEbeZkiiI1PtBAfzg1K7vrtvbXsmo6WJ
tn1SAMwF0WMb+W2vu+ots9V3GZZm5ZHcPQRTwOUOJaaI3Xs76b9y16byTtVb3EfbNC/unL4ZT9GY
YQMdTYw0Ul4PXfczc76aAJ69ViwinvsSBk5M8kCCxNlclJUoL7Jy3vo2R6GalIN26AtItMl+inR8
8IHEkiM6zSEEc6QrBi92Nrkxy0/7ji0o2Vzbtk8PnwwN7n/oK07JO991Ecmpz2VBhMA0BMmhdmQI
yPzCpHYkJ6HZjlfZqWG6GFZ3PoMQz+JDEtajoydKSJ2f65GzV5vSHxgs6DoLHZ1QPsZ9dV0Ipu9x
GL2wkbJKJdlLMKbosUkQcBYEfVlMiz+YmltrZhUrJ7pJNA8E3V/jb+0KgfYFLmVnIDSAH9MTw9op
6+4jHW37arwcBtNe7OXkbNQlSTtgvBAMCSgVmFiLTwgznnaxK9saSNDooRKgO4FRYMMrphuA/81C
I0jy8gU2xNzhEOjmR5V3tIi7xqypiZXz6JHUpGXrHNs8xTNN0kSf58CRp+xA9Im3qlzgv6pZPu2L
zRhdyoFGQI1B+wI6cYRcEUYAG2QCZX3JHaRRjgZ3hZJF4RyEszaDFNR+9prjTR1Mrh5tHFLjtKRg
CcUlkr75NlrxdOwfvdZvzglx9BFMGh+3cDjCPxyiGdyHcxeB3AQnrT6bDfAATmb2wIwmpchBsfXJ
EGPFfXI9cHuxXYCycPMQG2HEvl9on7rmg7WM/5jB/ILhDino7eyQJAEKQlORTCEXkIhZOceeGzBv
kQ61DizdMqoIszdkWsKkcoy+ctvQOzaT+GZdPvOFuegB4Tuo5PY724EFsRvISOVY664Lr9tqiPYM
C796a/ms6QFuOHp9OA41cqFTm0H5Hf6g+oT08ZBH1EqlUP2K02vPPRyif9DhGdDiAivQvAUkzSmQ
MHgbyEkg5Crl4JWqM7q7F1rXtDgqJOgpPbqxDT6mgNOyhji+cfLKXU+MP04R7ct+zmgDRKrbK7CE
bojSVIFf3jaJk+6yGG5DbAe3bk9gCXaOVW5tawYWj3E03NW4L5oYKkTu3KdqzO8C7A0BpVBAENsq
aFWJigo2RPeZdYL3LqeVxRu5N2F336cLUNOodzk4W8+FpV0SY0ib94bmiwkEnvAEII+Y3LsRg83K
+MFXAR6lDZ1bkYUAedv6wgSmXGa0ie6ngao90tJSU1uzl8WvFPw48qlXhljk56DWP8IMIfaQxfRv
LocVC1APf0XPu4MGr/ecpxGCwZOTVnuo0hqqw8R4iThAmtr+/2PuTJYbR9Ys/US4Bjgmx6YXHEWK
s6TQsIEpQiHMM+AYnr4+MK2rMrLMbtvd9YYpKRSREgnC3c9/zncKvCv6eHG7cZ/Pzl2Wj3bHtJ5r
wAq9td8MMI+F7p9sNi4nqU8TSLkJRn8JVToYvUcMJO3J9CVnMxAQEQiukyb7cJv0nLC0HyAovmkF
pPWisOkoyEEYkaob6dKdE3+W99sO40dRyfoQZwROO3w9g1GGl7JKc3TKkm07ovo6MNVPrS8e4QGT
gAjpou4To6bJBD6WUbbtr5hceEGmWTdznV49297QOAAd00YTiNK8XtUSw3lfddnNm2kj7ApvJfVC
bUWZWkJBK6woNLCc/is3LmL4PA3PxdmpW/CtgaOgHif9WbYOUDLJnrWLPzt6dy/gIeNbZE6M6G2C
b40W3e4PsZL0r1gc2k3P24VOlJ58Nsw3zgfYHixfUULoM5GOwO2QeshBA4YDjZfleO1laV66lKOE
8a5wNZD28KNrMpXxVWMjuxhmutf8h32aWXtNa5jGKJh5qooZm5aWdkHrgoPfJXQeVSHUMLAC9LIk
zc2bH+qGchVcSyc9seubV4z+I7/8W9ZmBp3xurmPMiGffPdXUHJmZkheLlqWs4Nha9aqNq3q4Bhr
zek7Zg9+fhTucNQnoZ6y9GWUZXXjTN0/hTqU1hGk5fb+qT7ZBayJKNuMnvtVdLzxl7D3e5k/p7ZV
P1tJ8Z14hENl1dTPMhcuPsbMo2uIPyR6xF07mJ7BMd2An3uvvQCc7uZV9uBNyny2e+apKoLhJtmC
6rE5ADV2BhJFVv4kAl5CziLclSmofnJFpy3NUbNOmcXlkmC6fivob/kWEUgOjI0Z8UrFYGeC7u/E
wXDywihYU/d6mYK4YYDufpokUj9qJlzLCmd/nVjymlsMOQblfPmcqOdFx+JN8zmk4UcQ6+qlNiMD
b4B7jSUYIKNoK/xTHX2FdZNvZ/30ENpVvLdmr15W0eUbZyUGWdF917V4djVHv0ntUUToF/QrvJdj
tjGZEh8sE6Xc0uhTieVzGJg5w1Ib7xDNdvlQn9yYsXLL0HXJTzzCglqjANUvdRtUTwknJcM4kr5X
r4VB0YbyT7pLqqE2sn4/Bl6wNCoRPLbsm5xcDw4RzrEVeD0Zm0uKLTkgm9AuHM29EWIvTrbmNwzM
+hBOTCKOWqp2QcpTz5PiL/I+a39ktgFye7K5toJorRzGUlYB5MAv/Veb7dZet8HQRfZ3GVv0msaF
dkvi+nnsNbEnQpEguoGCas0yPCCvXPs4EgDwBrGU0UC03ZCgmmMscYzJR9SLFJi+lVPmRji6sGvI
XZVmX0cnzc8I0DNhz3vKu/yWJ6X7qCxvb6s8hWXK3tybTR6iCw6dmVVY99tbPd4HKYKxhyyw+U+Z
va86bvuhnWIgBcelW/Ix85h75EJRFBpp4D9Ni0KffPrg/us/uAm51C6Cw+y0ROs0L7sZY1s81PMM
s3DezIaedrvEIl22w0ydiU6YRN9itgunopYwrfJMbifO/NumqS5Ji0ElqMPvvjHk6f4ApAXOY0b+
EYsgLJvfDatVC+GDEZz7M0FGsNOyZC4gGcUOwjpErEWe1tWnxJPrcY5wjU5Ek53nPHgseOuk6but
dLhQS6j3tMw5cM2DfslpGvuLA+ErH3asdR5eXO1QhrhgxkDLHvwWHRQAaElnZwSKRZXjo6u5ydJw
Is4C1WzlnZuWc97HO3p+tkFZUQ6Vm6tyVIvMaPTX1BjHA/NBTBDxkDzZhbMyzFg+3h+KCJ+0FrzW
KsuvxKatWy4CjVjoW4CRZaMzRtlHwggfRNF86AXIU5HFX5ZgHyGD0SFqgkpceLOwMyHUNrCsZ/Lp
MDVYHVWychKhnzwPKaYq6Rybkjy/ODq+Ltduw5WeMuDnsFV/Cq/98s7G1Je3hFXZ6ilLQMeJkD2d
juGqm+JhqSk1BwK5iQG17py8fsqy33kAeiOZxrNIHIrMeu1LA/ioa/FI2weHCpkkuzIS4YGa2GUg
7Pioa9RIKdP+Mba5fahkI08xaFqjAhY3hRGARSZ8tLca16R1GMVNNI5rpoQyNAQEhrPSO+YqhsmS
dGjRnYkAgnUXZwQI1zKZrgFe5JuSw2NdaGIn5gNKYkThMXet4OjiTJRzyY8ABpuYgX8oc5Gj4Yke
lJ/erxLuUGCbxvE6DdYunMAmBkPTb2gKp1Mqttl3UkEXz18fzBz8IYTNJrEu5LghhDfmhDZP/LSM
XG5RcQc5caxA/3GofAnKWVuPLbABueXCY6CcUJWKAUVjwbcY/elHaunw1EX0uWxtuF6GP06rKKjE
0tDdmFGRxpuyG6kjLNL88f6Q+jFiQw4mrekxwHodzn8Z/5T+S2dk9J9nLuNy7udz14Lp33I4Aew4
EJoML9moLPCeG6fxCMK9C6ZsZ2uSt8ngFp9PQLzUUAJZJYuwGKVuU5MRnDjNczasqugKQZN5fpCa
xhVdTDsC89h0nWHutcIHFCjrHxNT7jlXFx9NlwhcFnWoTlVOBaGePYTYeyhryJ6zADh4jkS28tMO
E6JlFWc/6cqz3cXlOQByL5rnEBDzY5P4+Gf14LVv7fHEm/SqCIN8Sw6iFVC2PG8GzpagT/9nn1P0
NjxosOisCZ4sxYfedfuckfrKoeFg5bDB2pcywGCsd1v+NfhEjsYprpbli9vraj1pXkc7dUaJmUhJ
ZMX4/Sy91C+sQy33t3x4Bm3Qr2s3pqgRLKTbojbyvkpW7VygHOnQurOUUrfCGsnWsvQ8RuHcrtK2
7rMDUAVTAzRh3hk/Avo8nMbZm4XzO/VGumDC4maELUghmcOqHlzKdxoNbnBHArx2IZKrMlUAwtaO
kk8ew8a8cGyCpehRdRB9pmGKChjk9aHyMb10+tkqjeBhrIFrGE5w6NkgLeGeupFNC1ZnPPu5wQ3R
19Bgp8jbM/RctqQmFpGiA8zS0bKXCRSeIEA6wlVRH9w0Q6vzY/gopE82aPlMGgwccV4VMxeRQNuX
KXn9szdDGqY2JCybBerBL4dqUSktuWB7Y9Zft6f7Z8KvjAXeS7lt8jwmcOl/WrbqsJ8NIAZ74mt9
OBVbzIHmEn21vFVeWd4s9YU3ND977BuOKTRlt5nsQyBKHhgzAYCGjmyoQFGyXquLTCRQANO+BFZ3
092aLJ+f9s99/CxCXbzcP8nNp9LTxDkNxLPN/vhY2iAygWTBY3TJ7Q61QrKjxa+xK//a2GN2/fcO
SGY8/3Dnu7bpWsJEI5C2IKo1RxP+Zt2uklA1ysdAFGF8wT3T6FcHgvjCNSPgUHHZPsKKwlVt0DWk
d0EGNmzgTRSOO8fL5AocJUWWGb07RMxtVFWg2yLDsxKaP7I4SBElDHc51tRXNUVpo7wUtLSNNWF8
2c+GjQ2+e0qTxpsLQ4fzSXEph/hMZkkd7w/awDAsH7DT3D/V459lxKA+E6569AO5ahSR2EJJ5xFT
Dt0xUQhRlVDqbszjihK2D1uxXHWVg9VQ72DBWnH7lpHlgjadXdT8EDZc25NpDFQ4SvbBXGTpxjRR
Nk1q3/Es5y+pIsYtQxu3TKEwtvrOj6GrDQAn0wL5mv4sthyLycG6yqFZ4URkP8+/Y72brvegueR7
eTuTVuXvFDKW21QV7Ws+QNIqkjSHgjgpRDnipholbrcOhXglU8pY7leeGV2k22pHerrfhD/EPxjJ
kN8YKAdszdcBY83t/iDpsZiTNQLIIvTv9FT4bXVIAB+3hG2fyrZyF//++vlfpmHoEqT+XNcRUtiO
cIx/XD555Ba6mvUR+lSWcKcKhtJmsf6paCp575zWXipsOKtO53viuO33YLuGhRCoVCUxG14wahiT
oSQXEdvHUJaAWoIouowuDDczVIg7Vu2fNdP6WXTpwNEE4wSlweGiNN48IoVgS1m/mqy5qRTgtm8U
SNNwMdmtm5eQ3MBfCc8/Ap5/BPbmX+nvaTR+ZelJw8CrAVTD+uevTLdq35ZVWy+KrlCoqE6xSrxx
ZaoC8JZhE6IdMDk2guO14Qv94Ob2Sm/86NyyNp8jHeNbodctLV6MVjyneR2iQtvDhUkoY/bK9y6Y
Rx7qlHUJhvgxR1Ys+HtBSB9C/al0/wPOfHsyxEwHqBpspMVwNtk4voZWp+/9KnsFlrQ3MkYZZFD8
RyPDwcnUir7OvnjlRJQ9/fur4J/xJVfqQrjSs1yeFWJ6/0j4BCXg4VjNVDhTQS1M4t9Opn1HBvv8
SpsFegN3gLID9HjTiP4fl+A9P/TH68H/HdID8RMGFoap/+MStHKv6aOIZg1/tD5TLfoYHGunstgD
8xiHi8TQ9kBgp7ReM4QF7mgNn1Yq26Vqu+bhP38iECiEDtVK8q6YuUV/u5lyG9TiImDi7M/9tk3N
zj7aJSq0GbR1j04I89S1JrA2APzu/+f/KHf8XEC3yf5MGP+ZVP4/x+hXXTTFd/vP7/ojpfz/RywZ
csffnv3/FUt+Kj+jP2LM9+//K5Ns/csUBgH5e+r3z0iyIf+F98LjizaLnSEMLpf/m0k2/wVQULfJ
L83/IY7735lk4f7L0S0dQ5ZNhJi0oPOfZJItIee3xB8XrWmZsBF4x8zvHC7gP68UAnhNlKTqO6py
tTEEsYCot+vl3fKfU+PRB/0T+yVOL/mLYP43R2WaqLVJ4mC6KolInRKbU8sKI+GvxvHH/dhlVPjY
rGLhGBanUNfPcW7FG6/rTaQ1EHzsmiv9qJyO3vkIPbmrB1IdKqpeDCNf2oTnXju0TJb+IVkl+NZW
SZTqn5y5Fk3d5++pohukKeiFailjqMlc47Owy7WKAYFDNK+ORsfyqegJQ38l/4VsZKwn6xcohPHC
SMI4w8rrMm24qDb7kUjZ7FvcTecqQAHvU5olGY1Fe3bvt9rUkwPWvOSQlQCZANbIosXg07voGkjt
69aFHT5YbuYvqNwysVe9u2QYropGI/aqtg+bMvC/1PzvOxQ1nsOo/6V3br9j9MPgNVIt0hHlybqF
/NPSErTLXRJSqsEXqxWG4uyg4q1lw/C8/32ZF19+WHa7+49cxtziQ5oStVbKB93MSqLlbYJIiMk4
0KJzOcH7DVmLcRj6/iIaO28XcMtPNnEJdK92XY2lcNQw4fFROT8gMfj4lBrAnTnQrdWkaWLBDV5f
l3KObGMSPLWmHE8Ed23mqBlkMArqllWHukEeAW3qDWMpPV/ZZG4pttFvHEbNNtPp4ZlG8xL4nv00
Rl1Lb0bVPthmFz5lWj8cM9u7pDG0vKYruaYseiaBcVj+4/0Be6i9GvEpp/1Vz5HEbQ6/rzLu2y1Z
WI32MLz5mXNgi2Bto9J+66N3C8fHWGe/WmOQnF3nH9P0Og7iVr7UdGduFh09Kueg9tq+RwvnzBAb
jbi5ioh0mh3BOguyhNpujbq9+6toerk8//XbSI9+19Ro8ktbu5xLKqwPTsMpaOH6/oNXddpD4k/+
4/0BFyGdBvcfgeQBGgXmr308zODASnXEIXe5U2y0IIiCRUR4GUuW8XMQya5g6HIOgWgmRD72tDRB
eLWNEBNf35yj+QFFnsRDyjUorcpgKhiPey4n9HCPGVaR98bFprJ5DK2vunGpMx0esVnGLw6GVDiW
xAR6lS7CeMp+Ib2VZO8Xeu0S058VFM818lWrLIrk4CSEaygF/ILGl61X0SEwO6YgjdPt/3pGsOUS
v/fq61RU7qZ28PmOZvLe26n8wYqPkV/JX8ga8vTXZ1ZMe0GPAUyb0aGW7wTHHJ156UbGCzp3XlPX
RZCuYa65DhQVs3gLo5VOydhT3/cQ792/PvHmLyvdgDqZdcYhotiq8pieFDb4fnxHhUAJ5lZdvsvO
+RjavLhiAf/GVs20af6MKQ5tW3FCAuz+q0pgA83QNef7g1e6F7cenwid6vscy92V4/sXwE53mZUQ
R73Ira8pG9sFXOEElikCZH4pGqT9SSXZiu7eeDtMbAnv36lpYF+igJ4uWhuLk/KdtZNay9F1298y
/w4DGwpxYoWnsFL9x9ijBTaO4YOd5X3rpIMJrKR85SVKt54PMVh3yuIntxZC7D/TsKC1htJDxEk8
UaLOzRetdb/CWFTrqMTiYChHvJAM+HIygyimNQ4X16oehWZ5J2KLxeNIMTcSk92/4uslRBxenLn1
aZjD0UnQfzNMB4eNXvpYpAlthAb8TNpK5DqYnVuCoDAJKMYLZY/x6v5stsqLDg3rAzzvOtwx4ppx
4vnF7SnQavE6c6P8oZEgetICZ6cVg7GvGzqDfFrnmUzXzlPhp29DkiRIt6NGAZXUjk4X+pQUljJj
Muc8zBEbVhrCv2lP+dyE6ymKYN3boWjOUzmNj1NOvVQb1Ps0ab/1+U1e23Mv2P3uTSlEQzvE+GD1
WXbpqjB/juIAiSQhcIKvcOzGaGPN21usCVgbTL15ELa1MuYp2P1BOGC9PP01h1lmOaexCXp6yont
7wtcWtxAdlZaNufYw0lZD9xTXfTtTed0wzEp5wBSAmtbBUNx6jtm2QN2iGVPVOcpq8sXjuVqXw5k
rd0WZ8X9p2esBE+9HbHjhgl25tQE5OYO0zUH9LGUBcNkmdchsCOxYPhRnO8Xn8zXU8Et2QianwCp
X1Hcyr3lafZyYmiOlbhueFtT0uHBjvRSrb2Zvf4ok9rkzsitkcB+kX3EaX50rML67lpqj5xfmasR
zxKRXJUN/CNcmvjCLHRBUw4aEYrSfCllzS8kgRLGUX1hwsn9VZbjG1rRM44+jLlp1x9DoqkPCWdQ
WsftZ8sVIP2rujnbZjIy4gzeh/Ja6AaFf/PrOqgU2BDmehRbl2egGIYrluRugdIBDnB+YPydUgky
bqkZNX8MYfRpkEl80y1a4FxKbk2N1lWGCeATZyQL9L14FUDkeupDHYV9BFFqxhhs52RQWHDoE5nY
NoltnzJg5fQg9a4ZvtocjuisDzk5SxIeGmrGQabgm93eMx+KKaeAwMmqd1gfYtZpfoHXyj7/+CCY
e3LdVtRbz9YIlY3tStTkpL2Qcud4vs+H84PiEjkYItgk40iZYMhgITbD7gAv11wxH+g/Q+ejKyAK
9ownvEFjKyTgpgoYUyDn+rmwQ0GCdYkzsnEN2cDhASInU73bdFYtsdoyj/W1XRXF5ouRMsAenHE3
arXYCtAPt/vD/KV4lBXd8vXVq3MiOIHzJgEIlAVVDWaknrtMqedaOmfT872T7yfIbykSRK7Hj8gI
7RPW8fY8ZIS1cIRGezesmFGE5XQZCYAquEQ3kVufvLc8Zx9MBWRXQdkN+1OPPY+lP1gd6caELcWm
8XuxVBlwpbB33aMXKYswXPkcgApd3e93YR0UqzAJtvc7M/Zm1uzd1HTHOMzyVw19fTmNYrp6Yoy2
aNrWrOWHnnBforZ5tDS//vS7HDuPqYvDhLwEs7AhWlk0D2yaCOZM5nSJdO1jUtTmKs13vmrmibqJ
hd3sh+yY2LlDXTtjWTY35as04ndl8Yawe9PYDOSh3uOBumVJq4mTJSVn8PJ35SrzNUKo3Rq9b6yF
U1mvhomLI/f79LGxYSo7tVzrQThHhBrjBvp71ZvM3MyI0GfU4RoZxp7dMmO1VWTp4dPUd8Yx1JId
evPJTWL7hywsmpFm469Z+xQJkIdeWkCzP33UK+JZDz0e7s+BHjwzsEgJ96LeWAT+hjY1vhRfLjoV
Xns/JuQy1cle5SOn3SFrrpFf+ds2ILqEB4DuWOZPfKBH4Xi0fAjbfGLfvwoZ+b6cuJ2A7T9MDlEO
ly6cGREclDWDEyCaMP9ItsZ5M2G/JnPGubbYJ0Vjbgc4QBtqed5TLFusCA6WxBxbw32p0JTjMHgk
eegLbWbjt7gCYq9CsROk+OJK7GCJYzfKy/Ehszyghp43XAavctcaG8yTNXbWyXUg1agex0mCOAjh
UnbH1mY0VzRTfHVZEcCcdwVBGJaMioDaY4u6umxRb/bh5Ozvm+b7w9gm7oJuPYL8tlqnLW6kjtwm
i4Gnb+w2t05ArMpNa0huPEXQlhucdkzlRv9r/mDo4ubNwf9VW+YPP4wd+hXT5gw0uVhGtd6s3DRv
2XTECaBPc59APPmamvYbQk37TLSFKEZI6gbbhnOUosy26X9/NL+w/SQx185f/5/vgFVk1VLuatPo
bqFFaqhAWjqx6UOm13EqcrNElKVVLzFCssMmCND7+iSEYvxJeoCOYhN4QxmWnJJohWDLoKhW76tl
0ETNwQ6L/V/7hEoFxQf7jEWiVeOvhqq4v7aV9kRhAqaNFy1WrNrzKTQe8m9jkkAhQpOdgtt4+Msm
9cxZRj0LUle6k4qLRValdYR2uL+UOZLnus8lcbxw0UdtyFCAh1Yxsqvnh799rXXKhyjJ3sLSqJcW
lyJUXuqsnKo4TvM5MrKcg2oMeJ0jM3d74AV1BDjX+4MM4nCt990iTCvGGPP69dciNq9ZUYbPE4EG
3Dc3QKyaA6XsvW8e/UY3j9VUWMf7pyFvsHVV4LQWnqA02mJ/Qrr7manWLxLmOMv4v26iOqRPhVNu
XcJ5jL0kosqlzl49i2N2UBk/ddm4TBP8T+Ks0ZnkVLOmYY9EoJ+rpzGNp7Mt6ge2oV0bzVbXMbtl
AZ0C943j/JnLrEM2obultMZe2l0HSH4IokOdjYd6bJxqjYNrPYb0F6aqfCSRCHZAUXelhuKa+IrI
srTxceB9OyWDDeZ83nnNr2Fet3996a4mZJlfbPHPO5gXGOWYnRncgiD7UEP7wQvXH2iDq598E6SD
44qWkoGufpoMp36SbbeMO3CqbIOKm054mwlhpW0GL6GMHjfltXWpPmtc4/k++ekMfUXUj+QfDh+S
cX2zrVKqA8PZwTqyBV1O3lC+uymUzqqZIMUGJqlvV3tMFYRyfYiq9wxwvK8J50l5GYu1nRTBRSvS
dE3mnyS8Pilo9Ca+7FbYv/yUUhcvcduXPGe4FWjfseeNb6qaSH966CLYiEga5HQ668EjXRJc1k0b
JoQry3AdRln+ZmnFyaKUFGC9u7LyEZDcvIM28b0vvNLoN/c9d1jR7Rx0TOpzX1Vb3DD6fhTa7zEI
0q2OVWIzGg2H5g6bD2bQc6xaua8HmOr5JMYVI91hEwxDszTjngNfE3otkJwq3XZm1dENtYicoLmS
/FdnjbF0kjn0VGoJBoBb7qhPR8TXaGLymdGk4npI8XqZ5ktpPFF/8dQExosuSAq3bKMX9rcbDCu4
E+jF8VMWxy+l7f8M8DibDiUfE6RjQh2US2cc963mFlgQLAVhS8bJMQL9SuoJq3d9g+ZjLpx+pIho
HWvJqY1ws0qlh2urW4dltW9afTvWMfJSL1eRSdohm+RHrHDJQxrQC/sma11bRmzJfb9+xpMkHjV/
OvhuWmGp78ali1BalF6NAERAEmdOzRk63mqYBRc5z8yjp7D24w17p/JxRfXjNycJ6pk8Uie1Mf70
M0essgaTCAYM90h2Fnw0o8auDcXSDFQE4vsXHghChOAuRmv8cGmVPjj6pC/7+NCFyMpTefIE5r5c
Nqt0tAW2s6lZlAn1tf0grubgniK0aW45/rgqu02eIUdhtVtq5kBJQhk3Ky9w4pV0ovwBK9PJiYlw
M2SwHkQ1pg9RV4Lx8Y0bsgpXh++8hmnImd9oWjobe+2psZKPiGESwt70I5AElvHRU0WgBftOasGD
npN383UGk6VxVpr+2dhZv/MALdMsQK3BCMRfL+LuKANtm1QBvb6A3D0WlEOF3DZURrnreQOWed2s
sgR6C+LY2vqVagVT77m2x2G1a4ldms5zg7XmsROQb109fxmchm4j7+pljffVUAoyaXRVjs45z3gT
2bWcDpqwcXd120GLrR09UHu/DtplbHS0fpnDNWXev4pbcs+9QROWRT3QJGAZYXnIFci/rhx2ls3p
kk1gtjJheiuvIptfeCR6U0z/kZLXNAImIfMElwiFoHY03QpI64uMmfGqqne2C9JGaBgJqkG8ellm
g0ac7I1VU1dTeRTd1GGKh3XMvCMtrV5UQj90iv1UmsbaIzrFb4I7Bu2KbYgJF5y2N84Y39AHovXk
QSIVJUw7afUSokO8MHoA/RoRgZAoUBXjUIr8tRmY2MqZnzC1poWrH4sTk6G9gh9N3J8zbelTQZxE
15Q+3dzLd7pO6rVBeliGSCCYVUi5VG1Pf1BJT31b6PRBGwdd8XpUWTntpcEzMnXGwocf95C6/UMt
bL7UwXdtPK3Hiz8WO+XXWyiw32aAJBfFFE64DI3XYgjfStl+U7U6FZeaKdVNwu5ObTYkvSQGncwF
SQh9rvmj62vyd3UBW0J1+8Gm9skhdNq4SH1CNx8aWH2Q6B69VlulOnk+E6cF0naInpwbT0OkrXwv
ap5IDX4UYUitTYOHxOXPXus6eIB5shdBIY6dKs96oF+Ys3zpJUWvVXYax7ZfmgnBkDzPSPBF3aZj
KL+fgpp8BICxFaIbErKLlGVmiqxPfwrAMCWmbwNEl1vTEYQQAjjbMYZEWiF/sUQ1+OTF2R6aJ9lH
xmMel2srdKkhdz+iVucEORXG8hYV4143Qu0j6xueX4zfQ0hzrWjmwinYVgB7+jcUe2j6MscH7hLT
sjGHe0yTDYhJlVVZbCqLhH9830wCm9r05qXtC1Ge7/k5oNwreR3F+F3pZgjbz02owW3Pwah9m5mM
j7nZQ5VC2DoqgiA2Rw90EC0qgOemVLeV3JRJC+YrxE6o/FLszKKiuJMCje1k9izqcNNu1mVsmCxE
URluyxYUhTfaZ5moue9ealurpPNXGgVGz2m0l8N0lo3waL9onuqSWqjQ+xEaAgwj54TMDZeD4T4n
XfYVK4rZirihE5vLoG4M+ofKFIdoj/FpIBuCIYqlqYnYLhb6kq6x13AaX+tWRis3xxhtQiADEfA9
dRZVgQWqdFthf7DE1K+7pJvQ1hTm8JHOzrRPGZjObX2ZT5qiH78LJ3hED4zWo5tfUlM7xaNPKy0F
gI8yWutsejC4gd2bVLWaqqnc9JUu18IvP7ALNpxUMa/HDWKuL7Cjp5xOe1nQEFiNb2NGpbWFSc30
JuyZXkBjTlhfsjQet1NuHVTvnMHhdHtYwoIWKeA4BsUrTU0SrSLwrNXJF3o9GbPYTDblJNkymU55
obD2xF73Z8bknx0aWGfvjNmMxJOWYvxsVPCo2z2tXL6iQHQizugB0Zn0FL279hbEji1olhTgiszF
hNpT29pV2lm5JNpLOJapeOGfe81xc4OrCtnaD4OBaV83F1HpoPmzc16KFkbOaJPuiNz8J7eUz2rE
+Uk+k94Hs8ONANSvler3ZFW/e5eLnRoaAu/0HlghVWWNKD6qyTvgwFkLPNPnc1onqPkYKNKkou4x
aK9TyqghqxsuffnBlI3MWWT9DobcgcJuUABLkWIgsT6MkXh3WMTQdhrBX8XDSTPha1x45rYqX6qy
sH/oZfvbRBvb1OSsTKvuzkS2rQ3P2e8KM7Nb+G86XsMdb5IXx6iKPZ5qDjNO1SzZWEtqlMQicShC
q4AwmR2pPLKGcBZyO1lZCmi7PSXGhgIG34Fs5RpwBkxhf8kKkdwUvx3b+NUJAIM4c6x1MkYvTNj3
bU2IAd+YzrRGvYcFwa8sIKUg+vo4cvzDonX2MsL9lU/v3tglH9yavqQbEON2klsDYGQ9LUbCTWC0
3GFTj525MqJuemkCSEOlc+1zlwNPBnIkcOC3+go4UrYMKRspWmr3OuIJe1vidmLNQMHsymin4cnR
vELdovA3zlJODvIhdIZ2HRFjnHz5rkKUg3JA8OO2nLKJIwE4VTQF5E64m8jgAl+vkINUuuWMdjaS
3ttJaqTIl3dbVAVG+jTGsgce+w0/lX+x3GZrgQjbMuxaeaHDzs7Xk5fevNAQiyEOc9MDqCIGaLG/
aSASLF0gUSNstg/LIc4QBeav2MViXib6CV+q30M8tpoYPgczRRqY2xSIevXhsPHEbdXHKxf3J/FU
HVslMYJNOVAVmdDUbHUFYWAXYnmH6G0BGIUudh4ZVi0z1QLR8YpuzZwXvcj0DvMJwgbST/JEarup
+5249J4UYUFvbGcfQvi9C4L9/TJK6MukhXTI0p0zj5I4TR9jx/9pxgiYaUAuTY/SfWiTACoFBvIg
Uw9OgyzD9ISSYpv5Dpnz94mg1rowSpK21lgsiIJ8ujPDklQFF2iTHpSB195OQ26hWbhOaxy50Hba
PU7vClXee8dFpc68mgevpi2X+yETM3tLQqbaO4M/l1VRp6Mn3m5042TpFxc/UDgt9YIy8KE6geqm
zC81eWt7I+lgsj55/CVjfNLRQAEJxFKkgrpmRY2p9LVHMtwsHb4mf4lAT9ZdjsSWsuVxfXg3g9Ze
tVCiZWZOsYybOln5tSf4ezZOH1vjD1yPvqUeEaLtx7d5r/RfhJ3HcuNK1m6fCBEwiURiSm9EiZJK
doJQOXjv8fT/SqoHfW7f6J6wS3WqVSUSSGTu/e218jbCSEuQhmNifS2QqJ09f+5Wi42U2yT5Lvks
93Xob32bolylZoYzLHH0OFM3w6wOYfozkkuzo3tAxTZFcRXDBRa0sIzJZSS9gL7cy+TDWRD7pR13
LEfE3Al1pBk4WMCY1knYPtX+PDnZzAKslJ1BE2BWmH+EmewX2Jeoxd4a0/mbJUQSGWAeshLESJDc
RzCV+pj6RFXltFos2o9uDTyHraKZLUfg9G8GGySgDshij9Iy/kbzxNR3O7AWKgJZttv+tua6RdcU
xCcT1JXjm/MdfWSKNlOAu8MZprvRZshfe0ybBerx7aWYw/HMtMFhYQjkWBr52+23IYSJY7oML/Hg
O1cH2enODRRnkIK+7+33SrWXlcwYrXPZMBgmgTYy6dMaxvd6thPvQq+f/coScW7lq8pEJso3TTdG
m4FX1i8MdH+YpVB7zBfVvlQ1F3AvzKdcivYka8g+ty89e1quDi0ucHfXJVP2mwSAuaV+QQXLZPIw
VIy448SVK8b3aagXMd1ntH7A+npgWJyz82qgTmew4gjowbQXRjC3y0ijNQIYe851h2eoJm1qCvpj
ZYEri3RStHITiy8VamsIDZYbtWsG9xB9LKWDl5WOdlMOwbkiqfn97fyOVEE6xc12XqbhDZtlFyY0
nK1IkGsgHCjSIl/5zKWu1ajCixUOHtPYE4/p4A/J++Ia6WoAhIBPO59BSfnuvKX/5+5g+VYflLsN
Dj3OeHHafFuEIvwoRhRIuT8ALpclpw83eaK8+SibxrmDwZk+qaVjvcJPl17EkMzXrOk/qqlB0rhE
9ZMd/NHxDImo9aEa5+YxNA4ENq0dz/Rg541V/dHgTnBL7H1hdGv89AtbO6c9TLMdXtlUbyOU3YAX
Df8sBSSSivPa7SXq1Vlz2W5gVkBgzNU6HtjFuQMeFuY/RwHqILPFS9D1ADhUoDMcq3gqxPG7bMpc
No+rlvkfr/MuiX5RxpCd67A61BNzI/aixXapK54NndUYGeAdGKi4m3UHzA/FGvBWsk7GuN7crsLb
t2D02dxZA2egkAvyfixDWG8LlNlxYE/nMnpBJ8p1z6YaclguLjTkgD1LsLN9kHZlG9bn20saLoxz
UL2CdlhHNoVpSgEbQYn6bnJIRACFRzdsEWWg6kIDvUyT4pCTMLkvuim4x7oqOU0iXQbuFpznuSYf
IfvfzK5o4XO7ISCf3WVe4NxbchFMJqBRxLwMs2LiKNHO8SbxgNfevuPtxaDsCTOtYaNVW1lA05A5
Gt/IUy6Z5DzB68pt9yI6u9+VMoe/VqlsEymreU7ibll/f/fO5+TqttauTAPrOQwCagOmh3KQncfE
2Cmmt9u/1zfhMH1XlzIBDeT2vpv6fccnosd1IlGdS7Nlb65zITBb9tIzp9NtooGDDo+uLNiNc1E/
VC0IQeFhdWtApGzorSANdg/xPI/PdWGdKn+sHwLfGlYJ2PRdNxcTot4BvmY+jr/8hC73bEru1rD1
z2KiJgyueDjVTfYr7Jvq4Op67pTrcnE9y13hts1jH4Sk6QoXD23grL5/9CyugnXEuf9cmfL9djeg
W4q3Hd30dej31tlJhcVqya+qaJp3vQ/aymi96JKKX7e/RXCivoTesdApo1qHjjjUpFB7m6fv1bIz
zbt8zlP+seO/XkJGKpLSIk45w63PAVPsgpA86NSH5aVtKFR//yoJnRM83e3tM7hdLrcPoiQzwUiQ
nC2AC5zjGElZFam+HHUI3h8Uw95FrHa3u7BzmfKt6CbYD02U/5V1Je6VfmF8MQAglnR0zJxHw/XH
AxQbFNoAtLLFdt7UKJgWdnpxyQHi2aY77ekQxIxC5h4NvdS4sF9nrsShsLTE0thTyJ3fi6a4U8zz
Pw8t0gKGyiS5B8BCmYahkJzZ3y4Oqnl0908Jx5c+a+VD1lEI7Ojo8B5BbOlMebAq5hKKJN+zUhVf
hadazpJkpEmm5Eg853RHtK08KcM4fBdu2Y7edSM9mtuyy4EOz8utoqsaoJRGlO/dPOw2WZeRYRJw
aP1SXFseNC5Vbew01YFQnM+9mcJiLPP+jol+IJZ1Yh6svLC3igty5Xs5g1EDl29F3A2OIDqAuoM5
3ev2f1wgrmpdY911bbU3RKxeiF08EY/If1UL6t5bbwiFwvtoYdqVjjkd21vO4vth0oo6PFm1z4CI
sAWPGgaffJe0WUNEDf7uM0nz7sAAPrJVE5uXWXLC7gZoRsOt8jzr4vfkVvNGCRk9lkcorv3FmGfW
xjqev3NstyxUNUxiM4B/GUbSYjKimXMLEVSeGTB5w/JMN/JP6EzG2/ctr6YCmHnyewzL+dOUBX23
gGPKd5fHB3DE2BQ9bkf3tAbHuTIWcGfygSZZarzZtwiZjIrfJNl3rmdmTwy/EW/hq3Bka54MLtEb
Gm8vQci0kvRLduvLRCl9urjMq6DBLOCTudZmEIP9MkomyfXTkhjL7vZ/q/Jk2psThcFZJ1huT8xR
/6rOqcSCAOsYzBrx+kyO/emDA12Ygv9+0yGvUHTXS8TthrFGUkfKqHsoRpFgg8/T5faykMtFsMRj
Q8bDggvIrPaLFVkvk50/hWk1/AJw/sQY1oGx74LemFj3Vpfu8g7gwu37L35ucOYEymq1Y7oPRDl+
b8zmliJ4B6OI2XkUBy1dDSDx4G8TRDKNaF5HL9rHKc1CXdsnt32VoIf+OG3Dp9BYz5Qvv3/kKJTj
we7nr++1zHLnIw9LEG+6adNlUE96QStWBA54iSr7KOPhEZvc+ItjM5iifnq5pYqY+lTVCTtH/quJ
SRWolKIRn8gwH1nK/OPY4jAZy+Cvxcjpq+sZbFQY7z26zUz0cOAUoPwB9sQ4RFvyKWQ4OwaUVn6b
QzxRw4xBicPxVBvxj9jBX87BeWupU0HD+q7vimUVZM2zYVvE1SCrMXoGrnLXiSLaj8sl4aGUGNHO
65zmhPCWI/fEkY3FnwXYHQk6hTVzY1xesYbGJZ5/tHIIyH3k+KdOjCWWVhIxdYhWMHRcUpSuKh7S
kem+Mg+WnapNc9+aRyrt5c9bO6kfg2HjhsaWoD1nqzZgDIVyGjq7IfWeGweWrNEw4ZtVxW5qnN2o
81buWH2lsXTuHGt4tjOmpV1zaB7TOQIMLYxmlxvde91l46Ggdk1n6j0fO2j9XDIHkAHxexaNzzPV
F7gM3NWplO/pLNNzoeTHrdEtLFVdnGGmv17GX6UQ8zvzKRCPkuDr1qmT7NE3Q6U4RVBHuo7NyJS3
pMgQ1159XwClZVTdod8QWu79QNSAZic0Fm49jySEW7r/ytBZNCIpZUG9z2eGZ8iW9FxJRwfYZlg2
00UNy0CK0PR3iytHPp/+pzRCKCBQyo9NjXyschDBM5JCcywI53J72xKARJgYpgH42tVRSzAEmJrn
338vlhER3zH7QUWCKprepZbF0tK9551QQDJ3YzWU98FP/tXWaW6jAWwPiUfGFkk50enZJ3qW0gcY
uiETO20NLwofZCl+WVQ+3qiZiGMzYquMlH/qDYnY0TZfR6GerKVPfht5+FIhSXjNi4LhJAUpy7TA
daIpOZgJkJLv+1DYXXM157eAyeh3ZlvY/tGMxXFhrMbZPnqD0AWwUexuLVNWE38DOarajqNlEKbI
7m+Nv9tLrN9Hvv2pCUD+WSVKsq4H5NQFrPnx/BIBMvwyyd6sesMUq5mQw47iY/Ek+/FHu5jVh1Vl
9y2Tuxs1Uo23dA946lN65ig3VRTHzyJY6F9GXbinFrmcwfa1a+V51bUZP25HDcLP/RX3h3lV4ZKD
Y4usuxRY711umL/GW9QOvdW+m0PYIWTFLnZne5eagee17EECzX2PbNzrs20/PWDkJkIX0GBnpzxR
ddG5yDAZVi3gjYAJQW8O/oahQ6rBUPa1ByA+mnm4asqOzgjRm8DMbYAl0Wsr4JhxvKYm7PePjm5X
efTo28ZgPjYb/tBmN8y6uB/CiqNI4JrQEJma9jJspU+MWVCY1aBwNV4t2S/PE9Q2wyAlDYikZEb6
oc1YWgnR7EYKdtu8BWARUn5J4rLdt5ppomhljppyYmreCTPG8SaTsPrGwP8iGT2tJl+e8zxTB0lL
1KguRURZoAOS6cNTEUZ6KWITcM30zv7D3KXKv3ClOftQ01hyzWUhX8dqKMuDACd08qNrFsNwmRQB
Ls6oX8yJBptI2H9gRP6tNfnFTIK7EJ+uQdJuHWk6DJ2Dn3IBiTJ43iFpIavHkfro2b4epzg92+Df
C/KiK8Ky1aFwhm0UelQkuypcd1XfMnlGzoPG2SYGXAOF6cTu+WEGaDOQRTQ14WZpvlpNvCE6vbc0
AwcGEYFkKs9wMPO7jK0Z4b8/4KsUCflFrpk8G7b1lp/tj9KMndCyrh3QHW/k7O8KY9iPmsgTkpWD
z9M+C9uejnxWH7ULv0kMTXJU1XjsB9d4qgygwm38lrsJIuoKyUbRhQ9En0F4Lgx+0+gM+q98otSu
ER7sNMfm2JC2p9St9DJNFaRa/oQZWEHTzuHSwWCk9wKnRJOJqijezalpHTOvXie58zwfWNCHNXS1
4Gg47a9mSMJDonlHgSYfDSCQSs1CcnRPvyK6NUJJIu3JrkCTkybPEFtyRNmOqDX3tQRcyF0wj/am
R8KwFwRMBuo156GfvpbaXMea0kR9oF0DySGDgO+1aZC0JYoPOKko+7GOUm0k1pxo9tPEgPA2cEDX
LU3GR8MwhKYGJQtvUVRjy0zquznykUMKhCrgpTgVkVmKls8O4MY0opAAL/Jsg6TC8HyYvPo6m3vq
WJpaVXU0GsOMLKZPF+OeM0eEXBbOVSheQJv467zl7ypVQ1LZoaUApeXyXg1cQEnafxJaCdYtQwkr
v2FuzZDqWATRaVxbqg4ObhXTQRP5I8d0YPlMdQ569D3yKUnD6krHlNSMJPu+xO5rPDPCE+i0Am3W
DtJXBvGLRkVA8hwImNkxuR/DBfPhg01wwqAIkLf2hr8koh+7gsZhGPY0u6GL8Yhn7SmSn7Vbv59h
lX0k/JdIoVh2vMTf4pSdz337KNxt18Jor5pil0Azm6Ga5RpvBpnhZVgAnplEMayF9c6v04WKJVg0
VAd/RnZMDMRkT67nhvsRfPB6zPu3zhUvPfYkNFA8NjRwbQplfSBlyow5Z7dewZTVeLZlcYg9Q2xT
kNso79BtscaV5QB1izTebSi/RmhvaUZlV9XKWqUaBVfAhOMOSA+BxQDhKoGWt6ESTBFD4a4NQ/CF
hbXvmsaAk+D+WQCu2xo9x6KzRKDoxILswHdjZ1uSTqBFnv3wqQ1uRZW+9lxI25qsuOdmzoYr+lVU
LE9pmXv8QTSdifD2BMfuUyiCW8MNpp0XEaRvTOCk+ivi2A+1xurZ8PV4zgsamCD3PLc/sNU4FnP7
ZZr0+gqGTmlYMtcCstT5sbQ/ZEgDq6jVjsp0p5O1JTP48shcng92c53+HMPuwohcegZZABi/eSo1
JpAdLshA2tjPFQzBCnTNHduZZsVU60+TadxEAwfnkWFGYg0w1DuKk40Sd07BCVqh5oDYbL9GiOb7
ZRrJoSl6Ayj+wujBaNNPWtNc7Bp82NwIiNknwVeWTg1HTKAkxovGJcJNFPATqyZMd74fX7m+061X
le9RxPGIqNZJMVbfF5zuPjTdvIbMyLWDGbXRBgqmZ9wefONSZCfu12tp5RId3gN4tWEbcyBb0RVd
6DJ1Z1QYABU0GJJWFr8p7haNjOR5IEEa49TQOEkY+MNaTXD7Ymp5s4ZO0vD74MfKN5kGUpZ+8TwH
ZkkITktmfA8coD2hR22MsyxeiWh62zrntmQueCdrJrOLpPNwnmPYyD/angAndEzmNp8mjct0bAo5
LQRNtD/UqwVQTS+gu9XdJ6RnV5JgLCKSYObFBQBl4J+IgHMmGtNZa2Cn1OhObqQXkggJW6HwKdN4
z0qZeBNYIiRKyrJux3VtLcbao6juQQetfMp1hMD6dbWQQ2mNTe4T4KOR+eiF2dc0mF/O2FibQNy5
NegSk8jx0fONU2duS40nNRSgUvj84PZa4q6xxpgGGmjaQDZNBk0jht9DKHDfwj6tQVNU0w2GOtIl
/du59EIniBT8UUUSHYBqAEmVQ2a7TuPlt1eF6UNbNjxKkcBYGsDa+TETdMF9aYc/UhdEawyr1bQP
HeTWdkRyN4MzR5aVkwWzn9vBu9OBtkPOsTLRANgiBAVbaSjsSHzcaeh0KA2MdSDHehohWwFQM8R1
0WjZTkNmmXnmeukYaQgg0LJXdbhMgNLaGk9LRhRolUbWWgw9A7A1BnNXQLQtNNq2HYdfQsNuhdiK
3N45dvInVVrOQP18zdp/jw3vo1AD4Do/38wGAdsiRp/cdMmRY4DB5gm6S/c0R+AbzPGty5kONLmD
N4K8wqob+RNioWyR/CgA8xxzryV4Yj/T7wHrC6WVzlq5kmNPHAicnTHn7wzD/c5BVa89wmG9xgRT
TmKSgFPKGh0FmQugNiUnZJ31yh16Opan9jnc4U4DiEEXs61nxBoy8TTkp45cRtdHIIuTgptRY4xD
8BIb27a+Sjd/RfFTbWdCXk3i75U7ecccZ87G76Cdl9G8IkTdOvORbHO0m+uLnNwDnzMBkiq4Iyu8
sIe1rksLcq6Kh83YFsvvgCMLCdCXVDos0u1dmSC/A6sxkrPjMpFQjHaGzncXr21A3ixJ38JGPCjN
BKGKfpDwoA0NhmYq7nOAFN1CjLYgR3uRY6wrt1r3fbQZMsDJtcZMFzCCD8pj7FEZMUwyQnYLnlN4
S/jczS8W9oYq0AsaXIYDpvFJlpwDuWpmsOMMBI60HldWnjtPtFHS2Xi0poB2Mr5T8Ng4CzB7dPnW
gZxttNNLK9vwqqTzwJB0N7nRK2M1aN1sBRFdkeuh67+boXYmbfm7t+/GxFqou/Kf4xr+EdbaeS0W
48IwnGJFcncsSvHZhPndwv7ONQS8TqYvz0ak6gHPiGtA4RJiuD9/oNmDEQmbb8SJtM6JBe4hVMLa
ZONnavB4A4GczkW/gRG7TkLg5IHGlIM82LZF/ZIzCKtcQOZZz4pGZVdsyBtK3k2KMgryeQYBfaJH
jQPtwzFBo4eaka5h6e4Nm64B6o0PSj225bYq20ugyGdIY/yy8wjqusRgUCno5EQdHeZZjgw0Pjih
MZ/SeXgcTbqr5KvZilLeWAV6KcoFmPeaLrxZXyuNf3dTQPAjxJOVCwsYbrh9iTUufrYAx5fg1qoi
H+8aOr48lJYoSTeTV/7GqiO3BSoykOwUnVMwLvkApJGE4ASD3ivXDtx6+JktbxudxBCm/QTbHvt1
A8oI3H2swfdjeawEkbrFjflMGbddjQbGs3IoP32rhqigEfpm7e5Zspi5FUwZCjBZyg6RSYiKLr/O
RS/GfcGR5jDXpD/tt6mauLTHcSU0vj/WIP9MI/1j2P4DjP8oGO7ipX7DyWltPSwAPZP4HIVZ8+jc
XZ1ZneH/+cRfnAc1VclODjMhVO/v5A/Qi3nTmJOC3x0x2YWcDQfYQty5MNEepT5cNNg248F/bJGc
UVeFcAdSc8sNADQipaVBqslGjL2raXeGEbe/4MDmTzI6G/plZJ/UsVN1oYj/jhdwRr2F9gWhwJm4
iIDDN7Nm58Tsic0QB8TCIEkurKM8IFWEHn2hqcGA2LTpWPm0w6EUBD5itA6l9jtUPTyd6YXQ0JHz
WrwyaBm32ggx4U03MUT4NjQu7YzAzgP4cfxlaZtEREK9wy6RL3TKmQS9Uwz5Sc4Cg4WJAmsqwg/P
2Aa1CJlr9DUjejtO3KkKkYVEaGE69rSZu/iHi+oiQHlBifGQocDgBIadITzWvX+etCPDHrFlGHT/
HZIQMRqNUMLbR6uxcGLu0WzUEX8A/zSDLjXJpeCdB4H2RjQUG4zqZJViPclguM5dxU54wmeijR5c
z3tKV9mmtJU8NK89ZxwFlZ3WEDaQTHtBamLJ2yKwWI2oc9L27SVDIuPPpKfZby+zXDlVsMUijuq2
cOCgGs+exRzxPEWIUo2rwRlztVihecIHzeRjC23C1iYTabGf9b6Q36Ed1a4TsEzKKVnsE/neaBsK
WB39b13RnQH561e72WEUnpMDsp2ClTCMs2MuQ3zFqvvErPsCOlzX98ZmNyBkCaru3YtBNDGWsjDq
h7HF+Bps/C1LQcPMW2sx8yaZbVbwganvitrkrhigqXnaBBM4ZKkxwxCc/GuzcaAejjVGr8XnSZtk
muo50ofzjkH02g6Xq4Vm8W40ca9pD02vtTS3lwpJDYEjYhW5ba+D/CvQHhtOjxBAMdsE2nEzRIU6
pGhvmPX4GTrIFTKEOI024+RmhtuAJ0DaTHv46z+UpZ58sVwot2LV0X4dS5t2OoVzZ9b2HfY022I9
aCfPMGDnmbWnp9TGHg91Txnj8DEiCowYVtl+asMP5z9cP21LtbP95WsLUK19QK09HOjy/Br0XrpB
GRT4uINibREKfa0vwStka8NQhWpo0M4h+p1rq22ZJ9c+og4xEZXO5TKgKhIOp1IXeVGsLUY+NqNZ
PLbIjbxZeZB1819eivdomaeXAcLvauggXAk3B/HNscTqZM/0RfTHuRmUbJKjpBUeaVVlVFN96qSe
c6HxgikCBVOsXUwtJFvIV+1D4U8/U+1rUqW2maFwoi86KVXs+j42t8JyqSFYJQkfvE+hNkDRSsIF
Ff+2ILp12hGVa1uULA4pT4Zt2ZKrcYBCXyIg59owNaOairVzytT2Kdn8aLtaPfjOxFOIE43fDKAe
rSeLBjqhgl1OQzcFubtW2m1VactVZ09nNwi5NrkrGPsHvQp+a2VbgvNy9SOdGvqt2pvV0S8E4p8i
ZcCplZGiZAuHZ0sg3Oq1eau8ObiQcUmkXD5yrqaaYth/1o+o2xXd+Ggk9zTLazaq9ZOfZi9Je0U/
nF+rns+Uq2RrWEX67hqUloTH7jpnEsOf4zXor4ZQYIbuJWBt4dFt0T1HIowi9M2Y22Xn5oC3B8ae
6PAsBNWxksWYX3YRojI3eu5iyH/5H2G7G0KpNXMUCuFa1LwsYWbqu5RHcCKzNZvBHbvt7hi06p2R
bJ4oRENXMtj11ticEnPfJWBr587qSRoVXw5MRvb9fn+p7HLfagdb6AHCwHn8yDklrtEYtDXfprDY
/gVu8XfJmODG33BnD+U76AsCqKFBSpA/vFAM9Xtx8LuSqbkxtF4rDq47HCHLukMe1yCRM5yFG1R7
5Qpq58HzMBb2aXRofTvr2p3nwxRFci1r1ku/fwoC8PONWxRbK6nrHU8EppP+xHK7NBaD2NBnV0A9
7G0viHsNzNpj0yq3/TE7zZW8xlX26jlufQAp+5n10QLHh3nPNIx7LI4hC9ZwBjBHEhztXgwdjTR8
sSkX2q7azDdrR9/AercttbfPROC3aJNfMTK5a/fcD3REmyfmQEOU5MlhmXAA5toG2KMFlDF+wFSb
Ao0AZyC6asF+hyMcvDsfAwJuQQvJ4ERvjq0JFVXtH8y0idCwcRJmp0AbCgftKsxIASXaXthPf4zK
OkXaamga+A1D7yOe+l+t84nteD3E2GWQo/D89PZj5X902pMYvYzamjh1zJ3n/sPEg1EzEwkuvCb9
SHsbtyDNN3Dhb94y3y+F85VBMem0n7GlyaUcB5YeM3YlCkfwNBdaoStJ5Lf3U47KC9WBOSeViP2x
oSBEGPLnVDxbrR1cyR7qgi9RjwqmJywjLS92jjSxo4fKVufAFX+5HusfUdmhPNUOysRZLrRVtZky
8tyvxk1fk2bdjMu0dbTDEt78NuNfw1BDXxyqEdNlJe2Gyiq1Q7PhTMlb+8rhzWLUGhWmdmWKlmAc
lnQGwidx7WxmhWzHOcmiWI795K+ky7gf8s1uwMLZevsaKecyZU+swTWTOjLa+U5onmkz/p0IjNoe
cYGGFrihLZ8RytvV2Bpymzgxp+cCWiwQRmY09AN9GfYDafyavSwudCjorhYi4RQVyEU5/O5taa8s
YtaHsl5cJHEYcHzX6/bRzI/DpvbYaV9phrg0R2DaBrb3wixAQIhyEwVMWmM6zQPuWh0GvbeZntuF
18iANW1X0tnhuk52dbMck6lVzLEgPPZ/ti2nYEU/a9UEzqGoS54tucdFMdi7WjDu18C1dmekjy6j
EG7W4msNk/ngyRnRRhzMlGv4OI06eyOyuef4YqzihFyr8Fu25rC4aCWBR/UpBPpOtzcNaowG8tgY
iWwWsZfosxdz5udGMlsnw16gRmeMbu0gobXnMtPMAkb5AdyMERWFQXIlEt5lIKd/I8Wvk8v1JzR9
cD+zJ46urJ9r4wdshndDBK+gIZgEcVkHUeRmNUREowa3ru25dN5jeAAYdUn7PAoUuwXKK4gy6t52
sO8iac82hTbyMtnGMLu29Hq1s2+r+GvgvTK8lhR0do2KYGvV0b3Snl8X4a93rJD/VtoCHGkfsNJm
4FmK/ejgCjZslaypz+5rNlJrrxu++hC2vVuOjNRo2/CIdjhEPzwSMuYa5Xc6jmItiuLuT5Nztp8c
xMV188GUdO6w9y8W+UlGeKt8ShANT9tDgfwg5F0hnLdC7fVb+lBf3LL6wTDtK90gSheUbLkoJ2xB
4z5oZ8G5TfHJVcQlbuOhHkWoIvHF8TYxymPIoBrWT9EhTbzXllIBZcAgSQ/RKE9W57XnsAnwj96Q
RAbP4LyM0m3OtDCTGTMduNtLQzfCZ6ztwCOB0/k4y3Pt9sYr5fMLq3zySCyOkwGJcbIkJuPCOHBu
lAUn8l0QmlhmODU+u27C42JK7x3XcXlojCbg6MDhQqN+Wo5sL8JIpMduqNX6hqG8fYktS9dFUuM5
TNwVrkdGJlojv1ilOZ3bXKQ7z7VD1mwupYa895GOJLceqfLcqcRnuTgoZG1ruNADDvdJwFjeYrdP
S8daLouKEpIK7I3LRDiVF4+8Jaoz3WRCUdHPj1Mb/yRWF1+xWjRrqM3e3RSYdOwVaOpmPimQDg/f
rWNRJQCHl/gcOzxWkmWcP3u7u2+dYpd66EojwbSJXrfqW7O6c/kb0yomy9PMTDbq9jMel1ewTMS8
l+jBiRhTYT2qtqxl8GAg1MWFu2vJ8dXZMH+WAjStEyf04WNQcvWS86WT/qW2l/+47U3LqrWBWEWK
o4Q7HEyokxuZL4JAIGUjmf+yA9oBZkibzy8uda/co36TuLqb4w2QFJ3A5AHN0+PlRVBveP4xba9/
ZZTLnTe1FHvz+IOJ1fFEy4nAcLo8BFjKPwMCXhs5/nVl7t65pFCPUT/lOChC7+KBmdtSgxg2dk2m
dVEJa1KJpe74DV1hP2tupEMzyIr8+KHWA1hDwsl2McBPzgM3RUMQDVsb+0GRqBma+2nQnXaK5e6Q
9BdLGXT5dNy0t7iUvYo4z/f3NjhNUktEbmB/9sMsrz7GmFMQdRaVXX6Af4O+Xb+Raf+OY7Tl/4ek
5grXdaUwbcuT2vD+b8y9uhQwKBz/j+ULVshZnsrIom1b4GFOhDwOS/aRAOuq7Mj5kRDZ2brEqYCL
hGxLvlM3t7RRziw8o4fTXaJon3mtkxyxHkSP3OmrGVLKRuFXZW+7VbLwNnHv5v+DK2n/B1eSM5dv
O9JFMGN6CsTcP34QJQcezuVCVq6WAAkatLF5/RTh16xA1m0pYdVHHdcHIPlDAVPXGLC/k8u2eY6B
vrAh5JBJ4KFw2R4HA5t8CAU81qT9YMTGeYpC43+gF73/gMdKSKquqUxfkDXwzP+HYjcyzhxGdVys
3ExHb0Uu8n1a58W+zajnp4wAfTSdfVSz4TBRnobHAs72pRxb6qRLZTNjS7lmX8pqIjKZBafQo95R
uNZz6yWnXEdiiPyRhlT22dfp69tLVUVwlcMab1iA1TlijoqpAaqikClXqUdNALZEs8EQJlGap88R
uoWtL2TKBAJJFJHQezF9UEOdMO9a/XL7lcSJ7QC5gL2DZGQCHYZKnt1F25XTfg6AWxVsnBfq01c6
qkxFKE9glF/ILwhPvRf9yK+M6KH2jOZNr0FRW5XPXQuEM4vJa8qEoSIzw4nJIPh9GiGinib2slVF
HgxqOHei/UpV2zgT2EmeBml3VyQgDJw6zf+4Z/z/uGeUpxwuNuHwPwLc4T8vNXaMEVUvA6YIj/i4
rI9dtYTPcyebS1zNDwxarOzIkPneNqp47TQccSqTJtsNIAcmwn0OVUA9G0ERw7bVftTUps5Ft0xc
FpuO/rKXFdOBlYY5mN1T3Wfp0YgMBmO0S6SOUY4mnq32QjU8GoQ14pal7lu3jNfVU/TcNsuznL0U
w7FLsnXh/KojmmjAqqPj08SLfcDuUhY07wgH3Zbr2ZuGjVys7CxA4KzoVMZnV4gQLLFPxVe1+ZlQ
xiHNTO9VgaQ7NCrjss0H5oKizKCqm8FAgnEyRN9fu7Vzl9SoFGfG3p4bGdeHZVBvU+4/3nKotxfi
xY/g10jtiMDbBjlbzWCO+pfSIOvuSHN66RrrGtQOx/YpJ7UhbGoyc5AyIF3Q7EBeBJkoWdxNVLjV
J92cTVX47i+lU3pIOpO1HBhDG6TBI4HJdIYmMv+C4PAnW+r08K/fK0N5+e8rq/yPBcnXJEzXB3dL
1xtuxT+vEiOSHIgsIDXMpvq7low1REbZ7gyXKu8gIvPQLYR2Qs+kzDC2/sV30v7ZmVmMZq4wZ0XE
DUTjUDF9qwj8eTEuD8N5GdCUP/bGHD0s7rvHaORTnVCUC4OY3VfDsSexHs22w7MnjOwvmsC/frVg
8OJWcnuOslNDR6RaRuOIsbbdVhEZ6xuMZWlJco6Ws0/iIduOYTY/KEaJ4kaVz7eXsu9BhpB++mFX
7FnmacIQQeUW85ZOcOq1YALRfJcuSX4cXetPnMXtB55HEtrwmkMAfzAY4LcXiZm9goWcMTebYv/f
33ihMbH/gIP6LP++6YKS5ZHGe//PN95x5t5lsgpHmPKZNpFVpdHAZX7wnK2Zj5+JmS6w9CIUs6DY
7xCCgNAo2q9GpM19Y5LoSgjYEeAqaduQtaDG6YWX1vWuYZpMT0mC7EDknGuF1nxoaiCLq3fygunj
Fr6+vQQ9RfXYCn+q2WZqSA6+/QIJCKFyY67Ntp/WAXRIChl5QxqJsNkoxuXO4pTLPph6TFTeh46Z
b/77e2M5em369zeHsBGXosuD0nZNYZvmP98caI4LOp46XTGDJvY3QGWtZ3pI3S3ruGoVPYH/I+9M
lttG2yx9L7VHNeYPWNSGAwDOIiVRkjcIS7IxzzOuvh/Q1VGZ2RH/H73uRSosWWlbJPDhHc55jhgO
hdExmNaLNv+Z9PpXUIQ/esOorwzsfbz0LYyqjGBlrUXtxq0/unUtd4eROM79DD7RK1sk40qrXwez
TQhhqoJjWGkZM/RFD9tZBXuRj8dXBPfpwcjgCT0+JV28vpBOIH/aSbcZEoj9jV4Ox2hUlL1lRIqr
TUazPH2YpCvYYi3TtDHZt7suDPOvZjBveinOnLkzoWLoAHtZcDLFNhy9iqhX2++Br0qw9BIg2Ew3
9qwRys9IZ1QRMge542UtVpE8X1DK+0e9t1/+OBkIfTt22AZACZBfs7axlYNRy5NpMzCk3Mt5lT/L
pvIZdiL8nOGuRNPosvKZ3hm251utUUyPLc0mbQS7M2Is1G3Kb6zDrpVZok4g8saGSOa2wnKYwqVi
sSNZ5z9nbFSgx6uEUl1stH6LsWpA07OeKoAZD7ra4wYemq45UPIu4I3xiUlzs57TTncen/YLOJZV
+1WzSFdatJra8kHeFFDeTlpe2ryCOkYjEiovwDWnDabE4m4bCrsYWIt4QenMzEYieprGoanM9ZRK
E+CidNPHI68oebnrloP6LWYsSbi97bvwDrn4u1huXDYoZNg1w/yRpuPF1Ab9N9SktcIp9W/qKkX+
5wkAi9dgiWaBGFd1E5b03y/yBvxi6VcJIBgRhq40BbIHbYmeMiy9B1bNwhRrMldini3WRi5rrxxg
TUJh9acIL5Vq7bNges60aECHY9SHuRv9oyaGN8MM2CDCOVMODwxm15q/mBIooHmbvZopzauUy+1+
xIkHzi/YxY0/bZWkIAwhGDKnQK/LiiR6x94XgjNTuw1z9OykDhZLIr3ITlFH/kc9s/SxJzvcNeGS
hJQTziFRhN9pru0NWK3NKCfDiWBRcoEr27yyXEcyxrFBqaCS5zOs/lytc+/PGzKmos3jQkkNEKz4
YfAm5LC3klJhvN8r8nqphDUYdZdohl6QpNXgKMunj69ZLDc9ifRIsXiLgioGeGyY87ZrbW6HUf+U
dXPLSKYIVqNCaEsAD8WvRmU6VKaEndQKh/0UM/swWlN/qbX6zFEDKrYTPxBc/Sbso7zKEq17kaB3
f5B4JSgPSDbY9ZjzE3bh5FYuZj8Evt8QSKPD47OgJF/m3xyR+nIE/v2I1AXPZl22BbWqafyjvJuD
kVSWSqELiJME1mCVbmL+tvsIyJPAtin4BlqDwbkT8MhBRbJLb/Bqq9VVNZXLqCrxazeBq1eLSynH
Xj6HQEhY0jJ6DkzNTQp0Gi3sBWDQQEhY6CKONKCzsrGYw61IZfXQEtZRzTL2QCF6KDJRRKXJsiJW
G+OpN0T3WhbFqlmIfKliG6d24NDSUAfF+UvJavYmRiI6lgO3Dcf26U+3UNvSOogGHNOypu+7Sguf
TQXp55jXe2VoewJkozg75h+iDcPT48ODw2m0VEkcyDJTM7wMsk0kale+TczUnUxwAukiKN+S1nwx
bexgoQ6vr0eYQSIa6fH9wML5YRLi31VuDE3CfrIo5R8fhsAQlECJ9udrgTImSOWR3hnw6/ZsbdKN
XGn2qUGyikrHWvKZy3D1MBPYaYOyqu7h8BjsXBcMsGjxmU95L85SNLEvAh/GPvb6ZzyhTP0pk36S
2Th5BmG9KPpV/1JnJvEnVhVCwEAPUShK6logKuEcxAvwFNGpyJ+jbpDBL2mFO1BtU8uy0GiWlTfX
ar2nWNdvQErI8m3VV1UTwbk2EcAl9R/nJ9K5d2sc04Pvw0aTJ/kjAiV37he9ZzQpUE/zwe48K0vo
zUxuZvTU7PaMyu18dVZcleF9j8Idjd0ZQbj0b7j7KmT2v1zxQpVNlZ2kqS+FgawDrPn7eRkOxF/p
iY+yCAdIqhqeSFAdFPMt5HYkrIENF7NhpptYZEdrp+hF7LXBk6ax/fTDe4hyOoanNhESJIZOe/HJ
5LADa/vnFFHQWykNdIYRiymYAvB4JTVnxwx3Z7a586/v30dcwv/cvvww3LWmQXWj2abBi7X8sH+Z
aMxsVRkjNfHKjiQko2hP3vSSxdjDBqKWPGyDBQYWadUMqaJz9YGoiUfTJJcVosZm2JPplOIwoMMm
UgJNwsO4hk832s3AbZEYTm89AbSrlBgNkpe+cSuwfY6rH3++0+xbaYdwuwSk2Dmp4tcQSMjZaxlF
bx9ug2nkzukoRKJF7hRFylGrUiRhD1ujQO14qA3FNWQ7PjYRBN7SR8WlRjAkA7adL0xUxLYdE3Lb
xud0YpkT51w5Ums8Y2cZTsoDql2lv3Ft4ucasgLMAFGGG251TtVp3qOiKc7S4PYkF2Fvhl2hBJtG
tZPT1KANoN9st/lgqNtQZyze+t9h4rMYLofek2xjN4P+Xo9xqb3ZoOjWqLnz/ZCRtbEc3fFrYPiD
N1psVh+Q9CqVv8Cu2QfMQxGU0+TpYZSrVSbmcR0Y3uPTEn7av7mwrb936gKPlKYplqWwINbQQWlL
ofCXa8EITdj4ZvtdLGzMaV4c8OrjtSnJBYNzhrellAPpKV7oUL6lngQ265uOzHgd9z31w3L7SxNT
3IW6losRGXiHUWPUJJ98X9wNWghMe+hat2Ie6MQ5hSgmBX+dxnWPJl6fVjA7+qepW0SqbKUUSvMd
T0LwOn6n7YsETeHjkkA89j82vDpPA7ef8C2oll5+LEI9gzNOHeRhyw0271U7Y6LNFyH5A3SVhYlQ
QlWrxYR0REyd0+prm7wcGzcds+Yaz8CUk7mCc/wwTJvlxWS1DL+0AgodDYB2YhIVh/TqT9OacDCZ
yA9mNWj1pyOB7S8D7pe91BfsPJdfBYOpb0yy3W+zxSMnP6pmY4F3CiC/BPOhXQKHIlgfqfI7JLWW
piBmGI/Ky/Z/Rmn98q/vee3vESqP99mSaWkEYGXFsKx/dDWg1kRqFOn3qN4HTfR/ijya73LDM7X3
ojSsL9lMzdUl4V2ooQfycfqhkJiFOPTpzyUxRHhL4ran85gYSxFhScynVn1UPmOCLK3xyJAq9YE0
Erb8tc5E+hP9zddsWskz+ZPJvhwNbQsjYx1wSH2SXDiuE42ikc6uXPf5Rpq14PT4YC0PWKDj//pV
oDb9xznOaAs0vqIhLFZg5ol/zEAZ+UW0xswvhzpDNafQd8S9Ov8kNXIa/OBHnsuzk8Xp21Tz3mAG
0x2h4oCFE116qCUL2AWULrKGKoz8mepnlRPmp5w0q6k/jJCnU5rqQEnD8r0MeSBPWTQ9PT5YKEH3
ejgD5vLflazAFMgv5IburTWD9+WT+f98lV6hwTL9NuR1gq4GzBXuyYoMTQqSaKlPTF16YTlXnEGV
ZGzoZkRbzAudOQhc7iiLFR4c5Bw5JWofYFph3KFYhCpc/JwyBCZ4IOtTYNorfVnjtH303o1GgvGj
/BqqvLsIjaxPO0+OBGO99zOxICnv70mPpM5NW57smEbJEFqs0hEhm2Taad+aOgM5Ia8yRE3JLD4u
POy3+lvla5DyTBxLdV1Dufc747UPdcB/MVR0HKaear4xcPiuFxNqqbUlzxAi1IeohqmEunDfa5hD
uMntcv2Yk/WtpruP216fWtUj1L7csfj/800GfvB90C2msDh/aqf/xiMTL4FwCW6np4yIR8bB/zW2
mdekOFLrGtwGrujmoC0faFyaAw4cY5CTA6NX1fvT36p+IdyMyOPXyMw2fkyqaLz4bYM6GW4PT+c8
GkTEaWc/SvJTXwf+iRQR5pBLQOWfPyMZxUXO4hom/luJ1v0NvcwJuaDkIDAtt1A0wk+IF6XdMGSe
KhRRQU4B1r2ozGtfszDEWt9ZXqnjVba1vH8qC5P0Zi66fWma3U7VB/YsdL+FPBN22RF1J9XiJS+m
4qppaesU7Oe9rFCfs6mQrkYrEBtV7WnZUUH/Tey9pMlsbkatPRcCSeI8d+0WFKm+MSb4rFB+0k1b
dwLtd1TsCZahIDRFAGMTA69kSPKpzCv5Dp5i8IxepF9mjoT8sRnz5a8OuCaMxKT1smr2VM2YTv48
+edggP+pG4Hm5o0+73VZWs1BX3y1HFsYE6a7Tn18bmCbechd3DyYMB9VtvaWwjLfVk3FXtOEmDHR
VSjj2zT5NYRF6g+tl2KQhEygKq3+TSopOVU5cJBA0+E5Fg760s9gjs9gcNtjY8itm+DZdfwuGLzG
iFuvn2R0P1WzC8xkPA0RbJpWSW8ahD/wXOJW62LYPICtsZFN+z+0Y92SORis4ZT78i2II/u/aceq
ka6xkxYvhQ9vMhnSbTDY871hss84Gq6hQsOEo8VPR5hhAAif5V5vr49D8P/rJKdl1/W/HlFUwa/i
/05yGn59//p7lNPyP/yJclJ18pqEKWxGTwyiTZ1qePjVtP/1H4r8nza8TA09O1EobM74nbyo2/C/
/sO0/1M2bDgASy9A6aQyQSUKbvktw/hPhKa2JoTC4xZ1tvh/SXJS7L8PyYVmGSbyfkXhYUUXwt/3
9wKtMyfU+CRfbP0BfUApbZrx4lckn0pgexHiAR5z1frTHLQz9kMFPVvXeRTPK62tnK4YnCn/NUwS
J73h9J3tKDWRF3PsKsAfu2zTmOW+SzJXGw+qKPd9le7bStrVjYEvQ2BI/tIAaGqOHkprfz/in8xk
D8K01weWqzaD2zWhGyeyA9Z3pcM0RP+8dUy0x7mXD4idS1IyLLGniiPWHBtfDEORHd1kGqfU6Qz1
OMn2UR2TkwnMboS0wC6OjG64TIc+l46k0h2RA9iej3tB3YVyvyNIcsc22GNdF8Cu9n23s0cW/5E7
QHSRdeM4J/EhnzyS7NjYbGUZL9Rr/JaagMVM/Eb2Vrbzo1DUk/5cEXFdTOZas848izxb772iN7w0
Zz7/3sRHtAxooXPvbd5jyMHjqYDiJu0EVBxr0N2cPodWt42JZ6KY30Fm3CFmlJIjfGhnlM3TuJ26
eSfhrqisfDmJPEnNUTotx6ayHhDD6LyQSYLblRxVymC7W5xQe6E5FW6F8ST63hsmKCKGsvOLnZAr
NxyVvcibfX0y8/bQz/ohxKCYvU1y/4bs460MpXv8Cp/v7Jm6dqrbS9SYTgELEyMjbBCdXG3ND1eh
mbujbTsR+peysreteTTTwgNbMqiottKTxSB6AgBeb2UEyxUaC7AleDvZyK7/ckM+/Wk+/7pl1whg
/EeJqmsyI0mKM4uBNOv2JZ3tr63IqFK50M0rmIZ45IzmVk5LxypIcd1oLFcFVQgyMxT7w1OC9G1M
1/ai80H1F/DOzKrqIU3YgZASuFomixGq8qHOO6shEH3cFvazksRrHcvWVMOVW5gbX4gk+MESJFZy
vkmPkZ7RkLKglXywcF8y04t3LXiFh7AKuRIvFejAqNvb5ehI4qef/grLaxMO5665RZkFrqa6JtII
2HbdxkeyzNJmyQw4leGt+T3b01NqLVXY2oAXOKbY9/VyPxAPVElvuihxEzsjM/Y6x2NECnOc7pN7
hLG5ZEdMKva05SVzlXlEZ/ExN9zkwdaP3kh4dMzuNcMOofHwN7HCAhdba3J1LtWjfxLsO9XEkcxP
PgUvvmrVR3e2Fpdav81iV7HW0E0k9ayDsEbXcb1fmhuT1krp8JKyGOXVt6rP1mF1hQAVnQobWdxR
Vt+fAgmI3M6QBCE1X0xa6QC34dSu4V87ufKL3jp0mQqdwrQ5diTEwEMGolyMx1zKD8Hboo/GcmJh
/0c8hNwt2vYWSu/Jq/gLms53/H5yNavAC2h5hJQlSJtnEuwrP/Emveefi8IPTaRhbfLuGkj1Ceov
e61kw2sPWzZStmFBpYrfwmwd2zKZWqSuGg4uHl03VGKPZzKss6tS71roI/mvHpINO/P97LCkWyOe
oTOxdvLvBENwv2HYi12pw9nReTFlh+73FGm1J4+VlzF3KyMc999+BPonXE17nQGIlP7soIcZGXq0
zEuNNYkAI/Eyenwqg025YcC68SOvxk8zmjZpCJshA4+IkqTWw62hroMZDJBQ9lKrobKwdnPrWqeC
96cotKO+bBJHe4fLqOCMwx+qDIeYyxsY3ZPNpxp1mXLEC7rDACCCm5bFmJSZFVr4y2WU2gepwSuC
EliL6lPIEVK9RwY3hrUwcRBILNiNdpfbPoKinYGvE+d3xBs3yne7cetql30atLnw+p8YGpyXq0KB
S9ypTF2ka2A9Y9002dhZ9963Tk1XgTx5Q9Y5NCFv313KrSs0sWbQz3V8nqTppurlFZ8XwxuanUNS
YCourc0s/4prmviENXFvXcy+Ru5wTTgRpPBVhMVxHJ5ngDgGN05hnzGJqUFGsNEWSfy6REGIqBaW
JmicRXb7bAI40ghorln0xdIyykEbvMGtp2nmQZmVY/+eJM/wZ2Hhc0VjRcIlszIAiOTvKR8j3Umn
J6UCXIKPfWKZ2kzKk2QcgSGuh/BFHsEt8zZN64zhoPmaVqREbdP81efHblF1Y1/qZU9GvAhfkk1r
RTbbiBDVPkjahhyrND/G0dMwTKtI29GxFi2NJI/XGzl05DjXV7+ZDw2RXBK/VVHuih2UYcSrVLhE
VAQ/ASSGoIvS1j4GtOyhWLPx5/m9wCtvOoC+UH9rvNq+s4PaBQQafYA5dOus2drRExr5Vd+TnTci
PIZDmVXrEcrDUOG2o/hQEMYgGGvHPSE/VsqmAqhUOLwUBuT+YluOaKLn2yLcDruSLfKtbC9tU7kp
kLWz2nNraM0OyfeusH2gSb2r9vdZe9OeBhDgtXkGfLkdp/GFAdpzZ73IGckN2CQYLJ5idCIM0F05
wdBfrxX7d6EaT50unU2G79xXqbnAZHpMY/62/pLwRSrER2IPlrPSETXG88RyJil1F8Ku/azPH1YK
YSDg7uy3MmoioqQDvEuNl2e8PuN5Urhnp5PUvShY+nO6XMXq6EpXHXBwmzSA6TPOOVtNhpiSp2i4
LPYRz5W7sLWNGr8HGpaMZN1LLtO4daL8nNsPfcDaXR9QYJTtJlDSdU3ES4RHpecfUvrfyDF9gBih
/UvAnJBvBX86DwfaoY7IgjC8E7c+1OsRkTFpI/zEACTH9COTXyL+8UvOTYpDpd6br0mMNmElUEcn
5TP6Rbz/b32Xg2Zt2Rfc1KnZ6vJLyRkP13bJyxnNPe5wg7SstLwaxmdQf+Y2dtOmOSsNED3nPday
a3oUMBSXlXgTMXHLth1+0uiOGpL46tazAIMn1deob8MOd11JQlS/ChKvVe8N7exgPy/2KH1GVjwX
m6L/qTMiFzFHxjOSiossn2rdRG2FnUHezfib2M049ghN6Z5ga5er9ClSg00d3QYOj2wItpL/sxeq
F+AZztC0S/arxbvvJzs655UW3bLuE2nWPmvhg5rca+lbSURAQAZIhxYcYOG05RNyGdcClOUGw2MV
vKc1QxtpKwI3N35NAEVE17jg5ldp5ig5T8kUAtv0BnKDogykNLbs0sYyelgW1f0x176R95y5ji4F
B02m2V4uTU/GV6W4tOTbmEmwGHc+kSNF8Ss/krh0GEbrEMpPtcIlr6srAg2ISHA7PdsnRoY19TiA
TGisDGaIDmVDRvJMRj0FJgxUcGr6KrU/x/okkQXMDNZTQmtRz+EU8x1LOqq5tYe2i/zsEIjyKE9b
riNdvYMReLPUlz7sr5VKwiZ+OSIV2saVAUUIu3RHdeNLUClKbCNGdO3b+BZSIVgZJo3xuWdWHCP3
poGOlNZN+Z+lyWnuxjuMI9qPfTHj4FaKbYTYwVDIWoSyMGKFg5O1ZwK3K81q50z6yxyqxz4XB4Da
K02xN00Iyh6zlt1q62z2jzCOj7mMUmnZe6nijAy1UdKnLt/wBw4VURqBzSu0yr8zWfGC5dhsvZS2
vSi2NcqpKTGd/juw1U1NOqb5C3E+oYE7vWn2kp8deutHCkE+WuniSetmbmjTWaQgwwJqtZ5I3Lyi
0b4il+qGYVNGH0mAVWbG0U4pIN0KCfkVTOYMmQBOJEVBruhHkA+fpPE+d8FhaAoIXYSyrQedqHoq
EMt2m1/ps1R4yPrvRLSeh+h7VmyefxhKp4MvjYe8Hg5S1B6YWBwsjl5Gbcy3i704I/bEU6yu1Ipu
DO1b/ELCBbg+COkkUeNX5QyXzZ4u8RRvjIjsELbHaAJtp6DlUvToNED7t2m0dvO8qED6LVwTAlbs
tal4EBTJ5Vr3hXXUdOvMNn5Kh+NkTicuQTRSEOmncZ0X7750z5nJgdj3TBtFHi4F5GNahv41uMxq
finFvlMP+XOXlUcr+wS1/MxbQ/yAUM8K/zwD9Uu5KUiSS5KzEOqhqhLgNealHfJLI3lV28B12rLX
hVCQrQFyo4yQWK7NQb6tk5KQCQQK3aEXBkGq9qrqX6A3YRsEH+5mBZF6siesiJ6xKl4rgeV5+hQt
SInu1Bt7KgrrRUwbmd+wsp8qKjvYLgSKEYWxHXHDGjysxSmxj2U3ruYqeVaUaUXCEh4SnNIXcghJ
W15H4G5JyXllS68wKqOkVTQH94uTIqiP2vUsvXbNvVPx38bZqvzOjBej+sD9qhNfkH+bYwOISVr9
kMN+27D5SaAiwdXTlNHxsXWHLnLhkaHWkAqvuPEoUjvAJxKxOzuTAC6uaXWtSoxzIdjtuOVnvjfL
w6s/41QI3ZwtdbOrXxgVrOStxQFl4214tkHRFOXB6tK13jhz957Pb5WeHTV61JZDLecazF0tSTdW
CNT/NZiTrWKaBCHBDNFfdCB8Of5YA/yatQ5l1Q18jaARlSmw7ObjiCO4d9HOhBxNvn+2tNi1lJNV
2G6YyZwWP2ZwIhygubFViLXTUfwZ3TphXT8HrmCHDHYEEhbJKqCoiqMdybAzTATzN4F1c49yJQfr
JHO86jGJE0fI3GtQM/EPycDk5Sg86ko5oUUBMhQa+2rJC42L4xyT4Suf0qE6zSoM0xLQjXJPB+tI
aMBJifKz0RvnhQ5E/St2qWkelnpy6SHZXWvZa5OK17as77HU38tJuhTZsybbr6qevKqscsOuOFp7
ZZ6OaCUOeWGtJlKLKNFb6yec5lWHBJTQh/4rMw5CpyEPeqfUUP0O22zAjhvULimobp2Q7R7i/aiw
wZROBgityLGN/GJQ5RrFdQT4WzXBzhrMHeV9BTp8Ti55zs7GSDk0XqOfDXJHY4hvQtQ3slRvOoaC
Y9nsBnknfdW8+KXZPof2rt75vPb5xJCGWwaWojhI+SVQ90bMWGfLB3SJzXjKMnGmFkt06VArynHs
q1PRmyfMX1G49M1HmAw7VNo76q1dlpe7IHj3hyWHOdnlSbRTbJdvMAGgm2/wd987aAKanRwD3XhX
y7P+A3f+foZKZtFHjHtVSw/287JTVSCa9JnpRSRi0MTGIxxGvBcM6pxy6h18MT61USszmKeYIkt4
VeoWDkzWuwEj88YVxwlxHTxgh5lI/NqKY16+St9Vc7AqkGenQBHHouI9JjHohyJKr0y+WJbkxI+t
pE1kUgdzrDJ95sLnZOf8kvPEDZy+bV41SXlJtPgCAhz94y3vd4O/LnT7SXxjdCBD2LogpjiJcJX4
9YGYEFVWT742XmyaiYA6cGbZr5e+N5c/Zp+EXBUhX3vqqSjL/nlQQKEn+otZRjf9JncOQcmE/o6Q
UTv8P+0+m8td+dXRMKfG7KojAzrxalXB1pRdUOOAGDfqVcdwTkMjeG2VCLi0TKCyBk3Yeh0dTSpQ
qa162tfTGIw7VkBeHvZeDdddckTZcx8bjnrKxArR9waqPbibj8HcjAAcwRlDItEdI8VcVTuqaJ0F
bCijLcsAaloIE2HDxNM9iOY3bXybyddZkr8C6Vwq2gVEWa7udGI1qjt9LN7uJH5RjfZG+Wiovwum
/YEu7yq+ISq4KOt7nxv3HmOzhZrQ1YL5Ogra8Fef7K48Zpp1QhVVNk/xj+RZl/1LUlaAloYnfiiU
vAja9LOmRbvE/NFY8tk/Dxh5uyd9JGnFcgwCTVID6rlOmqVyrUgkE0G1NaL+rCwjlf4HeqfQJycp
HD3lYqzsoNjjDB0Oejccw124KzWWiNRbaMLcHMv7CdsTnt/YS5nNiku78U82d44vh2elpTyktJWw
D5+GmTQt7o2pJ8vV5m6Jox3oIMpr+jXhgfyiMB1b/yCqkTpx4xt8f8SbD9qCUaw0R27OKDaKwCBp
Gvw0nxoWqwaxMCPJOl8X30xOc6GcGz14Qpl5HeWv7GrbtiuymHe69rqq90gS49JXfN2L+S+rTI97
jXvA7O5aOD0F3aUT0zp0rHw+MmgLg5dJSF6KR3HyWYRJ8xWtAHpNf5+IYk+C604ODScQW5NYpl8l
jsCIUHcbpUfI5CZlqlgwe2pXO8DoTt/kjli31ac1ClcPmostRxfWxliBUhe+k6to3HlB7O60+dYM
8qoNSdzRUx52TL/z0iWGz1V5YC208+LQF5TihbLvu2ovOocyZP7EZuiGSGJHvjO8ZMJwG1IXUq1Y
FzJ5crFb8n7iMzfIEEBkNhyL7BB9zgSoJ9Cs8mFf0WV033579+dbpade0ztBHNOeBR7bBDfYsLTb
JvVzWf/AYTzxVNHz17l4zSpXkLgHtRfoL7IXI3S0Ud6KIzKdjY39c1zAi8rd6A/gAlA31jbLRUdN
GC3q5iGcHNl6Ttg3GcyW2oCJi6cCilDJF4VtnRCrpdzbFh58jeiIE0uTnKRv3ZaxYV9mnsbdECBj
KS3s2bVL/TpO1Q4L9ez5Yf2OmMPgvu5qtzYDb8nR9Cswm3vrlaiNMFNJOYoYxSaldlQnGoiNPgwH
f7IPKVFqKjKevAa+0+nHcB9dZvn9d3nK0uACHsAJE4iKQFIKiR2bOKYnGjfSi6kEZsb7kt4fG12s
Rp/MdzbWkAYIqO58ygxORiecAemkPKgDN6xg6bFyUGqXFBNXkmxH01SnLFsnYXqahdB0JBA+oOST
dz1gbM2J3QTHoYyc5cStMwhuA4MFc6vKicMcTWdcKjHZ6abJ4fnjJFHoGiEkFh69qGVcTtZUY6I6
Oe0kLiFZf1Z0yTrwhuU554/UlzEhEQx5Ie0IFiEKwlPsVUrlgJfvEr5sImkr2fijgsVQcbLq5pQV
v0P6qkTCzec/y93NNnfFUG2XNMIs80bmnNTZBhLCxp10vAYgTVnN4OMf1gy1zGs4vkGr22aAfLQd
yTynKkcfTlgbETZturPEhxUDMrBvCUXDLO5jzuI7ZfaJjgb1/M1vnjKBhbVzZD29Vq15UZ7G0lir
xGeEHSXZW2Ls70yvIT2AulunPDkjQ3Nw6bcZnOT9eAlLdkvr7GDklWvZqJ8wOCaMMJEMphFbmgzR
+DjxjxOg9PpNF3ykieYelA8D1nssy9sK9RS78a3kWOtk6Fmc6F46hF7OSTD6IVbVet0GG3Pbq+f0
XUgKz5TKrUbJ9TPFm/aPP//AwC5Q+EngEM7ZXowa43QI7dUpmjeJAnGGeSW0FR32AaOaYYDZGFbb
7M1aVwdN1R5DIwGQfxWvYfVE3LcKmFkQIFW18+cPO828HlhsXTMNcSR73AoSjOU2ckZ2a3GNn8Y6
iUt+lDHi29O+siEedG4bEtAWa6u5fG2WXIJZAZK2mmPEjX2MItomw/iXINvmA7azTur8MmjPnOrT
v41F8qTygkWSuUlgLIVLXhUCnHPLHA6ZTtX/inIasT46byLrZW43baigIObpoj6raIsKO97l4n7v
bZ7oJQgnjTulYcoBgqmbmLJtputEmsJIFhlglcsw4X47T5ajMYMbym0QJbtGovOTS2+hf0bKz4XS
lh+xC67rSd42GRStbc7MsTJXY+SWptgEdb/xRYfaia7a9PDnE3/mb8B+AOxjU0DCath6U6R7hIY5
s+WWXburx2fbos8xD/yK0Oy9pB5THoT9Rmc7mRGQA4hvzaNYRjLQ4D8uW4s6CaesJNh3Zbl06vSf
ejd7+PDO6AAvJTGL1Svzn13il2e5yM62EQCe41Ce95pf7EMLZSbXYatvVA78tRkriJSZApxzRb6Y
Unq+6mfktx7VllcRqq5oPEd+AiyRmPfksHTWyAyhLWZOxtKCRn/r/0SJXnCEp+g1reoQdhYmhcYb
is3s37QP6aWCRNoQ8xjGxaEc1pKtXRPgBRsUYGhBu9gDQ0rYkitf8/ekM7b+K6W2lZ2lkKH5unWU
S4PTfqNcBvsNW5dqDteD3MYAeC/wTJ+Cu0XRgcnk1DNoatuCh3O/B+qikGoZbSP+Q7C3sD/x+cCi
JR8MfRY+lueiNbZxUDjsJ1cTZxd5ri443pN5CndFEjgRGcQBVvBgZgnzw7i8i+dRgRKGwvs07VVM
P/ZzeoyV+saO0NKXDc821MRT5RlPNhOImDWtP1e3kq8xG7p8b0IXbJ6TEfmQhY3DQHprWRq3PRM3
zhMLAT5Z6GmQMhhNnYDCLGWFqUYXwVkvNgwzRHiwG32vL1ZlQQjjGlcxii62sdYqnWXP/oYyexja
dl8cgo3/vzk6rx3H0TOIPhEB5nArillU6Lx9Q/Qk5pz59D4y4IYX3vG0AvnzC1WnnBklmjomN3Dn
5AFI8KyJccJd0wwwXqoLTvdwbaSArOVfvTHfMsDcqxwBLrQrmyvEOrefqqmFevklQX12z6JofqSN
+S7N21tWeJjUb0S/MI6vzYlDABGMSkHenNGhg7d0EBXgaqH4IizJaHZXrVSINoKrQ+s3Cb4sX7sN
4HMBj1D61Xh7Tpx4pofpbf+cM/kupOIdfTDKyOSWtMONKXo6qYHeGrGeCRf1yprQOAkX609a6A5I
VI1VODQLrIUoBewo3/tLpp7XfQwKfaDxxdh46IDUx5jroYMmvtofaKcY7xHk0aS2IlEAAk8W8FRM
G5vsZ80t6wEq4NtORcJBTi7qHUdJLO4n41bU7aUb9gv47CKJzTKJC6Q0EKLOxCfb/Y/k6oIQCRl9
5P6pD6bbiU3UvVVvMvEtc1rcRoMoG0xAByiFISCVDjpKHvKl/CsmLlBzeTW9icWr4fcq00suX8RY
PTjrHid5fexv9UwwTE9jd1Jm6RNryNdkvTfWu74xHJl4J0ncluIFNs7OxodcG+JrXiCEd9uDq3Bb
GIaJPr4qi4mlEEscOMxAG/Nwn1OHQ7FTggAtyE07ODrN8MbSQg98xuh8V8X6gu6PKMlFRim2eegx
PKGhR+6hmNL8HtTvG8ognYfRQf6MXQKNmBLTmal1s+yG0JdeUfGYl53g+F1X3lad29UeTVAyz7X4
XbbiJe//GiK3D9VGnrLTYhmrvXxlBE8IEkSgorhALrqUTAbacSLhb4yBEcfdYMaDIMQL/MRWZKd3
kjbZk9ErlHQXwHeCAbgbtFExxjvrJdXq9eruSezOMfyddJa25cW0oNAft3Xk/Y8HaW/gRMlAjZ54
vWUpXMY67grtChAmHFS3ej4SyZJpdtgEKKKxC3HSF1r6Cn7t1QTWn5PPk6iC1/6MeBhaCy+QXuMM
KELg4EFb6SdYscp/nWl4+Lk9KUPjdRP00ssGSm8+JpMNLEmphC/QUvIjWfw74I3bOR/ZAgNQGttw
GQjEYjhcyBeEF4VGShXljCy0kZ5WvlRcdMz7BPc0SXTsGYUn73uNurl3hRIMO+g5fTCulVre+rm/
ZeN4M71NKuJK+BET81Vy14+n/j8h4jqrv+t+Yq5Y+N8p29/i1ViVh8pb/8nZApGSA6Gcaxc2+DPO
aPSTfQ6sLPFoAoxximAtp8HepeFANrjF4s/s9Qskj/6v9eTxskNBgG7aFiBF9V+bfu3t6hXL6Flz
47FrZkBpuk0GWNwYXFFMnhPwJTCkwulWxTYPRqWz5GvsRESFIbU4+0PDSAOUSmW4pqh7ViV6hBQj
gU0V/+h54pN70RRgtbbzLPqEH8UVQZ45Y3cdmhFvG9TxEZmrFgJ7pS7KA9nhlM9FRPgJs5to3H92
vfAAy4LSY8cxD5InMQZsgeNu0gCUhtNJuvczHA7FrpBIEKvrDvK/RBnDuuKo9ZB0QrQ9vEy5JEQC
DzWQ7VX3BjrQkTXSvlGU7DyaJdnbwGghuPfaZvBgmXm9kbhL7cpHAhRncWGCTstDb+RbjkgG5vV6
FvWO2WCfiPdcGlzigmx0f48RJwrJC2e1mB5wOB5tqd21rbgrGiPuBRjwP4BRxLHs3qwRuoi1bfzd
cXWOjbND/quNLwS7uZHQpA8kvJJ8Rle20pXBUHdXZgALMwCrID+xiSxpcOqMC1H5S5JGta5vbADe
RDBqHQ7Tk6ymrHnyCBJRmPJ5/gDsf/RcZAeT2NRfRUB0lnmR9L8H51V5EYriIfbTHYmhrDD/raqH
wuhhjHPKlX/pXt3NBEgSnKahBehgKJf1avG9bYPIqOff8wrQ1ZYXl3qwOhKDAmDvGEZYTtej/AHq
Ci2eRHOXF8v1V9MuptdM669auV+3XbsWFc/kKaSmuMr1GUOb2z59GTvcT2G8aW8je8te7sBiCtFe
HCTOaSQlLnar8R1UplsBfD+7mLkfVa++xF/1Wl+eX38JX+EjWwjXGucLpKHMJ7tynZw+R88CoDuN
TAaV45p7YF4qs3oJLcGp29FGl2zUTscpSNIATEnnZBEo27Whyk+DxC1F4pbNHH5cj88wAiVhhdaM
rAlPiL2VjK318CAARfiH0jZI7XUgByb7NWRN2IzoQNGgbimOIwKxxmIKJlFkT1Ock55pAfkJFHWG
GhrYxARjjzHVCC0kUTKGkge0hgkU1OIZm+nKa+uq2+iSGVQ5jUOq1gTJFpV0lRuB9SGfTdD8C/BS
a6j8Kpk8TMvgmZB+yKnfjrK/dYMrKVHh4EbEXAuptXCXd2WZHfUzg/osnhM9Qd1+1v4iPY+k92y3
IVFuXnXsZxBQZ93X/vawkaZvYbP7arhUB/HkHnkAo4Nc0kkJ6cxKsHwF0KzW1kmJ03YRKiy0UgZC
28soGy87Iom2KF+hSeWVFSaFzdLwoiOVeUHApzG5WLtLPwkxxq/bgKt+chFi8hd1uEp/ycYzv+sE
prQaf1Zml6TX7hY+AWf8YzG6Gu/i5OxPwiSpmpxLXKYqSTkmUOnFjCaonVW7sfDH+fmcdc0n/rh0
VFd1aOISe5uW26qy8iy26/wslMNpNVkq86BwsArbimP1tmwOl+GlT1hbBPzJHwVC6Xpk7jMDEGmj
YkYGeaOmVZBEJTrz4DCvstbVNdrGxcHLvhdfrN441j7YRedhWzvTm5wR+WWJ4arCgErSYKTUPy0X
fqZVQRHyLA+Uwgo0ko5MRwULLR5q0MXEOpBJeeFXo2ljmnaCsgwVsXZ1oLmtcobcyZr9Mm2qDwbC
b2dOm1Orf3QqRXdqRdq7fLJ5QHYmPYSPlRIWhMb1hUFLaM6rUZ5LiwZqlM94MPTC7VBCgRGx/JWI
5+T4I+4cSq1jcjE9EeRqp0fJRlTVk6zLYqYmbHh0e3raVO1iIWniaSa9hBEOY9cCdSbpDRf0bXvn
DOnuFeg9GHGizlT4NGeaidwt9dRZoacWk6Odj9YIOTHXBx+dDlFX2TsvyT6zWY37ZLoxnlnQk2v6
8sLLy1f5fdOsjx3juAjlhyH/rdFJEClfD8GVSkyI6XAn0P6fyepkGTevNhSSUILBWpz1HzDA5i+7
sbM8sVzKuwBcKaypnyQDK239zAB4tD6jigmTWGCQ0NRltNsY2ya7/mjbu7GDnxl5HhUCz7u4P5Qr
kh8G2zk0/VauQxPCBKCkhzCAJGY/xVzRloT8kZXvNGVUmPjPEiLgcA0nMt0u/P7nPn/8qMEz180V
K8q12LbQ2qegTh8ZHVXcl0Grg5AzleC7ext/qAxVbbzWfQI/fIzFXrzANj+k5/EPYenckD5V2wUe
WdnWsid7220FzWW7J/b2kDn60nNVNP6T01VXFdI3jlULqKj1pEayr2YWrosojM802wE6ROZIEgWh
JTZ2dbjl1eK0x0XGccNWaJ1DIzvHZTkG/Q9+dpl3rLd/U13wCKjwJOo4ClqqPeTFLJbPTwMJ1Qwp
w6z5OHAlV1iohfijXYDzXU7ZalLq7/BAfqssmFlRMZPEdGkbB0nJz6SrJo1xOV34tVTbSdk9hoBt
aXpJ+6slCbfUL1/0KizuwxxqQBj39EutKx/CSH1Vx/kmHrb1G8F1IBsKg3VnrMJlMmOlk+I9i9UU
xg8pTe42liwZyLk6Kkdif2ZlVxYVVdK87EqIzNfff6YA11xwCE0QYxtr8t4TnlbD4TxMC8c63XPU
/KfuSQyGJO7DLOeu0yhYWM0etqDAcimQTC+2dBHGt5yiLMgjaj7TFDym8QXbq+6fbEtD64K1Hyie
CPu2mwRTy4zVoa38lt2wNJEbMvkUv0q7uBaXeA+Y3hu2aELc/YU1ySCVAoFpXSN3XDZvQpax8mcy
mJpEWNWYmZ7LLjzyabzjRf0cUWlU1XGfpubeN/vzA226a57mJJSiY83P3ZpjTTp9r8Jrf81p8iUN
G6PsU0bzkILVzRhT4YRnXir1SC1Ld9zfLV7nuEgO0faOJBfO8KfWUTKhM6ZCN1Gu5JCXpeENuhJX
czpckZm33AzwUrNYtnmdMuVQPVLG23tWR/qkhW3ah3VKJDHMy4JDztzfh4JNldh4mb3OPVmKT7mR
ReUlMsc9iotm0nSfTKBLiFq635ulAvIofBmxUqPI/o42ZyaNYGg3v/9ogasbLBLojmr0LGRUOc+U
nJ5zivX78z8g8fyD2hq3EpDJrLumANG43IXuwp+sBUjx8+0Zqkgs8pLDy4YMa+xRXnfRMpXRd6aI
IXDJsMIJq4hrQPEOcq+kpE/+CbnFhHR2S54xIkOV3h2gSjRgpkgCeRroEP4e51n5qlB1WWgUDrLF
+UhFHQWApcie3q9ellWeyjrLPJyjdrsp2KWguFf0D3lTewRHnFJkB0ptIFM+69Wp3aZLSXnP1Viu
joZaK+JCKbki0sUMZ+54HUEJKq3tLNQZSnjNSxvOcKLuxtAahnDjb+nea814I8H9beVLyqp3itJN
Fh7LcNzLtrjRwsSyI2TQD3+Urw6LZsPnxy27vyrPVkvIIfNrV02cr7qix0bXcNJNl1UK5sPp3mYy
ehEOrp0cdgZveBZfa52KbZ2ITjh/S/yW5o+hwLtya9k7nkxP16iQlDXF6yhaD61T7mbly6or6Saz
TGfgwT+ldEU90P7K+f8DIksQxpBhLinXrrOuylfyzRJ14f+wh7thixuxlvgwtKcQumaDz56I6PZF
uylq/miX6qW28tcGi1V/3Ji3iuOVBPs36eDHNeYVUVsUH2kS7r0WDkM8IJFI6OysEwKTLRANMbAI
vuU1zsp/9V465kGBpr0l3lG52cxniayzexWLAmOz+vK8LUaEx0MzPBBV3bVjvGVmcdUYORGatlz2
vnEFYvL6lZxyUgKmglUOK8HG+m4r0LI9D4n0cyeJEiy9u1bXSj6nvYTXFkR2+08w63fM1G8CLlau
MZJZcGZ5BBR58QyqSbwnPApmb1T+63821oFzciGQx8E6c4LKzb80Zvb4blFJb2jSXWvPnET0U39B
1fOd1ojpIfNyzq1yTh5OcJAMMLW0HpQwlUw8JEVM1tgmaTSShqZneD3OVWk5pNl3REfPNJqWgnxT
Y4NW7OfDZItNjVM7lQC5N3VLkCpbe1PILoSROm1NlN1Rt9z69LGUyh1rdxFMlfiykByq3ObduimS
cTNkbHrKm2p86ZlxSaGbV7zuXc7QYVaPxTJuei9eSY45FT1FnqxFmUD+xQaAHHV2CCYnBOUftuhP
hsq67skGMCa7n7OWPG9uFaH8zqoFOdkEeUK4MbYzmpesWx5Dd9ytRvR13PlNjjuHIA0auicTVYDk
s/3MFkISmMkDz5C6Js2Rafyaut+JUEUN2p2+RW20PVPYwpb7nd1qY9ETccTZTX0EMnuSbRbDHcbl
FzhORh372N+MYsUtUXNWjZZ0qzKRhIT+Nu7Glc7vYvBlbwtPE9PXJI7ag/8REvVMy6ISDyPk0WBx
DvYLGyAqCh3iJHxrrpKRxrxVC3SE3DqMh5l07wV6Sim0qjJC+mdrg1/kT+GzGe1bfVGt7sLldVkR
9VH98bhi6NcS8lVF2lBGPY8BwKOhhdN7lL0n78PiGc4YLZDQD6rAXV9y3y0HUpN7OTqwGY4WEnD0
TqjgYQ1TzdTM9mzdpifcNXeln/o1vR2i/JqY1o0ICKY3Y0e4zcnVZiFgJJcSCIgDXUcZB5TXIcSy
dnOhvjHerbFspF63sEA+sUsDBWq2nrbJbjoN7jwmbt/Jtj78aH3hm1z0wxwpihrITRcCmQiTpoq2
AXHgKYUGm1eedgJHvtpo2dnbsqAArDl9oVWu+u99Oxx1WQINdrDRvHckRB9a5hzQ/zsyyhnnmyP1
zMwom2TngqGujFCo+72nKniVe4mGRk54Dojv8uCWI3TUdAxapKclsawJqSyaAOLjV1nAGOZn0thL
8HUm1HK0ikxX4gY3GJejWhiXDWlTu2kRmRdMv/twoMUSetZVNWJxLOI0bmBpIB+nYd7kIPEEhobr
BfFJL8db0V/rMbmO76uR4I+oonZoI83qIgCoGSDFNrCMhZ/vVCF2G+twhhhbMN2DqXnVl171OtKP
pXxheOdPenXnA5wqNWbkMLPg2lkkFZFpOqzGAxysF+WXhpF6fGRy/nLU8NXh1ir1G6sKiiikYp+8
s5cniqBnCL5docFcQU6YdPTycIWhtUV9JsdCOcUr6n7B4jGehwu24gG44Lh4LdM8JslcF4FRJbdu
5zxUPBTL5ft2EN2yVEHb/Mzjei6H0deu5p/8GQ+2/0pQRrS57kvbi0ZTKSsshVc0fSS2zW5dZa6n
Am9OnDyZmRrkXqWiouaBk6+fBcXGsWrOSUJzDbJ1tg1bHZRw7rIL9tG+j7cnTX3xs8PfjO1mmvsd
jURfCv7EECclGmCcVi4CT8UwyH1o0/MnmEawlGc/5qu6XxmYFfQ55vtgXRPptCA74DdNcxpwhZ0k
7IbJhmF52LClPEuEU8Jgxpovz0An72jv+9eKzWlyrLi2Dq+gAeqYv1pYasuJGURfXTP0Z3AKW/1T
3d3mJ4Fm1rBZl8B3JzhxfpsMywvRX0FtbtZ7vb9qRVCj45Y6nGqWX9ArKPyYdALspeipMjTSFqig
WmrPGr5Gor4ksgNZxEtgh2qRjQWhOEm3seWQXQlRIcYspozCYwdXBOC9IfdGczQvkS9Cb4ZW7ZjS
ucgGRNj3cQrl31TCHzW+l0SBharrYafSyT2EyQwHHuZ9+b6uuCCZkqfPZ2Q9ePNzLJmciM2hTt9r
4nEMypIelYevDH8seggDv7v2YeE5quUba8xrUWyXJC/wRRX2EePI2nAfN7LE0CcjlInuPj2hXEW/
xANbdrp0ct4zhemH9CmLmw/fspLICboOqX4q4Lht9d/VOikd54p82oevnVUxEPr33AyqZHyYS/Ei
WdNLlVwFs4pq+byek2kO13EIW7xPzr4XL0SfvtDBrkcsyn1cpXmc7zv9DvsTCVOLimCFWrz9kxGq
vox/5HSIIDeFIOWdfHndSC1v9WCF4TXu21VbnUMp46TOH1P/02z/5Wt9bpqGXOzVH3TRh/q5/OB7
Jd6h86xQJHWUrMtchhFn8IzCCTdDQ8BLGfAsMBiYmK7q0vfI04dmCdx1OKZoRy0k6HbDZmop/eUZ
wSoEFibr/NQiEmQfkzlZN10MfnjTeQLsgGFEa9XvAvJg6hat8aHonFKTpxeWMkKnpurKsgZupKyw
T2zuMqIRUMVqtVOt2mSUlTjCmJb4A+IO6ekIYzwTrERLHsc3VJS4o8Wih5X0NKQvN9UBxX8S/az5
yWJNld4X5GnsGlLxOl9mGQ2MdC1o+C0zu4JpxfG/2ZvwOqRSsIxdME2qj1bJ1+wGdgbEfRuV37BV
L0w1uYSV4fSpjdlXywgdfr+LIyahotUe3cmAEajHZW3PLKzKLuBD0U+aqN22rrovTXcXqumuKnzG
I+k5c/gfnqoVmUstxOvG4aVaQaPrgUq4cSG9GQnOLTYPMycgBteEFjUFT+vXU3FW+jsgFNfMT46g
1DdMfTU6L0dUCl9oWHHPbP/+sVbb5zUAQRPoC//NRIFH/0QJyxIJS6MUE3RspxUSA02Nc3m4oGJM
KkTVwCCbWOaTpTwrctvK5hdptYAwdg9h/A2wNxDPloB04dS/6TLkmUnwn/kUQ5rC0UewCqGe1L/s
fLyAHuIU1bH2NZhL5z+4Hp1M18866/MeaaS9ZUjJyZVaWF7XucFM1CnllY1ZRZYacKMTuldXQfwg
JCk7GjrH/Sp0vZ+xUmVWbb7OrMgE1V035nKEfH8UuF+GkSQgycuVwV8TtAyW7nccoeNwtkTQmUh/
ptmHk2RptV1zoPa0qhKtKjFBAYGQgfrE6WxTsKRL8B/SFQF4o8gHRe2Qvi0K2m2dF1YJDtGO0ZAI
BD8IPNCM6CjlaM7maKBb/Nrh3S6ji8RKkkNH6/4YFMLCln0RZUe8wgMhaLBm6ZVsd4xeL9qsPTS+
ydq18F/CdxwE/3p8MLWtxs8GSt6/gcCGvXYMxoosdtviUnR04CFJBl+ya43pp4KVBhnz6DGVBadq
l4HJx+I0pPqxElmL8y0RWI4NegD4K1RBsw5pwfbAitXsn5bOPoEm5jIEkj//XY/xoizqpTS4q7Xi
vGh5/DRwmfSKrTvDFO0s39J1W3ZA3Duq9iakjnUzRQT7dXExPdIprhXfVoXBlNy2K89sMPDE/9UI
vlXkRIpyQYgvW2lIJ5oZKnIZga1aj8V9PM/t65oikR1UtnHsoqMtmIpn/C4kIpVGHvVI2tsCsm2G
Fx4Uut9TsSG+VaL6h3jVgX8w2EZ+xZpYf+SmdOus9/I5pual8YOPMtK4owtK0w+ILVVofeHa4YYT
ueGkjaKcGy4Jh7dUKN1pBmpkTLGpJ8RwYJpnhA+WiIlmjR58lfeoIo5aICTVWkIQeZdNUtlD/h0/
YmK1Gdp1nho+/+ngJ8M8wSjII0R2SzzxQLNd4ZJqPVXF59PWXvLcuMGyH38zFxDL7JHP3V2vDDT0
TrJorIUoobdNu4wvmZ45BmoSUXKg0b881R8Hs3J0TdlgMrak4YfFO1OYoGoHlXxoxy3LsZSayT3N
twdpF8YYdhYuKr17MVKu4OlrX6wHQ9GGGeYQzB8HDydBMy/wWTGskO56VywKWdaj+mH3/eAlFgE8
xO4sqs/J6EtS40H/wUp4sty05s7pX5IKHcew40UCpZPQv8yKl+ylX0qjX4YzBggBS6Gao5ffss8E
am9mhB0bkJbS0EwyV0d704DJkXn6T5UHSsRjs+luSdTDGK6QeaBn2vfYUNd4n2EeRBbm6Qn/z1D6
/bOPxIUprnaiZTfBJpASc+SA2FFhZ4T6iAGCJOAca5hfTLuDb89JGK2j0R3/YhL+4Mgt38xOCZrz
bRZYcDLi4RaH7ZlUuKpxJhPDGWyiEcD+prbnV7Zsfwh8jt4UvX7TTPONBGtywsQNnXo5ReU6RGNO
afDezSUuKS1cWKgMKDYx4mT1a9KkL0FScENf/2ZbF2M+vkA/i2RRO61DYs/Wy4qHcb1b2L+lkHQ7
U7KZvmkXjpHuv1+W5YNL9MuOEeJv8lDlBLhmQcbFdzJmsdahjdjbu7LIj4E98PqZa9EhyaeVlkhg
n64IAdG4AaOkgWZFe67BIznrsTztntWjI7A0D647zdlpKreXNl1eVj+9dasakTUSVR4OpeLeDNh/
1o9R6S/jrxEVr8a30CuM0dhibFPqmSslfgti3crdjz91e66AThg4eLtzMiZOihisNkwPoYXfSluQ
8jzIBvZA3rpluJqTq/XKtmfto+lMyliANSggjjqUKpbl7B+c+Z/0O0XnsJT08/HIitjKO4bhk98h
MOHwVo6MOZgZ9ZwHM5uig8Mbw4zTMCdVhw+1blyULY4kbWFF61r8VwrjtUQ5iz022jWdqgWrX7FE
XWVeyCG8kut5K53muaO6KtNE7q9qM7UZ5hoUxnyHdXPvs/JRpyW++uKBaQKqj1lrzAv9ChXMAZ5R
DAFIhBKr4eZ1kpVo0lcSNuRA+kp03pNj7ERDy8gH0B52krccslc1Gm5c2Sue6o370ySUeJyUowb5
unmkjXQvdEqgajpDLhEbydEyVsxiH7HJnBIU1DGxgE4y5T5UYZ+dOf8OAkRm190dG/bdXM/Im09G
u9gjN9R0MR99zezfkG4yYMXsGe0CWrwuGvcoN7+61P84eZKNUpUuuUQEvEr/NetwSa9FYLCezjry
BiRSzZoIQkdkpnK09ph2kGMz3s0aRr0Fwj6xvTV0q0uFeeiUQtCcj94fd15mDsff56GM6RihAcOr
ip1hGmGdGZ9W1bCcwHTxsUEOqZ4F3MGAFVdPy1YzV+ynM6Aq8E7Bd8d3FYp0G0D+3XWyHiv7iRcx
WWJV0l8w/Px/htRfzX+ahmgZgLLo6K14RbUYb0zJLHYAIrqb2ezCOMYhW1/rq5TOUW0hd6o6mzSE
UHF5O2EKjci4WgcO9ta45CPvmdRDjfEzoVcBGPuwq5WocWHyiWzr9ddcYwH+woOJdXqtvs3FxhIq
Fp5qnO0Az9gENeVqTrnKAtkzB6z5w792REXo/ppIsxH0BJOTTjiZEo74bNJgspYAL/upPVZSRhZ0
6mooHEUENpLKZY9aGxm036+r03fpl7WoAXz2s4ZGj+YC0KjB03n1ZfzpHZ7CtHOqPrPNhlphvBbY
eM4ZDlCzzp16eaaeKI78l6A+UFwqA6n9IUIBI5Ek6njU6CvHyiqdeoqmdRqj0mC/YyihakQ7j8Cs
K+xdKoJse21ogVmUnMZZR+OTeCY3cgdo7EA+NXChyqzgTDqLDaW4cULw1whXFSjwUXf+IvTXIcF1
slXgppeLJInRIPBbuC0/TUU/iznCfJ5Z+yTg5pOJuZ8DRSlDvf/RTcHBIiYpPtPnZ2PHVEcMpGiM
V9N47d8VXxITv1WqoIGYpa7/qeKXSTuhrKjMeZIbjeGu5u6WXeOOK7uayt4IIS+sKdK4aaXjWus7
r2aKNq7S2hPm50DC1maZzdxzhSC7hri5oz78f+uDrMjgUxyp3uUiWOcJGJjmSWdSYuDBXWof+LmQ
uJDA3Nx4nZlCTnI41O/TuVlJi6jlYCsBpChdWMxbSJTbwriCIOiBG6D90bEusjKV6ceqt0FSzoLy
UaBv2iwEjCz8tucaRFci7jLLeJuU7pVZ+33mIjBv5MLOmTcsi4vB3K0ZAMJpiEakD3I5YLpAyXbG
DOhmIgLBsfSOofPG+K3n8d9lgIHcpmrQYG5U3E/wDMXCI12VC+Szt2FB7zLPbwJBR6wrzKXiAO1i
RbymbfWQP7qnkgRhWJERHAsMQlGMs8DQWta6MzouGjCiyNDq1oWjM48RC8VJZYvaC1ASElL5EF2F
r+C/nG9aLRAK4VHWbgkRRlvBquFIbsen2AIwemeUdgzjV40iWidIFni1i84LEeyPsFHmStpFIkDn
V/50xjnj2DsdW6JfVkd88cQOnAnuVMIMHuJaXq7995h2L21VU0by91qenMLSMc0Xmf2zis8fbqpH
GIKf8cAacIgQiiRxUmMxszv9t84OTbhpVsLlYJ7NKnVnoWYuP7iZfrgbaeFaypfidBeLnYm65E46
kAN7VG9azj7msjt5sz1mBUaxxh6biXklMn1l8nRXjPaWWjrb+J9Fyj2DkwRkn7YLQSnO7JR3ThIr
ZUw9xtK5J7agXS51V56i7Sbjk46k7ZoW/WnXJlJDme+DQphcGszaOw/nSszsOUGStXURGcMnE83r
aB2ETrCN0Emhs6L9E314Rvw5PzNPzt28ZRmOPiO7peV2Hf2CgBP1bAyiC/rwpW/P+0QEOF6Heq18
GI2s4bhTerdLkmDuhFAezag+Le6mpTdQKU62Ni/lh4L01o2PoYkqUpTd80b+qyztXlZpXscHjTRL
ObZ4uHzN6REuZzaOlMo4y8Kaw76XYtzhLu1Dyv5OAe4lEJmjSVNA2hZLZaxkVpdFmbyFpVI7+/Rb
/ngKAQ2COJPiycsZ3MYgfFFji6jobgb68hlGsLwWFJapsZ5abaXP/79onGrJ/RrOWy6784D0fPIG
dfbIkfZqofQ37G8LDSztjG/0+wVdIq2PFiBF1Q+ENsW7Rkc4UuTooxaNFDkmh23LA8HUg+pgSZqD
/kKsaCBWrGbGGgcLbAvZFr5l1rOMwDerweTeu9i9IvJQWuNJ94q7ekNSh7Mhv0HCvXasF7UivS5a
H/OxjB+I/YNuaa6HhdCzN6KyX3ELcLBuviAeOPvli3TirOd0aMreTdodA6buDhYnCedDboxEQN53
VfQkHymAjv9wEuPpwImoDV7ZWXH2emhYwxasZxvlQIOyLtu9AyeTkejnNg2rRnCxtSvF4PREsZdM
NcWoo+gfVMRG+Hdyha3aGaHzn+ITzFnZISppnaXJ4EkdV1OS7+pJ+57EMSxXhW3WCDLj3vNXEsTD
mPynS+B/dr2rUFsx4JqyCLNHKI08LVqNuZsRTK8ogLlluqF/9G3+Wp27W5dhruUYXA/Ma9bqTftT
mGV/EUJ7Egb9k9jLz04VP8Zhf3cP4i4qNl9sa8lf75YvIppWv3+RncHM7OHP3BW30pfOxsJYPVB/
FO2pGWa8wgC4RtfRn747S30mscQ1LXehZ5d64O7DczeXUjCiyACzYCcTQJWO5t02ohnx3HnVUpKS
2Df1gpd2CbpPYDUafKgqkIkkgxDWQR+R9SV8Lu6eWb6YR4T2ujG4Wx3hlg0kUdLiXQE+NFJsMfXT
e8w0whJ3/yPpPJYbx7It+kWIgDdTEoQhCdBKKeUEka7gvcfXv4V+A1V3VFdnSRRw7zF7r61kQf60
DtYXHP+T0L7LUI4wY3TjjUj5UEGtUJBBNLTfG7rMxUiuEp8sPzCLvcolP96xosxZqOkgTSSF5Uzp
4nYSfmR99uDRYRFosQhIaYsIEp//zPlrW4u+p5U6CSuPTU9cHd+jgtuYmYRb433UhZQRO35L4R9T
bSfyl3h9IKi4VxHiC0ZVgiyG3TwH026Fo/GG5tA4lYPKtyPfPUbdFmH8WPZ/VyVV57KZzlMi2DM6
Iq1qQGuKZxGvPIvbtL7qyJ4WTGTA0gAPzGwhFDF+mcv6njrrQ2zYVLIur6JfIlC8ibN8lSD356CM
MPJk75p/QJrSH6PEXF/2hkg9KX8J/LJlAhuwE8XArqAjnHJppIOyTgQmEXcXiGNGrc9ZtaLta3nT
WatlrxofDdyKVQiU2Dxsyp+oe0Yf0QecMfxz/DWv/qYWFbac2S0T4GQVXWMMlL50lk04FfC61xpf
J0lB2hsTqD2kIjJ46CXCRJNhp6Lixv81NqgIphQgDPhvD01lxtK1BysabLg/xFTFta3Hg01SJ+NB
QD9coMTiyrDqKjl3J6zPyx8L22WGtIBJubfMmqey6eNdglUQN7gn0LVHK1p25HoCShOx2PA0nVRk
7cDK3FHO3AhmgxC7cznY2p/Gmj6ZI09rfZuA0czqM7mz05eJA91nzhsH667aLn4IM1TbXUbUavAQ
V1c9Qsan0KK5AKnSZfZqpV57wVTFXPSpwhgC/POMcbbOPELlyfJQzqYEBTt2WvwzqveM3qEHi91X
YYFxkgG5g6E2Vcz79AVAhMGM7KZAFRqgCtPCKCceA6E2Ay2vwpmsQ8Y41r+ON7jYC9WLigqBu7do
Eu7aBqrXJ+69GVeAih6VJLQhpuvBT839R86DlyaNn+QaByJgyn45G6g05JlUAXaXTLHqFDmNXW1t
0Pd9YJqkRQxFgJG0ZsSuo5srk9Uvi5lxl0jcKeqyjJaAAHpBIeg8+SZ+6Wwf20ZwMl6kmHdKSP9U
OG1RgJNTyvE8iyVTBVzhGE17T/pOJ3yNhyUXbSNCbSF09w0b0GBUoOlw8l4vMfuH3W7F9mZK/Siv
vZmsbaTkQtZjW3gLhEp0652MnEf1Myl3E3b8JHX2GZVfqbigtEzoPQg5uQlI5rC728cND7YpG56B
YTZbndok29nHrSVI9zpv7/gosw9cnx1n7PxQMntUb1ngjfsEqiCb0krdKY6cBh9kjusTBhQkP+uU
/555zKVyPMx4+RQiuNq4J5969HVlPWeFeFkb9OLHGMtIN/i5XAfc+s4gd57FIkUAoMEM0E9DgRx0
DlaXs9KbsuZIHvYhUitvpM+xkl+gtpgNslTWM683BI4F6sOc6bZUnvR84FdFIHuLYDEOCI1iVrrf
dxQtU2RbxkyMCnajRAkMZQmiqN67a1PWA1SsDppMsi0vMrMCnRQda1MuAfYA/oAiYRY9EIBHvDZK
ggE7s1bPgFZyp60UR43lQw3iGYCr29mTk4O0UIrsrmvxI+2TnWyE1aSHwWn1x1r+RvsEZiJ6jcr6
7q60I42IJ5RA75JrAkn/Nevqa9wfGl/Hm0B2jFuwvrLQTfycP2dm5PvktpXddoVvmPBO79ufHn6d
bnNnaskVJfhlbjY8rJpvZpFHtgifVZg1dAkTIAC7xA3LHjhzx7UJYjqFNNIu0hydNXsnsNXceMiB
F6H0KiFiYIVMADVaBj0LBeV4s64py93+Zv+tug7hNL5lzmGiSiPY2ToK2Or0t/cIUWNcB0zOMmR/
hpzc9rNnHqV7bO5eKrZUshQYu27W2hEEQaHGFLvjfT2aH5Vk55kXpbFTAlpMMQZJHIXQVtjL7Yae
3DOo/tB7RGw9GKfs/2GpnVeht1PFlT0HaG4dmjfCS1FusDkY9y7t7wMWtrSGsJRoNIHWCardvJVu
XGKtyLEbibWjLYxghn/Y8Q6dUblFjQDikiJYFWENdLAGiCyBNfDXZLGTCX9gZJ2Z6rKZt6GKRk7H
GHojbrmtQiKRTqkl4SpC1wHmaFiG22tMoF+espPyMWRM/LmyCpg9aKJ8C7UBckbu8HkunOaIzqhh
KmZ1YfZojshWiTvkaq8Rdl+XnWaDabD5IPkCrpNQSRchQqopj5foOQx50CrGVd1+yxSCmmhciIC9
mCVOcAm5oup3c+p3FdJGcnZP2tuMycvm3irN+CgHvLg4GnN0Szr6NtsYjFsUiBhiSTNz1VJ+mg/h
tQ3rscC/0FyXbr1iMg43RaXrxbpH9ZSEo6b7uRSIIg3VlKIeRt1XoaOXFcaF5bUmtUBziIy1lLMo
xOfJRzpAJ9sebr8bafP1WfXmkFgA9GazpZ1WcTzp7D9uy2vvMpX451BX1MMZy++SwxMhekYNKX7y
DjHjw6S8+Um04BtSTgm2eUg35VzycwSjAg5YZJVnwSBCZr0h76WenJbsaWp0pnLxzBbh4dgWelY8
9d10EAbjIRXdwyxhMiYnCs2gDWPvf+Ld1nJhAZqr190lepwxHLG9INRhgC1mb31cn3C6akg2g3ii
20ldaGXq3zH9xrZ0w/RLTkKFYsquF8m37gzjz3qfMJZTfQm7cgI5pCyRXaxoq6HYIyJQ/EVDILhr
mUsK9qu+Uhu183Eb33peOO0mnYbKcnJcwMpL/UlX2p4wNgOaGr2hN5+5IL+XufycbOtlDtYtDnMd
6dCKtgw4TC9etEi/wP865ziUE5gYUq4+QBYhOYedCqOz5Q7TgCUgvJiMk9bNpxxdfspEW1Shcfwe
sXP01y6uLzi6d8wvnQUO0qFKrssSyqPlAz87F6oOlk252tMXS8Qrk4q87C8bjrli1sKv+VwiDlkQ
mQHp6lrhBqb1jkpNtjbqgDrgzSh/CS+FbIzRZPckKSigtDNigKU4se+CRN9ZD1WJz3s5zly3/mVo
eBw/42dvsjytxZeGZcdiDEdKua1XE7tMVIDaeOXISD+zHm2NDDowmu+qmT+6CsiTpF8wj/wDlij/
1OyBIwzY3VHII5jVpickTKpvHZf/zjZqNJNvFnXXJxCCKC99i4ypkpdoFEvUawvOp8WpBo002Cv3
yYYH8nM+S1btTQODoc5vCFDHJA6t8/jXoG6tKXBbwLQ6hpsVgqkxYrAX1lMkGSe7uH72zJx5q9C6
YWmmYpNQJ4+Kem/X5rlPAUoWx/0cU7+gIxzkK0wovNeWVyOr0CuycZTCyWRQD6/lPhetR3I7MAvo
uadP+1JusSNUe5DvUZEFh2PWXSs8hROD6Sn2rR4JO0aUQ7xqN4yassjNNpxnBtzzTnFia7zSklcN
i0l+OXIpcD4oYTnOYU1ih/5fXCiBAtw4Hpye7nlgVombPl6uvwHjMKaQ/mQp8k+g43Xq0tbQPW4u
Ey8XHbaQ3hcMQxaL49LO50/t/h/c248tFljIYsw3pfa6xgC3FLhk23aOkF0TnBFlvnUl5NhbtdRr
ypuNg7QDlSWxoYt6Tx1iXyxnFnzEL5fnAZljQ3XAW6OrHwB5DlS1o3G0PBgO4nGiuxZlIhwO5lPY
xpe8PvGk4Z6Oab3J7HFnNF3jiHbWkfmROTNkrpZZPwq9i90SGxYExggSAgtl6EfLhKaYC69pF3dk
3KEhLbfS0baq76/8UxdXt4DkNTARHpkIm0rlFXrnKU1mZ9pfuUQVpR8GUfOGtXVULG0NslXcjrFJ
66ramcFClDi9nMFTX5B0sBPy1o0OfrjQmBUbFuDq2mZvdKRu1EKZmOezya1hSJB5FpydQdbj0of+
OegfFbV3C3GExeAp8S+GtDlQMQ7aQiEAiQy3olMiO2wLAh9xGpfp7E7cI0OceJf0V5eQhMKzfQzG
UzFlTK/ncFi0sC6EMMGyJIIDw60ts0pKdYWnpg9BaeKhmGnrN+xLcxFfM3kmJP7YZy1C7gGp4Ogw
FIwxNk0zbqmKgK0M+sNA9I4AcEftLrwcS+eXleKTTHbW6ViNnGVI82shg1rphmPGbCiZowslkSN2
M/smDj0DFTWR1TmOjDVG3VIeZ8xiWnUQuelzeTqbKVN+Zn5mrQO4enbwzYyWg4RcP8ybirCc9AdT
Qfq4UZ88jT4OF3yOwu+vDg1OaEgP4lSN2W0lyGyUr/KwL5iYSx1NKmCR4hFqajEG2hK7Og68FvqU
MqqXShpx0rCmstBDI9A1XQucmf7k4d8YYMv8WXcB+7eBpOZvvmY3tAmBmVqXcZugnyA4pyVrT58T
jreBegdnJESbGvDWRvdJUAgL44a17wpNyyCfEopC8252yHGDNGfQKISwZhzBSZyQApEAzmA72ftE
2WFe5HSoFTZ+uMVJaFhXlhkt+uWm6O5Fut0LtMtIdm1gruOpuvarhmzpu8e/G+HeLbZQTRoEJsul
1+gLR/FiMX+jj5daNJRJEPxsCRsFxLl2T2xzXgPD8tCar9ZgD7g15wQlrspEQtgdCMtFKaKL+WDb
rH9R1jJyR6TSnSwT0czqmnzy+4KCd9lV+NrYJ2JxKVinpMoZl+qpw6xQRIZb4XW12HYQ6+HuvgjG
UA0adeOL5e+7J8s7chO2ZvNn51u4U1ZXNKFLCfltNftwT5LM5PWqVONF/SW1gDhAZOwMv2pE5hbT
wHT2CKy9ajFpoJ3EHCaeOz334wSn0/Ijm6yPQS4/+WQ+EXF+Vu/krsAN3/c+TuQW41cKidYigSFL
XtFmPeJWwsuwIRuYEDbro+qZxXJACXZUygnTLp66Bmdxii7jw1Kem2i4aJGuhjndNE2+G2MbmP11
wFRrPtYKEbHyn4ydJu5AKa2wy83YWzcGWbmFhpoxnC9yd07CeP9CzzHqNrzViPtHli3PsH5JNTIj
HrQYQv4+5pAfy40WToPXacXuBHJOgF2karpXHuyBu0blrpkcW64/zXhG0gDzKfcy/FMWLO3FYbcq
QxxjYSDNo2fQA0C4OiEkTQAyoFLxYizrqBbL5CJ22nlQaio2EQosWpZB88n09JfN9DINcRRS8D7I
Uwzpve3M4aarJwYfJ4M8qjaml2Sjp02jq3UGlIfCe1cOIc1xFT/iCel3335EXfaZgmbEG4xySzkY
k3LT1PZBnt2TTG7GInbAD4UobHHqGlf7iRal/bM3vkPW3dNQx8AxXNNMvEYPZ0AvaaJPrRbNVoX6
MSwXre0+V/CbEYzRvjM+iBL8MNXi3YIMGN44czbzLC/ochFxFKsvI0+pvhNDscVxsIuxtlUZWJf+
K1YG1uYqp+hZ6DU/Lc8NmrZ8yq5d1HL9qsfN5macTNrQEp7G4unTdce5zhMgvmF194BxS0UsYoCE
Sjn5rQtRxIUKA2WNvVH6yhI1yIYyTMstbGGz8qJXA/d2v9EPIYawVdBqwjPGhCR600p3OHLxInjs
zFPXYVBXNR6K2W2wwpJ5zlU6sOtUeN5Ys27aI9IZd5GPWWxV2KT9Vc4PrSo6xCUCCgSGgUylP6Iq
tQA/wRE7UJ8o3aWKYnSa+qlndzMWUDUntFMH/IoKTNyR/23J7ErhcXkXS9gkEElO1VfP9Eo55UlB
XKwSLnl21zCO1zN2hC8Jf8N6we9/VawyGAlqWo9fUXRn/U6lZafMiFWm+orbXMvDesSf9jDXY2cI
pMflrrzsc7vBreFmsMJw8UuAR0ZeBhzdZN9TaqnNcKSs6Ql7C2iUyFU7nnoiyhdAJxVTdJnFyC+j
vpy+120A7l+hY/kWOISq3IAn153l8SyBeFDZnZc1qYq0K3GXkE2Cyh0zTwKyKbuohcJocfHJj8GO
KV02ArLB2HWjdLHy7BwbQb6YIezmarmNYBDhepxQZ9qpnacbagXxFt8q5lIHYTIPgLIYTbUgwfNc
fuAdS+WHhOYF/ZGp3LL4cM68RBquUppdjh9gSwB4HQsN8XsOSoKUkuNxkzCOMZDQ35ZR+zrLhil7
yeaMwmm7rjCKugKhHeQizS1JCJ4ypBipn8o8JXwWBbnMK8ViRnyg+ao00DGwTeBNi3OLchbde30z
MapwgtzE+qBuWpg8yY7rTtqZiNZLp6WXwmSWrnyvsnjeP0WxF3wZKADMBCaumK4/f+kqDyOukEHJ
0cp4eUcyAcxBeUH7jZGY1tjtjnWh3NYcPb2GeQN47oh0p9mIjjyKW37e6ukstes5FuRzC7SH2o9/
G8DAxivXq2Zg+LKK5y/dgU0In3Zj0RZ5epJ72NsNOuM5X9yMUYK4JT4gjE6863vA+uEoRp3dJC8T
CygVWtk+tImLj3NpI/MtJm20HpTnkC5POes8Afsl4cgPy95ADOoDlLGEVClpfsX68tjuNL5Kioa9
9qfvvsK0hzWqb44iDUGxMXV6pSTi4OnICD+OHFzMEAMvFUfzHplBZ7E+tINImni8dykI0WMBBAMO
+TQ9azVPp2Gdra296G6mN7BQ/0kIblQmf6RaExmw/o8oI/BmNDNCbp556yA55SwRLDt6FVbRDmwK
10cH28KQ99b7rh4t1EfzLVYwB5SohrLsotjzU2m+hrSHEoku9mjMo1uxP5FS9v0yk7IUyWCp+ECt
crEnyBDJgLOW812KmkvD3S8mc7AhCED/+N7s5SpjsYQ6bMjVUaJ5WYxsp/2cKiKWWg1yBE7m3wmu
ijuX+1Ekh926ZLAZG+AC62pHMw002adxuyJ40B3DBGyaclDxqQ3kwlTWQTRyr5P+KxTQDugZy9Xy
Ka6B/tAwjH+llWE/8+5cULyRGgJrmJ3+16+Wh5sM9Q+b06RCdIQ5I3EjFG+Zv2ck7zZViCpew7gS
PVKG/LdF/tumvd8g/7X4WnCOTzIrE73yE+ykjcD7rrB4QIukW5U3+NiQpU2wRax2C505q7BTi3+M
XHJbsrxeTI9NT8vi7D85OZ9unqYMcRVPM1c/qspzghJBy75r6zpENESbdUlPwrS5fae45kJfN8Xe
9psF6DrZaJkPdJNh7W4/NiARCchzVGQWeblJKRwStjEmY7mKgzHXU84SzTaY0K51fJqMX7khnbPr
J7sV6TZy8JbhWlu3yVwfXZS/9EdWMNwbnlNSvLIoellZz1wW5wwKAjOXHtt0U7vxqqEp2Gp/tOYA
I4HRhQK16TyYYaXOsFcYkHzMPwzIOqP1vfEJrC0ik9z0G7lkJ9adC9bpWPDzn+wD3DlbQwMfiSZr
Nz1LPDkeDys+QbWab4pW3uJEDldb5cbCf09AzWo8chZYppAfMM2Lc9jmhGPAcpccRecX0LNWhxCR
sCNhThXDXB7hCbPZ5aF+QQnOKWprgflNQzGE8RZjRNLrHteWNXjyEnmel5fjFekmZ2B7LUE22ZZf
WB04qp7wCDzi4mGx5s9Njd5dVLxyCRFKSCojnMcKIqu6waxtPG1oAKcofNAcAA1AUHE6k0qTDKpD
mMVru2mxSOUnCYQ7BrYARnvPOoJTcVHY+Jg900HwUyuMXlI3Ax2/BZ1UVgUJjaDOQibP2YFC7xnn
6FosDEJTNi+VfHGCyuxOe6C3NEx3gaE+61B4J9DxznO9+vmCGTZQMbXxaB7ToT2JaLTKajiAODrM
0E9SSYToGvRVY/ciXNUB1a09LOKPol2+lhYelyw54Am+IehbMhbmlRMLvCyjD9UNNLCKkyqFgpzf
Bq4VLtV3qddBUSwX5srs2uxRMX9Auf2RqemPySw/m7epxn4nyKiBMXcwYFm50yWqXUghK6aljF2v
cOhK0ZmW3C371ZUOotoThMn/zVjxY9K6boUdxbC6lwj/UHoeD9jfQArGA0pGQpOgNirILcYKO2Sl
BzIkjIlB1K6jgLBPVEcWkf5h5D+EWPghb8IhDYGTny30rSmbFhN5YGNyKdkxlu0KSAPa4nPX4/ah
llj66SiyCmtF6X9aPJbpqPE0VtU9z6XJczknlMz5N5b044CyzxAKr7uBRMEwi8NOi/pXlVhvpyLO
hYxPnDtvzoRieopd+co6nhedfJ/5X+125vZOcM9pMwA+VDE5zMu3HuvX9N8TcNmnbkrvRiHekWxS
ixsL74FW+ujzvCrbSCJhjAQRUMljjJCdL8zZWeG5Kw5XtacrRaZZ4N7QoEtP9JwW8Nt4p5exTFXc
lFacgobVqsJXwU514ytlr9qwV9XYq8KtdRgyHnWWpj184v4ZAg5+ZAaTRE3zaoRFw8RgvJuujD4x
AZyVCQW03amtq6AzNtneq0viTxZe3d+VSDPaMtwewsgqvTZVXGNm+sDKX65LZ39iV5iM5ln5uaSs
KTcIzASIZu/lKIrlx+xctUR5kyd9WCISRJwdHw9KRGRb0q5vvVcY3aFsWHJvQ4BUFili7TaKw6or
QwXWZdOUoVEOSMmN3ghk+OaT8deQCXkgfADFHcEPMbF8ZV+f1Fg6za5iRDj8e0ebE2gtRCPZ2ViF
HawWsbgT+h7WdQrnnRuPJrdOnewrsdpzxlJ3Gu+GUD45rl+rnH2oQ/aZFwbZNqoXg37ZubmZargx
lBZbB3y1XnVuE3QWxh/jYG6YlU+L2T2ZfKjUUNCV+Bs93RLgTORBpmeinUy2xE6fTMoWBRymwXgC
AaKxeWwMHCO2xe63JX3ObJbmGIpzW3pJ/nNR42MUA20T5JtEH1WNnb8U851T+z7/QInRkilXP0Ft
e7EzX1inedmI3Vk8ZB+W/6hj7cdab5/zIXORtBBy0F6F6K8ufMnddhGy+P6If7cJR6R53DelNZvS
9SFx5yYXgY2k2v/i7nZ0NAziqJ10k986Y7T5aJszR1t1v4BhnzloVPk+mO469aEg5C94GIPlWOwY
JvQAEoUUuTEumKmd2uqKbC6TOwNy4axKGrCixWPF6qC00/GWJcv/L/oFFv3LxnQXjtdqRs5as8o3
O6ehTVjKCraseIoobAQKG8tZI+uam3qYzv1dWz/3DjBV25dpLO9e7D8E+M00r1dtnY+oWr3KLC81
dliRBCuEVLTJjEFvcUEGZbbcSH1LTCVYDtwk2nZ+kn4cSW7RbSDZRGw4QT8gcQPDlAtXxK9XGVjt
yrGn+nFQFbB/odSKOJophg/k+Z5qxErVcvh3Lye60kqncSFiTLVNBpbqBGOYksrQ7RUK77xkDrFX
aNKBzUJK6DwdjON8H6yejrt4bkgs1p/xY5w6XBZ5gFzvSlrRVRaJ+QtGvQrmdLt2l5Ugc1kJDdhE
ccD2X5VcBncuia1QdrEimv90vD3qadVaN18mr7Llj61ULrO7Bj1hKFKyBDlUMlyODQr7+Jmt5ocm
Y3XIFbrw+kclTj/0cvhhwqJtSTwuoUhmn12afBA5UBo7a6V8QrM7D2J5Gds9Qj77qHHV5kExqiHz
rGAu+6tKXB7OCWnm6GPGJ763mLObuUsmqTAhDxaDvIrgEnNmGgq5VWWQpxS4phfotNEpoWXFevGf
Adyi2ZjIClvIljA0mMXPyCLVG4isYySb3AfEndStP91gCF/TMgmjTTxE+lHLn6YqsDAFsGZgQdWX
k5Vx0jAknFE3gZGwsMvEKaPCI5KsEv/+QN47ugdSYQjK8LoJ0DgVTB/HflbnfoY6jK3HGHsDX2Im
uHivIEShXsKpg/xbcod2o9insMc5X8aXNabxgpWjhUjTsZ0NN/QDt38kZhkQ11WlpbmOL3Uynbs2
OcOwGzHt6ogda6TPTMGtX3ElElSAdLJqva1C2PAxnXUd2iDZnxFJioMiOYA1J4OglJ6+tXuh4mWa
MVzqmmsamvwMgFbPCLMQwl74i21njf/pBhNDRrsMOcfuYgzZJeWfagXit3TTn8Q96qwlSNzLpJNE
lMzK3jmGvJxha4mnG89QqMKkTZkxbZYdC08LYK223/Z8YxtDPoyHs+EI/eh0EF9xMEV/i0Y4Ai8+
LOtzntDIuoPQE65HARbf+XHV1H3SCBzW74OWvhcmIRm6p8bgWaXpK/dOlHXI3WpftSUFtaldXRZV
Ps+44YjYjFTfOsXRv5msAvC++frV9jfQPStYz8NzjjSbPy3FnaiZvqaXflSUVKwneZptqUa6mKr4
CY8CmnxjXdGog6DNsPj5nAdoKCMVwMT69U/ZbVkT43oJX4aIMbdBr8Rd2lML83L2ZeDk6zsbpVcf
0OudiCNqUK8T/upvUm63yb+ON22gHpZw7yvTTM7f4I0Vr2neeXmKgRdPVcqB23AHz5AvnxGc8wIS
85YDvAHxtBoB/Yo4OgbMurGJwjxObzV/mJnai8ByNOeyHZA6qu84h5aLU4yOn4X1GK4x9lfkMbHw
BqunYmYHpPTI2491Yr2073Cy4tS21xiVwJzBoFS3i1gJhHtlh20GvnbTk+iZbep7mUBwk0Fh8R4r
66EVXkSrw/CAMEUs0kjYxg85wzSBg02cGeVmAz4/9K7qfCrj2OFtw8HQiiZ99xTKpnkbyXagYIXO
l77MFH7RWgDWa26Znn2tY/a9dsP3liXfmjR8bbPppQhR0rr5RPACJK+6a1D+fLn7G/23sFFZIXyo
n2WJqvXoUEFzMXl6ixTwucus4fCejUK5tL1+5el6yHl6KuxtkXk0CQZonmiNzkLSXlZRRRyVXhOz
vRbVeDXW5crHVljYQvKQ+/ykyqInLDPdKjY69DP0MPyC3RgR32qcMGuVMoNpUi4wYDvJBDQGFMRq
io7WG6DucKtbh8GGUs2szl6YzC9M5pevrovcpsODgdzEqLD8JKyvFDfRGZljPd5JqSSVoP1n7AK0
zKipHlGosMDldz8Zjwh60Ag9iICDOyShW9tMGHRDuY2vY4lgmx6YlZyWB0bZhkaWnCzK4mVo73GR
P7JRZ4BcPzNwX9vnZL3XKb5H33XA52/Pguk/ocYonduUtKjkhYlITziJ/UJOg2hl08wu1PR7nlmF
bajFNnRVMbJTKucIYeVwIPapbXFy52PYa+MdjNR1L5ZnERU/UZcyYM54Z7cz4oBqYfqG3BCCt7Bl
N891lgDCB9GBt5uRWgpjZSE7cnEbYwJGlt/6WA5VhVChbA46FSSrAJ+kQyWqw3wAJJacc5nBzkSg
Q9IHra38LMgj5by0+5pcKrY4Bqaq3l6O+Vb5IpF2hKBh2jVzAsRugMdpynXmzLpO8zzr4Tb3JHEU
B1j2kFOmkH4rVEoxSANjNZhsz6xyUvLFFPfwJPE2bwCnJP8srJQqVkodFY1Ih6F3/VViq6apnlj9
milE9IJcCKtgGWRdBlUjVIjNPzFGDMTyUj2LOgge6yj6KdGdIpwSA+kd3whxwNMYLrNwm08j5Fm5
JldmIv0C+uyQsQSG2xSr7LbZT3QCWSKRUwJeTxmXzKWv854IQkajSD+D22WUR47sd2Nyy3VEZYyH
37MrJFko6vG9G9dH1QhBqYcFwlIA5pJ6GXld+pV9NhUtQW1e0dhKy8Ey1fiaYPjlQGjKQK+eIqFz
LbqEsu+vwlFG/yR12YXHr4HImuuaL2b/erl1xREWWs04qZ+YnDH2id7GmAAh3g7SEhEF0z6lUXl2
zBmR3wnSKQbRVLNF0MgAKOZPo8hdfSNySEsu2TSctcbwU9dqkJjU7EbolIRdwCo5B5lnFgFQd0t4
oWUiPdmND4eclLdt+120tQc1CSAeToY78qnB7oYcFpUAVH30nPVfw/mRQwBoyu2G26UWPntD/jEW
xRd2266vXxHZIA+BizlDMtB240kYmRZmIEjtKWWnKB4MVJvinv1AIFQu/BU7oNlHC9GTEmSZcBWX
4lpJvFLH1O1Q5Bjy7ADuPs5E07XqyThWbDUwd66b3bFrXaCF8Vy+UkkIFmG49aSptMtZXsN4BonS
n4ffS5veJy/y9e3LMB1EuJ5e6d4TKYUgJxw3jOwFhZP7P74NMvvM5lDJ8iUFWb801Vlbet9k5aPU
aIkqn8/WHMHtj0Dx5hvf+QRBFj/mvSNZFObhuUnbB8ur7TfDMz0NCQEJJa+cEHyfD1mLgVsPDvnP
XlyDJuInfmWvIikfMjO4nXTD/ThRvFA6xaBE2A6RjC06Bt+f2TO9INF1WypG6ajgiet4Vj+k8jCs
wLTiwz9dRwKRC86Ihhg7d60mzvbM+ZmWE2l1T6ksHDMzMCsMhx5mjP4e9+FeudhZB9OQXqHT7bEr
TpmCDwq1l1onTm//sJQ6bJXtlvrcxgGEXfOXBdbmID3K6DwS8Gsk2mM74+OT84fQ6E8hH99bRZU4
kZbhZ59aNTsl+HHAcBJLsqYIM8pcHW1C3FrhwvvbGF9gxk1RCyuELMqRAyXUkCYkKz45kifjI3O9
MT3HCgomjHss4gQ59fDtQP2to9k7m5fNKnxKWoYmZyXGspNbrPkEjqEuMIYpMKTh1mGK6RY0u3n8
GgKREEUlvWZqHjQ/VxQYJGAbsoINcLDNBVNlu/hZjlMefEGUQ8RRBpac0plBG/6RenSUliiDisa5
QH2NLRYCNY53Zx65MXifS3jNB6uKTgaMRcNEy4a9AvIthgC7apliYS2rISoh94LdMK7Tbi13VOwk
EhE5skqyGTvdn6XGrAp371PM/pRjzVAECdCghwPppsNtFuVwr0gF6UHay10X/rDKKt1hm889PCQT
z7tnmKZdIpMmT/hAXtVhqP6PozNbbhTLougXEcE8vIKQBBIabdmZL0TZTjPPM1/fi35wVEV3ZVal
LS73nL332ujS1nznzagmNDriec3yz5WrsqkMJ/irQMt8xahPAvdqhVx5keALa2MfEobXV7jZDScd
tuaaO9AekoTIL91fij4a4VyYEDWqzi1mrK0JJUI5GgH4+JxQrUVVEmDUZifRPyyOLtPK49HQWYL5
Ar3jUPEJ54bRJBaOCrqe02tcGEFv9GdV5cp+vnXzZ9yRga1wSDUmKWvca3AUTEIZULo6yt22/SiZ
JhwxInYYiZKRgiLCVjftTKbu9o3jFaiAPMzcjhsfeYmfU7eiC+ATZadfDPrR4txVvnIB6087eFMu
et56ak3lPbqnOzmK7qsQ39tJ9ZYoseuI9niOF2KMBHgPnVzbQy8RnsrOBLfOukg1pZ4EpEq3Ih4n
FMogcidFehVa+SpReJL1MdbjW9l8DGL1plhMDZJxq8mHbFsqGtGIBQ0Y5wmVlPu88JqtFQdN2FxC
J0n+0bmGO3gBatPZKVAk2W3K4iQnsV+yMq4UcriIfdYKZUw+j5ka9Ll0wdP9sRcMaT9O9LpYLdtZ
LC8ATq0DN419OmEz4aSG+gOqI6FFKipAVGB5Vxu+oA7g9LGt4VKrcKySRyRmj7UL7xGFUOkautwQ
V0NHNAPxAoZjufTY+qZKsQlQoCspSFWiX2AdagS4uAvFVH0fUGNdlw5F9o4YkUfhXzaiEylgDjr+
haVZnwytsM0MQ5SzvU1iumPqvvQjU/NY4O9RwZTJOK5hwzOcOCIdSRm9ItquqSeKIZDY0m7XTNJO
qMkg885QOOQ+7LLWgUU+opi2eMgFgot92hWpbS7ROxaCO2Z0SLEgdQrTeNfYzVxCBT0MKEEyLZFW
Rdg50Q64UY9260oW05FcBbL8S7kByv5wkUvr0tJNJVFaII3NdXZTkqiVruODQGWB2qblH1M14aX8
tiI8cXELWw8cLELKpt8RQVEIauasnLK+O1T6QylffJjA0TAqY0XDdRTldKtSEeiLVXnS4vTcJBoN
I2MQPv9Q/ei0IRFK3clIU3ucvk71rbSGszS7er52unAenbz7ldAfUaRsdoK2QEit3+JOtvGeaV+C
kR++lZm6oDlz0t9eju4YwfvWHiw7Elu3h4GD8bSr30bRx7F9XPBwhjE7owt2Noej59ZJRLzn/WKN
VyPfyXODMQcAAqRO3Fw5KP65tbseKiNPL4Y7okky7iLJV7g749fuj6KA7NJwh8mToxI0ZOVD9ZyD
G2qp32lRlZX+tHx/L1V1NbBq/v9dNVIYnlb7FXGbGNAVmBgFnNS3WliVpYZpAFmflO9bQukSpYSD
PO/KUbAzvQ8M8b62Z3Yau36gNh0DVMNyq2lxaJDuWRKnSyjX/ErMHKtw8+DhE3Sy2ROOtJeEz7kw
VCyGqTuCWFx7fuWQ8V7425UpLXVg6HOYgjNFgaFxgphVLrc2TThe0iS595V8Fyv1PqbLfWAdz+Zi
NbWbGRsOhDUhbrm1aSRgf62eVTxODom1BeMzl9y3utOeE6fJwgRUqWxa5qbx2WlmtE9LGIGFijKs
lwrUPgso1jbKe25yxtQkvWIO3Z9qxcPsMEas8gmLEgFR/kTjq8/MC5UCvZ3T5pYRUdHaGeQtomx3
mfjgTYtNtpdNELuan0mxm3QXz9G5kWLSneimNBlrmdttr4WF8EIsX+cyvv4l/siOOy4L8PMmhdiA
XFRiIsdrAVWt7OJjBlVtLgAR8PY1hB67Z3eTjOQhseVOGWLZggU4WuxEZL6w0o9Ilz8whNF+dmPx
cIu75GZK6jXeiTk9YTXaOUCuCiuMYaTPUevvav9HR4w31MIjN992qJmGn4lcVjW+pyKMtzuvzyz1
ICZj23iXODiW+N2MTC82Fh/IPkfUk4WsDUr2nAnxa6T9rapkj0L5vtZOA4CQCq8ukL4U6qtyGggV
Io3vLaj9hSDvp1bbJ0W47yuPStldkaToCTnp3OJgKRgZq11soPvv1xN89+O2RqkmCkvU+ii2pV1k
aHF169khle9WsMz+RJcWNpOUrqR0+tHpHE5JZahsqViD8QLh52epLkw/t66f62ruC2p406fEpm9I
O9+YGx+1Cvx2vNkoPGmF9eDWZXgP1QWq67w3o/46hGYQV2ReNczOhF2/DzNAQxU04kCJGvok6K1E
BBnjd/zxhA4j95aYrIFE8jUg8G6JyYmvLTEpgrfa4pJWPzmd9cpXoKpWuJvU3SBXe0sg2/s14Y1f
hSCvr1JJvU39T1fe0mw8j0rMaed0MyRnGstBqyqyXU8ISpK1n/Q9pho2Evy92P4IxFYNtcS9Uvnm
VHsWvJSpHiBEiMiW0P930rjc07rYBDUhfMtlZy20nUWlEeD3Wi33mtWi40mPJkmeU/hitfjeJ3z8
4qNmvRUxHRD4ddblbGDLatLN1oVbcYItbrjoM4SAvBBb6TTAgq/Us2SlYOb+EKKcc/WcWtoprFiZ
1M9IlZG6mQWNvUw2jaMj6lj8+jKmNdnkbu/nLPjzFAHdzyI3Ni/SxZw3VK/pWgU6EV7xDpZMWFzi
PnPbBsp54YbCX6T6aiKd2iMhcjWdtwQr0g3vB0Mv9pvVcr/2+LEdLm4ZVvrEWbo/VnJVTbg1o+QJ
UuepoXkUiU007zNtYDippQwvcHSW2QxiSdtZ8j8td4YYfEb3pQ4vnRipzku1JWCiEN0kaihyjquz
OzVcDAuAi33jKVfsfTl+y0U+6upn23GlnlNf1DBMAdkkaiMKaHfPhPeDystW4na3biujCEJG5edN
66/AfTVK7RGt2mHw43HwC1JtcbFXyRxCMDca4Qi05YgAdZZHKlMEnAVdT4pcOIj9dGiqp8K9RWcH
aJSWGzsy0XSrVPwsNbmRsL7QnU5RTxp+lWLci4TW4575hdA6sOYgGvEah19lubi6uNob3j++j3J3
bTpCcp3B7rkKrq1iUmQk3vJQR6Y5pnLyocniK55xuwro3Xzs6uVJNvjRzu0NG0LCgoRe4wuG/i+S
U1ifJH7hvAODu1tlyYnh7Q1QAXuUnJi8G2vBXjvlNQmmgTphYCjdQJKU7p1+1LwaAgNBFQGYWeFk
wC/JUGyMlRchk7fyZmrqU3X6GUSkDocgZRjSYTuZ6kGtkAlBcXbzgBYMXXM95wuq8ohNM5Rey8qm
GJ5+CbB9flMT3VNmw8tiKKcG0QDjnFQPIdL9qZF8ib8U7CZHXk1HDB+pADaI4mo1gu4x3CLD9CRW
89iYuSSQYtgywiOkZ1lidFUe39kBxDHKB9mvaT5mGzFQng8di5zY6cnn5d897wx21uTXWq/aONor
iLuQLqBe3qkscwu374VA7OdrX4U3+f96hSvLzTPLecfpBdd9803izt5B327C4dRUqrd1UYrZyvF1
LonhjGZErxcU8PedDuJfrNwVJqw5LHtJJGqMdhGRa5T6R8L0yICsj/J7k0UfA3MxzvR1yqEw+CL7
TgVVPGIIljCoK1R9lew5t0XWyCJrA5Bn0JoleKXbFqsZub6NXx1FJw0Qep7grrFuC/n9RmRuXz2h
K5GIwhHzYY84onbnSWmDqakuXR9eciDUpOu0p5Cnx8xEeSna47anx7jLad46EZgSxeiPYHal3giG
cQnYnBRbAMny+1O8z60J14hDcavZVR8Wtl+rv8ta+Ibp5KktuzI1SRt0gcHda4W9qVAgLF0yOEwK
XsGINSGgVBfrADfw8JwOha8b6Dmzq8nAebnF0tF6ldTo3gJs59I4gZorLP0mZH6VlAG9QQoUThGn
NHKQXMyeIaJjyKO3qB9RWrnChVMZSahl67Qg9gwSmwNpjzOHYs+GlZEJzD+xnrU4H5o52S3/bfZX
gE+LugaJll+GjnY+p00AvlrhtUsiu5pgF2slALnIpTGpVQaiYeK+X3i98OZWJYSA/DXOK/IKDQAT
r2EGSiaolglK6df/Vzbr3NhTvsnZvYsT2B2vfGQIl5wqm24CoxxVJmo8P4YuegxWe4+t+dbSoBiN
j6i2DpnJHYntSPJYKEXyamCo887gRrFAaGhk6Nb0rht5dcZU56Ts8iTkopooz2yGJ2OneVEeneS2
8c0OG7OoHpvCKwSk6yOhgWy1I1wRm4RekKuRyndqjTyBTzOrNzjsz2zi0VKGw1CRq8ore7pHVnKm
zDY47Uho8yPem5cBLbljr4ndohSJdubTqdR4PGsmLa4kkHGndvEkiZoMhNIcIxhLsrxLX5MlPDC+
LSj+cXW3hPK+2Dl15vJJJgICKkzWSRuhH5bKczYxxJx+BhbIsgTkXVbo6EyOOXtn9RIRO43GEnnH
cA0uODmxRqUWnXAQwJFu/e7j4UXqCoE034ig1AeMBQoIxHM745+06EYHBJX/xh6QH2J8E1XhokAn
HBz9irKKKMGeij1+UchPX3EabHjIxURIzf0VCtzWktLRMJN4Wlg5EJ//QEN2huFHw85AyhxRWjwN
zgxqHkJfd5vIi7HorjAnGJS17xjSzzvlreiwm/uspHtCTuM2O7T7ahF36uIZ43OzMDD87uMWP2BJ
2PzXeCai+dSH/0K6lyqjPgdVDACoDc890h1pxeSdfLg5vgfqQha7dBrV8kK+ClCxmI68dWZTSvIZ
EMq0cWIXema9daD9YV29zIy8Mu1YIsm8aiMCHQL89K9UU530u8bF0ob9ZTXCa9sO915UHmRZhLHY
VdqzArkozK+xMg7jxKP/hOoyNwctgmwj7BOQqjPFXtTgQboVxt6rpncZoxczDRGJLhh4LlYKBlYg
uBCAF6QfCkxgtAAmhXpPKwcLEnDHVd5QdyqeElZsxUg/TUrbUMS2Z6J9PHvkMFRDam6E716uEaNx
YBTIHR2tK/Vhoutapo7HoO0AeVnCwSTDkeHzqCu4fvTYHgdk2E48r1gHGyUoqMFRu++NlY74uIW4
Wl+VD+S6qPKo9tiZyI/LYGA8FTyrhiGi/Eec8hSZwgmOhq2KIgCkwlcPU6IeB2qRR4I/ArfWFkSf
SLPnIut8WR7/ab5VYuo1afSDxT0NH0SnRyzpvXgxFc3FmG/XBbD7gWYUcydP9X7E99bp8GRoIGDR
BqYqcnmn71Lso9ro9DcQBf4w1uh8WzFsdh0OV9CgZ1mG/JQuNqaay9LQI415V05TGMTFfW7keyRn
j6F65NoVRPuJnOKtUdRrGy5XFedIr78JMOyr5ywsD0nJ79rlXwSFHTHjUEBhFyUYIYeO7YoMnrfa
Hk0+8nj4Mkejbd7gXWA4sqcslcNPwo0wP7LBqbUjt15tKo+VHnuR+pja+Dx84pNbJNKlcqARAKiW
c85o7zLQbvhsJwEXVHMqKvyE0cBCVPBB9dSaOHT9DtzJoy4cs05/3PwlOVH9zvq1ptXNmALnQnA6
zoxvLvwkTS31JeajZ2JP17HuRJXbyzCdOnrY8abP0kfVnHDEr2wxB/mvulI7TSJEJBGSm0E7fADc
I5pHvbv237qA5VlaL0p+8WEyjRawgFhu1JY/qDySOxH7RYT9QutiT0qoXikyKBqZhyIw4oiqx5D8
3WvV/ZjzNmEuy/LBW8TEo1YiNJgOE53osOi21HeLim3q0LaoGmiobj6hSeyQrP4J+mCPXkgThupU
YnoeJNOu+f8gT7Iwqxr0qITcqiS7A8TVWiQkYVHvzUZ936njIXNrtoWh2Bzq7U0nUK5Qfq0EqNoO
FhtIKkIXXTEdzP9/ZXg03ywWVtY29hZP0FQCe7Fp3hVVfyquIjG0wj+GUuNTluIrkuErGtUrbXSq
1dBHLPR/80Bt1LMaOiCA2fcmZ1bjp5/u1BS60/Jnjyfjuf4xXZHJCSIPoRz6mGSTULd5HBqd+37u
TmD7Y/LDdIfvczKUaVbZZkiNwMwnrYDY5/DLmA5+rRUqTOdm5FTNYJVRp+LraLT+YsFOQlf7MDms
B4enDDOek+EriEG87/LPyjWViWgvr1LdomG1OuDBl4ZDra9HEpLuMixHLX7XCC+iGZmTchHN+VpQ
3ygIJO1M88YpTf6wKD5rIfojUsRVQEPJ0d7zo0HfQ0l1x+JakUVzkWvVQPwz8cDMmz3CitbHGFHC
Fj4NsBstQJkRsnILz64wVbiGH2YyAmVH/lfMnXIeNuuJu5Gdhna7r66ulHClWwDSiz9mrPBOjA/W
FyF7zGzpYcmINYXTASvTIVmoW8XUsWTfkkxV1pzY6RNUUX4w4Q4PfMVVDU6Cc5kvc8gPAzrFALRX
UmhDqTW2/fFewcFRGBzNJtlOth9pZO11Mdp4ZsghfnaHNXHs+urUJMtJJ1hrQHOrnHS3UinBDu04
R/KNmoAwfGPT+ybyQJcoKrU+PEjI3uEHX621vvTif9H8EPBPUuMnIcvI7yZT9Iowo+jX1MydfsKl
U1Lgyl0ypXOEvcF+2srMxCMou2MLnjgxS9JCsCVGIEdwnSgGEwaGbLCEKrgoHY/bn6JA7WztsfnT
vtXC32ljI2V7GlVEaQwW3jSVCFd2iSZHTiDW67OnE+hARPdFhcIXplawH75JUZMI3yMPeiD041qe
4L5ElpPPA6TmQylu9BfUh0J9pGH7BnGZJaJ1nMrCw0k6eDX7ppXVS/9oB/WxjupD6ldPohJIQoI2
ltQNOaiiYlfjAhX4EM6RN8lv+sQcRAUelzxQd1J1bzkMyBoblI8PmDdyltzkm9Oa8yWH6cm6jw2t
2rJQ4ZUk/6vW2aG6AHgS0QWUgOjRIFOPsHzLdH7k742pHrP0upadK6M1F/L7lFMIwYVc4OWAq/MQ
kUb7iQ8VK544NwAqHoqQBipIvtwXLlRO/EiSZJ8kT++2hSZE9rl1B65G4pqfTifqW6wtQp/TKmdL
12aCVsZz3cq811V0HTdpG6LBJwEiAF4RO8shyT9fUtLyZmgOenmbu/g8TiZjM2hXM1hE4ETLlafq
Ig0E+DTR27UQW1SGL8zMAuWFNNThEiVYmGJxHajJ04RDMPdMsfi8VVCwWfNqz5q9CtExZknBe44J
JrPMG2CzO7nwe5+094A/+T1JLV6jKZMrlNIXBWbQ/AKlsgMNDLxoLie6c06DLGBrm3wZxnmu1245
fq6ieYxgS7CfHjcCr+ZlgkFzj3Y0V1+IwKIDh9T68aocU/169fSy3QusG9ky7VOGlsqki+gps2lU
2Max+8St/a+JIqzUodfhFDPZLHaC5qk0gUji6Mk8ZqZgHku0+wum2IdKdbyUNU7d32JWLlWLo5Rv
L2lZChBgo0QBB5DBPvRI/yNyNBVW/Hgj2Ey8nAx3iXhF7Rbk9yF0SYYsC11GS30SPQ5tNrwPxOwI
rzZsDeI4lJlojihsrkTCL/xWDuYHt/o2zyJuORz4ffppl8cFamOh8vm2uqNZkMYDEzmjbfjUGKnq
eA7pwDT1+ZRD2CrHf+bSXrJ2CTST8qE+gogwn0xBtvmu6J1JrYpdS/8JkMvEY71QvmPO0KYotU1R
T1tb0O4wrXYTsJQY1phQvqLmL/dIkn+qL5v/MmcGeG1yAees6/4wVZncwNZBhvLlc97UJ8mELog+
ILEplcTrkmeXERvp+yq9L8RwjGEvxii161fXVF4SWK5aEun+kPhvqUbxQJiF2nerQKetKvqsliJ+
y8FyJqv6jDtWkiBk87LDubE8kl66x816C5XminGjqp2cRm05rm+Jkd0V7usK4WgB9p6RnpVexYsX
PkbFfLDJnlmouYGpWZ7UYlaJmB6bmrOS2+9C+ZWs9Yc6JpOIItKALimGf4uSOMWHcBbOvUSn2pf1
Nij13VoprRxSR/GqUxjz6ZVMb7o/pVE9FRRqsBraTTkqAW83HQdL0H2ksXg3sOFKsnid85GCzudI
vAS8ugLC4xXCUOqEhvkKutCKlzQ+THYtJzRpGcccWph6L2KgFphLpD8/MgsjfdlZG3qJwt4h4IGl
p5EtJ+Mp1RETDk4kzTOlr/l6aCcb1/5eD4E763+gdlTcUIXEpA4y9OLKPlUjJ415MQRM2iJViNSZ
KBmLFjalYGAYqW6Nld1l6PjjTooTT8xkW6Syo6PUTKsEXueBZTHBQ6aK64V9iXIVwuxaEGhfpDUo
GDeEBgw+rfHt6g+PL1ULiVcsJ/WdwnLidgI8yJ60W7X8qVT11Pxl4ZBg3I9IlZQKC9Y4kOyOKE66
0KmS4hdbslucw335wsjoKSv2vieucsyac9fh/P0zqK3TVuZ9MHJIZW5mSLeV73xi/mGzsP4JnUZu
CXxySYTdVPDcqtzctei7If8/ysBukV0Ut2EvMIoh7n4KKuPHVKlPaaJMq+RbJjuxJDlDnp7ncKDt
3eQSBedl0hZfnikIUgl5lt2BEsWEBE8lEbEK4b0EA0Ws3W8h4UAFK8D+N47j4wbrqIbm/7AODZgY
uQVlcATyk5Yl31d1fja/rBgV8S3Rq1dlv3KBgNXi1jprrF0YhMSNRTIqakroIuXkJiZlcrSLHOsl
x3rEsU4xq5nOLFbDOL+DeLhNnHe6qRF0JTc8nks9vYRaBRq+wcQfe5RSzJYYoMjLunT6TM9Fb56S
VjnjJQgmMb58Lk5oohrR8SZRlAuEYGZ3TdVEeG+/Q6u/KnJyn79hJF3X7/G7H83zIsP54NshtcPF
sKIr7HYxGH5zDirI/TTbYriBCXrLouLQ6sPhU/o2NxJRG9/mffYfAB51qHcQbDioUGqVVrNLpNrB
kAOL1ynGyxGbP/tIRaXDtDOPql/YVkQ6YSrRGLPjpOGYMPXjjtIAgahTZjpqnRxxRh5Fv//sR5Rc
so8mQngAAqpHb80TrqE5oNnC3JMa4Z/sXIvGlIW3cU+XCq6tI8x47RskID5UXhyp7CedCa7J9Hmm
gICZ/y9hhLNNXKpuEdt+xN8yNm4ycIt4FnYZ9ZVE7Xao/9cmTa8iT04GJVu0JjfNNIJ3VZDUvIhq
wrZqIIUCmjwH83bPKqLmLErFueyQ5eBdQJj6rdmecqWmBzKMnnCRhmT6RCaAyYvVtPtv5CHN9R8k
kUvZENrNj6NpnrUUnmX216KN05TDRzO3TytanohPykIwAUtiWXZvURO/cRMbfoF6MN3nBcZzGo+k
wWks/NBeSttrV+/pQbjosvnB5JCFDG2rAPOHWBWB6QwTMAh+KmkSP+5rcqyEHbAx0npdHeTXp5zP
N/QAxD9l4DLZ0H9qzq4h8RjCJ5aV+szPY28qRK1T3uBPWsRjnKqY5ETADlEFt29hZfAqOCKv5TlI
WnygLGfSKPFmWryYaCkYgXrUndI37btZiIP/wvyWuuUzeliDHfbZu7YQwyMBrPzWsC7mp+yLy9/B
2PX5PvgMcRvnvFj44aDOzbBaWvOo8dubQ+rh7fMUKwNFn3n5GCMpndVfzpRH/EP0eMoB2CjBkCTB
anCxIqqs+VllkL0kcUtIlds8jxK1UuSl2eLZvfES23EHS+gi0tc2V5BLx4FPPQSYqgmyNbmKB3JL
BUQtk4r0/sw98RUnuV8iTJgrdGe8H05+Xr9x/FtB8GmxaUt4virrYig/MCftFEA2Ild+1qXOV+fk
BJUGqeC9eHG2FGhWbGILLo98QzQayeT5ryIBJCWN9XeMVDtN3oGiEAgJwcJU6QdL1Z7lYhekDIk9
tJcTbbx3ndEpHS/o3+eXwiHgKfl/YgLNQGM7/H9W55JyCSDMxIzbdipqyMnSh1uaGvcyPcsNqg+n
h9VZ+xI4groINFeWwJb6g8YDLwJoiSz2pr5wleB5lSDeDBA1Bkl/Ev2HgpMxnKg+Xq5a9W5SSx9K
9zBNbgzwF6WWzyLGZDgjVZTR7onpfyExr2K5Jgj1+kzr9FGt5nOF0Ktm57Zezp9LlQdLDOVjXrHT
qwEfgiDMw6Cl6ply5+w877aot4YTvvgUk8m3vhODjOlLzPo7E/FdL+ebpZPs7YQLO4LXxNINjlWo
nLL2JtJiu05DkBriZh8KWER7TfjMuJI3xW6jmfTd4IcAuBsOJZkSJInXJ8WhFFysEOnyQrmp83uF
UFaps8MCVH/Hu7wf6G2UreZg9RjbFOr01vKYzMuxhiTRpJR94cYtPZMxDAewN9ayB4gyJ0rcuwbo
22UwLqygpdlJQzt6RF3hrW1F+iI/h87PoJpM2nyYvJMyi8f1zyuOOdnIX49/BrbSHxMpS3jTUdNv
2V9BAriKSvoSD8Q6XayMziQediKTm9t+W00atGtz+dzJdLuLezqGyF9fsXxjr05vuXeqpdbVAY4z
Aw7ucmdV5g5wzzrySRKgITZYWwR31UnoQXrFzKOstSvxom6r7GRIzUmhdiAI75PYXXS6meRYvFAN
as8sepa0voxJdJHBE2ZqtFNjnljCJvR6jewnHyT2CPhPxBgSCw4gwShqmeQYqzjHNKtOka9CK3yO
AiClm/Sb+jX1Sk1fORkTEkPwXF/XwbpMgBxMcQ1MfO+C+a01+Q7TEqZChRhDRbUF5Dppp0Q7EWgc
fLj9omh7rhUTPqACdmgJhltulH1eg4PGawpSiQQj5vLN5ek3TQhcrwlScQ5kQca3rvCpZfErAJ32
FnfrUYb+Gw4PHISnZSqfKz3KW+84Q305eg3e1AmsFYGmDvvKAAzIAAakdPKxEfr9dnq2QEoBtc+6
QsRo2pGqjKcP5Tpb2CdtPlWJN2aj07jtPlrJj9SKqwPdweXVf+5olvZ5sfpzea2qGpAPPl1AOvOa
kqRajhOvauu5Ic3EMdnXeB51GfsjgFvJ3Ouch1A0AI6ddoOEpX7kjtVoRzKQOjdaQwE9BRSoBZBs
Bo2rYWyBasy7o0w6h4yprejDfaEG2DzKnEe6NvNpRNvhLsZJr6g/uO7cjidsCEefTDFLrIYlFuGW
IyGfw9YGNUXEZeqJ+DL0k/MyQga1BASUxCM1TTdM5PAamZ9V2Z0GobuPtXGvB+EushlPMbkxoyKO
AsLZr/hZV5KwM0PGQkiwzgxXLkcEuqegF9xP8E1QevpTd9eV1kwS6VEe+1Imu5OBI4DGK0nKDllH
Wxp9ndZ2fwzLS6ndEnbYVrg1BKj/t3leVdLDSxietT6A89kr2+BwyyhtayaogazRNGFHenc3QP3M
sIbrBCOTJuEW6/aS4PQGeAcbc9jCfLwwkcTzcRKAfwAtadlGFvNfcySvyP00lV8j4Xda3C69gBAd
BqqB1Eq7XNwI91qnRAWKt5bmT62miX6g7FxoDsFp2PpxLJZlWnaWIxHeQs4cn+zXTwLXPis+YH3H
Nv5PitnAz0Ag5X81E2D4t+I2mkbxSZ3h11rPYWv7Hf/jxC+r9p3GiJaFZGlQmARRt+SW3Ul8Duv5
OJJ4ndy45bmu+qNSoCPbCk1k9RLiWqJCKBnBpjUAD9jLjHZXriztYeJjezfA2LNwwU3tdxAZY/DR
srX4o2lRJsCwfhlgtgo+HwAbU1aTxtCUquMwgy4aShiBy8GAvataCx40WmaLn41qK04gdvvyIanh
k1TKu6BaL8N8Xyx164/6XGTts26Uz8n4NLiKqRNVOuzWQdJYNiMBXaj8xRw6li9RINNRRgnEgkGk
uezlCfylK5DUN5D1ikep8KTT6pUDuBLRmKjjChHkxv3Lgs9e5ulWP3UxG+sK0/VcKj/ozYdRai46
pLecesoqr28TJsScd5BUMn1RXAzPbQFTJkFnbOcnZtaYVqVFWeAr6Sd1NU/aKNlBKnG9CMdXRlfq
UKhORjvNjMOiK56Nuez0AvcuT9fIdjieuoOGRKbiGDB6GmDgqSjwVIrpy8TnP+JTzOhMzjR91yoE
F8Zd2Ki7pcxcZepds0MwMGO7Kv0yBElNt0QedYxdjEX0NnDbFHX9Is0oc4XopH8GytvKNIc385pl
Umqy9mZR7dKJWKtK2YamQCuEOX7N+GdCEN+0prH7Kq/wBRJCA8WXOiWP4ctIuxv0onsWzjfq2sSQ
4MIEt2l2CrYVmRjwP/zQFk12dIgoUsBgKlpMAe1BG/DJmA2/RHPjiBo7vUTp7pkpZcegE854YqOy
rY1svrT4oDDo8MabSSrzrxuh7a3sNXG3wbhgmduARI4y1cmB4kkxg1F575aHmKnntfhPZjeJEbaY
8EjGHUk/tjzvotp6gOeCDEi9cCwjuvfMjn4xfj/l2PSYT/lZO0UeXWlovRZpdCVuZ8tKDpB2pu4r
uRREqVSyLzEbM8hihfKcsulEv3St3rB4nygkx0p7Ls3fcvBE4RNEFF0Y3Am6UyY561rbeEh68IXZ
BtpSokvbtIHczmdVlBm/DT/6SgbjKOyX7rdyxQ2TTwChbD4XkE4g5vH/7wcoOPvko2WbAQ0g2UI3
+3Yjo9ZQM9f2mECRnRR8JYCGCiobEmID1bSPuNJbBV3E1Plm8XKFEydY2blKl+skg+HPmMSlJjys
8AAYhO2ubZ2FCWMI9SN2U09mBLDMzBOdeRV9MaEoRQhUQJVK3/rhVsjK/Kex0mpzei9gSQq2DNdU
7msvlExE8Xc47wATxH3Vrcdav+WmS3ptd3TyurqJ2EBT0DkEGNtiZB1N0lBm94NoQEiEkktU/Ry3
dYplB76Y9CWDc8/4Ena9Eh+TWnI4Ah7ZSqhZtqV0x9+1UuLhvo/oqhpbTLYmdyUA0F33XMBlDFhj
LdFki70G4b8Ka70WHZvZwmpzzQxbESZMa65YJ2gEFf0f/8A6sHIXSK5irvofT+fV47aWRtlfRIA5
vEqUSEqiYkW/EGW7zUwe5vDrZ/FiZtCtiwa6XNfFks75wt5rJ9ehBIm+G8fPJS0D9odkvWq7BKQ+
BTYuh0XgmJVxnXHq2Ay8LcYmObeAwzlTMjNJmFEXDDDhWRwoHlN8QG1EONgDgtQEm3bh9jO5/TRu
v17MHtyGmGwhY6fT7MeAjIyF0DnMzihdSX0msHg5t26mKNfZsg+1yUwQjm/p1A/WBzuh/VPybG8q
LDS30/v/NvJVQHsoD3/BufJWqxB+o9M8btji3pZDdyCygqQDlSzd/UITmFtXg9twoJ11Yg23nf5c
9hMXWZvG1PFvJcR4vn1I4RhGvGKOakvNQoi92CFrMtKMuGDIZvnoA3yzhuNqqG7Pxip1IwWXW+QW
mFyaQvWx3+POI+1i5oaCahDNfsX7YjizEHhr5eFVN5/ki9Oq0y5Ks7ekG6ef/o+wF5HkR4NQd5VN
oIpCnpTlaP0WAncl6/7mACgNvjzYYXBfHWv+OavZSxi7HIZUSqGBkMyVaRjLTjppaCCGPLsgNrw0
6NAJROdAP5NZC8J0XyWyvy2GYkucVF5jU5w6PgoRwQngKNWOWm7RtliXtoZz0xyT7+ZaL9ULjtfj
dzjn+m2OsiuZLl3/ketY1TCjRnxsM+yQBAGaSpgxc8/6b5mhHb/MQ2Kh0CxxHxnbe8GEJJmwRVEG
NB9UllI/+EgAsRJVI/+LT+/Cp1fPgt7sSA6Ng2HMgpThpq7EgURJ2zV/5ZQefVb8WRn8cqNcrZGn
IpFM+SX1ng7TZB7V4xE+7pFFKALAkYKiYjegHFDugunsTi0qGknG6K5CRwVHRLticniPKPFlhTUb
mAndU/hnxzlkK7ILl6WlQqIYjbTusLZEoVk5M/uSbAOsA1DIV145MWk1vJk5Jp2GR1nyKDFYJzpf
tW9Hb1AEfMzSgzx1nFPOFaLXtnzapCFvFat7sif4zW6CYfrd9b3b32djhjGM+NmgEuC27EeihzKT
rWjjT/E+BblQoFSxr4u+W+x7MxHV04YKeTBm0/L2uMhD+uywt4DTh7nlzgOJfwaOlxEjIVt82lfS
GDLcQRgyAouKN24+LWk4dbg8WSTuMKXKOxhrrNNk8B1JIxMogZIr9UjgdDPnf2tpe5PZeCnuCZj+
Sr+HQ4ojvb4nway+5PRtdAwIATZsH74K5xGZKwsTYbbc64SxpVAPEPbQQqKcNFwzA9PK9lxrQMgx
MpApXKjG8JMPMyMuUmqsiB3xouzjabp0a1CZl6xCTJqlqMQPSqudO6JYJJa39WkWO1gO2Fn2I/+2
iqW9xZtxhd+8mjlaMhv3uAlBOybgoNOH/UeU5wxBAN0x9Bk+NNtBUJuGPcfnSUt/6yYfe80Euo1q
3QN9I28EvqEIRhrsxo8OecNmjnNfa7bnwdPS3QjQ2UKU0wzrZDst5yoLS0D2zDMqRAPT1PKhiPGZ
2dsRxQ9ddExDtXszkkOCo2cikKo7xABmSo5lJb2oKxlXdIn/L2SLQtofHJriwgwXpnkY7/2vAdEO
Q2IUYwmMP7ifuyRoOPQlCZLGqJ0kLC3a9KlyISgo0NQeVCdT9DoF+d01N1BuiJTEM70Cw1z7Dysz
faPECMF0aEhIfcApt0kT7OSzTrf1gboXyZ8mAwCHAmebJ5HnI59ZyTO5j28MR++0zZIqYbhH26R8
pGBzDaI8luyzUD/4RJ0y7qBtHqIzDxGJgQSLSR67cGRovWu9DNrERP2HpttTmTwl82vOjEux9q9a
nveqo4a0uCFHIZppzRVZxArL+NIl/v7MYy0lueAg9JPRq9LhbLP4XJX5v8xU+SCKySUD+BSJf2aX
73piBYRYH7ECxzcNxQYQRMFFEn1LfbJbIwDrNa6G1XrEOOLR6bqaBQwwBp8hVZQQTZYix/CzX7wT
gmyTK8dOgBoh6HH+Tw7OUJ2F1cRKbgRyzg4UmiOLpiiKoBMrpyIb0WbtGac1Q3XZMmtKLb6smnUe
45NVYVQDI6Kw6SaP3EMSxBjw2pJEZxlSYFIkRKxMsGQ4uE1abFitxhHv6lzNRfzEHapWJzF8GxkV
Vj/8l2zbq58LnsAlY6rEp0RqDDdCfFzoyDsUNFVMOiy4RrP5O8aMZWi5p9SYgVNMPluYefOQZcTD
S4ZTjUPQFOBq3zMIQLL6WEg9MlL0ByypBtLKlXEKTJLeE5RmVo6gSroNhIaa0AqHwjcUw+1U5qTw
3WV2pbxs/tOZ0XMTqwDB2bfF9Cx0XCA5FTtJdjm/IUvnI8xvtmc6PmZ8MDhXhUa2loOSe2kOkdhb
VCyAwFkwsUdaAtmGmCDzoxWCYoUpoo33qcYwMB1lPokGbbXtFfy31w+61KCEg6zIZKKXceil7/+N
5py/VsEJVXIMw5SZmIDr87wnv9WBCG+xzZDw7jXYCaaOABHsBCNbEIvZ9HpsI0IHTkfNaT9hlH3J
/+o6/lwL+yu/KuCkQHeAil0dqgPoZb/s9ZeQlOvIeDC1gDBaXt7+XQV65etNHgGVoiBIaPNYf3gV
64xE3sJ4ED7c51a8IrQgqglFOZZe+qy/iLZkAbzPh991LV2dckC/RT5M9mb9GZMWmzh+APPsgIC3
xFtZ/a/ufudMdyNJBr5oAFa3oeshU+J3NHP/5Wp7JOSi7b8cZ1eR2JScJWXeqfifhTF9CtXN++Ft
SIvPKpsYtgZIfQ29OUclEQhk5KBdyyy/tN1p/mMJghjJKWoQ5Ovsn5TyZ0oYuJHTZtFUt/dabvby
MKOVcB5WA1j4z3qqQTcalIiJ+ugPMXG9dSuf99VHMpElCRCOljhekssK8agvEg+Xwfa+5a9Jntgp
iqMT34hd3hvt+buyPww5Yuifb8kuzgy5z8kq3Jl9vf2lCkocGX5S9Wqq6dkNGrTu9c608sbJvptj
PJX6QnA76rj1oVSRK6AXrhKhlcigGu33BPG8wRcLlwjbAXAfsJHJcZapiQaSwpXCo+iWQKZiE9jA
Zs1GUIIDqSL0ZvXDYJ/YUYhrTu74uvbTTnWgjXVQJlVgLEXAvse0gWLJlp8oVHh95/8dfGt80/v5
UhMV1BF+IGXyVdlH+r8aTGgdmYxMnattrre8rO5mUoURwkqQyJYUsx9fXNvqD8gr7zr8dyOf71ej
ZTOTf6yJ+JiLXfKMbMSqb4pe3piDXBe1AYjU7+Jq3JsWsB3WcPCVnLA9zJ21c0KP+Wuu/nUizafD
DEj/miQ5ZCR9LW2K+nb2SgQtjLmk6DMpkje75cTIvqM0+WaRr36NQjnYf5QTuWG7kWM/0cyAYDfM
OYRRInf6Y++ai8OadQTxsu519n0Sv+Yi/lJ6cRSwEacJiQ8TlwTOzqhDPMwP+jH+JnwAC5VBKCB+
o+mSDlXYkqAta5uIajnzToWJ+k6mFBGtgohWyrcD8nGUFwQ6JQiXegRD1Oq6dSxfbcgq9NhJkCjO
TQxbGt1Heuxx90+RetKhUopWOdn6CkiiP019fooQVw7Bo9gnYIvSUfcW+sbZTr2HTWGCkfGmKvI1
aUG6NBM4WvVspfN+5behdj/R/9TQukSqgqGPw69NyKvL9gpcVbU4JKI5SiZlY8GJ7Qr2QpXaHQtA
YQXEf7hg7FJ7+z3WbmYUuwaUuwbtuSS5OMpZqEa+ERvBCpoM/bDylhtq2Crj+1cW2Kyk5iMgo2PH
kWDZ1DocByMvBHRI+F55TtozL+HkXkpFDJy9AU8GgzGmJs5iRtj5cDRoMjJMmlPf33MwOyUp980b
mnXwGZcOZVNO6vaM/ElymCkqrJinvUEvCxhy0pgFU51O4BnYiTXo0uWkCwquZCsJpVsVzNEIaRBR
JmRiNu3MC2eZqNT1GGpG+S5Z43v9s5zkE7lKjLcKvwKyazM9XBe/K3SfVheOruOPFYUDyopG+zbX
kHgkz6FkSuiqGtrUjXzI5vyQ/gxx/F4EU0dfshi+xp9O03kXS0DaWMyuTIG2MqXWkmt7kUH+hV+M
N+Is8RRW5aZZ7nE9HLoRFwHbwNlAWBGliHd22lduCgbU9a4j/JyawyuvZHGWXBINuvVxZuEGJF7d
87U2nafjhh2F4KjufiE4Jw2TcoxZ8E/Jo4x45YqNhw9da731icHm1Gpt5Ej4HAeBPg2AVhSOVkYS
Fmk6RnXOs4oR5XsJF1nBAkTeFoGhRg2kJLmGKE2mzVE7U/xTApPEDNW2/LRZpESD/JqUX7InHVkw
2cV4sGd4mRpNCOMxEkjyf9w8YSaV16Zu0JFQyMC8ZqLLv595M2tQAB24KJLzSC715meyIvLoyh/I
jpdBAxQejC63G+bBmTcF4JCTZjMK5y0X85YTNGF6Sz8bYRSVVjSaX00ENQkxe4WYfYrtA+4JuFDN
YYZz1hLNbCdg7fgK9MYtkUE9SsceHex4bm8wjJv1hi3jng7R1bYPeZG+tN/Kuajjm/Y7z3pPsycP
zJqnCs1r4n9augBkVrxJITUBQGLLfC/CmIz0Tc5K9FT1kwyOh1k+iVZv7ATuDH7YMxdAgkeNLo/J
ROlPFjeew6ddA50QH4h0V1fBz2h7QGUdRTrHaDkuKTNF4AMhV1HSwx1B0BWxaZ7c3GnfpqP26GqN
X++w0x18HVHq2UEQK1x/y3TSzfRk4bXOhtFFhMf1C1D1YLIAr0iyiknMHEjMVNhBTKjQS7pTe5u1
8UAY3zUuh32vsT1jn8uWUFbinXwbSQydOC9T9bk4u2xt+FYsPxf91iyQRsXCIKG6LHBvbJhvTmAW
1VlVYCszqkeKv5bRpVlRLHqV5ZIJsucnQB4JSfFiAocXnP+62Z0qOPLf6GoPUt2emOCc4lw9LbVx
EhrXgQlCA1fGkK0oPWDPXwXxv9i8wzLCJ800mdTUS0oAH9Hw6nCyy2UL3SiaU9MyGazwksJ6rOhs
cu1sp9MFfAUGBMgsGJWzk1GVbCiI/m2yQKvWwHmJjuz0ST+MLDUzx6TGyS5xJC48uIvcfDjj7KX0
IgLlCNNbQQ5BR3tODNAg7vpJbcsv3PyfmZF+JtazlbTbr+SvIGddapFfL+eSrUFRvOPOXcAVGBZb
Y3JAdMk7mup3HDt3Uxintf8y8vWe9NV9s8LLrXRd1uKqWU3IU0LjWa4pWqziUpQMbp27s+A1k24o
FW91Nu9S1meTrV0JUUdIK/nYtwxGo0uloa8HWw/WyIxZV6rhRMJyYephxPqSJF4OG4HHBnOPqe66
vHj0BmmrS3Iw6+VGnuu1j+ZwRVba3gk+OmEvSnkbF3fDNq4qkDmltc5GemAmlIMb0FGlFO0Qyq2M
0Ak4Htd53NX7vvmSBMuR/keiWyRUwynAojOdHHDwDkiAymXxobf4q5QE6Gi73wpbaY2omZj5Ln95
IWunmhVQJajtCma3L4n00natSZ2UjhJM1iYhIC1DY1trSE5dU30XsPclpX6a8fLAbXqPV3SZ487H
QCQxtT3kErCg9NYQAmEN7DL7f9OKYHBUjsVaM61HrkPSbRH92lxvyG2ho/ywFxBsRDkFgjE18OCQ
BFdfYyQzcj9CJDHPFEJemX9+rYSpQtVEKoM38b/UiWPzMSvIP1X7Mg3RJV+1iyoRoEEp36TNZe6j
85gho629X9JXunWx3Uf9ow+Kn2SyP7NY01msTRHOIBoq3O1YWZnCk5RjxBiojsuPuk0i0urOmGtk
iU53Zw7tK80TbPHdm2qxwQno3Wd7+3tdyLYMBUvtVFzliA0Cn3s40/zrZF4OI/tOI8eCGPKsYpcn
6wfm5en4rE3BhDq5R2m+hQJuE9Rni7gHVaE3juC/mHhAfznaxWYKJbSHrx/pPUfuXoRidU4hPhRb
nu8bgbDvCcs3rl2IgBC/nPF9qOL3wTr36M3hIALppyZjoU1by/kEQkCwUktE2G2DcPEw6P5qxGwK
JlGL80fVzQuBfsQTxqeFfUSPs26kmMvdj1z+Voghzu2XTZwfhkaA1Ag61S46qNxwykRkCURu5yA5
RHeCddl2iYNEfM/CxY3nLWp2dbal/3EDldgRaa2NBkgv7BIrfq46wGnxNinfZpkjmyrB+g2OExYX
V1/JUU16nmHLnPLeR0ngfjEsfJR98oyz5Zmg0Odt8dTK6ZasR7V0q+S9bovdht2F6JKvjj+UXiaQ
lvN9TPFnLLR92zYBYe0uq7MdcQRdCtEElWBhRPdRSI/yo0Na1mAcE5OzS2jmVwbJpk7L1dQnHX6i
VRwVuqMYNzirsKiSTo7MsthLuYTyGtetYZ6FxRtl5HYgZQUZz5VwxmsPIdoUf+OroZk70XQegUse
hSGmZJx/cKKzt62f1LX0rBXJOUK5JwztZCcTxxzaRq0+LPMPYO+WN6OjxK+lQfCsycFw0BEfT5ny
qNeC4SdxkT+24rFR3Emiumdtdbc0C7s806mEKnlnzsNbuYlzcNnXxJQ3jxjuSZWOV/narXhBGWrl
yE8tNgw4o26VDRHbwU7+s7JPEM4M1DlJbXip9beG7CMf35GikqZUkBzYx8th6bmbiQloIqLp1xOR
1EEbwwobEEngKaxYfmpYonaqiiO6zgIiuQIbJ582yMQEpmeOCwtaEbKvvnVTtrYa7I8lks6NJJ0n
bCE2isB5ks9gX/oOZKZ0ynRQDvgslYURaV4ELRXOrN6LjDR68CGUQYa0GwFFKr/I4KAEV1wZ+nn3
bBP9vOL2JtJD06azUWbQVdA2O0gVSuWWVrhF1r8zJPil2XXWPevVhyE1z0SSnsvSvDq6k3Z1lbRg
4I5q0xo+ophiqhI4zi9i+l9ihqSXYDObA04Fm+aIXKGabYlgg1Z1tQ/9d4i4jGxlF3cGn5LomGao
CEz5MOCHjmMuhHuEUN+AiTiYLIBJYamG2ud69kHrkcHpoCzMwBd/12t9trQI4cup0XI+78kVXPg1
wbOw2ikLMBWTYn5PT1n/SvAjVQnAsaJ7lK3+2ABUgMJaS70Z0nKzozi0atfOo2uWHrvsPqNmgIfC
Dq0x7gFBDoh3bZyDpXjPzeS2auIKBq0tEcDh4Oqkw7wSRW7VB0sj+pA8y6qpDsUKFTD+bDTnUK0U
pL4slqOUcEP2OEPU0VMN2cNP7XGobualfWPD9Sn4tRvFBZ5yU8AsxGk/8RxEwQPkObCfSdLq0GFw
thNOHfaM2X7eSfOlJCM94ekkOCqLMnqUeLips6JL9NbVNVSG1ad08TqN9cY5wqz6xzgwj+jf/2Db
Wvrz/Egq7mFIIWUCs9D0qwn55U69qbD65J6eAWIdWk66KSkEFzvMyJHozBTHvDAzCtn9hyliNQia
NRgQwJwZJWjYwslfmoRSKQkbXQqNh4QpK7HVm2SqN0Eke47/3kKYZDO1q1amrfPN7Bks4r5EnFma
1cNmdxHhgEP9JsQMsYyhEgTQlahWckdKiQj66Q8pWlU7n50mOQ8wJapFpeYz0sVFtcxrDWsHpGuV
35I/4hjh62LscRQrxF/rsy6QxNYLqxcE5tjwFWz4vcRFbrycvH2zhvTebdRf9W0Xn+JfeYy5zDlG
mcCqkV+q4uGI+hX3xrOu5r2SrE8R8Tg70qxCDauGfm8/44kK3ojDpxlUAs5ax83VnuTDOBI1XqaM
Sgzs6v1p1dzFKLgNgkyByVwvNKc1QTkEz+3s4r4S4DA2iMIiNqCQBlMQAhHQRmyRxGed8kE5pSSw
ROw0jr2DAjZTQyZuYUGegOrEYaO9Yt430UosXNQQeblBoPdQDroa3nvmWpMVRAyz4xiTd6wxgFoC
HAHBxPaauEpfTtT9iEMC5XJtzGdNJPuV0AdkVVye26olHvZM1aCdr+4awaDubDSh53Ieng7iEGvB
/l7AyZGys8DLZONA6Oew2uZE8AC6rNiCRq4qPeOCipS+jSLQvC+IuvpSe7SIumw0askdXbaFTLqW
7BegiqUQV8mpnkuVPAgHvA00VUt9UVxbDdUD9tXkQQGbEYyT2phpBtYOonDnV8JuPIA5N1U74/J7
booLE5+xXvaGgKSH4RHj/4q9J8slTIlWEBtokeHtJfjzSQnld3aM+tqLCS/oqFOrWCBvF9zeadwF
LRsFaWVAzJgF6XaPKTupU3i/MUWqFOTDBRWmSucoD+88YuyI9gEDsT3CcorBuenAufAtmAya456A
ALSobUyBVRIntxoMAFkkt/V+RoyjEX6mnhuZZpZJP9P3SJFOijzjQ81OXaIE6n62s7AwqkMTG/dh
+kE3R9i8chfpTwQ22bjXU0EQ5MWkmwPVKGWuJj0UIuIsqsFFPqiwJZE5Gu4kx8dydEBdeNXaw3HC
HHdZiMXN+bBuE4D4nwVhFSTjxWT5b1yq1PTZmUDvXuzGJ5/KyzcbN+SC7REWo35UH5Lf1Y0/S7+q
RXFh3iZMseASH/OP7GKwEzTTz3hWXfvXhDynHBfok/FhaHEP5cW1aAkSw5ZUUhkssETon5nBNypc
p+ldIqbN2DA/PW6/r/iHP+R248IZhzSvMq4Eg2XFFVkoaqKzacoMSBfEilM+3FTZuA2iuLcTAwSk
zmgvWW0gjOwt1ABUvjqv2WF5PJOVaEueaPEhMftdgkGiRy5NTiiWh0rqb8hgp4w9GPLHWON9vtfo
uqV6b8J9YAljkxxlvHp+4pYZFKyzyZWwbMbx8t7M/UdXxZ9GTHYJFXDbVZ9ra3wk2vRGUoVGzNka
KiT3MjIGJbGexR1qNcwq7OLnAiS4xOyv5cBNNq3XORnfJDvy+i2hxgTDZRWHkoRoxlieneV7iNz+
B74MKkHIWRS8UC8lYo81cZ5gVeciP0kYn8aK0IJ7iXByRhZKkgmjnZZnCqSGJq5Y5h3PGYBSf4wM
sZtOsv61AegsRHzNviXnt/4jNdlBmq88C1lcIMujE2VsJd2QPxyVgd5Emp9sCpx4fdiP6sLS+ZHU
1qPUxVPNl2em/5Om6kzf+ZTY6o2ofeJpYywA5JWfzJsfgA3u0upcS60LHbF58zQXnRrWfaIjUsh/
gq/udyO++zyYcBNIehXkJJstJXPYLPjVCokPGYQ5R/XrKzpbnmA3X5gkEZdgwKdLlqP9pPJUrNl/
QJDFcpeE9hOuFju/Voncgc+bqjquA9OyB7SjZhdhkTg8hoOzMGf9LOvEZbl5yBLxpAHKmD41DGx5
e77gU10tW72iQtGc8SLb2W3Rg0ofvmQ5/bK+NeeD6QmCwOhITvjFkepLh9Hd2LSmhld/Zt7URjcb
BJ/bnLcmjIqeYL38S06OECwKvOorcWvQFQo+3sMOKhR5M8pLrswj0TrgWey94yh7ICIIKWpaSJ0C
QvTBdCL4/SywwK6UkCOshYL6DtlkDQVHZsBgpTe7b276yZYAobIarFkL2rxGCflkTQP90UHtZTkU
pyxAltLPZMJalZlkBMIZbP24YiwGEID+/ZbTeJU+KOJyti61D2vGyYIoRy2DabOl09s0zx9ojHmv
ZkBLJ6rtldGBYRF2RDeEtNBXUGwj0YxCdL/xwqKnvq1AHQv2ToyZ+tSv9MzXeE3glGY3H1Nf/bcN
thPEqXms86Gepi5ULPuiGoypYiJkwPhbQKnHSQrmFuW1XvrIFAlbcibI2JXqSSpb6v6z27P1AhUc
azlp29HVdJiTYURucf/KIZO/XRFTlspfMKzDt4ydfdF8RAxPnFe/dC9gBc+qjh4kKoBxbz9Re6yx
2P2PvVX9d6xyku2786QvZwOpoMbLUrVzyV0A5ewM+fPs7MYMPx7DolGGlssEZtujwgrcmeArkGDm
AqArBvUotQ9jiTyXPTG/voOo9UNJvtBeWxmxTdYhwzi46gMkP2KQyP9kN6lZJZMMjCGExm1DUmYM
FSNzYkBUgyU2ryrjyYKiWDKVkboMwAlLlLBvpNb85mToptyliTtGSnw0ESCU6dvCRSOr8LiJKMWz
kLNQyvI1iFdxCo0XcnqIr0wic6IkeGsSFyNARK+MeGBEQi6vQIfsK7YKg8kGXjWOavu7XOF2dIcC
NUWFqSnFP9ZaEdxWpphsVrvB9BySvAuNVVBKdZsJ5uS7BodCU+ZuRQ7fxLtXrUWQwqGM4b50KzNY
1Z9+HFlCdtXta229SpDYjFtsT/cqlZ9S9mvE4aFj3gfNGRjsCYw/6Y+OmyUdUE8N/AojNdTmhNEr
T1UVoMI4yg6Cj6ONtkrTHbpWYz89RhPRZbGfVeI9VZOxyid78XOrUxBq5ChkgQLPRCUuKyXqbJmp
+SLma1yMprSXxz/CxYRTHzqsxRI0fKKh9swEnM4zB36SafHYk+NdFdNOacUenxz79J3z1moVk9z0
kn7azz4+OemfNUUjq3YMA82braeuMrfXNGeHrm+JbABAF+GnCoWMsd/0Imn6huzdhmnfYhFOSXG1
91sJMDt/t3UWVzkQoF/4wM3cl0vLK3LBdJv55XsC4rEF8cjxbI1B8T6c/Zq20gJbCTvjvbOnF9AL
4oPbc3Sg/TKvbkYB3eCNyTaa/QzLeJpYlVl5GzQonVr+SqOFmpTQdwnLUJbYofZiS0Id3uBL/Tnj
sm4Cpy8OhkWFX1hIaPjwtOqpZdfJXNJSPYANUFzIDptX9m0Z+gLy/kaV+LfyjfG4D5Y744RQrTBJ
F+bTsZd24y2b8rtZLHcrse9TnD6kezvmV2rwsHh3viXtZRXFbviNuBfwvWozQk6HuxNYd6ByIe4h
jpvhYuchcjam2hZKEyOwKcpNaxfFGZyCIoj7yO/IUkCcv5qzr+bVvk36HQ5vYgMfgLI7dMdp7cYW
5vEyMCTDz8u/2y0vW9cOEVJ+BF08k5LQIN8UX7LXak/Zq74kYPkqH1Ol+WKsWaD9rBhnxR9E2Ppz
PtMm2b4z8dzq9T9CRUjJy2wW5oGqLuxoSFRgsdNhF5sr6KkyzxBAXQWgLmcivYygGriKEiTnWQrM
M2ZrbS3HROwMiRj0AP7eGTpNjEuCteUCvX9LOp3QP3VtjoMPXGtiBOP0UjHEDQQ8MNLfQtCoKLdl
YoUXNbloIxYZrXyMX9zmiOYI77Ia18Q7Yey+KsDCNkVf/hHhCzJgZ22IXnVXZIane8x1kSYZfN8M
tSDIz2wRSDgNFr6AAvsnD2ycbeZz8gtoFOt4dKMM7XXpc+ZHzcxn2mRIZeyzw/imGbrzwvAmzqcT
UQrcxzyoyjVehsIv9mGSNpJ6EhqKzCxQ3LuaQPg8DH6MpdKGvDGrEPqIRebGuoZt8uxdjnwSGLOw
IapKL519ViphHGs04jlNbAmdbQ2TamCNV8GazGFNkooL04+WnRSYXrkWa+cpM3OktKYJgrcA2iih
UvwwD8odJ39AOBqWO6KdXVUNPv4arKtq2T5uIJtF3WhZANBmjikz7in7z9I5pT/i/lwPhV1RFspg
tFFLkKTm2CjfOfVSxWubwW9gp+y22pdvYGInQpjkd+uGuBKso02RBRV7l4ERLRqkfpjZxKsnvvBk
4SgrxdXiraV9De10JS4UxNcTTT02etaNIfFGkq3eFad8RA+bwIAMPHx3TkJEOkeN7IjOFIzvpUP+
O0+VXekQwoqPC/1iiX4ROaEer8cIfnf1VS/p7Uu9dqzPdYgMSuDW+ALAzZZFQrU4Q+uzvWZCzGfh
yUSPvhD4Vv7VXvEseQXQazToCEMITgAmzsyAil8Jktk8ybJXsx/IcG7xp1rjmsnarftncVcTcKx3
pzRViaE/CQbmiKKxR40uSmBHpO8F/YeuxK4t9++pmr+Td192n+3UfsRW/t6kvAMif85+qnuKq2xz
vCqXX5BjDubeUtaAjIVdjfme0XQ42VSbTneXsRJJcF1Yols4H7FlWQO1eWV+rseaCasp9c/KqJ72
6DxmGdiwNBxoxu9IQVMOSWt2rgo5bqhPWGiDjkuWoG5xOC42KWATge6CBPOCy5RGaCgnoPkG8qdA
Q/qqpuLoEAo8oNdtFUqvEliHgDZeHazpuGjlsSGYdzKvW0UiQ6dcuu6Ejppi7YyNBxD8cXl35No3
AN8WbtXijefGYBUBFgzf1vk4lxCAoF3uBAb77JU27B3NUAicOQrykPIlWSZ4UYPPJcgEqTtx4tmV
D2iac3QgNxSoLbF93wlVk4Qnps2GnRkNe6UFLqVaJ7NCiOKKcOmAxs3PhXg97b1Wh3ddsd+KfdbG
T/Ce14RJUDupl/ozOijMXUwdG/HRIQDtoX0TfEdugho0UsbsGFk5/tgRY4q6KrBvqcWt6SuRobi2
NfFpWwf+aDv7CeLWhhDaFyPzieKU576GYspcAwFssDUdRL+ZR2jDy9SHJ2yLgmSucoVGFGb8n5OO
Pr8Et0lmiS1mcumJl9XvGReHNLzB3LwneX7tU48yo6DJAy9yMnDis3WpCDVWncJTxIyOmmNSDIbv
mL8nA3sox/DYhFyRmFcOAhoHgQT3advCtbtYV0+FpD0MFwePwAmi8VOSFpLghdMoTYaWUTDYfBJt
dLY3RT4yASpduGhfMevmAulaj/98AcZMElQ6jOf5aOXGxSnx5P9zQ5NimCKB8KYFWQFeF2s5yx0F
ck+80uxKy6vC8Ex8zE6RyL8svw1ScaMlCRP8r/KCW3A8gbc7q7jiyhgl9S2uAeSWxqVlLTf00cX2
flmsduEozhR7s+WauuymcHGnBZVDnbNSQ57RVdeFhKWFHefq9obmcmDsE7NCdFacnKk+zjH9/a8Z
Cwc11A5L4cXoMhavydWMDiSJXvo2gLLwtClVFf1Pzs2ssI0CSIbNa6BcHNvyWOFdzD/VdCXklXH6
Kl/sBipvhNQdFXSldEdXudkShVfMHy1TuAKIOK3KszAesrhn2BX9ExA/wdMe5U343YBofyve6TBO
ahEKIg6H80CPh/ZotY4KB2mlgATgAB1Ikkmhx8l0ZpiBZOsb4723HaQMFubvTCsQaBfkyLX//85O
gDMP0iX9PzSdR3Os1hpFfxFV5DAFOmepWy1pQilckcMhw6/3YuCB33OVbV2pBed8Ye+1qcnj4nDS
XB0Fqil/MPHwB6k9ys18EDRWYvOmvgRpi+MyRctNdBO1KSwf4oyZuGYM3QhGG4H9Y+unjAsycUkE
k4DhFdESS5XQyA5CBXqCLVFnT2877OkZnozd4C6e/LrzAguSsjg5k3Yw2eYkvas4zh6H67E2leOU
ykc82McYfYlh/Ea/c2wR6UN33KWA6Wd0Lg2eHxagB9KI1zLF+zCcKnBq3d0psJhCwbAOCOvIdF8Z
5rDj2sVB/tqa25FfjOXwlCAYqzAPMOpDWXBQMiQQAIZUOgA9wlB5TNXhdQ60my7MC88e7cOxzA89
TliacWxnSzlf7+TbCOBWg0zgKJGLE98cJ7xceCD7mvHVwNuKf7mWn40pnpK1ytr0XBINghvJ4Zdp
n+2XG2/EXku7nXi2ui9blOTpoSri48HxSVeb9nWK9qInz8iWdhIxJcy0i73acLguEVysyaeKqMAK
OEC4gaGxZtQQ4TFQzZsRIAcqwlVec8Cz1x0D+5L7bS0dplmH8jScZDNGd4gFfryrqKSt4dSTaqeJ
9kKZTmHXvBEq4etg0Xt0NqaBm1PCUdiJTY3Upewjt5VDj9C/dd66/DRd5DoSjmEATYMm8wucD8jl
rkIeNuU4e3H6Pne7DhgzqxPqAAfVPhGMDHnzg0WmxNTs7bLH03OlMiO+djwFAj/tMTjFvJnEUv2B
Eu/Lbl9avpGWx6DVCDEKEHUlPrwYYhf709DBAw56ejwGBmucUTcySPFKNXwM7RUJGJTiDkawILdT
XbU6602m0k2EJ9TLE2WbdvJuqDJ3ZjcHN+fQDfOx7/JT7A5Keu4U8wwcdagvlkOPbAg3u5tKdlcF
JSgTSI2c+L5sPJ2bHsXD1GJb381ot3s2z+YzS6WnEVySAvqM5hw8/aBoIcrNEm+0sTa/rRnlEeuP
yKm2JeJUyUBuipwiKjdjxWt7qYeFlkUsKEr3T9UY9pEkkCGBVB0AQvT6noilfUqUUkdsREtshAYG
pu5XoYHbst9EcHiX56RmXWCVQCxwYBMhDfTrPuY1IQfXwhIQRfeEveTVpZOAGoWsfoyCOVdG/lx4
EKsFWZlhVANFsSkNy2ty1++eU2T4srkXqQLMMcTEU6z39V5hCwtfawvgdi0s2v4Evrxsvyjmwba2
PGjHtD512JL7UEDliI7GH/m1w2Awwwx3pZXuLHSHfdzspm7YYV3NakwKDASAiaBAA/CHUXZ6G47U
ecLYiUbdmR2ffQVsecbbpBsMirstA1ZCr9e41JHKCKQyaP0PdRLs6jrZzzb5XaJkDAcbvVFPDJsj
k4UjosWGeBkZ/wuDunnYNQpBWlwMk9XspF1nAdow0fTwV8hfIsTfrLEdWF5F2mcObcqP0UDGk5+c
kpk6Xbq5uo2FF0DDAjzBLGu35J26JHYQliOJHmG8s7aOpq5vlbrZ1kGwmZZ3h7Mgzk7qDLRiAUTX
xA0EBKD6+gvzKxhPT4PVaEZuTnszkvTamtP50Gb1SSAvK6jqKH0X657m6MfBsx/S3KxjBviYef63
hNgnaRsQTRBihNDs8ND30DkydoHOBmEm0QfHnm5nDIsTpPOGa75E+JkFF0SEB42RFxbCA8fOZq5v
IVOvvk0P9S6e2TdA3UFbipq9cx3LxCmN/6i01mPTc1RRMqIXYRKtXIBR22LT86ROFWqj5Gm3OGzQ
xVXKlsdm24+CwMMRO4C2q1jnlNVVVWp0e6Re+KNkrypNIVp03kFX6uY3Jx7fnJ2wq/Pcn+RKezGZ
4tlTfEoA8nlxp2+MK+/VNZGQaa/enJxFGP0nVx7ofD/mUxtuOsayXj30qfSWteYb/9lovHYSH/Lg
GsHwMjr9zV6BHEDcx2g8qcUmlBEYyisFJqkfeFGXXax8OrE+n3EYV6z765dwkncgB2DG95TUxmpo
4vVAxDCwxjoszmB+Xg0siLXMqr4qPW1CLVf8C0W1Lt9QZlFbjk2+Tb8+jYQHirCSQjIPUQh78E+h
oKs2hUHqTcV6k9VawD9BtWGg5iSlwyZ14hEpFs9afUDrp1nXiGqEemZZKuB02NponQWs1EjJfRkq
Qt1RPPGo+MNeUhsXnhEykuLqT/sMdNrCYOyqmbovOwewH6Sa/bh0xhZ0Yf13Gf0peLWU+tjQubAr
aY9mgcbG5t9izCt4SYsMFm7sVWPykNgnS9ErAPiHQxaBaTivfLIhxo6YZjJZDQDDxzT01fSdOfNm
5htuwL/NAwvowyHG0tXLWJq30qFiUC5xYoFZkZh6Mqoo5WalFQyhYXaRszSSs4QB0PfLPtwFDYF/
/aFcqSdgG26B272VJT/iaEN1NK6aoAG9SnRjFmK6jXsbai+zjq4kmZGsX9LfJgJ0GJhQeI+qtAsm
1hOMUeix5Bz24tOyXqZ8H8ClDjWEOw0buk7f6pVz7cv6I+bCZVuknllJknueyKlvaSrZjUTQuKOj
4/JIQTamcvfdTDalbsLmmw8lGlny0qWWTTR7hmhBhRm/o41sKrTwITsjiWqc5dZ3G7nziPgB+m9a
MG7OwptJ4v3IhDly9eqYiq/8M05XbeOpoF/h8eIKaazJS4EQ4ZV2FkM/N4hsHVJNC1yFmMOq2htA
jfGUztXDHsnsvdnt0WZweawZRmEgwMc28NkTr1AgDJVPjZp7wEoIaYKCEHK+ZCmn07VIY+4H/QbY
LimFR37HvpIsL+pZ3T3BNe3t5Dyn0SMNahSwD1ycGuGLRfNMzadD09aNbpp3XkYE8FCNHrlevlO+
UzjwlVw1/jUNbIjogkdNc+MYBgiX34wgIKfZKkugd0EKhoWe5d7mt1J5h9e2saZfrDFp+VSSr9xi
uYMUJ3sjoSlhOBFrzL+nYxebvpEDnsCRTA6jVOO4w6RDhavZgavia9XDCBEPjmk02I+q2/fmXxV/
yyylIjMEnIi5N1ynzqobtkOru4NET9ahv0ZGjKvdNYc7Pj7XJMK6khE7kKye0+9cHFbV3CDDuz7x
jNBRE4Coybd4umpICPFDtgUbwgZhdfHVYZHErUHwjPVpFMKz9WcVf1RWeKTsQnzKyHMgpzL4M3BN
V4nis2R16+k7A8hcRxhXcgaPT5pQUDue3VceupySS2GnatNrFH4QOT1gq2pROg7Oamg/xwh+d9uv
RCteO/bN/AAKes8R9J7gvr7rYvYIMQ3qz0pmgL8k+kXbUgbFAr/xtYejEdBl2oBzFBR8cXlVyQYE
PtK1LnuQQvbLFAqCo7LjgT1pf7Ym7LRjqWs/uhycQ/gXlUh3xXJbc5qUHftIeicMVgWSetOLwz+j
YnBkorboUEV7STFEeC6nZYjsxkp30LvBt4PiBFV/lwXiayC0bbbDt455eBP+NSFpBGO+dhpkXoQm
ZmNAEtHoFdwTQfaj1mIV783gjdsFAehFYlnUJeUZsO0JBK/fOwrFG7kDnl3q/yQB47imLW0WrpaJ
XiquXI0yPMe6aEsFr2e6gfyjOn+lzTiILbBBXYCfD2AXDqfE8nqB10l8zfm9j77xI0AIGAmD672o
em8rzY81NOkVWwo4I2gfpxmD4/SQpd5NAXy0znfOeqWBcDIGJ8JMXSlnvZ1qzPDfdE7g8F8OUdYk
rKGvateK7zK0bmNR73XXltjI/tw4CCZ2I476IYbdBu5a8ATwbM+A04aOsOUr6Ret+Vk11kmRbL8V
NowLsC+Nhl2e8Fs+ab+RizdH+YqWoC/aCRvZF/pbYonLZ3popYc6A+V5TYIvp7jQb/kF2+mEx99B
tJ6MBdrrbC3gEUr6b4qAzv4xGQcQupFf+bAJASti1+B8FIASAHfKfh7u4vJL4XfP5i+Sg0uY0c9G
8w+RiUZUrIwI879dI6/jpy8V9urUpFP2EqxRaibDT6g9TUtaUAse7EZe3Z9eZU6LapDTRkCBNbtT
1v/CYGkCYKD/7OwDjVFufpfLloeOJmZKZyGeUOSbXd676VpmiKB2Cil80V2nqddWyL8SbvbiXOeH
OXlPjP2AKj1AxbXJmcDl59Tc9t2bAbt7hK6J8X3NiZxhNUl9/ldLvBxlirm30c2QIdB4ZEWHjA6F
G71KKEESvxn3OqWu9tWyGegB7m372Q9YTeEaQn+IwY1l7siPvIUZMIBG0DCeMYJ7WI7H40DwVgtG
tfWF+kTkDTLmocFTsYXN7/Yllz6jN9RbVEw14zpYZlpC6feiJe95fOWsQS36JCjF151/FVM3Kz0h
ym+Gm9H/qUV56GmMNAKU3rPwYxwdL+vx3rFR0oW2HWqd/M6PTAvfdPvNZnlm9b/Muzbl0v3iGp/5
e6PRCXP9RRXyLIA92dxuTmV9hhm/NCnUXhTtU0lMT7Fj+pI3myAZJoT+bN4NkCqZda9Lnggb4UiN
KSz/KhQuBE4ungqek5yt0szJAaceew7vmckq/1Lx3DtY9KVZ8eN4Xtlh7dJsnB2HfdFt4OGamFHM
E/eD3Pnx5ywXTBQnP+L0GHn/S/2pdX/c61tNUokW4JmTIvymyp4egG/GRt1zZjkCmYSIV5GtGUN7
DbY6lPOuQ0ZOqkPGqJDniI2WYtTWifBpX6F3pCRqmIsFaSkpMHpqxJMXaNrttiUx/L1dXtiB7aP+
kMd+I7oaSBZf3rgi4RKO8HPOfjOmZkA96sSDO/P7x78GGguOF7Y+C3U36HOFLVfC5ar0v3H/YcY/
ixWO8xdMlScNv2S1g6UjU01iTBAqhyY5dP1dTa55eoW4bZZQHnZl8Cqpf/ALMEQ0LiATxfw3ghir
6w/mJEI6N+ENnj6ETo8ZMpHiPhnIAXI+J/YNPsQGOawRJ+vJtL1oMEn5BoNIGgN/O6q6F2YIZl8H
jS1vZq4mB2WY0e9Ih0U7g5166piG5iuSgL0YH88U5qsE5M/Ib2gyzhlnmHysFGyHWrIeWE87wZdA
AaY37GJbe1uCPeRUbRVUXhEPgvFXBagiesxC4U+eJW5ZQ8gWDXOmyLOkS5+ww0lj1xkQkCJoYFXm
XWRi7RQVT+tXznihal8nQa7279AAgOLiMuY/TTmDtsisksKs9VQOtTAlmLdo2U6Z1KxAydn7GjgQ
OeQRqfWjvrLVwofv6WcF9ArGI7rcudKUnEeU1Ho8Xrup3EDp8Q0EcwQtrAz5bIAbHKXTYiXOybx/
D+trDc+nNX/V6s8w/oQMctb5UQrFVflOF1VpKQMVfFIau6ZGE9SeHfSvjQ3Q8mkAaFZb2Y0dBEiI
YphT+o2J254HxEzpzTPGdu2hL941EGcGSz+mGlPK/tpo/BCDbhHM0L4xNghQ8/xzlciriqyvNkQv
UfRc+TbfPSsuZmwTv0BVh4/9pN6qhj8+T0H4XRffaggDyOIYWcvQw7Kdbtwdu0Ww8DKFt0h/I+Jt
UO9R896Uv52J/vtA1KfBREfRU6/jPmWsxbC8Z5ZRqp8yOlgBEspc8/TWiDcYsQ7B0bT9vt2ONmbF
56Tug/JqKrdpuiCSwEDbiCv1kyNfdfXe04wbbEqlcaUwbJed4Lyg+9X0SBdx71FGuSHU+gzarDaT
vJpV6Nc/5ZLbLsmdxzDbWEyhAcnYKIcU473OJ68ctFjdjS0fLuMocwIzmgHVjMm4iRDi2/IG2r6q
Bt7Iz1UC2sSksquMHGEwyZHjqzxfIPURdtmnF4rFSIAuv5TRrit820AbtnHqnU4Xj8IyfakIqyih
dPG2TpDtUGITY58ZLwkOsXqbiXcwJln8NhdfU3LvKkZ3n7UWeiq7SoWFxSkh3D35lp0DUOqxPFmI
HgWsFNybGpmM2k8v3uuFJ0Kibf094ndbcq5HCcMgLzi1tgbMoefB7guVocheb44xuGyUfb19MS1l
H46fTfIk9iAuIjfHLBcW/7LiozQTLzUzvyyuKeYMLSBtJozeNQfzMFZgAtKZ/NvBU5ueBQQKW3iK
QXxvT9Z2em3ok9DtEslaK7yEVM9ElWXydz/9ID4SFZuhiwb1Y3mNWoQN14k6SlAjM1u3gkOcHiaU
ORdrkQjQWybrpLpIWBhSbDGpEXi5+NYZuWnyW9k9ZiPhPPirqY5taAGpBhk9xnxvQx/BtdKzZB9Z
+sj4aGxRezlm16D8hS0QpIGb62D8CHvI68A3sXwHfKgNYJKQB6g2XvQBOCn5RRrPV8kXRi7bu7Py
52jmwco/YlF+B+10nyRlv0CQq9kBcgbaptSAOr0bcnICWPA5mk3hMkhV9fAmk5NRFosRJvO7OUPa
UqwTovSKNv+pTGU9qe+xid6qIidVMbZDPt5KwWrExKeXoByDwSveLNIz2FMi2vynxhyZtd68sunE
YBcSbk96dSdtnSJbhdmBVcAau/CxF/EtS4oXvof9AATHAOWccsoubwCpXQZbag0opRIxOQ0hO4Bc
R4aMz05DNZZGvNrh07bhboeRwFpCoLQSLJthxnqkKsneFFyb4cvKP/lGxw6wlAGt2zlM5V8BC7xu
d/F477kPw5AFqvKip7VnGYzHi+k48NKU2HkXiUDL2c3wWsiS20qpGzcQjgMusKtmZl+KIUFtKb/S
mIDDCPZH57ynrUUYju07BYwdXCxOk1/DeFo39WcKj9Zm19qxb+aqV6d0NQBxtZN2iSbwZAlYhebA
xHMgVR/tcdqwUNlDqQHtbXtWr8FwNTdVz64ysy92yd6RkjUNs5NsUfRkOmk9kyc9WTE9cI1xUJE7
Q8dTRsm+H8MtJwciG8Wf52IX8KZJObsk3YJu+IFH9tOomDzoDkwW+tmfkcopQ/jnKnP1WXREKofO
rSfvQZbblzxsrxjnfEMwG5kQ59TVX44UzypOCrowAHEyKYcJvczbojFt7QihCdwjgxKzWAfjR2v/
tAnvxRIpiremLaWVo+Paad8LCdvBO3NLv4+SlYF+uI9fYkwdXmvB9xSK86Ko/I2RMtKjOi6aV2MS
3zED+FxBtNoGELwro/qxSUBLivdGqQ9hx+CAXRAHtokDIVL1XWo7L2nR7wOSY5UmpVDhVgDVFZO1
kC8BTrn2kqo2+tg2+Rp19QJgpvK6ecS/knF3jj+5Ebz902QIlmxXwpJ9kM1wTqoeyjj+tTQp6RSu
Bym/6Orwx3ZqlcJJ0yP+eDKI5ZPUkEY1EvdiOzvCWFf3Oh65U+u1HUtsuocXO0/+5GL8AT9ylCXw
whDScuobpR+RTTHmUtijpMm6l/udGTXMRUN0HJ2bh7WvDrj6WS0un6DOIKywTtLkvOZTd0gC6Rw5
2FYadQVA3tVT8lbjnnFHdQ4o1oX41DSklKRLdCx8vD4cgWGZ3UuaBp/YaO+TSWCCGLCigcfCeWJh
c3e7nhqgndhG4RCb6Rnh/2+yGb9bVt/tTlDU9hct7b8zbiaueHM0712HpJNiQkjBm9MUR0sYMR6n
FjuyelB05R3S6aowMnDpGHVmFFy43r6ndLiFkG7p8eBxZhPOSpJl2SM3Oa4DEsBnbdiWSDPQ3XGM
yrhTW8Nh9VUfMuNEstIzZgbopuRahYEOKUjVHswbbubI0y/4TsM4OwyMFZyC49gQgkLNshhABTAw
w+IHH9G1ivqXADpFnTK8QEYmaC7liPy09K3lZ8Z+uJknaqlJ+RfpGKuKEaBp5zBkd5M6PzNXNRyP
cEZDoPGokMWxph/UPUG6kxYwJApcnfMGR95kJ15mBq+dSbk0PglT9RNcqHbOPrlSHwo8Cuygj0Qm
K7F6m8W91PaB+Jd8CAiVpUIjqq879d3EziDeZI0nLYq+VQveb6tyGO9KUq3He77M2cLFsRt+Dcbw
1rW5l0u/MtMgMew0/C1D/5GTuByy344Aq2i0yY7+mSIL63NEOyJ/KW1iEILYbeS3eTPjaoK/7gW4
jasJzubwq9M1LNEj/I5CgwUkEDKSFjTaiDHhC4/pqrAGr660ZfxLExB7Rn2KiAUciG8yNxAi5uw0
d3/B2PmlePCmn+0Q6QGsxnF7F84xS+9VgTHYvrElNGdGPBysW6e8x5QHWv+MlfKRFtoa6V42vBbJ
pwA9WnaWl86fgoqq84fwFSeYXw75WiK81DBZJHAYKumtE4+meajKSRQO/VTn59q4i8BdTszwm/RB
Yq4/oo/tVZMG5zcQzghrx8DpamABgdsPPx6NFzxgE1ej4U0QERXlt7C/QssfIb2kuu1OEJMGeiN7
pPCvL0XXu3Ed7MbIckssXIO61RywuC9W68mF+siXLQmb+UUO0QQCIZx8n9BBmDfTABZbBhsHuhsR
xbS5rPJkADbQ+VVEItUy7o7JN0G6CI7FM6i9olJ/gR60D1ioqqHiVqPClofJG8J6CGM2mlfeNReI
Es2ITh8Am3motpq99NKw7svcF/wJTJJtFCmO8uzLxxha4B2es/CLsqL6VVdN+hc5lyRagVlUlXfH
vHACmwYSIVKtv8LyPIQmKusTRx0Y8ppX5Du7a4rmG9lwMbQaMcejzjGKlEy/e4Ci2xAIBc9PIdcu
4YKs2ULDDcSxJusK11fNbGkrwpsDJ6fdQllSCcMNV4aDSlb4LGIpT3kideg+WIRlxwvNs750Z0xO
2dA2u7x7UXgs4yiC+ILjqWS/duu52H/JbMTTaZYecGAMMka3N9UNwBZzugc0prHlJYvzFhXKJk1h
3QwoMBDz7ZQd+SZmfp2dvc7WymJZsGW0R15OSA9C/Wf6qYkfcufEHw13hXXCrNnJq8LZACJpyfyO
SBM02sNcO48EbE1ojZe4tVhv/LXQoxu+H7zOVcQgsf8ewh01VBNSkGK8ZG3t5xUCpvi3md8bdEtj
DUlIsz2jwwfeSN69ikOvheZbsYIuTaSf9xpJn/w6g/Yy2fpN+Lhka8TjKfwopZRAsCES+IXJh4Z0
gKu35HGpnK98fBg2XUbx7nS5H1XYEiXm3w570ZCtSfRPxRyUUB8lcn4Pp71Ro1JA8vlT5JyAgjQY
ZhyoZl1ZAhnjcKgSXIeYZH53eP7wEyHPPUpTv7MWjbVNUpOKv7GJfp3wGJCr3q5BHFM0YrNt3BJq
Yf6IjRsI6kjWAUicpXD8knoNVBZUOXNfz90W/qwnOuvN0i2uiy9gcWyjkP3AyIpIEHSwdusdFpUl
1YDVPhJdUo3bdSHNbnGJrSvWj5TMayd94V9Fu6kzGN2xv8QjBqFwDsGeLJEF6efQP6Ygs/26t6nY
gl0VsZEvJQGYiGs1fzGHYglG7nrE38W5M9mJzZmBmlFmgEY8DJHPQs1PAS9oosNFQYetS+pNJwp7
mK4RdvspKNCB2uhjZPsLmhfGYDZgtZR/Grn8m1lk8AUTUBHmP+Y8f+IQRwtb/YhOH1ifdONK2DwZ
3MlJre/snGF7V3E8paW87hwCYK34a9LFVQ8XJk55a2LD5LpiCYyTvc9A71gpl/KoXWx0eZZ+4yq9
1A3x6IUh7iOH6tSVuxbReRPPbJhlxgyoKBjyqzGzlhZOGvWxxGq3YlqVKdHNBFdTTDUtS64flrzr
FtONEWkvsSJ9FJmzVwzjlWv2rGZ4K6d9y0GuGPa6prSrbJnABKKjomvasbyfQIOU1YCOYmRWAV4g
oU5owGVj0Rj1B6txyhQUQ4PlnCJbPzJLPxaMCMfhiRT5zMoB/ZO+MtSWxGNmnnwZp2GOvPzYPAuK
9a9kdNc7P60RuhrzRV1B5MjiLpy3pcLsntkBMM8ZE5BpzeeUMOFOLk8aHmLGKo5k7WKTCCsy9EJa
/R59VQ99JB9joLjJNoP6mmJGGcPPEszcmDBOb2xewmmTt8R6xGLlaFiE7fQA0Hhtf5isYSxzOJFv
xngd6oQdbaby1ZQ/8/ErAIbUhIOXFtYZlbk7yR8lMB2zm1At5ftJBcw4YaBAaKAoT5v51ITUMq9y
vx9cedC9aqlITdCKRM0V/F4qS1+1Wr/q08a37TMpXxjP5VXOcq2JKcOygaUMHOzRYGiesj6Akh8x
JzLfYawhm2S3jdRXaLQ8+qpD9Qcyj5n07NKQnQZylLHoa9K95vkwcgrQ6EkHQsRCWmN0JqFAHvwQ
f40Gd15vzC3RCCRh/ZYdjxEL95aZHV2Rrw8P5E2nljaQcvssGw1W5R3kLKQ4MrXhtvyK472mPYgu
9WRkBo7KY4XSZxn8QgoA7aCRczjz8QQSlAx03RXVpqAm1Fi9jdQf9FW0Cyrr/+tMiOa2BRKt6KBA
9eSC2hVdLSSK8ToP+jmm3gpZduSp6g9zh8hUuE5UcU9VUEwsKCpUo/ynpuhcPBw5S8QOmJehuDNH
dZNT4s6N8zEM+qFsUBqDipoG3dWmydOYe3ahRRQUfqWIYXAI7epNJSxCLyDbA4nvxBdqSlDf8d7O
nZMd1espUEGtXh35mJRIXAdYbpbkxRkz5GG5ASsYK8w+pnclPcFu9sLl3mW8kuoaR/eXnv2Ew3dl
qG5q9Xv8i5hyiB2ebLcOxcGIeIZrieZi8nOahbIYvLG+yM0/c9RcKe7cmAWY4MUCiuJFlrOXhxxQ
yVXO8Asqfs9ON2Ju7Bjwi51qPSGGlPttPaW+wflARk0bXk3tplEutHmPmrwi6VV5ko5zicnittNn
NgDejBng8eAVrDkmS6MAMlyA8fxBrzlles0ISbO3kkbLz6p9jg3W46c0we1KOria5yuTYWL3LWEZ
UVSiPFXtAqjPA3LmE7CIAYN9PR3G/GGNjWsp/W4s7XOKLRyzxblZdsbTPi0yrkwHbSPDOxWHK6dH
26PYiku6ffp1eEtZ+R5QH5T8tspOW5dKsCbhYaMHDcA34ECcl4ZNd0/4ER9QParsHUqM0XiMdZpX
xoeT9GaFSNa/bG7TEn2K4K2CxQn7k//HMt6LW5Q8FNpvwV1pVDTJLc/0rPAieElYn/q8O1Rwl0It
3GVDBMcaoDpE93clZxxJIuE8QKXf2zXzOtLNq8lCu5z7DopmOOb0ytYlpaIJk+zqkFXqi1BiuWdP
TwlS58j6TADBw4caTpZndi3m6r9mUbIY3WduzkgAxD6mg+3NaC1V9NGwkfTUxYDgDylAsUqwtSXn
qTGOJTGYTIusu4pKBQawu2TrjEBuSoBc0pzfRBIcy7+JWnwsPhwTpVVD9SABmIcqVgWYfpr8SMIy
aOcCidQAFJrIMCZ0askGp9zHVJD29FHJGEtGzBzE0iodDD4OakczPkqN7yWERZcPOi7Zma0Wgufx
M/wSMXqI6Nay1giAUyAhgsG3vNNStseYCVFHXWnBCH8by1+Id5F6AU+tN2tbSWGbnrFLh4o/gwSN
Rx45MoAE3WOTMCXXY1DbxktFSgCVXPrd61hm35yv2LJPvc1QKzTEldHjNuLc7rqTIabe1QBe6Fr1
rs/ZJez1Q8vuu4eLbYwBtTpJYsQLJNyrjBKkOT7LiFrtuEUVraPYzlnl0kSYH2PXUIyxIK07Ji8W
K39X4lYIWM/OJs6PMoB/QLFkwV2pAwShhJur5lFJl0LHetJbbk1SJiuzPQolghu1jErP2ph99Vb/
paTRri7w5/M9qVgHnHKrzsMqR+2piAtDtrT7MYcXq3k6Wub15lJYOOq306QfZWBv+4g9eYiOU9+Y
pePLQIDbOL4Kzf4al9gvPv5g6Bk52uEjQrNh5BhkEdwronjvRX0BEjX0tFC/+C9oB6tVOn7EbJXs
WzIwqSBpUw/Y99FOoTM00feFKkr5nhQqImmqbokyYIC48DRSWOMGPQmaZ8YZUTmeRVTe+AqerXV+
gbEUW9QqwO6ZcoBnYExxnuNlY9EQYzJRGOeYLLJC84AmGw5g7M99Q0Q9rPTYWXcGfujxnzQwKCPT
W6lHxlxXBH6ehJgjGc8JKTYI9lkJ9niNrFXb8WSKeeto6IMpt4KpBInOw6h8ml3hOhxZil0dyvzb
XmLUAvgz7CwcBCdxE3iVkiH4vNvNIwa15bTvBJIXJviru6J/GrycYL4Q9egbq7DfrP5HYcrK0J1f
jgH2xgH7GY2/MPFAk0ts4KJVmH8ldghUmKVnKU4zyJ3p1IEHr4ialAmKd/LrJP8L2DGUzbuQkH6w
/Ax0ryi/JfHXpvDW0vy9lSEEBL2nwbQ3h3qbWs1l0uIAYrXXBGhjVHxUEjFOJNfeEoNtldRhPcj1
V5IPfRmp5WyBfO3JlueHloqrSkomy76m5xbsgVYVULg0WARZDZSU1n8Y+IBh8k5gA8zPpRVKTYt1
S8AmINTZeoiYc7TrX7AU6ToSP+dWiN4zllzFvN4UeglviQKy45gVINyJVKnUiQXjP42igp0v3+nD
kqnyOYAl1pWJSRXFziZrI1Q14WcI5S1tqClw74bcWpL6rTSjqzMukxy/Xpa/U3IxB+2rI9Q2QnOe
bqR+XOlM7Gayf2WB4WRCIjJgFkw50siekhgpSCi2iltCBOIYghJDDrMyEKpplYF5GZEE5a064C6w
P+fmdYJepwXkk5QpLAYEDIn+laK3LOqnw7KvXwunZgH91KkZCJTw6u4XxUVCeFOJqDgujsOSKAUK
hrVncrlSeq4gqkPrAh7QgdbBJyQhCKsdiJbhQhCJd8zUIIdQ4VnNJqzQI4fJ26yxa61pW21J8CHp
7jJo5Ew1Mez9s0uxSnkSLIvCXGegEoLPWE4sbbXcxbheWCHkfqq+K+TrSFmPQbvx6+Rr0O8I+dh3
gpCa2bwAaQ4eDfPDOuyZ85HYKj2y5p7Yv03zKSjEwh7/Oh88djHkLdl2KJnqsIm3LIstauGpjMTk
hLK+K0+N+RhtYhAm4+FQwkLd9nu5/mtAgeCKZJmhVl7SMBVrEM5l5peJfeI/os5ruXFlyaJfhAiY
gnultxJJiXIvFbLwtuC/fhZ6Zu6NOIfdUrdaIglUZWXuvbZUrwMuP4hwLjhRa2lWHLljeMU/Nae0
vVlzBCAvq0V0JPtrjP3IvETMfb2U6uOmZ/p+HrgH9Yf0ic1sBSdL/MYGNbDjnRHRNgsrKb9djTBV
c1da8qGrcR2M/UtXti9+f5JEwHJSTdIvA1e9j1gtLxGqheSxW0hL6Kng82WLRvMUYlR1YMUN6qni
lJBb2F3IxQB1tbRqh6bFQFNEcnzJwj1ZnV78ZGkEYuY1OdgL2i0kOvNX+ZF4VcTOO/muAW+AQzHA
nEhZu9YoEa/iO+rlkgYRoznu+1otSvakil89+VQ4b3MwRewkQDjnqHe1bM1nmRIV79Lj/Je7hGKo
XcRkA44RIw9joFQTxrbU73XfP3kKFUir0scBOk/Ce1uiyWnMu2t+NjIitMBFgNQDpit3sKeOHFi+
dJldQnVr8Mum0jgoInko5PbDCNxJs3Yz1ZOS2KX9m+kBp+LmB6/Ol+u8WzYKKrQ/yjbXEtdQzjEg
KVgwKmlzmAE8j9pvyDEtq5U5uEcPjrtX+TdvzK9WMR2dZ6Odni1HHVO9WZThe2+/xph31jZZoSUd
OEujKeWvbP3S+TvHOtbyOUAoMhjOm2jkvUG628Vcnm6OrnMFKpSX0njUFA2U8JtIE/hD7n4MwAFF
9X4CNTKRCeVrwaoN0XVVdIxo75g90BZUfxqbiKa9WwnDImZkzSUBL53EJHoZT73+NquFjCBcwQpY
+SRC0HRZNphiO/KQxoo0FAbjwNQ4vDGBUl+mhSrFOkXNPueEp1Myij/T/bJo0btEQHhBcVAa7yow
wiIvYCHkwMu8gxLiBYLQqi2ePVxd/dGtolUeoDYaGb3XO2tU7O/l2mXXynh3a+fQpW8q/XLEA4rG
+1Cx34T6R4HCj4psSdL1onRJNcCeaiXmPWQSbRCR5tScxK2JXFcgVZ2x6RyswyOXTogUyrPse9zP
EkbD/I6I/Qks0BIm0jE8PV3E9IdeSWUd0qDdkhw/jXvuKqeiQeliJlJUUbSPDY5KufGZMMg2pQYo
Pj2GG9+ZnjW9P3TTpP5tI7oz/kYBfbthW2XtHpz80pQvLQAYawOHZyGJD3Ie0v6louGIb2/pwNBn
DMfuy2q/0tpinemk3QgOmkiZes1ZevmmREEkxSURUArfBv89NO9IOWKmXkwGXaLCNyOgbb/I2EDx
EHCoTiFNIKY+FE3220veQqa8qKHbEQ0ufmYaDpMloRWH2r7PGW1W7nIKpx2Nrd4B2c0rHRIchaG1
Qq4lH0cG4GS+LJV5tdTZSbSl0TbLdOQUznSlH8lt4qhiZx1BjAvCbbaOwCFXXzIOEH2/sjs418Y6
Z9ZEebI02PmFwwZVdIsw1LeTjf2r+na/CSxkc+6X5OwoOA3VEUkBBViKwNrkbcXFjJyydVDcRfRa
LITt/T7RwsOY2TCb0RcO+rrBvKywJQh7P9r+hwRGhOwM1h6zkV7mxwpWVGU4i3h0CN0zzo0zoJPQ
Vn3HTVd9BSDKbek+VGZ3bewG3Ym/9YhzVyU8ujxbZYrTmQdV3lKMktDaIEy0EMknXbzOqQScId8b
6OcneMevwI93ZhluKAAOEh8fSbhbWyNP9iVjAo3+Kwt+gLkuI/EgA2baDHuT7lywi1XyVnvWZtb7
/fuQUZ/evRu89fFjRf6hdVbZI9SCpcaVo1lEvwWzyBQ5sPEkghd/WJuMhmZCVwX9BebMVEarqCLb
BdARqxStD9zhBsShY0qotUbl19PXDlvahX/juEmiW1NcrNRYOwwoUNUdbGSUJqKUkexK9FuMNwwO
cbrxVxKybT5U5YfkR/Dir149hu77mH6axk81hcuA7z7Q3Wt55QSESw5d61GvFk37k/bfefKWdy/0
XKGzWd5moM+5gdDXAHSUiEX0W0cxF7sfYCn07iNOyN7YJyjQOZZK/9dCcxgMW4fe1xRXmHUvrn6o
eVsKngyZTByvnxj6ZvaP5DdTvQ4lkOGdzr2NmQCJeFDeO/Ne24+xfUcIGDJq8n9Z0jvRXPIuRo3w
onu/FvAwYxJEKwNQdVZl/hBJdI4BbobfungNvM/SeK+ansoR4BZLUsirDZJwk3rqPQ4F4o1zjjBO
3wZGfWWYvZQ1yPgPt4BE2T9OzS/PZaidRZOeCQVcZODROyzPW4c6cWCwG3+b/VUPmHOe5q67+x52
P6q499H3P3EhulwyXHVGImNxgmXkA52i5qvNNZVI6r+31UdIGZNot06hg+5nsyuzncewJMjspWIt
zjEmmvTxLb/mHA3YAB6vbx8ECSIxqjmCy4AIhMeASUOhPqbhR7ruUTHKsFGr9GVAu3SQCM7uGPVY
5qEvsMV3xFcU3soc7SXImMlI330xT2y84jRy0JxVabi560zbGOC4fM4arGQiOk3TTs66L9qd9Nqb
z5PF/Rhte/+vj1ejwEUfMv0LEGu5BkmjTKLt1yl/s/vfiTNOax79/DwVWAEPWVlDa8WDMJonf5iF
d/jLfgyXGOrd4HxrbGputW7Hg2ZMywLJEQPO+YTv+SQCdiQjMrTxuPPnwrE+quw2sPc4dFlJ9Alp
8jaUHloJFo6CPwKKwhxw6eIQJJJi3SDYdzW5Eom+T/nnkZ/jM+cbMurR+2U5sWULFsMReAFrljN2
y94Nzr2pkxTJcDBlTiR/B856hPISrdADet7k4rEeflQKQZHDxoo2GxUAY/VcHg3ARIIzcG/7DNRO
Ft9GwsYwK+zfDKueejIm6y56CFKc3O0PivyFXj8SwiW9c+mj+clfnOAlMV89KMI8r4mywws/SB3f
xn27KJF/FaiodOPXmN4j64F/mGcdxEiykgf6rDkTOJpZY3Iw3C8aOyNl33QbICZcBpq3Prw9VXQE
0VQg25C/Z2glaWVHLOl+SrQji1eUfDFHQVr25pyozQPlLyKIJWJiyq8KGkzucoh9BF+cAkC6281L
2fxJ8zXitbJGBlsJL9lHHKF+xhjnuIJiE6EKUI+a2WlJwzhgnhSEnyXCorZEXEdakEnvxIBh9Rsw
2YG+j+mBdkr7XA+PRn4pkMGXxsGKn5j7gR1BCswU14qmJW+nYmwTIQz3aXL4XXBqlb4Mx9vIGsyY
biDnqhASD7uDyDpcpFje+zzdolxeW4TTkRig0MAYJ7v79iUWIGylPZ5RgE4Ln2aA5lOAZyf+02hv
h+xF7Us8nGAW2j5pf0/DeDbA2QXRg0MPNdff7YKj/j6JXhLLXoRiD30G6TKFJ12HyHhjccmjxxKC
yHxZd/pd+yRKnpfnq+EnmnwAS1wzNdC2gv0BQb3/5lYs/jmXNnKz8InjP2VF3IGp2XT2jpl/0D62
zpJ0Zjgyqb3GRC18ZJnkErxxXWrJdfLePe0bTSsF0cDuxBg3fpLhc4a5M1xjh5J5uxTQM7VXhQm8
K6ylxwia0KR1WmkUp4g/oBYiO8SQ7gOUkovpKzU/6XRazI3nGPKrpNsJZHxpEF9NZ8sB+bfpLTp/
K5dhk5tjlR/iBcYhnC4CyA1HEWIKipPTAfPEyAwkLwnGXVk1RAegAnPMdYSfiEFRaz0M6qE3Iey+
asVrPkzoEYfVMCvsyY5pVlba4EghdCIsSKeysCfgCe/TE0MnjiPBTZmvXfQcxce8XGtsUO3cJ0fj
NW0JeaKZ5bpXP6h33uwKCXzcsyTJ2B9E3VJ4u+PTrF/N12BR6e2zavshbuaTdPBI2eEzcQD0vYGh
9HRWSF9hUsHdFKIa4nQ/t3wURLCY68oPHjGIWe5TbXwyw1/6Vr1NBn/dzZ9Fsaz50JUPBYq6CAjs
xs53k37P8hapF+F4sFJL1kIY2OVr4xGji9aGF5S2vH9rrfGaYeOv8vvo/QUQ9tE12LfEMr8VNRP8
+1/G4bfh1RSH3P3xZipqSJycy3LmLaL4q+WL2wiPIN+tlAAIkgWbIV4HVOq+AB4n9U3V7l3tJNhK
arA9+aMDJzv7SbEK4HKzw0fOgwhALeatDnHXGcJJG7JCi9wTRs21YD0Z5TeTztj1ScRVi2GeISVn
r/pQ/Tkdv1F0UoU+xgELAQUSAJzVyK9NXD3mI8w+fLfANgPGqM+6dfFmgGimLQttH4otXuDNyLxY
+7HZQHVUSJomaEwGy8KBD0IoKN3GiF4sipR1yTRposWQ5Hd/ujvDW8NxMpuXaOMJazmuGBrAFiOX
2duy7cMLbgwv+paCtK2/wUTpoGW7UP9yaJiU/vuQAs5hQdRRPxJtOp8ZaRC475JbwbI/dCJZEf6I
rSaOgoDbycwWqSAVY7aTTTTAffaHmqA1/7eJnwF3s2PDX1p31ZNnp4dafEQmYHv5F2c18/9n3Tth
8ULy1VmoJTOcBmhCXU4Wrrezu+3Uaps6YGCfXh3td4xedMzyefycMily4pUeE2uIaHBgEUCVV1Qv
Bl9qjbN6M9o5Lf0RohQLGiBHI8RqQiAqbXsC139d/F21B8eO2ZaI6GvG7aUVzOe4PbvngE03KG/u
3Bs8tN1nTRYcDd91CEUlO/TWEcem7HdBf7btD7OcN6rPKFWcEtipyNvpd2V4IoyFRIqqu2XTHSU3
GTg2UllRU5JdRYr4M9fXisguifkjaW+0yvV8Tep4hazDQhnkj6uhYRwAxYHAAIrGUWyR77Ql9que
Mmdn9C9FwVyCRl2eXPXumsT0/5pxbxPA6nHsnb2MNc42i20cw0e3Rnmd/zSYtvxP138kKw49hRBP
sYfHEfVa/NaZOi2wZEVNWbPVUEQo1D6T9gY+wPWhP6W3svkd7IBrntEUpFcssfZwa5I/y3uVE/hJ
9YsNsJQXwTuh+mOdX4yPDmEU/midjb5L/3SawW32blo/RnAeOAMK4y9PmTsYP61/i7R9FL6wDOG3
iQApTeSSmuzYmUmSF57b5CmaD0kleh8268FZifqAVOXcNRmNT8ytPkpfbTt6+NnohbGkKWKns+YT
nNxewYDLqcDyjjn9yfs01JODSq5kiNsPUIEfaa7VmPqCUIIUioFoIIgF2mw/zE4HhOeEwyxcBAiO
Dn84tPEGhqsAJDqdR8EGP7FACoQwFpWZ178PnPgzZvNeVJ5sFmpL7OdulgwsjDMVuC7kL8cg2xrW
xXZ2CPoNAjEIzBGPtDCxgaM8oVVqWZ+cphbNV5IlhEtxvk6OmuccXCCqkhEYCCzxaIxEiHSwOpDW
sIMwGjGODu1uZsCl/0zpnouzGV7qdh6kkf8WvBfazS12BY3MGULv4RwZBdrGm7Ieivwz7lh8vj3z
1WL3yPnnmrNNxEt2YtCUIBWJH36xttOSr4kTR64rlyZrBcV0g25sZOGVzbO0vxiJ2M5zxpyonNUL
mFZ1+YOjx8FJaeuYSfAiDPzFC2GJepOuDHpGtXEfphsjfmIVH1nKY40U2yX2Yjx7VLbOc+dce/+n
7H7y/ldpPwVrjitPk3owOeOmzKWJkeqSU9q9MV5TGlizY9Gt2MIDxXHvCR1XWj7VyZymyWmbQnfL
xJvSx2LoLSxeB+DrVrk2SJTzhxuFK4wFSAXvnUuP96sFCtl0v1Yv1yPuUNQVBmWYpr1NLq5+bj1Y
+kvktmn16jTvNsc9X0DYnRsFPKW4PGjutSSAh/4z6pFdQB4Ryox0fp4HnB3oMd3wXfdfcu8Zx/U+
wldXFNObbN8hkw/BJZpIyW2WITOgkGVh9vCN7bkcb6bJN8QgU8pdYr1S9cY220THbVjieohpHgCE
3LaQ3xp+0tLmXIqvqf3N2YK1UwEzovmsWc+T7nlumXraT528uQgaaoqrdjfSBBvEOepQsh+n5NwO
bzbBa/ZhoOGklU/WrQTnnjrxU1o9DTmvXZ7QkV5kOf0Z7yuaMLQB8WRG2bkHGm/F1XqzzVOWHMJu
gd2tDQ5O0yFRPGXcZIkkfNs4ehh7ydfl1kLOuI7Y3zuQKEDkOa8V4kEr11P6JgH1qUe7//ZNrg8U
Tm5DPR69aOYukL9j+y4FDLByTS3dYI4awfuIVT19CQ74vGj68GbSDdMBMcUJoONpOWGQn6tjjzOZ
TPBkl9za6E3pUNPv51i1EN45y25z3BN8Ct7C0Nu3QDqNTd98oVNL+rWgJsnkr4pXFVeBS6PyZWgf
BurhgVq546Wn2WyynYbcoUW4zLk/4kGQIdGskYcXHNzimBi76qluzY8AOUTCEMCv0PySMF9xGTs8
J8w+9AjDKJyx5jRbyDHqXyWYVPQeNSKyNNxYSXax46vn0pQG3mOP/PCfrvEO9WTVunedBopZ2kt3
Hfh/JYWP/xdMdEcpPLSZkfvp27swvQ7dT8blm/C32944RSGce4avZQvnqSVMi2byqO/KzMDVST58
wBZQIQYwrxk924hBdZ7+FvxcXQtD4NGa8Fvwfz3zKt0OtgPjKOb6pVFcc6QrMAGjhBmdXWTPWkR/
l3YywRcLWuhlcPSTD0GXCGkZ2wFyWvY0DmSqBLiLjL+9RuiBwamfJ/YLyJtoNs2GiE0CjzAwdYBu
YY4PIQ62rtvWuMptbiF9hB2FYgia9RBRKH62ZFVogJc3xB+Mw4qBv8902DbujJAWeIzSzFi5xpfD
/RVjGFcek5nmI2Zg4fXchJGPYqzcOK27oaIB/b4eWu2NtL9dMDJgqbpVTIhMXjACMj+998x9KlCo
Gv7s79XW83l+4PCeogm7YsssPsb6IZVQQOaJrYHFIGA8vEHt5gbvdX3mPqDQdRuCSihUsUfdc3Gb
XOD2qEpJWKigTGBKGPFTp4d8fHJcElKrcF2jEY7L55ooFiOnFyI2eoA6vYRifuSFRG9/TIduY0Ad
800DzL5mvTd1xSJ+CXu6VgXVVq0jNdNoonr0yvGKlM+qDN8wjmoG82flNz96x9GUIjC2rBUqMdZc
vD4FFjRgyg3rTm31Z6q5LLc3qZ8zp+Xe96hKE0wDdd7Tg2jvenl32Q+b+XyXEukBgxYFNoFsa6uF
wd+FZ9OFQWE+tWUFMMzYWcgLaUfuOHjMvuN+S390aO/V8IDVGW91Ez0HobssmEW11mvfvrsjvjG0
0HRioGMx/Ccjrhlv9PKyjG5O3kBpQDEvfruWUrnqK9Jb7Vlp1QmIWS7mYMAcpP74MeZeXJZ8MT9c
zQkiohJPYQ95kl5ytNda9NQUVGlve+u64QO44D+V7Bg60Btui+SmUE4GifXkzd5hjaC8uvDWIZV/
CtSuzYu3EAzRINnCxvKUpnJv/uDpZBdpIECTCyFBtWTOxsJZXXvVTs+rbZM2CNQZnYfBiqnDMqaI
s6Q8RYDlBvVX1uif5gkUO4iima3F7bvBFNxkoy6PHgtw/sp0YBhvEEKYDQntOyIKk5DBL42ez2ic
NO/B7eHFbTDHoZlV5yFYs7nTjtq6DR2giOx2dgIix+bTLGvC0vshOSmg6OaIvmP0OFg7lOHZMlW7
wMShRsFEqkbCpmFdenIX5V5kxGFj5ccNfab73t6LX7oz9HkgIE7lE21u+uI0Up3gZjDbdQCGbJp4
F8eEEPN9L1zZLYfxNFJvmcm0lQkujsysuNsgDhhDEecDT5t4C/pDldYQUPtJZN0wL8/c9SOMoeGW
eS9x+5Jy3htN6LrlLZfqNMUOqWsyEod/v0NRCBWGUSJ2yIpFXB/uoV2Lg9/64vDvdxnBkuzKZdUd
EN8rXTMPNnkNlPPlYB28IKGMp7oyWqwf/x6GUrsXCkxkakN3hfqHNamkaYTIpaFmSct5/2ShZeI9
9ffEtS8KaM+mtBEtQ1y818FQPla2ae5ziStNAN54KH3zGxWKvYvRr6yctNfuLcYY4aMI6CO358Vx
XoKWUbwsivCWsi+XU/vkdnRllMNxqRDA0vWapCVvSnQ0zUMBrYFa3lLVR6FHz1MYhNifUBngAXB2
WglMyfPYpjtFerWKRb2hnsEuDhY5MovqZo9TvOwAnoFnSYOdk2PFzGpUMnqtEA5pwCuHoLo6Fkc5
RFCbzAiaU+A0RxkQKD7FzXgnnoh0DolMjdopWEZVo997J4mIutVcjPI+4avefYixDvFngiGWXqxC
uIabvpqKS6kxhZgaE9GewdikHsA/9Dq2yJpZC+RI8CylwJYaWpdaV9bFtyFJAME1d9KPdjZNm8U4
JgLKOvRLKLVfoUtoSf7vozJLHhzCumm+6Bl9yBHv3gOnD01fNDzLld6Iv24mKahqyJ4M5YNl7bLH
IhM9IkCGQnZgJE+DsFMaQYTcgYBaZCnZXDke0G2aqXqVjZvCF97NnURPJcYV36XQ3QyCN7KyKU++
wnLaB0RStYVgbl5p12IY9NdqqJFKMkeWgCQ6o2Fv9UJswUYjzqOwxBmOXrzz0uYznD+Fsudeg8Zb
8aQ/AQuI89DaFmBlfkcPm0BJzzv6tok4V6fBhvceHWkEoWaqgBD95yE1dP08nyWL2cxpKe3NGAL9
7M3VUOYhqJjmD0OjtPcY1E9Rb05nZdFGzHS8NSlj/RFwTPE5FRXw5FqM51Dx4FfQyNOExn5CyUiU
rX9MbCeC1hR9ZCheSYZuojnqpMRMzul+FeAy+PeVsmrHs+yj/aCQDUelM5zHUiH4x0RYakiTZeYw
BC2T8Txle3MilrvMUkKXlUdms91zs8fJXTfj3lqibyo87Kv//sK/hynXg5U1oJntIYqHU3EvdciU
xB1REmvE7AxaBAhR4+xboIo9OJjIEUb4BmP7Vam17S2fH0SUZjuLEAfpsj7WtYoBHYYu7dvhy7JY
q4NBpAcnaX77UMpjlmCVJl8b7wTisRK8OECp+RigIwZpo/KJl7Fib3f0jYD3u41jm5lN1nVnpcm9
4TVyT8NanVUyBP/GfokfMKWY6oSLpWyAQ/LAudsA1WEh7ZHx2UXADlgS5ZvTJ6ioJ0oy6fyaYdo8
0LRYKiHCVcN7sLQq4sEBba3V5H5ngfEiG9xTWqC/ucLuyEwYv3zfeZ7apNpbQvQ7R09/LRVZj2YO
uTtTiAoate4LarjBMh8ROZdpyCaWQ/pJlLFqimJkcygPRmOlR9MZTqlr31JX34sEYYrhozOpglYD
dJAeEdOmT6jm0dii6N36UxzuMigdbea7PxFYqchkdi4RsTVGRRClb/8mfLYQmfmQMV7S3XLrVCZw
zPEla2vjNoaQI6vKWTp55J/Z4rNh4jl0abmNSOKp40FyTpfZlu2fL00rUl9r0LlqGoimNCDZwaps
LrpUsK8b8VCnQJj6QKcvYdOltUqdIw8mUHLhQUjNn8IF2lyMiEVb4/yA95vxbM9Iq51yxehch4nm
R6C71ATUeDZm+T0oWygxHde0kiGfho2yRDjoriLW04feXsKyMHa23b8NIlcPbePXD4GZfQ/+qHZi
JF42LgcWL53dlT/qoql+QB58GmDp6nYQ7MLOo92Z5xYtYnyA0aRXK0cRKmfmrGDVIPsLQas/hajw
d+imOhWRMVycRFF6uz+lm8pPfEB4HHjGfhTuMezll38PVsT5yQ3LkcZe+qP1THI4uOjnDGXWkTLx
uWGMsbIyqGBGmHUX03daLD2TsXRm0HDHoEHiZ1z1+RgAEoDEU1V6uBbmMOxy7j6sLaq+mmkSPcw5
70qrgj07uVo4yo+vAQ2qsUrI1/NjcdC97DPtiy/TygC9dgvPIOSrhXoKvZj5uMzlKSt4rVVEtF5t
47nLtVcUn+Wy0YBEhhr/bNd5B62W5qmqpPNYRP1LglNMFHDI9JJLs8tfS8PRLwMIGa2axoUnLHON
BhpoM3acVZbAdhhT7jl3rOqDzZl8EejRSJr6rB9odWLZPLIIA+6IlVt1+mNrpwxPU6xseV42exCC
0GO8mCsKPORijMfqs3CMrzHkyZS+7FdFqldHvCqwcXw/WLqYnzc4CMpVWLnuwmvr5IgtKTlaLYAF
qxMEILDWZn4zHMNMles8Qs3t1mN/zKXH/K2m0zp/1FVxBgTOyhAzEmCDGbg7uWPO5WIoJi0dGpGs
i/yVEaFblYb1btAPy/pwOKFThN3Uc/BkbGJ92qZED2OgB2gUEA3QfWruCPiW4ge1zf7GyfGmmFl3
w9B+lXJEb1fopFWMBZCkMA23lHT60qzJhwqZn22Ruqwmy6re6wDZtZXUGH59ZMYmYUwrzavF42i4
u34CcJWnCsO19OZ8+G3RKmevefSXNSKfHI23XItRoth4ypHDNEyGJXMwG+Rcmnp7tzY7PDrGc9Zl
41p3oz/p47boRLSO5sFtY5cRPi4iMUsTQq8lLzHTIj9CU26mXX4NfH8EmUY2Iv2t1LeGo5H419GV
4ljTKro6gYEFY76Cddm4lyxaGI5ikAStMQ3bZ6LAsfTCPPDBV3ANviGB685UQvVzTV+UooWjrqww
QVedep4Tq9PAQeGDr+XBTs2Cvi29Al3QIwrQfyahhvuV+eYNOxRHYA7dLhqfd7S7dHPy7C3wEwfn
n7UqNCs/5zFAptL01RfbI6Dyw+Q44QP5s99DgGAfsFxO7qNK2Rhn9KI10zCm9NvHeVSLWYvm6fFm
aGm3WVY57mTXpatA6s+BbRaPo8yuU92+dq2JmSboCZVxzRc91Lu7qrJ025vGdx7W5go8QnALjYkl
fc4QmrT2mnWivjotllJ00U9W+9mQIn9LiJnBbDfxigQKvGYKoCOqn2oxgwjG4qtza+8kE/UZdPp4
oCQmA49agVaceGFXiTlluwq6mXyqlHQXhqqwP9LZ09JYvgYdZ2wzCi3Gfy3DYGXZL2Z2TtuQEpG2
Ny8EgeCsLpgn+7mvphfbStggU2XR3Sa0/EUzuRiOfLC4ZtOuGg1pSdul9dGp7Afb6MEuIMrYJHPA
XADg/v8ftlUJyTvoSzRAoQovdioZkGQhZFSLdEqzsmmkzuuo5EU+i0bg3X2Kw244OXZKEhGNgnjM
ow0rb32h/K5o7NKqKbviC4cUXYL588X8oPuutWei+ZOrlHOf439OdhIcletqh38PSSvnFBtGj//+
wKrapT+pq1IKSmHfzXs1RA1ylZJl6OfeYQw0F7NKd4+rtt9QZMjD2DrUcNGp9pUJnaZu0o0HHKPr
a/8g9fDPVpaxZtvyD074UU1OvO9Q5swf//dhkGWGTE6ZBx9GAM0dwhuE0aFJHNqr7tcE9RqoAyZm
GzgsF55JogZc6mABCCee+RPnsdNqaicVrqh/bYq1TTY5VzcV7n5yCJmyyYadcTPjjkSeeT9huJj0
Og2/DLsUZJZpE1fEiAzkxJYSd5A9p7vIrqe3biWfQQpFVba5WJk6PvOu0uxTZROCNCSCcqfnqghg
0E226B7NzDSPQc+12xjWRnkDggCBok5yzjr4BvKZIAauOgTPISClXorqsWyHayJYbyRYgm1Ucg62
W4QeaYCGyQi5kQpokcLYF4Z4KbJ85r6bEy0H2AlOz9wUhBdmoIUSzDijNP+r42o89EHSrgwXLoUj
QE/06a5NQvQ7pU7WEG2h9lFvS5bsUtirwYj6baKNOX5grTuFERlZrnTijd4H1T0BRxwmIlg3lQ5j
yvObnSNsrK5dBvInD9LttNYFyR1V/Klb0j+V4fRsO1a2zEWNVZO6eaHokhNORQfVT/ZxUAwvc7UR
W6qhtqQCzHPcH2TYmOdAd6yT7mRMYTFIGXobQ0eM2m3FAanlnXgppBvsdDrYy7ppEhqhk/mSGdWR
2Ar7LcBj7hgsJZPft7g22/4ADjTm8LtOqh7bVuYVBz0OzqnEChrraKYxjSUM7ZuXwIrrF33QXxy/
gbAvwv7YVp1xVpyqmGmFN9/mO1Rq5Gqfmu9ae42C+or8Wu6iinokaVELOG02cJJOw1OYHiJ0ZVj2
Q8IMognqs8Ni2Hblr12CHk67TRu76MNJtEZz34JNNDOI9HlFn4Jm9FSBp4mw2XYOyrTAFdoPIWq0
Fyc2tbBF1sB8gzc55ICoDw+d3cHEcJvu0clTyK11chNicC6pEISYDChH4OK6F49pwgT0CXjEdeBa
JS8jqVeGAnlQatiDZO9UuPcxLlVg+IwoRr4a5xVdtGwEpGjdVV+SRpa48dmm8KX4mqVupkjOEZkF
IKfhvDT4adHX0EBLrEBtxhFiUuX4Gcl0j3npTldp+ls9TYZlM0XlzsWRsQr9qKRL5qltHaIoGuP6
JL0WF2sLp0mSgNtH+fM0QaTTbZhMOff+qXZfXVOacNtQNyojgw/TIJ/kKjFocKirzIaekHhMFLk5
HDtRMN6H5YApc/KXlVMnz75i1+COesiNHna0SQe3zdFOmD4SzTCtSQSzUOLH5FFt7CDW1kaJ61LT
k888CsfzEIOKDEzi66pWgy3vQJbpV07kmrfWEFjEkc81XRxdbB1xcFuQOKWnQXZOOK1vIr+hqWRM
+THRCfvuQQBF8wNj4aknnGbydH+Fet7dqpEcdzMHSD4/ELeSnccooBBQqMr0BmqD04/MMrxoVYeK
ldIi62HUrH3O7KCcHAzU8fB/D+BbnL1NPpJJfPRx6Dm3/3uA94WKwQww0tVzAlCKNMdxvf998CMy
7wTLAK2gWC36pi92rqfOYUc2BwMtZpSZCkgv4cGwtIdEaCQxJfKtcZPdNOoMZdFXnPrc0bfAW9/c
rkXdoxd0h/WIafkE+4BAUZM9VlZfw/zR0ORQa/EyU7vwpZ6aMCl2jb5xJ3oLYyjBw9n0OYXnj1dz
fsD5jlbJ/B+Ozmu3cSSIol9EgDm8MorKwflFsOUxc878+j1aLDDYnbVlmSK7q6vuPZfxmozgzpoV
8fL/H8P/atiUYnroGEchppY2nVSJ28yQ/+Up2X2DQPJPrmvzdowoBw2lNuGB9moIC5s5J9V72BQY
FoZ40B4ZkfIcoEgfmZR3beVUhuWktpn1QFQkZ/Vg3GFeUiUnXm0qpPYo/4ZkKh9mFz2ABx4pxe7H
gUAcA8o8WzS9VxEpCv2Jvx7YvFbrQ6ib2JMj3dQ2Q05DzEj9Nc0JCpj1wYc8ZI2V8GUNtPw14lqK
BJrpkhE+JCSGElhzQ89urQW6hvedrCTvEx7krDpZRC0c7hp0/6Yp8JgznFpGXXlhpIM9srIuk6jC
PSni9ayQhlWVkgFH1xA5ktwmyUhe75lop4AhTKU/DiBs/HujkXc1ZAriB1Wwi66Y/LXWJ3+K8cCq
vUajxXyynGYpfSdXDBhP/pHSFpAs5T0bF3bM+xNEkCEZBiCd9Zl00e+L7rWmdFoH6Hpyusi+IDXF
sdX53cfmrRWwE9N1RwiAOAILK0a8DDBTQasCsAq2sZZGjtAlG4Zmxc7CuNKIZ+Dz/VfdZ8zT1zY/
9vJFLj6KzMIN1WfVeQCsWE10diPiR177hQlKz009CgyUFIjfcjKic61rgpesvN22w6nU9H5TatO4
HVoENGaheGMBHJVf/NWazIcpDOt+siw6rY1UOJzGDRp92VWbSrjOSSoeawOcdrwY71rHgLZRjWVf
KQMOq874V0qqfJkn0WcXw4bccjBJiJqusSAeypXmf86Ak/naTjZWkBhJaceSckz1osFlwm5LGwWy
sIBuadKZseSrmIdY4GgjCQlWrpJujWigx+yIpSTV7LW4a+Sr5ijR12Zl2ohQXJZwu9HmuYFV2BmW
2B0bMc3hrowJYmia0PrPlDL+lbT8GoGv+cjM4q0voEdkTWd4mFGfvBMcHmMzM3LG7mfPSBWZL2I9
j3Jxk9WJsp1y62uaG3im8t3TeZowW8QkaGJZYBrdHwvAya7Fc76n+T4dAD9CcJPoihd19KPN3UOu
DOGiqDdcY/EWlzkED5DNs/ZeyzDxsbhPgSQDu1bjcErJUJDHe+/Rj2QmkMuOnFgL/QoNNXuhBoNK
BtooMvjShT7z6DkSpyul3PQk9wB9Eg6DRO+ehjO2oac2v8ROqprp8oE2i/w3kU+cOE5/6NBsr5bx
NhrVU0KuMbwvIZlXhqwyqpwIt0ei7gpifD/J6RgoAFTHJxSUFuvdNROjveQTCpIpR98SlQgjZoXz
nK4fYjVvaJxw6qPg64JUFlNvxoQNtCI9oI0lJ4B6cM0AKVsmR0mtkngMlIpAUSR+i6GxTtWzuFES
kCEFpOY4zi10CuNOG8xpI07Vvm+kMyc3lLPjdcDsvsHzTJNE3uPxpYlREkeoTSgv1wEl5D039OMQ
B4mJQqw2m+M9472MfXWQJfE3pv5272OpACABeyQI4wXBhxRa1BkvZWxtZtTzbSOk55oeg2sOSOSm
kUDAmfDoUU5wiJFY7yXCIHnRiiC9wK3vVy1JJ9pEHyEZsi1Wj5zWO/73hokrZH+B6Uv6QJDZvtYJ
x6kS+AK7GbEUFfNjccRjbQhIsQaBoIVar5HQk6uBunUatoKm0i/sUaRp5UtOK00kcuGlmy3MU0JG
/goVAdm0BodMOEimIhAFU3r5BHBDyFasZmVxTqXVOAq9dmUFXr5n4Z/IYQD1WRsfn6yyesb+USCr
rtX411TolOjJ9D30a7/VBFInGM0XW3kinp3WVr9J6Oj7NVazqPioZTgsQpRrSK4Jz9AqKEtLNTpi
logsTlbAmeddFkiJMlHkoFP5Vy6yyqUCQqnJROP1PYDTgXj0iPF5e6fOHHROAJpulrYhpNIL+2tY
JdFBkEb1OI3VSWB2sIOwPxSoDsRCf09mtip1KrBOSux3eLER9vX1a7WU39XSbvuxSoN5MV6h15nb
SISyLphUTPX/N5zweseaq6VEqtyjBXM943jo0bpBZ4sYEWIC0vM8dcPGVFtpHxOBhDz7aYJ9qrGZ
4PKVJ4Dhsyp+d4t535ZTLmyZXLwtNfgdEUDnzhSWxVMjfi0h0lYfatu1rjiLKws9ykVNqKGSSgqh
BpNVj2N8xiWm1FNha5ZRH+gBgfDsDmpJQnaDjOBQyk+qpkQWKLBUc78u6zc3LNKKoqXvVWJVAmeV
dk5vWggYm9eaLJ6D3Fc3EiKtkumpiFSy0vLXIoWRmlcpK2YFrjbupW2aDlmg97gX5LUhHVYQnPhL
vRvdnpTBQl5XTl2AKwkCUQYxRDkliuqbmGP7ukfDUU6QZHbrcCYOt6Da/pdUiiuM/cvQT+ohIlB3
HHA2rctVW9HjpUWOOXYCLNM0P4gkWuys0ach98quGzqmnYQYrIZWkMCkPFJd1BmIVzuuVewuVdd8
RIiPEeUfNEWZP6Wem3ClgQZ/8XO25Mmx7lSvcIE2bHnuoFjdntMjhtnW45fHVTvJTJcTeRNHeCjN
+v66wsi7lwAaROQxWBkUjJ7lelNyjuvcXmWRaiHo2YGuHoUd5toJL3w/IROhncuJ+iPBMhhKhNzj
4fYKyBOu0UMDaCYzyHoIK3gh95GFTLrurdrJhTTC/bz6mBM5SE/JndxYCS4hSL0R+/jYUGlRBaII
BL5Z3ftDs/Q3WcalV0dPPLPFlldM1rbWuk2HEpX8WvUNbykSbiXOw9EwT2Nkkn6OM7w0FDRIKyeB
EfqLSg2eV9aBOufRTuvIJD3btR0LfJN2V/2eYCfTnsyXyPpXjELimITUioWWBWNCdFOt1qe8p+hc
uwpXDfI+SXtJ5umxxJ4VDPthPwvjxshH5QULkguXH6aMJSFPlkxmVqxPNGVZoQtXasQxYKyDw6ot
wXErFarwYTAObVS/iSn+9XK1yMNR78CxsR4wqkxdShw8CopyHE0uE8hIuLgtzbu0MegRGmidqsSg
88XZh4aLRMoBPaVRu/PAGApRHgu0QffOMIBBLBYBF8Zmu1jhTMZBhpyPUjf3Z1JaPCu+89dj5t37
cqePDZ7LeVkCA3l3a5HvSdDibcKhdAI8v6nU+C9pSZnmhOvlungZph73TjLne40hqpOMSFXau3Zp
DZsHnuMnKgF77gc/FdoPI5Opv57Kv0bk4Su+V7QgSxA/VoQ4OxX2pptcQUxo2Ae/iM2h/UEZtkr4
nJKKxGZzosMDpWJgUI2Fu2G8e6vHV1N6q6s3PvqpPsTRgYTsqAvTnnnwFUO0gBOl+C0IyiS1yeLE
RKv6mW+SrZQHdHp1aHxG/0RJ4COLds/Ff/brOVyKQ5OrHuHfleLVPTmmCPhcrd9P1alpLkD7Obyj
dqO1i3WRKFst/4uLfwsS4eYnVb50eOyOUdh2ddEdNGf4fmi3sR9DXEs42tKRaR1sTIQfRSjkvYyO
CG2zJcTqOCCWZ/Iun2D6WsZxnbEunivrtFZH63DXNwt5wV2AjsgoQiwS9znAc8VqQEgd7RwNkfvi
APvKUneat4QRr9ILOkAanPAkOnz69HYNu9wwlGi9SfBrlWObR9SLbNJu9y3Uc2fyewaTR58UxeKW
Sfw3I77QmIEt7tfs3Ks3C/cyqApkCLTViIS4yu9PTPWGa2xdoOmIm2YHHBYl8+nJMNulmwzHKbNZ
lbJzjxCqPlS3kWKRPKvKGX5wAN/Kf/RL2sqnX1LY00/EaVbFuoSAmlIOdEAwv6o+5yPWQJ3Nf91A
6xL7rYj6m0h4EHhvcIeLX8Qhi917EC2MlqHjhr4UF56pANc+mm/CzC5vl5iv7plfw2pCGaZ6EIn4
XOgpFGHUea9bJjCu6I4e2+0HuOn4LX5TgvgIr9llAxVP8ZvxRQhRFFqjS0jUVjjER2HxiH9s+m1J
k4t3I2LrsVki163OLkpA61ey7wHL44i63G+j4cbf9Jh4FPnmN8AMf/GbejMOeEDUEx6pvqBN7vLV
MXnctpw7/d/qNCjTkKB98VyLD3zP4KLav+UjeVGeylY/CTMAFX78RwFWPZAENQ+swgf5VOylrRU7
K9u3a96SPZdD+0Jwvpxh3mFtaakQtuhA5fqQWzfGz/byQfORsIKu855xuF57gC/xoA3AZdOSd94X
V7JEyeIUrzj08N5SOAzPL0gUpFZMt1AEIGUDrYDtDh7hdIGJYX2JSOSbD6sAaWEzi1mc/g3UyuTO
OgWbfYnZcdEoR5vS3EfNNrqDH/ZKhh5teobJ8Et6z3UY/4b8Yo3eTGDO3yIRpsCWDezEHRxIeJyP
IyIqSmfoz0J8luTjvTj2PnfidQlI5zpNWwYlNjejv97qD+LY7gdi6wggTcP5A33tRg3koP8k40tz
B1u0/7SQuRbBdq3/f5zZVgqlM3enr/zSCnUi97fxJpKuEa67mIzOAB5cwOuORQL75IwuTAw/I+Fm
L5BMmwfgmj9Ryzj5IQ7uXuZiKnSgbBHeB0vOE/bai3R7nkl/NFexUe9sB0ch6ff5XvLDL6mKXrMZ
sRyepbN+VI/FDwkKuNLDhegFj8Qof9nev8StHHDp7cUp7JaptByuAqWrQ8LbzGET8yzZ6eWHeDFu
OE1EYha30i8i3EPxTnCxeZU+/5QzKIJ3IQlyYy8BriA6iN/s5WnGO99jP301r8qZqjpyxXfBHXY4
O3d3flXaeTuSET41vv8Vo6Frlhx+zk1/vrdIEj6r/KOSXzVpNwszOt/9Gm34sOglD4dnQOq+Oemn
dDth7dhZCTERaN+RyEPipShh43DK55fl2bE7CfhzJUAlXHoRfCb6xRSNe1JvYc039JdHpAY+cDMG
05F5ga5ljx3/B+l/xzy9I7xmwbncn/rxEPXoMTcyBLWUDmn8r+z8qYpdKTsD+7UQu5dXaaK35zIa
ZTA8dGTQegxHZL/Yx2+LK7hGqP0yfTxlmBFD61PcwekCjMPIFBXKAqDQZzweAroLNKc9VJ56YOiK
qqrblP+Gn/bf8FK9Y9TmgiIv6aDEjhvdQ0f8V/x1Wx3k5g8uZ2SckjcyeD2rm/Kgc/HREoxgZjyk
r512iBJCNyEnvah4j0m4B4YdsmxK3kx0WEJ6uV3tcIWYtKmxv9nWhgpde8Gtav4Q1jAfsM7zNYJy
LOdtbXgqRz8wi2pAY4EPr6WSOWkawDbuosDIXChXWvorVh+TfF0QsB+N+COlSy8HQkDkMoIyJdnS
halBJDTgQNACawW2NY4dEpfUBsjxKcueCYkGPKAR6ItfB9NPSgneeNgKc5Ic3PjL+IecAhIhFND0
2QHDNQkv1pcwKk0256pqOpNOoX9wHDvFkIuAfLl7OtEQfOyGXS4OkC2AauiUffnVw64h+pSkHfgp
sj8qPLmI0QgT6nWn0d6ehKFhX5l4CyZarJt7+zLPYSbbw4BmKShww8tEIp2l2RlZzdhxkQ6gDmWn
IOkjBmCAexXiXuQxGnuOt6EhSwz0jtC6SeLk4zHy68SFNVkUgVu5NBFzlIvGNS/eK+tnILw5ivCf
fc/lX/JkAoqoTTWM7TKpZF9DGw5DUK+gYZ3mszbBYfkSoSqSu5DCLgez6ZJhNdf0CKfd04BNdkD6
WWiHhQC8XrmZbO+q3QmfUQb0DwSljdhXGD2VXgzJ9eVG6k/drrvD7mKWf2WsH2deVIemeaG8W94j
PmuQazYJlgalMyEZbgW8muYdcLuYrZYZZWimL+p7OqCnv8bmDgdgl780v5kJNcThubnP+3jXIIcV
kIKyZ1Mco4EW+DbA5t5ggLGG742LPLVHemr3XY7VzBXxU/9/uQkPajo8oEGMaRyvuGln5LFy5iQG
wh0DMbGTT1T3hXyWoU5Nxyjegw7CBn2kDcb5U69sHmpcZBJ4O8FFmyU403zGmp4YwZLuleK29CEf
i4Hsja0CtMQXTSKs/U8BDDGaBYPoMCoQnnFXHdNn+wUmj4fCfRqdrvcsIeC5FI3n2iNQXQ5v7XZ5
0JlFmSjR6qJ2lzu36ElMdczByR7jG1UKFJsZYAQRWuoR+TY6Vb6Ls9qPkAGGwqrPk46iwx4v7Vvy
yY8U9xSg0w24Dg7TVQdC/fwmZXJIs+TUjPIPdBRVlxMzrnfy14HW8KaoWY9D1heHrN7fkfRXsPXA
XiM3p54xXu4NyhQdWQHuJ/oMPAIWDkmf4oHG2RBkNbhzTJv+06bLPczkyE9bv2FTaX1JvuTmhxad
Gr3GjaAh6ZKoqwd5O6TIMxqyVGd5uPu5Kn0tXfwjmSU5dAom6UE4GGl6qwuYYVaF2Atjr5T/lKgO
nUxS2f5VxG+IYui03SnkpIkkTkRZjLDR4CJQKkyIYnfRIpjVSJ8SV7olUdN4WFovMZMPX7kPoTYq
+55OCoFB5QuUp9gxTBLhTcTbWgJggSm0+2Sm0xXbzkNDpmM7PmJm4EB20UUgfwVV10V0bSX8tsvM
DRnXGQuFSuSbUSAuhnh/MXSVEr++amTj2nI2FAE5qMqrSUWTd/SjarUC6EFZILPCcWzuTvOMRESf
A4EPf121rynLP0tczoOh7nSW6/ZNcqhHoU56wqV842F9FKG0HT1uV9+84Sp54WzO2XavXRBthVzM
QHSJVQtFt6dpsG00Fm+gqX6pF5oPriknVnT9tBJm0RVMAZjJqa1HOsbshaCtEjB8LX0I+tFare/h
hrwZ9ZKmWoFct+8SMp1QRqaK1zzfz83ZAvnffwz373n50gIVasAy5Y+UA7Q7LgKNeCn9F4E52t2E
Q7fjMGaL/uvgimF6FEM2AcZ3EBMfHFd9fkfb8qif7fdif9xPbuNiRXeZJjrK5SjuXjF+2JSIp08i
4g7HyZftvzh860gwfn4N9Fn71fQWfushbINjvUnCwZ293sG2fIw9zDH08D3O9Q5DBB+ply/7W5J+
bGVLB9rWb7UNxcyeXPglNkhcXrW2W2+78I6wv9rU+s5r5UHGsHk1R1bf+jeAHR67yfFb2rJre9yU
kcOE0rnbi796QtBf8JU3e55GqNioDzUeFNVvXAzAg+KwUH2vq0NPs1o4KHtt5+usp4l9nMzNoOw1
68iJU5f3Un7T1lMnnfmKPkOyzEqK6cpBV996g8vZXfuTN4wQ7MUFXbyXLsBBjsrXuM3CmfracMXF
59QhcpGjcxVaWwhRZFbjMmhdY1uFHGS3DMb2BjrV+20RTsW6u2sbBArdFBQjfBAYGUGbbOPSVVjP
8uuwl4KSD7P/VpxtGtws9zj4+23ubLWAjE+ugFn4TGlUdUPOsZAeo5NObm3mSYyCC3/qNhQqjNIJ
vZgdxKfqvDdrD7I7Zkt4MAC4qK/G76hwcHM67QZV1hYaAB8Nl9++QfJ3jEPn3v3RPgN+RPfD4Wh+
ewan1U6hta9NP0MwZFxljsl3ZrAaa9G1/HoeXSuifZnkO9GDJug+otf5iX+1wU62vkqQMMWG/kSv
77p4N2XWVbvH1zJaXjLpwYDl0LFBy43ZElMwB0gbiIAbFnz9BMBs75YnpochPlXKaU3OIiUTJBpj
m0CdnDfQWMxlb6qnbr0OeCGZWmDvbLlrjJZnIUESuPyu8fbOe1xeEuMkEya8ksh+iAqAjK/o75rE
X7SvZX7I4y/YeFHZoHrWBiRzxPl5EM1gwqDC6YwQ/5q+hw8mO/pJ+sPizpg9c/I/ApcMYsywNkHy
R0/HVk8Ju++D7EXvnal1q988PYja88DPtickf1X8Va/fMSiJJS9xG3D0RO0SmO2GSGwFcJePubx4
eQIo6QGQ/yq61gHExoU9EvAgaVcxSxApeV5CQPnzu2M887ZwAXc5ftO14OBN78fuD2AjvPtv8c86
Yj1JbIGFFrEga4NwMJ8/BA7WsBFtbdtvs3165ZXhWqM/J0fZyt1ucAbZnshXs4e9/PHcUGl6j89e
AFRwqNf3aTeLh2fjm9fpSIINpAW1j5u81Ksz7NUH1Nms9+TFb/gu2jXnHtzGR3WTWrs8mA8GFH78
Jofp1Xpd/56dtbf7LX0zb9WeF0jfkK6j7WJDbpj445BzpseAT1ba528UTjgZBINMHpaL7iV7Ibyo
6U5D/F2ETTh83HE2OM8VS3PyNyO433gXPGn8HqQAMDn+IB7ZmfxkX78pf6Kv9PvS2EVnmWWGuGhs
jK0Win7yyQ5dXnnBF/7FfPBs+5P7Sq/KIcfL1hw+vy0v65Ne5ggslfjZSraS0hM/4m8Rq8uftUWP
wks1L/F12ifn+a/WbeGAVTG9KlvZN090Wb7FD9klrufItlS+qQ92/gDKuPONNWG7sPTbyUvjIze8
UAUijQ1mT+K3Gj0We8r84TF6jAWf67bXsNKzhD1gJElU/EbQOtg+dyyLdrdDYOEs7hLOHo2FzbO3
81kHqEo4SyF2Z/mhwuds9c5hzM3C77vzSUaQ/Z7b3yMtrsbNnCIgzIGyGCg6HFpbdRc6JUlYvoGs
OKBP8oHJyLG3DM4YH/icifNWJ4z2hRZy+5bNW0lFWJ901NZ3dDswd6NDax2nEoEsM4pH2/2U8ud9
fqddFiGj8Ch66S0ndE5w7IdGuVvxUgl7rEKYvCJku06iPykrkM0jFhghxv8zsJYyU/P6V3XT7cvv
7Nz4pBIRRwEhNLFjecuPT9BbXtSTduGW1i7KYfro/+RH/NY90r+YZ4NG0Y2pLxpMPGjrhb9aHjz6
rO4ddxgBElfV753iRB3P4fO1eU9V1zxy9Mv/9Yc5QGV4WXbCXti76hWzzdkKC3/YI1FaProP+bRe
KIomCnVy/3jEK3s9oE5L/83CBv0+uFw4aQcrWLf5W3wEU34hTsBPj/H3/RRfCZg93G88AVUYb1gF
uKffBMaDj9xE7GPHBY+GYx2gvATJ58CjLe4XV9pmL/LH6H3iUuUUtbn75c44mr/RQToqB/JYTpgP
tC21NR225dFlX3T/DE6TSx9ExgYEV2Rs5XdwlBxJWdKrH47SKJ+2sstNeuN0GTni5rtzrW/xxikG
GFjIA/fOmQQ/RlgzBoJDtEMCLV6UcxncT7qfQehwoJgQCbxvFhfW9m/3UxAKQUwQ6xBLbOyYqGyu
1W7Z5F773XvizQjqwKw85BwQNlzYaMMP1x7sQfInIeI/cX5/bgJYkr87K5C+I4DwyYbpROIqf1MY
gzrZFVwK9SQdaSdH/+C2h8IFKNkJfXxMP/aZTe5zgvL7N2rDbbkRz+CPxHMSmv7wTvsmpSV8oSdH
36FgVk8dwEJEdjPtFNOvNA+LOKU7ZlrOmiwrXeOap/Y6voJb6SqXA+KywXMNo5lc2NVNTvJGZctt
INy/Cdv8X30gduSgvjCIB8hW/ozb5GV+pUeSfuXUIfmPPBzWY4LT1XuejjZ4oDNbEzl6BUgjBQAD
dvyn3BlwI9O2VeqDfRL2SOd21XWgNnbK6BCdx3/9W7qjMzwG5oM3M7Qbuq7dvrsNFAI64NB360v+
MALWvnrGsOWRMGzZFTFU9lC5+SuOmviV0wPSnU8+Qv06fooXLomhuMoLIUPZn3RrybNS7Ga3QBwh
8JUMhX/FL5WecC6al0V+Npp7uI38IgQu0PTrnDS+aTgPxW1lbSzpRB1hLC90xvmzljgw6d8xxXaj
PIeLhPn5NSIBjLX1CXggqBXaTsDQ+OHJdb4f+T+MIkoR7MBNkT7ibSS4WBIUMYzRk1inorlM6jUd
6M6qXmdseC+cOktSI3C7A1SmFYtAZ9OmYPgBoBTP5mq+seKwb/Cancf5hcYUbPrKNegqYv+je9az
i2Q7UQ960UulTROyFdFlRglB8jtH05EpZbcngm50aloYQK+SEMYQGNFVRy7mM6YTmh2UeUZvGE+Q
BGRCQKbFQANqhQm3aYZgRiqk4w8VOMXC6CHQx8+GgPkvjTy4D8yvJvpXbfdBFXPjHgCI2OVYnhyR
zzs6sI9SvtdItuDDHysAqxYDU6B2bhOB+K+czjgpSLDzV41irKvhj0k1UVyd+ZcRSUC1mO07v91x
g0rXnCkf6HMURNjTXekqfHNWnTf97ilk4gBAEojXbsZNEgA+JPDJTvYJAlXYHtlFuuLenTmUTvTn
HeqdWgka+FIzSfO9SLO2+o0MOnpTiSeDl42V+IDGgDxZPNTUsIsr3iTWPyUg/uf/2UTrzc7753dt
m/Z7QPnAkeh4vN3+vjkD+VvnYTmP4LMKKeBBuPMEpxv+tJQRQ1CDCE9mgcpYzNQQtPv/Z5fC/2ab
d4hEt0mk9rQjZ3lsGgfQWh4pl4QVMdPks7fRb77jxCHaeTdwkS+xr3k8dnbiwQMIvwQPEPsF/+Iu
vvFR757xqJ/cVgEsdU8K5LBj+hEFhhOjdfNjlywI6jc1zN3Ybd+R0GDZ8AmLtZMvnuGTdaODGQ6w
F8/1RsC/Dk3KFo45fJ6NxnFtdConCt/psV5EWz09n2XG2qzu2lbx7u/DmfLgZF3YHZies8cMYb6R
DjSi2E3hBZEmNTgrR4Uts4RX6proczyOBxnoRBUsq5991F/9Mb3KG/N0Z49gmei5tY9YwShc9+Vb
EkqXmdOLbEOwoeYcHlko0+vQfXJVz3Apcq/+V1BvUcsBNtwBmAiSEOP6GwIjnY6MyI7VcgUah8cn
mD7Ln3x339c70CvX7rl3cfTEg+rCdnT6nebp4bM4sb5jPwnMUDtmATcfUwN4NnwA6zsTe6VyiVkY
mCRsxh/lWhx0lwA1XgV/50FhFk5H+AcYmHnGj2xcCUd1Sa0862cAAh7QWN/qMaKbIVhXh43enzfR
P8S6sS9tGC5/4lGnMIIHus1oV2Aq4xUs53Tn4K3bj8rRt/1GOfBuDigjL+25P1WX9IYQ6pTxWV2a
oD1hkcDU/l4d4NRCtoz9Zvv8MZOwMdlF7IIGtE9xdFoOqc+kt3Pkb6Z5u3Z1YR+on6i9JCxZkw1B
Vf3sf4gx4P3QOb1VRFtt1E/y47mJHRZ3BHf0vNEiOsRkwOtCF8d+Ydf8NN3FxloRxqrvh8fwq39U
e+VSfURhfAT+hkcbkz7d9XDm4GD+8lpmyHspuWPN8L4Bzr3hwdxzSHEm2ZU5gn/QSNQf+Xf51n2g
vM9TvkBzMoYjQkjsxwbk1YFNG1IVejBH+ifuY6jBH4ACKY1IBnO7PY3w9W/M3qlpcld+dgDzY+kN
AjxRe9oxP8GXByaLZ+ojehn/GJYx0MNiS3XHMQenJ1IsQ2NtDfPaoScA31J/MKtccryLDrs3CTcc
qgbq7PRL/2nOJGecK44P3T7/Tr/lU7RPXqEmrfIGZlOsY6vzlD+LHkTkE01ffou+tTgZsWqSy4pA
57p6LKxXCAxmX99zuEYH/oi/1cf8p584fI0sWkB5ngsnZ15oq7TMv5e/0o1PJYZW5oe28gXtOCME
THeQfnbAKlG6IlQ1Lvr1LhMgoKB3OjEtbl8hduysTwZK086akHMFYD5lX380iJzslQYksJyPkY7Z
Jd6JuU9lLv0Vdzveta/TD9QFeUMzn0+p/6MRydWIqI+y83gFhjichIARpNhsiEigsuJkururrt67
xnH55A6yXObvYRRQ+bW2Mrn9X9GGNHhc5jMHbv1PPVyDnkkNY5J0u2xg19H1aP+YXruRhynVNQ5K
UOzVm0kIp11wsTR6EaOXvQwvyW+zFx/yCUvTT70ZfCbHF4l/NA//4WF0HtrxvsfZcppZLLpPbKPz
FbJhOG+SA5E3rAhR0G5m/ib1BSShNsg9HiplN+5gsTK/YUXpN/ezeVY5TbvZFqrLhh9wbNgufdI3
WRUY43S2HKKzM7wWwavMlX+CP7nz+RxZjlisA/28XpXjgrvs+vxo+EHvK9U1ugLlaFEokx17d6Sf
LmgcgCahTB9M87SH9oE674bQjCcINzoPMPKRm/ygAXkg8erS7mA0oU5Ok1NPQowLmsw1RJvRT+6S
XsnNa8te6SMYY4fSXUrDX/lcv7MvJIEw+BKqePbhLijFUbfjfkYwAnoLEHEezV9LnO+aofyH8Nvg
qM7JdJTZX5lXzLtiJvEJ4RBdEeGMvLnhpALjYJu/jHuyaAhQvmTb4XvdjyGmzHfhKhKVdJlmp8Ia
rhJJjHPfiVWR67dY+iaKpFBES49rzdzl6aLZ84tYFgRsE7PUFXgb5AwhsIhmphzvgYYGT3kI8ht6
+Sfg/9zU6JBL06p3Swc6RlkbvORZQgMvBiaKm53cD+7bNaUltMqL7Iiz1uw7TYq8JN7UnSUcjRGp
FugZZqBpW+/0XmP+VN2RUWiM3AEFeab8W6borwdDhHwaMfYb7zybtUAIXAdRcNVm4tUXZatX87Zo
2963ynFnxPFsaythLrEhjvuqYyqkJ2p27EGg434VZA6tQOoUlexZzIZ0RKDGM0ucZ/WnEkHe1DDu
jDlvjibGqzGD6Fnp+KQIfC5wkhx1U3ymGgTjgjgLZioyU78kGCH+eTxotxMGoFGSZB4CHYHZIVl7
R6R6YVJWORG/3FgA2MHzvKDACleVKDVgCbOHQSNk3vOyqkuQcXK4c8QeBDLjSbvMOLStRRHAggkS
4wqT2dEjBHjIM4e04Le+exXVbXFvvYSVt6Dibz5lPXNINrHnymtzgr4WDms29BOTHgEsj6HDfzJJ
dJBFK0XJzLeb5C5BrAPe2hSNr4zEb2N0VxfieNiEfwRJ3aqw2SQN9NJ8MXNQegkzyOEmjfMll4YT
hUXW+005+1iZJQRhha4SANBsOsvYVFEfCrkeMsPTzFMjqQ4+O7tAjLCBSS3v/uJtP5i8DsGNa3bt
h+iKVpGCn/wkP+t1P8ev0TLmzoBsdrCa8izzm/tOwfqLwNXjX7lNpmg+dgPiy/fsHf/Svm9yN1Us
cGR0uRluKbMvW/jRLIxpiky6hky62rovy3WPe5aHY0F8IdB1N5MsVARzkxEs3Er+ICT/cXRey21j
WRT9IlQhh1eRyCAokkrWC8p2y8g54+tncR447upx25QE3nvC3ms7FmGTc9a5TEVtQTlD6nEGGrPV
M8omDCdnhS1qiKOjSZFiETx/AF06gbaIaq72pw8mMEAdanaWEckO9sd8Dy349VpHkMCWUjKcJRRL
UBIrFLuScDD0dE8wvRCyVx6AhkDdBS83DL/vGGkhJd0aOeyfcR6rN4pz0KWGv/Y5YD7ifIHrH6Zf
D6qTVNdhl8Ji0qP+ESASsIupRH0yOOl8wDXF4AG2MxvetQq+Uo+87yyPgrNgU1YIFBl4VeOOMYVh
yVBfanO9cMNmrXuoj6Nk6aV97pUe6riDU6dBVq94hB7BzVq9aR69Y2GrTfuM/nX0svfRdOpU9noC
ntK+hCm1+BnrP2ETbH1h7YlxsmXCBs3K2spo161LeJG/TWJyyHkkN34/pQTcTL393HtuC9693jeV
jKU+48ArAyU2D4FlYYejwSXZMxUue0o7M47uanZuwosxlly4fYoNe7ewJmpOVkvOUM4ODJAJLume
OadTrA7rHV/uq6IbMdDpaDrJmxUU1X+mDMq5Xy7L0EWFTiyvJFz3c6mKQT1XQS9vTmHSAee+DHmV
b5Ws2Fo62ROZt0ZH1BHiLBNzzMD0aVNYOxo0lt3uNIaBxKdyO1zlfANdAWb9YmQeXxvugn1F+ExN
kxjCV+4QBvvM+jnnjqHKnyg859brtM4TFYLQifZTMvAqleKq21+SRU/N2Lua/5RAoAUk/GWZKXDi
Yx1iVAsXbaFh50pDSvjn0dOIcYSSN1+5/UEyRhpy6If8v6FuyWGJvdlR0vYdBeQITl9LSFXc6bsR
shk3o6ti1pRfKkfbWLFNee4neeK1fIKiA62JT2iJ10F9YfKiLVcs/rcV8/sqWW/69bNKhXgqA6Oe
UW6gUxAZlC/WOyOP82IJeM+zqIBRa/FaPg4u+xHnI8I+dX9oCmMxpK4G/ASi0U96bTgbDrnBQM0k
xMnWuG1nOMaHZOcbbWHe+iWFFlZO5CKml3+1cKV1b8BnjB7yRxaZFU5HrOvJFRFPeaub5a5J/WPm
687TPmzU7S13tgwdJHlrmUplBAkhEmSFVNIiWquZNivjoY2xR/eMBQkz4rvvyvU7vNvTKcgljdo3
D6u5i5JDvEBkZu94VIUrIwOZZl8odV8/yuCoyRjUkHaBnMpu3bu1L25vrK6ury4fAPdY3ybELiUq
krtygN+X6OtTJcQP2I8IrtLkgawlL4Y3MRveLL+5zPDoF0nErLO+r965AfPfyIINmikawbftA20h
AeOkcALSESIAjqpsr+wOlMbJDBurH8oSsN/lV2+8FLtok5/rAOs+N0p/nlYCi/4aMGNVefEsMJow
irZX9s9wL56KVFx9XTKhOeWSArVOErZAsMR6dAi7FoG/noV0ykJWKD3Zmpxl3IJMhZ5qulzEQ321
Bu3M43poh5sYj7RAYE/uNlSROm98AdF6+3kM+se/FAW2ioRUcfXhAN4GNnFCH0U4+Qi5pZgqd0KE
V7hixgRzen7kSheVV4LOrkGdRIROSVoyR1LFkWRaWBwlW1pMlxnnqzXs58atm+lCP9UpS9gMDLLh
iOIvdWou0d1SbamY7PZ59UAkT6Sz3jKIv06BAoSe51+VQuH9tR8M3H0kWTCZN8GdWxf9MakalB3F
wXZyn89RDSzLtpEdB5mws9zYcKMpOtwlxnNTjQ+78yaykAlQQ+fTwH6sPLnKUIcaLvFnbsGSsEQ2
OLEa3/ofWYcZOFCwpHjrcfbJvtAZXq0lOKcbeJBxtxk2/j1frBTumzWEOc4TUfqJsfgPBEBNwuVe
ukPnWGhVcMawlFtg/MNeLudTzVI/ZavXnFB7Ny4aRqib8NZzcm/VCIALzzsRKlvlW5DOS4rpbNRO
CSJ9gcCVO7im02Q0pNNZziiRtLUQsVl4wya5WTiZkysUOoIH5IpqQSzvHXuzA3PgKkDs7ta4TUle
ZghysMOarZvcHre2RFGm/SjZ7jfLfM08U9yjQAjKvri1ynglvHHQSEzenB2Fzq62Xr+UPjvUPiHF
hmZ+VtzmKMnCaD3Kjkzzpiz15bLxO56jwhv1ytPKhv+qRe4mUNsMfHSYVRaFY+REqQ8Psl98Y/F6
Fp+V+mkY67vZLm+mUTxkKCeaOQTz7Bg8c3wAnQmfKnWFxedso1Vdx8JNiXyuq396Sx1FwaQd8bOK
HnU3Y/K2dW+NYr0Vk/We6X+TrMJHSHcvK7HgpdgtRYIbhklG9ynfhGdTM4e1A3Xb7RG8wAIjmMhy
S764+lEE4ijfnlbgxbJeFN26q1hPtLVnefdy5OutmjVg7zDffsnPPGd8W0OLihfXe70Z3oLuyaBd
FaHFaYV5Vuf8bYH+m/Kme0Lal+NdfpnI7avz3M02xT0oDAlyrhLRFi280bliT9WH1I5BdyrVI+xN
/L81JGZqtT6VollgCrVBj+kHKjPP8tnMiFBhjF9ex+IgKQavVlGJsL1aSVvk3fjTuts1JghEP3aj
7TzYGuztnGu2dqrbMhlwnSmHiXsaVC5fDcjrs/Wn7sqvplq7Iy9LaNyJF2QbN+dVd4JDqKrBh+es
J8Wj71PPAObUtY4oFteczCk0igDe7EIW3Y1z1sh3zh/+XANY1CqzVX4GuP5ZlI4J3Vwo3qomqFDA
BOOC0uRLz91V5KorfWhWGhQw6hLPaAxvyFovVVnLa5Yjq7ojFptLxnwBb7/RXvZNIDJ4cKVMBxVX
eNu4eC3PqzxnPKtYUvnU1hJ9LkMQgiv34SKR76hCVNuQjh3AEkiGcDOluuoZWQGyHOtVzQuc22hF
ZX6dK9hL079V6nDovgzq8qrB8cYzxplgL1ipajC6jVqTmiacaxho0zydh6k8ZzIqQKRv+w5E1Tw3
AbF8DFDw9pN+ytqA7DnSjzD3OAg3dTVM8ABjkYXY57TM8w2dikOenPTAGzvsriJkXlXvHv4fKPKM
e5/zSaSDOfOgzMoghJGune+eWcueUlkekUdnUr7vpdoCMviwdORo9RGwCn5T6+aWrM0rrNcYj9DF
Pq2l6JAyXxy/J0o+uewvhcHlWVya4Pm2ppUOm4V3z7MmIDono2qjlicKmnHCrv5YcC/zteajx1Ct
sVyLE3iA+m2xu5x9cR2CI9GZGhPDmysgyEtPsyhcRryWg632De0YbCyiFwZ/cbeLaZLR/fR1AYLu
BcvVP/H+8r+ZhMawhWCoGR5YFR8LLVuJzv+3rK3fvNdZf1sEvrSUaRvGi8913/1RQaRLU1NqKGwL
5v9YUTf+Xk1ycabA7/MER+0ZhJt0Emcj2vPDm1GBbxsd+KkOAamcjumSV0pE5iTJAcspeQe3n5P9
xlyMWBXput+Gv6UQGaA/84o8ZIeFhCo4cv2z5bgEFxm3r+A2EXborBD8rhkITVOCrr1CokTWvea1
m8cSBM8X7S96YQRsWUGMZ9GdqMLdcdORnLFpl6iOecn67pKitFSXmSVzkn6BEDwr7SXMolLcfKuc
g2bwVgXB8Ugq2mpGsM9gYxLC+HuRIC4YxODOjHmXb1DA6IO1lu2mOQVZlYfzoIel0EeTbEXNaR8h
7Aj7mZq6VVa/Ic0job9qFCkAnRgyW0XaXyt/2oGFoszYdRv8RDT8ViyDXJ2CPuXLdKefTPgobhmt
euqUV9MkspWzdsmXC95XcBuBjLVWxqFDWrZmBAa13N7pYWNWkczeYEKiR9cqlWTL6UaUnotpiQ15
iFVNDkkNroAhIrzRTM2XpRH+HoPqafUW1KOQLMvPNuxDeSYFY7nB+YqJN/HVp4j4tGPHu2rn8zwh
TJEZU6uOmo6X/WAZeiNmu4AGC9N59KSBEeJ62HM2AAzgCwmZX7XNdeAo2KenRp2NiMQ3iUN/pTdU
ZhcJD2JlWOxMeuc1KnuO/eJzX1oX4EpV/5XY4PJJHlgz/TxdomPUKVZUVMtlEtI4C1Su2MnoPGlD
VrX+E5FRrX9yp1/LQFzKYJ2zIEuQCLvmPZn4sSxHWI9FaIpHYJzhfRptwKlDOgPq1b4W3Y6WICcL
bchcvGDOPreODm9DeU6cPEL2nHajvil1zlazLzzepFj+mtIOiiRNGtkoStlywlovMsA3Dlzx5YRT
0usZw62ifWimO9dPvAJCvdOiLihL/SzEc7qZLNFQgFX+yPE5pEG6TOGET2Cu1Eun6nFDp848f0xi
ne8IE4AUat8UAxDgVzVeVj3eLTFe+HkzQghWPYCE1X9ywuratT0A4G0EeODD4g+ZN18YxoD4HFfs
PIzd2AnnYY4UsbyUFh08sa+Sf4DvqDLL79IUnJDhVOzbBBMVhMpzIfmGX1329T+N3Cx5IT50qe+r
Yr32PN2il9Spp8GPaoWvKtUcBXbsd/V1GyUKooHOdRNdRUdXgGELCXf6Qr4rfMOCVoIDIW7DjKU9
k25CBc51uIu/Fcz1OQ+pNGMOGIPnU1gzUBmXwWGe6GiP4aw9JKO+yC6Os5UMYNjBo1A7I13C2H08
oWIS2moZIx+tfKK/MXOfSNGGBPi7IiwJ8yv+UXyzrNXVC8w1RzVFh9ENGO2tfnoCX2TmO6eqQEdH
C+bOg7M4yXdunuSRGTxxQ1infwvWpUb1TRIWmA7maKtBI6B57xwBWe1Z+LqouchoQNdTU1IVSkCe
Y9iMEiMB7OgjymjmdF2LlfK5v0MpvdyN37pAXASzZxSZi+Ea7e4N3AFHUwQ1GONZ+933U2i1Qnjg
Ceqg0BVh5RWqGTQdf1HvLNwakvlKHHysU5D+t1aZvXCerBb2fSBq5Rlw/VWqcDz1tCdT/ZqU+6uS
AeRJ9dc121/Bz7ymTvZTYJWojW+GQLMadQgRFMqDagfEtFnRvwqdXnnPG/3WG6wy4VQ2jOR2JjPJ
iHBaDSSV7lrqfBmR+B/x7qkHKO9GCUrtHT99CI0nP/K3qiaDCi1NWn4W2Gbw6KaH6meLdiIM+kPO
sSaTc2WdGZcFrbgGLLn0hnzawXg6ll6O+Zfw33GA6iSCmPiPmV7HIhQDlP9aOO896mDi5kbjsAu7
VWdnSxW6OjJCqIFGY3CTgeFqJrsW6+H2OYm/FRv+pdpwU16SoWEN0tigAkDJdqo+fjeJuGbcl3U8
E1xUkA61MVwuJPa8JO3s7NoT1W7HzTasxga2gpgqbuU/6+AuZXkTW3g+6YbnpPqATv5BSk/XnGvh
bdhvLOsnuHsswP4A5l65cSxsPSKLNPlz1NS4V5qrSopybcpXlTFPknUvu7Bf0725SmUSW2fwkS5j
370cwOwiZZVP1YpupJojLe8iOpCGAhTjwbj/TdYjnOoWrTIBEa0a0XMdxc7HSPpib0RtPyteJZTI
C2YbIO+5qo64FsS4TcR4GheSRvgG4KQYwrlJw7w7XFnB0loG6rz7gxLXvWnDQAkHYifajrfEkOxV
k4mIT0WUvD2EUsDxOaHOC+MCqj+YHDY/MozzR5U7c2exExOnZ3AznmLxh81BsykvdaZ45Il72gek
RdKVAX6YChr+6xMdmMt/iYtF4npUTidw23BE45F2tXan9pLPg/HaNoXHiaUetrXVp8GS4yznAdSq
q4AHuKHmtYjVwraNbBLg5hZQdiodGg9T9VDd8wxgrz+t1PWZGS2rBU0KDZfcR5KQhFn3TjJ3nyOq
6EtP4eyrCQFqZ1vOO3TlOrCjlb1I6aws2lLd0xfCREfEUOhFtNf1MwNTjm4BWrMxtb7YoD5hcItj
1KoCiZt85yZn2O4fzDgow5sRgRAbSN2hCs/q2R50enSWLnsWWuqfYx5PilGQTBS3ZDYLBK8UcbPz
+VGxvx1GZK5ptOZpuDBSMt5mgYhur2EbnqQfOuyyLQdd9ec4vmTFS/rDlQhdQPDupjKDZoagdHtb
goBbZl9nAd5moiP+Tkem6wy6mQWpRGPWOH8Lc7M1TtqkBNCPIh5F0jzQt34AXHMGBUedgXiAjVe1
GYGCm02cP8xVPW0rntUdGh/6cgagjY65tahvXQXRshZvBn1oK3Q3xTReK3cp3FJD/yA5Iylig8vx
r8ETqGmEFGfhgznTumrm5qkZBTuNmjwxEeEItKJN426aP7YlCWp81Iy9W561DuEJnL58Wq7qp8R3
u/oeeAfwo8hUze8YykecdCbtVUtsHZUJU7uPXd44Z2qN7wE/IafguUvA1G/4rfPeJ3ac0chPYzwE
Y8HtsHfauWpwviDSNT9zzmlBsuxNQlA+jTieREdi/Fo8F86SGhpUftl4PMs9QqdJhdjKCxmPF83i
p81HSckvbDOmMYLQFx3Sc+q3Umq2VIqNkIUF7uyqG+3lGVTMfzL2hycYSKvk4JixjKPvSiiRoBbp
xn6Vej3u5l9ZTgbd5hcM0Ss9ntNoQS7Mbwb2u/0IJD+0kAhY013yHJKoSaOo+t6O6AEX314jnKZQ
w3i1MqEekMLP5UBZxWRqLD2dqPdco595kab9kh75ZRsxSSDsN5ZXdS+u2y9IG7AcgpqcxQGz8IaH
DGGybpDhhIqcawkKSd6SdzUxzF+p+rm0ecldsILxykY6p4GFbtr4OTpk1pdjJB93AX1+Q2DFKP7R
JhWrIKWXloVSurDTSrh5/IywEjAkdm7VVLU5y8luJSEUwAC8UGoslZ5VkbdzM7lZpF9MGtSSHTvT
7Ll5XTWCPl7GADxjZfONXfT3aZXOZFfPY8onV/NTFb/CwQIbiQwSVoPlNNOCWqrIbLFbTgoxc8QF
Kq11BirFzT964vZHaJ658l9Fk0Wainff1i+g2MDoTKysac3wgj5FMMunIZZ4GSWyaEsOdol10Xex
aGfVmP2p0vB8FQGDTaRcE0Jt09VQr+g53l4kKwMnyYBkkjx5Jl4MEumDCNNgbSzbWYGSnPNlQ09n
tSvc9Z+j+qUwu5W6zKb/Ax6E6G8QyGHBdD+hW9g54JzaKeje54VQV5Nh47ckLe4+uN2p6ck46jx6
IRXIdkIFWHyLIddyySa7i+TxlD39kfNBzyyZ19bAsQ8TSxlw58/pq/WLjuKxdO/KFsBay3QSVLVL
TbJuTxYP2Y0704Q6ZThIEky6Qr2wUDPhwvtMhHeJIQS6RvLaSDM5yUAK+GimunpXFCQBZgdeS2Zn
v9yB/sIM+dQKcot/pd3ywmwVTALJLMyq7VND1BsuQSq74jheSjKvM/Fb3B/c2aep9AWSVcznJPJz
gCRkuZ106S037TVfaJKXXL+DeeBftMONpVAm8Z74txDs5oXAFrJoTaZsOP3extRFArxXTpaMJ3V3
rNtxYjX/IjQ/zYqvAFoNopru42mK0DGq80Rm8fZkQVNhBpgLzEemDkx6ehqqqwD10hgm7BeTb1jk
Mf/uKV6kAnAtGqZpirNSvEz9o84/8sVPL1ayodbBknnZudb3r65/FH8EkgLUPFbMXwthW0/NyRRD
6HoXTeExbuyrVVvNQ+U51tx2UtexF5MvUoMLKm+l1lw0SGOiup9mgS0uqCg8DeorGjnSBMJ5Rb/r
iDyBe/5aoepo/mhxrXxSq57SrrsemD1EI0oIC5ZzxH/MUecN6jB/BhTW4ln8YOemvpy89B2uy6nK
tBd2Bv48VG6yGk6PZ1W0NpaapTvzGGBFHGhTEcxkvBHxtZNwyQhnYgQ0VPm/kvkNAmdVDFd6V0Xk
J9EMISjNQO/xasleYY5YaBHTK6AIdljL+lIy4sCYinNyaUgWPvfmP2K4yaIaKeONNZQYkpDP6fR9
ES/bdwnIZNiA/yWvhJngEJZuKJHAmhjVWVDJ7eroR5vaV5T2hUsgPwNPyhouPQCI+2sC5Ur9ixty
00GqxXiJsv4DSxDip26XzwITBGIuDceM8gJvSs/wT3CE7HO2AvqiE/+EKkp+sJyDmNMQehbi8k0j
6z0xfqd+ozrmqEGAPNHoWtZz+cLICM3z56eiAqKw9QfZLk/UHGAGh2ACR0VBqcz6heRnogSLhLuo
KqJxH6JxU+1Cx57Q/tp6Aiz7AnyB5NTViNIruSQZ6nfUarUwuhqrGWJZXIt9ADU0q0vaVRciXJB0
L/VlCzfaArbgrdTerbsJ4Ok/ptAk6C0hVhmAB0SzlzGFAq5LIdot3sxCAg9HWrUj59TgAh0qWns3
Oebob0YGCxWjOwgI2oRQqhE0/jMWlHXC4CPAP42pAJz78JO8CkjT5Wj0n6yeJty/AFZUWBeyRQgm
2Hk17VbV+Wgm6kkME14To0CR5V+zhZCIwymtQz3RA5b1wWEPbGMyi1nmUb0u2GKVuoPCqYbzbgWN
jd6DJmCMG0Js85sybPdOMB4EULlp0WPEFD0hfWQ2d0RgctmrHaYT/TLvBQDxirKAoooXrJ1w/qRh
q2ffM6uvUmZIHu8eq9zPPezQkHv/ionrkivTEy3U27zSx0GzMKwLzBR+FNgj22fhB5tVrw5n4o6g
9qyRcbFQZhQkwPWnHzO4sRLZn8zNkRR0mZ6k+61Mfsy28fmyTm2qBWIJz0fpg8wuO+1zeLfKD07K
k47xB+HXgdmrIFm5dRsudnZkULIPbBeGXcq2WL61GYASdnnPfV7BTH1kp2ckoytRms70PysPzLPo
oytzzLV4KU6Z8B9r2u59ONTrkiUx9CVmuVpE1XwIf9v8DZgTRfmO3kEFcMpXodu6TcjfIPmTYXoD
8YidO3BbNNyOS/7ab4QF16FlDMFkrb7Bb584OpVXFa2qRpi11jjFhNRYyVyB1WIuKA5IZYe8CpHE
b2r8PZ/CzchCD1+Kkk+f7RiaVftI+/wOhKBL7rRMBg5mpiWC9S8T03ild03+I+UMx+2YvFXicCGa
gBJoYAu1s4Uy+hnU1ea3lE/K700iH3zbgwJL3mEBnOhYBuRUq9WIds4QvS3HcpSejyKY2M4WZU2x
9KffoSJ8ZAx4OvFctlI4NoCLhB8jL5yKKl3n0S95iLKi9MXFg0L7Z8idmnnBML+WPwk8TmZ975t0
vGVstUzBLci6bAjlFv4yqoRM9TTOEUuVM5CWMOua3fdB7J+KUn8yaxsws/QOEvVVseZrwdovEcOe
tNNBJJyapuPNeiZPCl/Np0Z8adJ9y8JfSkCEdydG5i/GAThawsxn3BbMNG0pwy3g3e4NK9Rww6MJ
gTVptLsqFbdmLa6CXrH7eMn4zcDWUp7tgh2wqrw0/CkHvCW9/q3XSD/zOiYMGEfx19C76ky09uHu
2n7q1OomGL+Yy+dhoQeb3jkF+iBs+U8hLldKtr7gHei/l8Lkoz2Rp4PINTawjbFcLS9GqhH8+jqR
Mc80VWX9ML78aOhdYXYA1lFPuBmbP8YGLj0J58LGBq7jTRJ8STGx2HLEd5//D+3B3tUUt1rgvu64
yRmGkH0tkMkpGx9cYo0l3UYu6e6hkR262LJJoO1/qog/FIRxyy/IIZXtVcUGm9z3urtOwnFJV35i
L8UEP9DjHxAfA6hPkB0iOOAvKMTzkV2lYff1WvEoPhnd5VZYhUdMcBuuA8sKX2dpvtTk2GpZEsmb
FBPDKDKfEfHF4eyYnaanXx8Jx6K+YW09++YzYLBgqbgHOB21dH+G5jzadXOEVT/vkv6A7wOGD1hz
k1xSk9CCdr4UexK19RKZlQFdG0Eqiu7TKJiR2BnhNCJrVgafNVcwpZTEeSDoVmQV3M+MaKYY/OpV
1/Xr1PEkMxKt3trBNROVHfER5rz64+ArKF68jA9GokI7qIsPlFbvZre89dyoEBwpIWDYGKXiCv8V
z4lUwvaHeKjijGJVsk2Yxmuu25rgY2ot68PTEGhDahpO0i+rxQZvw48ZYEjWPDSKdZ8S8rpNJr/n
pP7StIyIWCwmBb4IBgQTUyMjRVp4zPwaiHjgUszcwxZ3uxrWFmv9lrpnxNbU+Faj+FZVB820B/Sm
CnqegVAn5hEJPzthhT1GLkhfciLq0WJV0UJOj3URYUHsO3Y8k4wawdnyZ49duzKrUPiDL53+Wqw8
nj+qhM41+bVuKB/qv0KVBpQT3tMMhIglIDExIEAvqHVOzPF76++qQFzt1r7Kwi+QnaF+KPdEoxrg
sKufBApW1UBxpiRGjrfwIZOasjmblJHMW+5KSSukfs1T4m3a3rNBG4SThEA34f6o8BIMtYQDJkPr
uBKEzEjS4hjLmJPqxu1IR5bBv+YdrfkEJXSSJe3cM6laDuSa+9BExT5GW3n8pCghJaB3xZMPihBl
pnAeQCbsyz+pkZlRouLdVhJw/tOfckpg/hM18/pQhBGt8X75B2vSLVYgTSykLe4ChjHnarssEpo4
6T5Pk70sg2+1TAbOQp2+bVb7torGvefa9+p0IOzxtCcg4FPTz9dPCOQIN/UTUUXRuscI5Iv5rzRj
4cE4WU8zg1nmcExgNpQKg8T3uIuNoV9O5a7+AhKfv5gZ6slDsTC74OwQNxXDtvhnIBGKqvdpDt93
6tQxBRWE5uJIlLO8RgY5qmSM2bXV2vrAILzKvakywUhuPp+lrT3vwQC5zyNj+VFiXP0L7qeUOEfx
2Dr7kJ8mRJDkUqBiSVJgUELviiJBJIrhroCWS/K3CvCKZ2EVP+ocVhRpaH1afYqS8WF86YFcw8zr
8cdbYF+g5wQWMPpQqZDZVjd0Y1Uvo2hWELSyQMfgShgR08SneX4eqCF1t+ew0bnv5+2akiA1Npea
yZ1u3VK+oaUU7WZ+kfWLfhShKHDDVRMriCPczRsZqKGwqKEI6ei41yz8wYayv8ARCGRFLd5yBRun
Kbl7hQf2IAhqgAt9+M2e+/gep07xuulX2pLPJzIUPDwa3prbG1Fsgf9v6uy0kOyZ8EcOAk1gQjcr
Z5GVxlCBI/kjql9Vd0sOwGol8uI9JgbK0zPVO9TSR7zNecgPQqImrUEfkDC3YAH8t10HYhSzqJXk
i2C4JRCiWT4CeWyCEaQWspyPFgqKVm+ENX43P72F1Qq0A4tzuQ+NfgyVsgspYEE5U8+ioZstjupt
5jNcBBm+eXLd7AoYUroZt74xXkvQz/1PBkCBRCG9AMSuOApCVW4828gm9LErFCkILMW/HXECyINn
mPoy2WMq2zMrFWqWbiwR4rZOw4hAx0lTOhJjsSO9P/JVubeWcCdZ7SHqwn1rJF6YjKlEyO+5Ydys
RDkuGGvmYyijPgFS7WWsZslFvQtnhZHnrMft3LBvRzlvzPdW724lazUqWEkHUpTpQOBme9VkWCn/
Mgun1UlL6ICIwxZym7jTUZeZcK9hz1Jxt7RA7hdbYazbPdejcpCbzrKKbn6MfsdPsU8ZLKo4EZLy
C3U/KmiSsamQV5aliXxF+tcfsayhFLAWb5MwaMu7tySPwUjuwyzfnxrvARK8hVNQ3x6yPtnruagC
E1BSgRNXw2I/Uhiv7mzx4EFnWEGdq82bgj1STb7V9H0DBCAnWZBjX+z6ic8+sKMgWfuwWsxQ29co
2c1oRNevuegqGRT+npkNcSatWEhL8T5ozqBL1xHVuar4eS7H6LlNbyMwuRKLYC5NESjQ74oHDl9Q
qwVLF8tm6WpBLkqfRj7fVyYke/mRlsmb3u0PS7ZurVq8poQyCwgdGk7b3c40y9akCRS8gbCjJ8YW
RFNS8Yi/SMgbLIaty28yYOzx7SnFrRXohe1uyxbxptE0i5GO8ZwOdrB8q99D5YcCy7IiFCnx5G55
dwfiep6YGoqga5Qi94opi0Wcq9LNIsrKBBQndzPSlvG61NXrxh9tWkFl0DZ1YFxUGJJVkFRbiHXd
w7Pc0L4pAg0VqMC68ojX8Yx/aAmRKFKdJs6chvVAzLq0RxZcFLLoShg39MilFqXph5wsdpquH6Oi
nzQGjfomvhfCjjDqMo/EtRnFXbL1TnjdsuY63e2+06IM93ItZZGBusCHEf7+jGNlO0//+sH5TC+5
iN/YdLOkPiVfXXzsiqObXiULzE4R//mQWcZavPIUKYYZxkGf4c08D/e8E6+SUsVFGBzKGsMkGHmH
ZzUahgYXYQkwtyHKtPoPdbVrbCTYdBPQgpYPtuI8c+9S8T+9LK/TwTS24yh3KGRSUD1J9a4chKJx
3Am18IH1q8HX+/Uor6158Hwg989QIIoGXEs9eJxN5OIb56xibeGud+HAKNGYyYDi3EJgyEr/8Ptw
9FQWDQaLhlxcXYUP2chhbIUS00+6Kdsi0xpRul1kIo+Vaes1Gc7b7qglxu82zshSLvBXtXu0qxAR
9OWyrvqF0XDcJ/IlG8wLiT5xLoM8WzNb48E3fUFc38Q+e1s/voUG8zvblx0woYn9Q9Ld72a0XuoC
IdZXvQAuVEaX5QtpIfSLSARdRaNRFdyZkO02LPDIHP5GNwky3DdP84t8F0WRTFHFr9VvGSN9ljHL
+szQ4x2OBjtGOwOvYj78ZvSWne3gIIzcE+/zSVeLSJ8PtDnPkB7LPh74CwgDlq2WiepDnxvmM6gM
/kfYmSy3saXd9VUqanwznH3j8O8BkD16gAQpTTIoSsq+7/PpvfDXxBEeOKp4q0Kirkgicc7X7L22
8ZUS3tjkjL5jsJ4N2/r1nECX1hr8QKyH80c+GLvC+FWNTG5HHDWteECJdajEHAxX7K6ECeLTiCFv
lp4wsMoP9QyVCmM2jYFSJywuBK0SOVgy+QTEKRFUQcXfut4n78hbeaW0twJtHQurSJKuA5m/s/g+
EUVBo0N6I7kNNF2rwXXGDD86WTFpa/TQswbqNmSjwHC7hVTXH4TqNb7YGbmwE4c/bMj304/21Uyx
d7UEkqcRg2Ngw6WpKpdsGR/8tDgoSieuw0K9xiZPwubnq+VhE6GvBn/PSGuoXYsBoc42WVTZGRhM
snTfjFqft3GWG87cLY6lXDWkCCIjium7B3Y1J5KHbM5fcK8o4EY0RtTar2HCCaIyT/gYme6lpbO+
lkBzxzxdPLX6dl6AG0UGmEHroM5HwNUwgFLZdGXkwWARX6v8PxVzP0ntbblkxl8Jx2yTj01M+Ktd
tfE1l7JLy09bwXRSNHQwJQuMfuZuBoQjwAz4ngCyTiVRbRSEqqOUGMxMFIVIfJFvQx9PuuqgLdOP
JfuljIE8/EkZ0S7NT4tCz7J+R9lnm5/aeeXB3jOZK3jh8o8ouRjWX3HNsRC984ILb6aITi/+kUkH
WfspSjPRrt0ex4Vdx+Oxa9XDtFDx13m4N0UUAFj98+W+ss+BTe1u5ddK05+2D/L6MjuZ3kYTFSAT
YekVVM8iZFR/kkyyI6xmIQWXb1bEC/4sTbfBruCzY2eTOQ7nJvPqPPdq9pkJj+Ii1i4CWqudbSu5
ojFsKnikmeRuA6ZgJhDWXRKIzIO2Qn1IRjKJDw2/wHZMrFjYMFuImbc3Bf9+wePl4FSghcHqes4T
FAMcb8YuYVbO5UA0E7MiRvTL3XwRH7nDUsMxstGJNkKwwqLYx2l01GX4VOkR6YSJHXaP/UfFrUCi
n5l0l5UevdqNHBqHgks05nI0zxD/0eDjLqh91PhDDXqqAUI0rK7xYmkyCyHilaVS3zGlJAeZISbJ
9f9Yq8FTS71mJ+YLr8laPqexLp8ZCqIlQiSPEpmUtqg/i+VPVfvblIZPjjZuiH9qgQda6YFR6woS
fhb/XbP5HWtsXPUdObJKMDFQs+I8aNfPVFzZ7ey2T3Innow9JTbeFDJqW36ua/IJ/3I4qgue0Wh6
bEnygIB3J0jmydsC51O00TKjFvploNtEMWtLPUwwtfB0MCJbrJ8Kvbng8fGZPhHkrt5ME6aBzopg
XV2+LaeZbbAHNKHg97LZG2ryUbvU+6cgKgsPXkXKnVTb5VnsJM+ko1HY1YK+iF4QFLJHuEyOCkNx
hYr3H/wxeWTWMkUNlqZtXGz2RctQ2wp7EdS+l6xNb8kMogEi8JgJ97RVTli/yIy6sDs4aZojpCT/
tQJOJQlrz+igE3Yi4HKMFuAvp9lJ3yNY3TilEbBSa6GRK8/mCL8CGO+o9Vjfeqe7J4rEiWNBMyVK
VkFOBQI7Qbm1KnSA0i63USuZH4Ujxj/H2XoHj4dwT8MDyuYR7RZukGq5ora94A1BC/pnqZszpKF/
VqEgrCyi2u50kgNzWCYjj2OaH8cUhdjIGxWHPBG7CgjFvSR/zxxEPbBPvk7WY6Tt3Nk+KsUtEakW
9C2A+bU2uJlZQUCoRs+7c6zb8LdNEh+2EEG9LKdMcE+r809uCu1CNjE8rJYllVUEeR2HABx9Mk18
NbebbUNpgw8lh0XMyOYEnSK13GTgpR3I4WjEYBLB2DDcLidyDXgSuuWgpss1WQvglpstFNOVev/c
Jpdu+XyWB4EvXLMUG+QppL/VgxYc554sze6h+HwlmaUtBDHZPMm2BnTIWMDGLjLhDQY+RP22KMpj
ZfQ6yJiTRf0ZJdEHTJv1uKSDp1ZWyMIopWjsdbiNkpM986MFyV2esTiT1qFsQLX5baIdGPdQm0uG
lz3ZgHwA3O2G3T/RqHVZrOLF5m7wIwI8WaczPDEePRCceXtLl7/iBPQwAvL4uxel4B8j7Q3LRFJg
K7/afdBV67XN8puQjze5UW/gA05pDzCVTXeHUGnU3VhJA5QguxwwyrRovJF3M4GGsVqGm5taSyDz
IeDAj5pzTks1vuTy0S8Ylu6XKi+umCOJJx1eqcAIavRrumbHVFcS2sl//+t//O//9b38z/hPfa0L
NNfVv6qRsOy0Gvr/+reiy//+V/OfXw9+/9e/DVWRZX5RsySZH7ooSxa///2Faizm06V/OtRFySTR
NZn6a3qf+gBqrElwxtchum9soabutVs1suVN8eSeRkl6hSq2dlUtIc63XQP0TYbXGzsx3BZgBBes
IH5ybD7V/G9jv35cDlBoqYg89fQcV38MOXclshjFZ1L+aOGT9/lMhAV00AU3PQsuDZFhjguJoCtb
aZbQkgF41LIjE7NKA+F08rNsv4tuRlqrI8qJw1khhJFuKm+L61wMV6PqruRoXNW/6V1L75Uu7046
N3Fgc7MKaF+Auc3tN+JnY6DDyknLPcvZRym/Qd7j5tqNf7c+8uo+9cl58KUMzSs7srGCmcEyaeZD
xuHTBKNFggdTnmEiAr5tgjqyfLFjRtDwJ0QqsGj1BpkhLHdBNjkWpviev7k9rot+XEvlHPfqVcXU
sSxnJobsXUfs2uoVgettsdx4VR5iVL+VyvKGJ9RLVwjKLOZRpagFEz7EL6ngLRk6RSYSRnHTU/Qj
Vyja2lGPWANPb0rzMScGAsm9rHwsqOZiC9OHMubsQL4jYDlRGk4QdIjSSWzhngMaWOOwS34Ug+4K
+0pMT40uHinvD8lckko8h2QJBR04ORYDZmHCkhleimg7N0FsD0BwBCrTLfGk5qMY/8h4sHDJUlow
CmNbRLDAICZU95xU0IQspsGU1QMsKo5eJpOuStB6LvnFKgbbDVeM1oWi0e6LaDtNXNdkU06gRQw5
tXXkEPJsHFbqCKkjG/y3XpsAEYIoM6CSIDCadiSJsanSGYWhNoMBOFr37X5PZ5VZM47A/lobJVNm
tzbmAFh9cYhTusYuVLvK6eCsU9RRy8GCAUOm/4paW+wsVzAfgwHEoOwv6SBclHi5YqlvQUYo1R0p
wSYN7+mUvvNloouvI349IWp5PRQWNsNiDg0BKEtRBFKJpfnlYMdesI8URNxYMwcDe8wJYm/fMDUH
Oj4r3kp6QstFmG2Q7xC0J6UemFIVGq9zmTS6lcyFsS4/ckSd9mxKTvIzudXgwZZnu6leEZFV4Tfv
E56ah/hrgOkBfbrJbcgXxIPBzq6gSJjWHS7tQ60rADdlKMyzg3oQi3EtwpegEE126qoGxLvY9YZ0
A7mq1EuhWn6a85/c7nvuWmhDqwkE+Wgy4FR5KmssPfEontZcONGK4gfXx3fE/++pILDPk2gvo7fY
zovhVBfCsffnGGIHFaxuwVvcDh2k4fU+7jqDCEl9ui2FsGvJtJGSA5l2IbpAPm03z6Un9n8XTH7l
Bj4Z0uf/56gUZe3/OSsVzRKx5RmSqlui+fr9/+us3LA1bQv+Ijvm8TRfVCj6ceBujsL109g1Poes
GJFL1YdJyY/P3smyGqsg9y+C6E4hsA4Fq44i39y/Znhddpahgh/0W/cZlSAkN3+5kB+FOYWdK1A7
RrgW4d6gwuWiP3UDlDuZNrc9G6V1bo5t52rdvFt70yZ25ZCZ45Gd2qkhIgBx0LjvuIPfzT2mLm3A
fBWBmQYkHsOlnIQbZvyBZ5uD4Jjz70nYJrxHfxq7KOlpP5dL0iwuS0KvXlbP/Jnj68RcK98mqmCT
fcYY4kqDHYZ2q9591mvmjegJmiPWeilyyzzx5HD5PlQ0u0UO4lAsyVlYaQT1sKrzQ5+ClmPWOfEX
iEECOFYdCyiIdbiW9kliFJbJQMMnW26ejJH8shh8oV5847uAlGfwAUHi0GooXHSoSkbvLLL4Up1h
UYDIVE62Cd0/t5EZepYeX/qV4j/f1kOFdtTQ/QVtJ7mQyIAm5gIRYpSzvhKa8T18m/ylHtresT5B
lL6MACIqmg/aSJ4J19JwR15mLESAsZDSnYVHAnRMQjGaYPUXNg8/Syz6mwYnt1R9a9N8HnA4O2g3
DNnXMn5PHH26an9dUj9mjtFP95i5bpLgnW1YBNL2U8ziuHRguTkz8KhAQfxD9A/BR7arHWVLc2RM
aiVDIZTCOGghD3adH8/gRHBIiuSPuonIJjBCcBQZR0tPgcXWp4nNkcKWqKqHE0nZJzXzoh/k4dmJ
yyprriCeQxSHSekm1ebOqk0CJYm0kMRzPzadnt80Fy9/X3bDeO2zK41eZvwyXhQ/2fIZ4ZLrETTk
DVnJk+HwR/4l0x7wcnod2hBSFujb2kTaKTR9RmrjQZ5k6bRdJsQ7QoN2Vh6ddYISWCfuQlLzhIay
6AKjuY2F6SpkGcaOycGrYRBXWUfiW6aS61qf3YnftaxFhiwY8p+Wxthb2jGZqo7aRZ96/Kgnmfa5
0BY//VWWBeQDHRrQq1+InfkmTuinGqbi9gzmcAw7V1xEe2xNm6h5hwvAmdwkmGJYBt2uk5GpB/Tp
PcFiS6D2d0mykXqEBQZpAsNCU2cF64546QAH3z4LWu0EclO+ntvBOIvobwwDvGhKjnL55HV659nY
pQVJBUNPsQuHc36DmJ0U1S2Phfs2KTdil6IsNPM1mCTTJzjLbvRnjCxkKD1Wca4hvfTfFtsMpKwn
TpdxU3jnYRx/8uRKSH6zzmYkoINiYlCf4i/BAZLLbrQij4hLr9NKO8ofksTc/QX0Uw0Mt3uYlHHJ
60TgDxPASjsAVpjz97Q03rssfaKkQS7SosD0SyD5WPBqiWr8bw1igItNr30r2fF2YBKzNy1UAuyH
nRxGUmYiPk4BZqH4GQxXxOqzGtjABXp6gT2Jy9vOPPVL68h8rfJtjhwLZlRg6jYe1t+vUdF/z4lk
YiOBk6TptU4uI15NKcX2IBwxr62eSnKBUd8KFQhs+nMtU4xBkp+PX6+x5AhwXt9OS43ksWcrMgj2
ZL4PWODmLIhORo1UmBY3lVa0eqj6RkehIDRoswqs3iJFIU1nAoQZQ8pJ3CuFWyAcbMBDQ+uT9Qf2
PkvIPvPF3lhSrRm6cfnACKDCr0TXHFHryDWGpIQwwv2mHEeJnbd4EXMmyIZ5XzS2XGkASdOIgGK2
gOea2zMBuEwYZViAJcz9GXGpup1GaFcCT183iWHamqF1OYlk/VXGjcXhk+qE9DNwDQYfkshHwvpu
Fg85+SK9DFQTjT2qWag60nqILYjscLoQ+A+GDHqZp0tYUavC3SNdRGdBw9yJPaOUDrQwOb0hUm3m
rR2eGMGKj0U7HqfGCl87YS6XNcB1E7ARD/JED8ZYD9IEGWDOTSmh8yUL25NFBgPcFVH1W6HOF/sj
4TicA6jVqTom3v4ob7RSP4s9wqwKGUAEhVElHuvRWoDilPqmDea9Vps3QuHWLTAHXvb5wEOb8Bf0
M0Fh8m6KNk9BoF4rgmeoTgUxWrKj99fjqQvHOJ3PeI7MmKgCGYgjf8BoiOVY2A0xiH4s1Y+IiM/P
CZSA9N+pET3h6ILlFuiRVCZqEiRP9hPDUfldaASRn7EPm8wFTUQPuQIrINEO2uNFk2h5Az8RsV1n
o7/p2nBHgllot3iDbHTQTP0gGMj4VK7+QnD6dsAkYBOi+L6s/JDs4pjFjU8p7NegoyYhCXiyeNxw
7eOBhxzsLsjhZowXb0IsglCx3OmV2bRlnsl7glfK0zh6tno356xnBZNcYLuwkDwXaAoAPS92fp4i
otxxzhqfysS4nGidSCDt7E2yumupC+fZ6k9Wrh5sUcv9erH8eua1taTw5XyOQwBU4VbkrBN2pRiH
7WIe2qU8tg1jKYSdCvT4ya5SiE98nPIzFcfnnM6fP4nNpaEgCyydqgfboThlt9L+0AgHZX+LcXEG
n+BS7Pt1h4r3ILBZhbdtrX48WB7yTXe8J3t8C6k93rtrx6JvGScq/8hBB+/qXeTOGrGsMe9jA/4U
pLHcaZFlZciyphjiN7IsAx9vaaTBio83oajeZKS+M+3OSLLCo1hSeoegW1TPsiS2IIhUUsbRkRtz
aa49IbEtUW7m00CYt26QPJCyrz+gMHbLUSCoY71oQnHWMWiI5THvRU98IBNaGFskMl74t23ilDfj
AwkJkF47G3sf7aJdl5CvuIkKY3aIA3XIQSZSjRyknfVzmemprSQoUErWy0elQJY2Cb01CBODa4O6
I+zT5KC9lmqzaceJz512rBV8rIpxMBBrI4zcp1iRClarK7AR+QfINzJUAfKkbo+bKsFNBTgN9Q+L
Lq2DFQqM4zr4UdURF1fDFfNVjR0AODBwMimRPlIDShsTalZ/W5j3KIuwGhq62w01qgwiFxqTdwYD
q/r5ii+DgY6uIi3N02wCa91Trwo/58+YSpVbgkaOOMrOm5fpLIEUkR7LYJ7Ji865cHLhUJ9oiIu3
vojfxUZ5Y+D5hjnpgTeUwzjOoPVQ4VxF3EQsb6u3MkbcC11vJtvZGB6VqN7TbWd9Tou0AyAApoLk
7KvivkaLPFWO6Bj8c8BS/xou1jKzkEjEYQEbk9QQjaJh6FDhT/C7No7M1mkUAuDgG4zwDRguDUi7
Es3PpiQokZxg868sNEQTNetVBSQwTzPfs+6ihC+Yc8NIcguyfmbsDQzpKnfewgxUVLXwbv9T3/py
PSRidSwIduSgtEWEhAu5OWMFJ1L8EkxaQLXm7aceLSvckprklJWTynLzJHk5uyn3KQwkaG3jjL2c
3Be6mgN0TIY0QtDKcVgzqlqaOgQigMdbwfe95M0eZAN9KE/9wq4IyE/XZ3Y63WfuMCFBtY+pV+55
SjAsVB2bmcrPEYq3vkkXqbnARPbz+Iz6yKE+d6IuPVSf6StHHhVFg4oi3biyM795hU1QbfD1HQQd
7hRCp9HT+Q/4W96HXPAVlx05L0lHQXtPVgrz5Z39GC1DcYwyX/UEPzE4763Yt0idBfbgaxT8ssnC
pf9lTcTo8I0WyRdLgUPGdlkk1MeUvmrJ6Uld6iI03ABABPZUvaaRwrWGuOkOclqcoqE/U2E1xb4s
gQT3nmFtnj7oyEwTv1b4lscWTwhoLirZv5PYBifhUpTVmU5H5m/RIdYgGBjJr65AynXxeNAGWEmf
5VlLwQk6pB7VRB0DyZda0CLuXEg3fEq3TgYfthA+kg834bviMIYkMVZeWyfesFkuLD4n+81lDutk
hwVfkMlDpErRGF3hnxFbonLd/PypQHMaWdCC1CMGp9SOORmg8WSQMk5fMMiPNr5BKNopnDLsMcKR
QmMxWdxFH+xm2P/sm1kGfP1OIvWBn6bO4M8kgkOp317O3a2eg5H5ESs0ooRFJLCPbpjfFJU4c/Fk
tgXCsw8G/V6+ENAbfa0w9mINz/uTud7ULmj5fbJUD8paHXJJwFSgMOOAtWtZgWD6/Wi6K8hSXSRl
0AyG4VZul/GFWGmss1zCrAJo0BwK8bzw00XQj+vat2gNY2tfvGU9O7bvtnlGcecJ+uhpi+zpBvwT
Fq1Kr97VOHss+vfMGo/Krt2EcGx5/HLhsSp4N4HypuOBiGJCI4bQGoFp9m86Gw/DuBtb7y1T2BIm
atKPvwH8CZWj8k3Fsrctf5DPcsRbtnJxpBkoK+BrUDOKTJ7EhdsDWZbOJltjG/DFSDon0CDhzYW2
ip8LhdVFLMaLKb/FBggqVI3Nid2DKaC4sTK4RJJXDmcinwphDlqsS1qR+wXFtYa0qDLUY7lcDCXb
dfZ6L7Chs4iP4jKIzI9xWP0Wl7e19vivzx2FUzLgUwD72ijHmPFEceyjqzYT5gBxnlJT1wB0LZet
qK4RazW2o4y3V0R+vHW5KCGeOLr3LDQTDzyDv/7cGO1VZLxRMtEdgdIX7fxGKrwc1ehezYNR1MeV
9ihGxcHO4cVSwunwFEFbioY9tG9dz+ueSNcm265x/MlYM9i2IRgbArkAhC+K5rM+R8gNTGXFdSzr
HnGxRVp4awqoPmX7MwiO0a6OxHCtZc4/ELiaJS6mo52k1H5extD52HVobSgJDB+xsdWCl2iDrVSf
bTfxRCp+2eucJkkQC4K//ZrfJ7O8K+qXUcjXBVURgGO3ge2ondcEcmYOKwY8mqWcBFM5qXHB9MG8
xKZ40QCTqmgbrEliBIg8pCEhmG3nyKwSabF63RTVZ+azn4rB0c7Vx5LFh1wtwvnHjMefn95e+Crw
8lCvaMBTW3ar23ycf+xGRNyIfiNaR1kIFsTJavOzVil16XULdtxzcsU24EwWP4oUKBcY1CIjIm4W
djKEccaq3iK+wlAcOQNYjP1mcMiJ22+QQ3/dO50Ld8UqGE+nduyQCjBu33XZeBTblNRaglPK87bN
p3aSoS5qh8nYIRdAdpfhjzCCpoqoEqKX/QownhzknRgqarmnCdlLK4RFCr6fQxZ20erwPbvy5TtG
NlEgm/gPN5iL7Y9aKo+ptvssdzfumVwhobD52eYp9SWxOJEUYFcNtZMEDYj0Invh8GztzZv2m2l6
DesH+HPBsFKwfs4UqBMRlt/FX9K3PdYZl6Q/ggJ2cEdHOArXWHAaIsjGfnE/qFFmg4rxaJ1adXM7
BhLCTFlNkxjFDnsfzwK9vsUnCWkLAy09TgOnQVihQ0t/w3UA+bYxfpgicuxXamPsL8xTZWgUJujZ
B3EaFoXq+DohyI7FDhNTBi54YSZVP/Y2ioeSir6a3l9/a0TMlSVVfmFMvuY1MYNhoqHgKtmaRz7R
SOAbYjJRjR/ZF9EXH1hkJD4d87NjwrLGLAv+PQET3H6PNTt02TuONozm6inCm6qsW95RFE1sIiHT
NB+wouM3Qa58AyXQcXWjUfqYnGPWffPf7S+5MYWmYK/dvdxyaOH4f3vsftAGNECx6LH5WBxRQdNL
TAwkIK9ZWcecVS6xFUHAlgLBTLyZe6yk8ZWm2V2+8mp1TNLGv4DvZkzSmKGqVxwNkcUAXuEzENcn
osTYyk1Wkd4CQaLKSdYd5VgLRJ6utrrQStwbYXskuT91rBt751szmXZThDXFDQDTtWzya6qLF1lP
LrwXUUy5FIKujugB/wyYHpcsgjbiXK2xYad2lqEe0eYDRq1okoAR4228sDSZGAcBeLIt+UIRBHuE
R2gFvMQdxBWJ5N6C644uxWQcUgBfqVgyvQyouY8ZQQU9lq6fVbMcYQAeQIXwwNSU0xGPYm+FNW7X
HBNYBqAuYcRjZNw05G1tx/4TzrEM1rp+8oTWA9sGWkmDZGthh9NURKUqg3ZLaFsRDdRWbc+oaczJ
I/d5JiOjZsrMt9LM5NjJm9v0I2/IgYoo3mcLUp9XhFEU+woxgJn+ipBE/ECQX1kDqEpJbSAem1xv
4oPomYequK4sPofZeIpN9WFSQi7ULIPKIyRdwfkAx6UlckYCnQp8lONM/xVTMNQYlvqAUjqYSpJK
ZrKp4pKJBgrK3EkzaDEGszwwphUYkB+SekkZWkYJzCE88SXGIw367IxofWlO8YlYqzbBjkoCW6cC
X9mjBI4yfCj4a3P4gr2RoqSC/tFrp0I2yGuCG8KXMD7nHwbhysLaBCQFdoMViHF+SODAritH53HU
IR1K6W0s1Tv6WY4h+SEX6Xv0GH/wBwpQeBqPYFRbrimP3gemxXX1lo0VXUK4+aT5FgmSPfOmfhwC
tdkCkqAGlowYSgFr0iVvaCndmaODvGmNSpmkZ7RqqpMzFoxNDPxLe0gVGOoqazrY0CW/LnXuh6qW
trZyUsu2fsHq18ISBtTM4oTpzXrJCakmFaWW/87g3lP+hwDPgumeFDlbhMTFQT5dIuiLV1LLDb4F
DmXCHIaeZmdoMX03+3Q2CAgvzl3SofhhZW2YP6Vm5hzOHVWY7l297ZdteLYU5ebqlupfSljCjaQz
zw6Bb/PCPYDKo26CVciDxrLYeoOflUfa1wwvvIji8Dpnk7f/A+ED8orTvgCzuJQL3tYp4fCb/80+
XM9TT4U52axsZmPV55zBPFYQwPBaDYDBk3J32VNhZhyljIIAHQVdx7qzxi0Jh3QFTp4o6QVp49Yh
i+fH2PMjHazzAkKjpTUgwq5Fh9RtJ16fbYQv11CCKJTrKGzRMlhfcC3q2LEGjfCngQhynXicryVn
zZMG32aGWjsBwgLdSMA59Fc5tQY9/XLmDr3N30Wb2nhLu87lTAFpdkxg58TooGiGeY/lrfSRH0Fv
7NZvvu5OILFiJSQwt/azAE2P8EOp+1UTC17U18Wab1v5dxP1QMzTsKvohEU8pDOZwSKOUg3gA3mT
Xf3H7B1ldSy14TThtPqIKyHQFCswv+M+aJT0kAizXRL7kaHvStlpA0Tw4yWimvpY+4Dknq2C+dXg
dS7Dttz/KOIbbrwn6eIDZOwCYjCLEPm9is5pbBxkRTk4KAla4TTbRGsQ1A63lDBE631o9w0WEdNw
ylT0ZHPmgvFInlEZOgEHTXTAluuBuBkF44JwMT8lsnAs80FSALkCA1sf0SJHlq96c5ZOeStL15lp
ShWa0qTbaM1+1sTdjkRbCA7w8KjQ3mGhs5SqU7Tw1wRb9UD5SHSCrmLa7CkB9wM6NRILUTPVQsC/
RCwan+DUjBGJloUV8WeU6+y78MFWMrUyH936OdbKZ9kqnzG2dMYzfGlSSng6CLrl6WyK9okpurdy
elPiEjNM4rJCF0zoo2m+19m7kK73eFTvWeWgh1p4jFKwiJVn6tYbrMt3WRn2liEGWsloA82X4KBN
BUlfBmxwk0oLiWsfmoeqDA+O1YSXyBQOcAq2c7FdXobkffoaDtaXeFg8i12MyS5Gy4I8Y0svv21/
R5KmiXjDaRIRNMvjxvv7SVhjtzCOBqD7ZZEPOWbx6UeCF4d5aMmeYOUJ7KUqqKwx2Pj6KJAJ2tmv
TBuTVxNOq6LM1kUnTx2J/YlvTm6rayFZF0GQLpvoc+r06eQuAvMyPDg/G+oXtB5xRJHwess2WCPn
x7KiPucsyhldFDDKTMbD3caz8bp7vvTBMx/LLVVMp2ZpJx1RT5DkM6H5rAeIYJdJpYSUyVq0/EJZ
AmnNwrpjQbOlB/ABuMqUl1U4otvGKiwUNhJOXXAjEW9XNgC83dWv4Bw28qnXkLBdyG8zh261yfaR
w7LS0G9kabhtdATDay/utrHB15pCYKVAY6nIOtvBMhDxp/JxPJu6hCStImu2ccrhsyWpjyg1jnat
33UsT9cU/hA5zOU0cGriXIR0R820ERRyhFxkC0Ps5KiuCfqs+4u5Gpeu+Z0nxMkMx3VI3AJH3tpa
58kgKmEoqO32WToTowHRJha9mM8U2uJEHFqkwyncgB2iNidmKs6m69gat5oNgRzlR/2zUkWigxFq
yHCt4+RRjqEeF0eTyGYhJkWL6EuzSQ5YF2G+8W6RLgPonEaWfOOJyq9Eiix6UMk8rWF2v93aHrb6
qu668hovSOFQRsqkWFcNS1XA531iubPwo692gPLXQXdWUAt6Yy/nBJRWzMy3IisQEyg708YiA41E
yWgKVCkJhWENRxm82Pd/wq3MYTznvd+35qnpLbii1q35UsJWsMI4jsLc1EOl1cIi38JoK6hFsGx1
QpBPhNc7FhlUGS2kaNfXSFHvk3zKcISvUUuRt+tVGIamGup+jQKAMB1ItTFzumgC5yBBW12fEre4
URr7HoZUkwKkbNgzqu/5uj1nKBZbPXwo8IohaPslQ+J+6R845+KVxDBgT9LkKj0QNXyKkaE4Nryh
5mPR9lsyBsbrE3CLTgvbkqjGKD24gwwr/oi6iigG2P3ykB4QgR6ljEDTnLxFzpGctFjdoPqN37L6
jqdy0kRfJK2eEj66ISaCsn3opcWuXZk5Jn4HG90jHmOCzcEsjgi6QHWvAxiREY1lhUt4cSQK7YQd
Vo++gEsqf02UNx8CGwvXbN+BbM3z+drMf2Z2PRKFLHDde5LLt7b7mbESPFMionYNl0ENDIhKEWzE
zBhfwVcb7Ko+GkNv8E22lVJT8VJ9llD+N1hyIwXxsPJmS879dBgobfSs8lQrXLNpt4Poky78sYqr
SgkMGSxfxPhzr/asWGwGBdItM1lD4vtkWZ3VJeBjrpCnvkuHyMsJw9hSQG5Z4c9j6Wvze8d9WOSV
y82mTalPBFjOfiCeGXsTusK0c8/j3E97cSZqDs9btBaXAnyHgGLe/K1v0zFaPiEZXOYpPo/FPTb/
FtQiVC8GI/Fu3QvVc0R/ES/qSfKGXTdMQdGtfp9ugTiqrmZdORgNdcEmEt/oC+550zysCAR290Gx
SAyr6A/Cx9SbYckmtt8ArkREE3YaAwPlUJjrQRp6bMvsfRUxHKIyNMlgEylFYDYufnut7qYyBInJ
lyMBrbOlYvZbJfJ0kZ+rDqaGKC2M6DkWJwYlusqEqX+XgbnpSkWQO28msJiF9kg7VkhAMjOK9tPf
lGzZXmpDq5rC2cD8pny1AIFki7J6IgQ4k/0ZTZ036AA4RMMXRBFjEKSiGGm73N8j9K5WUqOgPo1K
dOpR1C6zZ2GqJS77Y3sJ6mUg8haZDW9yPLAJTDXCwI52GjGIwMH36n0KiASo1GUQQYnEkJCNsKwh
cwjTrQxtgf4ml1hdpQ2HLXMT7hSlwUBCDgL1rMxQ0MxDlJsaXJ6MScGIDYthlKDOH5s+f0xD9bEp
4hP2DCNBJoMAtnZa9Bf6madUzGeA4QolOtLM1nEiwcoHn0hGSM0Ud4B8N45eRjuIV/LnSuoUiDmi
V/b/h7HzWJJbSbP0q4zVHjUO6Q6z7l6EytARKZnkBpZJJqE14BBPPx/uVLfVvd1WMwsuyGSqCMDx
i3O+E5cWfa7/B0gWEF+eh7cGMpromlsFGU3SLyVarGlqjyHmedFcjcC82LwCzsbssoewZNfX0uTk
827GjZGr75VLH4ADBNzcVr4Av6gBA3rZkcjJlTUXu0cfXB1RS7LbbFHfbpsCHgGy5y1AxGAmWOsn
FSfAyMkmOGbe1IWP/Ltgw8RdvdWOfQbmcOrL4NhF88YhMm1ugbRt1JzBNIuOqkA3oPvz6IFDBSLV
ZuTpFPMtrPv74m+yn5+BiDK4Um5+Kqb0Wjf5tRswqeZkM3lrcnG8dn5o+ZP8QdjXD8CGnGq7J5Vl
hcd7ROkdHsClHWTHRilhv6HpRKseyq4+QE9aS8y/PGMPckBoB5Vo3oSbURWvSdpBHUYqSbOe3xJl
kyaaVeLcu7g3C3ofUukVg2aLQTMTWIbNKC499WCRcNQfqCj6eGRIyPUf5qSWRJeisi4aq5PnOFeG
jB4cPWjT7BGtct99VCZHVoSAkrhJEOVHm9u/2EmAzbKetwweEd+ADhwdakDwThZkvm7N8DglVSCK
6pcM/FJb3GnwSNruKLPUzCIJZcm2MLpdLJolqCucUXIP3oPkT8nqJmVlswxfZtY2Et1BuSQQF3F1
TcLwjLt66yH+9/utO624L/v+aIm7b+c33mHI6bmpzr3m4eIhxaQKxatATdlOyUXFxSVrW8wCLbLf
gCzDIrYvNubI1n301ZpYxhS4btPd03agBBuuc/vWNtV+9nmtHHUsCvMwwC3qnyVRNcxWfNQ24Bol
g2eHyM4AcQX6tpT7pbHDB4kZsRkxr+xqrAk6qIjcwiHB2s+Yss1s7SaiUMS3wrHOjR+Ce4yv5G7H
mKiICoBlJmcOp945+pSx27ixn+aqwUsGmOnKXPBAfFg394TF8cDwGxocbE9JBMu52nvJ/EAwQipX
8OUfojyg7UTaJeGaPUILrJqT1w94VxbRe4/hzstAujkkpYZbh/otrOytoZNdTh2Lvk/g9gLb1+Ci
kRjB5a9CleeobE55VR9bOz/8a9GiJbz/plkECeKavkV1aXrYJv6sWcSiqVQZgcgKvmwb/Qzq+5Gk
a/MW+ci6XDQETXfQMXNnkpbMPttGNmAcJjq59Zh4iFRQutE3VS1wT5zhlWLS1LHx5vROC/6d5JZl
DSn16rIzCupZLlLM0gS7p3Lvr9KniUs+qKyjM6P3FVd/4KV9i0b3HO/NzczSJJ8ALWHY8Mp+V6dq
y1YKltvOwQ/sbbDUb+e+gQWJ8TSPGQYQHF8zyLZR2YcP2SZeNWz+GtqrpgIcIiP2h4j3YBS3lUaB
PeznU7iQXF6nwXxV95KJkc0ya9wfDnUxrzS8Iy3Um21Ubw4jdJ0dPAxo2qDUNF3GDICQimMEgs62
yP5BFc+c2iiAX18wQ6CkuJYI26MAqEA6H6K3qRgO1s3W3UMLXK+nmcCYtV+MzPkF2ehlXtvR+Eig
eJs1d72dWD62ZzdnAaw+MwsMltWRFtM8WDtyqFz3Njb9rcbIu4KGee8c/4abdH5zwNKjEt5d+7Db
GU0HCY8AFF47HAOBC8SdHTXhVv9IgGo8uryFRk1+AqD/DBqcNDG91YfJcg4J+SeAyaEk8hA+pmQO
GBEbHRHwreq7zts7WoAwAnXoM+h3ztp+DoclzIKwUiJKvCw8ddwzNEjOxnki1SwE3dIBLjm5B1sh
A6mgMz/Cv3hRcExcle/fHgkXOwSQaRmXbdooPPkksPzrK9+U4q9XvuNZpvKFaQm0uuoPNe8/qXXd
om9MQFgziJSlRXOOAKSbMDtaQY/IjzhCUDyJe1BUA3bPOpGod3gIFZvwjs6wCbyTsicYE8/awGBe
Xt71ZhTqjDTgssi+xpTNw3xrmXwsmpnCKlExkNcM27Ts9g0VIjiOfSDYh7FqJS/XCHmobQs0Xi1p
A97ILk7Z5yLBQpbqk9NEl8zvrm61qYbukm61h9TP+F7PPPLd7thk3jHZmGDO/IvBIzKAOx6Pq7IH
BHsJH03FNsLeR130zQrHN1e92NANgKjm7J0HHJ51yPbXiFZuBbNIvc1FcbYxddb21TSC80rcvY2a
yl2Lh86H9UFBk3d0tBu5bqL80KFKwY1WlwFCznUZMTiScCcc2CG39BykqCVQM5mCCrWPtvwuuwDQ
JP51b6ZL7eW1+DB1dFc8ZBiXvmXl9GpFwQv+ymf/WAn/sTEgy5nsxQ2JAjq7duuWVUyfN+fM0w9V
gVkhs2/ja7YtJ6xlsriF86/BnQ52Gj46HKZpdSzASdWB8WSMoPPM9tnfPNfJRMP5tvBjB4rO2RJ7
dvpFXz+081PYRUfd2XuPzOSCkSRZLjbrJubDQQwE0Xz1C4ejcCMWoSKSmwIcqJHs/h/XqbL/ep26
juL6tF0lzOU6lX8+oVMNHq32JmKDCKkb7wnF/yTNo3Q/a6M8lNOCIthPvNwJmiqmqSepo3MR9OdJ
U3wd9SayyStIDp73DmUAEgrC61kcJeHbgfVI0spRqepYszFoFfqJALqFIPSj5dJmVFHS3aFVy8gd
khVXmoNUEqnj2d4kaP4Sg6b4tIuhBGSSZJS9ty6LhXa1QqideDwWGCvX/t7CkVBxlsQwbjoQ+2Li
lTO4UPYs1vY9/k4iyk4qLa82uTa6XEBUDoEU8lKGXwlJIaOd3Lw7MbHVK6pji9KUlFfqVuNs4me1
cAOwp+yNVTcxpubpOkrWYi6hwCQxO8fAGw6xz2imOk83Sz7MAMU7NutZvq0zhmtvIq+emfZWfvk6
hgJGESAHYkQacdIVe8rtRMMMNX1KX/2kenW6+FWtrmEltgYGxnmI9+2ERDf1yYRO7lmW3FiPXFOy
rL2c4TyIrJ0Ge6JrhBYd1sYcSUTXbH2U99rCeLj4Nqx3Bhir0HHYXxEhBwTMFvBJmFn7+2iL7pQN
BaBaalgsWYfYvQmBbK3sD3gUDySYuqTP3HzkTs0+e6U7N33y3bTP1Kvbmg5duAjP9j366o3uXn8r
DFjPZXVDPXtN8pQgjqc37Oyki4mqO/7rS9gSf72EHd+0HU5YEzeZZzriL8YILxsaO7diZx0O0UUG
eGj3KaLoGw/l927xPdflLTk4D+oSXDTRDz3RD26fYPyfr9YRbTUTsB404OLiRrgNsr3ob++sHsP5
7gTqjvBKQ5hZb2TLTOrslIx8r6wteXPy66VobNx4xWMITq9fIfQw/c/CdWA4Yo5vS/xEMa00Q6Uc
ERumRIdGJrjErCI84kxc0V3yJL81cBRQZIFESdi72ENG7pC3rZ5lBKKCpVuabS2CaeLtvCrBth8O
ZmRevQqKXxjfJiO6EcF41BZRl7zLTOggJ+Fyt4OjbdfA6ligoq7P1wffDd/ixnuRSfnsufoxIgUt
MY+gfgVhING8T9zmUP8UWfwwwkN0i5js5HGf9+vFmM4WKWo/3QkcPirPLDRJynF32gTPp4ioiE9q
fPZLMENJRV2BRtYc1zZ680j62EOR1pisoB6uhEiZrPnMb5We3gIgniuh5wOfk3YuQ8/y3IXzqXoa
E9IyxHz4YEdhMzaKH1J05KT/CZxKJmCmqim3Le1tH0c7g2HeQF1RUZdV69owtyWO7RZ9TndxPmPy
5Ct4MhvRzfshI1V3tPeSfMLwVrwO3wzu+I7Qh+YZecUqXLazmCidPsBm56A/QrXfUNZVCLp+TXPz
0K8eMwinIYxRBfKPk1/UNVLT9lDu5blQ4vTHNf6//+SUbP9wTv4sK7BIYdT95a//cYl/NmVb/u7+
bfm0//pvf/6k/7hVX8Vz13x9dZeP6q//80+fyNf/x/fffHQff/rLtkCWMj32X8309NX2Wfefns7l
f/7/fvB/ff3xVV6m6uvf//YTwE63fLUwLou//eNDiwUU/+c/3e7L1//HB68fOZ/3PMTd/NWQQP3r
v33W10fbYRIVf+f+xxBlKxuHgXRoQYav5SPu3wlGcVwf/bEnXMtaPlKUCJb+/W+O/LsSLjBfxZlh
W46FL7Ut+z8+5P6do8TzlXIt1k8Cy+p//vb/cLT+3zfmf3a4Wo75l0JQ0PZ4QvBjSGepB73l4/9U
CNpxG9ZmbFkrFpXg7JA2KcQGG5dp3ypjLj8bn10HDqFTgXnMlIZx70Q074E1rbS4xs5LGLJQgVIC
vgjDGjJSF80CahhpPSUdsAKXIO7GNeW2dkDUpUL9Usn4NsvFLxc/T9oDlVb+jOaa+k/b2Iw6673V
c3loUDYOqI9XxsiCr60knjJBMypwOa16FQIpaTyf3oBYcYDYe9fp0fuHM4YOhSU9Q+NrIummIISa
UpKzQHibu41HTMSWYdWwr9G+Fsa9igMXx1wPLqFG7+UBv2xrpP1ZfKlDtqXaSA0G9EEPEbariXoo
aQat/BViN5K2FslgMWXzukKkgtkVnXYEkeSE7KDjZOj63Rzmn5bn3wY2OGCcR2KdZucJWdRXVQf0
lH3vbifnpfdyRH8oCrxKiI01QkbwsuRLO/ongVUd6TzfDRh4DJWXWFkSkTt11BzShFIqlDia0sBB
KC+7wcYjk4fUGOlnX1e48fTwPnoGkFCAeoox2MpvOdHzhJ8ts/y122S7um/fxqT+HoU28Zq86G2N
UHHAUzwNSM5I7oOHI7A2WsF1TJMG+cxQrDVShZEh4C7Cuku6xdmF6kIPeZrmGFwojdaYQuqTDOFU
HIu1hyh2MLMCAQmbjqghaMRX8JEbzPPgzeuVGMjMnm0Gq8PykHTwTLqK2Q1skhQQKE+oU5gjlyMb
GnV+9Ok0Ofgi03mqXTDJNSCpnAG/n0NvHyD3YunYZCGYmYgJIeiV6DUw65hULjpfMzavXdehoIuJ
wl4zUQ7DaRu+1zw0MLCx00VxDVej0VTA5bNqxx9YWmfgHVrixUqPRlYyU5pwaAS5aO8EOmJLME/C
YqttlDS4enRGtBnsrtvcP1UjC4IsmK62iPZ4xlmhY3zdIfVMVmWjIPIM9PF6+FbRgK5EQGhRZxLq
5UL1Ofqt9WzaVXEFfXptI0joieNuYYXxEwwOyGJUBHEGvUqkwA+swljSD/W3eLKpF6QPGMQJr637
zrz8eXZcG2Oi/5rm2fjohvJnTjx812PmmLAXR3ZubuoO77+1ILvCuSBrGQwIRFj7URjRj9p4tGZC
6rpWvGHRDM4gj56NSe8YfSKQnGlvs8a7DgVcFbdDc8dLV629d6pdgBKDz2BOqnnj4p1ZKw23awB2
PMRrwm1Pcd7G61Zjauj6srhY0tmbOfQ1CVtLSRfrFNHSbBgmgk7hG0XUdoFr4cNrngyuHLNNoICO
vrn23ICZbO2tyAli2hfP3wMUVg9GVX/Xs3dyUmpMp6seZdJ+jTnmgbAebWJkQMOZXRpuOoeJQWPw
VjYT6RlOgWNi6vidw9PcFuUlUys7xRVTzeOmtzxEU669CbzeQgLDql2FcJZ85s72r6piAycCJvZY
gAe21LG3qjPOkC5c6nihOBTDxl3XqE62qu3BMAWftpdtfO10B195r4lTXnPXmPadibsvgPZO4OGh
FREo7XzrglyLXUQ9Yvyo2ENZqgZ1Z2EKczmyQgZS+25iiepg2W6wDKoKqtIc20ACzf5bnlSfEZ9y
AN6+KsNbZOia2x7OgMfcdxYx1HGz+1GGXkmMJ8mmE2vkyNccsCpwNz1v29Q8uWD6yRzExBsTFc9I
by966424lXzEz22owNskIZQ9f1qsJuOEyhpT/OiRZW/mwPHs5WwYeNvMjsmD7O1flGuI5bN6kytG
8zDE0R3pJdZza5Wlu5mcTGzkWH6jCnoMUzkwy2wvJuYa3MS7FOLyqvH95gEA4j2Oc0Rw5cSSMtMN
kYgY2kZ5bxozIofvq0r4f6O5LOjk/OELqbcZIxuVR3rLziVdNRrfSLCPJszNdRVAi4kZ0UoZ33BH
3SVlEaxf6s+5YxFMigYvPsE4MkuJbzJjSH40zS6PR5KcTi7/4HMxbImjB7XcEKkjSYC3+efSHdGm
GTXRbbHPMc5eKjNOHbCrh6kYEUVmibEqhUbaJZ0GVEzAxR3Tm6JI2viIFm23abZuBqPKyIFtiBbk
SS6Rs4eIkFOJXi2pPf+7BwV+CWgN9SX3C+MpKIYfjSGBVNiLQLFBLZGWsIMKX53dmc6Oj21U0jKk
DIgiwfDM2Hg9BKyWxgo8bNJ27wq3MMdiC+iK52+bGU/aHH4t9zuAgmxPwBP+/WBZfYITjQlXHk3n
JVdthp8jvkiDODyHKNpdookWCunsYwd9JXYK5Gel/VYGzDjE1Fa70BwSaFRFtmltdSAhupvsC2O4
DC17x1WVO1A+SzSircndXE5ibcHYs5KKZAIv1u/2guNu1n0qv1nNLAAeE5vWoKioG1tdgWVADlt+
sVb4RBn0BPXOAI2ywv2YG3DGTjE/RIP4SnHIyNTbdCR7bEq6n4KBHeM7ZT2IGCLubGrYWcNbVCrr
SOwKUSxW8+USh7wfctgAsfs7abpH5kR7zd/9qig2ywdKt5tZV8l5TQeQr03XS7CpdYQthj0hnHny
mSD2REtm7K3GBkGLCpYAXOoRkHObcCweMVs3AILYa5ld91AZRf8yOViNxLLxkkCMHcn1SiBBV+XB
xaIiUya+nRSuAMDGfG8ZA8lEBgeGx9gxL+myhnh+nsLxO7u1sW4hX07L3BtjE985IcLJ4s0LapdE
HGE+WBE1EY3SKpEfA2fPxqY6YOMoMwPvPyiAWYnXVsueKWjM6Bgvo0GyFs89z157yRA95Jl5n92L
MJLlwV6f62VNpdgeqVzdfbyCdPcnu0WwPOBu4/uUAUeUg11pknuitxU7MR6QeQfbkJMpySFj+vEH
OfXlmt832ixG81x8ZorkCJYaMSbqkgpBfrgF6e0Y4/Pl+X+NRzEeLeg6njWyOZ8ILY8g+tqwFFyi
Y7W0d5YFhxE9ZrMhNMtcz7nBxGIcL55RnrFWzJoomKDymtU4g45n9TaspMOTXuUdYi0B/j0MK70a
z3znO/ciR2wFU4/SyrnNaJJacB5p3CKwtHxvleUl8QAWQhzEqk8Mql60Nj77wBkO3WzMhHtlwdot
SBJydHuvZiyGLcYpkrp+Jz2uWVkZ+ENmdC0FAxsHzOEjNR47Aht7Axb0bopSrIsshFV0iMuSUtwm
tiCe75k0f014ONbTiCmCzCC0y/0urYZnUAUtG7wA3EX2Dclm8S029DM+XtjyOJHYaEbGUWhQR4GH
PMvsfpqMM2o0cpXvfq+VQlif2JvcBpIas3JrFc1u7tkaDqvNuGI2gWjW24m7gaihoiHJtqwepHcs
yyXDNXx1hwLRLpToFZ086JqCsVEWm6uGRyW0Uc8RPIStdoTRhtFaQL9IR9SLdWQlaIZ69GYgz9Z6
dtapN6UnwnQJghxRSIfIf5nHGeuJVbTruA8Uo7hAi5JhRaA+2jKq1qYpCsbzhbUtTYeZigviEGVL
dCa2fV6H+UCIFvy+WSJrcX1FEgIn6xM6kqe2Ing973mFPK0EOj03vNhL5pnI1CNGHTc/VLWbnpzJ
pGQqceu4A9OQCXaFlKeR8EpD52Ib2PO0TxP7p6BQ1LJ4V57x5eMVd/NFcxCXTJZp/Zu2uLUim0h3
nM51BLK99lixC//ehG2+n8f6Q/Wk4ZiOC5i0n146FwVs2a+jYRZb8M2gLmNjX5B1NOdheK/rmkmQ
Uz6avvgxp5pR+xLlAcGVJ2GCr9J81hn5ojICSh+adF5Mo+F40lwmSFr80RuxrYXMpIxVLJ1fS7vY
N4R+OszZi+HRkbmgSerpaMzAYLYyXYyK/Uhv278Yi2MRNamBAutudrPEoxajn41x/cfDQElkmd9z
LvOVjEp4cdqA7qXgZZg+p3DPL8uimizxcyjajWRPRoPDzz4gZVdZLVb9kN6bUmAhbtjVl7i3A5PV
Ph6814bLKNQCxb2AzmRmGXkk4YocZ1hpNM1Q9HJwl4BAEP0dNXj6dKrrfZ0FPxq3sRjTdavC1Z8M
WGAHVQ09TqFp/5AGpGTOU1jxdTAEMAf113DDbDLNZgZn6FRbhDRgG3/D4LRVAmYoJetqSfYYAfd1
Gm+9RWhn4tnoHkPauljWLLUmmDANJjUqueP0TjpZBMFsBOMjx2+9gLMzP1oZx17jbARg2hW3aEXf
vIkXkqANrADYRXnLPYkZysalC6Fg3fOqu0BDd/0f4TaF15yjSb6VXMnx0A7cSQb61XSoV4nLdWHN
wffaCUmn7T0GBhwUfd30jA84xbvqZo8iIqaNVE7Le1Ii+hbj/ujo3HcVnNUNwXBHgQHEppnM8HiQ
kGYw6UuOnhok7lf1E5GkwZOExBxMNKekyn4ZIeNE5QLfhGl2IK0VHyEeSuXguAfuGUoqBM0TVTek
m46tzXp+wLyV8uJUiimt6gCjJtyy27LkmKyNkIdnk/5smyjZlclhcr9YdDCy7m6LSgZpGaOQES8Z
MTe2YUASDeeRxx2ZJo1zK2vXIe5AvGORfmnilsRCpo2kDXm/DcVR4mdeDRU8ejcCd92w/9oBXjkO
WXifCp7SAvQ3uBC2/+Pa0UjLmmrjZxNmsgGCc22eMjtriduUP9L8qfW/2BRHzeIza6EFiphOo+rm
hL3a/Ctps/KQKdvZuAyhUOy4iqZfH3rx6mv7V6vs3zkHuzU36EhF+ttB1PKQwPYwoh4bEqURp8G4
rprhrCpSuAY94yYBzA3aMpg81Ned/8LLPTM4NlEYqbrdaJldGDCP2zKAMx+OttyYc3JTEkNaFT4N
40Piu92FDcax0MavyTG/24Z66V2EFGZj0vgz70FSEaA1CndV3v2cRP7hWxXGvxX5KyZ3dvUjc517
aSbxA6rx2rXuZWVsqghHNRBKxrr8QAbC0dj/TScNu6MLPeIqYpSSU751+grhdPe7a9lci1iDelfd
rsjLeRVK9hdBnH+1AtNjXMDITb9lDe+wJmlK0mYUoVWzYF5qUx7Wtjt3uJGD32Yw/Wzz5Ec9IGQu
vZfCXWBpMZ4uL1oWu8DHB2T2DSloFpSINdJLcztf24rfNfV4GvR9doMhuM9ijuDYQ9jNCD3bW0N0
TsETA4LDlBK/+uhMAMUYRNfk2ZsmNm87DvqXF86IPpyAnJj2h91C88sIgBzzPt1M5N82LXAz5oQY
Yg1wi55H7sWuZOTIR81XVvs/Gkfdw664QOhgA0NGI4xIaRFh0OKF56YB8+zuUudnVigUnEj0HMF2
qhQlAAoCr0LfanaIinTm3GrrVzZVL6NhpbuU0AOvmxyyrafNXLYMWkJSRTgSitws1nHUv6DoJfC8
yeiKbNxlA6Hk08T8xckQb4dNchgGka0t1RD6UL/MWd6SaqaLHVywe+bJHzx2v7IGEajXOu16cMMb
GydWEpEJt7fp0aDV2So/RAh/xzql5TaMM2WXQFPkrvsQy6nU7WEMyQ8Ua8MLzHUisrfeaWiy+vnD
Beinc9vEzodwqE2J3pTko7naOma+Pk4CwlIKwWBbhQm6eLwy3eCA8ZrxxcvuByFn4FLimfwWdK4k
66W0wFbwOUfBvZ8enLnqn5ucwCV7xPhXuCUgoTTz9mls24TvUSkF5gB7TCJOJyI+CsPfI4//OM+O
Mo2fIuy/D6MDskzRHjgNggue+ZsoReKsNCMlSzRPIC8BccJ8lpqxU+2Wv22e1g/JZ53Bs2bsVxKZ
J9KeaGITgbmF9Aif64oXyb/laDb9rP8uJyfFuiE5c4nV9YqXpO6Iqeewl0VxSZOT1xEbGaUBAd/C
fp9HrPcDfrQ1D1OJdH343Rnyx1x4T5FQDPj654J564a5jhnP3/IgWpGAHK9Q6wJGh9FQAjDxA4Jt
bH+4L7OhVYOtdWMBWzJzoeGm8fAZRIv4RTvraIzQx1szNw23W+WCjhtJBSYIrwYwaOMU8ZGz21n4
khltvmYEH+KWFs+RUkwtqdADRXJxQBgRzWaDmDdBuA1655GYiwhtQtlVGRlinl5/p+sv1wrl2B/X
ldmmuF1SdL/C9kjryRkETNHVzDwyhmqy9gpYCyiwiRKx8VuUgNB6PyL3IaXZdjoHB2UECTCfRbk1
E+IaTVvqjRtUYp1JA+mgBTm7E5a1BUjIu+nAn8MLBU4MwUxfbdsqIFdWuAHsCzT3SyKhC9huriLs
8PHJAj7IjMZw4AQT+pBUMTrt4m7aGqpSONBnJs1DO6SUOmH1Bq33Zx5532b8PONEamQb0aNPJdJf
37/IejFnorKGx+VcoP7GjXpn/MPKgGReDHNmIf11XVdIyNrou8dAbYUk7Sk2cexA/rW26katgiOS
jLZoMH94JqOquSBLlMphI+eZTL8cTw15uu9p/UiHeylmO32RLj7gknJn0DaPS/l7HPFhWaF6783g
eWol4Gk292CXQOsFimADuSVATGwMqO3QmXez3yKFuIStZ91mHGUhnpeVq/OQKHb3ijXttepMBImJ
/J3itcC7yxRekc4tHOMb+Sy7wDXx+g1RvM+b93xWP5x2ybHTK63rZiMMsN+9j40nT3bjoHgcm3VH
dyiPY+F9lZ1LmFcDDRNy7LCL41dZzdRn/ZW2HadhCU5Wcu9X7pCtjJlsHjRgx9ms2y2xGtPKcWHA
2ILJ9jAAWcjQLE4OJw/Uq3FNnVRloEnCyLfWRpY9tWOmT6FWT2kpm82AeRb1YMBZg/VrdGbB21k9
m6F1NKvo3ewkm2hnXBFhZxenutRcsBjQjcme3nH2kBqX/KpxJT0LCUkIRMOwapgepaHvbXhvGX8l
1tqNu+GTAVpPuqjkmRFkSX3WThSuAqNhFlAkKepL+Rajm0S9xrNPcaQV849kxBoSTAPS18pCe9y/
ebj/edKOMQ8ObnkCiaH7J0yUhAEMj2YRMFr1VmfV8DBY0VubIAmOZZs+uWn42hbNJ6zaCNRmlYV7
Eb9WCDfPhUSzPJsAHSc4hLuJA9E0k/ax8UnacAUA3tAnvbzvvzWdHR8NmsGtNaNP9Abj2xSPEIDw
tDkhuktCa6M1VIThUhGIUtpLOKG7YIHG2d1imGD+YjBCd8J+fM9dj1VX/FEWxn5wSCZdTGpcHcQ6
BMZmjusfeWluGH3l56o1d7Gu9pXIYeKbQXfJribd54b0Sv0Y5ANx7GFgXLKwW9slL8mCiF6n9uCt
GsZYq4o92l5n9luDS3hy60s7Exqbl1+pPwY0ZlxXgx8oko9NQefS2tvO1/FBJtdAglo36gEEYdMx
6cFamkU1Zv0+cw5tAcGs+JDk8tyqIWYE9DGWwUCUg/npJoSdDNqAw+Qjs6+hyhDWRGJkQzJP4rV7
b4CeQIflMK2pzGWHZE6/md0YqwEaVEArvrbgxeyEqKe1zJgxxyagYM8i07Dy6kuvu+csYswnKRzs
KRrXzMvfnLL5mS4a8b4sEZgmDFhqBammTqlT0hHAdMCZO3rpW5BNz7Yu3IObMGL0Bs6gOKgkW5vH
ytE3Es5fGm7HlR+UtJiIm482yOCbIwqiLi2QFXFnvabZvtE62Ew5YZhuJXm7eAYXkY2nuQq+A5vK
kbIGZCvovN667JMKbqaRKi02ibkSzq94uYPthNT63i425NXMmz6vSYXCjtwTWFEn9ouVLyFK4/wN
JyHhq79Tu3paaCRFjsk/paBZm6n8HKpfyTL4M7CgR3EKOa54ktpj3l9cBYhw+ElWmT1VY/6lvXZX
dCX7nx5ncOlgbpGsPm0CMoU34KG0q5feB9Eezz1mOludVcf0xA/1W+th35To+L7TgKANawL11ZtM
FWiUp+JJ1+7P2isp1oMdaaUHH0me9NJ9FxFkUzTOT5vAPNtzVxgVZ4oD6EAfce+8c0lPaOkqC4qK
7V47YRJlrMuPQPlkGJfqigHMITKB+x2I/vxpTtGmEgmJ7maP5n/4nc0jKC3vPs7FvfVmDlSf49cu
UoLnQkxkknaZ7UybalxfukIh4jbGHV0RnaXqH2zD5dGhfJfTqJrfZHAcdYVnNNcuI2y23mMlpmOY
dt/1wkZIEPd1mMYnRpWXnh/0QeTJgQXiYcpldHFU+134DbgdWox2mDDfe5G/6dgN0dnjqR3AdIYO
SEynDEH3+Wg2BqzqjuRVEszLTk2jilObYpGUHew2Azne0dYl6KG2NWldQJp4iVeuHZeM3LbG/C69
5ygsP5Sp5l1t1y+JjLbCm52rO4l250AgpyuoKI2ttH0QjseFH/SnMnUulKuw3xMobyjXYgqiyBWI
ghYvxzTeEBGiFqQ2FtTiB6KX7oOnv89qHXV4ktyo9RjzQCAB5DPtWnevZ1YqmWvSUpXxuhwkpj4F
k8lyBxb14dUZ5+1UIpKLbAgWbOn1rhG0nk1eXsFKmecyqUMmoLI/Tgb2NoXz22B+sK9K4a1FxGO+
9Z5K8tU2ndmZZNOw9PZR3SR29yqiALsOT3RhFOm6HZWxCRqUQFoS+R0ClWzGKF3rqT8hfJg4jLif
Jh4NJ4pBRKl9AXlAELk8cIWnFftPYOpyJROLsN6SzUHaYPOCuo12nDNlHDexstJzaGn2C2ALM8HS
tR46NjYq3eb01XQxpWB/PZPOHJbh1e859SFU7EqVP8ciw6rs0eNXjRluTe//MHdmy40bbbZ9lfMA
jT8wZ+KW4CCJEiVqlm4QUknCmJgT09P3gvuPbg8n7NN3J+wo21FlkQQxZO5v77VlRJbV/KTcHe5s
yYyUsb244KSg/o6GxtygbtaANWVwI2GVfeHOytqv5gJAhTXuoibadLp5LmbxkKT942IIvaWE7zN9
aYgmhoMjB8TaFcIFJsYq8k/XZjgk6pTaw8R+82CyL9ynIhMThh129RW2CP/LMn7yypTboaXlV85f
oNFfmBfkzICWd91JvOKOD0ZwhSvFjHSSZZ9QZ+Dlg3d2J+pQNcZdu88wN45wfdO4efczloO6cGCA
DuPXrH7wh337xfRk8VBf3IF28uijZn2x5Iwa/cZng6uzPcvN9lAM3b0ZcaA7KwM7WebPyq8/vEVh
Su7Ut+8PV5UmnGFre94mhkOBlcmnMZ3qKbIH5OsMFTZtXpBl2OU68XNrls+5Jx6NXHALyS1/E03T
pWhJk9pxBjYc5WmDVSUGzGjwQG+pZyK/cluS5rF8Hl+R5XxqKa7y3P8O3IV4ak8oK4HBY8NJ3zB1
lNo1tu4q988ct3KiFMGr3Q27lm2QAxodJ3fl35oMW8HxZ5WxQjXMbS/hi4CG4RRc/Ecvd3XoLCLb
WRQuznFMsw5sC5dkwI3ZKEgkBpGVjMaGmXF549HbURJxM5s+R7WKLlk2S0zrzvvgcIkaGQTwNGAs
6jKEH7ssbBReBcf+GhnpX2WKnoZp/jGC5pNQEhqTZuULl9Sig4ioZqq/VWW/NxFry3LVXAPqyUFE
NjRWrfrLpy6jM0LRjRHlxMjqDq2OwX8dIarZWlNcEWYW7HxhxgzoAnBObJI2nFXqEPnZ16hoLIcp
+It0i8kclkxD5lKAYpYFGX1+Yd0FZWlo83DyTBcpCdQJEcHuCOz+G6M0K7q2ztgoudNqz323vfjS
sjMHCqi9tVPrO7AtwukUq248zR90B0Z+BqVk13nPVNYc0dGZk/W7cWFcs+T2ZfSesli+blTJyDz6
YDWzmeUQHePK+zC1sxFN9JBUUCjLdmJlEp9qh+s1nbajlz9nvc39Y9ZvjS+gP6Av4SLUQmFRlOND
abvZueMLZ/dzR6h+uR/r6hSptNy70Lj2hSPv3aHimWMTgS5m7saOiD+lD/JoHls6NFkvAQYd820D
CWw7aYaYuhQnbxhICoz8TzkSQJX76Z0do04PHuiRwK0WWu6wPLRNfqQO7AVXUXY1NR0tcf7CcF6w
GQsWME0ZDJPt3AbL1myddMu+G9xSce6XBbHTd75G7aOYqljv+zHbM6NGYJ9uKvDQzPa50cEValMC
L63iqA2a7ZA/v1g8ijbRkscXEHbt1AF9ZWluyoH3kgvFw8Q1HwoHMLPNGuuy6RA+vGGfeeW8LZgn
hcr2CQ9ZrY18El98FGWW3bbqxZjOFXrxEIGCTNT8FZnoSAWNk5XF2kU36lc2G6fGaG7MNsFIayXF
jsHM3VCmVhgLQqkLM1c9I+9Y2gOImt5ykRfvJLA3naygWBTmuXHouq1pnlGtMVBfjBbDOcoVbY4u
HOz4I0vBubr2faNgBXpuugLEwYgstRuFEd2TvtkML946ys9FzdQvtlgFT/lxbgghzM0d29MfOHV0
iafgjtC5kagUCGgC5y+yI5E6gnVVk5a4yaJ+Z2PWEqRDS+5pfH/PQzPDYsZkF9LI8qkcNo2jKN7x
wGGaXqqnfjopa27POdUqcC9NKl9l+QHZzGRjOX8ssgebGhFgrEEwpQQsAF9dpXbWMQRHMA6NdVtv
AeQWw/jOSCXf675EswuWG5tnqmlPy4qD9TZJhN80Av+b1a69T3vzWc/ye2p7IpVOYNMSKLKAz2bg
yVKEqUJXuZdemyU3XbW8ucpDDojEeDWMRn1RlSnI4eHRXRXklKIkjCNh1M6Mp+A5x3lDYSqvHncV
NzrozJcRMoNAny6CY2Ul6TubNARe7z2j5whnhq/3xIQas8DPk2S3XcDek1aKH+qwb4yix2XUFteL
KNmjefje05ObUcJqIgptA2DwjdWfu2Dg+y3AiUY93q11jP4flaeaBfgG/sgGW47hBl8lw05Hjw+M
d/E5+S9JLg9FNaDejUZF09y+Ec5jFpTXS7ygng+c7NM6QM3bN6PBbvEfWoBIWHz0oNjHxTEVbIPZ
z3Kak3Fk+ZeNaOmGGb9pJBxvZKjkG+lnZ2YPShZ3tgTDFUi+S4eSAlHEGHXYIWqm6tT1Um+MgQpB
eDrbZkGop3wz86kI//d+4MdK8fefLb5/sAb/v1mGD9/Varbt/vyj/n90C7sYdf+7YeYvbuEn1O/v
r/9zpD7mq1J/MAyv/+O/DcP/EsIUfhB4jrCRSFbv738Zhg35L9+VAfh6/nKF7Xv/4xj2zX+tEUbA
J5JEl2WJ3zmGA37L8WWAjdg3Bb/+rxzDf/ILu8RxAscOAt92TNCg3pp2+J1fuMNV4ge9j0HxUFzi
dWWvvymL+kCw4LCEco8e+eLd2VTJ2x/5+DwiEW6Nf4oFubzI73t5fnsTfCbHtT0X2Xf9/d+9iYKa
oIHCdspj6eYtt9VhXoNczob8IPAG0+o3DRxB4BH26Xdf2L8N1L+vBLKtf3jlP4U5XMyWFa5V/AVb
ss4h6Xe7uEBj3PU7cGYhn/URXxfB6Sk7uOJsizM9rWAjdn//Pv6vB8A1bYHci93K+1MsijllhpTL
1muglcajUEc7F3//Ctb6Sf7nGEvqo10CV4FnEb7Ca27/yRhOvidhhcfEo7TZed9QdVQ/tu7AWCmr
Z6+nkBC97JIRZWcwDFwUKb3cmHFwxOa8vLbWYKqLCZBAczA4kSr8PGam1q0I+t7fv1VO+z++U85C
KxB4mizJBSLW7+x3Z8No6yG3GiTxWrfXucRTOagrH2V5kvk/vNQfjzsHhZeyA9NzTFdIl3/540sZ
rtUlZkF5QpCYT8KQxTGY/fQfDv1fjvxvL+IEPvd47P/iTy8CO9RnPUgIM3fnrbFm9lPriZ60X39/
2ORfDpuwvfVOYgm+4L9cyQEF37VhAhisBV0SC6scTH63VNtsfa5nmVMopIt/CJ7+9asSjiSNuv7C
Hc75093DMRR7WDw6m2wI6GyoEY3ZCKFtldm8+fuPZ/3xUl2/K8FnMx3iV4J/Wut7+d1poQrfyvwp
cTdlFIRzcyr0HYjrwaLgcHiJoie2+RE8GJ6U//DC/PA1OP6Hi8cXkg8ofBdjv+n95ZR06zauiV5t
WruTamcJAXY0UPhv91iGAvqgejel5CLHo7+30oDcZS3K5lc6ubg6RTsO72Nqptjb+7jaMVrQOA58
F6EVz1Pxibly/Oj9Cb05bxzxS051sK6pcvZO7TR6OHEcbYRklbznoI/cJuwdd/6cGwU2Gacahv4c
KQ1espVkh6Etmdh2erGphPFSrNnmOAD4B/6ejxfUy0cPHja5hF1XGd+ZGPNNNhgTMkMzFuIkfG08
GI01nJhYJExdR+zmMvUGWi0ROBWTEar2KMMr1IO05qDdmNaEv1hh7TGBWGdUQ0NmMA4yw8O59U0b
8p7HDhcoHWYqyH1jbdPlodrpc8C0B36rNVNBerhPYBFJN2a1qXvbPeEMnlPa24ypZn4u1VsdteJq
Xup43wTm1+jaKyZRR6HVZCOFDgtFpnpmZYpxblMZ3ZvqSNOb4FUpz5r0Bj4ieNBY6QwCQgovs6FK
stz58cQGdQy8DBCe7zaQSRRC+dBOw12UYykKK48m4J3CgY8bO3cvYr4Jm6abbn6nJUy5LETTbAJ4
7LbDpRV1kx/2HZMQGhhbtqn43wyCkoaVnkC54RIEqeH/8pyCISVxvsHtggcsvuPOl7TnknoxXxnf
AsGp0+FgxRHRzkSEJolQv8hj0r1l7rEzz7sZTLkXM7JI83K8Mh2R3gW1icBo98HVmCwUfvu4OWMH
upGXRcVjH3vOLkGpgJKl16HsjEozMt5JsQBLjaZOSB7QeKOTj96sioEAXlUVYV3IYjdFEUjpAnvW
amBMQVbRcS7aDZmA4iwxR76m2Km/2CsveAJKwcYCcH5HUyyikAMqcGB8jDZR0pJxiHHH8Qdms95X
Cy/Z0Y4CbDGWFKlYeR6avfjui+gFjyaXgnD9WwxlZchii2S2yqR5Ab2gzA9ulU6gAZkdqgvt5Mr8
imnmhK4UAWP2C8Oj9FVHuH9JaAHnMWQHANpNi52219SfW8Q75ZstNno3J20z+31y5Nu8VfjVL3yN
7cisCFrmM72pdinsjamKU04FbeEQtInTJ7VEeKupW7iy8nldq6PVkOWj8RFfcsWcwDb1vd8MRxuL
RC0QtWRDbj0oHzQudy6oMMKDa9MdxViR1IdtKw9IWe//MBMMQlMUd1TE7nofRZWChwjAKjQpOYlh
b1u1hSvOZ0tf+e4DFsEJxb00L7OU5/yo/Ms+Sxu4Zgy5aoZAO+L/AK2ooHy2EHxk4wNZZ1y81HiQ
qEro8WTb6jXKsiE0Mm1daNqorolxAHzq1LnQbtiXWIRalGJ00uxyqKnUq5dzidWVgbCsw2Bi5mPF
c7xrzehZ+vUj576/T6vgbLILt4KFpdQQ49is+ja+10W3bSWsxjqdGV9SX5IETI6J2Cabru3Vk+1Q
tl4TusqjqtqJvEm866qb2rOI9bitZ/ipi7VMANt8CnQZy4RWqpzzNAt3EzkIyF3HJekZjvdjDdp5
deg0fhrqTl1y0VPqYljBpogQxBJGJ9Vp6nz31rU/hPeVxnZ+73ptGrZNcj0aEdAXRSNdCs1rRnZ4
ADIFmPS27Bg1MmbQzpuRBT3Kkv0oHQBOYlp9LETr9dEpYFRiVWlIAlCPKy4dUTwEuN0HER0sGoTQ
twusWeNiUOuaXrkJiShIAKw747YNE4Z0yf1YYrdcsRdJ90Jy96uWz6VlXc8FDcYZiic+mbeCrpzu
NEogUy290u0xkTYoET4cO8XSyGCW0SU0jbuxaG7b4MeUr13iQjHby+i1pebUQ+UDZBsW0/JOQQ1T
LPlimx++uuqwr1ChsZPcv0jLERkSWBwzZiwd+8/0XDB93IpW79hO3NXzKJFxYRXkHt7E9rmlXoXO
5jynZsTdBUYMC7jYtHStz9GI2cP8WtI37U7F1pi9kp1ydTbXtuIyuWePfE3i8RsA5B6D2ylXP0i2
oCX7LQwynFEMk+scayNmHPVm1KvLDbPrRFOGUk8jGLNNxAUd2TCby+oz7qnTypYLsZ6zTZ3uZgYS
exZUDzAANgQbt0MCmk9kb225XMJotuIR/uB9tUApQHIoX9pFUsL0FWPMbjkdslUZcIebyq/QwwPv
sZk7LxwdGh2xnsQrbISgTLHMl1i1GbAYBbGazPu0ZI7vKyqCfR5TI0zKCkY1EfrnOpIHJ/WuXUqu
vBpDPBXq8FbdhGD5qDPrMegbfBNgNxHsajz6YkzecOWox1SWhzQw9kEQY5Pg+i27i0phvlqaXcs5
GRE4V8jNETWjJaAgqoSjrZuDIfJtDUeXGQAVRzB7Wexzc/OwVVkD/dUTzsQak9uFZRPS7DTsWrCc
VLTgZ8ZLEVP5e8i6/DOYUM/xArua85GuiGuiV9iYbRfeKeJyM4/To2sExKIxvQwOE946HfH4l88k
UUumPuk1slG0HSdudoqmDxcBUKu0AYskttRHvJiRwKAVcNVriOyiB2pEH4XCBj/gyg+6Xxm1FYF4
J56xIxZOUI91fW/SzS13fZIUe2po/c3YJL+UIFK+ZhF758MnLYkKrKEnDRjoR8biDKYpLnQ8+6tN
e32QS3fTUas8W6yjpW08MCvLBN99VrN+ABe5JXTmHedYN6x1UvDDwUFl7nlOxdnLSR4loC64vsmR
VG1LMwq8qTiJ4faQcyWIuSWK2O37iQGU7RF5cKGC/WqjNRg7BdcV9Q0MAqz2pWgI2i+t1180QweI
cEWda+O8WFO/0Zg2MHpj64Skh+FMsqeNXaC481HOmKgcS2JMUFwOkPo3MwWkXZ/jEpbzVYVW26ru
0xTeFWG8cJTpw1I/RQ6PlqY/pEO77zu7YcLbnBmNh4H7wMKLfnYAntl9YrTnRM+7AsG0GmKq3MQv
4gw3fvpjNTpEZKTld7jpCBd1+B5NVhG2fBw4KjPYW5cydMu5KiaObmQwz44fNd5bK8BGga2kbu4d
f2Js7HJUajbnFKr7pfNWGPVdbZcnQdtPnL8FsEZ9eZtZv3KU7Sy4ZyvEQC+lBg72cLY8lebjBEMs
iDCvJcGV4WGR4hH9ini8saOWbOF3UXU7Bqa4CV6KDtNWx61XlifPbM+Bh5+BqdpMPyEn+wDtfyYj
Fzd7xNML02Neb7x6sPzniCNI/61JkaBndfdtWlm7sp9PFuvIGAQgc5KboEj3Xc9ssC0QGefkFjz4
2TGwk9Uxc2KXqvn8sgRio8rp2rTc8ziDplmIpRQMXuWDT7wW68fZafiZHgfFDdp9lL/qjqwSPsap
6W98u76pF5xDlJ4OEePFAMf+yKIi3jo9h2aRVzKoL5ygOLc4R4NyxbphUPIPCUvMZK4wKkg0y+K7
tcFMjPbwXpYM1kWRvGGx2LnzDWZfHNfLL6/EVzdGCR1kBkbLKrM+BOOdelxhc/V5ite2gwWChzKs
sByZBVfsdsb7CW8utkf55Dc8Fxmjv86i2k/Lupp0nmmsgpP3TWL/mMacWD0eXjZKOPvdg16wDGOL
wtNxTqCAqp61bNVb39bIGHoU14UT/3bEfcqqosL58rpKhIHk6nJPwh2Z1LXVx7rKaLqFO7R+rC1c
MIpHgpDldSBh73PexMabyvP72I1eFjO5b92UosoAnjT00xlM3ECnU9GekZhvRWI9mVF3odJ6b0CO
FR6lcnFwQYL8veRGGpkjB5afbxgwTVzmzKutHefAnH92lDhIDbQL2hLRtnEbdKtbK29GahH0XWMs
T0hUF3EjD5JgthFgs8XNimSj20NO+XA4WqQ+V7B9cK/SizVeD3XoJi+qo58R3UCYlsHJpeE2Ixtt
m8aVMCmO13xHU35C9YjqX4Qcn8e6flFJIddnwkmOzUsRccPiaXHNDggqdM/+xblbBAk+aV86DkN1
5qNPFFe+LOnW8XA18gAkZZYejIW6aSY8/abDNUhz9+3clVdTDNwVn5Hn0ymPdT3NsV8ZPOqm8Ykt
LgvpHuRS3dQOeOgFk0WNezzq70RkPQNj4bHo7iZeWsBEIqLytpg91q/l7NrZsZ2yHxwTtxZN7Ulq
7hmfw8oBSrMQ15yjEwItGPMOy+ZCdRzLuLUElI0iKZhm61IgEuKenjfJ5B/zwAtB7YQqEG9MmhBu
iqvJ4rbKz8QMrGkPNGh47DBKMGOuNd+VPYbCDK40KFszujP5jRQLSGDYD0b/KhbrxFwylFN6O5l0
XGlqqSLIY2FSSnAIHXYw99PkVTsZXA9RcWAuD/Z3NN98bV2yYL8ltanZhZM9w5zH1XtV+9Ghm7hB
gmF40zGsgcXX56AHxp316jPKASlK4sNMhy7A0Bx50jD7xYnFoDi/NQnNLpnexvW9n3tnnXUuaKXo
SJSpL6muIpe/FObTFNBdFeMjW6ytpySL2RTUZ1MbKwJ6SxneMIJtyCwr304s1wh/jE3H9LpjYxJh
RYmwGjkNXW+uc04oQymNDcVPu4EdFbOhaqOS+qrFBqJm4sMzyQN62FgKY8+I23Q/Gk4oOs1eneKm
IOIxGGNLlBHepGnrJe1H7dZHdxkZqSmWT5lbK9KV5KQTWoe8a2tZ3pW4mzGrqvpoKevKbnmzyZqW
AI9pN9TzcTmNuqH0C/uVqi7qBaht7uDBLa97UqeO6vcIGDc1rggzJTMsss3ECiGIbqxF3HgZEfvC
/qiz6V3RLTQvIxV55VsiOJLEK/MMgxePiYJhn9kw8pmalY9ObmZ57JvorcM+avnznSPML71S74so
eR7hYpRR/dw306Oy/K1h+2t28WR6AIHbxH9DxaEMUAbfhh5vYEW4WHexHZDWwgGJ34GNWVXEtHKY
QfY42hWzdPxhdF6bMXbGwb7tBSNAUruEcUuFJaYco5BhmHMls2zmVGTM7BeQI63qHMXGeDATn6t7
aOzLgObFZlp8atlpGvPeyzihYAH8dj0CdqpAntozZ9jIspEKcxocOknhsYcdJogAhDbG5SwRGeLE
ByPrYvevuwL/iR7ekyJ/qFMWERNcBt4LpFNsQxA46wUvVwdEPDr5fk+e8Tua0FLuDBlTIpVesfOl
r7X3QjeHLojFYsqZENpsMS4NExcnbobsccrb5oI443CoqgV7dHdj9N5N66KptQpH0XfVANlwAEvl
Twv7s2IpLnmmwF5mQ8kDaygZrM8oeXz0nhVYwCpHtD8Jji7RuhwttjXNPlgi6hqWZyODIF2K60U3
9Bj/NGubL5JTI+4KksPkmo/aGb4X1IjVugI/MPts7W8HtlXsOJceC1uGuOTdSXLgm3YE20wv7Jvi
OEEeElqySMF9lMTEwvDJTK9C1HcjtgDMgXBjv2rMgLp6q3MBDRqKJeDHIF8xgF8lrukOFbNgkVNh
P42eqNkL0XO2DJO3ZTzsUlIAQDxN9ANnWpuRiMALAlv8d+a2eEu4f47dNZGQzVJwyBakc+Oz0W/T
8GJDaPClf52Xn8pUrx0eiN4jwdaVo7VZIuduzJl5s+kZcMsUyBROSZKQCqWgkIeoA05e0RhZlgBr
idDRaRfmSfA6qenUMqmVjFwpUgrnimYPP76psSdH8svUnzZ1OGA30ZPGQgNi9zHB6+OQpcdpit+J
YQPbtr2fFoKHLFnw5jXW6rRp8ls1T/0TU2zjMFcEa8F/eHSYW1USWlj+SxGjC0ql/J94QYuAjS+B
ka2As8AhilXU6Oo8N4BLGPVDmRu4DpkCvBH5IQKO3caIeZ4sQc+qMuAlVSspuPWMjzahres3jat5
r/z+WXJmbn1aRPokoICbnC++3TAejO9lJMcvoZ9tpiJ5CSz1KWBZWH5WhT79BjMUfzoD7pPR5iKy
6G2R/o/PwwcvPQ5oSoc/E8dtr3HXGHvTBpzriMsq5ZZa2zyZkVpDiyXphGeR/Hk8POrZvzJGX+Dr
YbVoLK+EaacNBPH7vKzgOtQUAWyY1nvXmTlPFAT1mDtdqks0Jp6kL8816FceRLV7D1mEzuclHzHh
Gg2gvqMFbd6/ZYkbjPvRlelH20z9s2DwvjrhtTHucFuYFIMEPmOwonCpLi19THFMs4iC0LSeOlF6
a2Rt8x4IOZjHqmqNZc/+rs5I+gjNJqhsUtrMNJcfy37DSRABo0K5b7MO5B4IBW6OuRrDPq3JpkaJ
idsTCVPbGPuszJviPYvdJ20muKXrtCE1Y9NMsNQFPbAQDCgpUslpmTV5n17IZvXrUnlC2UMYo8gR
Q+4auZlHgVvNg/bTbSKNe/G6Jr+26WzzBYtjd+6W1qY2KivoKBEUzTttBzZCVC4AaghDV90Y1B+y
tcpTbJRFvxnQDB5TEiwfLV4csLzS+FjmJd9FhlNB9WchHFvGYFCaklFgicpuIcpa7n1qLPBKJdU1
jC+Wh5JgIbadzHo2aqJNXYZN0vb9+mqq6Gxc2MujZpDvP7U8E5FE5ukpc+z5knykrXbs+8TDLCSV
ueWcwGyfnC1R5hbJrqn22Zw9JfY0srPwHXJmrhnZe+WB9dhoc5l2CQLqbW4ogOEJw92JZdUROr2R
wNOg1mbvzMyXdlVspSJsTItIDw8tJCKv4LoXMV0i5RTXR1bQrBJ1uW6WiDEXn7Jv85ukidFgEFip
2kxqaRHARlk32cxkhnsDAcOhnSTFlGFMRTwfMuJh5iaRPpd3l/mAdHg+3Ev+DceSPQxXzKjjsCqS
k+GYVFXAqRtWJLdbNycHhfDIcERtaTk949+lS6hjpY030Gju4tbvbiipcemTIaDghLKNnurcOpDB
Z7FJDtby1KNVUqwF7R/nLWUxbmeh0HsafI3rPfSBiUUQbySrti5pr5vWF18mTuKbAqDSe04k76Is
mas0hJkubDwHoW/6iimQN7E+tByiMRmGPg+bOrWjfXIGU2JfZ4Xqz9LSyZdVefGW/JgI9dxkGzEE
/qHl9oaWYbVcqc5GFqyClX0zp/GOQONeE+Y92BQ8bx34S59DnJFgzKwpu3XL2SfxLWtvRxvU62I5
N95aGM4dlLKA1rzpuhQlUwXITnNvffoz02QQfXFuHqwcha6OnNsy6O2vstY2622dtNAqMlOmv8a4
RiW24RPuJZS9a1cQ2Qlt7mlsphqaf0It8OgHWBivSDQxo+pJckVbFje0lrPa3ted4d+KTuinbBWc
U1ftsyXWr14bsD2e50e/SKJ7EytnCLMxeerq+mkQ6sg1+iCq5hgost3ucGcn5OgETVUFPYdjqy9S
6R08cjZV2dNbU91YPQmjxDtaXVE8z9x08CRR0GSZZH4F/WVLUHknwgTFc5YY2YckGcA+GrIOURqE
oCGa2N6aAe3WBEunsS2OY1yuokxXIHZzf1CAihwIOBb9XiV7aJynp7KmS5ebj4LSkjXeg24WoO1N
zeF2HsbCfjfqgj20vGymIQ7TriWMvgqV2jmOUCnIT2YvGUdEzrdgFF3abN38HnRDIx+BZbfBvZmw
YIVmQXMres+BLAGXtn5wbPPLmXn/UwmA7cJB43VpIAooPhMfOkYaMTcSgFk1nuE0d+rkpneNczWm
d2bAGoqtJf1xFIZktx6hfy9/lMuN4S34yMKS8Jh3O9hXXvY6Wdgqz4JwcnqHkdh03E3PaYeZWRbl
tmCaXutTJtGavj1FyYXJRq7gWVDcpymWxd7nqXZQwCBh4qC77OvgzWQsR/mlgcVPPsSYCesvxbUM
hCM1zItJ0j83U2YqoNShWgXRqSAsVtbmkYlLCL3gghniLlLTZTXOu6aP3kx6O6obBy02T1+D0t/z
rN3mpo8X14NBwaRk4VE7wYSVn9W07ghvsn5CAdi2HU9e4sENdJDWu1+YjVqjfShQYg2F8HyWOc46
52oafxH8VtU+Tu/VurPzDiM73+Jo5qx5Pnr1YxOBprfeSiBWzcumrV6yOsGG95iOlJgV+6wRh9S/
ZrHgOR9Dgqk4+PA0Glj2GNTnTD23DMjmA45nSUf59KNjiMvMGrbu+GJanOrPdvaQgyDwu1cIDdDA
HzGvhpKBZDA/4KdkTLpJQKnjRFdr90/Cvb66sD3Mq9cszqr5JSvPnfiIvAfkDZgV1IuxLzxNya1S
v4xahhV5Wr8+5yMP2aQjRCQv/ZYZQM1auGr4Ii61055cfS2wQA7Wx7o+LSfghW+ZhQ7l3zXDU8Ag
asieoqTp1jYvxYG4SeDi18rGOtiGthIXS4vBsP1eYlqDyfLAwybVbr9z385Ym2XkdGe6PUT2EwWQ
APquv+GJYTfxveu/pPCgZvsQmJzxNsRwD9c+dyKbnetNJVDdrWfdf3pJRobsB2W2yF6m/Cntb1X+
ID14iauOD0rugtzxhhHKztI2mtpxCm4JcT+CLDxiV975lL4N7m5Oj+soyfGY6MfelW991foHaF3Y
senPCIXE4Jlj/TTl70bK1sh6BkvasT8nPhmqSnO3qEJakKpkTyRbpbdgBph9HPXwSD+6r7GiLO2p
IYrs3Y7Iuka7yxrwaAWy6/SEPemyS1+94XI1GpAyLCn9TeHRN/l1P/1E7jPd8kH5Y5j3Joz76NFt
tg1dOASQNh4eekG3efC6QDUwXOojzLOBTz4iDymjF1mWR6g71O4yWo82itoqtBh4MclliWqU6YtJ
0IAK35X7B3Iv1aavEdwQJtJXNiuB1u0pjSh31jhtZ8yfdvPeRdT5JFgz4htIuiRWszCVEyIvS4sY
AzYJDMwQb1n8MQ5vIorDQZ3nFTM5bAPxxcugVLNNMrrz4NzCNwsD86kqDoXzONNOivNtJoJiWTtB
NKn9DcGK5tJ+GAXMHWvkuv0uSIRJ48bgjpOhUIzde26/mGiiiqVljPkeF3sJisAeIbcynxpEvEOU
hE+ATQOAbGN8d2l18JC+/BnbxYwFgTn/cQwcDNyF+atFW1myU9B/cDPf19mL0VRkj67BTVn4TWMo
ngENjLa+BeTGGkZxGjY8Uyjq9vUtNgIC3z5+aVZ/SbGt6ndHvdIDnzRvWF4Og//+G9rOu12iVzbe
lXFR8HX0d6ubnFK4Mc8pZXbCvngApTVQ1dGUJvswAfSlpGzSYYa1I6Q2bY0ACiQABXanYA42Xcrc
diouG0/tul4UWwCJJ2doFU1G6UNOxlUVrzUfgE3h0TPNS0t+GRnidBQ114EChy2oNo6j3WQ+WAJo
hXSQvDOASiUAOp1p4u3ax81dDY+dIwjZgdJsKiZ5hnmivuygqRFwZxIuASUVE0CwrEc5nwruXzaN
Le0IK8y3wqaqOVV4rivjMmoAn7PQxEVH+Vi1DxxSy5intZgQUuvVurvviIQWa+fuTB80YwpcDFya
dsSNXMJyKER+Hp3XEaPjRszpPol+JU3PZhlrr13k9+NEkGMU76mUG0VdUxfPmqUV6eSlum9oryDQ
fk5AcmZ43xIFmJ6ayn7oTyO7BshYYeow82ThehqoNQsmm7Bf+YzlHxNDIK+IGnJKIIwil1HnyOh/
yMIu767byCQUDlMjxcqvFDIYi8uMJT4No3pwx83cJva79pNfYg5G5mGAU+LZL/beiC2ligJ8Lr3z
pSfNOoGk7ejd5T4PgJLkrBgHdtsGXacJ093ippOtGzadWraevSzHilwUSljJuNhoD02AJ3/5T47O
Y0lSJAqCX4QZGvJaWquW0xesJZpEJerr19nr2uxMdxWkiBfhUV4ai4fRm4KTE9YUMWPx2VJTg60i
JTWYVa8tpFXCV/TomFyQuLIc9dE/slFzQeaM5hDGcdrqyQ2iY22IC0nRS8/vqPWQDEROaoYmzr65
REP609B0gF1orYr6PIwvFXBCVmoFdEbp8VlE43Qz3ax+uFT7LnITDwjxhpWOvImNYHC21ElkzxU1
RGHXuGx03cWOpkNoipPyRrwTopX3NNQBeOP3aRIDguL0HLX1zvah/tfw8Enoa/YW/bxf4xCyydAg
2dYmOTIrVceJMiFYO1wFUpK9K13vKdZVYbRpPDKthFqMcqVj/ztZlv6Vy+5sOjeHUnLJ8Usozo/B
vNZK8FpZkGZLvBOfhtdvK3BOFZZ39CNvXrrsb2FqD9XJNfwziBWPIT0TY9i4wdzE9hGYW5/8PMk3
VNH2IuyvujnrQAwMWsZjEpqbGVbbVhVCyiN278Q4MJ4xJc4oLelpqB4s52W00/fWwzVLOmcx9b8U
o5c9MJ7k/5z9QtdvQUBbTfIHigfOEtXwwxtRjrWJkb0m7YUMCt94wbjzOFMQMy7IXnKqzF+suhzH
oDVNdMnwobR1zYv9FydvVXKcx0qTuIbOyvM40Gprf7hW6W2o7oNB/FM+MrUTAdqwiDcTP/UQbeOg
gu9CdEhfY6OLp3OcXUrJlDDfTv5LZH06GPw72WHJ2CR6sZoyhAEKYCC/yb8oHi5V1oOkxdAW4eTo
mceoI7W5mkx5HYCBEc2sSErLm48TbT7xFxXD6mZpBPzgiuk2W86kPya5duQ/WZ0Szm9Vf2WCuFLT
PQQghlc0rI58gHNSuOrvvnfUCuY13xOD12kKFiP3WEejd3nnOWygN6rXdPfuGZdAP3SQWYYvAuY0
+cjqb8y+LGKnOSxif/qMcMCVuxxOTfHecIEWzxxUnP5i4e6At4I5kqsWxQcmbh+YHgJOTWmQIgeS
ByxeG75jpo1VQYvbqi3ojnbUFmGbEf3NzJKVnJOYZDCUwcv21TDtr6dXmWAMgA9HmIVmVm84jdPe
EhVV9iSwiHjHH8AG0Aaz5TR3PWH4jv2/pKlwiZETBT2KlFm/FzAtqb8y2lVJsYLgZN64N0iwkJTg
i9q3HowgUmwypiu76lGr05wCqn7tFR+evjOjn5asF51ZtXETjdrSBmVoaCtY3NJ9g2I6mZfazi3G
7jMkq1pXUCDCeuMFEZO6lNoXJn4RhxauhI0BwDhJT1nWHpGSNkon+A7fZTChNle7ENUuiJ4ZUZCw
p+vxMHkxfTUZqPxtN4emCZaaf7G5071NR9qvN8td1W+SkCAbLLrWXGbuV97fAeoO41VwlCd0Z6uS
AQUBp9ZOroEjHj7V0Ko7phMzQeykHhQcDrcf6JzPCVl7IY7ILee+/Gwpy5TxMTMviCz3IAYOQvsP
DUl58yvZY9MYBbgId2O4rwVjeJe+Wvi8DrKNiI650+xdKhcDgMzDCwY+UrM6qdlp1XTP0XgB3WUC
bOYEUpgGxmNjYdjfHV2oGW/kyN+sNiMxFzpMeg4FEkSLsdWKXVLvo8o751x9WvcJhtQKfelLUaW3
MCN/OHeGYBA6VNsYxrTRxu+hsHbIxRiCgofAaURTh3ca6Xit0uQz9U1qpwUXZVpMDrnmDPux0+9m
595jke1jUz4am4tQR7HJYBAZc14cUf/go8T9gQmDbzfeu0m5n3T1r/XFyMbaPgIbs1th791R3/mz
sBeX1dNYt9si09/cMsUzxYyisMIrm9xM8F/I+amu66Os46OWM66KPyff5zg6AAeKwx+rCfecYI5a
H/Np9qtpfg/JmubA0JVermylw9mboS81/3cbgVp3IE3l7S6Z1CMHoVGjbC8cHBtwn0MKNqL04Y5R
t8TyiezAB5C4a8ti9QiMfGm2RKitrqfoRn5ZU/47FmKrUn0vugHtMnrquuG3N9TDGynm7a352L4d
+POm7q0Tx6E+cFb1mIxBdVRpcjDC2Rfq7jiA74fEPUH+w2kIfDOFg1vNeTVAdYNc+WrWAceVzPmd
6OXIiujukIQzg2nXFC0/WaKuAU0IoeavqRS8w4P7w5uFUsqu7XhY3YblBBpMb61/tZt+1G4Lva++
9Im9DHrxHtB56VHoHRoB0TE8Q2HZn7I2eKi6v+Q11xLu2gDQTsyHiTj7a7pTNrnK91kbknLQ/IeE
fuCEqO2ZVUCGbI+GW23imVUVu4i/UCq1OLgZ3bCdNKxMhfGTKufgRdkNlb9dphJPnaGlMD8rj/kF
W8eQiYvTWJeyYFQc61S5sNOG9DOiMf1LC7qX7RLLlqkYpOTXtmgZ3mvzMYSjJRC8qR7WoQvzNBZM
JjA7SfYtZzjbktEj/DUYwbgJaGf552usWpE2QTXEyhKr4OIxoRsD7xAocQ+pC9cdLnpesPJLBFmj
w6dqO8bVjo230AnvXlceRFh/6ykN2rCAN5Mm171Nmqwrz5obAxMlt0fRsuFnXCyt1YTzRosg+jt6
8pwn8p+JQ8XhMN2FFZwZL73KKlqjPq76unwKhdoMAUiyyjr6cXOADfKXRY6zCwt82oGQEPCYtHax
8zR4XnevmvCR1xwYk8lcteJbM7uKJVfuy0h6O8ulqEmiiq3SElw7oFYARwGwqa5CbiLnOxNH0coB
3zq7IQVNIHR5oAhr3To4Vwf72TJnI5t/qoBVLRIdlwX2dwzypNAnnG3pZB4dTXAIk/NgLebRd0fr
y9J5Fabhb1Dz19ACcHCAoMhwB3D8OjrxthbGuWkVFHnq49pwIxv9WAq84HX0YFDx8LHreGZN/7wW
Q2Bq2Kg6cLuhxtBD2YzWndF9oiL3dXACmFnEJROl3pi49E+Uj5YaLci0lF0VCfN7ohXNyVaMVRBY
8Xq0N7AvCLeQcvqcGrkkemmp9AwCxhhKctBy3F4t8Ffgw6EtiDfk7vn9NSptVjpxqNziNfSytd3F
GxnzVfjTiXPxXS+8T0YQa7cWtFqXp1SHBNAmRHBATFXxGwnMdVuBfSE57JbFJoFtbviM9GUHrd2f
W1EZHwSuDBEdmptWiASTE4NZRAvThNkU5Gs/u7LvS8jK7qvKkwsJADLUebgzqRQiJX33IDws/Np7
GwnuTyZO2MjSAKUSHJZRt8sbBDJs7s+5NhyqrNk7Zb2bPMrZzXAHeH/ReGJHqCpaFAY/NSbGLIex
bVEf07doVS8Me7CxYvTM/WuvYzHnyEiF4S3Wq3sEd78IWiTGBIyJhofKXPSc86JuoNsual7q3OQB
QFFCmchJv/i6Og98CzhtNjEjEX5dWqY4poZ9tx3ofEQTFBg1SHKHmCczusjinvdyGL7p6XnBQ0Oj
OycjEb7pIynjpjq7ttgQTqaSixOZMb15lGPqbU7/skG3ttxAP35p7A68i7covBZbSf7chNaTLt4l
nDQx+H9FaqyJUq1dYMo8IExjM/0HlXfdU0IPN5pdXUxbHDeLLo6YtHefNXRFggL5R5Vjoimp96Qf
0J9JRDuYLJ8+wlc+tYA0aBD2J+yzdv3pOPXWU+pXi1EeXPjW3Txd99xNMaRvEY5STNBMyf3ZDpR6
xxxsNcxJHkgsLF2M4QSdIrYfoSK7E7vHnH3SdWjtNs0bd+Cdn3X71Gr5JXgcRH0lNjWifjdkQGzW
p8R94d9Yza8UeJZ3KVzOg7BknRKDWB3uYRvvpjyNl25rPg+Zdh2n4DXJ489EF0+DpXakvs+Q9hlr
R+hu+JgNnjVQTATcwxzevK7tm65GJTY/k8hdF672MKcwISDen0hgbP3B2hKS3yrHOQs86RwcsQWm
EQEguGOqiP9G4DculzCb4u1Ysq8btABi7YPZbkz2go1x1SEmhEWxM5V47lEJEr98sWwcsXYKdNaz
l2P426WXFD0aUF6FyuXUP03br+akCTVMBzPhYM03cfLdaBdDTdX9kX0GAo5T8kjjv/AtJqRyi3X/
iBmEBb/X/nVjB/0Rfbdg4Z2bpf5Uo221iswNOBgcl2vCFUTknT9C0OCQ8gzuAoplQ4YJ+vEytNU2
GnM6wygWmJYV9sHA5kIX83M63Bbw2TM85W0CH2KdbCDaemOc67IHlUt/YhGBxU8h27Wzr814Y8qI
Yp/v7MLFvu1tGKv+Tr72HHCc6OdHQFZbd0QD1Ms96h5cpHEfzEg6rYB6gBdpCu/SFggFQJ5BvRcJ
GqGs4AkGRyPunnO9oC0l3mSm9szsaOcaLYNrf1tmrAPZBKgLkcZzdK5sOWXkAYPcREIo7/58auWX
3tR1OzMB5RCxkgAUjzLtYsXVi6Zle1pW/pjkzcZdjo2Nb38IkV79rjqioJCv8pvQvWm1cn/wCgUH
hyElfyF3Rg/M59YHxfvaZdBQqK2IDaw7VVZd4txRKzcHY7As4B4ZTCz9F+L3zNPtODhI04OC4nXj
LmjCeQpHN9UiBq0wp9D9+BJMBdcpW5qLxHE1mmF6eeoyigVrjicvwLGRM3usc5rO4WksP4AEO8uR
8c0WLN3Ka60nQIwVPSLsqmN+NTWzju9x2L46mNbOgSPheWAuXSXJJAmGSMc4JIxyGZUpRKbW5DbE
xphpmLwT+wEjGmG9h2pcliOSc+ZV0BWD3Pop4voZQGy1b7WWAalG9IxITjRBYZ0sjeF4Xz+3lqI4
tAsZDqYtRblTJ36jnETF0Aq5BxghrobRFkuaFVFK+0Y9p8LQsTJ4Gs4Bzd0llZDHvqyHfWXr7Xdr
MiQM9Dw/WVoSvzlxzGpmJQRchCQDs+hEKEoM1T7rYYcxNcPpWx4Sl5zFKkBDXXSm3u57mwZBvN82
wCAZUsQ1gg6iyRnWHq64tP62ucxG0OlMLrYhEywwWiix/6Jxm5ZtVq7L3vtqOgJlneeyoTZVVF7F
0PcEnqrsJ06cHjRC/kwPM42CIGz25hjokG6iiGIDIjPDOqs8X18FFmcCqhDiC4Zq0h6V0bA1YyZj
WGAFKwjh5amIYu9ZiOLFMThP+R6IDgKPGEtE/5mMmXcw3FpbRZVKGaYwU0xzf1g3JdZdkyo0E4QU
/AW/+zdCUtgrLyy31vxYMeaHEVQRkrq0ef5cRxOiJnziRenaai+BWO6zpnQWom9aciL2lX6Uu5Y0
0zJqHMxWckI6IuS4xF9BT2yoOto+0obYmOpWrU5NHLeL6tpXGfDWHsbaJPk8Qa+P1ASYgTxZfIkB
JImTBxRlB2uNxvDJj7Hv+dVx6FIuT5p3J6k0o1M7/VRkjbqGhWvuoSfIg4n0uIPJbx8D/Z36Dbo4
VfNIqUJY9f4gtn4b3RI8uUfPbJfIhqye0v2nagiMucIirBrxqnvpTqC3CyOOqV/Qh52vgj+3h6vI
7KLcYG3hQMHnQfBAs7g9ewRc0DRiKjyjimfYpZUpcNQGdmm6yXEykRRy96MdFs8cqwU+wmCtNOdB
QIydvPBZKp1trGk3vmKM+O3WFwOmaorok8nfJX74Qk7p3RnHz7YvXiX/jSqzfQEF6tBM000bT63V
O8CSxs8k4V/EENMXhDoEZxJprzH8Lrqch1nYBPJ1jYQGD3GgVyR+RHbAqbH1qBwMPGMPyRMgerXU
Kv8Uto9KUg0MWdrT/b2RV/qyKMEe5phApto4U3wEJhefQqq0Q6V0G3+lfkztt9rnGQxwsPmJSd8s
01doYXNvgIfO7c5n3UYdmjxrN0qpzzlV2JXTVuT9So2CkWyDPsOofMQrMwTikLHqVgF1E+PEUd8w
9i3urtBQJ9dBQiwNY9sw6Q+8M2/CPrHTY5/m+4JkDcP0HvoyyYY+kwU9rdOOrM1ngqrmAOerjcBB
ssI/kbY6g93oEmT4eLyR8QuXlIXtkeotIyrmWUnDnNOeJmSO9aW6uD1t7INgJ45ia08SY9mRKqtV
PTNE66Uz5p9d+W9sdLhqPXuNLegnrbutIIfQYQjRghskyPfeuHSQncHU7G1x9zBLc6U7Fsq85kg4
HjooLrRtrdFkE7NycYKI4dLJZILQjuabR1urKJxVX/Xq6qmR0YEPvmWXwm0/Dx6RAA/XyiqxmVtZ
Zg+7F9hfLk9915zIZyOBRrW7bZhdLixmU8xIOefkytr5U2jhAWW4BpaGblGL75bISbASKvnw6+G1
TmllwNXYLgGsaGRTK2CL0N5AN2N9csyrKvNTG1TPkV08TAu1LFW9uewaD1IBMqxtZTFefeTGfo4W
pIiBTlV5j0QqTIeaI5ZRN/0D8421LaMbgxF9jujknEodJx/LE/6cKDqxOhpHg3hY2np7LKInDGXP
/4cSka/vbS6fJh5b8lLGV4e3GhNhmN5ZWJJ7H2d7itmqdRoVW/b1qx+XBwe8FiOkUDGItHuXQqVs
F7t4I9sQbI4aPgG1bkPM10kX/4XSyY6t2SzLxLoV3B46E3WYPtm4TJiP1XMdCxfqITe/AmN6EkXC
bSl+MjrnSTAzR8Mz+MUTjpgZRJ0F3RenMCB9jeGaq3TBcMMpGv+V6PUx1hnkUfcyjME+jhAx8Jps
qGvoH1E2oEYYygXEhCgvkPoWIfLZJJOHjlYLX+zFxKvXen2/o/ntoFKcFHa7EX73IlT2Ok3dgyUU
G7rMZ5TZ8MgkNirXR/4IQPFB2EZdTUpFjlCGyPiWfDWlV5EEqX9DYi4OpbBA+FC6AAllAOt4Blj/
3KR59U15K2s/39hFm7HUkObqcaqaFoc+nu3mQOXXU+pAejYDjDAZOrVebJuiO8pQO1p2JjnWmg+7
piFjaD4DOzq2EKI3yjZ2A1DPROK91iu2zTCiosAL8MgaT07qhqtOjbfKgN4Jf5xOUTfkYI9nyFYO
foWhf02cEXODp4lwH0tdbbMg704y7d3jFGXhPesFdlTV2O3VdpN0aVFjRbOD6kBx+eG0a+kTQc6n
JTj1unhH2QB+IGyniZncDIYKFTd1AgmAyqtex4kTvDvGSLIsk3dJT28wBOlZSfWLhdr9oLnwJ4rH
p4k6usUwcuIq+ubJ70YwuB3Ro0QRn7CMcKfx2s5Qjz7mSlrh06UyQ+z7katm5hs7AuLfPs0EKXiN
MA5vTTS9lZSKcuVsKIDnrStaeJ9dVfBDBC/1/KW5A7KwYkLgN1j0+C0Za6hpVbP1O1QKWia1rhRc
Cco04EWOXMzyEhcxxR1K1NxstS5admjZdareLHdOKZOEsCd8y7H4YC5I7gIWacuFZFGn2V2nw3xV
28aNdoKv1sKYHlrhY3Smv74pfhzmQ5gfnI9Q56CaRITeppTEQuRhJtI8gN3SN4adW/oI16rIdwIT
/q7gxhdSi0RymlPUZDPIW8ZDDtixit0zUMcvNs2z1FqRoUb7DXtY4lxMo4N1Cu1kmdeet9ZYr7CH
+3VbMTZ1skevk1AEHd4NG7sjqGhaWo2ZBn8g+/64cSmPPUmFb4qAmbfouQ9/TqnLDW8o+ptqRm0b
y5Gq6UkbgFaNuF1YyRl8EKNOz1bO1cjo5Ej9zNgea9Zk7o5Qv20nhOnlNtqvNwTtduLyumJBJzRJ
evOUOiQ2qhwHfpMy/07r4RPaG1FZxVihBht/IC3SrUbFlXR07AS/IKhiNeo+b6DbPGu65+/rNH3K
5jBDAkd9E4LDPZlBPvrY6evG2dbxNGb7UvD69yIcxVI2Yb5vmA0HBU/voGk4AHPDCAnOjZF/VpUV
3bwqB/Pn8dbyaxTGMe2S4BnI1YgBP6IRjLA+qkTWUF5PQy5BGy1h+zIZw9NRV3DnNP1F0lbayiyK
A/SEVdCFv4XdHbQWzxHUMpxlw2C8l6pfi6rbNrEPdJYacYxhEtKcfGftx8CenstiQBsn+tZPNBIo
2uj04pwUyYU1nd37r8FuyUDTQ18U1wytxdOopSM+kSPt5qxShMUZPUBs7solt+Uar4f7z+k4y+XD
oiKzM+FrjlHIPCpcclRHSTiAbrSlTKelCN/daTA3U0MekOYSn9uvPyQfwvKeK9oKEKPfVRY0GylY
giV9NHvQpO9uMDxavwIpIfN3XjmUa93l8Gwb75mhPTVYhkBnTDip9JUufgD18CcUa0DcjKRwp2qf
eyNnR/9JVNbGoX46DrIvp9ZocrI5UpiRuQdA8O5VxTvT54OFFylz9H3LmC2xxH6ez4MV3icqv+Zz
SZ4eHLMajjn5FXh0eYVnyMSK8PCLESPtOEng69RIe0irOyKzwdUNcwc7JTki2IvZiiF+FiVikYC9
WnpxCp0Zb8+8+G80EwazknF4oWu0XRXcEFaTb7Ba04J2pZxm3OpuFG/GgCdSteXJgla4y5zyELEX
MH6wjK9JBMSZY5cIRgg1d5r0U80cJ+SmI+G+U9xKBDaPjpO1b3RKx+Fs9GBU3DVRQLS1TU4jQ+jS
vxCBgKvktk+SP5WbnzXPQ9SRuNMXPSNLS6cTWgOzR0tj+lXhEUmOk3yLmVWOXKNaV9Zz7HSNduEs
iSFpq2zAedLEFnEqu1vXZg//l2huTQWG15Q/yk2+83zVlx+JoW2shlGwq60Y3hCvX+ZgJhzFOtk1
9jnXOJ9ncxHdi6Tryv6urPGuInxBOmAWNgZwqOzYw6bGXpJknH8ohc+6caMjxQ3t31i9B+WdM0DN
9Kt3mgOakw9LllLD3wrnVuoN29JhdCFgYkWkJzTmH+Fz68udTg+8y/SAbNVyiBSI+OKQK95WJqQB
JRejZm6TOdlH0pVWj3pTUGmS0DeEYjVRSWG7D3PsloP7Uc9HVbpgA3lpATK2qK71RMZgg9V4yeWg
VIB+NebPF14zvLfLPucSlhvL1sGjMs9NHEZp7X7wGdczwUX8F1l5dSFgJPuYuFA/aNuoUceE8+tU
H5v6tR6mZ9tjII7vP1ukrb0YdBL0+9TkdkQ6xTU2mRDLIK2Wk/0dtA2mJjlH4OZcrl6+jjZr3WDw
8m6rGVhVvrr66+Tew34Pl2BZWOa+Zeek2zahzZvZ2UcR9RcC9POsiFic5m5x2Nq5uxVfNc7bbIaH
G+6pcvNPA64qTih6h2aobJsNOD6TR2l+Zi6+7I7uMvXpe8U/S9O+yZmUJleXYYy/A0seWtHwyctT
5pCzx2zRVyffW7XdTQIfkKO25iyyjdHjvYAQ5tg8rAllg8nSglPitfP0dUhlTwy+FiQyXsq9XjU7
EPpbV6vgiuInmx619rC4cDkYi5lSZlQ0i/Tu6/ehsLZIY4vC54oBbhKE+rhFGJ/8Twc/2zByvdHw
l6pqbTLeGM1H5O5kMoffNK6iw1LkG9wteIyZjBlbjC1UZYzrIPlILfpU7VWLBw5cAWmlJlKHDKky
pcDTZ6YYvOK4Qcp50UbgI214oBHhTZg01EWsxA5etiZu1i69pC59HBVjB5t/IwFBEm/1pnp4dAxm
+T8246J+Ryv5FAUEpAJW7SIm6GZgvR6tXcqXJLN3nafPCWk2HVjoK/WuoDEzKXBxefb3gTMICSp9
l9t0JtvDrqsZOARDjtk2PQ1ewdEVtLLHKSkOjzYMzKI92DLYDTJ5ozJkJmjsO+LdtiZ2uY5r2ap3
hGu+nNQ4Ry4xvRgP4JeHZvgsO0ZdOUMm3tO8idCtxiL8dm3qtrmD8GolumESZ2N8j9k9eI5qiqsB
ydJAicjMWZFrcf+qxbI/y4l7fWxXwFMh1RB9qPPfsE7BB2nDXINZ4LgAr/GMKq6VP/Q2Tka9yROa
vimumVgBPNqY55NjU6ZHLfuteHhEv6qzX7151xj8e9PVsrpdydDaAGUZtvuoxSGnTr3j3pqq/9JH
Iq7YRKwVBxKxphiHZaKkhLVKxaUmF4FdDupRZYC1udq4vYIpe+iiezSaONSMDtFnvkfmkiRLYncd
ytvEY8D7EYenIDrp1b9Ifhs2dxmyLi5EGnwWnQ+fYHzY+aNvOXf08j6WaA4TVjnssyX6Sjz4uyD9
GVjebaQ2Z6o2jCtVgNSBYwwKbI/mIZtjL59s1Jv5P435Jc/6P1Vnt87BEcRZJi9O1DFICwLD9NRM
oscvAaBK0358njDXuerNcAzkV+V+597F7InO+PmJFBH8Y+uUaJKS5JQwnH/udLbktOw/7Hq4VdiJ
VV+/OM3Dd5BbI6ijYVJsRJY8j0r7LUegAfS/hPEllLylvjjoo/YbNxFJgpy3bLJnX8lcCLXxk/LF
Dft+2WjyaLXV3m2DFebBfRAiW7ckzsHNst/VrthgHlw0Dq5iyqBMWAlQhL4GNs/C1JZK/zTlyQEJ
nrDffMZ0uBTBi5+yX+gSNRFrUZ+f6CRaZcgukAYBwohwFQe0TiuLipqvqmzvuebfPNJo9BDhrHL5
AIHvB+nNGJguOPlw4ED9GhvG1eE4l7XPUHl5dt6Dxn8yhHau5rhuw/dV2VSX2Ia5ctopPVPDke5A
C3+00XTHXstKQBsze1xZpSs3RiNEatmmMvK2Ocin3VATPLBlN9xim708b3C8T6X7OgzsvknHuar0
ySf5ppnq2E+5IRlUkcmVmXjNC+ciwTsQmu4yHo2oPbmcMlmo4dIehYMWVCMHomPHoD9YpcLut2IM
ySMGGulpcEN5ppCoM8Ghq+HY4lBa0wBy1SZq//TMh/DbYW8FqXWscZwsPFMQHurT104CArGG/kLJ
9nBzWq1BsoGqsFBGPGzUQDUGuaFJvSFwvNIThy7dxeFraVJqUxJBn3r0Zbi+TbIOW4zPtsmX7gf5
Tys0OG6GHS8FzoMJo0NUGZsxjB4OrpahrS+tofYmw64BNbjzn5JG/0fV8booS57A2FuHOHQo+ZhJ
Tdmhd92RJ5uIdm0KdiT+SjKKy2RgjXU8jn5FEVNYS7HTaJNR6Q2Mbx13Lh3KjScTWDsY62rOoGmB
VdGI8MzAT75Rnf6Pvk3oIVrhMwEQ2yBi6cWgXdAyxYFtaRXRBjo9WUrc+Ywi4JyRcDXXMHqWTnsu
Oe9wuEU6AQjDHoE+c2TUcCrJ73p34GyEVd6i4xACKVV7bEN5TiwEXV2vOYjNefJVFDJdRhkKKo8i
HwqiPsNkZ3OPiQBVt7A+e7kP1EYFe1oINQw/5HLBSEGLqm6UqnBBNe9AJJL+auUHXWx4CE3xz3JP
kfXwvU3obCUNL0kbLHNK+hqwPRDMjuah0XC1MCx9zbKPkhtlP75P3lZXP7Vvr/VugdohDZpC7B9+
DntEPRCvCj+5wcszTVDalMtxw6CPa2NCUicHziwTj/GwE6wp8hw7G1s8qmEbPTE0kcY7AU8vUkv5
ZLWUeB6NgvqolZD00a39I9IZJJTSvpmv0jxY6Y76IfOgd7swOltMQLwvT9sye+eTCPhuPcxWJHx5
Y7/D9CPukReY6EbypwI2zkHop3RRG7jsuDEfu/epN7uhxTnV2CgJD1V268LYUxy7inWxTalnBCS4
LhoPVz9vLQhT8jBkd7qV7+MJhChGFQq/aMgoY57kmDc3ImpMmAIl1m6IPWTXNmU6PW11EDmwmuYv
2Esw3U54DNh2B4Gu6Qe/RGsEkdDSQUridAeM6wlyz16p6NZBjVPFc0mlL9L1hiz1hjHnIuiYphc3
3/zsCZpa+a3X3zpBJwqy4GST8qcxYroW8xE7Ca2V52rnYYLSEFpb24SdkJXyA3k0xXgopMHCY23c
/K8IjVUEXL7o/pL0n2M+00UZxBeJ84uKAbc4lbBHQAzsZrEhyplPETDS1E/ef9JqhTpBZHXyeB5L
LhzetqRBNMcwE/jXKTtH2YOS2MyikWydpZTMwIRMk2uiHpPVbqpIX0eDx0z+X2ccrAhIxqEteCxG
gkXUgaXn2qEvuxl23HJOkuJ1a2re/Wnaz42zHofyiikghrTlNOBZdvhq+f41Y9raicfE4s8gVJfF
w3KoGMQT+8vamOcjSTARkZOn7iwmVJOw6aRs/qLzL0PAJCWquD/aaNzeehodTPYuV7yjrNpdnRES
HLxVgg1ilsgU6Jy2M/FcWeueUYWOCQYKGXT73tkEKt+AAluVMyAQKTzsx5UqjaVpZuvMcQ+26P6y
LsC4P1u5KAzpmFmEVXHEqbEqy30dXZnHBOhJJu5IP0qOVXySLHgafrL6vbK0w2wOa2qMEm1YX7za
3JsaKd3IgXUgDrFVnughx0/frmsG7rOINhL5xJ+akSsK8mBRN+rJ1nw8ryuVllyC0muBQiZpXsUL
uyub9i9VWH+PI2VjvVMuMwTwem9YwY1OvxO1wcuBkx1M3rWsGL1g/MIznsINw0yG/ZESiZ+O9bIT
XITn4JNAM4VjcgO/RkzCLW+5vZ28uxa9jupFs65WreP6Jz2TgR/w8c6fVLQpLDKS+8ymb3I5yG+Z
28vGhgDYYAGnhzvm8w9+fb96H2JmPuVGQJ2JNkn6wnGmC28S06MOlsE0AQyttSqzOR5w3tLbYWXm
/cYX4ctEJZIc4P6V8d3DrFY7cx7OPjQK1t446QcApoRPTGJuGf6XW6NNv0NH7bobQb8vYmsJ+vhA
mcdVhMkLAxoonHymEU0KgfqOxxQXV0+voiI+GEcfDKbWA5YnZheXyOTGHBBXiIDvtkX/SAei8V2X
bas23Hva+Gik8x9H57HcOLIF0S9CBFDwW5KgN6JESiI3CJkWvC/Yr5+DWb15ET0aNQ3qVt7Mk4fQ
mJty3GQbp1zLWP3R5DfsHMC3C8vVP5RyBiia8ZYo/3emhQO0roLnqLMfsToh/HGXt5fmkL0XKQ2M
ikP2Tm8g3EyU95Bb6GiZNmlDnzfhhJTYM2akbHwGIEKoHiGYf3pVXYsI0lHHuJ2YBNGpMXez2XOk
PTsZfJtGCFlXsLKoiAFPAt+9UWP3dTKQTQqOxXpIH0nHtm3IRjRHWvT8xj7nmopvW4lIg7Vgceq5
yt7lWs2W9Rmq0DgEduqObqAofqDEA+PH3s/ItXQjBV82QaoUudmyehqgdGOTWLigRa+jdshXfraL
Z5a/Sc5Kf2WN1TIK/W2B2rYIR/1phpQ4NhVF1aNJ9YhA3130SvEOBMDTlYo8KdyCop6oMstVjQgJ
YVX7GXBooPQ9axhndKqyk3cPvkE6a3TCN9cirGgZt4Zf23cxLLBRm7hTmEz0HQJMz/UnL9xgWZvq
LZrt48y/eoYRAc+dWYxeNzD/arBjXe3TFuBCpD0wc/BYirjd5wGvT02X2mCH70J3P3rf/8d/E+Ba
Sr8OxyNZW9wtIsMNYap8G2sHkhfZS9q9fIDo8UBAib057tMFVhYIve689JafzlwTO/2D1LNqfPVa
lvY10jEn5fUyw52T95C8dDINLcwhMYEEkazQUvxesOc36YwqIxauF0wHfEs1g0ToVIA6w4xdWm+2
HHd1m5dLxj1SGPItNcU+x+9ZIxrQu3XJNPcyhQYrL/tcBhe3Vu85Rh+74/EbHSbxrg5ylcy3ancl
lKtVkdAq+RqtEvxjPGAGCRjZwZqCHuHcfO1B6bI7rEdmOBL+cfcVWq8yeirTWdiuh4ATs6XrP9tp
w/i+Hebu92mhp485KzVvKLRhRdh8DC8MfpqRrUp33yrLQf+JxK1FMuw5M/GDT9NrWa9rDpBQ46ql
kMXl/o2hhbh3jrka3LCrHhM2kZmDfKZ+V7yyxnZ038Lx3e9Y1X3Wk7OeQKCOPuFKQvV4gojhLQcw
orZgiCrXZXmD1biCDXZOgr1Ns0WEiRvuGC+Oiy5iS7GBQb0sS+G1jJeqZiFjpGfTvrVU/kyfhL24
VeEyr55pomyZC4jd/OZGtBIoc/FwDJJd0uxV63PKwRUMmzZ+j/h1HPNsFPju343OOajc9buvgW2M
ycpUmSuG0H05KPjWI7K8dLW7zpOb4yO5IlT2wa4pXjL7A9qVZ7KC9KmpKziUUUBd39jqkNnH2F1W
5iqT9Bxik2wDb3afdsZXlG/rAJM4GVQaxHS5Uem0n67uxIYIPlXwGtT5BUJlpl4bDDKFvje4H2bB
xq0JCX5pROSt4N/QH8DAEubbyeykDfSGeOHEwJkcYvEXxHu7fxuw0RsEYspH7/KdAFuLN3wqu0OP
uW8BwmmuSCthYNrOogwvdfTU+2umbZnrg5HeVm+O00CoCAEcx927olZ4tPe1sxvKjxihZ1ppwDS2
fQAGY20r+6mslvBibJa27i1nG9M5GIOucf5CrVWWYVgmaNeXd6N5id27TQwvoWewR5I7VOW5ehj5
7wC7Y1J+u+komaWQw2o2edwMAzYP1PoxSVr5xaXPnPEgDiiPZ5UvslfcNx3ozmik+xzzedpbhM5M
nG9bN7BXGcClcSJVQV0mPxXr2UKAZpu5zYG41Na1l3daMPthTc6ExsteOeo4GbEZyOI36Lcqz+rh
Q2NgVtCBc/WKuWOsYFX+YCtTeP/iTZJ88pNtgd+FTU6BMVoSkYXrtbJZHggMXqoRerZPCoe5vaZ+
vuRmhtNCkoksdrMsldLDOW0DcVA4VlL9SyvBvRQ/VnAyiAA4mNLbfqNE7hk9dTIvQfErwp/SAY7k
f/QYhkhLkGL8K8d3K/hVai5hGxIqywZlBG2BeyTuf7KwxRqgWwqvHMioxjcAItNXF/PZPPU1FgF8
rnxQhPmK1771t2ZxaQceicFWwoWs8fLl47FU9mFwEhTbpK+C+qIy+QQO50+8jt9Ve+WTMEyPNoAr
C6FWfCgsxkv5qYIiIJMns5vL+d4Fk6dSHqau/Wmd1hA5P9IB7+L4o2Cr1qNtOfMD36kdAwxDWunS
0+HcjksJEWL8zuURIERHFMIcvwOmwLLeTMmbHu7ntbSuFdAoeTxCAuu8pIw2KENcmUN6jIYzuTut
wlbg0TY14IptDkl/ALCjVjtapEzcrohC6sSAzKOKswY5P/YQTZeO5clLQ9s0hVImrXAZ2JCTWZ8H
5yrxY+faw/5uHfgdm2o8+y089AvMQDiVZ4vPrR6+qnh4R2fXcnKAchxenBgmI+xbUvmrKdj1jB6s
efp2OyleDl5jHk+Xg7MgwEi9WtUfoKbTP2Wj+RneFOHPZO++ztHrtTVju6qfkxKV9avA6mO+CrEx
aYgU5CR5aX/JBBOIQXNUxZnlDDArPfL6+Jx0q2Y6B9Vx4u8zwCncBdVrxYY2etcGmJfAs3X2iext
YlJbMeNVgM5bn3TtJ84YKAT5eawbXmB7fhEsUIkXA71ikuw8HFh4FIhv0ZaeABRl8nEDiEwlwk33
7Zjj1m3eRENl0UB2PFia5hOoEVHZ9cyDSBt1Sw/IfmxpgWWjVJydYqn2K9Bm4KNl8aDwvWA8Zc1T
0BTHAR7SfkmX0R0Ks3RXsRqvdSCG/kctXgQtQoQatWxNsXwEfXpkvb+yanrHAe35xH4WI1oaQVCF
d6FJtoyzLdK1uxMVpIg/ER0x+vJwtcJHrJzwKEtsG/O6hReFXVO0tuwlqoCuLi3mWyoFRLlUOIlo
fYrlDt8V5WFmcAx5hcml0vbnrodmW3Zb0H2dcycSIM0f3j2rIrCEKrOvqFXCKA3xTG1PLuJEyT1Q
hZXZHIR6U0VxIjaS5pzQW7Lyfr0v0B3G4TkDJ0Cc1vmj7fdZARjLgSNzGthatcluxLSnq7vEJzwS
3MP6ECVvsUumPT/Y9VMvbkFzKayV2vNaEccdz6PkKd1keMcQR7qDZc/m2F2ovhQcNrrxV3DysInI
v4bQCyMwn6j2vCzOS27fJ/WWuW+l+5KGJDN48zqM/58pOSTDOhpsZCjFqB+c1JyKpP5uTsXvQezi
a3C/gyby6nFVQRjKDtJ4pbuhACI4nqMYtldzIRcxP5XIvXquDauKyr0ZDqgrt6bGAPw9hndOOjYx
e1Q1zTy0/Nk43GYTal31C9tE75Y6FYj+G9+/Nj/Xyqkb906IHlOsDOe9KA4DxDAL2UM7CPvgRlvX
/QrNZxjdGYP0/Ct1EFTvJFsJ+TXGpdEPgbElpR7JF5dGNnANzkkrrzZERx77Dd8Nmpptea7kMcNz
UH9POvRXPjCteJTdj2Zfe57PdrONaiq/cwJWxNXFew8ZG/FJebUYc00S95Vz7+oT8AHBWDFpXm9i
cttFFeW1774DVFP/1XGKuG92fo60DREZgjSC7WLHEGiPOzHtmvC9KdqlHIhi3pRebBKlPtj6bzSt
Dcj8lMvp9bCpcB6pTvBBG92LLy5ptRd4CTRmUeN/BN5O5+PDuJe/8lwydKwPLEKJQ5Ukfd3WXXfD
keXgEod5X0lcyGvi9AuiY2vdeYzpn6Td1eq9CjYn11VZr1r/ddL+yv63yY2lWn5FTbEMVRyq9Wcc
/CYjqbDkpBaHtO/49LKC5wcYLJFQ5EPDWAv+gFpea5WP3s2nxrDkixhrL038EhjgRqLXxI5XehM+
eIDZDTy7YKN3p1RdO1SCN57prFkipvkJNO8CMENQvqTWcxAvc+GgBk6zZJfr+fm6QNAcsepRPp1s
mmafoq6Ja6I/w+Qooo0d54sZ40m4CNRlVP0y1ljsWFCTRorlRtbGbc/ZiIyoM18l0C1HvJNAJoZ3
iwVOEv5TQR4aQXKoURULJ/a4smJMrOFn2HxiW2Y4+2xRSx9Or7hHKAKYMFZbLRBksOj2N43pVf/W
0ClvHjr/4iLLARoI12pzDHTIBQHs+5TG+mHRaEA5uKjoyaaWZ0p5LZ9NEbHgFxXUSHJtKkSYqwbh
M4ve6RkgosX5tKvklRlsUymHxn7X/BfRnhBkB7XgL350wWpY7T4vHM+NN5PBFIIBdMOzM0Ut7nGE
dW+p2LBdcrmlTdEyqZ++e3KyaUGGDOPdIiHsEGig2I6a4on8iJ+1zGn85rhmAyEB+/BIMNcJ4CPI
F5tIrCHEN81ToNKrXFBbZ1sSviFRCX9BpR/0nJgvJSvT9Nu37v30asIPwXjgiLfC3sclT8Crku0V
Z91Tiaw13x0cTH5jiWR7rMNtg+QefEuMx4QOTIF90F+PFeeyYJl+1cIPpLAO52GZ/1OmWXXjs8+c
OByJVpXOVWcGj01Ka9G5Gh7DJANOlfKlBp5ZeWlnfFNxDrMfU4ohO/ATT6hLFQTtukMQLPeT+92h
78x88dIfF1ZtUFwO1deDQLioSAsCwLewljwGk6P4O0VV7sE0cp4GGU0puzjU+HNVcJUxz/Ie00Nk
5KzzLHlUWurqG5CARfeCKxVcqqEfUodHQyMRvZt49OJ+3MgJvJ0c1FVPLXRFEyMVTpekqvcsEdql
EYCeC4q92XKBt8SfnYwbdt5e04fHDgxtShN7MgBd1Pp74EikZB6DusR8xvN5HLu13vLw1k2CekWz
0fCQdzgKAIbxUAiHtYLSQYvzK5AYuMP5DgPOFw26/xq/P4K8PvVNf+3SBH/EnB5yYwuRQbLptMLu
Gs+abNRcUsB+mFWBUE5fBjOPEY8MwK66szXjN0nav7FmuZir9WeCyBK4jbluOzYPU0E+Hj8nDw/j
n8mqu57JM1DVni0YKbZpfCgSNNHGJIcpIYz4CNeJzqBMLCtMZsqDIUGIQXVYtgom4jDozzlFDXYL
MNHtxFMg9S0CW/9KOHYiA1KbQvcLpGEVGGJi0RIhevxGWImmyNxrkDIWtZ58TAl9w6Tx08n9aPvs
buhIAVHQs8sfj60bfo3YZmSVfEPCGKK3EEkFyxQJKM4PZez3dlzhXyw5NmOmFhhRBi2lJXHVBR+q
qz4iVYLuZZJZx3YLbioA5xKh0yC0IfppA+OYwEulqMfOjS/2EH+OlrHrVWvrDvF5iGJPiYJu0eIs
06Xz7haIX7RI/rmptlZS3EVmjM+OnU9uClzn+WeuTuMq7qcbeZ0fLOUHl2KlNh6PPeYDq+cRU32R
ncE2orN79CH4yBC3OzuAqdTeqrznOztgdeaTDi6OOpHryF814wMVUzuEW2NpgdnkFtuf1SRjqOdh
EpR3tnfbpmtuojP+DQNbUrs5OZ1A9h7+ZX57ZTtyahXgLxUwqgZPqkWXWBwFa9jhO8Z5jyjJgjEE
QKZHyag30nAQop/KZ20Eu1Irj6NV0JrNzDd18hg4M03I9clujj/kKlYD/pCAhxnrgApTHb6+WXFH
46Um1keFZ1uKm5v8ZFHCwmQ9m0XRxijyGZfKKjo+E1MYUBTZSbf1xmCkDdP2JJ34SD0MoYrgRLmT
FwcgMTrtD3bpiiP3omZoVZ1R7ssq/RJTwyCgw00le0fTA5ukhIAyJhBWG/TcfDd9Cp1d9A88hPjT
fLBgFQ9XCBgDbVpEFOp9MjAVSpQhg6S2q8b73BgdpHjCjjny+6i+UtP71lmhyWq2+nErAHWSCDDV
GL2AAqx95jH15Um0agMGqKR5L5R8F6XRUrjD3q1MrjfpKVJRtGfrUBiv0Uy9AcBPOnNnXQx8wXD3
Jegi23jSALX3FWdblLBB6CEmsGNjqSDUUeq15WmJznK9Dtg0uCC3Wq05hS0sVTu76LSruvl4liw8
8qZZAZyiQIi91KAUkIT7HS4QEoKpfCvHf6FJAyua34hJZeo9f2hXURm8WZzmtR1sSpqNInaUftDy
Fk7rEZXXhg8DRXKJPQammY/7BkVVO8Sk8AdnXM2g3cyGn6pUH5oa8ISCR1rDcWkN+AFcXWZ2BOxg
CL3ojITz3Tjb4PjftCj0mVp7dRe8Ogp7scHZ1KpgR2Zu/IpCFd5j6s8WWVLDf/JXGbrEEMtlF6U3
sNeeospVw1yn0SGr++VR5HyAwwiul4lpsUYVMwI8nngd3/LY3wISX9ZFvwEhvtXG4WyL6Wbn1qU1
0p1wWGRrwWtDfZdiOi+9wIOSSOTrMXxxQaMkPd7kWol2YR7uwXMwHiWsOucXj+yPrT7Za3OvM+aO
Do9nKfZrtGY8sK2Q+8k3Fgk2mIHLcFdr2ywmmJCna3DNXLQdY9U6vBokFUUx7ZxQ2ZeKcjCzirrp
6GRo+a6CtOfbch+DkSwbNCBHX3RV9c9xVc91wycL/PXoxp4+lN7A/Y548FKnGaXg//cJ3xitYWlr
72lgQF5sT2AkT/QD8QHRtjLJ10jGW7MTt0SrGfmFp07p3SpZXXcgMfGWOYrEeu16ysh1zHV2KdwD
hXLhDpJYrXDVmk54wgQzTP8yW2hNx99OsI4qrXo14+EaNPZb0exG5UcTsL82cfbWquCzHxr8SPVL
KeYNjTdKm90PzVLpj015OcrTxDcAVE38LJNniZJTVo84gfzN7iv4keKvIYxbeJJuiTrfJO1VS39D
hnx/fFdQeiRIlX1CfUVKY4p/gHQcRz/lBI0Pvm3HQGSI7xwtxc+SDb3bmGDWTYew4ZXwC6ckf9PA
CyqbDr6UK/qXkZhsuYVSsiyCep9p7y6MMf/DZavb6mi0HVNnSScK/7KPAlKwvcyHjwR4SHfueTGr
6t7m9yjZQY1YdyGQvoA7OzOzq55LP/Ds9D0UbHLnGNSnKexjmR8od1t2PntM/ZeCpkxNluwSpxjh
MwXNhy1E7LQI7s+jbo8GMmIwb9ARCYXiYuZZDXy+zNxlAt0WwNkGdoDdzq53iq1duypd9/0GMkAD
JxG2pg1TPdb2vdw2szVmjuDabNfEIm1ZMEHFNmhMhGzTfmUO7cVHzKpsnI0xu0/tmh+WjEfWV6Rq
gF4T5MhKyBn+sWpJsP9W0DOTY076226OFpJamFFicWMe8aYGixdRd4it5b1ydoGmLwkEzrRWCGRO
BZuP8KMBpUCgFNWsrMi1Rcl7kb027I6A0K7i7F9l/poVr0zF9bqncL7ixvcDVYDpdiWKuy5YQI7b
WROaDfUTwIs9UViMqt3SqTai32ToeXAG6uEVI9zSQXn2UbohYgr63GU/eQahAdG12xSQlqP9xbS6
/U9DLC8FxxCCiuQm07tbrecyO7EsCEqCJ6+u8zbxhMj7t6CjdpYgRNadsGRR5/nS43MZzQ+N9dwg
eMt79A/ATcm3Uz5T/8ze3NOA39ReCyNNTH+18lmWh4bHqv/BGpKiCkvugLihJXP4dzI7AAs46djk
6DxGa4qpOIT+N9DiOAzKsxucg1s7qzopd2FNAJh7LdgqDC8gP4IlADLc51FyTkl8ScfCgPDa6MNF
Q+1XLEQafFEZNNlpPKmJfU/yXYGxCnkGeTywq5e6bxYJG4RGmAS9/X03oFuIte2CPNpDKYGqt+ys
ftklCz30avfEvdYA2pj64E7ASV7hGi/iOkcN4cLapaRAaZ+cATYsxxMCIG5BcCCaLbpk9Iu1Njmz
vm/FrZfOFiQ81ImCM1fsjSmCZtawJVBx6Vtcehn480nEC/xXBAVw/ork2Gk4VrYSl8U4SJboZE84
XcuS+o5RPbbJZ5x/yzL4BZqxjMnE6Z21qfSLWoB2hDRIfB8zqVkwyUKOjY8ifA95UpTZTslWSbt2
zU8tZJtATA1BkXRDhLzeKndFvmHXXNrjIYcUSff5KjcMrDXpUlWQXdQV+elD2yJ+ZPYa0fESj09H
/zCcC5CDR6iYq5QDNg33nXo362pTk11LjEsm/oT1FQHEq6bXzr2YGNaCOPgoGJKs4RFk6YtjTReF
BZGFG0R07pLWaFzjDZvREwhijvltMNCg2U+H0Xklu8w1QBzsbOeSjZX8xmb/WfGNEgYF0+p4c1jI
VlHtBdoNKoNhhZ6S//hltSH+xjBYokpg161H4+KI4Agm8R/SklMA2Rlu8QwBTX4q/NJ8c3qMtKlK
S3yLt3W0V/kEHdIHsjIm085EdWgx26gTawAu5bU/HYWV70QpdkWoXAleFHayG0S0BsCwKWrce4Ox
MKtha0bZWmbRntiMmXwUXEyJsBZ83wlBLoty+pgKthyWZI9GOoVRRvbs1Qtct2mJu+pMnzVLeAoK
VB3/qNgIfToPrb/psnIxCC6UzL3FMPLGofzwR9jMqNVvnnMjDxquLRH2ww3RrVXSlCyCnS14Ag6j
hNsg1ye0Uw2PkNQ+okbZG+lDjJ9JBKPzI4pefLulsvFfXq80XkQBmbKi+IUl89rJfwL+0Q8uY4Ky
QX5kZM1MRwlzH2w+CKF2D1GBRy3JnQVmBDZbM+2KUZcAdl9dInwPAKW8FvOEiAR0F4pVU45RoKcR
xv2W4ZTNmGTTxoXXQznbOe5b1bzUhf8X1qxEGsxSYcvc2e8UcgF1RzgT2hHrhezdsm99wMZ0VvWJ
qvCNKLpve/hNfMNLSNpY8Ua3Z9gRfN45wEyc6rfNBhwzyKb1jkEbVYniPXH3ldsIDADxuIsx1WEk
r3pJMcTNBNU8RvW2RTuJHa9MRs+y6nWkOEstFJuuN/k0vrks5TMfhZ5vH/bVmo+ObczaW7yssk9D
vTcMMSGFxxaBEdnwNWyImroLjPjUqNwItNkmOVfVwovBCHgf4jvmOW08Tdp7U0/A9fbSYsbmS6Tj
xlbvXXD1m4uBQ0F8hPjPmvqhyAc6Z/Obc9Kb9W9LUs0ATsBfRZTt1tf1lQwd8mbTqtW4EVQXTZ4N
rJB979VzHyTMquQe2unWir8n46YUoN2Hk+r/M4t3vnDYuOdX2uRl9rLAXWnsOuwh3NbO0ectaZjV
VfWq/4vKcqGV5n6+44R+hGOOzklWq/lv5r5rFeyzlC5hHS9FRqCUS+f0LJu3ZCCQjv/B+NTUi6Rr
NYXLlh46+t+AfgXRMXW1jUF3o1H/lh2tNfoTAaMfYZidEvdghGezWzdWszepG5m9wjEbPOUTbOKy
Cj+wKsHTegexwFU+XKiAgGr7F2yHJj8jpXhVh3rZY+lDouzmPDirCwy2DJNnh0KaELBTM7zVSPwR
RNpo2iTR2U2alWofdeMzY3NIEfUib6AuA/EPf1rijImtroT2O2uj6Mo6cVtHLoLZ88hYiRU2bL+B
UaxLHQRQGG6S8UX6yoInh9a89IYgUheuO1peo5DSjXoWJksSdtlKwrpsq/oE+wrdZy37g8t2sJWX
MPoKFO4r2SnxtwDIaCzGIPc38mgGj81h8KYbu5JB1HdwNNTESpPdxJYxU8+Nuw+5u/Aqg6NYZrBV
DHEOkZBpzmEnKrSP3NrYqb+VyOkNFzaKlLa8RwrW7jmtjEN3UuKdxfJqrFNM4Q+HBanpWwAHVNQl
C8wlrgR+87ncy1GfZXbK9A/Eu8AhqYVSUc4Pb/ELxlvrfodkr/aPDuicfLbIASMbPo00cPmlxqTq
k4WrX02QqgUbYZFGG0j/hf+k9st2viqqfRSgidZwbbDlMscqYGQztqfkHlBmWBgZC9Y/stWxyDhg
IVggFX+zQ99Gmw8CkoA22GWQGdPIXsk4FM1W4M4I5uE4PcbmSRP/TIi+ob5Xcvorrm73QPDbanSz
aullGKZlnD96/aOcziO1QDPI0b2AAhlYA+vBJ4ToHhIfj3AluyrqpYmPGOE1OGoS/uNFaylwxYWs
x/uWXVD753ZPbnVdfTBU7jGAWgoCgqRgq6RcaejIbg8lyYUUP2A7mnZttWuscSnMH609p9lf0K+5
0+kYqe3XQcwD3lsKIgo5URqaB6qs7H5HNEzzYkdXeooL7qGYgVTAnOWHpV1z/+HWiZcoLOmGp6Id
JHWMtDfgHyIgofMK2l9E9CdytilDaCpBT9F7nJELRi/U2dOY460ghpn1Q7gwA8QtE+pyw9MQZfDH
AuOvzaz0pyn+NG1dgt/vHA6u6dKDbSg2HWI1EMKFGnATZmsYASlFWmtQOv2TUXM3w8CS3y3j1Zge
gws+Fm7JcDTxB6ES4RzXubbz5aYpggaUDpgBMIqt29778rMIXxwQLTUY91CiUhQ7LSRtFIcIgmI5
IJ/AsPGv2IgAVd2DAINQ2e0FvRysQxyqL9pkXHbMEmr44IfyWCeZpvfXUK7NLmBerrCBblNrjfgU
qIeIdbNbs+Z23ms6jVueRI1ObwYCNiAqiCyEoKHmVFO2nU3/9LcMw7oQP2mXwb4FAwFDurGGs5L/
5UW91gmcDHhLUhbl8htD8dIvnQNzbtFGXtD8y/KLYp4K6AEdy81kutKq4Kb/LHxqgfmdh4+IjLwx
Hw/YyIGl1rG2QcqEZOBuWUhp0ykp4mUKsLatnWWt3vzSKyiltB6i23Xcywcuv+Sdemjv7R5/piTb
2WKA0eqA6HZLgQDQJq50vfUbYVKW0sHR+a2AWHLLzmQV3Z8ph1voNm/5HItI8JzwmXeAyHBtaZK9
Sf4eF1uXHCMsGUFJCwXEAOhiWvRnyLPjtitiF5h7vlxRbi1b/llKs+v1HNh/z/UARB+L1JhnDg0L
aFLBoSkqnFz+udP4ZEXOQ5m+NXkvnGFl5DDkziVVLH1z5lYXF7/4sozqMzcuLtnhmriGGBSyO/MJ
AL4gpPC1L8k6kHfo7Xc385FFw62d4IEHKAhpycKPCMRHfdfCZpfbZy3UT5bje6rFN6GU2dHizp+4
P52g1U6m4Ii4IScWkepqVU/jh8b9zczMzWDCYTMkq+Z4nU/uUtPza1b+SEssjPCfAZ3Nyl47Rby0
E2JTG3oyRgsGlOyw0GCD5ejpoU4dHsBcoNKeBqKMxc1B119aBgyMPy4tzqnP/oT3O3BeTPaPgnHP
ZhFjcrgQdN9GABEI6B5byUmJ1tG8KhE7d56+c7JYr5qNYv/Z/q+T/EVWcU4kBL2c+hB8RBWapdnC
MK7MRZ1+j6q+IzxzzTLUsRBwFt4GqD9Aufzipss/Q/+dwluBviOhCTudvAfM/cL5sVMToUt44/CZ
aDhKMaNL7TvMyEKXxbpt9aMb2+ue6TfHZDtxh5/kI2irrW+969IlYXDXpGFBtd4PFuC7mbz/roq3
qPjT/JtNRzxacQYuDGrbQ0meVFKkvDOG8ttTXOgO/2TzMmEWkMZf6x4VHwbBjf7K5ejQggo0A6nM
GS9t/JMO8T5muSaGp9NxfcDKFT7LNJ6L4zD04DZxkkMgJpYDlwl65VwL4mKGm3sQKo6lSd3SYsit
l3VX635J4xQH0KxDZSP/T1l1L2nTb+P4UgQZgJgBrzoCzPhpYYfNd3PauWRAGvbW8IEEF/FCVCFe
ia/a3ZjTw06btZ86lKjSqaEdKTud877Rtq1WTQ78aVNEJ1/9Q0vV+yMI30roPON8/MhQqpKZicI8
1nJZYHeAsQpVAWeZzhsyirUhHoCQ2fzHeNbWYfdbNpBZKpJQpGWmdRb9qJMX5FC2Sbx+Vv4rPmCX
bzhqGk2DK8P4p+PNg3U60bhdFVesCqiQ35By2C680BtQYEKqws9sLtuwt018jpg3SrJP89eq34cI
DnqWZAvoAEukcOZBxbqqwdvMTM3CeJ+AzU/UbiONX9NqwWr7fAFf2MZ1/knXCRayBznW7A+4WY3n
FKWggal+qozP0tQXxoBPrFIg99xGlkEWxzLlnM1J4pI29L0+7fz+5AvenlcuEbOsY8lLaj+oicRo
/zr7I8FN4XkrPqD9WORWqKkOlJ9O7pgUeuVFx3ILhCfhJdcJrLDdBXKgz5xV3PRUMaqEayKPBztd
Ihg6PTzrLovM2vYK+VQMtufg6FTrw7W2Evuxw9TlOnJZmt07DDM+Blt4ED7PJQK1Oiv8qn44E7IV
q9h28ugge8NpvhYKNeSwgTqD0yNctPXT6Q1Onu0EVbBPmMa3rNK0DtG+PbY6vH790EJ7ImYDVGuZ
dZ8qgZNwNhriJ5qouGaPoeKdO1loLAK7BZeO7iLJ7ijGm0aI7f+pCjGxucJILtq3zi/gBq18IFzt
vQzg5eQbpXsYOshr6zmfKXXwqw24GLWjMC8OzufmTs3VQjNvuu6l7UcnCNQgnrk4G3TID8qfRCor
zUfgTmsk/97mU6cyyUxyazjVTVDWZcBTC8m2+jkAjyC9yvbFVq82vKa4WTfM4Wqde/6s3LClJDEs
oouZ/TXJbbLLtTUpXHrXbQRrfVYdjlJ9oEPFfeI1gmvc3uiebCRr873H/Rj455F5jQvxCHQhowDP
6Z5Q4egu+6KFMnbtWyqfMCH/NRzv0AM3dol9yN4q8twW+ZqQecXNJNHdfZCGh2i+pci/2A+XiZv8
tcMpK+/RlN2LqYfoY5LnxR2LHYFl2ZcIOoQQms4UZ1eYuJNes0Rf4a8rQYtKwNABqjnLtuY2IEZp
/I5++Bz5HwsmaNtra8col5bYBNa34HJchLgOx+o4YqKHZeLVAI9aK9mFoMXrGpEvfuliaB9MSy5Q
ySHeDYa5htOxTrl3T+qu5hWwpvdQaxeNH11b40xpx7ONsqU1eyIaRs3ZU1m7lLqyzfIlGwQodYRW
NNX0Ym1aqAjGtoXGEC4U5itzVkqSY4iopAXOPnPyXUr6hEs/H3prGSM/miVxdSCGqlTPGu26IQvs
Qvgoy9mOqudZzLpn0202c2YYgKVQthMKrQMIafbnavatyElGtHujjncjLsgu2PTkv8q5n7TOWAot
52xloHBM/sfReWW1rkRBdES9lrqVf3G2sTEm86MFXFDOqaXRv603gBswsvp0napd5GGQcFosL7j5
GRXgb0Uwa9/jkb2K1eG0FBiEPiQ6g32quKUAXyPnmW0dZ9tkfzVVOcTDVtmilrDSUworp33C7om3
KMFHERCO7pPxlCJuhZ5x57oXbRxIwUguXPHANFs2N99/8FlNE9O4m4sdnH5iO+mHSUG6gg+31Ojq
0aItCai7wyTd8Yfro5D8woviZmF6NAM433yRgIqN+SmqNEaPi+lSs4VXXdSX0sd59rDcNuAgZJxL
wAo4gP3NzDeqTdKdRPxrh+mL1NKT0weos3LbcIdv/BgnGBbsibGiIMyjl165khdgc7+YgbBXrRK0
j1r0614TYwDvpfZgyYio9Riz08EEVEme0B2+FBcnmDNkTN+U7e8L/62buHSIK9tNi5IQvPdgqLx5
vA/kqcyfOqRVXFHiiaZ3SLc0WGzd/qI0wzfXGethwSRP0DvxXlJ6kyefs3iQ+qK7JypP1qkJ+tm+
ecz9GQTFoDuVvCQibq8V+x+YmGB6482QKLRB4mwcNWO/zuz73r5KG2t4f/bsbRj8m8wTJe1rF8I8
WfUBpDb0STlQEBQD10h3uSgY1uZtm72GCMG81Zmnxj1piRU1x3RKLR90eLBbjVOeHJ73RlEiTzxu
tk1s/nTuQ2pSW0YawdqWVHyF4a2ZXglXVSR8qcGU1inFvlRx/+1cXpCIJ+2JnRYm6lgeLLwaPgnG
GY9xwjYkNPat+HR4TsMG9To6yvgwt09F+VBbb3X/XDFxJtmvR57Unw5wHLicZMZHxt9ulc9gV3CO
Bv4/fJFTyGrJPRXtburhuWtEBOuuxxDW0mdV8g8UHjvg0IHGlGy6f7n6Vb6/7T1exBGbhHaxGtw7
ebsHe5bVTy33hgauHOb37Nyw2HIwoeuNlNGjjgXSPELOucLFQ96mhxO46cghItr9QQvfINJsW7wQ
fDjBNtIJ3GcAwPlb08wEfAcTS/Q3ePE7W4u1h1VkAFxgwvIPikuAe7JxxKrEGQ+Kf+XzwhDVYRob
FuRot16KBQLaTCz5qHxAeoiixjr1vE3UeZQCEYuejIuKq71HbcYQF6CggR8yJ/QZGeDWqogJE+yA
T2K5UBfL8ilqmXMGunZRAr1Ws4BHdBj4fsz4MK0Vb7P9yE2ujGEIAUKB8HNwInHtDO6DNNPEvb2n
ofHQ/P9y4Os8QO+oq3xv5O1bYGJd8AHe7AA6Iz2V25mpWLoM9YXPRc1c9U1zMxX1Iim316WeIxia
l5mGFAfvyDq0vPEUh1zqVAnJkwqybZqqfUruRIY/9pLPEf9inZwTf1gNEVRFp+IhY9aoAdMxXAJ8
oARDMX1lu4iKsRlIgua8avAstIW5qmDYWyIFw/mZYdxvwYRDoF0pYb0kDTFECGfq/3Ujhsilx3uO
UJjZgQNcYKlOaJ/bbM02RNVMHEyxRtUdQLHmGJvthkBslO5RvAxCZq2OTw2TOXCMa1V222Z86XjX
06xwt5Bc/JpkHhHEomlAMFDLZ4LibGMMCNxuQ3d+K4V+irpsDdQYT1E2v5eG3BIKXiWmoPlZryjH
3MRkVVzxXONfIj+waTTNWa6GyBbfE+s6tPNTNRYvScwRaHu4q0iAToSwUqI/VcSMjjc7VYTDtH+U
zBglCHXBDa0ugj9or29K+s/agsBpzAgH7OemZp/z07JQHZbCFI8touK5SUa1b+j9LpMSja93V/RO
3ywx3/UQZTnncdbZfyD+XsGg2DjZgx+TQIOni1eLdmVvyp+tNt9PnnHJJgxgbeOeVZlVMC+g5lOJ
yy0UqluVlTvfrTdtKh6qqsYQhEu//icYTWwkUK+YxyfQUdd2xGykqAebpP9LNvBahTjF1Jw/Nk36
BRNgJQy8nqVziYx/qcq2pR19eVrdy2qRuOk7nfnWNO0uSo3XLuHwxzR3VxnxTw4QfWRp6YaLCOgQ
K9HbIkpf7QGoCXFDSCjOQ5A5NwH9hoUHOg3mlobFTNajsjDmVlgoG3pcxso6mswLQhK0oyzMCZqd
8mZmqv6xC1zO5c+0x90KpKrHHtla3bnDD6D9du9OAVRVjO2G8ZrIaF+wuYhZ+4at/6hYHZtEd4Ym
4YEU9aqacMoyANiayG5h70RisKXm9sEkUcOE1RBmY5x1Cfq0Saldy+g7s6UZKTGKcfSa6lQrI8Ys
3ZLXheJoW3uPOpNA+UeRQz8biadYrwnzRUeZJ0RhthwOownucfwMJv0RftJuGpAOBYrrlI/449Ae
GpLRkqBWEqXbaNHQZmqs6mJlms116ChtqIqHaKZiWsMEKVG2e/wu4WAvbVybuMbsXmubXwR5sNKk
7hZHc+wsx9vTgmJQk0uLceXcgGh8WxEKqQslZSpgDiVOu4klCfO0yo6pQSe6GPj80P7opVi7YQZT
EFcQ4W1VO9u0WAox4Ra4KSYakx6bedwPvfUCLXTFtvqcmTm2a/vgTurHjkeiDBT5Eqj0YJfx3HC/
MkjzTmP4lTXlV6dK1FPvBwzYxp7jc9NT2l7nf03+mncs+/Am5ry+FdWUjA6EH6MYs2azV7neT6Nz
Lbz52U/rh8ScTnna3ybdn3pmDIHHaDIZIXS+KlDi6lFvlN3s9TBy/e8fy+bSxKjTXpjuiNYekyGB
yEyKdK75mlYbIiFvZlceg4k+rzrcjiWitbT0uS8wVtiKQwF7HNHuLP820+wVWvCHmZksgidk+x4y
4YD12HWXIgt108V7vSz5rP4kXPO5TgWDeLvysfYN/LDSb+mc52MzKlDJ/xqd7BbXZ9hADOPjD0Wx
GhHiqXS/0e2D5QIAc8GoEqdc5HFq2aNY0qPQ/eedzVRDQYBWxmEpQa9qaGOdpDJTPKHGvg5QFgro
6a5pbAYikegm8Jv0Jib4FrK9MijEMVzJ5M2tH2mwrjmJ869CirvclpvCMze6uhr8T8KmPk2o7+j6
TxNyZZlRSYDrUfZcRFXD0S+bm6XVRtNx0zeYHOjLXtdlsOuLZoMYtTd8Fn42j1nrHYY0fa1aeyV8
vnI2SfocalWhTC6INIBhcm3scE8Z3bpJrN+IS0oPn7HW2a4b+K4O8XxLYIvd8RbYaWmTWoi3iTIP
adh8RoqAKitBEYodZK6LqdK3oPNW9EushWtvuS6+hSGwCHPi8a/piETsQ1PcMipsjQyKf5qdy15g
liXNQDtLkAzcsSsgDgNAbYwXI97i3HbNtfLntT86Fws6tplLhGpzTW8LtSi87+goZoENNYfSBDcq
tilxTDNjHTtV965Am5O8qHMmR2PsP7kxwSmHvJRlwz321YttRK+10RyjuiLi6CX4uHwsTk357Sg6
Zck68l0P0RdycEcNWbDM6F5QTv+sunxQlvHBcuOUl+ZKdDW7k+g8hPrB7/NXnvQdXbd7er/v8iX4
yF6W9eJwtjveZCErR3uY/pIOKR/Vk6u6pjsH7TElHyOy9jwN5t4mNzGJgK8TkbzWi74kd7Ipphyv
Ye841b8pzjaSIN4vX6FVVUxfccY1lfYHTiP7RNPPSF22SQS+ptOpeLf9ljzI/C7S+CVDVq/8fFjb
vj6AbbyayXzxw+4BKOTSjIxs4ufvTrokwQZ9tgumhxTopENIrYq3ZmI+djhhkc771xqVC6Lqs+NU
zsoZMBVnXv+lA7kjr//mCuu+drk2GemvQ7FsJc0HpuB/fc2YSS7daB25sVti2XVA8eU8MXzlHvEw
l7VckDHBJQ1GDK/HNx33pXVzC2gpCWQN3r5EhBJa0XBpIBDVYftkNk1xss1pqU5nGp03kjdAVJKO
wC/TCMXQW+E0yADnSRawaKLbmMs/5E2ezqB4Adq/06QFwpbN0WyZcq3tkCu/Q6SUOZ+5dajk7+LV
jL3OJ0QQ7MNR4KawvVeDmHlN8E945o+gqtSoIO02afeEcf/g4OcfsxiicMxAEyXGr4iSx4YeYHb9
HHtYgQpzfneT9GuWtK/44dlR4YdsiHjyTF7oo3hXoVMyLOi/Wliau2qaEbrkz4Vsx9yKtkluHZ7n
b2tZP1omllE++jB/CcVSWkjhRG+7V2r+MEKZ1rUfomOj0A+n/tcRXHEjGIg2Hc+Jy6gUGh9THB8g
+7G8Vvezyxa1Cn0iUOLcQb7gt8hlrOsyKDvJPzj+pIKs4NxTCLJy8dMNDpID56vfAYcRw84p5b0X
hHu9TLqRQvSya+8nHTX6SR5tMrGkbSNeQpa4yYIizCjGDKcrgC3+1SlyPjfK2ywBnadaZF75nhos
KEK6AYsOQiLF3xr5TpXyKniUEs+9j3qkXw4WYqTpdtbxeSLvFSENpo5/Z9CjkZbl0WmCfWsHJP3x
37AhPRvu9DeU9i6hlzQN0yue4+Vueyams7c04Ev0IU3Xi8ui1AnVbqI3vRrJLg4opxjm78yWl3OT
P1e8yV2SuCoN71PXXscNiCLpHQJCXkEwsOgiGsYkYmAUqP30ue2LFT/0Yzc55x40T645SJ26AqhH
t4RD3TELnymhc8evriGa/6C50+btdcB4EjKSJob70FIfpdjI8ZTx5a9bzIGzHbPAEe5OV/F6JhTf
hBNgiDA6Gry7hKMPOOKe5mlmrWIieObVASn7n09ui750TJI4MuurmqhngCXMN5nqE0KnIqiOpW7o
t+H6VsBTE9kTfTFAcvpNyUxi0nAAlW3rTe0FeNcRXC7ZZTU/TanYzA4ZE7xEZ1AWz1OVHymZvVVk
kvhg2MwCVUuS4t6AAeIb0QUvLz9t39E41KydXB3YCVIElBOQwKreGN7eUAVGSevbMikLnl5s2b3W
hXfDLIX+n/6AXX9LTXZ/RE0MGsuCZIK2lUoujDF13v1WNByJCQz6BQPV1mx18GFiBQwfhDl+0D2M
o8UE61C1IDwx4iGbt6QayOxhpJgqBz0puLd8tF1H1/f4qT4nnz/Pwt0swxudhHsBLB2WyM6FkZYJ
WuT5+yEUbGyZMu/mIFXrJ/oL2Rx25N5nER9zuH8WoJHVoNtbhcE9aSe2I+N6nPNT3w1PfdU8mPSb
pikG8lrdOjU90LZUgfvEbkcsOzHtjZ/371E6b5BoNnCpVxrTq2PCP1KJAm2qVk4dQYagUIe4g99X
dwOw1DmbCaBo7vxD/RfK8TVQaD40PO1csMo2M0QqKGk3E29FaQYmg+zBkdkpQqTEFKmjVSmrW477
17bxWbr5PnTyXQM3hmY5e4peU8oceSY+SosdUJPpwyyQN1UBZsC3xH6E1zdAkLMs8+pler+wBDxW
y2llbBvu/XYB/k1GTDzyHmvg2l6gKQS5YR9vTEkIUznrBmBbVnw3dbypy3k7NEzIU+PfJ3xZ5mJB
mnNTGOrpuSC7MDj6ijp3UmqA6eFeOKPJxgRPDlkeewTZmi8Q1ohUzmSRd5sKujQAM0z9J28A0h7K
/y21BspYvdP8dzTy/iBH/6eClkwpG3vTOb/Fk7ki7sdvj8iVpNAnTahygy4099ltpq3HkuF59Aif
Uo6aqGZTFbTR5iShwpZmnuSR7vZ1OYV/Uk1nIbDeUtN4ya2G+lYEwBzkUxihZ/gcUynx/FzNjwGV
m9KyPtEibDl8tdQsF2P5NpsF7ZbOQ9nI9Uj2znTZuhTFP3/Gq1qjBgKL/ISmwgvRdA/1kvY26QSY
si9eejtFAjy2c/RFB+xWCfFueMzD8jLqjlRxfCoCkqaEnULJM1OyhBzVCMItEidPhxefjlPLsl7A
6VCchA0mZBkkXWwxMWbUNAImPra/Vudu4tH7FyveZ4FNPAePYROhKRcFSvb4IUvzc2YYN+L8qDWv
+AmbuOW/wcqmsK/gsuwd0eHYBvuIxd2PrcJXz2SnP3KSsiSf+va7c2mwHZx9a1S7TD55UXOAsfyS
g0kox4Kw1EBIj1k0rs0jMB2autynZS1v6XxvV+auwOkgyO0TT97oAIq0kqem+jZDY9XRUjWp7ikk
i28rrq1J/MDnxsCDzkqD5Kbqpt3IbipX1oEJ5U0IC2RB6a/r4HtEkJIChJ8lzLNpRyzvIIdE+qlv
Q7Ys7r6e48cZAHsSeR+0ixwtt3yxMQwmQCBCjTOtz9/rGWIX2We0IzZfKUPODFVjyVxmEoOB9U9P
DAroR1wtSv3rAFldUftLms7Ub3NHZXkyXrVd6TWXDHIlCP+RZ05bv3Rg0ZIosPjNk4V0Fqo0VVjs
k3H6d2O7Kcg44QH8311xw6l2ZCIz2TUtlD/rcTQ46OfCeo8lPLAYUvPsIxjNAJUjj4XEYIyvcd++
01e/aVkk1468mtjPPB9Vt6ZT0SfaLX36PxS4uOBjcoxPxHT0BjDZ43iO6/zeGzHBTOVnYis2XjYb
mc8Wk2EVJk8drz+DWGmmlu1O+ILl5tHF3kU8ZC1yWtHL4gU0OjYvds/W+N135SnE3Okb2E3IFpdd
RHs0nimhjjIB+MUnqlAMIGzewfg5aXe8VxCM7O7TlLNBnoLMWR+CExmpZVHjeKTg9W6Edx4OzaPT
RRRP+h8Jm0qTsgLBl9SxYUxMZoPBb1h1DiYj3ztbnvMOK+cl7Isjd5jVLOXHWPAaTpwVE9mI4SPk
37HwN9Vjba1mZ9hZfrhZiJm+4ZFWMTdlpH4DLJSNkVFiq8MPBr/30c4Pg8VhZvkC11qfrrzYJAQQ
1n+RIFw/BhNvoLj4qHxSRZnxWQI4Covh2g4hIcD20SCGuc5rdsdMzyEO++kUx2hNiJnQd4rNCESH
FNO6NUg2RVeYs7/1MJ0LcYURdUROwgUc7CuaHbG0hedBpwBQMHWn7RYTy0oSx0krGkAHip/GbFy5
TXosiwLgrOm+5QNTEeb5OO8eStj2QpRYU5EjTX1yCq8Fehl/QgnbjCE/GAyukm5ARQdUm/n3esaw
ggkrIAc9CIqsrFKfNW8/NUxrs0rZhVZ7hn/GaniV5UcGA3vOAEtNFze9KWN8saLpTk7YM/qffO7f
WQgupymRV06LIjBfqRQ8kSXa5ARo6uzke+azlxHsgfZXjyW6QnAaqD6WCOpzbx7yJD0FfA2FzSlK
2wM/JRyFFC8vN6Ft2u2ZD2A0upChshmjQgtBdhfCTCaLDcNxHPMIOiW5tjgTqFbTzrcwaOfl2ZbY
rly4RVS87AtFzZihfucSkTjDPdED/C9UfElq66BnxAo46OlGhkt33NTjriNdURX9raIc226ISYpk
fBQ2zK6ORgWorL7OPt2Bn7s01ZPRub+w5gjfBqF5P1geCdYQoCc107UfgB9CT00z78Wu+h+Tlxbv
AgCko/gLZ70LxvdK2e+T712MROqjGdJqQZp7yPodL8BhrRFHV/bw2XnElbvnmNuuGMb7xNKP/Fxk
NJwalEJpPZP8STduN2SsKSCG9Q7laghd0sVvRxihWHpjPOVwiFodrpme1bb0CSgKLorJ+OMZ8bMs
iicnc1peUt7eJ3g/18av49W/WWHza2h+Uyt7nBNkGTvlndZT88trbEVm5SEb2484ce+accj/X+0U
Cq6MM4KQg5HIAmDe5TLetPTFHzwhzwPUAxvSTzhp6z5gHdSZrAyYT5ndgQzFd+hTm6RhT9BK4jBj
LwWE5eoxdKr3EXAPHgR5pt10b/rlxbGiB7vrLzaZhnYytzkendICCOuTTkLndjziRX2q1y4h26KB
fN1AqvOtuzZL97HrA2nxMS3bSJcuBVhJ4PEkDptAyWOaeAdluKdpzF9jOJOamFiQe3uHI9Ou460e
imMksp3TGOvICZ97PAxp1yAr5fPB9eIHi/OwJct7CxU4P4J7AsuLbznXsZYswYKSLH5Qf1E4t7zI
4PASpKf0R7+o1GJpSkqyjqkiU9X8l1e8ZtuBnWnTiKOfEakz5IHYKL0HHgaZ7hh2SASGeDY847Ux
M+pjk/3Q2u9ohfQJhsNu4uswlX0Lut0DuIjBqJSUbtXPSc6dX/YjAyAYpaCkwc6pr6ZgdabbpzHj
kUk4F3K2YMHgvZpEnLWajktZCz5nIk35ocvGa9cvJs3E29iJeRyb8uYBel0JGdFaAaMR9xTjhbcb
appxj3hA0YLSqjRcrEkTb7hJMbEgpcTlaaIuEqBrU4HQyZRGdW0mcNJ3nhtxZiIgo/VVEO5GPqMj
f8iH6Q8ghSMxyD59kR1d2Twqo7s1pt4D0X3LEd+GsWe46uOzw5gYtWKChvjLwZEa444556AKMOgu
MPiyGUC1LF8tO/ffe8c7pkHywK/wUDsVkGFiDqwAY3ZssdFc4xC4gR1A0KfJ6MXMR1Js7ipcdMyq
food55Qs62Kf5uYm2w6RTV9vtZ8R/HRGGB7EucL4Q+PKrptCCJyL83iixIuvLorzaEtmCR9TfkUS
bPrpiuk01N2WRj2QRfT8Uektq6U7q8J3mRo/DekGRSrOxZ+acBOuAdlncX6eAA5aUXJXu6QhC/Uo
YxARo38Iqf+izoltPgj2CNsLIe04jR5qo/osqJKpGxTqwb6kKYJ0e1/FQENEfwtF/+oip3UJHRSB
eCuEhY/GE+hcNklh2EIjKYqwmqybN2jcPxx5/+rAxAQFKh3Afk0XyLS3e8y7d+FAwSIvVtIHfCjE
QBqdFb/mXI9wvmK/ZpfpOPF3wmKxawnNpMm6pbxNhwq+TPtYAf+o0uzEobZ18ZTKtLhMrJW7TJxU
RDcxk8c8b8bMOM76Ipd+HUyqWrQgnZ2nPgA91fBxa6d69qjcbbBjSA7tA+RMrttHexc9Zo82eUHL
Yv0U5slWyBbJyP+MxRxxZOG59ejaYEO+LHSKN5cOEyOFQWBQlTBB1IwHWkJHBp3Qc4jSkMsS2bvX
voB6endK2qfNwSIj1/7CA8azMMV7Lp63woDkPPaAifuq209d9jHMeuNSlrgiW3ytCSjPFnhmlhOo
v6xgbb5DyaGuqK/TIfEulJRdU8+ItaTtqvLLHPgvoHEiUsxXK7bwZGOWAC3pg5EyZ7hIgYP9NF7A
cyvKnPg25r1ia3ruh0evEKyy89doLK/LIZSSGCJSh2A8zki8iVlT7jHhzTFiCCXlPHOL4ocp7JCt
mnMScJVE0FETH+9wTuKrEfnbnENFiEXl3g1J/NnjR1oh2p7teVB8rO6PW1tPPFS7WiBJz958MYp0
2LCv3He6PhDjv7Ob5571tJvBX4qrnaZAYuQZOXckkTZILwmKVY4Efme3Sk77iTJKq6HcWcuDEVV4
osZNO3HJH+lkqe91+6Dt/NwiWljWBntfYJ+aGU+CXgVWe9CJ/RDIcmXDTsYG6/BszdULuy6D/y9v
4yCTG9dYMlcEzc3+J7XPY85h/Gir17h6AxOPnynHxIVlyZyurEjxBnKUEnpeSumDQzNb2xqwmcyN
F5WAxuEN0df9sfLZQxXT+wDGDOylJHgxWFws/fAttMZtZ6d02fTPBGk57saNFnjy0ZDyNtgw56JV
kPJD/w6fSqackdJBSbsMRbMfdV0fZfrTzuaa43+p6MiSaWst/lFWN3N4FfKrCO9Jn5N20iwaoAMP
DrX1b519Gadz7Ow6OJELlX+Lx3kghsKLbvD/Wvg0YhuG9wOOiNlID6b4msioqyCh3Ow7xbUEy2On
UO1cnH1w6NaeAVEDbb7caaP4y0lY+skxZndbaHlxu4RchL01ZEXKMzL2GNWfB27JKcd8PAJmE1fL
fBXUqAv3OllbHzMZGdE7ErR+8rVA/WoRHCuKyUKQxODmN56pXuuEQp96dN4dAyIRHt2Spi1qfBDG
7lyqW8rg3hfj35Dm79KMQOPamKqa4UcQjzHzmE04QvJo3s/4EVlLr/uRRY+R7BsWFJqf0SfEEXvb
JbatC3aOUfhiyD9QrMRZfJL+1k62N3JC3ujAIcQXMfLgYJauIHiK6M3Gzt6WwdE1Sd5rSj1r89bG
3WagBisY/Q/85YccesTkCRI8zgOa7KYaoceGA+vrbKca2r+trL9zcILl0t1LUyIgdl8DaZSUCMbU
aLo7sPZPf4ZqVogUMnKgWcMNeC+TrYPDQIOtVrsOqWTg+Mg76+JRAVTqv8jj+q74/8YXILKHoCyo
OqPoi/L3PkKSrSBLD+O04eH9CfjLy/FPphSQwIUCvrBN7fSxNZEVGDlN3iJWdO86h1k9F9bGyukB
2lfVi5q2Xr3t0l05n5n15uEjqX49iD/G6O01KI/c52SL1jFvoLg1jjHpoYHoGJKd5air5cF55OMn
3CnS37ZYFtCKeTxh73imr7SyGPph36I4l52Bc/25A/A2X4f84hNFtqVxWMqY6Jjx7IMszJs12Cur
XyxFuEpp+AvSGRA7X/4AICjcMzuCI5bwIlL5sJcWUQG/epFF85DbxkaY9HPAoKWzj4UjabS23Wvc
RgVemymMeVLSnYISaMzhSo7EGjM4uH37zyDl5BW/UzTt2oGr16ZwBb8WxqEAxC6DZA3HyU7VO+SL
V6++dcQVkgD7Dv7INqb1A0qtKnGt26SF7n1uSjMB1RmST8NSo+4uJmc/A8auVDsqZyfXv4QDcgRV
F/Rzrs3S23qYk/JQbHoXe/AIykML8zsabLbYiXFqkfLY8m/cxIPIHYOZGu5zq905KnhqJHXogOAm
oo4+LWVsrR/VxKJnku9DRwy5Z2dSIjinnFh/s3C7a2kTYSTfIk1rlWCyfmnyHgM+94KI57qlGGCa
mYzbJ8S0h3g+OLiq0oicp/3qBYexv9Y06uUBqJFo5zJH95iqW9I+JeWhNZ4jEIYxmdjysyxAl5yX
kuOCF1dHSXXNcraxbD52gJ+2C1fPXVuw/WbeptZ802BttVmvXay9hfWdzcme1gHGBwpy03hnSH/X
sMXohdwmstsGHdKCRVdMRns6CNAMQHnKZRYrx0CYvX4bVYCEIC4u+VGh1FvJEqFid0sOf09tIe55
92BkFCV448fEcBQxvEl0O/ZaEVt74ApZzK/AoUCe36ZHdnI06k0DoS3HsM8b1jjBNVkbFXJI5x+y
6UCD6ro2pjvV8nww1KZEGLp1EhWPWhsfVpqcTDaDWQ+CEu/TFNNmQco5ZtR1QEVZ07EfCTKTZuhJ
zVf1y0Q1aNx9d6CxDeyZYENWfhRAhlGPsVeeyrTfBdy/kvxz5PZZs5IR3Zpu37+JgiFbybtkJMCE
6AVyFTD3XUfGKza//eLZK97dqYUkiLEnfhndxx57w3y1+QL/f6CVG5nNZBhnglYTV7IUFOmwR04b
omc+f+43rNzAWwJAK6H9EDDP4TguwK/FhZn37rFdfkLMqQWbjtiaLgyJa8/C+KU5z2xmawMlmqyq
A9DFUsFbEVtPFm4tq4bW3cZn6B07ySU1pKxV4cGhV0c/RJCEGFbvijoGrPzdyteKKwXSJLHFmqvF
e9Fv80+Lyge8l4td0vaGVVo9G+Wj45M9g4CCs4zfi4Yy2rELn7HoueSgWdRMq2okH5E+URwL1gIs
Pp/VXVs85GOxogVmGySQWCj+bceKqyCk94yo5WAeNDZFo2db+YJ0QuZnK2IMhEgh7t1MH1RnM/LR
magn4DA+dpHYPen2e0zpgb7ncQUimvpbrPrKfSFGxzLmjqVHzU6PelX7yMDOfOJ7m1KtkxJyhrPu
GMdwR8U2oTrcL8Fd5dXrrLovu28pf735M7YOXUjF2Mkwr7G7R3/nR9XfFca+Kt0sEZrpfqAfTdvr
Mn2hu8+zgSotvbmrUGwr+6DMp45MjAXuZcX60go3CdWx5IMRDaha7gnP/hp09AV7JnkB3d38zJcW
cNqf6TlgecKEifeiuMj8y6tuQYXOwcRkH9FeCoMUUz/grjo3NDVSV0et1K40P2wHu2fb79OfZtjn
7bH3CJcfEnnOmr3M1679boDmoUkJxm7uPdAujXPKe6gVKwPPv0tqVDbvvvGMbbUcvIEmiab3dM4y
6X1TKn/o298SMEqRXjPxhDEFH9sxgTZaznI7dXB/MavXCpOd9zUGWEPr4l88NusB0lHXDYfZ+7Aj
5yo6h2DlBDTc2g1ldDDbmFSvDQTWaCkAbt4JSPsW1B2zfu6m6jvnRKut+KhSbzi1vg3vvid74R55
59TVgkRLl4yzqRXM+swH12ggF0c2PuB+5/KuSMmQVAEpUdefsZ6RBQQ9bMCO7ApkA3hSOsZsT5ph
mtkDVG/Ixqux+TbrcW07F/buaU0T3IsDFJ44/J2FA2kEqYnPhQvrjMt02SHPX3l7HvKHpiffSt61
TuAfqm8TQn9E41xikY6j8QITj65gGji3Xv7VBftVE2P4Y8ky0Cl/M/gJtCwhIcLZNE6RAu4Ncazq
YxphOHmw01km6xJ6P+nWwSyyW8QnJrJ8pgjV/ujJVGEW2ESpjVhA/Scwb85A76xxBHTUVvRueJoE
5WuleIzIpcyquzmLp9qo2BkzkhTR0mV9cMhnqyAiB+weUleinN9HSlz0jPD4PfXdUx79YBXaljjl
0BdJ3nC2+Jum617GCNCZAzNu7xQt+5M6j4dDpUcfPlyB23fVGp4HFn+WiBKzIzGhNAQAsGpGU1Pf
khRrLMZaBmTbCWPooGnvgc4u5uDQW9SXYr4qlHFutJN85RXbFiwx5av0zCU+14vkUZotzvcgcXFO
0T1PpKqbSpdFLPES6s6tqnqUHeLjT2/Q7kI0AYCkocsehWDGd3M04UUQBKBB9I+VIJt5TTtot+tn
sSRNR6pTmACXlTn9enQ1dDzdFEkD3aOpIcr4wuUcsihZLzrGT+fzKk/xcWGV21MtmeAqgFFbZ0DV
gvGtakyJxRU2TMLE+WJVgJlo4hrJqhBWJPemwme+YfFTzBHhnLgEWP+qysj/4+i8umpVuiD6ixgD
mvzqzkm32+xLDz0qNNDk/Ovv5D5+8Z6jQK+uVTVrbcf/02JJcuK5Qa9e5xNMjG40zD8rIA+msd66
1jTQjEiHPfiU8det6W3c8YtwnmUbWS+lATN4YcoE9aZ2MrIcMrDgKweTMMjVON34aloBOJ6kZFPM
jlkh7eaw9+soeEc6+UwM8dgMESAHz3msKA5etzamyTZq2CQ26lgt99jWik6CVZg3Gqc8TnhH64zQ
WaD95crjHNvMZg6S+BiglxR067VPOJcWEh5QQ66295I1yR1AoqPqjfs0Nj5lk1K52Y3444NpX6KC
E95YPmnjDNO9lfdtLL7H3jvWA0QGGxvvaijJ8QQU3GKFxG4Yo2dazptZWyYGf+MSiHQiUIjXogpM
vW1GbsBG7T1lBMjSJiR0UjIKQeTiwgmjOhQ0z8Z8bhQ3WHPC/wnUEBgB9QubhvV2ynvuo4v43PQb
jui7vnFOrWVujZzjiEIffMKANnhHJ2UbO1HGOIFxuG7tgXanBGyQV1LgFS4gIN3Ht95s8G7xjLBG
/wH/MZP9wWrWTLix3ILSm2xuosekbnJ0K83ALQdg5LAroZvqVzsMjm7l09Rgnw1tVCgL7dFj6tzN
s6R4Y+ifyyl/8ybrMDghecF+FdqzeomnMqeadj6z0aX00vSY4nv2T74M7ZXP9iQMLHttNMOKWXA9
ViCKBu4aeTxWBFpgN3Vx7aJC2Om+1VruYxeShaPjH6wbuAam7JU5k7mO7XiQOM16Soz6Q5FSGIvg
YXHWF9R9uPRSKTv99RN3V5kOgTBdE6zOHfZrJRvqEAJvNnw3NmWsGeOkE72oOH4PLCgUhnWoffGP
S++uqTCAlEIdpiQFebAkyM1mHYlvh/ZJJSaYVkSKI6IJijQW/Bgcn2SQ2pZXCt7hHWnZR89+WDRb
0uOPWWIDbhiyw4hbolw+5yLYF0b2Tw5/E4Yur+y3k9sf7OS7B2YLYcmHZlwo3t+nmRacHAcMQb1T
GYyMqNG9aIj8zWMHTY717DngOkttcHeR/vDNLvPFG7iERjzCiPcUT2HD5lq24JZhhMxh+ljrKoRf
T99HT2UMj26D0VlP94kpyQzYZ5547C7umnomfteM21nR0PpoQ3rqnrwaj4RzqtlzjS7/boVkvTg1
e24o2Oc87e+EYh8h1YdPuUBYv6bGfFTAYFmKGs8lK1q8mSOyYULjBB6TNR8a5BaBIDlgvB4eqin6
4hzkpzwWnxEDj1VVW9csgVB0qoBFxd2p5DrouiYeLPkTu1isBGYi1se3tCVXyJuZE4Cu2OjIKTwg
8a9ESbkTpAjso30sVmFL25/jAc3I1lYLRx+3j3DcDfuVVenbj5npnSqnWGV+sqlFgUzfQ19kVyMI
4rX0g4YRiy+8oCW7Hb4WgTmuqEncJrDuk67mw+N8FxEJc6OCbhVa/RWzz5Ve42MMyIuv5XQcSbAW
ENwyPXy7rUY6dGsfQkqLF6k7uIk4VEV+5BtLx9NU3vs55NQmf/W5nGeUsam83dg4cJyITGKT4+pm
hweOIuNiW6UuTk0isOnOXDosp5rUKLCWWRb7gDRQ5w+PgeCazPXWRkyKItggMZ7HXl2C7DeEigW8
1JfNiQ/81pu4OhPKJGK9m/pwWyLkMgeyBxuD+FNgvC7o8HOi/M3MnJOkmXmT0JjjF8Ae9E/o8tLD
kwJEYNopmh1WtAw5TMU8QXPhbUWvX4yhgVZa7CziHPia+CS1SMyMBFIWd1Lz7cHKASzUZO4qgGJK
or7VR0g339oO+yfbHShm+KMHxExeclOTw4I1nM7Rr+3iKnJN9sTIkimWj9m8X0xTfuax2e7feY52
LutFCaUPtNbKH+lAn35HKg3HDnRU8E2JH/6NZNdxOM/l+IdWsAGWyXILlyv99Gt3tkZQIylamAVX
FrHRv4T5a2dQ4q7pTkzMnuMQ836xEDPkN/sBmn4t548D2qs+B6N7tEa7XXVISX4i/3fBd2Qz2xEt
v8dp5ihcTmOP3hV9AKTZcv/B4wATDEAXKBSp/hkjJRtW0+RfBuJP6HrN2mvxpmTjVcbDp2QfXsXf
gHNuQmYXzpkXGeA26lpRPUTdvM/C+CIzaJ5JE4irpWpj3fk8/Fl1jsPSP3gufdY9Jte6yA/BaAHs
aeedn6pb25v7YsYvQ/xNd9ZHE8XbIfcr+g7A6rdOtokq+1EQfLcL835YWEs9iEiVNXJVuwHIMfCS
Dt4fUfTzKqdHhZa9kw9ahbBIz2yksd8UiKXeU+/aT6bG0Cib/Zy5BJTnvR2NH5615HBQO/PYXNGW
yvXYDO8K5CYRFMO5EtlwZyuuQ31NznmGkMoI1kOp0Wh/5Vfg9l9BzTGe819JbPkUx/b7nMrdnKDE
R9BImOFZ665SeD5DdjRxlBKtl6DMEG92HrjRSdsfMQbQ2r2Pol+P7YjZPWGI3OqYji1SflENinnC
agPmL2iYQMPpQVi/jcu8EHIZietd7FA+GfxzbG/TusE6itWf7ncDD2HI/yAz/mCS5nGFWDrfPAi1
ef3S0ijdZJu8Y029jARCfvBz2GtOHA9Qsl7IIQM7fqenVdiVolsnTceFGRty5jSnrEFAdOmjBSQ6
DNWBON82rD1a21/TgZICPXWgKFEdePnHi53h2S6kgQnVbe/KgvyZiNJnRmBj5VesmqcuoKOlpDpQ
NIojhIVjNkb7qBeQhhqS13mBRba0/oIoaqCnQEexydSCZzG2yrO+SxAm61C1jNxtwP5qZtXTGWg1
jQY2vIyNXSm2Hdcujw0QUaQg3ad8fxq2rfu6Nfem0x47n/BOXNivo154LkZF+UuLmASQvGPvRlM2
XcVccVjg7hJM1vRbY1cVbA0rPyRdImx9GPvgVwEr5NIFYoHtLNt8vp7EbIZNHDECdVn/NujsYnKd
JHsJ3Y3r6UvT/CQVbuKx2oHseGJ0pWEh/sDcfqQzeu0U8BMdjFgaHLWjqmuHqXTdo7M1KmB1Fj14
4stlWAkjSM4qxnWx+J87YhBgFXAxbZ3pVRP0avi2E+E3kxAYgAN2iWo3AJMwBPZD/0rwsGew1hWY
6Kol4nQ2qRWtm3CLqr3ierPNvZsKqcWsY2JaxOJhd/TlE3MXq4YJZpuEfkuSP+9P1pj/0aG21fpn
sj4XtFzctJ/mSCMJAz4VvXfewj2AcgrIXomeke0fkyXdXfAPOvyFXA4UgBihX9vM26TRgyWBp7nk
qKg969o76Uzr3PjS9bcYpruB8q6hvAbBtIXDykW/QC/3h3u58GAG/BUj/ninI+5JO8/wsfhxhMMr
VW9wlq0pprGsW4jfQbA4daNm33EPrRiUHP4YSAErDd4b3lsFVLE3F+bE1nHffCy61XCIrN2kPqLp
5roxNTLA1dmkoZmzi1mlrg2zhGifOCwMvmB4jTHBlvy2P1V9hVdCfI52sqVpUOGQeZD0vQ+PPpzf
gQIeAa0vktjMbiNZF3/oGV3QW+KN7rLrCJ8xpIdVs/GwjG0vt5F6o7loZqa3E+xKS6kbMaMcSgJo
xy7/s3sIkiPQUrbCUfcVZp9NIW6sQ7fTrPacR2ttBRA4k88y+bLL+pgEwOejTr5T82tzvytHODot
LKqAK67tgcVvyl9tyrWpic3lM2iDHtoV6nRrw3cEmsmGNdbPoB7uFBd7OoW92+Q/ZfxXZg2CD7Mu
Rd/Nj6ifJnx0FeJFXnm7BV6HGQNV6MWd2129PHbY+IDbrzy030QV2Kb0w2DmN89y93NvEUmR23o5
iVqqmfxp7eL4X8bR0Y8e84ldYTicAA49kc7dur4Jc4psNtcqV/lnheeEnyYrp/rcymblGr95yNz0
J8nFppJGr8rYTPw8fP9pMr5sazoJL371B3mepFrnxJsYSFizvFTO+DtQXDSR+h7HD7OB0eNjUl3w
ZNB1Ibvjb4vA4mJNxbbQWac8B8jIA4T7yu6fQ/GRFsHKTQxy9n+LIOmNcteiwo55cq67LzfcJOxg
UpcvpQLqgpdMQ3THZufaNmoHd1Dr1U3crdGXhKOe0/nJHjFYRHlyyanrqXhk6yk6ttL8nCdvJ/DE
99jzHW7C4/g7e/hoaWGenyJPvrmT/2zHB5Y9wqZ1PHycIhxLLN+sBDtA2Uv42fkVnN3D0DOU0WvY
k/Wv1L1vNYeWdo4xOwIbuvOc/lZhlMqN4eov9E+0dY8aK7fqtkkx4/Km0S2+ZvoUVe+1OAHeB5pD
cQvtH7EFzjGt9wXCSeT9G6enNniy0dCMuMIzs0+md6c/2d6RsrO5fyslScJ6Rc5eR4yoXArIpaxt
j5rB/MHxxcbWHooVXyOc4/hVeNqZgEPO065qCLTDueC1iVPjvmBPNFftepa3YsqwqD9YDp7cbG/O
8igjn01xBWO7/4lxULRlt4NwdlAh2wlZPwsWKWwe3TsTdEDmDU99YKZbBwOK6ZbvEMfXBVcmTUYy
c3O0Q6gg+UCgUdFbm1gcPjYhZADkH8Ei14xKhas2L98MOf3zHbT6WoT/0oL24aQ4+HDKVcWkbOsG
h7T3Pdf2rQ7kNeflVXX+6hpginCk1h7VE6bBcEiQhh8CJjBdE+oa5zWWlYdhkk+mpBkQz4Tjc82a
YUKXk4FQ2O/TEQiIo1jiI2PYdkBk1cIzgf065oKdWHS0cyOi9UoZK9P0f/qZLoQRDkqpwZOYCDCT
EdyCkimZe2lPyCXGX1uGw2MUI0Eg/Va1c5sbEHYpq/YAyoHfOte+hm7ogRWLMarq0OYh0xKPnPGR
uPVbFZLbdvripxkJZ9r8E/MSen5p3wP8fw+M6YODylpFAGOFiN8bOXsMOMWqmY1/TVNUr1QKQ5XG
ardeukvhQdv9NjbUHk/K2fP1NQtJIZlTyKkd3dykYudOBZBuZ+OSlujnATZeyme8Q+hClWARPJCe
a7uCdnX3o04RUlu1AQ18y/yMkk3p7h0gbobTfxCWepmaob3WicnNLndgphRfeRYs6PHxS7c46fkX
e0vFEHOH/j1GGFzhywlBQZhPA1WSRHi3MnIdUoouGnLPSo8t7Q43/UNke8FW4agfCtL8Dnw0p+cT
zM4QAo0mNyZifGN3Xm5N9JDUubqaOqqAdpq5c3Y8pKyzT2gXABe+kV9Tdta8jmXTDDvbnCe1Df0I
whyAwPivtTVGphpL6cXoTRY0kt36FKTsfag8Lrzx1LfdbxL+sGDJvGRsED4HQ97pEtGNPr7GDg9F
T1PBMVEZa38YQSX9EUXOpaRJkGpBcocvZRg99HH2XCuVadzsPZMiWOESChaFfwHa9TdPHXKG79va
PJV+IJJ9pYq02uP6aoJ9LwjUUA5HTTdJxoKjKpn7xLtHNvbUtrDRo/ekQU12SlmaZg9mDqmmpNIC
aFCoZywIoSBPZka58WyU0nfvCnN2P6g70dxKml7rh16F+Nod16t/0UKaf1YRjsxFpBcpSOdTymAB
oUNx/+sJ5flRWYfHjNvojQObqAR78+F5kGPzXDttjBfYkV9TJ3Nr7TuLijn6bftliSmuj3R+quxS
qZ6h2JNMzdu87MwjlkIVbyYARHGBDukto1iTzQPbpO7LqIxH040eZx5UdymlNrTgw0rEPDHvUoeF
wj3gm6q4T9otyIExve+jW9lfCgUiiJPyNFDRVT4CkQndxyDYmskT9Api1ywuKlZg1OtsiDRsMxdL
Fgkk1QoWMYpocya2NbXzAL6vifPkxvHNKDGB9LhSOfCxamdZciqN8Ksa2EaL9gSr8y+gWM3yUC/s
MsBaHzY7RH7MaBZMPDXFa2dmVuvhpU4yM/4lPVCdhe0vsjh9iEpu9OVgtFuW0yTzIhTWrmW2DxLw
Gp1qjvHMr6uCOy3sqGFAaqh0w2+kQLzmKnqzxhfm30NPysObc1zg0QsfohcnmVizuDdVwrHK6R7w
gvlBUgZL7cXGaSx8D+WbsIxlNKIcvJ7SY+NmJMsh9fHbJVILqHuIp5MFwRB9CnGltc0nYgFiP+bj
Q4tHi9JFZsJMqKfc4ngt3PtGDP02SyPihIvJHyrIZsZRRgs0cfmPzIOrTd1Pmz7bnMmGb6x1Iu9j
3d0tRGybyi4jAduE3Ch8mmPJCwXQ/ZnrVkEWbPSsdkyaXPC5rUkWeXgapYDzFyKTpbK7j6ySBJbR
mht06qUkwrrmc3OubNaqbHMHNIuYvMy4mWq6C4uZXp2ZTQDgs+BJl/NjEQd7QzkGWEzQiRWlCh7f
7MjsN4NF3DMkv98UP+YgV8qY7soRSlsb7AVdbUaGhmVYzMjBeRyGT1Zu921k/1I9zSaeoWDBI7Tl
vdN7l1Lmb3aHDz3zxcUzWfcLcRDSXcVh39CS69PCOfIQ+PyzM8Nb4bX80Kk4GNp/KF1j44Lq3JOl
omIuHi5mktrQLLAvVRxbibErqvKS+GLvNzW+G3JQBbs0bdc7eqU2lWVfEhC2hh8/8ECcPSN6IfLw
FvlQdknIrnKN28Q0WUlBJoEdJv607Ie9pjvFVMk5d6L7gQ4hg1uHTf17Mje/QzP/DknyGs8hv77e
JAKZb3pKikxGFiBIGkQqxyjuWm9Fo/XIIpG+05K4syU+q5wMIsEhqC3iakOVdNLmkHjIuU1FxLxk
wMHnDWVxquPPyoH43x/BkWxK3JwD5K4mn3bkeJHA8ujoVZhn+ePcT134jQ6yGcxpG0Mi67tpXcTu
NcZh0aXqC+TvScUm7JP6bKkJrpTIDuZcXtqWM4b5rDQL9GAu9wD5yhrnLaOHjuHDOXSDRDEDpiP7
nR+GoIfA9yYRfbsQmH0vfugyC7KiCxfAoEfGsq6N8llaKe/VQwrAnPDnFNYesfmTLQPMwx56Q7I4
QJv7SXWvsQ8kGl3k0njFDXeMv5sy5a5CaDxrjdIJzsr8bnODe4HaQkaBK6K9fRYMv3lG1sH3kGxd
B+RNPf8ZKTQfz0GWJrjPNiRBaGBwgpNQ38mk3DD/HAGA6n48tkX7NuQxKfj0FsNfQ+JwkGZwXoeT
g/reWx9mTnaHfptrgbtSeyGygbPkqmmLGYDxifDbIrOw9et2H8TwyaJZvfYJ+QUsPEa8OJf8vuYm
D4sRx6haL39Rt7HX81TjLNEbo+7fg4G5ijqcOHNJZoDyL8Z9GY7HmOWNZRg46OAHl2o4j5lUxItC
EtMB+hyjhAPmd8BIBejhUGf2jrN/L8LiwwUcTDiDLwZQ9dqfEa6Tx4QSKT0FD6M5vY82vNwgraZ9
1EUvuAOPllVd/dy8saY8lXP9ooBomoxbG+yHu1B49ipJ+sd+xDGaZfmu5dsoQvwlqseQVG/Yr47H
PoSamdkEp+ektKGLu9fWDd8wT79HwVLjMDQ/oWXfRrM+595X6arXZTK4kzWPDpRFSrw8/VSV8ymd
AVF1GNjoIaCWvbN5wwIW+ynZPpkSSFruxMK1Ma+7Fd2s8eeQ5P/6hUOYqmEPznAiu8/Xjz5SqKqu
d4ncadnqgfac2jQ+OKZ5mMIuWcKpj7i+rwh6r4ObkGL1ErpNi+dWgH6J0Rud1qQHsSgfnSB/9BzF
TSemF6UIQGY7DmJXVAjaWGCYdhUJQxAmno+qJAOKqwIvPMmI25Jf1wllNBWvd0+91+yV1MdK9yH1
pm5vGUT7M1yx9BlSha4qOR2bMI5WzGHROgv5v5xrmrCkDeJnbiss+koeyiIbbsXoTfDNSTkQzyZG
S6kT58j4mNntfa4UsDlr7WTpQvJ4Fyr50RZDeORgD01sC5hW9kMkYCOq+SOyxM4iSyo1DkplnsuJ
3DzE340fGxgx28IhWMOFKe3mjFqZFpJ7r5zuXpsBf5UQDkobV4TXEW13RobMYCkn/CezvL2l2gnQ
NKafQZrtXVgH411blveWzbshSzqNCKIQz4hq7hRzf+815AJwt5GVm2gT6qKw2JXjDIEtIuCvBXBA
J0gZipoAy8WIKd/PS+zP0KJnQz71Q/HE1BCvrD6ASanm10iPL1XKBJJ45dPgAYQkMnfsTarbULkX
W5JUDYnFCWId6MehaPkCkhXyvfRzyrIN5qoSepMFZQ9RpNFT9dA1EJeIaEFBNxPCgNEAQEjjVC0b
/ZrjyGX1yprFB7MbFn8DOvtuaFGxw+bZM+EUTVDLRfCVMliz0KJh2QHcME5iHeHFCtiC2jOeAIt2
jaavl/BTj/kxeIHvd/FcPIR52fNce+3Fm+Um8Gfr0bCw6hql9ZoyLw5YnbTZ7pikzwR5TjltMGXg
5vvYBEhl4k1ogLdg337mvvg01/q5praekq6XAvWnc6ZPi5qkouclK5fLSHeZIyJ0Cb4cYFjXTjDo
uCHMeX+2IVSZTn7O2wqmf5Frorqg0sjwVe+OpKig8vVF5NzqJ5X1p7QV98IPPvl1FQ88NuEqrjAN
xYV2DkHdcVb1EAlNss3E6i1wQvwks2MRQ9fSpXxOBxfbBfr3yEpmjB8ogbPVQUGmdEaEBnbCYEnW
DtgpyJhfQTcdCifewRN5LWkBZvrB+DTt85oy77xEFRCnDCeiSJioWnHMh/Cy8LnrEfkzqMu9ncuL
dsigDtNj4XNbd6E6g80viM6pYU2O7mTWEQ4V46yL4c5K+r1hxA8cgxvfQ7UTj1lwlaRwahbBDuP+
lEJdSiAf8BcbMXbL+IzIz9hftx9TZT6UWfCo0ufOJwyKR6RghupZ7Y0SpxHfVRkqlNZwzTX6Ts1/
eInWBVPyOHQPrgGXjRi2oiYZ4SCsP1UnTws4zY69Ryuk15Ceb05ER5L2QAWIyvFUoCjrqn7IYrWx
mng3k7LKCtI3SzhCY6/r+rd4Qe4b4MAwADbj0eoALLe0zLAzQmHGKvnpdtznGW7Hbpv6lK7p2cju
0mkGhcDDwR7Vc4LNgLt1IOzjsBAUnUUr6VWLFeGN0f6H8Yuxv91znSCmxASICXXpTxd0NNAxkDYr
rmIOUMbqahcbLzdxOdHLgfHXsB5iQhsxqy/8hci4zm5s6ZloeG5m/JLlgnEik+UFiDLdD26nQyHN
k9Zg2CB54y9uu03cbUe+2HS+F+DIC/D0TxUxIhz7oT63BMVUxRcLlwFeb+0djfbWlufMZxXVFFuA
NlzG1pUV4wY8SaYthRUy4381o6xUi8fmQFi0lDT+MpMebL1roPnLS47VIt4nPlFYlhYy+aS2CRG2
hjXerjWEDv4BSj9GXAbcSy/I3VyU/J6LX1xzPHREi3CvNEdrGNa1ep0BbBbgoChbgmdb0spzjvtL
bG7k/OHSVa7Gs93uhHGSDXhgne6bgIr6mUwuaQq+X+GlIWhnrgtK3Za9TNfmpCImyC27hE8U3vpu
AxqvqnYMplV2Mci0E7sQDGfIfNZR1rj3qcQ13jDdNhyh8ZGOece5RuNnNJ749SRsrou9XBYWMPws
iojqp4D1WVI2/1Rzoa3BSaOTDJ5Fu4GfyaIwms8wLwvnEA2rqdhHzdqJqY9QaJEdDwl+cEz45NIb
LPbXvOZo6S+5BhB7LRHsswU9c8lJP8jizeRFsZ6JX5c+qBBUEDbIIjzUSw9nuBs7+FTM529VA+4f
LcUBZKjK14g9dXMsk11jnIsaVCiq5B0FOITALwj4Clqa86c7VCQX4ZYgNrWf1Ch/C8z04xmoIg3C
mmeZiKF8Lop1DyhLHMg+WgEcYuwJKyU/x5rFGDGmPYCUTGMuzzeG+FdxR+Q0KS/uslAdH1G+A2UA
P0Mijq6SfzXfCIfaQMycl9w4ECvlaVf/UM/L5Bp4/1rHIClKDl1+pDZAk/Jk+8/DdJLje87xnyUb
7RwrA+FdrZzxHMdEzGiWb7wHC1wgvlwVYFZF7zE+254aMzJ/DVImHxtByn9ZdQmcW0z43rhr5mK9
bD8X37vdg3ROqU6av83x5ONTaNwfcg5KvQlqbCXZnkVBse5CF+GUiKSLyWIWP0x+BjFFLd2ty9vp
QxhO+cs2vNHaH95j6b7IhWvkPZfRfmmvS4mGkG3PGT/Mol7lS8zfufhEeIJLbT2aXCwHnwNviQFM
XIbG+KOBNuRRHz8ldbTtrfGNi95Xxr6h3Pp8uofmz/YD2m6+Rq87Y+kPuKZY3oWMDyBekJxZcF+B
EN5WLt+OgRCGnaHsaLmWI2b8YLISsJIkLDWj+HAsSD3oAi/enxxxFXsV5B82DYl4T+ybN19r02If
wWNQGN9lNF5UZ5xj95m4P0LctMn5FS2QHKsaPwwYipl98XrcFmcneHWxKJjxTx+BcnApeLUZ14Dv
do+SThN1aFr1mCCqJC1WmZ44Su38i4PhyjC0TVwWgShmm7H9WzTHwjwl6leSLSpyTCZepL01pxT+
MvIibSGSdUAAy3Ys+BUcZ7H/5giNUy5mmz/W7EdcrisdBPXMnMHLSUwLfTvD40PBoBv6aHiQ4NLs
PTUqfANO+ylceJj9TFV4O61iw/zsWv+ADeyxy5f/gCLa0Mlpz3Gqnd9m97GMCQNcHKf65znh1sf1
krmspbsqi0mQy4krm8++sn3Uwr7GxJvTCmM/lvEg7SEyKTzmrGxJS/P1UQD5BMVyCHrEUFXzDGnI
u0srrLVhlbK2c0J6QKP4yZ9sdkJsO6fiXzi0HN40Ig1Nc5NB9DHWFBxaM/eFtGbgi+gK5zrtsrxU
46qlP6YfWW65RUVQb0bfbsx8z7Z6Hfg/MfemGhR6PetP2bHeyhsfVSgNKBnrIHwLmN6J5s9UtgNg
guGZqdlApSMHm117nBe0HWxlvKzn1XFu2E1V8Q039mow44uvm41V9pBV7Igr1PglMo5wDXvK6dpN
luPr0ulbUjp7Ez9aznrIjQpkahDXVOMczXECYpJ0LymFIYjl/QOJni9wmNepqY8im37nloIWguIg
kQC0hQMqWQYO1aKfbWTEZSkdvqW2+Rq6mntD2VwojUa0M9GC7OY1bMfVNCn3lo7iGpI0gk3rUOsa
x28V5J28FrfKHU5xl92nPX+UtOmrnUv63R5s7Cw+Pq+ZLc2mc/ibGePGYKudFmDKKBa9ThZTNW1g
eHexvC1hWC8+BVTu7URuA20hz3Osq76lLzhfEV+9aLkkH5r6vbV5ktkqpvQ7JzccdbgxPc9Zy8x/
gGjyISQnWMtyVRGE3qHI3xxHc4nS44/f5r9eyNDpRBjK66Q7COHv3MF5oK9Pg/jITxDML2mVX2Ad
fM2TTy2M8045rN40Gm8NEGiVi43vMxpa0vf5OlkBBl0QugznNxp9zmbsb6LRQu4g9FxnO6hf1mmK
ebuQ4AEuqIuYQroaBw6fiVW9WeE+8TVe2Gy+TkTFViFBwtmcjFXLAikWEWCOlECHS6/Wnel37/7s
7D2qyPs5eoyga6wFVjcqJ05T3XiEQ2iZILs3pOFb7KrFseIddaerLdyPkyvDqzJG8iu81iR5bJp6
5t1EmJhy7AeLMGkadiQ852Eb2F7FbonSoS5ynz0ffyc/LCvR18Z4ASNGIgXvTBCQUCUERavDwITc
bTCxLtff7jBUAfHKemtl/q4r0adnQvlOaZ+VcC7EzI66KaAmqPbop795S+C/CutzKHBc5ybA9pwy
yUAKjiQJmoJEgEzivQyMr0HTkdGle1tVt7LtfKinGb5Jwf4ynDyKphzvNSsncy2lHe084hsFqymv
4BuLRVZZktxAsLGF8z4l5bZD0Y7whdyB0thoSteIyd/1wAmVm1OSqD5sHBbKGZtDEEN7R4TPJONM
YmTRnxZTsqfwddohN0fX1onaPYwI8yeszXzHzjF4z+mKeE2k4b2Wsw1LG3Zi/j2NqmE6m7v9NBuf
ZO1j+OVVfoghQNBh0HUKdnwwcLuKx4iq2jIXpKzNuMfyOsFbS6ieHlaWBjUb5+6p6vrgGo7B1Qhp
1JKp1+0Sbt6us9wwMeEwdRC1CH3bPlptSFeWbVOJEHXBBFi4BrPAeEddlFGEgOXHwriB1A7u4Zla
l9FTQOdr2ELd4MpvKfqoPBJW4hkhLE4gm2/PnSJLfQlYt3xUYWX+NYGKVtLzufiVfruhTyEFRkf2
VzRNtLZILmDtIgDwqIbG/u5SY3qgDObbtlPeBjotB2r9loP8Ho/bSQcfljgL3Y13enTuK8dI1gMX
SV1RtpkXh6zWGAXgCYGwzMJ1PdQnkUXnOXG2hl+9phqYQFlE5VvZpcPZS2g8q8vMOuRxo7kemevJ
wW7Zi5QpEZqUtTM8Oj5blxWDN2YQnQbKyUKZ5GyNqBr3RA/R1lTM7IFSW13iZBWLMkjHBX9C2/uZ
FSUFTHYyudo1lv3Ct71HeDbJjhAJTREz9DuY5klR46ANKgldJ3TPdWV7f64dUmaYBH2/maUcrjQo
wPu04QtVQf/X8bMG0u3JY4cZjvSxAythdj3U+pJQuYYoWGBvUjVUypUxVxGNf67IQIooKc52mIA5
5zX7Ygvx2nZdgSE3JpPCoeW8dGW51KoBgXn2ZDI848+QV0T8EA9GaTwRQROgglLxzaDBPigHY164
s/9RBw0AyGrgjcDLDPVp1VSlXMWTtk5+CoLUHZhwwhAXnhUNuBJUMfXMqels3/Le1gQr8BffJTUs
+shdSipiVOPQ/JH2MtD4NlVclM2FCSAOQAcUHIaYs60QsT+4Vwv7zi0gI/1H2pntRo5k2fZXCvXc
xCVpJM3YuN0PPrvcNU8hvRAKScF5nvn1dzGBRodcAQmBm5WVlVWRFSaSRqPZOXuv7ZT+oRLEYnli
5wLWp0MxOxqLbmeqzOash9qaHWLsTo9trQ4I8PkeczKo5Jk5EJZspdmhaWcBbH9HkC9HbhweAU2/
2ZT9w+05J7bUpSHBrjuDRG6MBhdBp0Y8XtROAyM5ThYdRt+BU9xqOiauvjZfXKfa9+QExLjO+vaH
XrNXxGkg7dDYOIWPGRcprd5Ml7CyAehlGcLpwXhWc16jSNoEb/G0mnKfBqdzILoB1C21ad95TGWL
M9K173p7oBXVjGjiPIOfpBzxcw743LxQ9bMnEbUGKps+Sy6tOfvQl1eJDu5Sm3Ds9Bgzc6M5MzOi
uP7ZcZXDfGNy92bqi/fJJqaicfAMt32D6GUUR9z9wI80YluHhPz0goamnOZTr/AGUvIovZO3Sw+i
vNeUeaQ3tDE0sbdTfR0XZPGQ3FQP04NsUS3HIVQCMgUQs1r2rgpiIHyaGf3Ss5FWJ661MyIc1aGr
pvfa6Z5Ell+7NjuyFL8B3jqvK54ivX6t0ZaI6lV5P9o+O3aeiEjuY5GvzfJYYETUqpip8jyYZCCw
W6OVzFn33kiufB/myfRiSm3X5dOLJSV75hCdr+jIbwlV+t5S4DOTmy6gbMBBWbctIrbYeWV5iOOq
ajZW5s0IJMdce0VNrRhFLyY0A6wpdgFLp+1Ah3+bTOdNiGSuUNkt7Vwf8zmqNrQ/ATrKcuw20kHt
5eTMJc7BA+7XxHnw6caw6wdRdhip/xG3Si+E7CuDcG7IHDr0DGeE/wiDRbPhrVCgYIVBrl/s7Cp8
zKP+cuo0Epk0JG9Y9slk5viW10tBDlvnkt6KIIk6jj4TZl0ysKDaWbZ+kZF2OpIATOdwqvgM0L9o
IYl7tKi87kdY9UdRlsfMD3a0cI6g4yhJuFs4KPuwtF9FplZNn++xNLFOpVhMqfEAYBjY42vzq6ZD
7LHCVSL0VZrW24H3GRcJORpHC4lMigR+0IuzMoePC2hy1QD3yiZFLZms8zC5rAf0QGP5UMlhFWZz
Lq1HSLi3qFATeHA+dFA6y1hiYKfZFq8r337HyNSfYaXmVJs7Tn7e5Ao0HAVp5AnLyqpR7njIZKsl
kq7zXFcPoQsjO0OBkzXaIsiGnQhssQltDtfQkVkODeywpB4B/dA8fA7njfFrpHZd5FBPWm9FfQB1
9sHoczhHqC9GNsdBU973Biu/enAQJQZ+tUw5DwtH7mg17NHGbJtC7WO33E5cWoJW1i3tI/uns9ZV
2yQWF5WlwM3Uj1odvZk+21InC25yH5hfh3CaIsO6FvgIY/OsJuuvUik3Dc8MDvMprW+cweWo/dg4
AHsFVcGi4PiS6HPVKA2uw7I+VDXeElzYeufdCPodcULuwVg5OAy4P2m3KRuD2px1BaUM/HcXPdPg
3daGriPkpHcc1SynDv3elT/NqX9ReEiEeCXf5RW/wF7BslTAm8oJob9VivPM633idBR0NiMO99ID
Dxi3l0NS8nprlDOJsB97C69v0aLWPGuadocseTxTYKEb760OCK1RWfkUq+aXgewQ6xY+QFRpmlke
kG36k/GSFPlVH+cQV4urtqciWvbYbA3k/sjloQE/F71TASurtr6BK1fTzthxbfzJ3eta2a21WcSr
Jj6jQrloGdzoAPoSMZyF0rbG39ijQNfy9NzInFf2bAQzBCBKKgeO2rQBh4tkGSRGDwZ7qarIRODr
PReNj27fm1fe1jxqOvyMMZ2mMyT0BbwsYEmd0az7AYGlKpGRVQTIJKF4T9tfrUeBikgm3EU5ugZL
9ldmIt6z+s0BLGznwXSlFRXIS3KNAtlb+yxMdrXTb0QWZCvLb/u1FG8ReDvw39fgcTAdxZS4tFWN
uFLvB8QzznkTjw+Rnfwg2Yg4EYozTUhV69ke7ohJIIjWxJEZYMUZ4NX75BgiMBhTi0hJSZWclhhm
vwC6fB0feqERU1Ge0QHd6RgsyuJH54Zbpv6mRcaeuTNaIzxAEwqOo9Sf/ApNaDgH5wV3Dr8Zyakc
zaLzHhQaBxJ3bffodYeIGnP/kI3RpRriI6xN/ZYtPdjzCdl7G3RMUbLAR5nOHXV307YXWeOduQ74
tHo6WLW8TowhWFUCvZbyaZ7ZsBRdw0eygVw5Gb1n32KzrGgeGNW54taYtXORiuxqCih7aw7OgNi6
akfzrjbfBHBFrdcvBsv30QtifURUPFsKfETgDQufRScRfQlDUiFJXyiHQAodVrnurVsybvQ+PzOG
4RL79qbjkxFqiJoFVeG8bMjyZgewKJQLfTYjkqDo4T119SBXhYAek/bkU48aNhmPGh6KlYdQZme9
Nbd8KXJmcz0ZX+S6h/k/EtzrwfStdTiefnY9Gv5ODOUGld5y4uvtVFdAZI6yVNHKpfEQ1zjBBGHF
IY8rpPt+UeSUnNrcfBvgjq2HyX2ZLMlWsC1BwoRbF35KlQxnBZQINCzXRdJT36NJwPJMuJzIWOxL
skEq/ET0Y69lV7rz6r9vgQrVbYs1MTSyC713R2SIgqo2bEDyejoFiUq39gSDH2XEOc81e44+fXxM
il/d2L5pIc7hiON8UeZXQ+GmS+wBL5buvNoD/cZEH18zXNgh6pSxaIi2UyO6quoYmyiKq+YoCVG9
nGzc66EbU/LH4H6fBGykJO7cSs79uARLFWSmkbJ8W1pPWRjIY+bqxmUYIXsLY2fvieKhnxUGo15W
NDt8gns7eYuqG/WObezcmNc2gBDEN6XxUUJDgpvIAOn1t8E0t0nWSeqd4bSWHkq6APCZSHAQT6wN
FPLVmWP4eLTgmiz+CZxBlUY0wIWjTEp6xdIjMsvV5IozBCEC5HChBwMtM998BaYfCdgNZSKMjp3v
bKLeIKyz62pE09arORZvyeSi5IuJUulzROE63QD8KQ/QmgEb2ux/2hzAHsUauQoNn8cdmvwjzKBh
IIt4oPYH35oTcQUHVn/Ix1cCZYxmPMf9AwIajxtKNonPtudg7drP6NaI3ga8BvQMTTV1HSg47mKC
TeClxgC+JnsGEPYzT8YNYqiFq58jbWTPCqsT7zhxM/renRC8D8zYRYs8iEmFdIlKmUZ3LE8y1Nzk
Imq/PKKUkmgjLSodlCHFkFzoE0XoYDcH3oW0QyPyC/Wax+pctNG11aBtQOzVQl5rtXO9Q2XwYgTm
Kkjf8Q8vNGPcNNRt0zTZxsLe9fl9BMbOB8wgi+ucIlwx3CCg2dRswQdqRZptPBC2DMY08e/KEll4
rNoj+jN6dcmZq0HVIdqK8ABPi2+Hnh2fceb7mxJMtAZIedroen2ciREjAjX0pFQPHsnnBqyaUS0u
0NIoZ26akVe2yDCmGOalR3G10cmJSWdkdxOfOUJurNo8x1kGRspB+6/dSnnW+uka4tv8oe0agjM4
jc5Zq0Qp4eVdN/k5ANGGNq3j8t64v/g6r4PA3WqpB2gjv7Rr2KKDdk9D+D7psCshrR0o+OmE2QV+
tlOoEdrox1DOJUJS372l69/n7M86RLAFeazReGVOdbr0erqqhdOIFQaCG90jtU5vqRvbsmOjZWjT
s01TCmqdBihikTmEyproyU1wHF3boixo1LEGMrQVFc4yraaJYPU1+hYK/JDP2g4/G9XLiao3p3F6
bnLZ6tAhAtZVtrQkJtaY9LAbRWtamdVlaGbZWYsaNmozKrc9LMDIEDRSup2LCbQNdmPHR8OZsaH0
/5LqQqepAAcYHIh1bHPkzAM7UC9Sm96ebswUORPTBacrnRfafvUwXhcxO1aq6Lc1Eiso7wJZdkjD
sH9EkUAWsHnMPA9eyQ5F+VkXvID1XbgUXImm0B4lkDIton9O5o4dq8txwhag6bdTbWv4sBKatTQY
K0EERLtvNXxCxtSfx1QeOrZbA8dIUwvWA1dYiHbpD8jhvbRBiD2yLHAqww1IHtIYWwADtas2fo3C
+zy3N9XMos+bO+JBtrNWqYKD5TjdWvrcTpvPSF92F4W/qeByZlO1meYwOmTVEJMJW4jj6j1v51R4
MSFAxvIZMTszchhj1ONUaO7d/hmI7Lrv4K3p9WLEmgLw9zA08q6qCKC4K+1h1aGzj/yOfGVFCrG1
5d296Ex0jLx7BHvNUQDbMrkZKuetlrdFTwwL9DA7RTVjkbXePuLV3ZUKj1uPlh+m+3IS8a9kxEpc
VBd5Oj2YA5Adnd21BRUWj4OPlK5aCus9Hx8MOI3lUGJAdcFR0z2JzX4z4TzVC/luuY61aGieVHzG
09I4a3RKkbV7LKj6sx1bSbd4aytrRew5igj0ahkrCVGEi6GwYsIgzOvc0sCyYVVJy/OsBxbdTxAX
NJBCBV+t7TQ21D7Inek42Jay23k0Fe74XsVnkC/kTnOrYR81sQucyl+r2lJbw2nQr5Ir8dRb+so0
WsA25FCPmDaxZGx0qiktjoB2ctEKuLSXi15s2Y8Mqyzvr3Mx0oWh7SdbBISdRsfAzCOmAo612PHu
bFrlPbmtWw8GJR+Qejl1xBZkhXZGQAZnKlb6UNJELO3bLvyVE8iO0oUIZMcDOBuQFbKgqCXPhwmp
Ziqg/rcW7xspYfrKRge/HWtWIF5uwFZjYSy0nLL7ULaQf0odH1rWxSaMDoGX0vHR/Cp0nKu6Ln8l
QUfZGpWp+7NVpH/pbo4wyevgfWHuQKNhqpL6SEZZcY7mkxRD/KTbuDQwl3lqRPfkrwxXsWiHHyUp
gpzRC7/j2AMJxOxQ+HYiMl7TurW2mg6kZ4y8CJWvnmxAh8NtGNAxebM8PpJaUODSiZObYj4TKddH
elaj6TXqSmG1CbLtOCJy98cMf+ugEu0912OCt1kmaO+nZrvXctWtA44USC3g5zmV7NeAsiqkKdZ0
rNtp3Oih3YOQpipMbgMSBM8M3HwlJYIiitoxWIeI3y0SBKT5cYOaq7MN8ECFaU7nU98Pb3VsP06l
SbxAfpYBwVimPuKpMQkIqx5uFBDZTZ/45qWRwnXPHdNdJl2IP7yhxVnVdOe0XcqpF52QewyTFilX
id6rS1TC5tIEreTiAr0D22Zf6jGBS64Yg0tobohT2KiAfNm7YXrpwQEMZL2tXf0KHspxpIGzyOty
X8wf+jhy8X8mFbRN2m5m+y5YoGFI8PCsojhjl4XEIArX0sj4YbsnkvLQ35AAsmsh6S0APsyU4vSV
2sBzMfXAgSQ+8WyVNTG5Q772mPoRJjBoxO9lkSGFSCBFJfAy0IIMI6tvb10ZAmlQg3YGp9OwVVrv
bQ3EfrRRnvqWSoQDsOaFXAKJjRQJu47xQuoRAKSKhkZZTnuTrlZgBocUw8cWIjKk9oGwey9tjyMK
V3/kGy3mwzyFv4IM9zKgt6vO/Sb7kSfyEPjsKfjSdjrJpJnnELHVnUdhS12+0Na4Xpqdpfw1YnKq
Cdii23gsLwy02YOyUE95pbaRZhugper5FKTCwvBJ/zezQhoTIx+ANuFJuhB5Q/Wji2WP04ySphFS
aJIesOJ0tA2OwF7OR9sPyGqa3BwqqpvVZ4kZgFNzwHiaK7RZCjEmQcGDybcFA447rIbRG87rhDVU
aU5y1aYhKjUZEyyUZAUxPRFd285O+3MXmKgxWs1+0Ozino/yeDdVTErPlcOLgTF6wikzWaQYJ9R7
7RzvqJbExEy3dX5rCg8PW0ivcOgiiKrsotlFXEqdymThBHzjUqGA343XVUGKkEawFEvMyB4/cq2f
8p+uWJ+QOqBo6/cIvGn39O22ckmaiLUu3dfkXK2qLrtFc2CtwhaDsPDNd0oD4qqpWKCUPiFeQcVg
FnwKjYwgmKjW21WO4WJtp7AMjZ5NUAIVC9I31NuosaMlmr4fiUR0Ww1estJKeu2VL0Gr5SSwAFUh
JcIgwSRRigXaSG6kMxDui99klelwzK0RNbZsQlhk+YtfNGwQOGDfxiVzVRnsdizEvGueETtLwCZ6
looryO3JT1GY8c00eNeGJ6gxVUMN2raYnXqBw+k0HlfjyHJMMbXbVsFk7tWkSC0ySC6saMJiKaqL
u8bP9bMCajFpUimysTyG2UZLftXMVt9AWc7GsjxvY5rlz9612UbSEidWvryjgZJuG0NCEujHmjat
KOz0ETg6bRzd+mXbeXhWgQChKqir/aCyZtOTFraieN1urDanlWQP/h1Ka+1+MpCV8MEndrQBKMLP
iJa2NN9VMYUU4BttK3tulbIRU+S6AcbOrJ8Q9pcrKEr4BdUIYoDW6SKAZYZtrlFn1MUITYQIFZSV
c1kiQ1nFpNls4tG2LyaVdhctCPhjOCGuz6CmLHsr+OU4UN28CZj7EGDJ5nCXVKDKcdY7KbbAWHZM
Krcpd4HZQJeD77JSWRZeu3PAgFfCWm3cwKG/7ulnYwZbrM9SG3IegOI9m08wa55G5qyECWsQ87aR
fOeQtwMHwgboIFvDLOPy815NuHjWcqCqrQsIy7D2B/z7+bWHGJoOsK9ne+EUONFGuycsru33ieRa
R7KnWGWr7p76DJj9IEDW02f1Dss+2YyKU6dWw3o0JLbPyQyHl4oAQqQgDVaoDIHhotclUlMLUbdM
TRIfokb70eaIHMA9STh+3bOTEWhdZrDjaB6xR885lA1GTM9s7PVNMtSgROBtrzjJQaQXbO8MBMbr
cXB++ckI8LAzwAMrVpwwJ/yugTjNCiY6XC6Uc6Km8w+05kgKC/DO+E0YLnMxjAmAUWQ99qh3t0J1
Jb5bHMFJyApjtIF+FCMdLNsmKybHGHZjO7r2C8RW/CIKYufAqwmoVoMeH21ZG/OOKdOpoNjuMmPF
23Jk2YYjhzuaL091Cpo+DSgUpi4nXEkg0wARMvJh+gD2EZaeUoDWsQ9MMfbGVqhdaIpXelYOMij1
s+mjYZdnjdijCTFJnSSUiApwdwtqxb319eYpbgCHYUSglGHp6qKOCQxZd5D0LmxR/hBuTHBEZQc3
Q1kEt7qwxWU8B8aMRfzWUsG3dJQaUNu4RybF2KlnsybQsy8i2+j27IyKh8CHKG26RXYhQPkp5O2C
kGirpLSK4/Y8BcBylADk7m1ELIfILkxnzQFdA69I9KrLeaSpoxelqeumsG9KVq3BtX8Wc5wJRqwl
bTi2WxlFDaMzjmPZl3S4pqPRJZcCvJCGLMMW+J/xNd7SIqfon1eQKsl97GCehJmfXIaSZIdIUBYi
OolGnpgV5k1TcKjOd23MiZlYRHwEdnKeOEV/MAWbrThFfFma6NDjQR6jTrs2Wi3eoyahPA5pc9CN
V7/t9nYwrgd/otSZrWv8uFZvrsqORGVDQZEotYGKnY/VBH4BoZeRC+GOJw34Yql1gI08j3ytLmL3
XxURR5eMOOgab6XWXDaVexmQQot/m1wkCt3Y3afrMQ2vA1dc+ySVbSsIJRQPU8TvTlFs28ZByq/p
92Emi1USA6IRenldBUOF6SRunlm9zp0m5PrxORLzxmmm0hChhUQqw9mCrLBxKtZX5DQALGBTP1cm
2MEi3qJVb5Z+39PsBKOyrVK6XbU171eyMzOk6DeEGAE9yzPOlSgGLG42R1tLIwUjhzLhIC2kZUHR
vkWKiPv8aix64gUNWlptHd86LrBypvW2dxHFBx2BZEElAmRGlEMiVV/Cc93JhKxuzBfBpm60+yRx
CCTx2Ax5nNlXATzzPgrvJDJybWzeZU+sZWwNe1/qt/6o7NvCqm4MzEiXiTDfM7POAGfbfNZtSWF8
dAjSUEzkyjLJFyifywLpCyV/XFJVRNvCVY/wCK8qh8N4ZHl3SavO+TZSSwtjtONQNqy4mY6RAJBl
iSvPkk8BWDk3aLcC3apMI4jZHCrqMXkqrYaJP/Y7bRh/5ZnYtvjG+i5mnSJvgud+RDpEPcjnW6mx
fu19uAo0oS2w/cMSxy27mt47zM6tUMvWbtHPKVIIBZplgH4zAmqkeSAIg7p+KcyquCTOZENp51C7
QIcHMkgug24qD1SfHP4f4pCC8KfWEVQmvoUAm6VRZ3e+laWr3jbljlZWuZrwbeXowK0+2aWtTW5Z
cRwMOGvDOPtHbDB5OSlE7nbkI6BC79HiScguOvQ68g4ceRi3UCNhjwIHbYBCcSv3nFbjRSvEI8Bk
sfGttH0MrLoguR3PeJ24F6yUe9dQrwPhjzGLst/5lIx4ZRrFacoSLNl1MD0SWCAvRNKv7Q7tTpiv
6aZuXbo/dYW8jIo6esOVTn4wgspVXfxyI6IDAv8uJPymsLqHKCfpkXPN0givy3J2NhY8cskLbi6L
pNo2Aq0aLs0DK/xBD2JySct7M/dQhmubgGjfxPX67eTnVzVtkVVIC3mBt0esKxx/UCDkdTQ9kS/l
LcY6llu3bAH9tu6jN7V3dZwfPLpW81LwMGbjurLJeVa4mQLDWDlucxfo2nBvmWzzTIxlkCNNMfJ9
RFTczBgHg3w4O4CuHGlkCDcj32WnxF6QjdTzDG6V3W1Q11eIDlJEuT3nnNHnRQ4b4GCmPVGQ6BEh
T3qVQjdUffbkB7jsSeuiUy3NuUgcOciJUrORT+xCA8JDbEyVvP8lhRsThdZKeIkJp7VO+q2toGXk
sT9yTEohJSyzTHOOEjnfsbEKC3SjN/xMuiy5LYXAkaERHvbqNLG8I0YRs2Kr7Bg0QYfsqKU7ysmv
aSLvkJuQMzfSJ1ZtiqnTuVDzio2Le++ROjYG20DXyZsuKvYhvhOXfLbwCzz3TV3s6qosXs2yac9K
ThD5eVpU1qXets2bm1j2Sy1zaoSkQUW/QtHSkZi0Dmx5hXLq2AU16DRH95J1HhXDrWMXo1rkru7h
vKiryzrnvJzaCJKGXrpXwTTEW1mzy4+tmfhfpXSks1LDxoCxNggL8Txm8pEkqnymU8krPTbLxy7v
Vyxna9sumkM5zO1fD4HOQkJtvmp1h5KrTc6kRWigNt1w/NEuRjIZCRUQAOaCtkVeJWiMXFUpbB5b
DfnR7lMY/yHaF2SG1aYemHGZpT0FfRTs09pItnUl5wyuRg8EiX/Yf1vHqg4VQZvU+mrallXZFxd5
gsCuSMJmhQTWuECHlT32UYzAAtDDLht6hA8aqpIEmLKg/sTHwHBW0vOsjY6OCMdTOa8I0tk0de9i
ZTPEz2ZkF0AjvkOhn7cJnPTWKImR0fWxfxfgZuhvugBCqBZNhX6mlUUpyOi2PIyBI3sgjqdonin5
CDPbF0nHYlSg3OECvfilsLMfFpKJWzfKrGLBQa5nR0jgB55iPSOvhdklqJTgx/dJPlwN7WhRs4wr
p+HlbFrMZUzrGE1CriScdDpl+NrGBqSnVouet73LgWsWhlNvVVqZINSFyLf/0RBvRiI4Ot06jGFH
Ygqt2B30vm8v/v2v//Pf//d1+E//Pb+iYeHn2b8ggF3l8ADr//q39e9/4fqb/9f923/9W5mGI5WS
lnQNx5Gkuhr8+uvLDVsZ/mHjP9i4K0sBQ4apOx0a195Mlr3/egj5eQjXMshpErytyrL0j0Nkk86h
llIR0A25UOJWq9+H/r7g1G1efD3SHy7GtUxJFJtl27qpTi5mgnjW85JAnUCPpsR4QYz0zd8PwSnA
nKWLttKV/fFiuh6RUhkzRKBfDdWNre2+/v2dTzdL6ThLhWPpNrZIU3z8/ZPUGxM9YMFpkazMNXUP
1XVLaBF+tb8fybYMEymBVNSqTq5EOp3KVZhzwEdIoRcvCQrQttsG0t5+PdDn5899Mk10uWSQSMc9
eSqtdD2+tCP7DdCcsL0XunEWNIcBzso4vn091vxDf5zOrm5Ly1SmrQxHlycXpdGB0HlJ4NCPt7bY
wXXZkmr6zTMS80M4HcXRlcPjMVxXWu7Hh0S3Je/LkFoVHu9lvXa2ZNuttAUMr0W4Zi+w8laAUPk3
na4lnNEVgbRL/LQLeCRLbdUvvLVc2at2+fcXDyvLNizTkRjmTi5+AEIBtIUfqytJi8KPSe3r/Osh
hPmnS+fmmqahXAMD58dLR4Ks95qidl+u50vvVt2K9s4SQsNiWvzvpZNJx4Uj5t9ggfznwuNVtgRM
sQRWtCxWX/9UxnzDPzwQaehizqtyMKbatjVPwd9WMapbiafo5GKw2VM/MHBQgJcl3/S23hgX3k5L
D86i5SHcB4vbt+/uu/nppT0ZXn0cvsPfS6OR4ekde1ThrpVcZvvny3wJDFQsqaSFe0K9dq/dEjLA
olhcjItf/SJaRt/MgE+vGm8y65ItDIuAHBb1jz9IzRZJ0olyYD3nWzJUtpYKkJb3/r0DSD2M5DfT
Yb6wj/edJcpmtgkTnifOhY/jGXnqUvifJMmG9UXuAVzTm5u6QawzVurCLCP2yek3i7zxh4vkBddB
x+i24i0/efucxCXtOTAgRenO2Vyh1IoYlpP9M6KV2HfJfsQv4YjqQupwyTMSfFeckK/SKl7SibjM
ymlXadNxjKZvvg3GfHs/3Q4lbFfq3BD7n3Xjt2lY1XRWzGq+Hd3P3uv3bLHPYLdSf4D9FabgpftN
bGSXAnlAzZV98/Q/LX6Sp+HS/lEuH1tTnTwNaTb6SIIwEtH5WN8AOWjNaxKhv1n+/vjQfxvmZLar
JsHGkjGM7W3RZeDquuvlz8G6NXC2lmn8/3lVJ49bB0PaDR3DWQ5AgRRllka6iIY18+tF5NPmgbvH
qyOZD3yneHwf53LcT8C6EnyQLQLEGkRMAIH9b4dwBfQqSaOHIz4S9I9D+JIzldYIGpFB/sMWfXyZ
ULZ8+HqQz7OAsAu2W3zXHcthJ/RxkCIVpdbYROtoob412P5WWfuI9uKb1/DzmscwLsoXdqSONOT8
67/NdeikJiY+l2KE8ZD1V3qJLhOjUGF/8/j/NI5hCM7lhmTTdfpRA6fArhJnAfFtDakHFZ2zxONM
H6A0My+/vnWfVxY2qqbFwzd0/vP0BQpD5aXY4WnF2Na5X9w6zSXdzaPQw3UbyO3Xg316Tmy+mQRc
k8vdc52T10gTdL+yyJGLsnPNY+nEaBcQdC2DRv/m8/jpsvham0LOe0ohXEudvEFa6LUWdSBqORWC
HYGiqzyiy1p31pOFpfuvL8s0LcKLDZe7ZJ++Rm2ZprGvM1geYWhSwXrire2RN//1MJwkbCY476vr
nH4EFG4uCxUsyIfsIqweJrK3xu6bN+nT1IMfSx2bZ2SxedUt8XGKd1k6ITmjI1aNF134VLgHmTxO
w4+vr+TTcspeFayi0NlHmoinTo5HXSNGZSSQbHGAVcd8SEcEBdhhEXLb2G9hm5qSuPi0x5n99ch/
mBd8ZCyLnZzOrHfmFfG3V5hTWeIO0gDUZFr9tnRGkFmTKd56WVb7CAbmwhat/s2gvEb8th++korL
ZIcuge/ozMeT21qmU90Rr+ksVqvVYbU6Xx3O+bvN/Odms9js94sF/3G+2Wz4u8V+sW0W++12cbPl
L//zBx2f7Od+u9jyy/vFDf/6559dz7/OX5bzn0v+WM1/WS4Xq+X19W51vdoddoy1mv/Cv5f8ueNX
+Sfmv1+9HR6uHw5vBxIL+W+HA3++Heb/Bz/m4ZuX8vPkouEiOUBK/IVK2Sd3wWoBhg8NNt4Id52A
huHTV9Or60n+9SwWQMN5TzjqS2XrJ9+DWHReBMkPvzAYEOlP+O3GgwPsOiGo4usJ9XlJ43MzvzOO
JS1GPbkm01dJnLo42EvPuqrgakoN8aOlffOlnterjxNIWCyYps4lOYYS87z+bd56DR7IkToo6pyI
gMafXRBjYUEtA0UdVeuoXi3zmyH/cGW2w7NybAT0fIrmp/nbkIERi0JEAQFjHXWtNHHcZUVr7YiL
u/tmAf38VgrbcV1bBzjq2OznPg4V1o5v2RR2AcDEDpqp+BEr7bD2whJ8QdsVuH0kleW/fnI2k2Ne
7SQxF6eTJC2VM7ReS32mQ3QaL0cUj3H2zWnhT1f2+yAnN7EwVIsWqoMJgWH1umjZo0iSUHmEs1Ms
zoONImLj7usr+8N7Nr9iHBgItOCIcjJomnheYHUMagQp4HfafhoSrDCpHmYYwd+PpYjZcSjg2JyG
TvZ3KhdV4E9sVUNa6IZ2VpvHSexKVGpfj/OnG/n7OPMh/bfZ6GZtM7QG4xC8tLLDm8h/clNMcSAN
6+8ONfNH4ORl45RvYgRlyz+X8T6OVTv4zRKDyl0dFddT7f0IB++bGf+HIRydTYNrcGYlIWp++X67
HALAMi9MONApLCqLDPslfpHim7Xp8+EM9/jvo5xMBHiArQBfJ7FqAX1r3zv31hHUMUhXMOx0qWGy
CduXul7ZiIq/fl7Gn6/QZqWnwkqw78kVRq0/UrGmm1bGt415ZVr63A3GP3wVe3sCAxx3C6pYlMSU
nI3etuwfvv4B/rBicu3/O/7JtZNyFXrhPGEY30+wHV5EMU6HGkrzjZZLmrf3Xw/4xwsWjinYmzF3
Tr9uRueI3Km44KIC5Zn25RPtos3XY8w37WRmOgaHPgVulIrHafEhN33sgD6mM6+WD9h5dnQungrf
/2bpn+/NyTDEZDqCNcRkl26dvGxxAYFIj/A5pL28s6R/ESTkimXJa+xbwzeT9PMlsafFQ0GV3KZW
elqN13qzRHXEc2qJpSlL9Srw1xEm9fT1nft8SQzDmQ09E4uUYZxc0tgFU4HEileh6Y7BkK4sy4HX
PK45HH9zTPznKXy8ffOiAaxat6lIuNY8U357uV1Lw5/dIZ5WSZI3DxLQTvZYBlMOF6d2CnGNwLMp
LsExESYipsq4sItM/gKTmTyjyM67fVKXeYH7IcnGpdU77V4ZjXdT5xHBqrT0jC1KQ7A/pVkCgULS
NzOmJtROG61IsCF2lm/+7KzEHNZxU+jXIUjMS61OnWr99V39w8Obq+mmizjI4Bt68pK1RO4NcVgq
5OxoKgNc2LNknBitr4f5/GrNZ1RFcduUTEjjZH8QuR4sUTwI9BHRAYvsJylRD18P8Yf5YUjdpJSs
DE7E6uSZ+R3hDWXtqkWA9c5oYI2GG1wSKi2/WRj/dC1KIL/D7WzOp5CPk4NOWFyKCPm4W+4T3C3V
3dcX8vlDaRkcsCnIMXPZTp1sSFWEulRm0ayIE8tOaqQ8Vgtj+OkWxUa3vpsA3412ctsmp7AnN2E0
WnGrBmZL8/b/SDuv5biRpVs/ESLgzW2jDckmKVGkKGluELLw3uPpz1ec+EfdaJxGSFt7hlLMjlAi
q7KystKsBW3stiwY+F4Ltd+C3Nm5UmWR5+GVrYlMwvnSdUaQyUOS0lS3yTf//Jt91941W6KrHaHA
oduDqbJN3Z/9vqQWtvOep7vk0B/BuNu8Flt58+uH7dJnvh3vpO31VV/YVQojZCA1cZlrqjgoJ0d+
CiXS0HWO+Qy0xSgkg/nzdRGXb0hRe/ktYnbWmqnre2iCOV9p7tDoBM4NYGG966U0Z8s0v7iwKdCC
PdHaeF3ym3OcLTxJL4UYHZu1KNKda8eoJj2tNuNjXSCT7Vc/pvQ4dqV0W3qgaE7694TGCU2umXcK
GDhuXLUpVgLpy/NpUuDUyYjZMkkxYxZnOtUUwZQNAn+e5l8Q/UAucRvJ5gfQNlae65d7iZ66KWpq
vNdx4jNt44K59VYGIpGx/Ps0hCGzGIZ25Za4dJ2igsLjlCSLyOyLk3ViMR3zsjleB/C63tq1Ntzj
jNNJWv5yfe8uDyhiTINkDu8BLr6ZO4iLTIO7F9TcpMl+qVK/TeXyM28D31WC0mOWuLq5LvByoyxF
46IlhcRZJVA512tqsxHOqRgkSfWVu82lo2kbhBaw+NmKJ317gZ6bJWlEXeRxyFSR65ttFNdblUIp
GbjHz8z8bXxSIofvn9yd+7RiEQvBLGDOlk4Cx6Sii6xzpQJiMQ+g/sBVD9WWNM3hcE8RYEMKZWXx
xOrMVDoTJGzzxCp6TR3iMQSoHzqqt1JrRbkVcukdZMdbgL024l/gfjfHz5+3D87u4d1+czsIxQ/v
v+ube1pctgCc7Izd9817GpM21Lo3nw67Z/fm6cePY7ziky6t63xdZjtgEIp2Ssy69LS/bsdQBo6Y
WA7OPEbLrZwOHrgoit3KIi2ukc3VZpqUZOe5kMSTrAZIHzZjMhk3Z/CobA5ZEtKFGOrb67KWFfwt
a+b5Jl+B90IRshitmZpmN9HCotshxE36XWGFh+viLp0CgQFXm0ZSgrSLOhNXACGchS1Ynjx24ZmK
sw19q0dbU97/sRyiKOJ7x7DohNFmhzSMJN0fKvp24DYh41lRxLwHxfe6kMuqpaj3nEiZhTp0iY1j
UpoMKpHnMBmPiJOfQ/muKf/RwHH21AFk2YIB6XtneDQhyWlqSyBpwTSbgDM8HOjSWDlfl49Ch84f
3DpnWVcu3mimPNYZgHvAL3fGu0DS3oGa8p0cNUPJNF47yueJUQJSuH/qExlTV2XVUXQuLpXo7/xU
t62TJF3AJIqSF5iQnfXPal0VWxB+aZYlhfJ6feUvzEjIo7OJ968IBu2Zuxp6vW0ioNjcTNbbXRwY
9kGLY3Or6KDTXBd14e4RReCPMNvkttRmHoBI2q77Gn7VoaTJWAqeinHaTxqN3FJOXu26sEuLEtIY
ZKHKJwNQNb/NpmqkrKKbTBjXikI1J0wKWj9y3WMafcxD0zXNCvRJY2p9MOtLM/ln8AgdDonWDfVD
nDl18y6lAjDtDMn3YZYs2qB04zqMgl2rRFED93kZtStOZGGNNI40L2qZSuhFkToBz43Z4SpyQz8B
S82TnioIUJ78iP57kPn6FSeyKI60JiePfCqltnNrq2LItVujRJxl3hRRxnRU7poFdb3v17dDXEZn
l5Uj03VB3YvHDMY9z0ZoE1VpLaihvYX/C+pAWv2t7PN1GQumjBsULXskI+hymR0dWWvaMgdMwbVG
ECrBgmG2qg5WYrGlFVNtQ8G2yHrY8/qxpQEX6Idq5KrFNxOEq+6jP7wv/rxWwHrpvPuoIRP14XvP
NyZKGq4uwMoFyJF6GCtaJbyuBBMgwzJX4mVFXBXzzRGPQC4SHrUXBzMajTKnfxWdgl5+lZmOEhTM
dvVTTyvnZ6NKEPBF5qR/hb2M4X4YB55BWJ3e8aqsrceeMhYwc7qceXujgj+UYaRYcgDCkMcXSO2A
OSgAd+tXTsqSRZF2knGWskLpYfbQ70Kqxw3zMzhKSQD4H2TP3103qKW9PhUxOx1SDhD5YCEigDQa
GlgJ9uOoYkQG7JjrkpZMl345CsKKhR9+c2YnsRwduGox6SDHUBw2TN5OUfgrVmwYDM0AF3Zd2EWg
QqoalycqRLTBYWjntlUD3ldBtQ70wwBY2ORZ0nEK/G+6OUQbjakcJgWdteLGgoL/JjF4GfIwfEs/
nyioTYySdLoN4bglLLl6GK0EJGVjxZQXduxMzCyM4OErZ1bEAETTPxc2qG6Ag3Xms5XdX1/CBeM7
kzNbQsWLLcbJkFNFJdAZ8CQBSPvnImgu5iHhQM54cRMUgzyZvgJAB7fFTg+6OxrnV3zZ0qY4YD2a
9B0zXGYJQzndlI7YO2IkyK3DW0hpoXUhwHv+YzVErc4mcCTPSX3rXIahyiXU6y0ssH3zHIzgwbRk
IK/LWNBD9AjQcorv4sk/P6ea7teVSSM5DHLHvLM35Wgd0ia4vS5mwbgMUYVRZFkAZM7PTVZAtQXw
TQxeByMsgqHKHoDp+RqZKyH3gnUhSCetTBCg6/NCWcOQs0weJXYjcMJygJ8gu9hf1+XymUonsEFU
hBPhNJKwOd8XZ/KgZsJbMxoX7Ubng2N/NBympyE0COGXZ4T6EBSvwFtV8qFMmShS5JVdW9KSHnFq
4gSeNEnNzpAJqoIR9uAQO8HBmBoAAdYCzrdk7+xiI0n7W4T4hBMDb4HTVtQaEcV32m2gIQHNLLzP
Xvtvw5e13t8l68AGMQyVwg45lHNZzgQQSZIjy25B+k3u1SSC0nY7tStWuLRsgKvLCo5b3NezKCdp
LKvXbRB8k6b66MfGbQp9znXjWDpPoj1OGIhKqXbmF0CZ8zFtRBQteCMdo9cUiP3qLzwDro17iJkE
Hh4zRQZlkADEGuAMSWGVMGzY+FaMfGGpKIERRStUFfWL6HbMlAkiaJrGUvA4IXFmdFZdea4tLBXf
b/IIJztn4oDOd70e+4npKJRw4hDia3lfm3RU18NKVmlJjOhRYePpQDDnKU25ZvqYjFPsZq0FOuCd
GX0jobL9421/a4T5PyFzC9Zl8OIjhIw04DLo6irKiwy23V9I4T0G1wDrReH8fMUKOVVGG45qF3Ko
WwkYCn2K9l6zlh5ZCHJoexO9Bjw49IsgR6tUT2+aABYgT4Zeq5BdWhLuQoekuAHgDjyyf35oEEis
ywgH6ZgLp+1V3uhbCHTCcVdan9QAkh38zZ+vHjkc3mt0OIji8fnqDVVXMd8Ar2yshMcgNO8qQzoU
Y3m4Lmbp5JC8JAfBjC+MhLMbFZDFlCsQ5pU2kR9lYIHMNF05nEsmLRIrOk35Iq800yS1qtJopIzB
PaZQ0in4UETti2VUK2IWNTkRI9z2yRVQQsyTGiZiutaPqO7QfwIAfl59/IsFY70IcSDgo/X+XEym
gZWhKIghLXxLff8h1KoVA1vW5LeImSajAcUiNKAJg7NhB4YWVBmZEuQrioi/ZXZlUsX/LWXm+6ka
hWHjIAXsAIYzHyCNDeIXcOJXtFk6nyK4JeeEO6Nh7XzBVG1wTGsoEvgHC1B16TkBdSLK05vKnr4o
NvQf1zdIbMClXv/Js2bPxdHWgPzzcoHuFwH0IWgXFaP5kXn6z+uCFh7T+DWF5IBpkseZhzXg8dS9
GcCgAhDT0am/xvoPT2XQ8X1STG6zNhC3FOKciRNWc2LfZmrLrV0iDlxysDYKMM8h0CJnmhZfxvE+
ZR4+ByNlxQ1dtgs54rb7reXM3nWl8GUG8RLwBWWAhW4q59mI4MG89wEyyesRprhsX/9xU/hM6uwI
mB7NaX6KVCmGR6kGl5Y4+iEdIAq6vomLZ+1EvdkpUAELsYxMrGqruWUd7IFRXBGxaJAnIoQdnWyc
0fXw5QDs4nZlXYCjBcKPavyUfWt3XRVxkC4Mnyw2037EwjTVnstR+8LLIY8BvtWMPjeJJAMOoX6g
cPQCc+dN53+GWgqSpetCF5UDhFl0etAQOn/1dSotcW3RgOFU99+HcbxVBG2Jrmsr7/01OTODMBxy
5aWDcpTU9xNAo/CS7836jxsxhN0xi0DBheiLDpbzNUxLJ7KjASw6ili2wNr5qcCp/udLRpjCXADt
u5c9YWEF70wT9JCdAfCsBOaxg2o5kYdPfyGGqTAKOiLhPp+gtYpOCpS2I4CIzOzFYzgevmy6oV4B
wvobUTyFaKEiWDHmL5UwMWLdC0ZWrYC8xsvclj7uiCTDdY2WDJz3kElYxO4weny+OZKWpLImTQmw
VhBJZk2y85W4dOXcqN/H8uM0PA1tDsMQUObXBb+VEM6PFm2zCskAlfwjMdlMcukAAAmKgQF0GJgr
I0wk9zDWO1uIM/4Z1En9WJVtdEOrEJDUgqfU6izAnwNnPPgS2KlmDe3J9U+69Ft8D0uh8yBhxnH+
cus1oqqR9B/9CB/69ovSrNTpLqOD879/5rQ6yLMiP1D0zdQ89cOnBhDkyLtPVGVlaS/P9bmcWXSQ
RpkNESR6SMNPqfOAEb2TpbVJvcteFQfbxD/xCAEoQ5/3Vah101GJUymEC5CF4fNYfR+9V2NgTtL6
UDpfYu+uB6U8/JCGzoqCS7JFoYcuRjEnTIb/3GozC0SiUoP2UBa8Lx8U89tgHGQ6SWwr2OlxvXX6
j7bm75v8MTLW8ksLy4twWi/E+I7Fw/FcOGzJpj10GG7a+Duo2+iY3xTNi6I8+fZrqz1UdriXecok
+d4ujiEUASHUqK/pCHWFAahovk9GoIHb7WC1bgCncm+TXoFSM9E/yDWkIL8anY6y8EE3HkdAfKTk
Tg1elBxkQTD7vQdFO9TGQxAUW6vbqOmtp37trecy+CfL1vKPl+GY8Au/VZ1ZLJPPOmSKqFppgLwL
6iAtob/93nJ8d5KeHbC3rx/BhSNyJnC+sWlKV1uPwD6E40JnylxxuNphy1PXapxim2b+51SUNotp
Y9xrX/iIGmhEbKDnVpO7CUqcALArgPtXFFsxmnkjgAa6HHMxEFjLge6WoPWVqkDnDFdOhqouamXx
JiCdIgZYzo3TG0fPBCYaEPOgcHvgnNVj5T3r8it4n472XpVuVO4sqQFfQB7hLzl0VbxpeEH0VE5S
/x9g4V3w7uGOp4wCicRaT4m64GRZ9t8fKP7/k8jNS5lAoRXfANWEAmNy1CGkM28Bw9kZprRx8tcC
7KwaDO8WHtsAWlsd7C/nU6TfM6sris+gMMP/gAKD+b4AxGKqHqtUdWPV/3rdFhfCdKyfbmZ6pjWL
fN7soANGKw91zVqmnPIQuL0OqBdTTgXIKqSoED1N37vsIPUUZoBfvS590WBOhM+OntqaYeI5CFcj
dQMH+dZSj4Pz67oQcZwuzsCJkNlxk21ArAEEFbBYmU2BYVLf6aNabsmv01TdJM4mB7lKgCRlh0yF
A+y6+OUVNhU6TOnhZq5rtsKDTb3BkAEFmqChTIEubYxfhfFVUHOAOJ7QouLDq+B06S5r1gam34K1
C+VPhM9WuEuyCeJ1hI+Qqmh3KtsIVc7RVu+CUNrKdb+d9A+2fEw8gDWAD420T5ol7ZQe1NoAjM7U
dRyIypgoSctPAK1vSoh063Zli/4/aySmrSGPYkBMnPiTAzM10KpYPdBlHJ3NZNza6X2gUybmtEQl
bNWF47b24NbJfQDk2PUNWjRCtkag0oDjMr/qfLsz8y6cDMAngLhuLKiGUqn7oTcAzP5vkmabAVz7
qCsVksoGxA+mqcoovEv6td7eNYVmBg/YfgwxH2Jax3OzvHRVqjOwIa6s21sm8dK2/lu4+eXi2K1K
zCpDJggg1dS5hl1BhvLeVKHw9CHHKL5n9nu1fJKVGz88Ft2j3R1J420LZ3JBSM6tp8LRKYbYIJbv
cvW1Ke5M80aJX6+v+nIgJfJuzOdRypzPHpq5AH+j1A0ZhPNrMr8qALZZsfScFCkM7F1/OwzFpzDO
v8KecrCaBnh3be3OX8jC4GdPPmLmBYyhBT6UitvGbIDUSVrXan+VwTHLQeHPW8FzXcvvUyKP68ov
2AI1GjEMg/4KM+XnB6uq4BqARlWYHJg6kfTgwegeZ+1KtXvpACPHImEvSikXncH0c9ACbeHJ/VBy
tqCkQ23FcMLGhBkPqDvvS6El8tFqe8jIwYTfFGVbb8x4WrtRFqqWNPSLti6yGTjc+QhtonljFIB5
vcmq+qtRAz5ew3iQwDjZ1CZEd/Kt5wO1rTh3GWD/Xty9SF76KGnh3ujiler50qaffcwsDmhyJW4a
Q6y+Jm/M7oPSP00dZBr9PZVdUFtliG9epPLj9T1fiD7OpAqbOHGmWdQ2qRSyBNNg3NjwuZe6frgu
YtGsVLHOOE5qs3NrbhMwj3UUA3rZNO78GErlai00EcHpzL8YTJ38J2TmLjOG1uohQ49q/FQD9AwP
XV491dN9UG+9/kfSfgAw57peC7HCmcjZccnNOAIEGr1qqcZlygcQ7zR4VcNfQ0u3Ljhya5XUxc3C
+6jcPpYopZxvVmXFqa2D170ZbOtGSWPY37qb60otvDfo2fotYraOdAeOyShEGKWx0dtvOhzmsFHm
q5Mdixt2Imi2eloel41TcPHEtYi3j5kFheP3JKDTq/zqpz/7kkn95G9M8T+hljx74iTQwypNgmNN
HPrF6VMoTOcmk6qVMG7R4k/EzOpdE0nSUU/QrTI+0PfpD59AKr2+T9dNgfmxc1MoapikMoHfSisL
z5QCOrlP1yWsKTF7OOW9o0fowcMpDw8FYzZ2XN2RZ95dFyMMan5waUyhz4GZRdEffa6IXzLVb8ts
SV1pOzkHhjl/yIOPkG1AnSaZa3XVpUCEu10UCcmUMEAo1D5xeIZXlRq8XsamMX/oiXKEU6HnBpeH
L4HzDie4GXnKp/THBtG9DFtFa3xw+jsohjd1CxfQj97+3lEvYzxSVtp95z9I8s+YKRdr+vOaln32
peKonnwpvY5ZAmk4frNPpqMnQ31WD803ydahA/ea6NswxfSrX9+OhfN/JnS2HWSRrE7OERqUMGGp
ZsNdpPnFDW2b49ZvYPi5Lm/BiZ7Jm/kbUxqgAoavdgOocxaQKgNNFLzYm1j52YJiaXmv0mo37NJV
i/sUmGYkrFSgjs5XVs8HLTMHbM7oufLvosR27WZvP8Iwz+uOPMugfajMNSSNpQTvqVh75n3MuMlM
o0PsNDy3/RefQoMC2UITvUzZ0WfUQ5lgdLrRChg/QfKvVro+FpcayJu3TAjtWrOttdpc8UAmxsJT
qNF838q3eWAa91rlj0D40bY92EPhWoXC+xoE+BXLWvAnaP9b/GynO0+12qhFezEiOo4wusjM6Hy/
bk5v8fnMnZxJmW2tAgIF1LpIAZbrRoKCyQ6/AJW/seUvI21HGdlYSb4NTfKJcEXU9jcG7FxPK8G0
5sjnK2GJWNLLrxGFaTGU7cyTXEaU+2YwsuRB9E+qfqY3ZVvC5zP+SLq1/rf/j+a/Zc1uhNZXTSbF
VIKD6J/R+hKC7gBQ9YOt2CBLm9sygXOKYbgsBUP6UHtHq9l3AI944xGU/Ou7sKg2Y0REKbLw7XNL
i4ta8SXUBveU+D6ElaKF7vtFd76p1ZpdLUXxotf8P2kzw5oMLx2lCsW7qbqxJKhEWvJk+6n60mow
p+iPcnMbNhDqAOnCDmxgzM2h5bqu8rJPOfmKmeE1BW+2JuIrrOqz5w239gAvH1jdw/RgxTvZeh4B
UY7gFP/f5M47EcBXMwaFsWBSk9DSG/dhVO3H6okgKtX3Uf4riL9RzPwroY5Mmkq087y98E6upr4y
06ltNPGa/xQKevGCAZgBwtgX0741zHA72I9whK+InZsV02lg9NDWztWtEi7MIpJO7u2+lGzQZarb
fJAZuak3RvBx6j7k+d2KhvP4ik4SJr5FOzOzTDxUZ2GCaK3vJhBu3c/7b/vbn++/7x6fIfZc2715
9CPE2OIqorMDSJB5J54vQdIXTGnovhobpjs3m3vmKTfu7mbN98/vdSGIViIe1gYXnukIfU92TPXU
BAwPWNuAAHvYf37499ce5K8HAMDEP/+CeQlAL4HqdRAYX7f8d/Hv26/dbrPLNvf37vYGeK9fIHwd
n16fXn+83qws/fye4lPpR6WDV/xjM7Ny/qlp2Rg6TQahC+atCzBZ+IYq5t6sVXrV+RPkTRAgfQwv
4KawqnNBcPOmcQorhysgx8BDQ+nd5i92mGoyWXM6RhnkvXizaU6aliGEyPHmeHw9bh/+2R8+MTD7
abeyxRdplTd1TiTN/CAN2IrnBEg6PjywbUwj/8XGUGQUuBs0klPGP1+vMHfyqA4nIWC7/fyw/7k5
YA7uzUpI+Db0dHprCkVO5cwUUbo0D+IcOQ///PPt5eWFLO/mhVFj0NRAPRY/XxC9u9+5N8+/Cvf5
1zPVGv73a9yMm0D89nRd87fy6eUXAVjq2PQW4lLPNa9os8gCMWu4Fcfl9h2weQDZgXd3A6LdivoX
L5R/1f8tTBzlk6Pag5s0GKUQBkQf4HwfQOJD1RsBonddr7eR+Au9QAFgiOZtvHz2UKWaA1aSA2uB
QAb8FxFQnHvhAARQ3xtm35rQ5cU8EToLVHwnhsmtpC1lC4XLhh8xE+bp5hV1Ae93fx4+Hd7fv7+/
363s4tsQwjVtZ/dHW3Z00cYIxgXmm/3+5fDFfVzzKhfjb2/bd6LezNNavqIWVSjU2z5YGwf3+f6A
qX5cs5OLVPVc0MwoKYdVivwm6PN2Dzzj45qEt/znxYKBWUnwStPNBdK3FuVwW4oGIrbnCEbept61
u+2egf9i9x2rFDZyI47Byu277AFOBM88QKx5aTopCBYWEm8+t+7n1xoM9N4d3WYrkNCBXtl/2HBZ
CqiBBqiBzeFTshncZjcA+20C/J1xQLcrd9MbHuC1FZldGXZGe4Kq/7u54ibdPvz3Y8+fHx64LMVx
FT/4ya97fn87TW8QmSwWB3nlFIsDc+Wj5qCmUumVrXz2UW+ftt/+e3+LrxDfIqA6d2936doXaMKm
51+gyiRUGMVViGRmy5LnTmLolYqhsBxvaKICUFRghX5C+0f3TjjK7dN+Lay5kEuiUgCtMRFGtHYx
alrGZWBXDnJlJVM2pRU+yMa4gkHz1mp/ptxMyMwfN1EmwUesce3lm3fwBW+o+bnd5id/gr2dn76I
2XbouUHdw/1798Pth8PtbnN35/769fSDuO52L07Q69Px5mn79Pp6fLppN7/8bb/5sdZKexEjExeL
xSCEYlTpAlXZiGkGoLTDsNeUlrVLpbRg4IsYs9uYue9sbU+fst0EwdjKU3f+vCcgN8E1AE2NKWZw
t2feyPakcpx0pmMUdZIZjkK45nnqMZkmc+WttSgKTFJw22j519XZrVXIeaJE0PVA6fk1s3460Hn6
9kor6EWy5k0fSFpA4QHSklrv+S0c6DSo6EJIZ30Lk4emfFCMn7b9nDqfayY+huzToLjS9M7WHgdl
xeQuQzmxmCfCL0yOikzuITyMPThBIYrvb7Ls/QhuBS2I9TEp7lMYGhN/RfDiyp7InUV4b+F4DhCM
C9+jR2dOuC+d5gGc+08rLmvuL2b6zfy7E9bAFTAvDFA/lBX5fTWkG9iIZXttOHlRIepOqsD44xU8
28VyTBrJszkOwVC6XnBravWmq16va7MohNFxGvRxfyDDnJuKUkxWYpbQIA9VsanKZ6vaq+OPv5HB
NBDvUXoy5ZmMFLgk6A4mLMKma07bGnBtj8WX/03ILDILqsCbKnNkUo9SbLwLJuiDYV2m6nQYBz1Z
yzVfZG7ezhhTVf+n1CwgKwN1KkIdinibmapA33j21vCOsKtFzYMT3mrJrdR8leQH03oIDbdSVl5M
y/sGaJRKNxMTg7M1NQ3fAoEX8VNYuBPsYwzk7uVupbArbHl2fdCX/1vKfFHVPtWlAhNUk60Zvh/s
r625LzPflZ2b3PkfVZqtKBnvsS1KVOrJZscfjFHaWGuYycL5XFNIXMon7xOtgZDSr5ARQ9vdq9Km
zl9o2x3Jxlw3x4Xb/WzlZoc3yguvsjNWzvTbD0Gi7Bp1DZNh4bo8EzFztCpEjGXcis2R2JD+dqLN
y6e1zHls2/11bdasbeZbR82voO1k2QrAlTrp3kqfvdXE3Jo+M8daSqYRtRJCgMybPnu/GLa9mb4l
3/zb/Db6gHc6xC/jtv/2pziZ4iQDLcLsN8TZgqtiZhO55ZVT7sSQPpubsNzn3Vqic2n5TiS85V9P
rE7q43yowcpk0BMk6yClqTrejN6fEnXNFHm7mU/ElFngFE0pFDHtZw1K4oFgH9rVz8H4dN0elvwC
NWLapYGUZPZydlRLKzIpxwj47+JHk7049ETbUD8WbmscwzVknsXVOxE2O7MTNCU8TBHm0zxZhoEb
6fQ11X9xEZ6qNDuw3pCpaTEgpQXC2hpfQxhL5HbFxV2+e4Wt0fcHiJYh4AxmthaEWSr3DdctAFDu
0EE/FjIQYbmTDfCSurOD58jpbtpq12iPSfP9+q4tLuRv4W85xRP7oDyZmzKc6m6WdptK3TnCB5qH
60KWHB+5TwJ4IPnIes9MQ69ZOCDaGf8cPjr2Yzit1GeWlCCiFaUZWigNZ7aChexBoptSfjRzMFrq
5wTC3GQNdsJZuifAfgQ5iYcBSsysYQQ7iZo1UmpZgy5Zd4bPrRkFd0VtTzd4kbTYaC30tpFeeAB3
8YCrgy7YxWFR7xy1kFxTastt3FTlLnT85oEuMG8PIFCuuBZsV5suAVB5gksElkqaRUgaQCree4rq
DjpNjFESPPZqCiTgaEbItzzYUyEtL4+y7fmHLnFKqv6qdw/Bk7NP9WE8FEoEomtrsrsZnADgpH+z
FOa0ZJnAzhqS7KD1yaupl+YddgnLdxPXhzzuFVgox+nRVxkZc6xO3cE7ZcebTvUhYy6NXjkODUyh
cGe19qFwam2rB8awrUnyUZKCOuyhBsRqZ9V9+xhPUuEasWUDZDDEj9CU1IDoqxbtaEpx6yvK0TCn
YgMznAyVcFnQIwjsac+cwHutp1NYTYojqpqubTKGIiW6v4EoWnkZypD4Qy3zY9zn5s4B/eupa+Ee
qfJuOkaFJTizlfgeFk8VaFfTGZ6zRDbvu0puD07e9LdVGhr5JlWc5tZT9LDalHpmHGWof9eKaYv2
qYGEAP4K78k5flHr2Eld18z7ZWV1Z2UCbq04qvIaFP6igZ6ImV2WHmgyY8HYlGsPdrHJ48FVtGoz
dPaxT62VlNaaSrMjZ9PaqNsdsjT4JSe4VzuaX70v1/3GskIOoKtUnOkgnQnx03CsAcPlXBvRzxZ4
NFD/IKmv3veTvuJCllwUcMOC5IjcMeAe5xf+2JWaWYRskePDgGv39IuuNFEtS6ArUyB8G/LcCIpC
EZcWypSV3+6LyPqVFIa+EmIuxUt4CNgVFSQxkHmuRltyYYEExCufp1VDN3c7vhiNvdW6ZtMNL3+x
PbDFCfhdcLnm3QCQAbflBNS66/SdJkrRt0HaNm44Brso9bfXhS0tn/OGkQSyA7XSWbgZ2ZkR9SN3
ccqobGY/eulK/LIogLSwooMbCu7X7PUUF4DEA1NCD0sqQ11/q4wfr2uwtDekFFUAn6Cq4GV9vjeQ
CTswJzM3lhpH3Yk/OYns+n746hnmrs1vrwtbisagPWNICHOASGtmCGWhBkEQRYwY980tw2ybUfsM
Q8d2UO4nud0k6v66vKWjeipPrO5JHNEVfjdWEE+5sVN8NdtdT6ikeya9SCvh0pqg2UGtM7PqpgDF
JgBXMxkydXh8lApq8DWUj8X9giICBGsL1KK5QZBrmfxkBOVDgkjA7RPLdbLx0Rl8081BKhjbfkW1
JZ8KWxiPWvwPqGAzA+m6duqbDoF5B8RlVrNb6fSNuuWKpQu3OX/wcojYLppMKBTPjpKjJ1Wo5MzW
q9Pgmt595EW0cDGbldy28qs+PXpr7QeLmybgx+h1gAhmPmaiQw9B+Itmvme/t+hb6f27sD0Ar7Zi
houHGDJqPASJVNqzz80w17vAwgeCz6HoJGzz8MbzCZau2/riPp0ImWVAItnK1FwYRgmZR15/lbXs
xUrXpCyqgscDq17E53M+agm472GS8Eej1P6MpfYpGMftXyhyImKmiCbnJU0DnKVWmXh2RO2N6tTZ
xqjTw3VBi/sPhCZ7QmsTjSHn22JYmpSGEoKs1FPdIJg+5XZym5kQ9cR++eO6sMXtORE2C4PKVGt1
H5ptXJ+xzYobnd+m+M+XzmLUg4w9/oEkwczQ6kqdytTDBqzRIKZn0rHS3FAdV0xtYeHOxMx2KBG3
/JiCNzPRtB61nQs3gls4MDHKn/941QDBoKODThWLG2MWa5khaExdz+NAq+0bIyAOV19Lb/qbZRPl
V8JUOg/k2bWEp8ntPAVfgdyAa0PHmgNG20xrAfeC6yYooVdMjK1DszBTxk5bGQg/PFxmfTTr9Fbd
3VrOzpSDlahxUQ5GoMEtClbbW9Hl5NaTJbPyZQHkobUaoNyZ9pqY0iYBAHkTwvto6mv5f/3SdUM9
ILhMNfJTPOTOD5JvWaVleyLEz4v3ctXeKE79F1t0ImJOIVfVagHyFCJ4eW5N/S5rin1a3Fy3tov2
QvJSkEPSk0YDLWjeF3kpx2ibYhJ4HtEUHUsYST42mVoex0R/UmO/fpKirv8ucVFu62DkqVuRI/tw
/SMWd49aGHkkuqa55M8Xs7OjrEx7FWM0UyzlIZk4xuU+LPJN56+8l9ZkzQ4y3GdlmDMdCPy9vy+n
j3V+r2kHKTGJktaGOtdkzQ5ZrVtcG9CCulrsub3BgJ0WPU7ZPi/f68Ov62u44GypkP9eQ2GwJydg
sJredEgUuHVPXJ7m5XMQaw892JUrnnDZYk4kiS85kWR4dNbXmSagt37m5b2e3UZyyJD5lyT/WRrg
3Dd3xlqL+5L7JYg2aWoEBAMwtnOZsl3UcZmxklL2ItU3WSTtKz/YhNaX66u4VCAl8Qd3I9BighZm
ZoqxP3idFLKMI1GbC7Fht5MgsNp5mZVuuiL4UTPVv9ONTIZ0zg9+jY2X7XJTqw7XP2TJdOg8gPOT
ijdvoZl/sWp96PxcF3fnsLeM4qhHh6je21J8sIe1qODtyTsLRKER+0/aPPkICZffFKHBkyt718L0
a5f0WAuP1mjxXteG+zLYF8p2PJjhSxHde9oe2rHofbFVohW9l/wqHonyuCBQY2LsfKOzEGaK0URv
w6r3URHfGUm94gGWbElgedLvqwL4a87s14m9oJIabMmUE0d1k0EFdme0evqLJYnh80RLPv3FZp5I
FF90cmKgLohVIjw8Oc2nZfK9az/q/UNKVkClpfm6rMUF5IBQ+sRy9DkiezWEsWjyI7c4tfz1zt5p
1uY9llwN3GW8IKjbA8AqbPdEnSaIpryyEGGMn5zohRHI3PznuhaL5g9CpUHRW4ESZ7ZHgoOzNIX5
p5r+nrmTI5RC7y14qGFtehz1NcrPxUWD1s4EgVHjuTITJzd+36QO9j/1U3tUFMnZZ7n08bpOi3Z3
ImRmBd0bZVKLkCSrt5r6NRNdF85tr6+s3aIc4Lip5cMuhxmcb09hD34nRyZgY4X0TrIcwvz4WWmm
eGPJwffrOi3uE9g8eA9sTZuDoESyHDlN6HDD6Sb5Y3PnV/suq10/az53g3K4Lm1JMwEqyvgaaJ8Q
mp5rBkfWqNuZx3tPjbXHVh2ZbHIK51iGjr71/OYv6sT0nFl0gtF6BCzEzBmZfWBHeSklbk9RK9NT
t1nDt15av1MJwjBPjpI+TLXcB0jwIzPYZbGzDwbzkEP6Ywf1OzP01wLyxdv7VOLM1G2IAYohQaLt
p+AMvKryg97fZnm/r+ztFHyMyetn5kp4/sbyM79gTqXObL/k3uollZ2zk61l3kj+1vje7c1ds9ef
pu81OEC2G7i5K7/Pla35LDFhYoIcsfFfrH+0O+spfZEeok2wYk+Lqw8WG36SgSIeKeerL3lOWwAC
SVQB/r5s7fLhOZl+VFTsU9gMr9uuWNf5CpB0MWHrIeFDVuRcVi1H3aQFwmkavEmaaFNQKzLicndd
zJInOxUzC2/rwsj82uKqYYL7iYrKBy2b/kYTGH4Zh+OOvoAs1qWgL/SOEMnKvyjBHgjAfI2vbnGx
TkTMjoXkwCbqiweBFhiuD7J8mLlx+/MvlupEiPiIk7OX+B0USQ47okzJLuCN1RQrZr+mxszqQ+ac
nTBGjVDLN3n7LvA+rdJxL204lDiAJDLjfImbqY3YtezZCWxF4SdJSXZ1XTQrO74kw6Tzk/keMeMz
fyN6wKtMvGXYDq3w75p2Sl2/UaKP1/dj0TWRZXvjqwFvfV7XZcrNytqeHAvomF+a3r/pKmsjD61b
e7mAq37nOek+7ZytApLLddlLGkLCBL0QxDyGPO+ZYMysp/iVcmdOjQ6DUTdsrMRbMbgld3MqZGbV
hh/0vZahn6RJIKTvveS2x835qbwr/f9H2nUtSY4jyS+iGbV4BVXqLN1V/UJrVSRBAWr19eestdvO
RPKSNnM7Y7trs70ZBBAAAhEe7mtZy6W78tIY591NWptjEqLUX8m1Fzc/1WCTJhagVd2Kc8yHJH+w
XRrinHxShhzaZxgVSCQiEJuOW6rNrFJp65rtexmbnjIwVwjXeKYXn2qXhufpvti/pio0UIaA4Qwl
476xwzYl6HKezGeWf5rmj7LYZyiv52uUIAsVHQNa0qjqIbuNKiU3s8gDRomqwG4k0U1ogDWLBQeZ
PqO6R/WftHPuu+byQv41x80v1aWwkFWY69vkFU30DmSXd0FWvQptu7KUi7tglqzGJgcMmX98qbTX
O7UG2TWotpwu8Iuq8O4PZnEL4M2loPAqQ1CDi6iieGKtGsNCmT1X6J5m6pNMc3TVHoe1mGPRFKh9
Z1kN4Mf4C1ekgdqBQxvzFoS2jtcd9YrWa8q3SHu8P6glh5hrOCBt0ZG65Suik1mgHI6im13nTmZ5
6XTqknM4lagc7Yx2xR2W1ujS2PwxF14PYEcRRgaM5WMC+gzULI+GCqXi+0OafZjf1JdWuMgoSaZS
zSRYmbRXwXzR6aug/wvgHR7hc+glQ/0CaAxuJLUJqDkE42ytRpNxOCHe61xaPv2LkVxYka+thGoD
YhsGKxRngaAADi6e1f73fSNLvnY5FM6tK72DWGgOI5PyhylPDTKJEKWwwFQHptt/sUmBhATvJN7H
gGNwx15m5CEEaZHqzsBpGZqbNFrL8C2O5sIC52IjrlhI0sBC1Qgm2EmMfTlUh7itnViSz2n0L6CR
s7oPHlgYDo4e7kCNZrU8aiIFnVnTD0hATkSrxEPYdltWrbEZLDg2bIEkDHRkqCTze7UcxAQy9rAl
BiIxO8hWdYBwpZV73yEWDu25uobWAGSxILbD7Z+YauNETREFPQU6f6z0jSSRiDmah7Eo1wJydMre
btd55tAhA4liyIFy/pfkg6xOClYM1HFQDkcwIbpgcEH78XFfOfv9XvbptppbhTL8w/c9/nbenf1x
D8Vd9NzO/945xcFh5KvrDNrD+IP4ow6ax525hXP+C32cx3fn+9yZNnd0zh2kc3/3Vzv33NL9tx3M
/bDRNIguvgP+laI/bP7LnpvVXN/1ffSLPXy1sLloYkMbm+STwy93bmzDH/v6j7m7zUUfLsHf/2kw
++p9w69+/Qg5+Db+oD3/P/wDKSD6erJeW0dxlfPn69qtuOQyQBsiJ4wEB7Ic3IZD2Z42GdwEyZpv
QnoYBxAMGitdQWs2uC0n6UJfKwVsVLUEwBiykoKyEUplc98tFy6PGTj536FwbplndZ4qDN4/CZY9
iK+ZtdYmdn8gEBu6Pm5jtVCkfMJAYtxJbMiho7ZL15LES+kEE3hgZOnxb7dqsDJKjqVS4eEeyIGg
ELlvY9DsqvqkHCSwonwrlRFskKwsmernE4jAXDEKdPNJwD8K3ZjWgrlrawsn55gC3EiKTAlNIDmz
CIm/QS9UewLyYwSfpJDKdtUz0dhCSwsvIKksUsOHnG9oHdpasErPLKNC3OpNnPXHFjAViK+ihsBc
BelLdeVaXjpWACECPg5Pb+CjuCuzHocogX4zjhU5dLJwW/WQ1FY3qbZGEbW0jJeGuFszl0rILc6G
GMrcuvJoslfAzlZGs2aEO7VMrWdWCz4zW87BJoIFbBNSNSudZ/PO4SIZkANBXAsJcbDf8o1aUqKh
KSxCNpQNsm0aB6OQocr8NlrPOrKjzcf9Dbb0hr0yx0XrRZBqQ2MgyRsAv20Btivrbq3+aYJ9BDo6
Wd2KyW7oVwLQpZ5CkE2gomHh7IdrzDN9ERQaUs+AaG8yuxTZURy7fft9yh/aPN+ATfYgjhVpwNIT
jk+0qI4aCIzQ1erfH/mCa159AjfwpjJTFFXwCVNateiY7cC6N23VcGyJWk1v943N5xS3qBgsrrsZ
XSkaPB410DG7atZnwGLTpzLJXMhNAcYgiKdISP6AcWobGFDWVM2VOG/pzXlpmGfa0jIJeUzwSIAE
GIHMBmia7jHKB0Z3Y5Qn5w7wanoWw64UHblhE2pMmQR6nh7J1jckPNY6phbnQUPbLYBJIGDhe0lp
ONVN1A3gRzb6diuM8ndNUNBfVycvKYsftNSfSrBiSsMaV/LC1gXMAiiyGRQD+AO3dfO+zLUxFjMb
OqZvdSFAtqI9VWwt8bQQiYJdZs7JgOAEAS933rVKU8lgV8iQlqlAs7RjAkObjicHrrgq7T5/Mu9T
KC5IMpAq4oxaut5DTd9reWeC4VObHiLqMRAQ9edeORX6SUMXQBoORFTOabzt6u+SueLQt/M5p4Tx
8AZnKo53nbv/xZRCeVpM8S6O0OY0bPsObVZrUKlbAhBcjLOOFSrcYOdCaeh6iEJqZbhB4JVgGzmD
/+Tl5QlxFZron0cCFpzNWhf9wqjQLQ4FSICs8Tzi2U0GE92IAyABNh5HpA0qYtBvefnj/lkwf/T1
uoHS5cIId/DoIi5dK4eREOmnsTio3ZqAyvwLtxYQy+sgdgSzHxcATnrcAxgPCxK0MpswIbnxaIa1
W6UrHZ1LQ1EgtgFSHwgConnren2iadRaRWxBAzAIxWNRasY2ytG7dX/CFvqcUOVUDJTYRZyd6Hm6
NmOEqK0PFszo46tWiF6vh4+0HhxL7z4G3PfGGEAwoTgloT6QcvoWa9n2/ifcnltzk5UOHRxIHkLg
h7uvKjbKYyaWAPvU9DTKpidUHzjqR7vo0TARV9Pr0KiuDk61+3Zvz5Nru5yv0FDQOr2pcElBuaRQ
maMMEiB8efEnr8cfFl0LVJc2AGo+uKNwU+F85ha0T+JAL/Madf70sw/eCnl0xCS37w9qxQgP3oh7
NCFHMYwwhtNxcqCVZKtrBfkl1wQaAykuNDOoID2+9hkqpALAEbjeBfQzMAPlmHGt2roQO2F1Lmxw
x1Pa9OibmW1YyuSI0kEsDlMJphugwQIN71FpB2fV10a24BN4RQA4hf0NAia+6iBbJkgDVJaj1ekT
CtndYPmabrf1AdT77v2VWjhIZhAxgEU4D0Fux10xBfRrCqUpclsTQ2JYj7kONY2pJpT+K0OoXSMs
APSSjwfrXBg6dShzYPM3XXqwKFrgBon0wvv9AS0tGUb01xC3oaKy7aoAwYDN4m0SHVm3Keh3Q3Dk
DOuFwEdIT1O78lZeODwglYqCF25r8FXzKRwxiMvSHOrcrtLOFs3RyTLT7uOcSMZzXhd2ob3H3UrP
0OLKXdjk7ucBTLk61Oly2wR/e6n4UhZsDGUHibWVzbw2OO7E0NKuypS+ghy89hNE3YCyPuTiqS5f
9bJ3kog647j2ZF8Zm8o92Vk/FgBfYmz9tFEamRhJ4cX9b7McVrzy9imGPC94TxQLAQ7aubl7dBzE
ruqohElksauMeChXBwHYq6QcvLKFzEyxlrpZ2tuXFrll07Q2BjepmNuCVPj18EPIZgID3YvR5i2k
w8raLVqT8fxDYWPmAOa2N7BmNEoqjK8ZmDPmBpl1dmLo6MjhWy6s6RzdqKrIALEBqiQi8sfjVuIV
iqcsYKoZZ5nt0efsWCDjttk/7p1Py9n0K/cm1ukmBpqN4aGBbAukyBRuJqekiSaphUhQUtFaBJRI
G03oaY1p3RERs5v5ilyErzmYiBV7kMeqJmWRR+Verwud2UHJUChTQfmxAw08pG2BTJO/55rMUC8J
ZCj+jA1LcwelbPW1H0sW4cUalKrTGCjSO71WpWClifRcB/xR7kp00Ss6dWM1GKxzYuVoPUoQ2E47
o8QaP4dTmmYO2GKzzNVrKtUOjYbW+JTNQAockcrGQapNI3cKJWStn2ZspAfgjSTI3yglpEPwX4Vg
I+qxNe6rkQnULcTeGFx9TLXJt+pSUbaCWqa+2VisOCLPRHVfs7qp3MpFL6LHLzLG+inUyn7ypjpO
X3HxMMGhdY6kk9FO7CMpKwvtPkaFlto0m5jhgjNkbOyEldaI1uZW7W2tYDLzVEGhsoPeJ8mwNTYY
qtc0lNYPYqtVzXakYtM7bTuyX3IVJJQYhS4Ldo1O5uMkIotFYokqkieXloDO8srqPzJTBptjn7d1
9yRmzDQf9UCaKi+LC0k+ZWVQSadGr6EMDaHoqId4VRAFfgwOA1D7SmVdOyOe+4qNgm/FdnHUyPmv
AFWJt7aWkPKTJjTwAbbRN+9lZvSPsTpCxnaMq/JXncXpH3OahQ9LsKTsdbT2CyRJBsVwgEyKfoid
Kp4hr5YjZSJludvAc/6wwDLCfQlQyFvOolLb1NBHicnE0vhnjIblxqdpouRujI4TEcQAcZu4eqKm
yjHDkhROmDV6TlSlrSaAlhWxI8HXi6GgckjiSPKlQamgEDdq8gccEz2nllhVrtWaSbFHdKhaDpP7
MLJzuR+BktIFaPSMygBZPJlRAAYa7AOgkVmpJMQSzCJ0BEPtG9LW02D42hhKsROBkL6zDStqP6Nu
kv4kWScVKyfQTSgIrhlFQ2pUnx/LeEpeR2liLhuDBRoVEuYBadkrCpOEFdKKlZtYcLYCNWSg4nAQ
3MSC4ijnbRjAiqi/txDdjsLf98OKr5D16sXFWeAiwSBSm5JRMMDo/vQr3qRbb9qgEX8r7Iq32P4J
dTJbJ6KDk9aLVqKLm0sKptGBACYkEWlWgGeup1BC3nNisQF6m3pfszeavAhJYxeTS/uORPEaTOPm
vufMcStWNTVDRhL3hKY+qaKXar/M0CvqQwwNDggxC9FKILPkIZfD42YWB3ZTjHQeXrltBAdIflLV
KynXNRvz/36RjaRFlgFpCht6g9pa6FEQ/rfCx30fWXJCZIWQ7kQFAG7IBRPGEIxGPa9Tzx5SBW/Z
+vO+gdsiw9fS/LXAXXkBCBrAsz4PwzcOlbCbiODCHwmauL3e791hUzqSqz1qdr4XHDR3xGSAbCpp
bHEDehLQS97/oLURc6EhjQI5smp8z9hAO7GCdE8s//9M8C1HbdHVRjhP6oifLvXXvtncH8Oya6C1
Qp7TG2jovXaNYJD1DtTYkA+lNUmYmwzvsv5038ZtNnxeOPDpghjZRAcv//qBrLku6N28cK+y/945
yRuAVr0v+ck29+tNuTKmG4J8mbPHDQqp0FaUC9jrPOlZeu/eZfspsYPakR8O/UE+GA7Kss7KIOdz
iD8iLwfJ+X9aAhw36pjJClz0tXVShsmuM4dqOz1zetB/VPS9ryvCqqeyX9kai56I9lEgWVFWAMnv
9SqWhioEQ4UB4waPqr0+ruAm136f23k10ABGkeH3Y6ralta74hr2c16S29n7OwJuL7VFohdlAgtV
/NpJ3hDu0UkMpnt3ZZVW7PAk+pXaCrQPYQepXSN0vseP06HbAPBsR5/5HnyyXuYVr+UKmvH/8Mj/
Do/PZceBFU9DD7PobxmfHrNP0Y7BLhqL+/7jGx7M21fLybSVw+Mrm3Uzqdh6czshYhA+vdGKIAib
5sFOFil32i/ZH33zWH42zssDer/Hc4SdEDoVoa/iXl+b6vmZes/6vGEubh3IqwOzFGBDQFloilz2
BvpekK4EruDL39aQ47cdU/Oet7SvxDPAZTwIkGVo3J9SjJUeys/yTbYzO93rW8kfntj7sINapF3u
E5FoK/v+5h0Gu3NDgjEzBqD7hrtbpUCrpGrAKBma93XN6SDSRN9QrIZEw0qYtzhGkJLjJAX5O7K1
nK06Cbq2EDBGvKJaV3Rz1PX8fK89paQ/jJ7pWY/9ZvCpS1csL+3/S8PcgZrJnQadeRg2CkD3KCNy
udIDtmaBO8FESc0DTDSih+E1TSMidmt03Ysx7OUguENMMEBSGwA1TVBvKYm8Kzz1oSEkPNShoxOT
vKKN0X9UttrD2laY14XbCWjMAgZCRWUUADFucPJQRNpUgaGxrF8hyGOKzmC93T/YFuYPJnD2zxgn
cH1xqQ4QRZWNWk5YIQGaKBVKIuI/1aTDrYrEog5NOtRdgA7jjmhZ7yWrysGGUQRHMXxutJeVIczf
eDVNqLJAnREtZhr0mtC9dH1g4CGr1RGDAOp+cEw73FhnhZg+dQKvJI0X7xO32WePqh2C+buxp7eH
3tdOOp4eOcke6jMOln3gqqfT5CP9uYW0kfO6Jpx5M83cJ87/+8WZ1iLrkRR5Gtmy8ZArj3GwclEs
/T5Wb6ZWBBcOKE+ufx+iisDJdTmyOrUnpk/5moL7zfWH7wfDDrhbUNOEOAg3xWrVIFHaQeyklT+G
6lvf7PrIy6aVUdz4O2eFm6XQCrAXQqDAZGh69sEOrGuA3q3cbrfPAVj5incg7GEAtMrtqnSqa2Cn
WshqOfob2gPc4pC4yuk7xOFxtYZ+c4h3nZ1tgYE/qefyxdpmDq55X3hhrra977u3Vy2URcGKCRg1
0M3INHIfA1wms7K8j+wKqXZXq9360zrHTzGYw/flu37uPvsD+0BE+D56QWvr3n37CzN+ZZ4721KK
ZhMxgnl13GjaWVXBVZisPMQXfAfgAvgkdGXmlkzON5WmFTSlgQ2mh06deEl57oXXiq44z8IWuDSj
c9lv8FPILB1gJgRat613nbpiYGmukC5RUK+YmTb4G1tN6rwvGiVCgw6orL5ZGXrlrZUL8/aygT9c
Gpkn8/KgyOuu7HUYETbZm2Zsio4MjAR++fTyMDp/SvIgjDaQVpXmKYg6N2uMSbc1Ze4DOIe0ckgt
MpBq2ehWl0lcE9kNnMKtQ38EWSDO1+n3fRe8feVxFjkfDK2hltIBFivBi98EZJdtIO734aFE/KX+
0ky7cFZMLvnK5SxzLtkI0ywUC5PtLheOBeBW9h/gKG3xPQZsZCRS5ghokr9vVbl56algWwPDDfg6
cYSiRHm9tmlQFbSttciOXrStgmwEYvrPwDff+h/VwxPiP7v0m11OYlvxYxsSeIdy225CO7BjRxgJ
JdUbJcLKE+1WbOXrq9D/B/bzmemT+ypF0KcOUMnIRkPKCdVMYu6Mc/Y04DN6j37qDtQO7YYkh/z0
qbg9OQGcTMxTRn70JPx5f4qWjkNM0d+P4dzfrLJaa5gRQcWD2hAWjRx1JJADP6h29LNxwe4J8Veb
OYENpWDsixXcxsJRdWWec37FQP+xEsJ8V22N+GSAPDMsNGKGK3a+lpoLWa4McT5PEyaX9YRJH11l
Vk05gRDeTV+YnT01G2kz+a+drXopUVxUTk6Wb+3aTW5bK2u/sA0gaQ1mvjlTOssJXDtkXQcB+ngs
3IS1bwkPXbzi8bf07fAt1JqQuZGgCYX+3GsD1liCxGQCV4J5rLbisT91hTOZZLKjmrSqHYfI/L7V
4coNf/ve4czO4744RKsQFBlxA7PNL3SkAIGVbuN96Jrb6Od0Es+aj77gyHWtrbR2nS/cEVcDvtlM
cSmXHSzXLgNb/Lv62frTuUZflK0dhe/loY4RS6y9E5bW8XKauV0zKaLKQglW48pj2YOu/76/LW9/
H7hE1Hsxrcik30SXcdRbSl2FCIJQtN7R0Cr2KWgVvPtWFu6+Gf44S/fhjsEJyU0e4K46FcCyb9OD
4tBt5vau5WL/Iz1FFJ9+oof82Jn2SAxn+NXa7RpIceEovP4Abh5jS8+UAJWyWVTIQwNiTKSD+dkc
3n+b3rgbnHA/7NVP2VVRkiH5PnlRZUJtcXdqJrsMkC9eK3svTvzFjHDnUW9EYahQMNYp4EKT1G0A
kYP7k3574gFCBnIJLC8iGhSGr7eKBi40MOkG4BhvDChEx6RFl2k+fQ/L5/uG5hPt+sSDIQupDqBN
AXznsWpJqVE1UmHIZK31GCo53WtaSB+VXFPB4pt0bjtNASm7ci2dtTSJc8gPDjZomIH79nqIgsXM
TjAwiW0V24GRu5aw1mi1aAJvE7xD0ZEETN61iZCWepqDQ9oGCOkhKeJvIO5c2R3LJhS0VWu4pjGW
axPZYKl92yL7mE3HwdpWgNfdX6DF7TfXAf/XAuf9aToVSdvBQqTYvYsGO3RJNE7/Yy6UNJkLah2P
krfkBRnA0P4tAuWx8gVz1MW7CBBcuC9UcDlAj+V6iKo5CAkQ96ndxbjz56BDPYcP/SpbxMK1JIEc
5q8hbqSlStNUjmFIe04PBppoSJmSYh9vM/ub/Ev2TIsEK/vsCwl5b3DcRkuyfNJqfV4/UryIOwgg
fbSYzz/mObbR9Uyyn2twwvkXeYt4UoINDphdVEG56czUYkLdF/3GISSCChkMKw+BAfmUh0ba3Hed
+ZduLSGkRQgxS1hySSQ5C2nTo5/G7oLdNDlyfh7WAPILkeGM+EQWAvwtX23A185hNKVQdF/M1d+H
MzKJpd95yO90m9AHM07tTK7bOwiS7cxZO4WXbSNLBmzO7Jl8BsvUq0GKzQZUvBvaEtCee+DiwR6p
7aixBbt0rD/AfkzH0BsmUu/bf+M7QFr9r32++CBSoA3VAfZbO3g0tnqFJxLQCzbzJ+9psvvIkeyV
43ohhsJ8X9jk1jQeOtpG6lzfYIRuY5LsjHeBkZ+JXf4aMHgncgc3+FYc13LGt6cAgAiISMEPpxo4
sbmN0uTZpJVjmACgOoBg3+8A4zTxBkF82iYQKsOr4x837c042AuTXDReNAOUBBWYTHRx28q/gcwg
tbFSTF94515b4R+dsSwF+QQrxUH5XXnTe7ZTt8oRxMSaq3qAPbYr23LhRL+yyPsNbWqcdCIsisgZ
fGebwaHn8Rg+dZuUZEeQ2dsoeT+KXvwqIajaFf79Y2HBh67tcz6UUykQYx32o61wtp5DlG/LNwC8
DubLGLrTBvosuV2+yCfkn++bvj2Rri3L16dFOpmgfBIjqPbkb7n6p++pJ0YrC7pmg7v0qyDuad1j
dHEXQfEt/CmoHybV1zb/bYR2PZQ5MLh4zAxSlCTB7Jyi3x1EuhFt6sR/RotgJ8jn3hl28h4VHEd5
+RdTOKftQNeIXmT+7SZOcTdVKqawll4EtqnYWzf+0+LNvO+AHrDwN8Af/Lkql2EndLOJTAqZL+bJ
tzAfhhUji8v01wi/CUZU2hIgCeCEyfcqcGJxIMUa68wtfPp6JHyd1og0lPkUGFGFQ6A69fBTRcW7
tFpPLI+15E7FL3kNs702MM7HQd5nYXCwWWrC6GndqIKEvjRdqR3WqEtug8+rheITBRnkYAaDUQyv
PHXdj3aNzXzt9zkfH2kqQwolhiM0Cbo4cNusEVHdBkMYwSyMh36wuat4nsyLXQT+gVBlGkZgTLlN
QW6qRGcD/GAWYB6qtHL63L51ro1x8SWTpcjMexiroaMkV24gfaf5Nk8TJ9D9MlsL9BYd4WJs3I2p
t2ZYWBXMxdMxrY9QzHOs7Mf902BpSDBhoW9kxkTz3bf11FItD2BDUNsYLwPLFXvBIINBnVKUHKFW
dlARuW9zySvmTA666UwT4QB3YZZxoI2SDJsDy0/9oHxnYbuSAVvcuH9tqHybewgaSrSdJTPKp3DM
uMdTFNkq1Y2Yl42V2xcFWlZq+5/TduPAuLTLXY2QNorNOIRdI67etELwOpaeMnONW2kpmFIlhKwK
VCeR4+NcoxcjvPkpzEylAE05BdLoSIdFEyrXSmiHzDhXkeCLo+LcX7rleb0wzIVUpQJBHqmH4RjV
rxe5EdkhHnsgDCYoP+QiOGhlCIj6fdw2O3QhpcdBoMJKweb/+AjQPfwH5son3KUozVB3w0eUOpZx
sLt2Q41fQuONuSsUlWPkn0O4EnQtOi0KixrkJubePG5hZej3JbXIEOVl5hERENqH85W4aikiABUS
5HvBEDKLkVyfZVosZwxyooDOsjcz8RPltyW42T8Wfpg9FHOHRkmUKjSeiiSKhaDPiwoJG73YtaHm
C1X+b7wE5C04Ugy0/9xolhppEUsmRWyjMnCMagHep+FUyCdLKf/IYa/YQaXhcW4Ipo0jtcQzXZJW
DpmlHaJDjxC9p/gIIBWuJ7NLBVwYFdpJkjpz08p4VIBCF/OGGHGxjfrAkWrqCkxdCeuWzQL2ioo9
ujBu1zAIGmqmkBQygdBE5XIPmY1HdEm5OXRmvNQy0ZkRbtrWdO/vzCXnwUybwEno+Nvi/LMYGTiU
RvjnKA/bUVbcIBhOLO+8Tl3jhVozxQUoRWel4zjNW4FOJWF177CwehuG0NVWm2iW7sDLYXHBeNuo
WtT0sNWYPyyIZxnFG1s7T2ZXuE5zyEi8/Z26eetfxBCFBUHJyoINtDdYqFpo0zawHCAuhn6lZL54
cl2a4rZ4IUSSMYZFAkqt0hkG6I+dJyQaQkrK7NyhiCBHxJCe77vG8hxCaxIMkThW+D4k2hdx0ukY
nz7JyFIFvd3q1gmcuit2lBuEH44WNCEh72zMcTHfNZwGrS7IKY4W1Y+/Iftrv+UHdlQAtdsL7mgH
W+swOCqSj+iGciYSvLyXtroddvFL8F7+VldO7MVhq1+kbyDDhvTE9bKOaavlo4jjNA8MYLySHbpg
iKoNj/dndyEDiFEjC43KL/SEQUxwbYfNiQ2QoCPUeFSfJI/tQhcUmIMteyhIeYlT9MRewx0tjW1e
SVCmzDUVvo+EFXh/s7pJIMLWUeA7Umjz7mXw+gC0LbbVWuVt0RzS07CF7hvg7q6H2ErWWDOxgznr
GA5b0/qRaP79aVy6X6EbgKvPUlWAyrigMOqpVIqzijxD0kCiAYm1lXf90rGFYsi8RpIJ6Dl3Qiqj
ng7iLK2OoOo8tiZBMfGRVhFR1TUWxaVbADlYA3sIXnFDVRFlg5lXw4jwrHjsyx9j5GfyXjf9uDvJ
+mFoP+7P3eLyXJjjDuRokFpgfaZZvD33MiZ6dQJGDjHe/v/McBuKhvEUZj0mkIU9e9eEoARvRKZ4
A1reVvbu0pGMLYt3CTiMcY9y3qA0NULJGiOC9Ns5a62D0VmPDNTTsZR40BZdedgtT+B/zfEdtiiE
0j7KIZ48od/MLA5VHhEtWhnTmhHO/wIIqZd6CCNCyjxIf9SBCkrWYWUoSzP3xecxV1vArcnNXDll
opJQDadR07xWWe9gYBt1YN8zQwLool/Jwixtqgtz/Mzp3UDNpIO5wRrxuoeMonwQ0n3f/Jsj6NIQ
N3tRiyMP8Sx0jJMNoipBQJZM+nHfwVfmTuX2kSXG0cwAg7nL/sSVr6kR6fQacIaNnq1EAkvOcDkc
bi8Zw6B07WwKDalq/yOWQiIWK/v1C8/PBTbQOMdNDM9GKw9fm1WSsClrXP4gRUtbXEWdwj5UVaj/
CIpWP4FrTjlCmElqoNIXsadBmtA+HDA6/tTlpFXs+5O7cMDPSlYy1E4hZYQywPUdMk5igQ5lvAmq
wNMpio+GsWLBxC/ww51f33gOg+jV+ir3XMRxVTpVTOmQOMPTrN62BlMclMbDZzzHc1vucVtGFjtO
2bDGlrI0NCA9QTwFIkwDzeXXQzPS2JJiA28NC9q/YJKy62blNbOwzXArWTPaGgHNzQXcB6CtSiPE
jWMA+pfym9HEbmm9JGu574US6pxT+GtonuPLOYw0XeqsPLGVZ0siow+VGaJ+MN86TSjCvdUHy1FX
QFMLW0EHhgiCKLMK2Y22B1hFGAhg5/BUOKS6H6u/M9O773trJubpvRiVBg15IWowqqbZTdkxiF+V
/Om+CWnJ+5D0Rs+HhAsf785rGzSIDKkeEG62QNyJrwOEfonqdMD7oRBzMM8iqpjCvvFSf635f3F0
kD4Ehw2yEzedlr0Zd2alIOwWp2NtHpThe6yuxE5LRS6oUv61wfkFyxO1hXDBXK0wSLwJXfkjOLSe
5eOifADh+4q/Lw8J/GVzEsEAt9j1ZGalGkP7cE5SSNsg/KVXPgs/7i8YuuDm85w/MOYX0awSh9id
Jzhu6FCBo1lAoa7X0W2PI3gYkUz7zeRnWh6D8FywXWr6AdqFBq+hvhK6rDtGrS80ROh9PSWT8oqE
EzEnAgEBdXRMfT9oDz3zZfVU1nur3QF6SDLrwRK2ogTFcDcQj0mD4Jb0+aZBz9ew1YyclBZCRbBc
2gY9tyU60X4jbTlmKDjYk3psxkMYECZ5jR7tItVDe7rTmKDkIElxMIWtjEdrUHla5Sf9D6XctLUn
C35e7OpoK+nbpnUC4d2IXBNVV4hEhV5W77TkmMXPWbLVtYNROjoyTdM7UiW0OQ4jeAkcMzsowKoO
foU/YP5kEIxnst9be4shjUEUODiLImeEPKFi+RT7t8u2Y+Yq/UGTyFBDVBkTCvQUCESK/BSlAVFG
aGSh5RhJRDtMKZBeaOQYn4TKp+0PU9yHPbVVqJsP4i9R2QE0T5OOtOUvqDQ4bfc6URFvuZe4g14p
1M0U0R3D3dgdVPUks994gxF0ADghiw4xNDWGefZOsbBh9feq/yWLb0EKguT0qKgghP9lgeGgyI6l
8tKV7628oeFzgc/JQpmMFUhJQUJZ7mb7dfCM+wR6WhsDKvPKKSoOsv4SSDsqx6QWegda2CSN2u2k
PFjg9E1DN9NE0mf7orNDLbODgdoD3Q+t29YkLdymtS1hr9DDmP6MOlfN90r71mJ686i2zXzfRgA7
zCr3MqD7vm7+6c5R93uKX5vSH4VvIUASCbxNBEWRoFIIsyBjQZ8rdi6Mj8BwG/PVyvZS/xuI6zrc
KsZW+m4CMqnvBHEnVU5h+oPq6ACmvjF0SmAW6KE1Dm1qq00M6fnd2D/jPU26DJLv2n4yejtOjqBR
IBXQctHRmkjeCDtTcCs0sqI1pW8/zNbRRi9EyVJ46JujUjm96gjsMRKdTvQnzf2i2kDqDVptTgoh
S0ApiRGJJMh8XY1cy2hIYb7WpUoCdddV763phSF+WnvMzUdmDmQ8qtlD3ztdSCzrsdMMcMo6Iz2n
6JI3nFQlGlh/pxTqE9i3Xji9h7ENeoK6U5z02QKefvDEH3X7mkpuGTyrMbVrwU+ymgz5b12osbns
OtxI5bwckLsnoMhU473AEtLoflcc8xHCovAKN9Z3o/RR5RsBkG4Kqpz2JOdPUrYdSielj7F1MoNN
l4REQu5f3MkVCUdPSr2KnVjvpoEbgCYIfBitD1XDNELC5zsUHxRwTKkbC+dL4vwPR+ex3DgSBNEv
QgS8ucKRoBOdRGkuCFl47/H1+7jXid0ZEOguk5WVqT+Jya5UOKjhL63f17dlseUSGy9HqLnMf+bw
qaKuIB3K1sWIqMz9MX5J2Yxq92MMrTzdFP2mrbZNfzCX92Gxo+QHRKKrz43wrVrHUuQb+O1Hb+1H
dSvClp+vufaWN9clIwNv536XrC48Vy3ci3rtx9MevHTlLfWaqxK5JA8ml2Fd+ceEL2nwcmhl2Jq/
NTAny632Dtq5lNuhdrprdZvbXTL6aoH/k921fs7tFWVX6XlbrqQ4i+ggxN4RQByr9UshKMTMD0Nv
Uq7mNKNUY6+zH8NjFndj8opOFoiOHVZ+2H+07eIsw7Y16G82g7SLTT8Xr1r8PGSReTP0u5BfSrRo
mKhLq2+0AXdzUhGHZtZeXNLVj437ojuFuBdaL8YsvXgx8z9N3lZIyFjHOX5hX6dV7AzL4nH0+IoM
zBdhM6KFUrtJTQQcPtJ5Pyl2qOzM+JQ3ly7Zm5rd8yOLyumWg1x5VNWS+TJjroS0LUxPxTompsts
3J5aCPiRnRLFjdQRxu9O2umip/S2VnkJ9oaSk1eFjZ1xqNl54nea3y+Irvv8CqnYy9KuW9/jyW8g
0+c8o34w1XeYdnapntPYkwc31zrcUgKDy15zfHpnXBCt4EvkbpPuC2ljCu9W+Cs3fpv7svg+ktr0
+G1t+YW7pf43jn7Z7uXqrjd2bARD6cuDwcn8Xa1NGY8+KvRuPzb20n0sqKcADeI0dl3UR4LQlzjd
MvUxrINdTRcDF/IcB7BaSxxDv1rclSwQu5MBOTTZLPWPJL+Owotk3qux9PWFe0pmCMTUsPWkwVfy
aBbncj2ELT/yX2F6kwDH71hLb0ZxxfwUqeAo9wT1bOm7EZWZAZWx5dpZBx0CV7tRI0eN/VLlfEV2
Mb5K8UdtvOG9Z1fa2RCOmFAcjfgEmGYY226Bv78KntU/TIOnl+/Qh93OHI7sU03xnxQbm7SRwff3
en1TCI/pNuxdaZVp7HdV2XmAZW5Gppl1dRtpl3jqYB6dZpkFIMNL8u3Sn4Y1qKa/Wu1IOAm58QeZ
n7n+J4THQtrjqc7esJeQSQQRUGfJXCMrbTFtvFx4z5DrVDX0hZBL4GSvuuIN8oVb0VePerGcNjmE
UJmLhf7O74S/uvwxDEJM/d11/3RLP+hz0IuOuf6b2G7NP8Zs8VL5EhXLbow2kgIVbZ/x882LUZ7E
8Cat36O1jzAGXkRvQAUKfUFFedW773BF+KhUHKUo3ae/Wym9989V8nW7TH7XfAntfdUl2xL/rOjy
/A8k9bYmFTqgbpPXeIRuCkqFvHTydJ+VXr6+WfFeJiyPXlbshvxZC12jJHEHs/KGipFq0FaHZvqU
a8SlRjbZkTOSCkoRX+83g+UK6kVfWKcpZz+qT715UNPG0XJPk/xVlmyBsirdVctVM11VvFvZQ1de
yh4CziXRtkPyKs7nso/tCC3qJqjCwjOhq/bHjhpFKBDbPIuIR63ivaLYYdLI5LHYVNNhbF6b5iWX
VXua/JG8kpeHPHmqc1bOMv+bIdzl5PVu2qjtPh9sOb4LaaBPzUEzvjTzyLMmRehDnGYZ1BGEIxWO
HfdHufSz6T6lR2HIvanC5nQ7d+8JJaQWvkj9qc18S7ou0IcML+0YrC1HRTs2zRtz400hCft6uAth
6cScPG3YdppxlcEki8oVzWOXv5sNZk7vir7FcdfW58nuZc0rq85DJrDh0E04wXUmgouNbQ7osEu+
Kh0E431VT8ko2TlBfapNRzUu1BXjvE2kt8HwU0Oyo/E+m7dhlKnKPprQnWW3Gf8y6Z+8btNxG65f
1uwp+fdSrrTpuFfYknwzSY7ato7f8sRw2kWivkDr90tF9DTPX+vlZ0Dgp1CxYF8/QJLtOf6MgJpK
lThd3RspGKW91W6XOjuZ8UMT3Lyf3TDcLs1x1j51BiyaiXUxTn76SoF10BH1WgJLxmH9yyCpJcJz
z3DkUZy5/9CH77aebTkq/XbcccRgWftm5tXlayYeF+t9ULdDmdqpdq50v5tVp6iuufwo1suqPvRh
04/b0tiaox8VNAkUw0aE6Bw1gRRu+8mf1iAujml1bsYXtcWnSPo1mNCssWk3ZFtzzJDlIVZHp7I4
dDjqsu9s8WutYxZem5j/ObbDdSuJXs+G91Bsmwzlsf24BHPiqUvqrjPvxXiKt46t6RlFMPR+O72V
kYdl7CScmgmVnDbA0ZBxVDtsEvOAXEibHSTxe5aOa3Yd1HOCM0WziQV/yTatWNpl6Q/4cjTNb99e
B1knbx8i5SRKgSz/mOEfu8abmopsibZmeFAQ95NW0xuIAvn4W/S7bCb6HddwY9TfmULuerG4Umb+
gYsoNXQjQCbI4DM8iDdmfanaH2n4iervqTpEVW0b3E5h9udU9TnfdlFapH/fYu9X469vTwmLeCLU
LDwHvGjs9rLs9MpwaKqAgzG0so0KPe4BO7TQHWWovay5mY3gayVbsttGq+hOTpX+juSnYpi2Lnlz
9cH/TPFRo6g6aAYFb28vWWcL4y5THlIdJEJDXoXL2r3M2upgGmlL5mde4G0V0zU9v9Ks2EIme2v4
ZdH4dDlaaLrumAULyWvqthqdTd46ev0QB2unsJ+mrkc+Waq+TenOUs/Rs+rY6qafcXq4vnhdbEMt
dcL6Z1juWWE5hPS6fKnYdp4eS7OZ5/2gbWQLKnV6FqzcNlaKKYT3BhsIOjeRHh1vBbbrS/Fr1ee6
VpwiouWstiXFKG2BqZqu1AZRdq/jz1IVsLXaJN0pVlK36retmEKr2az57mkcpja+JDkqLVWv+k2s
IcAc1M2jj1/L+W3g9JRs6zcnK14YvtQ0Eh8TzlVquVObnwr3JzNN0R6k2qv2qtpw+/gK3bso+q2q
bFpZc9IYbnQdbcQ1qKvEnUZ37iaWPvZSJYJ5oHGBa33aGUQCGAUvieAJyj8p8abwW68/i9Bepx/R
OKu5X4ZktjUYxe96ZiWVUxnl1MkmYqXQ0yTid33gaQ1za40PPflqkLjTRzoUdPtiyxbXUw9HMxH+
Zqwd0vKdltORMLeYtJHmjtQgzXaUXULpkpq3VsKzIpjZBc1mp9BQcB72+kqBV5ChhpsgHVpad7P8
TQbVNquvCI2gljQ/Zf5Sv4aURqp2koCgJQ1NA6u1RdTtChbp0/YypqgxS4q9TN4glluRGXKV37op
yCyU9lV6zvHXHCPazbci/DTlyWYJ0tOy1dOQdpLE3h0WBNMm/rzPvEwevLWk/V5qhtK3OflcWdJo
+bQw9yrzhdbdjtSNMLzrZK+YAk2aCFArXZJflb+ZGlQKMeIqZSK3D9x8OOX94sgpzxz9GPMJmWW7
1Tf9ek7bm5ivnk4orI3KWaW7LvxFEiyQDkUYJKUH860u/5bSRYkvF49CaKeFK6cbMz306Dykx7Ji
btwFcuatqj+zvyy3WIHEL1N2FlUvql9RZo+63YrYX2Zcm+GjNa/qiD1pfGBShuLnPk84hc2lImJU
tzjpKUu+15YKGfBWTa+DuBsqC3zgUzc9hciMYCFOJJeG7dnl2g+bTPtnJK/DfDTlz4XYa4gnQw50
oiPxM1GEfTrtcsGLkYhE7JleBrdP8CGsOmYajdu0XFc0GpfrlO/q8VGmsiO0O2neG4bBZuo5lT95
Or0/LVVk1/Mun38q/hVJ+srCc7W6U3ONQFe06W9FNXhWtmp8lJdALA5T86aqjx56W66+iggl0rp0
8kbits4Bi0wFyVa5Y7yG8M4Wm3uTBB71/soKQJ+/LtavNh3bZRs3bm3UfhbVO0n2MRhL4muXbUqY
5obp5jobEahxGLmdlPtmHW3DfG1EMpf8G6l3JCz9WnR16VXU9tX8lzcaL/bXlC7D8q0kX5MIekUN
jcfyZFej+xTtG5JdIX2ibWZX4naYfng9My47rdiepN4fzA/NfKkUOGWTDHpy1bLAkm6tsuEF5vGP
ZZ3aIRBlatlbip7l+m+JgKX4bVoWgksdwvGu6pc12rTSXhSPZXjlDzv9vZTiQLOm27TeNbV1Orb9
omyvlhbb4gu9173UAimebL5oQ0MsIa1j+mFHJyP9yvJgh+OvUO/66BNgFszLtAXzpVE/5/JDbnca
v2Z9Fms/ffpP1ihwkHSPJ0LxGPT1sVdvDPepk370cCeV1w42fwi+MRpOM7Q2lQyirROyqp1+VUjF
egX+cEPStABSbJpdJH5o8lcDFLSoO0aKy8AOS/o1UXsZ8Q8Oln20E+a9tr7TG3qV2bixuX3WE5EY
aH0YFCH7jSnKOiDTjeBmBF7qaiF/V3vDFsKNqJ9SOK1iDhK3r4arwnpd2e9X6xO7FkrjKkhT0c3g
VqazDgZguIaAsDSKls3801i3nBs/CO7auOWEUKm+b42g01mCV70xnDdZtGmocdv6WMf3ybiYxnlW
fvV5Mybtj1Xx+VbJt1b0P8Nral2aYbgNyi2tLuV0NcPeyXvOqGkPSPnKaCeI4VloD01HJZufGsS7
xp9UkO+65QjiX0YR36F03RBgojeF+KQZe9DBZTx1fUUARkr/xezZS0UtKqppPYutHIYxWNNDGc5q
dFWBJivIW4PJ28Wfpem+x9AR09rR28aPVwbUe032iuJqNqfEesjypY3PemrZrfyqAmWNqC1kBGV6
baXmFJyBYwx5cpb6bBHB9HaCKGKRgYpgaouDHNOl0jHRfmluYQSq7lcziSO/ZFq5XQrwiT+z+gbv
KwEQKjRgobfFsx9as62pprdaoDXqVZtTVyGmpXFtm9JRBKGbvpFGKPQUrVRnGB9NtDPzwraywNDC
J/wX0ZDmGBeSxdcETYyvydxmFHb1i2bUdD6gsnlQhp7S8DQUp2gpli+j/kmT5kzVKewFcJSgsbyn
fGxJ+R9rPQIotIZ0F5HwbxZBzfr5XAHYmctnosR2Y75X1qeF15WwHuXmJFV/SjptZPBevTpK6L02
VbKJq12V5K6a8BriXWMdl2fVL2/zqL7kkuYP+nf+xJpVPijJyZAuYodq3LLplcit5a1Q3GbrrORB
GK7AdoYrJ+m5WB9aJf2zJu6OIm0SLK3V5VG2hd/oxyY2vpT+MxZnJ57TnZLp9io0NsLBJ2v4YQve
i+TbMpzC8Z/W2Iqu+MOk4qRagrEPBK0hUM1HDT+uG8f9Gr2ZSrpTuf9qmcaYKb3DoyCYxZ9TcjGl
j3S4GQtLDKBVXZohrLwZq9+Mu1gvDzP/HGTZnZZgzIOcam4MnwKCmzF9adoGKOo6mnyHN/IperY6
32VWUj9F/mh5Mdf3vD7T1EtcF3EY8H53ZfXcsuQsgp9jcCuyGh3RHA8MFyvKmjx8G5GokL2xgXX+
YXE+ejIZdIx8OberW1svZnoEUEJhjaqCm9EayIBNp3mUMFT01xbjq29BbO22PI5t4qfC0cLbdqVB
at9T6xUGdgKhvdgjUY1OxQEOlZ2IAMuSFzffRR5k5ZUIqfXbmvtc+cKzVi/9Zo6CKbpN+n7NLkJB
JGy/sgnu3MzYYXCpMmTN1eK7SiGYr49efbJgFmDh2M7SdddFx2F1k8hvANvYsvBNGkypGZxChoc6
v+nxfirWoJN7p8+OGktNZUnC6Dd949f9p9h4Qv47r//m55UZnSGRfyo128QJFWu9y6COKHEAKOZK
wptIUzxMMvlncqqcqJ5S2qXT3xL+MznnSvLo6p1KbZj5E1qkYDYy8HJn8iNCoL3HQhFeNrVfiPXG
wAi+LQNKyub5b2iXjsGMBEYgmAAlFKZjg6JR1R8KAOFm9cb4I08nV8oGt8HOvUl2ZS7aeXqPJlJc
a13klP1fXfMNI0FEdAEZtij6dh3i1up8UVY++iNjZ1wiFIgIVsf6FWzVQpmT7jOTg4U6R2jhuLXa
dnza0A4XSJliEx6WdSfy5CwyLzgNxDqtNvBd+Ryk1V3kaMBKxbao7l14TeZt210HcnSGOtGsHeol
CkSGJABJyauAm08+bXsAtr4P6l53Rav9tTCKM2dATMF4Ddn9SkXxFMoMenJalyanOBmgNesUYhdx
JrXBh08Az58rnqlVbBgN2RGUcT3xs3TypWb6iRKEsGfS/VwGNUK7TZKfpSZyYiP3Z51HuAmGflaG
99qkRqteVCVAv9nO9QSFVCRk1YcU98Cx8kGiOEyrk7SOn3DkPUFTvWGaSIGrsYtiDAOplqrxM5oa
r5LFoOj/Vvy3ItDQaVU3XdjdBkh1RoE1Vltuchiocp76moI5FXP/RlI2Il0eFhl2pIW7OrlzNOxS
0+3FuKtSZmsMAhMhepeLIM/Pg6oxsDiqQOg6EzbTEbXcFcZt2n1J074NrzDTGFCm9SWWGoySmbUI
uZshHB9WrdMLtKz11jLqQ9RqARPUTZwpH9lyDmET59LdoFtX/hjLTuJd7SdHVxmKAb40np50rkHt
PDKxTPsXvRDtBAHUsGy3ffmp5i/SVLxGUMHNT0G6jfV5Ll5ikIspYlaCQ++yUcHVe9mLMmZ4oqtZ
n8OyixT1XBk7vZWdpOodwwgiK9muVn+s8jQgmNstfWp3DfO3Wem9cQoEhaTjNOap6r84dnUE6KK+
1VK7VcWtlcyfFq0CZgdeKEDRTPst4/t9L+IYJl5GMCLBPNXTW6Onu1k6VHVQZj4QZ8+wLcriTba8
rsq1rcqNmG9y8TVn+6gFF5FKm9BRUhqp/1JWpnPtUEgf4vN1knqGc0ubHArXBNPZNfStWj70HXWw
gdcNAPF4zszISUJmfH7dpsewPyd5wRQsdMr11K2nSX4Jw5NKvTzBX7SM1yVx11IOrPGWCiq0pVst
eVPOre1/8+XOBDsVHr1060C72uRSq+dR/U1zjwmEUr0K4UlKQTfBJ5ropShPHQIOQuHhLiSwA2Qg
6J3daP+mkfgv+zCwV6qk9kDAGitwoDjczysjZJ7cDB1L3lJh6JCaW0LSUh2GaHTlhqr8royqIzQX
ocHpLH+VCmp22m7jDd4CqU515uKu1ce12kl9EEU8kXCIDK8BalbbR0lBKUyf8VrQChkXlSBF/s6z
raieeHF5U21liL2L9FZoRLJvM/Gi5ZPxttFeGuWaVN6oKrbCZVUR4QzVnJBgBYb1qrcMa0vR1vVb
mk2gxb9SpOIHxxH+GkmTqrCdyZEZBWI9D596/U9iwjGEwBeqNzevSzzwUlVngFqsJAcYnpO0WSP6
S7Jg3jHLK8JNFYJXToIn13990bmCda/iY0kxgWAaEOeSaEENrNCYr8r4I6Sq/Zx/Z0QYgbnDQu8o
N1NATznDTlCK3J+U43yWP0SmdNRf5Lkx8keyZ7s0uEwmgTndahJptPx1HEnDgiWnWwT7xKsIfIa+
wyzVlqnRlj5x+xhknrFnPkxbTWdll29Ravuwfk2yikgp+7Pc39KBKE8JAIzTM/HNkrdoUV2rZ5pC
jSj8ysK0l9uLpT3AQt2W5qQS3pYnIA8lOf3XVZrTzHkQa9+reJDNjbR89VQv5mDuGe5GRo1XBCKc
YwkoqXv1dFJTaaPqxI1lm9H1KkbnEzz9TGQ6DHPAqCLnqSYCIQOgEMQbsAFhh9VOLceYbCH9V1D9
ya4IZgQcxJRZFLdtyRSUGwb5AN8Awxuio9g5snlKxJPWAWXEtKG2LJzkzG+7AOiCPpigbm3zydXm
B/D6MrzSwCu9s2S3qvdgK0VM4TDT6F3mdNq9P/cUqUi7DYitsOHuSobL1Lzor4nlzRZRhhkC0G6s
4Z/kmmxm43ed+cLI6GrTVI6m0PMByztxfW8NkJnbk1kgjqRDhwCXK65kgXQQP2gRX7XEVffj8FyE
Xso9H6PtdiLRIyPUcGPK2q+Uv1h8ySUXPJOQYHae0R9VXNE0tNgPJLBQeTdafx73CQo3+usyOEl/
gl+rjJw4zeZ5ltVbKKIS0eVmYNXa/jMUVxAYOJHKgzSzKeuZCsiSLy7e8oUmxUTqgiBUbA26IjwW
uRGVOy+n9U/OXeMz+aIpgY/SALMz93sOmh4mTJRmF/cvUXHsB1sHoQAKT1y92UAbAxfcWZlv3MPW
DVHXsLAjcxrrpLLtxdiFESKpS/LqK6PjeAmyLjA7ZzHYbnaSjyWiex4He9S+p5wJncHr2ugfMCja
+iWsj5axlWHDoF/NGDD1FtOhfdIRDuWvqFzoOSEFqeo1+YMuLEFARz4bZTBB7K4a38i9ngOvZAfe
vnJI0bNjuCT8Y66bxs8v39Y/SeXEzNd/57cVJGiwo18BkaMvA4YBvtOZEUzpxqKXMvBG2oIC1eSk
wRceRcTMkqaFQb2z5DsIA118zMHfKHQlb4jBxxM/zIFDDum4qUFFZbed9upKR8J3dRPsL14hcOim
A+ttbe3wHHae/LNGh1HacFxBQllBwnVVH48r0vmSh/GJzVi5Ao6PqManawIcdLTC3ubeSdiL0w6H
KZG7sYf6JGZuGm1mwpB4C38GaYN5u6lAmgZVBLRw1UKx12Ybt5/QFixIRO/dL6ZJmMjDHSJgtADf
UOUKN35K0og2hsSQVPAIhU6gdocl3HfZ1miPiXwhjS+6W5Tgf0Q7dox2OE/Yq3llhQz2fi1udOuV
JkQUg3EAkyWblRvcWhTrFD8o/RmSqtNeWR4DliRDxLTDbSmHRX+Q35Z8w6RdkJxC2CpLsDJRhIdk
wp+ynm3p7GaQfCwjd8UWVxo3Lv4GWCEpg0KIRtbWkP0i/aelx6R9FwTAkP991zZJS1BnLKv6ohb7
cdmg0eIL3XtqfHZZsPYbXYdXpPjV+m5R0jEKHQ2/VraR9TJS8sTFbz79PXshgCcuXY2txZ1rVC//
qvTjacSS7Nf0xIRZkfZs7EK51tdHgTSZ+R22QVgdp/Ijk5617kHEs6eb7hqHRHJAUnGcVZjFtfuI
yavpZeStRHZSeBXlcO7PSrGfRq8hRubGvqB4MetNZzEc8bIqUNFgFvRDru1z6B5dds7jvZTDj17o
YBO/1rEU09EvUG8Tt2M5xOq6U9IXfbwTVIm5zbCpp0OpvITE0UUIrFnxyvT5TUpX0vbahP8e/DbB
0Xl2k6GlCjUviW890F5yDhu+dYOWL12VOHPa8gqdzpnlqfwQibT3S+pES+0BeYCyxlDxcAVJQq8i
8i70PBnVWLYRzdimJvWmdgIpSN2hvoeLN8kkdrqSFZmX8Z5Vv3H0t4q/ake/ZJyi7IwPN0jN59CP
XCk3WfOXaVjclHUBR08Kz1JZiG3WW8h8bdSzX3Zk9GWrq+mlyLdI5eFU81sDn9WxEKzz6C8SjA7V
cKqsCEoL2TxRI47+NOat7INkPtTpK964XmRIG1GNvAa707F8MXQUaUTdbqV/RvYVdQcj3qnlRtO+
JCsYWJkZkRhPrc81fpN4AlXQ7NCs3bT6WPjkZuaSrntr18kX3NmCxJzOY/pmcO0t9aZga44LU1Qh
tZxc1wxJ6nxfpbesP45diZPFk8uYTW968Vf0t6Y+CaHmPtuGovdVbSu0DajPUSPkpMpDyU5Ld8Wp
NaNqmcO9mW0LKvciu4vpu1F7ZZOiiovb8qwEoVZhfEz+p19bBC+PFbtmKGiedADrrmnduN2mE5/m
xUrP6KmXSBHViztTJjIFXLXDk+tQva/Jd1jDeyleyvDPLI+hcFCE66ylNiMXNGlL7RoNJ0X7Efug
mQ69qLgajWo7bbFB8uFzYFOS2jMQatgBSlYQOXjAUYLKAE6Vd/ulkO1WfTHi0ca/apWubFzZJu9A
PiQC2/O0zg2v6YEGni3nREJT3BXaKV1fomgHgUSdYFpCBpOCgdi2BitdanKWa6BkdbEtkMkOLlHE
FPke9gBlzSEizVDkacVWzLWzCiCIihYjn/JqdfxFFQ2y+c0dco3uboX7Yvm3ElJH9WqFhzU/NP1H
V25kkgItdv0UEez9DOZH/bFwSSv5IMswIlDFz99r1a+mTcZwlU5MqSuACpC1AWyGqY8ifsZs7hl3
zXqR47NJPIdoaGq+1P1WyU89fevZWafsSX1oGuqwrUTG4K9xzKxHdBOIj6gmCj8zOLWWH6UkqLWt
El8yinjGue7Ugjp2Jr90PxmwRcFLVPlvFmUH/wJnBrozxIuW80yi5sndxqDA6ZS3ub3OyewtUGPZ
K3B76TiLO025YAtld1O3wSTFFwBqZhlIZL6nJNzKxIU6dQvAsax+jICtK+8xlN4aYZtD/ugIR/NQ
QxWbbQWMJtcnp00HKvH70qmeNH9XzXcZ5bYc/i3QFRYdZCHC2UtscASGVEov0eRMyyJg5MHX8n5r
0kO1UNiU9FqjLmzWKEaG49vEUDNlVcYQNlgYlyy9WRW405RskyjeTHLxolEk1uvvnB5YTfLZuXJb
QL92INcp5lnWVFsGT5PaziV0MeFVYKuCvasuU6lZeA7XjsnwocyPZrk/K3uhwICkQ1g1lTz2vu+K
8ifpbj755syJn5n0KtQN0+hA62ogW/TptR/Bv35nNskkbSW4B0s3gP/tcTeA+zRj0Ycx4IqPlwB6
/RzefUnSo2tOWcZ+JyAUfBJzYIKTH54gRDMCHWl0O0Xc9xsGvJccYCGEXpaVsE4haCncpNIw4CwU
536MT2tYvRXUEvNsi50/1o/kWTl+xc/+Qt4nhorDqepb7TkUQN2eImXjbpx2UniMsh8tlRyl+5rg
UhfEXaX9sqYeq6N6izXDq9SivzpY3iTum35X4Bu1LkDExW2S9d2UrLY46cxgJ0/V+Je7alN1yaZT
YGt3d6HYrpppmwyPVwGUQsfTWJ3xglJoME7N/NoPNBQMGORd14A2yojtat8ZU5UakPuD8Zlt9S9a
n9q9OO6s7k+JGdH6VfhZiXujhuB6TLSvWMqvzB9g7HGApt9mOWJR5i/RuJ9pMnTm4yssK6jRXVl5
01TzjQZnURSnh0yu8lkpX2J29PTEHdH4Y2i/yRfTLw2FrH8XGkB88uyaMWoMBz5+vZOBgcw69k2S
wKQeS5W6QX3tu3yjgwd0uupNRevqAMxWepIazDUtyuGDPrLV8GRJR/AH4truYygv8ntH7ErD90op
Pi0BFlx2b01k+vtXafRTUtaUHHLU6wy4mysw+lSr0EL4q2WVNqjikpggYoZbgnys6Dpoixv3zw6P
a1bXhifJyZ4xW2LJv3NcuA2AXRVD5Xn2y9rVXN2xbty0QMv7i4mC+R9HZ7HdOBaE4SfSOWLY2pLM
nNiJNzqhFvMVPv18ns1Q96Qt+ULVT6V8zQb3YGytY7tav/QYPQdbE3J5K+zI18dnsnBOc1i/dJYc
EhKhnFkJ0922pzS8jPpXEDFcCrUtKi0a+saXy382FbFkrQG8zejPQLQYWU/HqI8FvPMreHmc5AOl
ctPcogyeCNntOIrfPA6ShTIwOCPqBsIXzcRYWMGk+S1VfUU2aRbNHoeU283bGdzW1C9pGHH+YbDD
zDWwGCHVjaRzB7rdWsi+oJxtlK9g+iwIv8kuQS+/xFMOYjjZ+Btz0G5HfZsiY18m9uZ1gGYVZh5o
fxo1462XxlNKF1NmlpfrJO5BrpraZz2o46KLAkR5cvgd18lmZMkl4zlRICdlwmIQmivak9j9ZjmX
+jWqWYejWRF43eXoL6xzAmqbww5UzRZ28Wom1WJAAlKELH4z8vR5Bmm0gVZrP2POpDIBwIemN9cf
Eryqsxrnc1eHBEIjBdDOM5COLhYjYgucUEhbxkWr2xty+PmJ35r6z7ZRVPhhfa/V96A4p/otqR61
dkMGWxjYfMMSXUSwK51wZ0ehm6dPJ7/29BK9CDd68ZayjAL0wH21JNJk6egbkzyDPN1iq6X6E15c
npPkLU8ML+mdl6Q4Dad70tKJmn+pecHejFhzaQVeBo4FOhsm/0hhPfRJ+KtE8q4Ja49ZESht0QKM
dPTyr5p00AMr5XUHw1ePy9YgHRvop9C7ZWNvm7BadDIl9LqnoGl2cnVMCJfTdyRoR0q3YRQe4wzA
NqeZnPXqnkeq34vjID2TzJ/pBSctXunSr8AcEZS/WqY8FBuajQK76rk2J+VbqLNb04906HpV9O5q
my4i+y4BJxRMSXwbf+dhXOHnA43lctPfZin2JuMWJTUFCYiEzfDFRonZVL0FvNHbpb1MwuQ6O0lw
aluNblRCYRJZIYLwNhi50KvuNmoqotLY4hkrep7aAQCVLPsj0F/LLoOZaUcbfROzI0gMhG4ph+rd
JmRiURY63W2rTZ6oGQ2JwpLt0OjjsoKKXQ2IXHkplTsydvugxsG3JEPLGFof7AMN70vRO4xdyvur
VHa6K5cj8KUJcC0X5KPKUS2u6WuoQW2KctvNsr6eCjaJkcQBn14k7liM8xoPYehbaZ+xUxXaptDq
flQRUO+NPUVH1Yir5IBHpmNHqLoRE0GaqPdeUhWX2dk6dJRW+/pY9McpBC8ZkyZ3bZCKNfFSEvic
8Td3aeFiYyeUtVSzdR8FX+pUsTuxznuSmKGHkCgshGT9FXioXCKcyysqZYGvwAQKrgNQYjPWzKPM
IQ6hFRGVXVInajZsT0PHBwndjajT6r8+7dVrU8XxNrCyeZnaprys5bY8COZ6+kou/+a6+BdlRucH
/RTgQSiHLydt+a1JOF7sChmvrMnhZ++YDGpvQFyqtq6VbZNV6rMM5AkeT7YJ2cxHt5oxPkhFYmI4
0p51QA8cDuZlVItoK2VV79pC54o3svxESlPkkcfnrIZpuLamNGy1to78vpshrIRcXcxYNf0opn1N
zAQHCn99RJUVLZpmFJd0wiEQRIw4Qes54tuJlelXjtGmRN0Lz49DroJOkdtL3mogTk1olTinlHEr
bEXzBqWqPSeII58RLH8mwwZ3qqBC5gnlTZAxi1aapsLX9AqxY9Q7MHkvN0OumzfojLs9KIMfSMVT
ws0DWEUKRdY6TONMrJNdMmkeuywDGJKyWveDAiaeacBGzDzb6cOAcGwOaq9Wle6YYtuGe+rblW2P
X6161Cv5Xib6eNOrcUbey6H9il56Cb6b9JYYbDQDqpx6EZBBl8FutZduUUmzyyDXLW5mujEtsVuM
KjrAdJxW69yw5gUfNPRFX82ct3XPo4w/QYwWthuFutdTWzoILDqxtXt5dyZZdmfHcpWKax+9Rqhs
B2mklC13ZV8vwvCpobLQIsgPgwnxQwxYpM1LpRiPVlSgsaClRlJNei4i9h7NM/WRV1IMt/2mwono
K1ISMwWt2gyS4c3tU4QWCkl4b8TZlVag50RvU13gIBLGKPTgAdVIZVY/iNo5wRaV/UvJYS4D9a5L
u4y2MsJ8o5XSckispZieFdIJFZN3YVTLZgajGK+yc0lLpiZpp+FlaPK0GH1VENuLAhQ2L5VFan9a
9XuKNDu1k80QG65w0p0YO7fsdopIwBLQ9ITkuJQZ47qbyWuxfcnpmRkRbqxASc1Uw9Ixks8B+oQW
qjTpE2+2xC1m/G8gNE8aleNoXlX8hKP911Ka6jl6F4uoJnpqqf4dOlrPFinc1CyHcGQFPhz9x0r4
wcq5yQTkN/alcZu/zt4OAtpsKYH/au4dmA4MQtSJtuW1c7WyGdJc29AelnqWC8ZgjQ/WHV9Kh/wk
dY2wR1Q8Q7rlLiNxgwCOH5eP2sRHu3xlKDEwro59pkWT5vRqfM1DCP4qycKb4++mxBHZN/5k2asI
75Si+JpTQjU4L62iWNbgyyM39dyPbzNB3hGHZUUvUc75ivy0JYywn/BtZLnOQOP9mJrrGVA57s5M
tXUnBYo5d0UhIdl9GPm16QcvYqxDy0p2ss6LqTXGMV+ok+mhzQmNdG8U0nLs3vXIduUB+F1tNy89
ZpyBbmGJiV5GtNm2faiWapkPSFaTasMg7fcE51uOdUkBn6TWp+fSwrsURg+pKz0ThoIya5G20aMu
y3Vl79PJ8btE8vShdm2bUaCatjb03Ovz+eZQ2QrWZa2CMMS7vlgRybVQ635l2dXCMY42FZZBm5oh
z63SW4MwXamiRxk1eIQAcOR2zUQlD5e9p8bTntynT60Dcgi5DS1U3FJzVTuaUgAOq9BWaRx5kVyv
YxDINt53zL9M3wLENQSELaohhTg52oCrEnriXB13vX3rtc9cWNRW9dpOP4yeEkWMp3DK1+EguAeV
RQkyhPTkMhhPgVBM2OhTTw4PNaUL/eW62Bq1s2/nyY/CFsIDcsUAzx9dhYplipVVx7PWVeBqveq+
6DZNb89MfVtPU+LrKj1UDunw06DuN/qNMj5L4y6PvyQmLyel9A1x1dUH54ttfurmNuoqf6px46Ee
D52nan8n6b8BE8kssDCWv6XSrUzUas14DqEfRNL6egXKneYn1uxKpwOe2bsa6egVGhGBlF/I6i5N
Ug8XGIq09TR+SvY3jeFGn596Ia74I91RbgERENAUro6iOtSvA9Vcz2Ez30a5Wda/Ep8f9Fkp6EfT
f2EJS02qlCK2RvcX5+RUkipaK/+SIF+q4pDAepnZnrsSi8tqntCTfVlMrJWjS67jqeMBnHVcpb4K
FdJZj16jv+NE5ISP5O+iYqaPiZz3a04VquY3R9tT+7WYzKTs2knHrjOWOtATRWWDVSIHs5s3Dhdf
Jc41RGUh4PV6Rtf+MMV8mfT7OU3dUqzyxFqIF40CIsQ/ltlTxPglaXuj8AICI3AIIoFLGLod1Xyb
MvR/+dPKJ6m6GYjljfrWm9c0/hXDTwkkF6SeoR2mZquLszJ/yVXDiGp9UfSTW07VIs2OMts86DCq
GnTXxHH3boOFZAIRItCBp/9pLNCs6R6glJ8Fcnsoojh5VnnvwXh36bUvruQ7+mOdL8JmJAAO6DQc
14yq77tPS/5rugAdw73JjiWa75deUl2ZjGZNthJ2zLRgFq3euECdwwBCrwdogZHLYtR+cX7DhB/z
M0HRaRalr6nyvsSEaoKzCOdV9a8aGBS1rxZxTHZrF/gBbF+ZniKItJyXU4fHHJ+d1uSLzsr9wJD3
WVtvTBYJd54vDW9Dd7falVQf+po0CaoUXEOTwyYZ32X1qLa3Atg2gpjh+8WNaGmb2vjO0KVWzs4E
u3LaL5WhTo1FVQlU338XnEVz8taZSOGD955iuwavdKKQpTn4I0Vw/8LSa3+e00cpPic59yVebtUU
2zyd1vxn18jwehjXRPvJ6rUsiWWE4mY6xeYqqHHmvliLe9LNC0DFOUJpSZ3Zm64e/htsGsfhfezG
PeEd8MLjIs9ghSP5UCrfsZl6cbUtArStpzFOYADMTZ4rLDmxSLoTBcyytFVUPMFKG7xhEusWBqse
gE5LCTk87iaqEqsQrkbbj93brn6s4W6Ii9WheAdfn7Br11Hnw4kjGP0JccPazc3kfJym78x6rzsG
PiKB7kxnK4OyK/JPI/WrBllDUt/Q/Ff6occg6uQdINbN6j9HNqBkVCi3cgicm+68qz2cJ201dBUD
cVV0/TjQK8ZLGs5jJvpWxelDnTGh2NHyY8H6LEvX6N+bfmNb7NrohFWpMPea1awVdafOPgb3froY
Bm1YczXkdaYfDEj8zv7HyA0UgDjBHEhAeN3pF2mSAeI2lLeMlqEjuDq4qwlzA9lBusapimTenDmm
HJzR9wFItq3xfD3T6t1CwAF64gfWzeL0pDWMwsBTx0uOhVC2v0z15ogQrWjoBSAAFQD6/IFQHoxj
NWXXUH2iztMhGiWwJrpRvjk9/MjIQKRpr2HUcgnehz0xYSTfKMVbU/bEWqI0Uj6NEO+Y/Qqusl0N
1c0kCGgs6aqE/I+UF5r9q2M8DfUPOKoKa3rb9gXoD9XvVL+L8i2nKuDtt/oiwRYMSN1iS+V5dAwB
munGhadDQkJMDM/B8TSz3InXtM/KXs8iRxAk7WYUBUO0VVoAeGOikQy9AtGcZO7y9ruyXfQSnHQ3
iaUgDX5XdFu5XMrMO3L4DmB7M23tQN+jR0iq90RDZWLQotqfpvqrgPURq0ubingu3mbySrSu2X6a
46Uqf+P8mhibsfqX559W/lGIv5TKrZU2RvE396dYlV7ptJUI3AFfs2kvYpoZqoc6QXi/kgZQSnVp
gvM15k5Uvtl+6d1qmCeSIE4tqfMK/lTH8HWyC5RYda3wnXFXFoo4RX+osge84vRrvfwxaR5CGJ4e
DepWxcJTTpxr8P2ydlDMZdK6IvtyFAgq0PI6eVrZp5WcR6v22v5v7DkOUcs3xdFpd7mMHws1fjEu
pPj0GlHRpxUqlT+Nbk+gacj6U1XclfpMJWVU94zZypkLDUtWraRsHQplWEwEgLGReMpwT9FdGM0l
FcRENEuDBN9KYB88K7gv2q/AIFFi9iplZ+UrURBQ8xPpwPCEM9gNx8FnPb2HyV1Aqb9mHdjbLMV3
TcRDeyKGa6O1LCVs7pPfYfqqg63cr1P6Ll2/mQbpD8VXlzzN8AcPzMA/FNhX8LnZ5BqEqLFiWKSd
SGFS6XSmW15sxIhFp/0I29KVkCKWNQvQ4naO/JTcbsq3VEbehdF5/borvgl4eFneM9cQ2L8WJqwn
qA9qvNV8cCBj0JJjVuQAxgE7LLD+ND+t8l7oCzhKedh1qAzqvlgO8a7Vj/mwwU0zwWE3yxwZR7Iy
q0OMa8lZwIJiSiXMo1c83g4BDe172W9G4yDn36CN83cwIcwsXSIFqFEhhGnnNENdWsZG0e6NtQXl
dFq3tjwUo0O9QXrb6O+MBuEYq6B8mHImVpaJpVBGxcYVFZxiqr0Zumxal4X3Kjzlpz284TtVrG91
XkmaL1d3W8IVdRvTS9FeevOJsnhSFQ8jSZv8AI5k8lHiNOEH1Ar634sBAVBskcBjzY6Mg2avilf6
A+JfsbPQQQ1QeMYY7Q3oFpszrBDf8nSGa52dm90j5yAiRRwcgYCw+64AbiARKhYq2JAz/8A1Lcrx
TUkOA7aCMUDy6Nv2e0ZtpFkAJ/bdbBJPiklPsT3ZXpUaXzt5DuO0Tzr6H53eloATc1L9DhTTxGUh
q3syCNdJ/WjHfCkjY5HQN2Yhrxlp7UhbI7Q3BbBbA03upgrdjHSUh5qyZNETn4GFy7NI0sjtnoeL
aFTR5dMHhjmiOVguzfhogl1cXsziXZZ5U7ScrbLLVY4YmQNVvmvEQuuU6lH9DbJpz4IHRtsL3l/M
yzbttjX50AUsVmc/X4m4tnlpk/YrL/yYBlOW+I0wHRaeEP6VaeTMMl7U5vf/kSFr2s+XSMxB8fXy
pw2QXnxIxO4LPVqVCLoq4xFj+qheWLSzDUhtA/1sL9PrXsDiVpZIlt2gabZBl0DI3bveryRlFwfl
QlGQhrwErLxG88UE4Ah3exB1Q60hPvZOtu1TRncH6KtNwrYEktlHQisavUXhF3WnKn9ZwaqPaNk5
kdOq94QTr5BHezFSm9z86lMwbG7sNtzlqOfSxlOTbxMJdhOvewqGl99wHLaDeci1vwR1OyRmag2+
rEBWNeOiQtiTRWI9aMduuHWRl9SbRvMVB/kmmA46PYJRJO2WR/EmUxmw8pvnNm2GDvOz78GHMJnk
sZc3AwKrL9XYacZxEnToqBpfGwqYWxxEcW2SX6t+9hF6l4wNx3hGYgXmI0BcqW3naRPIVMTY1xqF
9g89Y4/R1fEzTP/IifTYtQsbwTb8BmdOEL+J4rfpDx3nkiUf4podg53BmXDfDveAXIS6ZZ/tteg4
Nd1SgHFr/HFsGQejVlHuMibUaFzEqNALauuxAfxdGAKqMT/VZKwl2NKnCmuwloFX3ZF8OM55Yj6J
8mkp9A0mNAB8S3tULZeZbDjhOFu7dQZzGb0r4VZHTzA6bzHEa0RQLPpPdS/z6QR/JtVpH5yjHsXY
eiDWw9LvgYPpbqBGQBBSHPKoY3O+WcU5omly7k7r29rHlH0AbCIAw+8Sw3cMnP+6OyTvc9RtSn32
y6TxbGpZeCJn4Lz6FdG6hLKK6L+NxEFIlNAKeqGGMYt9/BoAZkXnvlvZ+CPDQ9B/AoR7heTbAXvG
OJTzNlA3NWbI0m/LXc2lSYa/J2vrasaqIugDNrm0HyGbRvMchqjnNDAHdd90J0lDcd5I0KprbXiz
JLooY8mEA3SvPxPUhx1Q5yifzDgGRHzUUH1p5gdo7ofyJw90Dno2fr1SqWuj+JlB5Kc0tBPgAsHD
vlO84Wq1eV4j3EjOYY4A/OVtplKM7msZN63PHA0NCwrATwU/00mwg6Wbhcg7O0Rkh678oY8OpY+C
OyIr9ynOoO7e/cp9id36J4Q4gw9Xu53g6m8jVMPDenrlyzAIJ0YuyAvnhaFtuBgzpY7GSCc46cn+
6uKrkFZB7msdQwGZgot6IO4gI7s/hUvLInmWdReSLCMfQZDAB/YtXtuuOzImi06LbmbYS/nKJn4k
oUzQx52gNaiL02S+GcYuLdcdKFZSrkLxlWZEmZi8D8wc00fO/5nyzAYVjk3XCRx0HIhxmjX8G/Y9
dO4IOKvs4ugfsfSXYpmdGt5VH7qR1JFsYyKURzODPUY3953yLcegtOvMvEyxNyu/qvHh4C6pFOIZ
HFe0CLr3LYW6hoxuyGF7dXdE9pBAosTiz5QvQ3+aeB7H+LZf1gnnWFXbrH9xWG2W+TEoZTTuu3RN
ZkGXUvminlA2MyovtDG1zIlEf4W7uMg72D97qYbIRIxFqDGNDJe6rcFimB+RiSKaExQMnXwh9i4y
eEou7tBlOa5zgJuXQTaTxNkMfnqI2jwD5ZqHVSHVvoQX3HFO+ZAve9v2orwn94ZGyW629fg0leQW
Gp8kMCXYt1knVPMJrXRC66VTSkzCWHbyjoqiN4uVNgNF5CdMhDjgtEUM3U2lq8Mc44ixxx/BcNRw
GxIb9CJ9d2agQlYjpj0UnVsV+1Rdk5A0d97Yc/x5ZI+A5/cXQj4KmcgY9TctdwQpkeTFTGDgipZS
CJ3siwJLd3WyQrBpUMDo86phMKy1ojyJllbxRs1Ix54Iiqm92l4T+agYSwsXGO1nesFhwX7vHOrd
RfDhDBvNJrcLKfDJdlZU3kyB18iSOljiNJx0lO4UlcZBLzFDLO3mJOJNCBIX+roECgk3Xfg8TUki
ltOeNBTZwjUYoORROnfNNS7WarId0NQW/OxjxJ2LQNX8cmYc8U+LVBPyiUC9EZepu1ndRgn+471S
IRsklp2C6UuZUKyiikHhMGNPAsU7juO2uHa1SyRHsIN2hs3VQ5e71BZbmVQgvE1vQ/kY0WxM6dsk
73OQV6+Qd2ZIPNlXxh+NYosUAt05CYrvcgVyO8EDWqvJ3JJ7oJFyxH4zd9kzFl6DTbBdYyHoYi9D
xu9E6xmprbSmqR0eDVUKx2flUkilw2roNuFb8LDJYBOu3D708jNA8dtstIysil3xxZEmE3SCJz13
Y3g7GucvzGv2z3zLtvLoWanXGRibxg85eWY9dQLpAqPzWxW6qyvDSsJSj5yQ+iIYrWXmlHB9BW3D
rg1IaHP1AQKuPDXFO7bcqh9cCSlwZ9wKuhONoL94+jDYhP1xzKo11HcV+9pbgQykG9zwD152RL5l
MB5W4eRgOMaCKxgKZFSW5MFhlQm/nN88XduI25YEXcYDdzFfzha1MS8VMWI3E2qE93fRLBXhpt/k
QPGKhduS53aKAdmRJf91R0ZtCMVvp3WCfEhdgloBCXX4aNsza9vYkkEjGAkCJqXSqa3nPZ4bWF7Q
XlAV0F4Kow5jYwKe7BwD1NpQrH/k6kzL0HYjrKqFdoXxxbQ3IM5yO+b6Rv1DyoH07Ycx7GIspMiM
CrT3jrqvwi9z6BD83Rv5O+QACqdVpCQUHvu4/pni7TA9lZwYL3vDCYNnF1itTm/Uac42Llck2ygJ
Fy3bG2MJVRfthRJ4DdFTw64my5CNO3NX6QeWJBhnYvjoqol6JQ+hZboyjGHVnctwY+CLGjZGdMoQ
O2ZgN6h01WkbaROBiwycjveqF5lbgAD4MaSdgg7ULzE0/SBOmLNDDGGWbmxB5eSHz6Q5KGfda9fo
ww3zCvbvlIvyb+o8llVwiUtyR1Zau7PLZdw8I3tjviusPGae/jC8q1pgyqichf2PvlgC1Eg8ciY6
RALjFW8emiJFP4Bc5QBU4bqG/5Y9vF9kH60savrxaVl3Uyf1xdV716p/bGKOzmjNk8Lj6nd+or+J
3vbwUmSHwgOyZP6VeStvXX/Giy+1aMWW+aM4Fg/7ZB573be0RQH5j9/7r33InvPrXIZmx8Fv9y4o
s9K9aerNcK4Nd3H0MDm3UiTIM2PlJFyxGwS2GkKsBYsrhl8nnQqwU2frr1pjm10sPL3lGuWgoEuy
4OJ8+8PJVuJLzAeQU5nAQw77rSGjtv+YfoVzQ3oNAM1b1JP9jA0CQ7B9Is7SAbMFKHLZ4Ipzk0YX
or7UlsVlvHYPmIX8G/4Q7SCpigpF+owlYdXax8DYOsNbDrxHxbAemPszubC9i95CT75o04tIzyNy
Q+nT0jwrhEjUaRDXA6s1HVzBHZYirCrxNYpVCkM6t0RRxs+gRvvKTewS0xTXq/SrBsWz6MH2cBym
pwNrsCkmKGktePaQZ4k8rIz0EaRA7ZmD7hKJptavG42KQC5XcUXYHARdqcZXRX2zRLIv0nvHNYOW
NjfrDy2dUNF/G622sxrKsCl5yST171A/xBbgZgMiwGlpKhzw1bI3DF9t6s1Yvho5yAAiHdaxrn5k
E4MIG/swiq+R+yOf6+WIiLRwJI5VwWszEHABumoDShH6vLnyMhNjQR1Ck6gY74hpBLPRoaytFISP
WQ65RiRd5VsqXHmVv/XYLUFMg3I6pLhrcj5BnXoJrmYbWITEVT/Sje0oGc9KkrZaY5O9YC8jRPuh
/iUVfN4ZBiQ999G4gEvytdA+qqy1LFuH6b5OzgEoR5fTjoL/h/Z5clB58+KkXVQdLYRGjfOgIVNJ
k6aJyxgD3MVfiVUtjAn3UG0usExn5DNBGJoyxeFVqZ569D6NKT3gSgRezsGvExCoAJrM1KwNRIMT
/OriK9c3g8D7seogTbOIvE7jEmh7DbwTMlho2w6oRVfOLbIvQyGux9gm+VaqbeI7iPD7TsXWcfZ9
/2NSGSBxRlMQzcdJ8WAgFzHG9epF/kRukmLI6Wkx3akolq2CX0TCIG4TYijx+Sn0pPKzl3vfBOpQ
a/CWixOu9fmT8etAaORrEm3Q2BE84Soy8TA8QsKTSiT6vYWMhj+n9StAGwZERe9R5SdoFRTrYMef
nbougkPZP9ViK794tNxPZN0nN83I7qI8dsjyXsq4F8Bwn5GyQHqa2oYHI6fOGZ5x/6uY+KJP1dzS
xJ6t5rtsHwGYDw0ogQfteDYL+qr2Xxe5ekrg000dCnyQfky3gv0mJ7cWAQuye/KFMF/NAjxsFL5a
3fL+MVCAta9UsdNINxw7154az24UTEOQ9vEbIAzuX4/secJHWoKIxMJBO4AjA0BmpTcYjVzZ+jaH
gayOAbr2jjZMke+StUsnKjHB2/uwpo9qXmnoAtvjLDYpwiu+JcUknJIo+2bWcRSYRM89xuZsN+Rb
XorqZBCpYlQ7m1dQkX4m3nsTPGs19u9Jek7qAzlvfJRvA8n1i2EIx+OLry0Plewp1ftgHywosMak
49g39fkVJKUFD1Nd1yoXyzmETp/4kPxqgaxXqyNSbhkvv2n7fy2YtTWu2/pHj08JOL9wIFZIQ8vB
evN09AysEoa808npNVdK92G0n5b6D+PWECNp3IfGU59wRlSbKlhX6OTaYyX2Q/QWcNJa0bpwvsiv
bvTfsfVzhEBzuKVEoHnMlmN1NbpkmWRbM/2QptiPqudYnBFwLRwwXNVARYUAZQ5k+oMAxg93IUPe
KUMhpuf2K5SdtSM5Hs6xmYVkY6PUuuvYbSaOAU25Zd25lzSUvo2bZlfDWqO7WVj67KYvARO8N1iG
3Xno2CGPmekEFDzAswcLlfnOZOtI2j4t96qyjSUKqy87/EhfQcP5UyG0S5+etbUP7F0kjtZL97NF
n51atxcFncFcpxrOrO49JXmvcFaptXfizUvdGPuIwBYacIctf0TxMURYDXJtK4R/8gsjf+OsG8ov
UqpK9QM+J+/3ChpR5UJUJFGwmrOT000d/VTKOQ/Y7YYHREcvQ6YB2gjdAq15BAWAN4OpYHKIoeXo
LzdV60k5Nr8R9/4rlHdATfFMULWT/pd88q3W8b/XIMoCXBgeArf6MyOMU7IOGfLnEi+6g1+w8gJn
H5PR1BtriU4sVHEVGr0v6hQTNDQ+SufA7s4JFIiNgkMa3yx6zs4m8vFSmB+j+BHcXwb5NdoNJ2yV
HhAF5eNxtt3J2IYtdRb0Ay08Wk8ZPM84Zz2dk4wSItynmDya8t2KH6mzHYxrNl6M6FrCY2Z7Y3ig
BggA2XSDyKKzEq7Jb82J1sWWqOcrcEnEUBR61xSDhNLZCzoLg1qhji6UuDMGvqml+H4oxa4K7sn0
NMaVJVYq6G51bkzfUI/VrC7L2B9bbMlfSrAlzNLEomkRuQE5aejK8hVp7SDGlcuWdLJnRvAgaRPd
yQGEdeJPxZrpF7YvQLIlVZjKuQdMLZplw60kBW+oz60e+9nO5u6bZLp8gvNJQNMGTEojUbYEp+Jb
LdZR0kmrSSGjdIir0q0HCUPQHJher9GnJKYd+/JcdWsF+8nKDI3ebe1puOWZs5Gzv1D8JZR7Nh2T
GH5NcOPR0Tyb1DU8MUYTez1XUGnW79bcbkZd8bAqDbSRqRq0i8E5qsFHJJvLyE68SDnX01bpQsqT
XxtNpq1DIXE7MiB+I/cgnK6JhWQ2QpeGQB04vAbbs6GOFW5+pXnGWuXzIT8CZbiEiB7aV3QamcYW
fQKSqL0sv2tEL0N6zjT2AWaiOW7PAgV+TSU45gmBnBBodEGpjZh8BlYOvHTyrS5b4cFf1SC5OH1l
ZH+Jo5yVETmOQgJKh2CoL9FNNKeOcAs7BdFJyJcYznMOzlk91FxGtkvSXzPfVOQ/GVKx4YXvCmud
A4FM8DZdirvWTPFApdHRUUmVUmlRC5DxQAUhaaI3ctQAi+N1l2tvhtV7upPtgjB/kq9BYgXGRG4Z
PMM9EhrsNAMRdwxy4TWY6qfSP8aEWABsIfNJ7+EUlGWfSeskoxqNJRymsrStJpYH/O/Qnl8ZgqK/
Rxn8Z6usoh7t/54bwy7IbnwnH+6kKrCRCS5kESDw4oTDb0enaCbfMzM5i50SWF4wnl8UiEXVV0qs
T0QRotQgk55Sb29jZ/ZSAbNPuxW0l4jMDdwrmkT0X1lR0z4E4mqOujyEp0qzpcFxGDXfqjQuSvL6
xECkeXYYyFPsERGIfN5ODVz1fZj3YjpnWu7F4qGxxwIrWRcZmUQmB1VJAOJ/pJ3Xbtva1raviAB7
OVWXZcm23HNCOHHM3juv/n+4gG9HYQgRf7KBdRRsD805B2cZ4y0Y9EQ832Te1rLT8xSI1tWwQsAB
/KxfRgBUQwUdTooZVR7fZz1YnWgn2fdt29+a1d7gvmLb+VZKBg5SslYgNofFPVq3S5MGisyzW+0+
Errqpf4pQVENadzVHLb4M4DypFQLOECGQSvSptec+EGCEp6jZR810ENtC7k8m6UMqf2ULYDkSt5H
LeV7KV/XqHlXsXDqNE4U4V5I33K6aGrroQiHFA06G0ZJygYfJgo4fIyWiX27XfNkBxEPbst3Pviy
Vn4Tbq3cQtesXYUyzYFa2OUMtYmM2zrFXNWwNy1C6IBNqSe7O1gpNZdh09znnU1L/EfoPtfc/KhA
+5xJmdxxa7Q2BY9GoXlXE5CCYoqs+ntcag9SzJdO+wdVmgePF0Nuvg0auL3cA8LgdRzWgGPogxgI
ySNixmPbVW5qCIOh5G/j8CSRXmayMSLw5QAkMrThXRiaZggs39xobooO1RENoSbjpSlaG/BiLQeQ
+hmjAUDOArfjjQZgLjp29Y1sfFcNun/2vZej8XMf0pMwdpK7Se03o1QWJhImtfYg57u2RWUBfn2b
0nB5U+IGXPXJbW0ka6jxwLSr/FsnumvTz759MQeB0Gcve/ewjJOPgQ4t/GAr3CeMdWN+5upjaLwE
+p0Hg3LA0eK0AMruZDiPrbTCZgHioF2J8FqhJeovBk9y1IRydl3zgOpuqkk4493k1HH8LOEyTn1g
HbeQ05GP+MLHtfdfLHETQFPNjooNmnVr93s0cACf6+qKLYkaDohGF5ymf/6v1NAfWi4mirr32xO1
SqxHQntTRF9G/6kishDsNVpviQ2T1ey2qDyoKSU29YfETSc5USW1uH2HJvcLVOtrbux7JXj2QmSI
byCjF/ZrazxIOYKLx6w5WqiChpm+tiIbyttALh8Ub+hgQBqJ2ic00SH7cs/l9VtGt5rz3IFSUMOt
YFCDNqHsphRJTXZ+VAkEfZmzmGqxTeCXCaDHQpDe9EEWdLiCoc2g7dqS832bVW8WIuI8WGr6GOjI
KdHWbSEtfXN88ii9SaCM0bWuW+pQd4J337FfqCrMaQHyVnWqJEoPdrAFjL5pHVIID9mkyxatcN8Z
EWQ1dPHadMOeKPXRWjJvhVjnbQOd6KfPLTCpLOBKDygh0CLN1GPfQ/40eRyIWxSUkEks4Uvm+quI
LHSaPOUu7PYG1wVa7O43kY61lqMLQbEy34PVXWbh2zArYvflsms4KjDheqkPWUDXXF1afXTTgDPV
qN80SDwgf42ELV+ern8PAYFm0K65ijnuCWnqVNyXNuz3Zdx+yAC0St68EeWJ7l4svZ3THzVK4TRt
Bw6wv7Hh6AtAfiAB5NlbyK1WyakjsotXr0p0FtACdhvUPNyXPn6vhQ/xAw1ZzTk1/lvgcbiBtrbc
p7LkyEX8DB/QJR0DyGdFfjKVnQJ8wqFRB9me91dP1aeB1HJETCSMzjySEaOINJAjj4K2AsmTak9O
dazlj9L/Ibf8X4HM9nGNuAyXPmcdnQt0Mq1iDxOZyaXkF5S7uIq+x3wCPsUBNTJAGQ0vPNG4cY1k
UQ/CLcUPy//y6QXrabzFZZemNPtl7KDTuUVOtrVfjfxHXX6a2lnNXmHlKSagjBjBTJkHo3CsTPPs
ggk3XOWoOcomYqpbCvQp+vqiRIr21MCpvVQCBQgayoabbntEyCO6qd5ziHoWhXnBfxDphDfRrW6b
Kwe9RYuWPjImO64ssOGG01ENz0b8U8s4wh3xlPD88Wz9xsB8pUZhr6ZMblJ578E/+oMQhWStOLgp
4df+K/C2mBMa1qkBoiQoHqG9Zzo1Sg4j8AcopJnb0FT2bfTdcCUE+24FEAnUL7QHTeTlGRyKaq/j
q+Ig4uJR5WUDMMBrS9Qvq5+a/grSw0AJxNF2pv6kuNiDVGulfdK7R5T6dSpdKUr/7jFnNZmefJAB
wYXEhtAiLXKIdzS9K/lV1889hG9l78DIQAwlvOkgkij2vSkdoOGDN+cIeOyzU6R96/WUCvmrWu4t
6uUacio66n052hLuTaGda/g/EJeK8In2WEWRz2GHBVsD1N6I7qr2Cy2jEkKVsbPNjWHeobysUMMG
oFiWBvD1Z8BbUAY86y4Ae25mVBi4YtcczamHcoq1xx8kVZ+Qt7o1vXYpofmLxSViDOKqgcTvB85a
R4XEQIQ+QaVJ2YntI3Z3Snpo4lvPeZYR6gteDeqa1XedSXDq915/8syzKP9sagigJvhd84T6ZGbs
7epNoJtYDghXiiqCeajA9KITD92F9+URtHbFuzT+KNgK3b6koRoBoL2vhA8VLhRsikr4FtTUll8q
7acvYIMK0IANpKnBrMU7A+BzpJzhClFjRN+JLTZGTAhcQvMRAPEekGiiwI9knxINbxmrZ1FY5eVN
aq5RKRPi18p8KoMvo4NQCXzVdVFbumETyd2bmm0sjdcVUnQ+xAUgK4H8ivMb770bsbvlnOJywUdf
0aaSEQq6b/QnJ0cKYucFm6R60aRjSvNeg1+KdY6YYuDqAm4sHtDB2CvSseh+gkAthIcYSIbVflfV
PXPv9N9FQFhUvGxgobK2CYbWIAy+LABaYPyg/+TC96qTV16HPl1rXX3MqgMfZOw/tOFbX+4c/3tm
LG39pQhQyPZ2QMe96KNQOWm7Zd1L+ybG1Ma7kZpvIsh0+TFGYBocV/sFHl1sbxHOkGWenFSdEasE
9yM5DxldwF48apw3IDfk5nG4VHNh9l+6WuFNekBv6OQCoEPgywnuPIT3wofIOQfWU249JgGctgxu
AOr3MGlQcfoWK8nSdk51tmuC25jSiQU88uQhA5ZCvNiUxq1gHlE2rIKGbjvGAyoCzQdc7RcZFISm
vXON4NDRwqioMUrZ0aSG7z5ILpVB51FybCiDYC/AfeffK/Gsw+zW3IfU+CDXZO81Rjxd3HoiVRY2
lMbL+LDcbY8ciYx/DMr2HCe1/KCDL7YXZvCse/sK4oDY36e5DsL0W5tuY+OQes8W5j4Fggk7dqWF
x1PbMt5Q9WrN2xg6ouii4fvYFiDFAM0tYvuUKOc4SFFHQ9tWQQAAQd4SmVOwT1S6C9gxJX8Hxtoy
qKjFCq+asI95QpUiPQUYCs+SdZKqXet0C9U7NwibNo8Z3cDyDiiYoS/bGHesA1wqz3iwvXVg3MjA
aVSEWI/shQmkQzpaaXwf08GXc+1oQ3Mb7PyMPagweI0a4kzKPqm2bkn9WPv042Ngbc1m6xlbtGYd
qnmi9BgISxFlgzZ6xJjHrqky0GFJtvkgW2Y8lvq9SZE2ewvMTSvtO4xbHJDJMLBRlMZvybzrKH1a
2yJ7bZyzLi1LnQKcAFqZ/s6OxeZCjP7sQ4M0qLQtgye0Ljrza1CArtLVoL6iccmlzU5peE2bo8KG
S0BpPMuUXUJhqeUmj2rhIqoyQDx0aSnky++WdOiRbmID8BG1fkUuxdBApTvJwis6Tuh7tXyThDP6
bnG3TXoeX9XSoH0ZU44TBR5J8UPi3ofmrYZOWwubr8UTXNfuLZmCvY2WgVpvQh9pl/YeXMnaBTAU
B68RdJf451BTSsVj1L2oMHnQ/1nJLUIHWPaE/K5dnxzpBAIVU5P7giqmKwBE+bDDJ/jpGnIY1SZ3
H3IL4MsOJSCktqXgrtJJD5vDpzr63S7yurUTn2N0NmB6mcWbGr8E2asNrNu+75A/sjWq4R7iWdiL
+dqTyqW0psRe9Q2ATSD4zTrvgZvxlZclI7wpBAhu4p3tATWmiUAG2gjYmrQJYwXJrUJ5CrJ9xySG
CZYY/JQmfB6AxAi9wpVcWS4kCttdt+CEAvG7I927bbPWG2TyUlRhE7R2tqF2phA+MN1S/1D5d22A
XPX3WLjJADBH4g8McYF8lQAFlXXn6cAzudzQ34jOQfQQ0aMVl/DP1sDDUN6H3o5iaP2uctWloodu
pFE/1eEh4NpJg4GZq+Ndon8K+n0FslHkBY1/SoZiceHeaNK5V054KNT1QyfchyGxtjSCLRX9DY0G
Cz19lZKfzPYt3NruDVhu3XrXvLWWfrO7bzaWIOYeaR9ZvCus+7B71V20/1Bco+9d0/0Nhx6R9BQP
GOi9EJ94mEfWexZ/ish0CgDw0E8yqlVd3PUwhY1qnwY/aYx2wR6i7TLjMZ5621J7SoQ3udu0lIBx
q6GDd4zzh4IMjuzH1tmVzQfvNomraVvidwKiynkWlX1cIL+6bhE95Miq1YGojwNl8yV5UG/Anjs8
GNoPN8SnxPqhc3zqAJiTxyz+skX36Braq26HHe9arhhZli9KCMXfeN0CRdOSzzjZEskCYknqYIsl
riokxCJEiLYpTV/UmdMtqrcdQmyQmLgaSPtC3QXtj7C/S8rXpvqpf9XG1n4BSicg+uJARljhYoM2
lav8QFFvS1WzF5CoetGcDPlRuBIrLTnzepCEfYNYBwhu+7l5Ha7Ig9E70KVtbh3B+Da0GWDq0J99
KXM6gBT68RsU4f2uzOLQqDR+NpYNGEiGEt1RadjEnHDNskw/lVag+gOBAImHdY9Iu/Jglc82xGp7
aSZ3vcNWfEbuX/np4uJlr/3kjNiaRqnKpI5alXsB3y3gWeFrA0gBIHThg2+lF3bTDepZBSKRN/xq
g6ZIc4P6e6cd+QV2/QndvTL2LhAgd8mRZuuHBlSX+70y+CTuNHrQFTqnj736pCdrYLm1yEPiDrUO
ZHh6Ki3de4uW2WdGocvzHpWGzxZAPzfiVd+he7SV211jY+eAzNqyAqiZrqkc0L3O+g2UKsqQavgk
8PaJjBspezAjWK9DFwW/nc0gl2uj2Mb15pwXADwNdiruRsKN7Z9xUtGomoVsT9JG55IMHLq/t/jg
s+yzjJ5869iZqNE8ZOou7jdowIbVIW4+IY+yiSMppXlcPY6i+VQjWYJRUIWJyVFGbZ2dZ6A2vWYI
murHvkY45rueYvi9Bczrsz3RGQUMBlMMj67OukV1QXd30HaqoY6/Q8M5hm2V4PAFmSEiwlZDSk5N
TnWzDf0TFIfARsVqGfsni5dJAo0DdJRCBW/TtGeP79Fud0C94u+Gs02iewSLNAU3BNxl7tGSiSE1
Gvh3S+iOywFenqmxN3AWkVooVu5XHe7LLgb8gglPfuwEfla2zLWT5g5yYxaGXroNRQOYU7qUIeLX
YA/cpfzq/eSMhecmeT/NCJ7rQUNhTd4kkCcQXqL82dASf9NTfq2Njd/S1157aWU0T1l106pgVhes
jpWsi08IRjhjIqKWKocaEC1gF3OZfefJDH7SSN+5rofFi6pL28ZEynoLuUL7DzTnbJ2uW0jpYwPq
D+VcDlN/XScfKcqZ2it7YZYfW2N4q3EfpKr1aSs/oZoLZG5SPSuqyO1nxnNWnvTsNel2WIZCr9sc
uUnzkmxzfGd5qS/A1G7yt3J/16w5L/QtSlYrA/rUonkrbxj7Nv1izEvrWZUWOww5pPV1r9MJY2t0
gX79lJE3retxmVVMG02LEoFs4S30v8F2kDrEga3d9VDTPriWammSboqiKI1iqWouO74+uDCjg7CA
T0K71KPmTWXp4N6TJSesHbgB3NdfHuI7TzD0rv+CSe/Yix8wuDVfmP3WhZRbisIPcMzwWwjc1miA
ypvSTBhJ5O+M3WNVUZM1SxclTZKGSb+IA1ReKST/v/VF3RkAIufmzqwWQPTvvO/XxzRlLnwZa2S/
m/HkrFqBWFbkr/RsRxevQtLKUQ9BIKLhkM5YaUtDcl4b3MiAN8mxPk0iAtKYV3b5Z3RDb32p/hBX
/rrdxs/XhzeZNKpo6pamGZqimqO5VEUkfGwBc3D5Ib+l+be/Q5b7CBcMju5Svqduuo9Rbzk5d8LM
ZzoM5M+B/oo8mlkr72G7DemK/2G6D7+cW7h/L/7WuL0+RHkwAb8WaDSjsRV4NrhmqgIovDwmL5t+
C2RmQRl2oX/CUDu73zH/OTnxQj/Jr9Xcgk5tAaqsmYamqqqGk/MoWw0hR26CBT0m5/LOpHG2kDYZ
kKUlM730vyX33QGJOmsVvV4f+PTaXkQeUu3iO9EsN7HcIZXKN1Nb3Amwdbc6tJpF8sMED7zJF96q
OHjfcTPAKmw/E30ykS+ij7YjT6Df5cZEz15QW3J2dxARwpdmld4gvraZm+apvUdVZENF/kqWMeP+
fax2ZgSZbLPIpvOGk0eS3WXZ9vqIpszmL0OMtreo0s2kcDwqxrT06meYDtf/vjw3huHfL9arSyS5
sOXhi9jA4QAW/INli5JDfet9OBYgUFgHaJ0taTnw7G+wLwEl80qNLKFiq/9AksF8+5jzOJ8etaVj
Ta9YpmGOvp7cLQS/94Y7i3APwjvW/8KEXhNNhVNS0nVJH/19UxL7vqyB0oq5fdukwCUdHEYx5L0+
uVNzexHGGM6Ui7n1w7ZWAv63pEygF3eJuZO8mZH8d8CON5rLGKMvnWKvFkkuMUDoD3gVDAIUpF/x
oRTQxFDzU4X2qcNQo146Zo62zd12Fanyzb8NdfTZ+5nummI8gJOVF6z4quwpUmY+7qmk0CRTV3VD
MSVZG2WqV7ieWyIkShMRwLF/1opv18cwdYXTuLzRy1AUmpajY6nQxAKtWmzoI7BM8H+5/SLnQUPk
epjJrGDD0NmnJEkTR7tGbnkVMnC4PCAyglMVQiBt8/BvIUa7Rh2rUSsPRhJugFL1ey9v0fq+HmJy
NS5GMVoNI+sLozHxgXeF70Fy53UzG9PcLA2LdfHt5JJZFekwhBwnYUSGzeSbZxiL64OQh7n+4+u5
GMVoyVE7ch1dIwpcfmklnJs1vjOg7FblTjlA6z0Zu+y5+Glvsvv83NwCGA0hkS7Df1yv0bWkKlSp
lNRhMt2tA8Kv0F6i/vv1sc5N6GjPo2lhCkbCUAvhNdAexeyhF2bWbCYn/rtDX6xZkgRN5+eEELp7
F95VnZ7/Ygw8NgxRE2VdM0bL1YlVgFQFqMVIGoxF0+hLtA/XQ0xvqBcxRmtRK3ibiYDmlvpD9JGd
nFO/g629qjY0dhDD/RB3MwEnZ+0i4GhhglAzHXkYFL0/a4E+0u6+PiAad69sn62VeDt3uA6T9EfO
a4oo6qqhq5Y62n/EsArLGAtZmt5veXPfdkcNQEv1HCkzI5vMuItAo12oMiM5yR0CyeHWpfXcghIr
ipl9aPJhpmm6qsoqe6kijqbPDyNNryOi2A/+nQHkmlLFDXRlea182jP5N7lUv2KNE1w3A/A6HrEq
E2eyk+H/zQdk4OojKxJPanU0lqYsmr6yKfnI8aFp4DJ4P64n2+SS/AqgjW4kmlJ1VuRyhgrivSec
s/RONmb2ssk5MhVLEWVV4r/hJ1xsAqGV2bJVDhgH9yOTvyBj/v8PQdctU7Y03nE8bn7/+2IbBrlY
ozg7EJOrdufAduvEmYUeJnr8jVwGGaWuKPg5KmwEcYsyva1lYEZBGSN02OU/2Jhi+OvV4I+am0P3
rV38xRApI+nktWiY/z0uL6ZQlHI7qGR2hKLydjniE1APc+vtepDJihVXqf9FkX+fyL73VKPXieJw
r3fRQgWettBWj9HCfAg+tE2/AfJ3qk7gitbxS/zlDnBGJJgXIoiPRbD3Z66QU4mjG7pBeUWhqDeu
CihhiHatMmwXSFt2G6WeScyp3L/8++bv47ViC6W1lr9fRNACqe3G9AkUuE0z8ypN5Y5JKczgXq5q
xihBVVOK0W4jTixLr6LRbuT+OS+9tazKiC4ASAYM26I8bCCx4wbYcirCSQtbfMajnYWWvIzlsapT
PgVWglI47kxwPvqn679ycjIufuQowcs6qfpqmAzL/kjhFvS0wxKM665HGab0j8/oIspoL4hKl3oA
heqlqxRU/UGKK59JBUx4Lyc7B7bZ9XCTGXQRbnRnNEonjK1hULl0btK7YO5uMD1pCkuqIpbHw/T3
DIJcgPKcWLL14Guk7DBFQHXPW14fhDT8yj8n7VeUUZ52eqK2ss+kgbbCrA3l+BPsxDWOGiv9DhHg
VfzlPVWP5txBOj17v+KODp+6N1whHRYLoK13Ku9lMJM3/uITG6eVsILQugxm1mtmpNboNLKkxq7S
hIgl9pVwC6XsFek/+vdzUzqdh/8bmjV8shcbqt3YoMAtEiPc97fKQVkB+T9Zy3QN0eaH+ENewBnc
aWAzz/399dWcmVRrtMnaFlavmUzKuF66o2N5qANhez3ETFaOq1BhjCBfYjGLOg6SSUcvLpEXTV5t
/i3MaMcwStFTSps5HIyVzObsonWAc9L1IHPTNdoweqGxqkxnuvoiXBt9jg3VTGVWmpuu0SbhF41a
iDrjCF6sW/UBl/aNvVeOzXt5sDdIzZy7xVwSzIUc7Rs8u3JFLVghga+5Fz/xGVw0Sj7zNU3eWUxD
FLkU6ZL8x+5U6V6rhRVz99acsmVwG9zjyLP0Xq8v0fBj/9iesEtUNVW2LK4ov39LSOT6UasSJusd
biZY+m46vHDcb1pnzoxoct6soUinioopjq+SMiyHwMaMfemIRx8qhwgxBNnG6+P5r3Pz54B+RRkl
RO0bgQZph3vBGrXXR4yQN95N+hqn2D0sITDts0f/WUDp6DxXrp7M9ovxjfLC1tsIDelhczDPKXSM
vH66Pra5AKOjpKlSX+zV4cACEyXA1CrVmVNjLsLo0JCb3qJYO0SgJ1bhPW3Lu+tjmKzR6HRVJUMx
eLD+90FfbN6Rbcl9XLYUa5eAvc5oqNHJ6Hf6ywYG6bI+6m/wEzmozE1x+wyNdDezJ00fyBc/YJQg
tq1VrebwA7r10V5ZP0Cx7duFddT3/gkY4wqI2Y2+vj7q6Xn9NehRaiSaqepJBMUVnG21FgJDvQ1A
Oc+s3uzQRgmiyF5b6hlh9COVfsNZWXf+Rt96D/GrdjQQtdpy1ZfW3sZYXR/fMGfjjw4VKOr7NE50
zRrlTacqbiIPi2oZ7aOWxXsjdQ4VMKDMg/R5PdbUXBp05FVJUmXJGBdcGyFq5Fwa5rL1tGwjNnEG
YdwzIPL9RSBF0g1DknT24dHWmJCmlVwxKNPIFqF4LPS5guXktF1EGKWiltRRjBQ80yZ9GsVryJ2l
yp8q4/36QKY2XnLvfwMZZV/b93rSDM9fDytmOy7WKiZ7AnKo/xZmlH2ir6uFFxEmSu57TMuSF6Xe
Xw8hTb3GDIWGvSKaFg4Ko0RTYVgW2EtzXGE2dKuu8Ra8FX5qN81TdXC314MNf+uPpFZMTR06CDo1
kN+PxsZUzMase3rn6qfhYRa4rH0EP+J3PFZQ8lDjmYbF9DL9L546uj9Liq9mAlL2y7KM13orLgTw
UBLS5NeHNQkPoOfyf+NSR9fnoPWgJ2bEkW/yevlUgEX+zCHAbuksQdmE+bu5HnFuYPLvEwmoVaqS
mMQwkN1Ud25w4/Qz98C5EMrvIbgfq1TDCSEjuhDtne7gzGGCJvedi2kb/v3i4DI8vW+dSOTGjPAO
iKnGn0OlDB/IHwk3XMQkkQTXxuU8Pcddgs2IQQA/lgruLOUCIdEB1xVCi4XefX1dJrcf1TQ16m+a
ZI0LU5pRhGkRE09Few59Ralul1325Ffv1+NMLs5FnNH6l0HnxX0+zFwEow2VDBWg5ev1GNNZfRFk
lAGx7wtSNWgeBco20w5WefKMZ6W7VS382m4kZ4OtNr44rjmTeZMXGgPoC145AMX+uEHbTaRLlU3q
VZIqHWMeVYgbpsLKx7URccBYc7DOwBU5Tcr8ptVg6AgtdgWNg1Y+/oR4upVAKcxG9w99KA/cSVR2
bEVOl7gZCisH7+wjljotxHALgqbkA6sMomhms5vMbkO2RJBmsohg3u/ZXbRy2qqWgmthd4rNdxht
19dnMgcu/v74qEt9RWkClVtXK+6TCGZW4p/CXpxJ6bkwo6NOafTa9HrCSKWT3wgVaHSRF8E6NKNo
dX1Ek7ct42JIo/OuyVOpkw2m7IwtrnaHfv87sl3Qkw/KA2TAtXxmS939zevzMuroVEpaN4Vexwgj
/DlFeYNpTGEcrw9tJhnk0UlUh24gyhkxYtTecwCWmjPzTJtZp/HW47r8+mgYRQAutk13MnqknXZ3
fRhzQUb7jh6Cm+xNFkg3Hw1zY3PH72eSYHILNRWZy5XMjj2+IzqOqGViClCije+0+kuw7+EXNXOP
pqmDgVcz72Y2ONH6b++7OHqkoMV6Df76UgTnroXpmiNkENAyItxhMXp6uT5vk29o+hSiJKtU2fTx
zSdWA7f3EnoJzYO1UbfJud9Bnlf35fq2W8H/TBe3+bLCKmZmL53KOy72qmqqIsBMcfT12jrWUoJN
xxkLiw+vy37opbO7PrbhT4zPWFM2TO6OWLpR1P99n8szlKbSnnqRO+jV9ocIDpsvInHx3eXy8xex
VFODtyHrqmaOYgmpFssptcql2rIr+MLSrbpdVwO5Qos6gFR6Pdzk7GkkCKliWPoYZpXUdY4bBXKr
BrJ+ubjx4IdfjzD1QXHCDdhgi77pf0fhRR4inF30ZU7ly0QNqIBDjwvENuyTzfUwUxdvsI4WQ5EM
2kfjC2pqRK6t8cJLVOfBzYuToutrSQO17qbVuikc1OwKLMOVmfWaHJ4pm7xfdVoC+mi96Cb5hW3y
uOiVH629EPqHUJ45ZqdDDNUHvmI8fkYhWrdXYk/hsiDG5kZWBs1dFXusbmahprYl0/wVZvj3i4US
ldBMjOHGJZroUyryIMTmO2etn0m5uTijD1apPNvLTJ4SaoaSKXZNRfotg4dea/84oNFZW3uumbYd
82a6JZaEj714lnJ9Wwcv11NvckDW8FbG2AkC2eh0beKkjoWUnc9FyaY+Ot4BqraTzJx+U1+qJYmg
0rg4avL49OvUOg0dgRpllIU4kGxjmP/XxzEXYXT01UrvY0tEBEGPHkTbRpN6bnebCzG6cDdFiVNZ
NGw3qL1J7V3WzVwZp049YBOaYamUCcG2/J7Egdih0JXzOSZQ7tzoOere8u7uXYtO7cxXObXqF5HG
Dy/Zjxw9HeowbV8iTov4+UlDu8pTZ+5VU1//ZZzRxuYnVSdqPXFEI/O2otBBHzHgwwV4BP7F+v+a
O220/m2tWpI1PLklFGD1YuDtPFyPMDeW0fKj8O0ntsBYMHfzeHKhq5V3/7guQwpebGOCULW6P5Ce
eNsjKAHTVv+OLHmkz4xlJtPGTZBaTywjb4hDK2fZ9N7KgJ9he7glKqsEtcEGuYzrszdsjKNrCK0d
RZJovVgUMkezJ0epWeQGR5xr6xshRTb8KMhIy6HXaSszdaWJ0Q1tJMviv2FfG23StpY0rWUTS0Vf
osEgvUBkycgRWUIyPOt95ALnLnITHxTADx01IL5dFWjs7wun15UUeTLngkj32WSE5qsrftO8mfyY
yMHfwgw/4yI/3E7li9IJY4v+TaEGp1LNvrqkXF9frLnRjCYwwYnVdivCeIm+FZFq9DEuMKxjjuD9
9UiTaSHjAmtaEpCo8VIJnk7GD+d2rGuvKvIobvVloQnhVg9drL38W7DRmSqoQqNlpcwXDPfQyh4X
CwXYiF/+/7/CDJH7PJdSXeLeM5o9zzfMMiwI40fCukHd3wDaHqbBTPNjMhcuwoxGo0E+FzKRMKkB
khT3owPyOdcnbDIPTE3jiYKnDLer39MtiHSsrgxEYaIKMWYPmbvHlkd4V8wcfBMnqyFil66plJ1N
ug+/x5FiOwwtkzhljyyIvvMRp7o+ksk8A3FncQeRDXGMvHU47DqAqhwPuYZSI5qcd2557uAyzlXs
p+ZMEqF+cJ9m1szRnDlOKwsOwj4I4cRfjYE4vtjnO8fTo4XlzYEJpyZOMrHm4vXD3jN+cPmNzrs1
xYNCr2DrylHX4irian+xHVxGGYZ8seuUjhPiLcmQhpZKWqm3uFLvndhd5V7yF5kgA1CCWUDH44/X
ahG2YZkGVGj1PH80DJSbO/18PRWmvhsZU0o6aabOq2u0QBmPxTDxqMQ4LUpMwtr3byhM/luM0Tnu
ClFvdy3DwHqhh0ze6QgbOj+vB5la/MuBDAO9XBYPNUKYopSUOoxB42at6nOn9vRcGTyt+W60P5iO
iSAJWa5QUAqT98a/L5MXSfi6Poq5EKNtTFBIAtC4eKYotx5mNyjE6DOvjymoqKGI/H7VgH2jKaOZ
Sts6CkRfYx8DAh9+prfeubt5Epbhod1pm/yAENUNok138iI+ORvh8IDo/GKOWji1XJc/YvQVhZnV
a8XwI0zpHVk7tFxn9jh5mKrxHesywujgaTqrMLKACNoCp6Y17NQ9WlXr+lbbIH1FGhbbbr3I90h+
LaH77fN4ixgAuIdbZ1V+uMFCn/mahyH98YMU2TJkTTFUdVx7akM5aMEHc52VMe3ARQhhfa86oJ28
wvWsmLlLTEejSUo5TZPk8R1MgwbclA7DT+UegceDz0MjRTQBwa/rKTt1mAzEvv8LNFpJpFtDJxXZ
QcIkxqJRgKUf/RDpkLpVuamN6C9O4ctwo2VVc2DFts4s2qmJtZaMVVHSoJukI2OPv1fgz6za1Bd5
GW/8RcJSwS2EeewNqd02Ym9uakkUt67ayavrMzkZCn7oAI4yOZ5HB39heIWBqTA3suq2BzgRmysB
rerrQaZ66EBedUPSByoq8LLfN8paFvogTxiQIVYnBcVIN8TSS8Z8s8abHYveDC290JF3lereJFnm
zvyAyVEOtS8srXSKLKMTp6xCLwz14RrVmuiAouiC+2DsdjN5Mhdm2IAuzgNFEz27KAyO6do/qr2C
ryg2wfUctGfyM7sYzWg2VaWOmz5nNLrYPaFR9uRj34aEwUnI1Bn06RSZCfDDr5kbfWmRzCW79xjS
oCmwSBTjm5YiGK7hqtyBTNDsAzUy5NaVo660K9kXd7nZntvMeLyeQpN7ty6qukiuon09GrPXImAS
V2RQgbawhntI/RetaXgtvyKMRupQii1DzIUhG305qBBhqGqYS8+b2bomc+QizGgvUcRI9NphIHkl
IR76ZsvyIkPk6d+ma7SDRLjcuwX2HHjV7jR4qAjGz5x1c+MYlcpSsw2NuGMcQeS82ql125qD9UM+
85Sb3Ol/TZc+6gtikK10VksYcEs8T7ujFAqnPrPPda1sXBOBqOsTNzMsfbQfRj5ajklEPKEZRJdQ
60FC2anVmdmbTmeFV4Mi8qwb48mNsEg1K+A1VIn5ppRDjFTl9fWRTO4SyLj8Xwj5980obb1GE22+
XJu3gl+7B8mpNmHWrguoE/8WarS9JkrJrHWMRu2cvVV0+9gUl1JsglvRZ9ZnSNw/LjSGKosqFDdg
UqP1oUXjGp1rkQ9YUMvRe4aupkgheFCLW/tzVdrJ7LuINppDrS5LuncMLDNwvwOT12FcodV77lDI
8P3Ngl0EG82iGFdKbA/u1nqpbLL2wfGqlRM91/5M2WKi1wUQ9tcUjk4pN27dxgyYwgpVZmSQbUx8
vHxte2dFOIcyAs8zh8hksg/I2yHVlT949xmHf6MmBOQFvcuyam/ayswDYzIEXClJllSVuuMoLfrO
T0Jd5oGsVfZBgFln1MVfjGIg7liiIeoi/MrfvycUeVVNUJMQR108n+wyVFZpmOWr65/S1OJooP8g
KBuaLP4/0q5rN25e6z6RAPVyqzLN415i+0aI40QS1Xt5+n8x/znxDE2IsA8QfMiHALNEcnOT3GUt
NuATlY7dygZQrKluHroZssrWWM/bvOvAawXRr8nuS78oYYe5WRnbdXTeNMLZIu2v4wMQDDofY+VA
Vknv2gwSIuU+MUEyVacP6xCfNzByUPQ1S7P8aPFkzg20l4Raqg+wvvrJLn5Wwy1kH2K18ZIBIkml
wM9+dudAQ1wLlcKahXIG+u8nN7KlaLo0C4E2zuDxbaApu5dBur4+pM+zdg7C3BwGOY7UtkC0uzSh
8vE+ZG/rv//Zk5//PnNlkPQJESUqamos4H3DWQT1ZKU6EnDrrgPxZwvmh5I/2bFY45t1OZz6DgOp
q5u4OughejP26xD8sXxA0Lk8WZBuGaNiphDG9APMrDYk0bu3RhO4ON6KoKjMQk0CenwNtqoDFzkj
r4cJA4EYQzc6u9qpvuwO0MNn40GBIBm2KVuwsrQL/HWIuHlVXZfkNRVFZHlrYcMhWg40acFXwCx6
H9dp8jdUrlhvLSxXAR9lvnxjwU9BmGuiMfSTWtIomZwduuw5k29xOgh2h/LZpVGnidccjf4YSD2d
L/k0212Ym4gvNZvwVXkubW+EXIZr3tYg0fSroBt9ULaq1wuehLNXPlSH23Wb+xtdOr804AmDcAF6
gkFlhaLJ8y8wJauSpwG3YWyajbl/Rd+35dcBSIkRjkH5o/t0qR60jRGgj2txf+SoTh4OiMi4kOJE
oxVxf4ZB5MWX8zYTOFyONzTg6WVdsRAuwUvr/MsaNCQVSLMg9tbZd0Oa35RJvYsl3Z8b+65XNV8u
JVEzI7WcT7OBCitFwykD18jMRtNnYQvuGmyOBAq9SXStxfbG+a1canEkcPacgkVUziMhZ+NEw8HC
PtvKMkvTkdYXm11IXiz8BwQVVgQq/cjQutEtp6ZqUbsxT5fhVE1Q+uvAAK1Wm1CPJ4j7Esf5o4QV
SP8Sc4J4QlqE6RuaGCCOtG4jHL9kIMNimghSojyCrapL06IaEEJDhCAH22M6bzWToJkaMgGx1Qqw
eIuOvASYgnTsCqRkzxfdUsICQmi46FkhIi72UnlRlW0bGaXQZXLsFjCDt5WgDoCLiTXXwVll4EBk
MKclbaV+wQXJcgZIY+S7rJChqFUepV57NCZQGlfR1z2kgU2vgA8Jpy9qj86HWcC5Lei9gquP3sYY
Qhut6DHAcfMo1fqbpgCrE7rvzxFsK63aaghhycW9Qx5sKJ6uWwWHG0Q7Q1DPERyzl2SpwbTJT5Ua
RI/am/wy+6p5qSMJJ/AFotEw+7K1tLKZImDlyw5/cbXlUTAa+rXszteQFNUcbEZEwZgVaZslWZoW
yarCAKnA1EGmtFfMo4kLOhRBoBZYxgMI/qSu9oqsIyhKm0pvVCLrYeiWOVj/Ggr26WNAh6kZYMoy
UBp5PrVN0w5mVEF4pnRmX1OMm4qKORaDAIa/hIajy/TJo8Iaz3G0oc0Q9Mdu0xxIUpVFDuqJSXNu
wqpfvLgk4OjOsvRgJ+CdL5IBQuGL/Gd9qH+rqz6NFUF47HVsepR6nX9DaNjxBM7wzJurGOS1c1JB
QbF1SvOpMUITysOW5EiHpq7tMKhruS+8Ig8R0xsz46WOEgeK4M04QOeh7aNHkF9AHDEzoBMTSoSA
rUbp9WafL7nTBVYDJvZomqs3UpZ4sK4PhOclwcni4HWAy5WpMeOYUZKQS1SVICfZTWvMVyPy+HNu
7KtY1MHDc1iUeZIeHDSJz0CRwdTH3sJDqHNir7Ae4uGnuTyV+k7OIU708o1xwf9bSH2jT5g9puy4
qVstgxBO1Tgbo+/Axyh7dTTsiqEROGLuFOL+ayAQja3IlsyOdYo65LHJPEQBQSV9I8tPavMw54J7
Ns+ZoApGtxHuhgdj41hyZUeZjeCFZ5nQeoaY1JTKAgjeBj6FYHwjKBeQnqgB0RStb/QQjzOvx/lu
fWX443A0lDLT6hT2XAav5BRZTpIh9aL/WoqiuRlJvwieC9w1sR0HGTKkc1GEfr49nWkORxREZp6O
sr+kniBifoihNgmBivXRUKNl/QBaWrCFNAfZK7bWsx9t9F5mmDLoy9opVYg8gg9ehvoV6QQmzds/
IIACyxlKR2ia/XxMRE9KK4pgZ1Vy1KIbHSpf4B5HU5BiXhWtIErLW6VTMPoxJ686VQHBkGVhXJOy
bJQO/JCqKKHPWyP62sLkIYn0KWIakjzXtBxrNMxXFej0ID2wpFcQLhO4OJ5Vn+IwVt0YLToFcG9F
5B+lcoa26RLIWUCk5uuWcArDnEoTCBxlJwIMlW2rphsqdxMpUPkl76kpeuZxbYGSXYGZEmSzbJX5
rDnL1I5d5tkEynHHSB3d2Lx1nCvoAvRg/lwfGu/BB9opvFyR6AfZJuu6lRos+42Ga0YNyv8KdO5S
fSs3EOKO7zL9soVIXPmrka41+WCSIyQFl7re5dV9tuzyGppnkFGVo836N/FW9fSTGAMt21qTyggH
MGlu7fYaCrAkel+H4A8bjypwitk6jhHGi0CvvFViA8NuoK1YJBB1vSp6KE+ktw6EiSF9UEG1yaht
X4FEXGndtfZtVv8Ks6PVvIKnC3ROXj78Xv8onsPB6fnvmxhrrpyy0Co67szcgZ7HTchuhvR1l0xQ
6/6GEzBBuYsEnQECOva+X9ckDm0qDLrEsodoKbKDu/XRcFfxBIH6iBM3k7aVU0QpEEDkB0arI2Qo
QkuwjCIMxm/W0IN30IGfeemwuI1xLYMwXU8E5shbFjyxZcM0EeNFevV8IHM/QBethL9cIJwpk70G
+gId5UPKzzgRzBkHCkfa34JflKhZ7AEaT3OLJyGgFJwAkXQzpoFGnkHhiIMuWF8ejps5g2KWZyRq
lEkToFKyrzuIJdema6fEU6v7FFpYaGBex+OcOmd4zFLhYWhIzQC8doZQdp35BFXG6xAcaziDYPyG
mThy6NA7Tqd2kLwMsgzvPuNxHYTTz4vEMzYMglQI9H2qV43QmKaqM1Bq89kxL1tpL4O+XpF9hdwn
0O0m/ROVJzebQ5rtmij2tcREq8AWquiLuUvlDUhgDmoLhjQ5GKBa1WzXP5BrQyffx8yCbIFZr0lw
l6ibxHMaSCLGh1p6LSFta4u0Jzhd1eeT4ZzvDQI95gxVVLCiCDUFhas5nTsZDVjtbgzjUgf/Xa3e
kWg5QPTXgJj4+lDprzM3tJOlUGWZQQ9nZahkoC8DmiQgBQ3NKQPiO5P9o2+gZECFpfpvWRmEIdD/
gycPAmbnoMZcLk1XALSooUYHSZWlAJvi2/rIuKb8AcJ22FpqU8tJApAxu0/zwh+W7dIPgukTgTCO
jdZkVQ11AQN5rIvHPglM6+u+k3Y2oplERmrHZguJa6WuIMaKsJJiQJQHIcPGyvwphZTVQymiYuR5
GHTZ6jRfhbJldmEmdShh7jNuacrN7Fwn1pfTlojBfvw+uyY2aEKrpMbvh+FNFr2EpuCxyVsOSzUd
9P3JCLKwMZbFKRtjlEZc/PJtn71ZZA+ZvXWz4k4RciCmjPgbejQZJ9x0WTYXFoagzBfpBF5/wRTx
4jcgGf0AYJzPX8JEyNhhjsDhBb1YYwNpNrX7FSJIPx2zCJ4BAvHrg+LOG+peHSiM4L3GBsrwohod
CdWSXpjulvlXp0AQ8u5/g2AOy0buiNqWgLCsy6K4WpzA6B/+NwhmaboktxKlBwRJXvP6JpSfhl4w
Cv7qf0wUszhtW09TqQAibeEjqx+zmvrrgxAhML4xUuKRSHSexgwC5O2f3NyvA3CKE7EJKd8dapNx
cWVfR2YqdQrKV3CN0KBMGpr+YLabNIbCZDttTbBb16a1zSpIdsXJQVIHga3RhWZPnFN4xhA0uU3H
zAG8kzwO8+8se64NSEjX9+vD5JzhaMkyVNDUockZ9dznZ0wSVnLTKAaaP/HKzKdjDb1OB3QOkOTM
O9GU0kVhxoTafuhjIOCJ5nq2K8LKpbkJSxNxQrd96n/mgfam+fE7gsmVm+yhVha9x275o7u0L2bB
CcSxF0BbCFDSUM6nRtfQ6ePBxJHgtSDoHDaOyOKpRbNDQ2sEdHFkCyQ2LFs4QjtNQ2IJv1+hXHva
kvB6hpKk3V+R8qoUcWZyjAPNOP/Q/jrHkxePg+PHGMYw83oDKlwVCnX2S3+U8+d14+BN2ikMc2wP
chTZeu7gnJAiD9ryJvSg1xE4HvVsIOq5+ZFQW2y7xkDGaXFrvEGcH+X49TAeevcRJaSlJVh/xt/1
iRE1fQqrc8LiqJaW17WIJ5jmMTe/zi2DcpITKMbvzUpa07IAeG9oCJPoDW7D7fJf35izExDG9cU2
qEzHAiCT0iAbBBXs1HRB+yPYMZyuBR1ZNMvWcP3EA4TNTjhxXdpNF/1Nj2+h9PpQbudDs28Dew8d
6cfE06+jI0KUV9IrKmiCakuOPizSbYPI/3Ll+/mnMPM6oJ9UKSzIL5WQe60qP6yhJSRqqvtsiwBB
4ltGRJmG+xlrL9DfJMUTxqvY0COGWi0Z7iLysL54n/0EQDSUpCHTizse24PY9l0LZSc6qdp7MaPz
tSDuAEUIlL2Yd/rwtI6m0f1z7pbO4ZiJU9qCKGEIOO36NfG05za4J/tk2wcPvxx3eU7ufuVtAEpw
DzEocHzpfnKs3OxQ3kebJdAC66bY2sH6N332XeefxJgvOk/kaMjxSUMbNMVucA5t99KKlE/WUTT2
wYbymQpKukBBRCrNPbvRWujGFigugwOHQKoe24KTlFPUcDowFPCe+zJ5VqJxNAE5ek2JRp/Yc4Lu
LZPdm9lH07iP4tD2QtqJGC+5ZqsrOL7BDWl8Yv1qZSeMLYhaoWZ4H5qAkS67sffXF+3zyY2xnYDQ
6T45cGZjzFXLBEgHTo0SkpeI4cioxLDLnZa/DPptK9oon8+ec0TGa1u1MiGLAcQM8qwEDXtQxF0f
E+cJQSFovYWCBzYuP+eD0idiL0MGiNm5sn625a/RPsZV44ZQzE4eJsiO64Jp5K/VP0SWWDFuW4LY
BV2rEexFiUeqqyEXtW6LQBg7bOfFAH0RQEbbNzXo7iIH/LY+dXxz+BgHc2wrklRZPVUhLOYrY7pQ
yiDPwTi2tIETJu6Cx1effvnNerZYbA2qnFgQ51AwqgFNZNIYutP0Gi4iplXR3FGrPLFzUve51FCT
QENQpV2nqj99o7oOI4H/R/jORphXZyy76auJ9A4wFv0nvWt3hS9BoHZ9hbgDOQFhHH8xSGo1WwCp
89hNTS9soJEteqxynKypgDZGs1QFVcFsyVgIETKlRkYZdK5v6NByYtXVzW1hCsi4OGOBlh7qjg2k
LJBFYSYM9W6DoadJ5hkWZO1vhvTeLr5uXWcQzHRJVlxL9YyEiJZD6+fKLCJvku7Wl0TluLQzEMbf
TDUiJSVNWjfP6U8d+XE3c4cnhE030VG7giK9p7vxz0OPw7o9aMT980d+zQR2oXAn04LLwz0HaXo2
hjGDc8qeetTXKIqr9a6+tQ/yT0iTpU/l1j6ixns5TH+mdqO666MX4TInSGKkk7oMwM2lG9N40DUU
W2aCayLncoW04sfYGEPRBxRyVCYmOK9+mc4fC2eVUh5M7Y9CLqPw6yzDNIn5gcbYTKbP09QRjEib
fuvSpsciyoIBcTfYCQRjMVVWlUZlY0BZ8tqaz6Z+H+JhrsyP31gbcNHReCBN1GnnXq+Ya90GWXfm
SdqfuXvpl/tvEE1hsk4gGMeaOk3fmy3NAi73Q3YvSbv1IfD2FpYCDgIaBShlZJbe6hIsBWhK/5JR
GumfRBQz5QOAbw4segj7sg98DY1tFVIQWG1V8p0hu1sMUUyTC4FoLK1kQL0pWwDaS5VCshIQYfkr
nB56PO/WJ4m3B2m4978AzLGdqbNkm0VOF+HCSWp4nJt2/LWOIRoEY0uDbXdTSTAIp3leiqcmDdZ/
n7clTsdA8U9OaDsra7tJMYameoj00bWhYpTi8dt+x2Eh6oeLtUalskxmICrqSqp2QSlG0wUzLml5
ftt8XUcBLvgEgxlM34ORRtKAkdnbOcJrUNRWw13xEwD67yez1dnWqI8OKvNI9ZDoD9UE7Z1YEIrn
YqAOi/beoY6SDZT2qWTkdo8qOT0MjPZC1d57+XF90UUQzOGRNVGb6hUg2ibxa2nXV7VfgDphHYX6
COaxDKoWVEEjMY7mEPZorLU2NwaaE0/zHaR9PJO8gq3ZjF8ICL/WofgD+oBiBtQuUtmHC6Cw8KOy
07uXWRZsRBEE4xFjO2m6kObcLHIEz6OLutB0/MZ9GcxapkIb7GgJEXNA2bWTo20IKWCtekjVyDOa
d0IEBePcgXxgsGrHXW06ilHBtTvTZkIBdNs9O9r9N9bjBIN5M9VFFSZzDwyCltGk3Lb65NtfJ93D
bneQOgKJDhqQWPuSQU9BEhAuIvbj6rj4NyBVyES16Vz/ewLCWJYpl3lbSXApEp5m8uMkYhnnPP0o
UwJWlfL240Z+7lGs1prQ1IaiMWesQeahXNgk9UktbYxJu0wkNGN0JpgiUGMoqCPicA7oKFpVaBQf
Jz0aBc+RSaGhO6JbUBl+pVzkW1Qt+rLkdq6x1SY3DBbiTgLIv4lW1iOcQjJXPJQf9zVpAalui31y
91Dso9ZVfkAdxksTF2GdbXyl3CqvUMb2G8mV3r9ulRquM5Tilv5h5rpX88xMCuyuKDskzp+kDxzR
rPKOU1Tj0TsBGnJsltqylCtFymwYvqEHPbnQo0cSH75Ba4il+0BhaS1b1E4gH0238KJ7qn1Zps96
vQ/HG6241r5zqJ6CMXu5Cat80SiY1e7V6nWURZFxnkMC+RFdF9C8oXry3BAbdViqpcIWUOrO6XzJ
qZfKLy0VqmVGLzsirmPejj6BY4NGeGe0qU3hwkZ3bX3fik5X3rl3CsBMmLUYhZVOAEjMyiWO5Znm
ZZjcQCoNYZzCW7dp7mgQ9wDVJDp9UIZ+PnmTtijIoAFs0GyIY0dKWaKhS5/zh3Uc7qDgoiizFN41
bE+C1kJboMmAE0WjV9iHqPgZOplbmPepiMaKD4UALPIkyJXI1F5OLllyrvWD4/Sog7Izf6l6EPKA
twb3ey8DOw9p55/rQ+NP4Qce4+IrY1HHrkbuO8wP3fjYF4K3FNe+HSoVjLQlEkCMfZupBX2RbMRh
mJebfqi8Lut23XfilGg3/AfjMDVVoTLiHWdiGNrkPGRO9QhRhv0gLfv12eI78RMcxrybwq71bMFw
lms59qK7YvBovOPKCZarxEv20YOzBZPS6I9+HCD9vRdd9rjrdfIBzLMrdPKkaWR8QKo9QHDDFUvN
cQ/lEwRmU1mSnEsTwVROG2Vj3McPcewPvn6ot9VFTdwl9qyDF73Iz2gUF4rq8IcHXgJ0a+HqzPYQ
5jkUNcwY4Dr502udVzh/1leQu79QQvRfAGb+8KQctJjaexO6JXnW6pfUvo7A3FeKyFH4lo8aMnq9
oA/9852syEmzaMaEnQwe7NxwXFk7SpqoXYqH8rcDA/3hoKZl2dfM1J4TLacGaQxBWo1BjdJBVX1a
nzVOxaQObg00evwHhnETSSyRUm0AI+3Cy/KnBJKIO70J0iMaq2/syYWM1Doib51ApAWNKoQvaFT4
fPagumVDHmaGX7J/EBRHyqR0U+vYgDVgEMRr6cWLvZihhRQNQOgRBKUns6fRmqOFUN/CKVLvieot
0rNSXer9fnT2mSjKzcsTQR7wA4yxPzk3yj7uAFYozW6IpUtTzxI3b2W/XMzWB7e6W7ZhIJWNXzfL
y/qk8naXjhHigoTYE6rDzyd1LiZLLWgdEPQb3Dgy8GSwBI9REQRzy40tNVKrVIa/t+6qZU8WQYCA
o+IBSzwZA7OtcmVexlbBNVq+NW+VPRQB1dv2d1673Y482YovPYaRu3gJ5IBF2WaeZzyB1phDxl5q
NZJpqSaWrpgHv9Jfs/AmKjayGfrafC3Fv9bXi7sJUBqIh4pjIsnPWCbo+Yq8CTGZY/jDSm8l7VXV
EqisB1Ir2m9cP4KMCLRZaQ2XwUDZfZa3BhrHvAGRwoxc24WMohPB4nFBaDQEw8F1l/XuWR+1ZURU
lLov0rUZ1m9ERp1l83XJUpjICQyzxwZUGSmgxYOzKnJPnUx0B4jIs/kO8QSDOSVRvo1S+1DBa64x
LnoLeRaz8aZcuzfK5FErkCGTlOGAO+WRgODWrPOdPsT7dfMQTSfdiyd3xdIww7ms8Q1VvO3JVVde
WPPzNyBM9BLihojQCBtGjqqmqPsBJX0q+WG3uhstF4soJsNNIyGi/w+EWa84x7mGBUVELiie8Tq+
jodN69l+1Pm4T0HqygONavnWC44YrqtCCxmiAOC9tdmM49B0LYh1YfLdfFMq11Mv8oX0UPx0sJwA
MOuTZ6B6MysAzOGAAtm7WkM1R/Hb+TphPOz9BIfayYkdtHrem2kPHD2911FvT7J7XRJ1LYgGw9wA
eqRc1J4eXJP0StLnqYpAGJ4FsqhPmmvUaJHWocdj6yihOh9M0eV9Ey10MGidB07ravHTulFzh3IC
wZxRNbh7okmGH0/G3I2Hm858jotdK7+tw3Dt6wSGOan6xjB7MPmjjM0ZXAzYTcbf6wiCuWJDIVGd
hWScgZDOC0qjt2F9m5vbdQz+gYtr7N/kAmQPmGHo1awtsUYP3PzC2gzPcoCSXvB0Ene+Kdz2xtia
973/Ex2sgv3JHd0HMBurnTM9a+0CwFMq7Xul2hEp22b5LDiUuMt0AsOcfFVXoRiEUBgNgoXJ6yxs
VqX3gk9+4ASB8W81mopTvQeCXfwhSubmkD5IH+LyBonFobHdQt7bZbC+bNyrwwkmcz5N8SCbegrM
zlpy15YRYqxVMygTyiun4Eo9Pq4DcjfVCSDj7NDGNpZGBMDU9onxOoJlxoEIpChJwFsttPyi+Jay
soDd5tw9zNnUxmln4qywPEmx3HkU8WZyj/YTCHZXFUYS2WVsIdpzlQaTi+KCcJM8LqDRTt+HAp2H
AjsXAjIWaJa4Vcq0CJcc+z/FPjwMF2hknBp3+SO7IJKSNutLxdtYpwNk7NFQo7DoYhsv0+Gxmn8p
1nM27NYheNZwCsGYn9OqUFusMCRVOaQEfSEm7kMXjf17Hebvi4XdWshuGyjFRr8WemnOzQEn36i0
CJV58X4OjE0BZgA32ZJ7C+HT3M1T/E/5rM1u4vcXmuYiR5a61kv2iKrNS30DiW3RpYI78I8PYp2W
umS9ATpPbIPpdeoviLW4bUn8oQsFViMCYoxGnxWlVBQAlem+lLb5KIN73W/6XIDDNZaTATHGosW9
sRQjcHLloKdBR3a17K+vIl2kT4vo0IpTJExRws8YS9dJejP3CK+CtzEBS1BTHOR8nn0HWqSX3dTL
11VbB0Trb3piiDLOvHlEJg3BJpCHgUWKmUcZ6uFxTpt/HCmHKigyChAH1WRXxr16fZi8mTxFYmbS
II3dtw2Qeugw5QbIJZpftfWyDiIaDjuXY7n0EW3IyufBtcrRl6L8KpdStzcV0c2A54uRikFMCBEa
yjdzvvk0DaVfkNvBGXNU/Ca8AA1/9oQoVOGisbU0XNAReMs9YmvfGOIJLJ2Ck+turlQxFEQmHKf9
o1NC0W7azJnixt95+4DQiWpLgdUTZZbnOBPUXAZn1BGqIa9yuanyCzIJ3CRvBk8hmKHoTWSlg6Ph
BUeIJ8nxNptkgdXxDOIUgrlPN3ajxzHBKMp0V85bqQcFwOA1pBHg8KwbZBx42dPDGbms89mym8mY
YtqPNdidW7cbrQ83limqOuJO2AcK26xUGOGgtjJQ+jjx1AFcF7rAuvgIJuqRYdpIDzPjkBy908cE
J5e+BCj1S9XHdesV/L7NBJGcsG8hoIoRyNomV/4031FCwGOQqn2CjBKt/gYzgqprCYo1gDBp72O2
rbSfmXZAu6mbLFft+N7PG02/6pKb9XHx1/8fKsui3kd2NCb0Ea91EF+KHsvyJbcf1jH4c/eBwfhq
e5Qqu2sxMil7aaU/VnS7/vvcMThUqoLSiUIT69yGDS3TZjS5IOic3pP2XoHgei1Yfu52PIFgdvzc
p0auRYhNgY7STH+oww6hD3ecBGXOKj1M2DMVKhj/hsJse3Bh941T01Bb7y4b695xUWNAXDN2b47u
jx+L5wbHIDDdnVZ9ZwOdIDOv60YGLSV6YOFwplcVjMLO9Ly+Stza59OxMQZO8pE4UOCCqV13sT9B
40e6krx6G11aQe3XOHUCdwqi+9EvHnXI3ogeptwn8ckHsLZe2A0kuSTYif2q3EdXEEzy0fBE7n9L
r+2Ncnvo/cZtLr/O50SDPP+WlOVbU+eSSJ0N1LL4bdVBVd0M4X4p3xuRjfK2AQSDoTaGJAECqcwd
ouzCEPw62GagBr92jOhxtk3wcdQCj0GXiTVRKjJOBVPQGs0yBzTSMBIrw81yQo9cbhaurhRuZCE7
fCknb07T+JloZLxX8SkkdTAnVwedJKUU9oBUy9nFEYJKz6OtbNTlqrBFFYDcVA+NYNGcEhRp2Pgi
yQuVKJ2DkyT3LS3x+ubYjo/ZdLS03AshFVdDfrwSJSl4Q/zLro3SMANcSczGz2y7yAsTqE6hSe/x
3EEuBTwA910IESFPmixtmyq5LtLq4Pk1UL8ijAr+NHR4MnvS6dMwRyUipZ9EDW2NYPQPtYeYgejZ
w7PNExz2AlBbUl3EDpp8QdPk6co7ca4aZbPuYBTqoljLhFSlDNoMmipj3wRlNIZREWIwsBDwAud/
pOvkYrqoNgUqUr3kaAUjtvkSmFfxwdgLwOkh9gkcrIoOpS1FIx4zk8pYtnbdRrlXxt7guHAux/Sy
Hu/TPWrjtkJiGK69IPUJ0Ru0NDtsQMVIwYYXgcfBmzNQiuXvORquqvJXUd3UjaADgbt2H1BsYCWU
G3C/xxgZUlBeQpZjDi33Ba/k9RkUwTC3BFOa50pSANMU143ymDWaqw6z4JQTgdDz98SToF+NgJs9
zj0jvIycYztfqcnL+jh4tx2alP7PyrAVe6UzjXiIYhxqjv6WWnPL8H+cKcYd1j2ZO5XOlGMeLGmD
DeFOfSt4GHANDLy40Jqgnp69jqa2XNZVQ3JPiponrZcWV+rRvUpqzzb7bat233hTOR947OEMMZVJ
lR0YdDPpgR4NV2XcC25X3MWnLEpULxV8h4yFpVanLloGiIW8Jp3spnGgDu/rq88rNbKo1LCCzK+K
zck48tzMmkGu6xwtwMvGOepedIh+N7v4R3RbvSE+qN3Zlau+q8iOIeFd4FawT3+sfwNnnGefwFzl
0GQTGbVU5VB0n0MdIYShVFGSGyYqOBaMcfLX4Xgnpq0YKPzBFR8E6Wx+uKlq05w1DJkoT5GNIRk5
uETe+lkKQslyVemBoItybgcBMOfwOsNlNnMLgTNw5TS5Z2m/Eav3NPlali4Kabs+Puq5Gc9+BsPc
q9pEUpw6BkwVHvRCQv1goE1vuvWQVU9OeYR67ded1Bkgs78XGx43BHEqEuAXEnp0pHEv5PziEE+j
Bv1k0agRnXjCqIQqaZphVKTZOd2+IZOXkcfQfNKyDbTU/QShz7jYhOZ+NAIQ5ECKbBsrpdfp9/H4
KEcvc/1QDIMrx4pg+Nz5Ng2Iuf0VCWeLvLUkzetkwpf11VPnvCdQNQ4hIoY+jDJ8C0fNj1SRtg4v
lw3JSAvZCZqyBu3h+WxoCYR1YhtTPh/k3/pLXbvDrvYNL30wvP5C2dcBArVhsG5YvAcJaCAgLAdB
FVw52UhcjIdBgSbdHDV7kAT9Gb6qwQJSBpRcRr+LK3OTXzu1p+3JrSh3QS2INWnUkqOJzQIRjsHe
lDL0JqD2rc29VLpPwbQaC5w55yb2lzMJTTSIMVospVBsgWwcYr7wQF257VO/0y/VbKOGmgtq2U75
+nl4hsbsF1keqmEpgTYr2z65cYrt+HXSbCpRgu7j/wyI2S22NBZa1gJCsw4Luewgu7JuC9wVOQFg
Agz1DBkMKQGApfrScttpgjOB4ytRqo7yHfRtoOOXbY7UzdqIIXaJBFybBDNWPkQSBaSQaPoUXBxE
SMzpYw/ORHDMItaX/pDJG4iEQS0ti+5APBQ0nqO0EQUuiF4yx2xSVn3aDkg+xHnrNeMvE0zjJO/d
TvQw4xymaAr6AGKGM6OPppNKAC3TfWe/jM71Ev5ZX3vObjmDYJ4OTRgtWk2L7yPbk2ewFrrmPjra
7mwLjIx3OTlFYtNcfWui7kAGUtJZD6Wmbtp4QfJJ9Svp1lTu5dKtwYk0xUFkZwdTJhujNaD5/KiG
Mk4HqPTgZRMv5k0bDtcZOFTW50GwpqxX0ntTLpQWX9enePduRuXJSXww7K2jcGcbjKqomIOaGmrm
zl19pMdh1c7oDZnNRX9CA57+rBdm9lyBv+tCrdQWxe6FCfoWOY0dIhji520OUR+0MOF6COWbT3ye
YTdDbzFKkMOVr0drb4y79cF9ttb/Fw2iEAaauZnB5UOVNCHB77dIVhHwsVZyChnE53UUhTsM1KMi
TI32d2Cdz+EYgQi9NtDK3WhPjuTp02ZsnpTlVxteG4sP3QnrapgCD++S6OuVBNBHABk/JfnENZst
rtSRfJEzFSNsiHJUnDnI5OmXYHjUeZwfj1SDwYQIEnhXFXSTnw+vywqlzqhEAsJNxoO8HXz5KT+E
R+vSaLzOtS7z98LLL7KDiMiHwxQOZAtCAyY4txykVc+RF1lGC7gM51lmVVi4Bjiaf2fQO6rcpquX
wbNB9nUHBinpt1yYreNmqB8/KElS3hDJDO/qulTRz5Dlgx7YS5FCHKnUI9Md7BL0tEQbtUfHqpQ7
dZpyS+D3P+8rfDqqk8FphcCgxXpk0KZkpk4ayioB0WgI5hrbElF5tyL4ACU0JLee0Ugyy4so98O5
ywIa7w6q6KZxavbDzEEuGlua7NXX8KfmVkcJcV3H0/ehXz4PCOvuxtEt3EN+rV/Fv0WVGZ8d1xk+
G90yk6HIIPAOm1QiNzIvwmQ7hD9ke7tul7xddzJMVi5tKcPF6CFaA8WLG6XJ3FD5uQ7A8x7gcUFV
IuTTad/UufWZeDlmhjogyUWmG6eejtFUXJghEbzDeeOgRBM2ejhtsOEzl22bDKlW007balbAOoYc
B7n7xkAQwMV1h+p2sW5Qq/qsLiOcJGGbB5Fp+WhACB3BtZPnJaBe9Q+EWsXJCyof4mbUUJToTc5h
CC+W8V4mF07aulX8/o3hOJSPDuFFVIcw7ra3snw0FWTs8/i5KHa9vZvt23UI3u7FPf2/EGwnllXH
VWXTBqVavmyK24FczHOQOsdMLd0l7wTHIIdYEEXYJ3CMhw2lHLJdOoW7am/lyZUeHW8Oxu17dmn4
l13sxr61/aHs3GhfuYruZnAcbuFBIBCqfPHXuznPv0Y9X8mpK0OnhKSSN+d+NwTFeDMMAovkGsvJ
gBmb71SpnybagdZC4G64HjtPtoPaCEpdcL3hlKXRweBURgwI5sJGY6pktmopQZ1Fi9CzcSkvzyrZ
tYmGKHGgFnvJeqkkJJXV0ptM0Q2Ot7Phg3H1QGk27uXM9QPhGOQS6EQqIMUPIXYhbBLguSiUlYMx
QwV3IloezpfKyvUhy0zUK5bg25fyy15P0AMmOMo4xL/wTpjE/yPty3pb15Fuf5EAzcMrJUu2E2dy
xv0iJHvQPM/69d9iGuhtM7zmze5uHOAAB0i5KLJYrFq1FmhiqSIPe+C0JJT0lI7DNMO1oxzRjpey
Q9RvKtMDvzhwEq7ZuLF5vHwGeXvkxCp7BjOo/djTCKtLBFhToGgfoLEulR+JiNSVv4j/dY/VRNYL
dcmclBqqtE0aV5Az6oN8WLz/zR/mWE1WqVsjNaN0JjHX2waMqEn3ONs5sUQDgtyd9/eLsRUHzC5r
s7XClmy9GOtumQRvNN4VjzlvmVLBWGBTYUJwXRtt2+AB7WY5QEXJqEpkaaVuA6aFxOv0WPqHtUM5
lQoBQT4JcrLn+1yXocood7iK4/VO06/n+LZS0KDbtdPb5Y/EWTiFSv98MlKA9YRxLLTruDPoCK5q
N6OX9v3g2wuq/ZetcHacAj4j9EWogrXypV2VohCUgT/JTep0IV0mb5ZZ9VcZI4KXDfGO7qkltlul
zANyDgMBoinS3Tr3QAOVgdUbQbto+zHuPEcHrUuvxu4cqw9RKWoyaJydgh+AbQLaIDqRxXy5NkrH
yiqxE6dIVstABU19RKZqSH5Bnn46FNC5PsRWFv1EFxMUhjamdjH5uVB9hyZtPFWVQS3fqllZkiyn
5ICmNKuvraI34Ber5g+r7zGmpPZzX+IOyR0PUkIzilJG5uNf8o5Iq5W/SWs17qtikPYYRM8mYkTx
+CzpTfG09HXzFnYNFHIQTAPMRoMqdEyL+b4Zo/gub6E/I/oo3M+PKXLK24GxWrbzUutQd9UroIzS
ATc4GrLb6lpL3foq3EYqcQKjJmUATMbL5c3A3dsnZpkAhA1XrTY1G4W5Z9sHyASJPKOJCvNUBPMN
Gud0XFiFSOD5OUWRYeybWEcuazRZ71ptls/oslTOn7G3nI8qnXvw+KUA1y3y0o6kaY3hj6WV5WOP
V3TuX3aYt86gYTQwHUUVMNi9Fw2yPhYUaWVHS7wd1cT6SJZiALmQIyJG+czSWc+BG6StNDz4voha
JUWN4GUBsaDeD88oWm80FVmbvIOSpl+hL/DYCWobvK95apD5mkk/jiX0BmgJ8zoq951wm4oMsDma
OfdKZ1MDjkymenSNRPBk4FrAk4TykCuY/GaCrV7JEpTB0bm1l8lvrXpXNPrz5S3AMYEmBiIt7WQg
ntMk4+RVUhZjk07ZRDvco9ckyFREuG+OBTy0wV2NGW8dgrFMgAvrGIG+gRPmNHkatHYqRYRK5Zqw
IBUHySNoL7I9dFONFKmmSI6p+ZPVhx7w/8urxGm9GAC9/LVAf8HJMo3T1MzpAkDKEjhHUHWobvVg
XeW34V3i9n/QcsLkjeqnRPIawR7gYPyoaZSv8ImoeiUTMnQt68Msg3PK0Tjqe30jbdIP/f7DuBlR
OXMhfV6SYbsUBMQUmrts02ASyQrx1/fvT2COUrXgnhgX/ATL+mjKWyf5hwT6zEfmKKVyMhqJAwPG
T8wG9CFgjCOlFlfRL9wMH6aA358D/TlfU+ZzxkkejynFqMS74VCZpPTC6zXQAaLcl0S5l4LlZSCp
+6w9itQ0ebXQM1eZ4yDhwZPrKlxtX9MdKKJsb3zRARIjCt1Ibv+Q+d8PhGcWaQZysnejJMHkOnW2
j0pkB5vV+P70yPlyMkEklVOzL6hPpZrtSnnxRvtY1QI3OJfVmRu0JHHiRjGveOYtcEN3et92Mk+L
DlUtGBPkZGMGsmfQw4Gf7qvO0bLWDQRCYSSdj5NSEG360Ws30WwIAgrXmRM7zAYEnXOEkw5gUV7d
6iEmEvVNp75fDlr0dmBu3DNfmJ1mANdRdiNsNOFdrTR4YF/160Ft75NyJzvv0SzIJkRrx+wzEyIJ
UmJjF0yGL+WROzSyW1dXmgi4x41GJ2vH7LZqVCddHeAXhotJF+YkbQSeiCwwW21OoThQ97AwrQe9
CipL1NfhZUOfY1AgYkDVBTqX55t5sNUk0jusVTesZHDcwkT65RqpQ7T2wa7e2/yo2dd2uWurmjiZ
qKDG/VT0vehgIAoydUy8lacWwyQVtrlpos4NqESpR67sTBCM+7i8CTlQCcNwVPpkxCcDrxbztXoj
NtslQZbUerMX7uoPDKpmDXHcnES3hlsf5AdQjIr01rgLfGqW+YSppKVwHRhgM8A483b2I0Laq9kd
Xptjc2V9v0R95iSTqI1RpGelYuHlUAe1foiENzAvXpy4w8LdNOh/qwk1gEE90sXPSXW7zL8ufypu
pnFqhMk0FKmZQX4CIx2Jghl9OcdNb60bZDYpKYIQOLTXyKu9+OGo7Vs0eL2phTyfIDJy7+bTX8Em
G/NQ92GMDbNCgIRkh3XbufHR2fxWd50fkjaoGzJcXc1vl73nnXk6l0gZCajKCrNPDbm3G7ylMUqx
gsD1l66L9KD/H1vyrwVmS04rVGLaBY71/ugZ2+EGYMn3AtxKIRmDaSvE/PJqG9iVfw0yu3JoFUft
FBhUAyX3w2B+jO6r13l1FZPEoPW6vIDcLYoihII8WafFwvOQlltyBnoRhDRD/1VG162yN6XHfzGB
BF/H2xmfiXForZJUWiaELcV6j+m768G0t5dNcLeB9l8T7OBWhEHHsF9hQkqech1V8Pb7dKsIiCcW
mHWa8A5b0gKXS4wXaZZcy60gh+F+CB0TJOhIf8IGzj+ElclFDK075HvDawHUaIui9PAvNRrDAVEV
ra0Du/z5YjpJxwYttaIlxHkZ3Plnj7BQEMtHYCfqEdJibn0/u53gKcTNnU9tMifILtV+NCNssdnX
/2RX08b21qC6zm+aXe9GvrETvfvohmJTqFODzIbLjb41rREG5SB6KJ6S62w3b2pXfri86ejvvmDm
E4dzspZGncTm1NJsYJNsh5R0vgF3xrf/zQqz8dIyXhStoav3E6CL+xDKZnivarvLVgRL9nnJnPhi
R2rY5xOspNdhULnxS+eNm8QX3bgcFDGO0d/9x6Ywg6L3UTrDjn6v4ILvr9pNSJbXPJjuLzvEjQgn
huh/P3GoGw07XjTqUBgs877oj5f/PmfBKN0oZqNwiwMvSP/7yd8HeHVpnYUi2bWHWtoXnbUZh4fQ
ODg6ZrtlX9eeLhvkxAcY1EAPTI8tJF0Zg3KyjgDj4I1jhgTsNW5fx0SPBTk0vS+ZPU2zPVmWVZAR
f9G2UiAM3qkFFdIq2sBpMP2YJn62xGjyrf11tGaCRJPzmc7sMWmDXkVSNwEL7EIzgqy2P/c//2HZ
wB6AmXSgKkwWSdQOYZ07aK270VBgiE2DLMntOn0/duPP/zXCeCH1km1IDowYdmAbd9kALRLBAeV+
/hMTTO6PQfhMUtIC94+FhLx6HLSbMhGcGZEN5syM2rAOvQ03ikmD+MiHM2pkFvXweAkVaAlQGkVx
FG1ktnwdYn471BVY0fFFjKQmofw7rbeFFCT91qh/zIa3lFddAtKvJ6kS7G+uiyfG6RPr5Nhmkjam
koz9NhdlgFG5X7lm3EJPRnA1cF5qZz4yaalTty2EeeCjOoDt9io3DrPyttaipOSrGZRoLXB/6rqj
AtDDBCEtHiNpWK3URQk4IoldXoNm2Z3GepuFgr3xNd5RoAHY/6GsiVItOxDaQ8+1X1cTglnzjaP9
KcOrangY1t6dtJ3cB+nyePncfg0MFPILUzJOrYyJu/MPNUVT1imVhXmP9DGLH/RVlNh/3QlnBtg+
/CTPiQWRUKinTWmA3rU3da+ZHlz2gpP7fCKXNRV6E1DPYqN2qDgI06MNDTAFo4p27RZ/HFJfdRrp
W2L9AMXoMfOqb2fD50aZTR4pUNDsMLjrdnOzKWYFQ0gCvziPTpgAizz2A6gvcSOdf56m76M4aULI
jm3KR2iGuoWfgjofUKIdYACVW2618tkKavd+Is51GjjXollM3t4//QVMzF3rsV+mBL+gHaH9uFXa
QO3wxIzeLn9BjhnAv2gbB7PJ9Ewzjjqd5ox9glxy3RrO1Qj9p+UuFkmGcSCh4DjEDnEwUqiDZofJ
keVOdRpwEuIZRoqH7FkZSbRJgZsjYKbbJ0Ho5eC6ctPDuIn84ihELHPqPef2mePW5KvagesE74L9
6ite7utvys3iqyR/sg+/rOD91+Vl5dwCZwbZ5HmQ17ZIbRgMfxgKmWQ3ex6vFAIZ9MMAcus/KZmI
wCT9VOe5DaUM+dRiQdA02PGfVF6k1pjpjvGkY3rX3IzH1PLMa5Dhj2QNnB+Km3lN6GqG8KnAiWaQ
JKPqC4BqoadGg9HJtWNIi6lkYYRGlFX/buzSCkBrnO8uO8jbqqdGmGNvaIsaq5qUuWhk7+um2re5
fqwwO5rp/3DxQCoJ00y4EqDX92Up0zoOmwZfT18kUpVPlf3Ud77eCVgIOMuGKS0EGHBNQ3mQbULO
CkB7FiXcd4Y0+1jXUn0HW0EimkX7+pCzPyXyoFcOEocvufxkDuCZomMmbR906+sMdrc02YE+folq
d05EZVzgvL/uRMROdFYBAMc0OYsnAD9F4cQR1JqGUWpWsqJJeWWVzpAQe27lj3ItpmBtMzOCDrKs
bfUwcqDZu/ZoAU2tUT3XWqjtKl1fniyrymZSRvOwjZO1KKFeZXcJ0a3FsaG6u7SLZ0H4QyJ6YUGz
Cb3Q/rZ0UnPfOe3qT8mS7a1o7LwM8lRHsFjYV3Nid7ulzOdH0BRGT1KTzTEZWq1+7dD6eE+rqlDB
mBklH3M9zj7ks4YPq63AKxQX8o1TmcW9lk/JA3ALpacltg2o+lDYi1uXQ/URaqndEBujJUGi5L0P
tsDwugMtzdPcOU7nDWo93nVdqIRkMiXjuoXm7Q9dLrLVndO2umrl2ahIbhbWbadakDerurZv77CO
xv2cTuByzdIR2lG2nVqHVVrU7VzVyh8dsm4zmuRYFleSKmm31tJwYxqN+VwnU3yco8l4UPQknjYm
IPak7PJ0kzSYjSDRlM/3fTu3b9piRUHbQDLIzUMboPdRMbt5my1O+bvqeyj8jLlaPoZ4p921AGm8
K9qQ+NFkrh85oOOyD5EmrXPXPpw2Y70Yr7atag9DEw2vYRZpP51xUF+yMo+vC8yrgN1I67ZWomuN
2/fOiDkBoHYkQVDkbX2IAUL8wQIqGCjq88CUIP2KpaZCsbFYMeFRkyUaAmeYt1amBKnS3aSSqC3N
oYhBrw5XHeBomFL7ImQ8Fk0TRxRlJx1HQIKuXyvXWklx0B8fo5vxKnHNowF2R6gO3RUf8cZGbgGi
RU3gOS+2oJkD3B0mmkEowXieY0p0MqluyGxscg30cpVIDoIjFA1HT0wwAVmbwrmysTEgSO8bA1EP
i/uBggGGpTG+6Gn3zS65hlDDTlSYErnG5Cyj0UGdl0o3NX1OsKtItHy7c3LuGZOuAFbQ/mcwz0Kj
S5328fBw+S7jAJxBag16C1sBXRaCMpOQ9BgHrMp+QUJUqdIPa7TADBnnausmmt4WvpJpAEAlc6Rq
nl4a469ltks8IJPuanUW80UZOvX35Z/EW1VTw7sVc7yQf2HvvFhp7f/gx3VQT0mgthcpKvJuhVMD
9AecJAlJFOtD0wA+qa7VM6jL3apvPC38aM1OUK8QucLs/cQGSH2m5IATNL1q+d6qRANcPF8s1JBQ
IMMJBwaG8cVJpEKl2Oqpab1WP2jddSrddfr2+98EAk0yHoiwBnTruRlVXssocYD9A4GibF3nzT/s
89O/r57/facowaiQYqdFcbUFnsBz1sL/31xgCjuObtR5JcGFVL12GtzLH5f/PvdLmBhrBqAeqQ0L
RErGRR0R5fFCy0ofChd+9xZO6WZORQwKIkPMWtUx2IcaCX1IpyyD0dgteecVybuVCvoJIjvMgs0K
EpYsRI+4mkOvNxOvnT+SAqCFwtr8w9LhqkJlBTOCoJk8//pj6thV6WDpjEomqOvNZg04HGAfnQDZ
xHXpxBBz8jsl05cSBUSMpgBENXqO9loCYZQ/X/aH06RFLw+dH3T0UVUx2Om90THaGJBH5J2bYWNt
neNvwEx+4vJFuwxQOC2Qt9OVs61fJ8cTNWU+pxqZ5xdw9ZQ7XtXVr7DIdgQGOjFgvPcdlGGPGIPO
iezcgB39oXJ16U623V0CHNmm2MXbZIei+iN45Jz7bLeCj8bagtScXF4QGucu/CT2ESqbKGEgdQbz
8HzMxh2ujCl5vGyCF2pPvGYLJcXark22wOsOUyjXAHUDq25qi+Bu4jxtT9eWbd/0dR0lWU4/rPw2
Nb/CCtg02XPUF7CXXPaHVyk4M8UcirQpbEWib7Lk3XmUbwqTrNemhzm/CNRbgB2MxL6x/UQQxbgO
IktD1ggsKua6z4/iqklWUQ3g13MwfFkYrt7cgXnJrczdLNLi5ptCO5wWCcB0wzjoxEo8RZWO9HQM
bWKFw30Ya0ddH2RPAbYswcPi8pLyDDoQV4VfsmPhEXLum9qok2ZN2Oq2hlrWOlV7SbuD4CAE49dO
3w1xLZC75Br8JBDEkLWDNOvcIJ67etdkuHJwaXQj6aB/sBtMq34dR7mL3Xxt2xHTL5PzftlRzlnA
YIhmWjbquRBVZHK6DJM3oTyh+WxkKwCHTwgVgojNOdD/kQwxMX0C8BLjmYQWpq0PtCsX946XOlRE
HZLCno7mjCB28JxB9w9MCygpIZwyzph5bjszjdlNNgWDBeK+WuDMZ3GYCU+0Hkg5e0F+gbcS+53m
KC6ouoM9estGP8SeujPd8HrxMejgrVBhAcOmi/qLO1VeGXjve9feCFJFXmXy7EfQdTjNSi0MRelU
kGMJMNeB0tyHcxV63SHZVTvnYJPmV/b7WiXZbe3ZD9/fL6f+0699YrqftESyG/i/ovyRGrgoZkHJ
7HMJLy0xvZlPTGhNa482lTLDaymDluOPH6lvvv009vYtEEzEvO+vkx/FffXY36wfZkIi3VU24T+c
i1M/mQCwhLZi9xpdYmdxi+L/B/fB262nJpgHW5TLJTqkMGGR/K3JiDmT+qN4usa40B97qz/02cb6
fvGODqZSjm6wAymfF8nJ0hrLgJi24AkQGa8WwJJ6LyIb56UUZybYrweMdCnRecAq95TbhqSS320k
Yt0+phb5KZP4j/n40hLJcdtNETTeVBMbxSzcTuYN+P9FxRTeIpsYyYU+Oh2KYYdyCydUo6bW4LG6
c7r3oZkFMefz2XS+XSn0EyMlkFW18H8m6Bh5MSwJTeYrUON4+SAlpR/hqbqJnHiovD6ppz9KqSYH
KGAlWYC+hmm5RtlPv2OjVMK3JdfqkNTQP7chZwdRO2hyJk28X4ykVwmm1HqRYsfXAhN+KwaFIWyH
bi8KWucHLFyyKGxb/GItMzAPOJWhq3edtNPLsMVwJZVFkABxjtc6vv9u9IBlUFVAFQ74NmADzy3r
9bJUeB6CYWwF+f2KOtCxGyEoednK1xsHVui4I2Y9MIvN3qWzk2L0MAUuLB/AY2kpZbKLayCc23EW
NTC+bi/McoBpC6hRR4O+OPPx01qTqimnfF5Wbd0nOtXtdUYV8w+XXfqaHlDWFSRZho2hVCjDni9c
boyO2Y1gqaqz61h+kMIrO3pq6t0IapLLlrgeWZgz0ixUVMD8eG4pUs3GKrMR3fhe3XRaeZ8Uq+AO
4cAp4c1fGyxtR1hjHmvtYUOeKxLHizviIlnrm0n6vc41ppY3U95u5CwiTeL/g3ugFwZox9acLynC
0EEZJaphekqAFQ+1O2kVsYVw6mRwD4kTAC6YQ4Wn50s4YP5mivKlcJPGb8sHO7tKs2fEH0P3HOVD
je8WGXOft5goEHw7Dh8LaNg1fDWgoAwKgjq3bPaGlcWhDjKzozSQiszX9m6TBVnQQe6BLL5zLyFF
mMg6kCcpEHEN87YOyCghIe0gPUJz6Nw6kApzN6doiECNhMSKRSYRxwLfAgaz8QTALB9bIM7ixKnm
T5bL5tHWfumiwXkONgALCNAGkmG0iL5UZnSUZsxCMfEEN66yyXNI6Y9kvk8O+hEtnEby39VtIyiY
qfRKZG8QkOeAiRA9L/RAmcO91kbVGw3WrSAdGfavHVRjCFROMUQ1kILcjp4aODf1VrsJt+2ysXcI
N65lkAjQRtGP4dQjKJP/3x+jnn/EbC3aOu/wY1AdVxySjiR0I1Qe+rvUx3Utv1oPCcZ60Y1zb35d
PpscBMO5beZiGuwyUbIStsfX7M+y95Ro0xD9bnj7af9agxnw9X47XZsWSe+toKKDXsJpB97dceo+
3YEnGdLQ6Gnd0m9RbZyj9oq5YVc7GAHOsjtvpMO9el8Lnpoc/CVmeXEZY4gEldkvWOwB3AdT1KLf
o/TBEoONpTuUV8tt122yu1lgjOMezYJQcaJAEYuFDJXgnyqrFsSXRr+J88aVwCs6fp/kEq8T3Bw0
/ulIuZjPaBtVk9S2AiOgGeolF+mGINBxKh6g+1Yw6o+DiiIdyzMUhmWMMWSrcLubLohf9IkAhDsQ
+XiXvYJEL92iDS5KbXlH48wok9qqUlyUNji4wTDcBdFWIaDcbbfdW/1iHdStemukpPXjQ3GlUJKy
y2eD8+aDxwjsSNhAvyaz4CvLwc0YFjaw6F4YNId0Z+8jncwf6l3kzvflc+IZu+Qte0mOadC/XTbO
CVAgxEDHwALeDKbl80NhFKHRgLy7hNazX5aHRTk29q4uRFwVnOhOSaMgVwweM9DbMXGwsKA2YKAk
7o7ZU9K+ViKqJc7mRzKooUKAicCveeFQZAnSnrJ0U/upLX21vM3C3eWV4qTWJtDA2Pm0I4WL8Hyl
VMAozWlssFLm78IOQtROrbYn7XS7DDeJqDvFC5imiWBNxanBfcGy1gEHMUxdDXOTWz46t9V29gzF
G3JM/XYpya77Tehn11Fge2iobvCsfAHCUpCacr/ayW9gnrEl6oCxSl1GxZyomMCcQJhyeVVFJphV
Tasu0kASXLqJep+Of8Ll+X/6+6xQtREDZquu+PtRpPhd3/vJIG++bwIkLAiH+Ac8UXRvntwr1qSX
jR7ChJRaflfa96ZZPF42wcFvoSJ1YoOJT2Pf5mUPvQcAAPN4k94VT/a1vFOjjbJ3gpgoNVn/4f1z
ZpJJdbvEitHfgkkUKEk5PCWJYN14z+szC8z2ivAsQlSAhfbaOsaQjya6azzonkkKf/IwEuHat9Ye
jCyC/g8v2p8ZZjYdpN4TZ4a2nmvf53ejR9Vr3owrFTQF9s7aQJXUd56V5/HgYGLn8ofkBREw8oOu
AtNfuKSZvWL0KPxmHSyb8YsWvjfawwqyWOO1G4NKhIblPCyRrYPOk2p3oGzK2EJkcfKhBaMNFJ0X
sIpHkHONyvfJOgyOKLfkHWPsUIh4g68FUEMmL1i0fBykEpKgqfNzsNE6UgSbhVOdxd8/sUB/wckp
Q0BuosSChf61uUGBsiczgYybTqSH3O+3Jugoc9LscqJ0pLiVcF+jM9Ie1mO3EaYo9FJksnoLPXAo
klBhMZXNgjqjt1UoxJdu+CTv6+OqbH6qfmMTlBQFuQH9RpcsMV43XbdaVjiVINbFGyI+psvsVo7o
dublqZixRqYKZQqAjFncdFKAuMIcFyxuH0wQNZbendF7UcEOaAgOAC+9OzPFRDJpzVI1bmGqhPLj
TXGwf8W+6Q2+6qu3LjgKD/KH/OPyoeM9/c5sMqFMqZpFnRTYrDYxqGcrvMViL0Perx3im57sbRHo
SuglE9okWZnHdIAUhYWX3k/5OYtcsBXtQNPlOZvwqLj5ftiJmG45udyZm0xYA+F1Mzsz3JTWO8e5
rzGkAJok0omGY3i30akh9lKtitEw+09DUL3egF67cy1XP5ZXqXdn3XfHSLBpuKcAkjzYoUhTFbbS
G0aNCn0uGdmjNbljG7uK9lapopY5PUtnZ43SPONeAEgU9SNkxPjvJxEGWUg7DXKCrq4FXYLoYRoF
zZ0vbjAGmE1RD1GR1TMMTHVKkuFNVp8dESc9z4ZNNToRhAH4Y6uJZoyHdjGDRbosaxJrXunczfnx
8nn6ss/gBwoaNJcHLBk5/flCgTIYRFUq4Mj1rHhl49kO4KfP6vJy2QzHFTwywWhrYAKPzqacm+nT
NFPGpgZOeGlJlCDgrz/qcfd9Izq0a8BIicAHaOa5ET2s7NqmVH2ZM931UCKDuut+WkUUejxfTs0w
pZdabtNQdWDGdLKtPdiBJIU3WdRuL3vD2cJ0YBE8nrjzUYlnIoAV5uo8rcC0KRZeCLN2cEpRD4/n
iYGXiUqnkyj94PmCmWFvLujkoydS/1S6HRVj0kSM618yF1A/Q4QAdzp6ypjOYO4IpZXaEa17dK67
2Efd8yrVMjd0zBeg6LxhWQUlhy9JGWOOOfjqbKVl3QFKpazIKZqHNX207NG1nOcwuiv6P5e/Eef0
gMHusycPjD2otc8XMLbaul8pTHWQBzed6s2sOgEwYg99qwm2A/0WTEQD3ToQVQoUXNEbZDY30rzE
KgoAD6W28RstqM39kHi5fXSGPyHEiMvq4fu+gaJR11EZx0OcJXlfM6Xvsxr59FAcjSUmtRJ51Xiz
iCYVeGsIkmi89ylrPcpr52uollm+NhXs1Km0s6voumuHjqRZFYRj6V/2iXOmQLCoKTIGr3AvsCV/
vay6yRixOwpLiTGztup3UqKLtjzPIxVdC1sG9o32t849mlS7U0KqhYuBAldWDpYGLRH9tyzKo3lb
AoPUlBkCL9UvVULHyRZsFzQIwTSoQSsrOqzAkJAmd+4m3XkeFkBR8uiwlOXr5WXkOggcOpykNzjb
ucuLZVrDGjhCxW5+KWkeYAagIYq++ENjCooKIlv0k57c5HXYFwuqCoAZqNZ7YoIjLbF3itW4c2T8
uuwWJxyCdv2vW8xpljpdLZwU67kuqd+H94qCssy38x9UFTDwjOc2gEt4tjGvq6rqE9OhSJ5EszaA
8ZB+NDaxbQuWjRN2z8wwy5ZE41SZIXwxrPhP6cxev2g3Cmh6om72bZBjfX/p0FilQ1rIJ9BnPf9K
y7qsfZstiE7aZlEPyrS66yh6q3FiO5qdwEPgf+iJs/c76Hpka5CA9uplEySXKemrRyMvSRl2903y
bjSCtwZv66G96tDhJgz2a4xTytIP8VjjegQywQf5x8ZMh73c2IA0v11ePl5cAm8ybnmkLlhCJriX
Vpl0EpW3r5zqA0Kn7jisL5dN8DY3EjANj3okYhAmOf9ClRXLutohzC6Dcj9My4+pz1zZFlGWcM2g
KozCAe3rs4WKddH6PrGAKzGLAGNcJHN2Ewh8L/vC29zIwP5rhH64k5hg6klROg18kSUTg2eAIxaQ
kQQmAxOzTa1gDAZU7pMovRRZZbZDRztOlkFd69OdvOwjA8qioWeUK1B5AgQQdxnRnEH5G91v9bM1
f+JhHg4YB9OAh5lVEzKIyXBtdJCKyUqRNAfXqRNDKrOUkCJzDHqmwiIlih1iXu1PuGZ4lY0kbx8u
fzfeNqeDj+iOQEvuCxGHnEZyI4HV17XD7L6oi+1QirROeGcWlOA4spQsBfMT5/6okVE6SwsTSthA
HSltFwwEL6Y1h/6sKU1Mqqyof192ixeX8D4z6FQW0EUqk0a32izJZYg4UeqrjwHFp7hVtrGs+HnW
bzG+6naJ6HHA3R+0SQJ9EMiWsQEjbtYZ3HlIZKyi8fXa2NoqRu9sQzDEwcsw8KVoWIIt/MOsppVm
RkWFpUFxQ+p6i6uLhOWjslZEk3ZNeLRTASiIu0Ww47HndTpcxq4lavz2Qje+vkpEafXranUEdTju
Fvlr4gt03VYSOzFgQh51T8HXMoZNlj2VqeAM8+xApREfB9VFELszrkQGWEfUHFcwpi0AFQ7tX04z
We4ooduUzF3w/U1IpZXxCkE/Fy+E80+1ys4Yry3yCi2u9iEmWyvbqkhlAnsaaht1zd/ULPs2qydt
kZwYZaJH2Gta2BnYH7nuAOYQ9WgtqZlraiIBSt5+Rz0aqhlIc1GvYjaiHEmpYdAs0EaTiSC/Ap1b
X+zrDgjey+vI24BAiiFyWOjUKeygR6e3jj5TmqU5Ld7CYnnVM1XwlOM6A2plvHVwRWL9zj+V2mMG
TqVcmHr5q5kSF3O0QdceL/vBC0p4d6PUgoAEih3GiF1Jy4raBzBGkhLq+y6W5OYw5GsNqaxWUZft
2q/x6OHJnlwlSSKJKI5564hpfdzSGPX9CrkDO81gO2jF45TlEyBGOQBWsulddpIXn1CgoLUrCmhi
23Upxqpzu0EYbMzurnD6h7nOfVkPX0fwmbprmEL+EAMzqSyIUl+PNp6QiLtYXVRnvvDIG9pkTDWS
ELdWTOLEJQThKy/qDVKWgivz6/0MSzbQE2CPwVlj0zYUbpRxdtBXS9R9af6wlLfc2OfxvppFJdOv
u/LcEvX5JOWIs9WqSh2WVvjTORsHUJe1er/8wURGmByqXqNhzqk7g/RSg5gmrHZ5+O3jpWAuGdUs
Cg8DEw4TKxJ7xKh7hD5LVreemY/bwsp9TSq+bwbIbNz3oKZAYGIxBLKRxVKhoJCtFeo7kIaBFSLg
DrIIUvL1IOG589cOq0lZoAHZ19pn+yGC2km3GdtM4ArXBBQa6I2LhIKdBTVUzP9LtQl8goRjU0kR
IIlpLErNvnamEA2ATEHFkTK1AO19vsNURTJmK3PQv4c20TBiwGR4rNA6MqSrJr6jLN2h1oNkQOAd
5wgBpYKXIyrDGAWxGbNm0sVpmMBsk6Uf69DdhnXkt7IUVM30q4stQWeAExso7YZJJaagZMDui1GL
0hy46coNwWU3ah9lHW7nKfEXY/IvHyaeYyeW2J0xS729NjMsNf0DhumRZ2wirQuGxYf8PLls62uk
xUb/69UX3o1FmaOiha0Uc1bK0Zp83bpJJ99UXxLL3si2aCKAEykUdLuhkgWylK/Zk64lqZF3GVS4
tI4s8f2sLl7eCV743BX8rxFTZhBT4JqW69CkXima5xSUlhxTpP2rIz/bkohBlHPK4A2o1rEL4RKL
H80GVEHNBgEjl/ZJSgdJfl/+RpwlA2E8lajDrU3zpPPzFS7osnQ9jrEcolUJPZYfmolhWGe1hs1l
SzxXULI1MXRHjxXbY0bHKpdy1UIre6nRMtgZvQAAyYsVmLVFYx4RA9MPbPoytHKWtSEObRy2436y
1lc9tcd9V02Q8hlAQ5RP+6qd1UCT9MmNZG0UHC6uixiapH1K3PIswD4tdDNWs7hyTUk9mNP8gDKk
6FBxbIDJDwRnqC2hwMSW2BvU0vJ+kYA9QCZWRk8tmCMvfyjOloAFsPurGureoHA63xLgxWqKeolA
S6o6+9U2g7b7GMrdZSOfPeLz3gTaA0AaAK+KqPc1Z871NVUdHKPZBxP+zcfsFe8daT3bbToSLD/b
lweK/ymvrrPbluTPR+kx3tc/LG8RuMuJUvgh4HfXMTb1NbMe0qZUtAzualXqQlFpIlY/b9f/I+06
liTHde0XKULebCWlz/K+Noq2EuUo777+HvZ7M6VkKcTomlUvqkMnQQIgCAIHjEihav0xqO4bjEJ3
U0lE/rm4k6gaY9CIOngyGFo3ed7pAG6qeHBrdThrUygodRJhcAFamCp2KmPElVcVilvr47VK9bf1
nVxaP0bLio4ShLafuOuTuAZ1UoCNNAdMabju8leCkfQ92uq+KdYtEQ0pt6F9vN7M4djfZyFnHGPY
U0tiiml+39RuixforjhUxY9OuxtCwbH8uXAEb1jIuGu4k0BHMTbnEizpCuQGqxRge0zzs+/kDfXU
N8Tspq/72aHbJT9+rq/mkvHNETnxwI44Nr0E8cqpv1ZV9HSQ6KwGg+DGugSDJy10QaCbBKk87uYf
oO3NRnsbpLHrzRj0h7Kq/UHpBLmgz/0yWEDQFcLM0dWBNyv2O2a71Th9MmBiGAVPfXQetmj6R3+D
8k7P+o/YFdb1sdQBrxtzNE7bMQI6QJUP0MB05Ut7c0d2yqk6TddIRA3ouVjfqiXb0hysk4zzDG/h
3Bo6o6QPulJiq1AG7KCjSVgc++em9kmgGQQTeLZ8FrqBcTkAhKa46aF5Vb3JlSXUvpmKn5y74+R9
w6PQXxf5Y9N0HC8qWhYQ2PMZPDkug4qaNaLR6p7GP1pRHczn+ksGgBsQmGRw6cId/FKswKjUoBp6
8FYe4hv76tH8iQ7O6+kog53Tw7gS38PVRSL++n4t6Tzqtxm9CAoU4a84VMWI1FJrqZfUKp5jNJdY
gZvWgmv+ZxqqP8J9wDC1me3ZmIdWVBUdfMYNRp33m/wn9exHdDAkO+uKnqtnc1+enMMkcBx/Msa8
rszF40zNwATavMggnrp7H9zOn27ycw+ftdUeQKH/qziXKHrrQrdBO0Psli/ScdO2Xvpt9DGQ/SAq
CP3c1MAtA2eLphSboWzi5zT1xthbD7XXnUy/2KgPBfXr7bBxfH1fnslN8uIJR7csbjWqoPDkByXD
JeRyD4hsNbWTQ8GM8k0zVNwRnygY5Nb1iUnALThqrBhTDRp78S7FLXhtWjEG1zaFF42Rj05hv6G3
yBK7ziALvPUSkg4mGYiDInBchy/FYfMQoxANlSBOiV+1Nj+VpKlcxcDW1aK38wWvxuoCUHXFQnVk
0y+xck0pgojI1CtaahxhxKWHcj/R+bOkHuDeQG81nn9xt+GpI+LICs2sHxE1PNnv1rnxLRQRBrcO
cVENigk0/nRUFZee4z3mca3v25JXvcDmLLTEA0/ZlsBWvfp39lyd01vtlIEnEXrpIAXoaaVbPMkv
67BLCzuXmFOXqkTRT5YCNY7PBOyPfz36CzEKWL7B3An3hmQJt3FxZGpBH+H7FmZ/q+Q5C46BqIhj
KSC6AOEOpCJJwLBcAEQ6mbvmrJyt03RyNtKv2h99MIXKJ9GESnYW8FaGhmXkRZCJYY3+l/poxXTS
6hH6mMrxXs+bbVzYrlN0m6yUN3Y6/H3AzGY8Yg42InLcrrhdAjt+Dz5MDPI2s2gXyfSq7IPNuiIs
BMxsZCvIAFCmh5sHt1EkHkALSg3qoTgL8028lBz0+gzu6NIecR7FrmYKwjD2o/k1nCNyu5YYQzeU
uQ6FDybpiLm43bEzrOdEK57WRRMBcUesQiuzqZlodZdtoqbxOjyXVUR0ki/5Q1YrgA5s1NEhiLjU
idGRRzI40AkM7MVgBttThsRXyE1J/5rAHkY1Q/qTcpgd5lOc9kWWgOXdSOx9Let+nE9bOZIEz35L
6wZaGzBZ4D0YDzzcumU9HcoS7wGeoYY35hB/jy0wdpXG8/r2LGgeCjlAuYu6EXSg8Osmx4FSSIED
394rV2GAm3eungJJ3VSGedTSxBtr7VcUUoHn+0wKwA7iD1x+FYehM7OshXgxVV56mWxATrEvMxRX
WuEJ3mwDxlqvaIot2KDuTaLu1sVeUBdMjTaRbAA9hYYpvpfqElV4CQpqkAsnQelS53UKDFcNv/ei
FvOFXbRxpCGfgYIjNP1yhm0qoJS0KUE2HBOjMR17TL/J6eO6LAunyAUGZ8qpEpVkCCKM18Ej4EB0
lOOI7jWfW23Yds3k4LQRpCqDrNSQQ3qocle9pe/afXLMrqqXMXZ1kLr8mG7iXbatttLJ6l39BuOZ
1W2xw8jX9ElEnilaVO6wrsoKbF0g5fIG+5hqhx45V/VhfU2XIXA9BfUgK0Tj3EnWK3nv2JDXGW/t
6n0wXtPp9T9B8BPU68Q2C1oBwkyPdnDfhXfZeL8OsajlSK2ClwIMLCiyvNTyFnXhAzGwUGigvk/T
1i1buUQF9Xga1fgLK8Yy0ui3RZCIlqFLLGtAqaKe5YUXKoUf1Ml9WKMDsVGe1kVaUnYENWiLRnsH
0mQcTNNXg2PnZeH1cn8eRmkXTr/XERYWDVkdxBYOchRgNOVdQ1+3KmpxcNVVitSfxgREs5WKNqGh
tW8HPOvfreN9VjVVBpCs4GUWFRf8O6MWqHUQGYifpvyqVx8k5aoDC/Q6BvvNl6c9MJBVZY3KcHu8
lyeBorU1RQhTtK9Kvido3wzb5wjRWntYR1qU5gOJ9+tW49BO7nA60ngv2W5ifB8TwYJ9PrJUpFdQ
C4MUC+a08a8GlirD2zUmQpdkP/a7Aom46KUK92V/yqO9Vb+tS7S0dnM4pi+z875qen1ChwNis37w
RvmgZZi5gcLhOrxV41KwUUvLhwQSsuwgMwLxMqfeda9G0HwbCQkpPUVldj/29Q6VCIJ3kc9WxEjt
WNkwxgfgX07Ha91uUUIPxxAWxB2b0tW6/fqqLQnCeuPRa4p/dJ5psFakaiB9Unht9cMY70361seP
6xCLQlhI2rACTrx5cWtVTZbTmSYgCuegmW8SRvatAyztPMwFX2acT4j5Lnc+1eMg7Mu48DRnZxZP
tvOzbcGRetCaToD02eeo8hyJS/GCqlmyi5SdBZLiRs6hbm4Mo3Drfrcu0dKuoJ4bJa+oD0aWjTvW
okKqVTnCkgXje12cx4Si+FnEy7gIwobW48xhoyO4ZbPyCjMyphRn53Ctd2idlk+5IopIRCDcilVB
I4e5DhC8j6QKeAOlxzYS5O2WFAzdRnjh/DPaiWdOywt0ACUEGHWltoc6J8+SPCpfMBRkV5CSAvk/
yra5LaFOHLR1gHNTRuQ2Gaisx6bgadL7ws7/C4Mqp0td7pLS1JAHhyzmqyz9SMKT8fdXSijxDIKz
RxO0IW3bA0KxD4H6ohjbgjyvS7FoJ6aG4xkZDetTiawydrUd5Rnya9FTH702xjGjN6ooGb2oW+gz
k9FYAdPnuwwjPSh6LYMgfY3pERnZTGn+kBl/X4yI9ZrBcAeLPfaUOglg8v4l725TvCi27e/1BVtU
4RkGZ4tUa2IJ+ZICvNZkrxr9czSIsjEiCM4SB0PrkrYFhExvs/i7Y/z1RfhymTgDqYwkRNIF3w8q
2w+673Eabp1KkONZVqx/t5wPxkGP2NelDhClNR/CHoPL+yQoNnVnb5S+FVQOC1aMP+THUVKNSYLJ
G62DWvxz0X/7T7tuqJfGLtvZCDpHtmQd3VBt8J3WX0cQmAhfHx8nnW6WKhC66qqzt4Z6VEXlAIsQ
6FVEXSayEzZfQYtRKHKSYnaMl+SRa2BCrg3GJSJm9BThcPobKT0ZrA44mPa8bY/kml7TJ7xG7MHK
DsqlxE1u2731+IX1A00pyB3RNYtw73KHgiopE9kqEFpETxoIXLJfrWgG3aJKzyCYFs7iViuaLHkK
IFdNn9voQe1kl8ZPqaEJTpaFVA4MdAbEFngGhEeBuslKyAL6XgVDz9/yEybrXWGapO/swu/rC8d2
g7/JzME4p1lrJp7oNNz/QttXgh8aaX0JNeP1eDTNQzmI4vHPHIu4mc3xOAeaNEONjmPgyeM+28ge
eda9ECzr3bHaJwfnScLAtG7THKWdtqvuiY82/nWBGcCawJx6Sm09mHDg0JQq3hjRc48xrQauPVUF
yv5W4AaXbeFDLTlf21tFJA0awCYNybCi/V07xa4vclERBYs2VoT6Uwk0UxnJsDqlRB2FN0YPGFJV
pBi6F/pZcdXisczo9jqmu0yiS7BAOL5wblKGyChMgFppfluoDpjskR9upv1/2jCNc74aztzciAGj
RNKhliKvkq/U+q3PqJs7oivK4lHyYXuf3uWnf/zIpI2uVKT3qWTdrcsjWjbOj6gtUSKaQScw2SBL
9wi83YL8dfLowsr4d9M+7UcLxMjAIAeruab0MbPf/psYnOMgZjO1PYOg+ckwrgLMJBdZj8A38YWT
gx2EZtwBwh6a52mU7jEIzZUsTG1Ox82gRQcQ376uSyWCZH+fGVI4oVDTjgDZafpTFFePRT9tLGs8
pjo5RgY52UW4X4dcPlcQfWNGNTpa+Z7CPGizVmvYuSwVj60qb4g8bK2RXpFG/4o7QgCAxgVcVj81
I0WokStKAlPKOtU3y35Tm6OrCBksFzV8BsNZrN7alROPWMRBH/wQbwCdlFxrdXi/vnALZSDQcnTZ
I52MsjjcYS43C26cEj1DdUDwLkUuY7XHkXVV7UNkGA84QI6o+VPe4oMoQl/csRkuJx8mhKlyGQEX
7yhug/QV2jImYKF+0V0XcdEdzZC4sKamHZpDghouFprYPsWyQN0XD8PZ9zlfZLVKkHQlvu+ov8Cq
19UapgO6bfIQKIKoZlknPvaK/X1mWEkfSzRjlRxj+03qfqOxr6aH9cVih+mnQ3AmDOeRgjwfFJID
Iguv5BDDHTGO50zz86Aem9A3eoFES1qANy/WM4Ext4bOuQpHBlN0UuLWoanpz1hXtigqTNx0ytw4
Fz17Le0Ty8+jQxxDVTAH5HL1Rt2ZJL0D1mQWJ6LYW7tFMYdNkMpMvzuFKcoGifA42RQpz6nMshuD
muyi0Ee1qA9iH4xvuSeirJAIi4uRsrLKMzWCbDbOQ/sktb9D5x6VK/5ohpt1DWE/m9cQloHACAeU
ZOIF8XIZ677qEhnFFZ5JT33+nKteg251GzMbQd7SWaW/DrdQLY9W8Rke5yjawQgVpwJeCEIJSz84
Qe9qzuNo3wzF9VA8FRk42i1dALtkanNUzmnoUdpYhcY2T7qyh11HE9eKWoH2i0A4z9HbwWSC/6rw
0I6ZyF6oXUvFF04r9iih2uDtZ6yzl7uFuWQJolqcVhEhx7HMXD01rvVBEbgN9ks/KcUMhnMbhhFE
cOYVJEmGPSUYG2IXgvh80VWwTkEwyzOGEU7FlY4GPYbQQhIFRKK2OyhP6Ygp0duv6Nu/OJ/6ZvJA
wRPrAA+oh9X71DyGLNfeE1fWKndCl3GB6a0kxjxoR0Q0sriIKMjE8y4baMX3hYxI5EZKzfYqfqrA
h6YKRFtewY/vs7/Pjo+yc8yQsvu9olR7NAlfOwlo98wc1elUdI4sYzls0AYK9DSN2y2YT9jFMmSR
kat0DSN9rWriR6q0bw1VcMAvmhFekv8fS+fSyKga0ipbB1bXan6SoPSYPoaqwFYFAvFla7KWtRZJ
AWKkmGX2jRHNRoIU3EKxIVwd2PeRX0KBDbgJLjcIc4JVu0NRrjfegX8juPOHH/Roxm6wzQ75S7gb
jvlu9JMDyoGPokLYRflm2JybzaW6GW2WwxiLCsYVoXo70BNXkoybXng0LuwYuOzQv4pZIihJ5+uI
xqGN8CcLT7/mRu/uOmnjBL/+3o5RuQ1aGBSiMooHzvMloIYyMxNFRDo4EPQx22lmsTUCULdU1n7M
1DstQGlgXXktjQSuakk8VEmh2JYRJODfy300J7nP+xh1RJjc2vo0DhOMhiVkL0fCTOGCz0CXFarg
UXyAzji+DlDN23wMFLgoMyyeGgMcxSPyxIKlXJIHWomXhz/jbPi3h24yajNr8UJX6upViqSIPXRX
elEeLUWLzqEttweQpge+PvbdDsQAuY+CahT+toq8UUMEdCQ0ENGJ2l4WZcdzng4yFPSr82/uSRWB
kEeD7GkzbJvG3iRquV0XfVnyDwhmNTOX2VKtkgsTEHlkx7tUTt5iakd+zzp8v4KEV2PcKXHt400i
ziqnqGpEcIT01i7TU0ymGglazloiSsIuC/UBxdZ1JpRqkliqGjwhFhhmX2pbHUPxWhGn30JEio6M
DxD2I2YgkwrGjKjAq1jfmVeqRpAIOtrW6NIUgywkgedciEkRIYJzFXd/NLjwth41U6WmAyRqI5pv
Rq3uHnVKdnY4UdDEJeOOVl38JFdtJgivlqQEN46N7is0vYKW+FLKZkhI3g4YYRFqFnVJhUHyNWY0
biM0OYDqvAFnzjSIUjoLrho9iehRRRyEYR18FzapMA2+SiCtNWJe23DfpuBr+tEVAt1fyqHPcfge
7IlmukF0Zvaxjedf2/CLqcNNprs1U+InavCimGALRn1mJ0mPltYJdlUgJ3/TqAq5a9oQcmLqVO5m
w+DGjBGtyVTQrIomQi2CoTAEnEMKkjs8WGY4oWywAoEIRiHbrwpJ/D57j2J/3c6XVJWRnf+Dw52z
eI+uu1gDjh30/lXu0zz0nPJWSra2ulmHWhQJo5hQqwuuS1RyXyrn5AwVJQZcCirhz3l9l8vOocmP
w1eMgJFeMcImWDxfyBUYRWYo7FFMlzu4rqDZ4X+D8HyoJbejNcaFpbGoQmFRNqSrQBiK9MGneo62
risrGRCu5M0OTgZXDtd2DnYjeOcVwXB3+DjJNcwmBcxgY9izU9db9NVTt6LTBrNnv6AaFmjw2XR0
0PfyRXelnqLCj5WQ5s6NJHkq+ZHU+7p/tK3MDUQZAxaDcDc2ZQ7GHQIy1VWHxqjuiRPb7cbvOq4C
tvKSxG9J+ztvzqqIB3Dp1EGqB8cb63ZCR82lNhYR6eSYAUoKvGJqnuLR2IAqa/v3Sm+rrPlIxiqC
/PkSJgARVCQZLCgAG3PeZT64uH2t+DaiHmcdaWkFwcHNKheh8wZfiUVNtUbGmbknmLBkk0033nTt
z9Y8htZ9jhMvD3+uIy4uIeOLQCMSm6HExZUNbcJ0CrCEpZbcjVVxA8r/Y6zVAj1cSrnAlv/F4QsP
7CHq9DzBGlphv5Gb6jQa6nctbZ6KMNyQnB6IncRumOoPthw+r8u45B8ZfS2K9ECo/OkRmvaSNCQy
O3RC0237Rzk7WNNtgqEuFhhng/YLBj6H48wgJBpBUS/gNPNJlQ9jWPhh/RpoolIn9h3e3OY4XKAw
aVXaaawuMJluKv2V/j03pYqbBsqc8SyhstaMS7WP0BDUjja+n9vqXU+yh6HXfYOIkn+LYmD8Aq5V
iLPA6XkJA+QsxoseUgj6QXYiF41Ognv2H4q6Tyv1AcFT2OWFnMkpiAw964aCP+w8HJLdeFu+6lvz
wXS/Fb8xaXdDN/UG5OTIBB7W1W9RQLD4sAG1Fgg6OPehDjRUVBaGo5nSa7TRdzRByLio4DMELgCo
ulSzK7TAIoH0VFqHLPXVyUb+W/PS6jXR/HV5Fl3GDI3LY6oNWK/A34BrPZ5Z8vRXa+1LUVHM4ppZ
YOAAExsq1Pkq+7LNLTtkGdq8SzFhHoREnt6JpsQsCoJ+NKg48iNINV5qXtbXU2ewiq5haKedhbSS
r4L2dSOpsWii0FJQbzugPoeTRZjGx9doGujHiB0h2lhsTPMWdzFwUvyQMd9qfF3fnqWlYyRAqLEH
k8EnDpMpCZsYY5hwhoCkMf9ZxAJvuv59tKBdrtpYTnaW2vi+Qr5VNEb9wtO6AEvb8iEA+HkuASJT
p3UeA2A0t058l6e+qf99XTjYrf5ZI8QOlxB6UspkrAFRhdeT4w+mwCBFInAmUnRdQwIV3y8SujWL
ZDs2jpsV8RcCE7AJIR5H4S4uq+xnzC7EpMbsmj/PT5UeuWF4yPTMz6RTl96v74iJ7/D+c47D/j7D
SYmGfJMOi5dhIfXvMD1mgem1iaAOeYEyA0wjM3mYFc1wSnVMxqLHsvWtc5NV9SaPFD+otMdRsk59
N3pN022sNGtQf1Vs0zS+rspB9COWTHX+I7j4PJXTOtfZM017lG6ch/EOU7JcDIFTLNfZyYdgP/r5
Jn6yX2zBMSUC5g7CUTdqdcQ4Bi/qlRdY2LUUxIdxdDYFjQ9tl9+tb6oAzubsOLKLvtVZaWNIrobh
+3QfpucR3AnKwzrOor/42FS+OWvK6tQEpRLMOdL3Staf9Ez0oCeC4MzZVPJxohZWjhY7XQ6RJZTd
dSE+D2wDuelMK/gRo1PiTGHItMK4ya7Tm2Zbuql/m2+Hxp1C12LVk/X37qoqXUM0ilBgfTaT/sIq
dAxGYNA43dXubtJ0N6oOcve8LuKiz5rtE+dMysnoaVYDxuq1E8a9n5BXvMsc60u+xEZiDUygGNXD
aXlVNnQsWbmmpWbBobEDx9OrVAVtUlme66BLBYnzBd3A7RfXXwReKAngMwmdHUQarVj1wWT6PbW9
PLUEyrEQfgFCN1ECgIw5XgcuNygt+9gB1z00PFV2td3sdBC8kYaABrrfDIr0hNYkUW53WawPTN4l
N4QgqoVYvYY8WoGY5W1dHRbcA4RC3a72Zzo7n6DPzSIgg4S30bi8i1u/dUEJLmUorRVxUizoHZr2
MLaJDTVBEos7K1GHaU54DkKoV2/U8RjR50n6uS7LggVdQHAWZA56bSgEEKbjpeZ5rHXErQeSCjyq
SBJOD8ZGH+OeYk/k9DAW75p213aihxNmHtxRjHG5uBThMovJynzKI82krlaTCfuOIuTOdbz8G3rI
zyrmWa+v2dJhDPYqpFfAPYpGV56mPSGmmdJIQQruCuT99+M1ATWddECUATRRq8ACu4Y6R+MrZS3q
FOAWkJFjOUe7+Fycoy25wqDPbbibdsauEk7/XTIgLB8o6Bll4ee3f72XKAhuYLTBAyXYrL8/9pAq
+ef7n978ExVzNvFaBWWQbrvhTCuBX1venxkAFybb0mT1QccEuJv88RppbPNntRm3wUv0Lm0lf10d
lnSbzT2Aq0IuGw3Qlz4OHHFqhyl7SDagjcyLShDcm9ROEHXqIuJPART/RjCkkRZJrLy0xJit7jaP
X6RE8Ayw5LFn0vCZeTVViDWyavfJMl0pARXsKY23bfJOh3MxCjzpkqYxggu8rzBie96QUBJWoSAN
T/B6U4f+mCnNxppsQ3AILfk4nKgoZQEISlY5dRhbxFkOO+daffQH2E2UbFNdd6e63/y9KuDsR1bI
AgMyNPxSFTKzAk9qgIRNGTZHi41bT7U3axKVLiwdQLj8sa4YtNmDNfwShgShJkksHomsp6YDg1f1
ouvosZVcI/i5LpEISr2E6mI9BQci4kdoP7j5zzq9a6XGTcO7StqtQy1p3lwq7rQzTcYc7QAqobdd
G4H7krqgOKxURAsYPdpkAje+ZExzPKacs+Cx6pNu7BpcqVA5eOwt51cVN3tNj0QVsctLyN5qMI8H
xdKcUtSKQ6UhgNHaIABRk+dCv4ry3wrZO5EgThUg8ck8igFX1FKBNDbSsQ2TQ9tnG73V78wGdCq2
JItyN0uWBXX/RzSeiiEpKJi4WaNDk8rupH3rUZwtkasEu7euG0uvozhwP5A4PcS8izidFIjm9M1r
pOiVK6Nalibj2SqGDWo2UCUQHhNl8qKivbZ0zKda/wWL2sKYqzW8WIKOh/19pi12XCCOZu2B/Sj7
JAv8ekx/RrKIG3MZBollNhMAusKZdhsE0thL8IjUxljfhzbeTSjE/IIoLKZQGB32p655vLGMTjLB
H6oxmGL6wnWs2PvCRENkDxE8KJbCuJf5cKyJnFGNdKAkhvGrTZ2zald+HZNjVkQCS17U+xkUpxwT
nSbatghiG/SJuiUGoBtKd2zt/Dq2lBtbEXF1Lar9DI/zVBGOSEOXgGe15RUoCK4xlMJN1cxvY9Fe
LZ2Q81XknFQUVfrY2mwVx0PT4ZIrcBmL33dYIzWoVMAyzzmnYug7vc473GUKxSP1TopE1NTLpvsB
wQctyLmmap9itci4UbbhBlxm5Em+NYJNupHOhWjsyqIFzeA4C3Ii0A6XKSTKjNdWO9bTgNKQzRcs
aIbBKVwSGJ3elUyk6dBHx7S+l0VPZYKNsTgdywzZDA0CMSxUSKih7vaiGsslBEyTYEN7MSYZNCCX
Hg3NNiMSQ0DQHAy22ASDQLWWrBJvp/BljFMYlCaX3w/DehhVNj3FIpMbRpaLQVNeqTQ+iIcyIQO6
uijODI79nJmDbqdGw3M+4Mbd4Gsv3Ul/tGTPob5ysm+z3rPuu81TL7vSbd249V46eeFN3m3K79rj
XysHBEb+BuQEmB3Nl0eVqA5Jwg4uPA+qlzqinatE0494akS3gQWJUYSoo7AAvpxx8l5KLEXpmINl
GEBZsY/x1hTVVHAbWDCmCwhO0YO+sXKpB4SWv0nGnTUdSiq4rS040wsITtFVySFR1iKbQtiLifqU
J8i5SqicT/7+lLgAYss5U5DJLmloTQBKtepRqaWtTTM052ndHe1iZIlETLCitWN/n+FlgRY3OctD
pdrPPvgZyrdkEFA4ijSAMzGraGLDZs1QxaTuMxuTUx1V8B4kkoI3K6LTIQ0hRTxop7yNPCmuT2B/
EmyOSAu4pwWtn5z/6wMokne72Q6V6hItdA1FVBG2vGSgKwWdHW5P/IE35jIJphquGzNIfDp45kT9
dfv/07nPJaKgaP9C8AdeCoqdfGDhgbHV9r03bnRvcPOT9HQt3/Rv4Vnz1MfK1a6KXbBJKjf5nv1O
RDkqgZj8NX5y7E4hLPGa9OhCCQiK+QQPecs79iEl7xoSrYlyCgTkfd1auwsdx5Oruzy4X1/OP/5y
bTk5B9EVFiJGC0Bl6hp+tc2u29DVbsZNvpV3ht965p11Gvb23eRiZvHt+CO8DT1rR/03ghr+2C/d
cTtStyaudSS+qIRh2T4+loFtxMzKA2PEAGgHv07rHFeu8B7W7YTjDUQgnCsJi8hwaAaQkIaYz12B
EMMzMb5ufaVFOsN5E6PuTT2dgKKY9xg87ZbKt3WAhYjgwjA4X1LkE2rnWUyj2r5JXqr8vVF0N2tf
m/jHOpJIFM6dIGfQhbIOUSrnW9F8y5PN+vdFG8LFTkoJ2jFjwPcbJ/qGG9tezvKXpjC26zALKZH5
gvEPkUnmlGnLVL+uNFeyt7p81SuSp5e7XD2WoqKPpUzzBRwXUJDKHLLWhK8fwo19IBu5cJV9fiLI
I7i66pU30uNgoAbUX5dycbNAUI0iHwNF3XyvmTyRoilVFmRUpW8W7SHWiWC/1iE+pZxNPYwt0jLJ
tN9mRV0TlPfrQixqxL9CIBV86QcGapcyiIehEeSJtjekP9mdoHpu0XxmEJzHTc2qlwIV2jB0L0oQ
uKgAsfG86jgPlqiSZVkaVDKjpwQ5Av7djpoJxiFUPUJLNER1GLus4jAetJf1NVvelQ8U3uEEjIFX
gz/I7YNj3TWlIDxaunqCi/4DgHM4QYehElkPMeRh3I8puLRD10ROu+pdOdqo1iNoIxvbH0QUmCLB
OPdDkPmwogaCFcG3YbhxRPfPRb8wk4t3P2kb1xKTK2iequK1lm5t86xO2zat0S2kfyU2+0BzuHII
ycbgqgjzy72+rDxVeqDKg4RHDtsShJqLEcUMhzMhuyIJsvdM6RRw4HV+Nbw7aoaBHKJecYF2O5wh
OSViFST/8ehZWa5ZurUVAUx0PVs0VxC6o7YclLjI/nIeQQ6IEbK8R1xcDWTrDD+Ictadu6m9Wzej
RXFmQJwZybpka+MI15PSRyJvuv5sV4KtWVToGQRnSFJchkXB7oH2dBU1KHP6jyJwBlP1DjIULIpS
0b8qJ6E/yXvS/Vpfp0X9mgnBWU3T1XmOeQuIb3rDz7XMc2K/HzftJHBrAhz+1FbGQhptth9RdF8E
2xw6nJMjIYJyLMGe8Nf/PjabNmdZz7F7IiY65lvBpqvMDj5F3h8LZnN2AhL8Mv2TKLYU19njImHc
vKu3GM5zq1yXfvwiH2o/bVzdr89PYePmpVue/n6sPBuK8K8V8dVFfYsK+IlFcrHcwDG4tRFvKnou
jJPYLyyV4l+AsSWfBfPliDHHlOX17N52p0nxZWXy1Y4eapR/JWGyNR2yKctsm4HFfV05hYvNuYso
oLkS/0lib5Wzsg0Sd9qqm/535sW9bx6mHT0Hp2qTP8vbu/B7fXxexxc4EZtzIk2jmOmfe7GVt9e1
UaTuFBmoqAKd238D4lyJqodlWrINxcwEGvzGYPtef/9vEJw3GXTixA2744OBuiuPeXMf2Zt1CJHx
cb5ECVC30xew8crc0foG/cCCZfpDkLJifPypO2pWQR12G4vPtUd3yj3B2KjhFoUF1eSHV+PWNrzi
Rd0G9/GL+SK7/V69bj3Hf9J2KHUV5RME6sG/S2m1PSSmBHknelMoT0FwnNq3rywpOm3YuzZuA5xi
WHGnZHjGQb44RAeWtYtigT9b3rMPAE4t2qQP+84GQNv170Gi9W5u5wK9YD/y066hCgScjqCoR5KJ
8yAVpphlGkKLusaztX43Ynq0NhyiGA0c/vp6LUe3qGnQUcuO/n6++Soz8zobshGprPv6uU7dHC84
ZzQ3gknvVr/+WnpgBsedBqPs2KliQTRJ/q2Px0IWlbstsWNh8NOHQFymB2QNud1TCCQhmzNu5Cty
1KifvhTvaG8/xLv4mNwanug1b1G1Z6ic0x+MJi9JAdQ2Pk71YcpOprMTbBULkT+phQlmZGTpwe3+
6T6lp0PUSKhNa8pHJdmo9kttnepw13aPYX4z1q/t388RZXWdH4icP69aVUo0CVKlZaadI80qz3la
iIi+F01qhsLZbF5XZRtPkCvprOvMlK7AKS9whIvbM4PgrDYp2zS0a0AQ9arXb6fyNhT1nS4VjF0s
FufN5Tw2aO4AI6XD3oyuO7pNpB1on21yavuHLDh1eOIjvlp95X3FYu2nYMnCqxG3fqmpD7lh4NGq
xJSzEaNeryYRPcaiR5pBcOuXgc6iGTCRw5Pz0M2y73ajuINzH4zbLhZIsxj4zqC4ZawiEhhJAGkG
5Tknb934TrNDmG3XjWlR5zCqDWxYOp6/eFbgoQ5QuMw2i4S9pxrfE+kr58QMgFux1o5JH1kAaOzv
if3UFwLHzZaBdwZI44DQmJ1FKMK4PCPANSBFdghHmkxZvAPF1+iXk5pgvEhfHyO9JqdMiqpNZ41v
zaAWAl+0ZE8ov7RRd4f2GIPnMCnUqEoyOiB3YL5a1p0Uv1RUEMsuQWDYHAgpMF4JnaWcHjRmOtpW
qCHE0ye/rapD2Vt+gCzpXysCCgfRjo63FqSo+CfyGqT9EsHAWq+RMmT8eynzUGeVCHZrQZgLFKaO
szvBJGdDmptAGYLyto7pVSz1d5Ipf0EYbAuoiNANiUETnFKY3VTH6mClXkbarWwNL2llCMLipfPV
VDVdBsMKKtc/DQNyxsnIyGBDlPRsWuCT8Yms3KXOwzT8Kqb3IHz/H2lf1hs3j0T7iwhoIyW+UurV
+xLHzouQL3Ykat+3X38Pcy8m3bLQgnMxg3kYA6kmVSwWq06dUxgbar6hFgKs31NbvyXhpmQrDd+l
DYViHyY+4X1wQvX3kw21JUupFZLE7UBatcvqoIIUzaiNv+Oa0pXS1aItQKkUThLSW3Oel64zyror
Qzz1wRyOucnMA0Dc2kSsXjlVC6GP/WF9AycKdvdPrnayKB/0mgnR0tSNy/fekEc9/2k0vrDWFE8W
YseZnVkSlpgU+h0W7NjMF2m4N2s1qi2izhYyvy3M27jZXD5ly16jCO3+39LmnukHUV4PIJLp01ix
cfkdB3duOvwcOAnuQmlnJQaluKFtaddzdBsLK0AbLCoYqqydtPHLeC4d1+7MgN5rVV5Rzx/iKt/o
erjm40vdQoys4hQBGAveg3l/dxqjjpptkLrmlliuf9A9EEOJYfNL9wLAj9qHYGMewYxDEmFg347R
AbK3m3TfQUp5uEJTcdeKdvNkXJdPmbtWeFz6eic/bt4ZLqACHKD6mLoTphJL86nlB/xIjWyhXtnb
N8k/sOeebsa8C9wHOBhEbUYUVrohwqJjL6QCrW1rJKlcOWtL7aMzazPfLFJAxlO1OvZQhRv9ytg4
Xgc+Z5Fvx21262807/dl31xIBc4szlzTrh0WyVhZrB8nutPbx8v//tJ4/JmBWfC3aM6KuocB++kV
IiAHVIF+GG54d62799P+Xh1BYV3LrbkJVrKc1d2chUk68aoGlDF129/28/Ta3f0HauCdI+jxPt0N
brxWcFjeS4XEx9yHZc8jmFFbfuy3CJWmEwma3evFymaqtGmW9gAFygBccwxwofyZIzwJkVETpiSu
EPdrpelIDxZ516xfhfZDo99Yskbbv1TLgznOQdOghrU+FQ6HOqlD5Rtab3iRKb/bAfEyp9w1AK90
ZSlRZ+hATRdts04eLvvN0tNcsWmYSiaUMjq/4+JEa/TKhHG8j4KtGbEn3UQPoPcxEzAVvNmEsV1u
ecyG16rsnlJojmz0ETQ0l3/H0vV3+jPUrXWy5R1JxiFS15/W/ezDSGj+zyZ8/wcbJsBuip1Wg47d
uY0MJDNhHUepi6FZ/SasbGdLchoQ169JswYmXT6Q4PjjUMiFIMicmMCgkoIXDtaMxLOoiH8GG39X
SYGaNHtursgP2Qlbu4FAwlNReSARCt2V9S6ek5NfMItyoT9VbVaoXxAxUdelIP7L5R1dvCUgYgsI
AUMywWePwrZPYlmXceoGsY3RG6fYa2V58Mf0Bbv/HKb9bZZMB2q8XjarLx7QE7vq7yfeoutRGKQW
7NqBFz47hYhCkfweN+XmziDie+8FT/oo6gM/dL1YK84pV/wUHTAdoeizbIVFPjfeBXXaWRSJTWO9
O84LDhC89SFY5RFas6M+78kisyFOM26qBIrHnl3rYCvyDxMtjpSv9esXT59Cv+OJDb7t+ZJIMHZQ
kUTihEfSIBpISbkgxotE4Q/1ykFfckpQSEHND3VAyufHQgZgAGy0LIVCUix65ycd/yG/tSxNzb1i
9E+bjz+gbWZbJSkQSaC0kh/p+NuBoLhJPlZ8UPn23A1O7cwiVloSyicOO2N8bK0bs/A42fnFzyCB
gsbWnH5J/0DJa2m4Sd8Ko/Z8uSvpoVvV49OVw33+JbYiiFTMivNTGENbzhht/JIE6Bdtei7KJzu+
Z9UdK47AwaLu37YbfXgOu53+Ly9bDE38X+E5SBOrCHHipLqfksrUa9z93dAJaPtiDATJ9spDbOko
WEB/M8iyAuMxn2N2ZBbyPm6RPdm3fvYx9dwdWmysOa5556IlTIJYGIkzGWhoz9djcz8IKwZL9Sbx
8r21Qy611b3kujNEt6fb117oW/tOCn5LRI2qqMhE7r6FG9NNXfDjXumb+JDdOphSF/vmdUTG1b1M
O188QGj2Jty8XPbCpdNE4esWt1DBR3X9/Oe2cV0P1OqxMdqBx6Ho2xU3XzYA7igl9w4iqdl+1NLJ
W4haoF4RaymmLOkRuJ6Vr7toA5OVf/jtFAXc+SL6OMmDRE3N9XXGpZBwflB8ja1tby7v1lKYw4g6
/AcoBxP/OTeUgnxtYi0MFdH1ZN2V5GZYM7HkP6cmZjeTmVEMr1GYiIzfxL/m5Ajos9tNa12uRTsg
Q0NJCduG/5wvxe7DEmRksFMPcCwe3AQycmOth0DzmkbQmqlZGpGXJthTQZHqVmEr6tyzUQWpqCWq
YqUYt5gI05NFzRyhKu2QtD0sTfxtCmwxhg+d8yMsn/AHhFmhlYc4XwPbL1YNTq0q9zwJYdpU+1U+
Kq8IdzUGscxNrx372EtLKIJ74LbY5uk1KzDHV72O/aELXkm515P/Lvvmn1LjPIqf/gzlvCc/I44C
GUQDFh+/1KpxWv1XekjB3Y92FxuCHMJreh9unE27Z7fjSjl88QSiPg2ZHJuCYGPmTRLduQ5C7Kmb
OihApQ8NZLEvL2/p6CEPBhc7xdQeGHHPV9fjcd9nucS/XpdbSuQ+4GRrh8aKmaWEFFrBIAnBSKLq
ap6bCSjrUKVGuOrY0NabKR3Ib9JVLbJsKx6Zp7EybVyrH94TPAJsNyDEtlfC2aIbQ7sa4RLTSgg2
sx9hxqBRTkF+iuYgxHNAuvHfwDwKtfktyYS5ArVc2ljoCkPeSHFHoVZ+vmKOUZHWjDtkidaemz9K
XTig2P76xzu1MTuXoZNiDh/D6WC0FLGxj3AUnbVy4RKqBG2SvwuZHUP0qLMwCrAQWaHMZYuuEano
3l7zXSqAhXzPd7YNYL2buOR6co/0fdyvqVUs7iVYY200spSbzj4cGOpyZDr4CZY9vAOmmBabtJUr
PZs1IyrcnpzzICUDng8wUvaQyy5ATH1IQcUg8KDRtpe/21KKap+sZ3bo/Dy2SZAhO0ie6/yWNXfD
dKNFd2uCaEsXxKmZ2Z1XDIlpORPcg/C7GLQsHFAPCQ6df6lJgrMAshEGdD6s+Zie1Q2ZEXQDLqLX
NHedEOqN0dF/HAPxD412UGVqCIgGUsFPEvRFZ+ijocFSHO8Vv7sB+PLKt1l0g78m/gSREzewe32a
6hLfZoTiZfdWT7fFWm6+NN5zuox5oUz3W1Ih1qlAVG9qgRoHnsptK0C6n0eb7grKWjvrTnq1LZzb
/sF3+cHeAWxCOgwbrcSQpSsGdOjgHmFKd2GuslRgvqyTTE/dzPygQyb0YSXsLtUE/rTYNNxiqKjP
glQ36i0tDIZvZryNdDeBLiFFwmIUAQrW30ATs7KgpcN1am8Wr/owg8YrhT3SU/CdXjdBJZruKtCf
0rVxhwVTDth7MKNpahDenl/PHUgE/CnlqZtD06jTEsHTj4YnouFPnVwZlvpTBZvlITCGag5yZGrh
uXUen0CLH7Sy8uGYruV2Tz3GXlIxlqJ/kVfNwdymx8nNHmF9SER5zw9812aCe0xEG6t214otS8Xl
05/DZpBulvtxVhGsPbt2dszNnoNNfOPvBbkJr8yjfNIeL8fMVYOzXAiSeiW4+rB+yQRGS4TjBQ/N
HgNZT8OL7yaHYve+YlF55oUdZ8b5jk89BjC7GBZ7jGQIImIXw2Dbe1CJHzMI/a61iZcqk2dbOjsp
Ydv3TlrCXuM11+b11LlQdhZQ/LxDh+dnfhuI76zybvGJMQqNrt2a3tDqFs+OThZWOavzPz+gvqmN
LXyMbX8Fx+/oc/m2QEGtFWtSEH9eROe7DBIsVCnBR88RguZZmQK4Z3YHBhCECXxb34tzA+IFwZ7K
Rwe1rp6+Figa8iB0oTcXj6kou32h5Q88KF3IbzLtJShzEbTZhlSJN5grF8LnW1T9PqDHGeIXNeYB
0iydws8gTexSzGH7GvSl3HRkIA75cvsEUiIMak/IcDTQ3c0rcDUnE6tDlrh6GdfbvLc7aBvYaz22
T/FeWeFUtTdxi36KWWBQKlgmVQe/dOJDNMTvMZjL95ePzqd0H0ZsgxkQ/wJjFcpf5yenMxsfnI54
VbDMctvWvEkI6n7loUdjKDMTr9D2KDe6l41++lAwqoiG0ToHlkOfoz+zhpgJyr94pbKPSH+ui0yE
YSDCbC3f+ZQiwBDoKlH2wgSwYc85p2jERiYxFuRODXuyg+CuMotnWa8Nsyx8KVQRFFGMMgcZnvNN
zJpyNC2CiqzOgrfEsR6SSVvZsiUTBtXB4aBu/k9lKr3WJtvAkXJl1FA30bLK1dq1V8rCd0GJEB0s
9BZMpG6zwF1JaIeChgrrAMWPjdkilvyckj1Lqs2XHQAYHlD864pWDx3I8w2rgEsBv7+VurR4YOnj
AJD9dN+k/122svD1Ub9WfQaA7iwcpXMrI8XzQOYUjy5/vB/D3K19fhX3/crTf9EMoE8o8eGQoo57
boYQB2geBjMSkBZbqxH1rE0Ojeuvr0bx0HNwRGKUfX5SfZK2ftKlmZtGvnDKDxKAdhz8KpetLPkZ
RErhYBjOglDGzAWmgcbROMJKYZXuGLW3wE4//osJvBCB0TEg7jDbLyPXqtCiWeaWY3BAxx0UMV3x
67KNJU9Wo1ioxeBVD/aW829C7dTRJh98Myz/5QwPhf2WA4VhwdZlO0vbhQ+iwbvgzaj+nNsJrGrS
DVpl4B5pr3sdak/JGiZnyb1OTczehpj8AeGRhInCIdtJVtcRtd4DTr9aBUGhBck43myqJYde+vlK
+OiDRaCFGdY8yuy/ifvQ0fnymNyZEVw650aSsLZK2sEIgbBHURwKnW4TjDP18nFYm2ha3Lf/LQjN
rHNbUDULwsKHrbAOt5iuOMRWjp5C6l32gAVPgx6KTsHgBfJHEOyem8kGX2IUGDP6CEFugMFC2fTC
N1/8Nf6PhfWcGVKuePLcZZKEujnCUJeH+SNtVXOsSIcrKzHG7eU1fXoIIrlFex+wQWqDNGiOpBtt
knSdiSBgseK58w2XJ9UoKFgVLO5f+5qPmeo1UpCl5UFpDCUjpAXOpwJqkoF1uQjbzI2rRqA1JcYk
gijJx+WVLVmB2yn9GnUtzBsl0ux6FHARFwzSYVbI+S0TduT5mgT3QlgAVSwSKw3QZRRSZ06BcRM/
q2IsZihH19QfQVa0ubyQNQszb4icOOcs7LCQetwlPTBJ3FnxgoXU8GwRai9PHM5pqObrKRZhDIaX
hJFbQ+S2DzcDON0y52qoHiH9/fV4yjHLgOMEzTlcDrMo1Ggy0AYdywLxxbPJ7Q0N+q8HulMT84nN
gfi01ROYSCgTk0//y/Xombf+SjFFRf6zxxLO0J8rVDUDAHGYraQmXRhUzpShjRVuorQUeXg/jT96
Ygso8f6LN1joXTOUGyxr7m+lmVuT7LAmUNE8+HV1nU9rrIyLJ+fExMzhOsl91jowwZzAzQIQXYEX
ndjD7rJfL4Ueg1JQXEHjEzn1bNtS7kvw+mGQKmHJFgMBGOG/z+toU5LOS9mmWivWLDo5h8Itw4uR
Q2rw3Mlzif87zaHu6Q/+Y8J/2enkmc17Gl2BuFxTimFps7LEJc+A5ickSVR+YsxHuWTS9Vkzjpkr
/fua3YfyTTd/aONLq68hqBYtKXFqrM6BitHsBKNGNba51IFt7fxb6hSeWcXAGLGtCbiulTYrha+l
bwe1VNBMYittqJqe72Uy9VnWWxZcROv8SnCzoIe48/VjwbtqD3ns0qWVpaMFUbxe9prPDSOcNgDw
kLCqzjQElM5No//t9KWJz2gA3QM4BYBhQ3DHiXUVxPlVFoyHwW/vykLbTUWwElCWdhkIZLwuKU4e
nPfcNoRoqyIMkc9aWubpwSSyyrzWuzdZX1ume3mhS6fQppgcwK3MLSS357YKmzSA5yQQo616f2dP
UQ7GPa2/zc2EeZdNLd0w6BVwpDQcZNfzk8h5GmQxx7JiLu/6IvretdG3yyY+Qyfx79uwgPkRNBs/
QSdTXtDRUvmgFmdbOdnHoeXfeZUcKY33CSsOVfpSFNUdnl1eMkbscNn+Uu4GFSJsI/A3FK3j892E
v2okHVWh0njQfTDSjWAPb16bae1aW/psUFcybXWrgSpVudDJVZplnW9rVYAjn31E2Q9bgqi+W7lw
FhdzYkOdzhMbddTScMhRvWmnu6BuRWX74FPe8WxccYzFxSA8c1xrqgKm/n5iCNqQbeCgeO/KFnJU
6L8QqIUx7ctMJPANcHj/z4xa74mZsDbjwrexZ7oNxEAiYo251bA3+3/ZN7x6GB6KBjKD2bcJWK9o
V2UGkODRD29syQXRdzFu7MvOtrhtJ3Zm34eRmid+HGE9IVR0pitibicSrcSHpViEKPi/xcxCcBpj
ZMRpsBi/2nIjdylawRhkrMLHMNz/f61nrg2v1XXcVgRuUIP6Poufe6jP+/FXW73KCf6uZ35XNixD
LZpiPYw/Ze19XLzla6RuS3EOHO4YUKJ48qBtc+5nVpB0kUzxrpK+dog6dnDG8h9cTLGjcohZ4tkx
j9rASTdxy/Dpa4r+RwUkztS4StpY/3b5m/ypNM6zzlNLarEnh6bRy6glHJZsCG/FItEnOqGP3Ffx
RgNGB+QkQcazDRtGhsaETxq51Xmqv9Gm70sXyG99dAMfOMFnOyjrtwkdQXnwq6Zuthi8y68M1Lnv
Sq0b9mWqIYq1dFCFrxaMrKIMgSoWvuNEb3nojMnNOFhj6AZUL8N7gKx4d8OtJkk9PKfDgwV5de7Z
rCyDDTeK9GrIBx1qcHk3Aa2AcVWTBF4aNATk8FaeJWJMoT4kNDZUg6eRkL/YrXS+p5WTcS8xp+ZJ
lpje21VO6Uy7BmlCL2TfQiLa4HIatrRw0t5z6kDzN2VOC1/krc0+bG3g7L137PJ3Msip3HcN8pht
StsYvbvJH5/8ofEL4Vu8uJF1lj/FNQtAyteghL0xi3p4DU3AEYQhI2eN3ngppJ9+zVmkbYGAxz+r
nvwGilfFbS/vO+AcqvDjstsshSa0TZQwA97E0Do59xreF7pdqIocMd+NJhMOiCf64f/TyCyej0ZW
6Y6PogKLfVEYZSi6sHio+BohyOKmodEL7AEgnThy54uRcVdRDuA3wOXTHh/dG4Ah7jX9u+Y7Kzfh
UrTlf03NEQhOAD7tXBVLubQEbZ6ShLl0ukn9bTsMm8vf6DNGGSJEKCaoSQGVZM5xtU7AEW6rEh8p
zkVb/gzi/1hTCgvCyeNjNWXo0R8BuxW27YXNzszIl++vc/vG+b6WDHGyD2C/CxMv1BovqivPKtbG
WD6HY5jBsChmA5SEwnyZIBsrRho0iJXgToCU0NHS16jiPrs7TCBdRx+Tobc27wr5fceKZMozTDLq
5kNqxL1LCsmOKIWt6cUsZLjKFsNKdLxKMAh+vmu+jpkAPUaGm5Yvkn/EIYYq4k5QTaTBjzJ4I9aj
lt9V+tezjXO7s4uA4RE9MhNfy7aDfaSz1yZst9jtLycBMKMq3yjsYsp3/nweSplVmVnjUGdStEHl
DfnkOlBmuOz8i18MI0DYQzR0UCA638W0jFt4v3KK9KOqYxcoDy9bm0dY9LwTIzMHr8K4rjjDWtLp
QDow8KwBI9YMzHxBFpMfjilWYer3NMXgnbGm0bG2T7OvXvGgBZARSwhAg1+P2Us2Ujei04/Ln0OF
0PMsQ331v59D/YyTLMOQVYsBFCyk6a+a7jXCUPA0HAiTbpI8FUYhMNqx4gGfozpQ2ninYegF0nIQ
qzo3SUlpyNRBMbKWjZemv5za9nJyE61N0S59oxM786ndMK4kD1UZWg8AWLHMu1SuCQevmZg785B0
VqvBRJn2O7OIj7WxBsNcqIdgu0AxgvkLqO3iaj/frr7sC6mpal2HxXzTrZS+Y9X2iHGvXht3Mixz
c5NAD4KIIhqsH61tdVfRFPnjP9wapz9kdqj6tpgSdBPQhUmyB0bSn+Bh91qUDy975OqCZ2dLz8Aa
M/rY1Ay5i14/69AeSJprzX4ImxjX5THLrodpc9nq4pcE/zkK/ApaNg/uQSHjIjRQrJTS8bdRqdEj
3sZrxMDLVvA8RUnNcJCinX/LDh6vSR1WtJ4cnTy6jdo1jtHPiQxIrCCWBZ/hEKScF0LiMkuNVEOx
OgVky7B3aRIB33jdAfXNjG+XN20pRmHDgOpGyQ5pzOxLEcK1sRhQlMSE8DZM660V9Rs5tNvLZhaX
hOKqAvzB0hwMNHDLr0ppoP4e/ZDjDTDeLkmfsv4YNivRcHFBJ5ZmD3se5a1mJrDUGB+DLASbSjdb
I0xT/8g85OLeQwLIkbJglP/cCchUQY9XLYf0uDlqYDPapj5yM98FNaCgTLtv7GB3eQuXFgaTKPIA
q6Nc49ymlNTpa0wUuVXDtyj+71IAgwJZbC6bWQrtikEGrTIHsw3zLzU5MS+katRmlWPgap/sHclR
t/AHAFxCG0+uy/aWlgV8GNipAOBCi0b9/eT2ajGvoJlTkrtRh1iRlpZEKmuAoSInv//BEqBbYHlR
4u1zVliSQSuJ49kMEmdIt2+GMe4GkUPDdjhicq6yVjZy6Vq2QYOhaaCYgsbrLOg7bZAUWWyjd9Lr
YtKrXQ81RFAGm859Yd0xtgvoWo9w6ZSBzQofD2Rn4AyZ7SVrCh3oN5a5jv0a9vdOqnlVfdtTwLrW
GmqLIR5pJh6oFPxZGC48/24BODmNKZUoapnvYXCo+qu2e2gwa1TfGuV9RTW3wKPy61/QQUPagr8A
FTUPVnY3+ISHBL453TrEOLTkoUjrle+2tIlo0oALz8IljOWdL8x0wqaJEyzM4t+n6oGW36sBVN/J
kyLJ/fJ6cKDxrFKhBE222ZE2yrxIx6bM3bGl0U9m90Bf50Fm3DWYXVp7gyz4I8KGBclHDqp3wHDO
12X3DalJAmM2CGXRCuE2EXmB6sJHaHRuXxluFa+pRKu9msVJHakpml6YLVfH7txm7rSWnzVd7hqY
O/B/5/ybSdZYTRfX9T8b6Nae23AGlKPrEjZaU7s3jFYkRHf9nt1EvnEcJ/KW0OY96rsvE/ABs/B3
bbjXzu1WZULNxobd2AYzf8COjrZGILf0XkUn5o9UlNIKnsNZysSM2wnad9CkM+J0Mzr1GLh45UlE
kihgr3o3Bo9gAjOzbc2cod2QWNf7LXiy0oMBxg3y/esOa5ro9GOYyEKHb3bo2dDlQ25a6GxH+ZZX
g4AWs5fb1cq5WLiDMJ6L96uhKHs+Kf51LI1HGxJZLqp6u954tUtTDJMN7Y3Xy+tZNAScmOJFgZfO
H8zSDB2etRTZj61tGUqdlFzFFRVVZ65ElSVLqH8pulCc9U94QZZHSWwECM0y6kErHHg5PxbOHUhR
Lq9oIT0F6BEjIzCBnv98LrFMZNw0GmqfGcTlBPhBIB5grc36fGZthO9baLCiwWXiapsnwVnHLDKw
OHcL/nNstmqATk8e8tISTnUg+TfWXpntQ+XfaF+WNptZnqV3scKqjCXSBZmPoqA7eLlbNHeag3Lf
/vJWLl1xQEMr4KWtJrTmwPLIAinHqOUYzRrqIyahCzF0jZeXpWgc40on5YbUlVuN8tDT8u2y8YUM
E7aBX8Z1jtLpny9wkhZBMYO25ZDlkFHxnwgGCqopBPCr38Q6+9XF9YEkmXfZ5MLFBwpYNRePojMm
m2aHmwyjGfoBlstM+TSBr7Ktu8DFUOqh85MNK/0VpO5S4Fajb7j6kK4AgHEeQGWL2hGvcSTi4HUM
Cy/RM0xn3JXdzjbfabaLohVExOIHZZCnVww2yDbnc0cmCAV5oOG4Z/U+QE2pjA6JfEzlu28YwmRH
I89Fo28vb+vSHQgoJ+hB/jS25+hqYESDMnRwTwymDB+iuIhupdkUoDfQjZXO1qIpYFgsG7BxlKdn
V5JuVlkijSZ3U81CM2e8kwMINPRgRdxjwQwAnOjRgRseCNX5ULKigBuKXEPKrjkbnaSbJEy9HsCA
yxu3dPshWwfgATZQzvwz6H5yBhzZRuhfIWEfeesFvdzoza+ARW6oEQ+l+U0MxeIa3EphDVGj6Oso
AfVW+GtdHZcT60Fb0aFQzwUC9UzZlW7ZhV7rp1+/GGAGd4+SrYZfqs0+MUPADImeHw766OC1iobY
PVCltxa1r0ODrVwOC5cQQPEGIgoKdzh4sxM+QX1B11Msyba/1d1NM0KOMXwk09dxMWpCBjV2MJBC
BWb+0mqd1K9xzBC8nKIRkmUmmHH6m8Rfw6ctXUQKnIa8FsRFKKzNVuQMKWZoCSzZceRWyV6X191g
CK2/MukOUtm9AaXgnRE+l/3Xj7XK2MHJg1eQBdHx8+/WmnwIyQjL1KnFYATbOLziyVq1afGo/bVC
Z8ktK2OJGS8Vkx0ftF4vFVrWFqhKL5+0JSt47WMbUWxSzLTna/GBWe7RNM7dxgQjRS1NsFryG8bL
58t2Fk80ooaB2RnMHKFkfW5o9HHFjJaeY0CrE5jMFPa0j1tNmPGR1ld2+kS676mF5vUq+dRCXoSC
zV/Ls8pnx8coamJgMLR6BHlRsNMrfSX6Lp0uvEw5eKDgj590qGy/AEGn72AXSbdB+uw6rPNYQIQx
VSsHeekmA9ZHIbUw+qeQDOcbSVsLOrjNCL+otGjna3YmyBjrj1bfES+sBvbSJQCIh8EYA91fgz4x
T9eQRwv3N74j/gvtMAxCzfvU6ajbXdTiYwKwSUWStLsevN0Qy/McK9txzJOInJf7oG1W3HXRjSg1
bVCroJmH58356m1rKBy8ORGax9Hto2Mbv2IKxza9sjOfR1u7syb+rdPHm0mu2V7yI3xaMP8jj0eG
NgvXNbxXxhPuPhaYePaxut1JZ1zDky8dSMQzRVqvBrP+bMDJpaDbNdTn1Lsvsoy9o4f7CHLyZues
uNGSGfQK0d6lKGRiyvx8HwfNJBHm8SC6EmJ6Kfj1QZw1/qCl/VIYVGTRINP6VHTLRkmjRunU13lQ
mxsayTDaAK/mrDXEl7yRqxc5oIMYY5vXEfuoa31HlWhIdczzDQJZMf2iIUNfb1dmuzpdwUJ9njpW
BY0TgyocnHwjSHzmnR3D4OjqXvU9EOTxv7gU8bUj2qsQNFr3x/CD3Leu7aUrmfPSdzs1PUtNHAt6
UFoEWTBq/AaIWiT81kj0lWKb+kdmtZuz9c1eWh3iMAVtLYShstZNdCbypNm24O/NSOjhieBdvhvW
zM18sbCGLtY6bKdDnmhZCYVBAtUBD75FwcdlU2DPWVobCunoXiuesXnaMEVpZGcmrtV0tMbyYMUQ
27lOhonjxE02hW5pTOkgDFJLkHGQoZl2pZZG1pblXX/VxRN4GuOhd+4TliY5wCZVRB7Hyug0AamH
mkAw3k8jr6NBSYTTRPnPkZOq3ethX4DXm5JO2xK7HjGLXvfxCCBUX/RuHJbZ+zAYfnE9jDl/7YCH
19whTDUQVNXtOF0ZRsaYGMK2+lHlhtT2ZmmCJD8ak2EzJo32o7AHexIR0/uniqZmdUPD0jj6CNAJ
OB1ASnYvW2c0Nkbmt4NgVoWxxRhxoPNQgm86rzSDxN/oQZq8EhvIZo/VTbu3+5EXx4Ab46H2/QG0
zXlm2VA9gR9e0dCoGmBBOXRuezbojds0SVe7QRFZ1B00SX+0tZ495TKffDEVWKno6JjZj07bGiiG
dGOE/NCartupdr6lvVbC3zrzioVa+g4FBecnKJRxmUXckskWKjKFvNL9ojavtcTMNr5tYAZXOk3T
HNO69b+Pma4+j6GRG8cZhxfLCccPoxr9TPjAd1muScPEgkyM2ZA7yDcPj1nfNLXwdTuH0NVQlhD6
yaK4vSJ00p+sCkg0UZYKCWeYuaHf93gNkLfBqENH5GRIbZHGPZhALnvp4oEAHAbNGMQ0cz7MWFVN
U/RpgdSWTHtTvhnaVWunXmbtNGdtuH3BFvJ0FBowY6Z0EdTfT2IZKkR+TyJcqBiYvAYyC84yMBET
vi0THwGg+3V5bQvBGnIz6IMB7wNS/HktmoeJU8RGi7qwu6PXWqZvJFTbAexDkdozMBpx2dxCZobM
D6Pa+B/knfPjjhNppaOtyqg8qAnoYir7sQtsrd35ehEB/0P8aM3mQozGWAnH5BTGZ+inUX5C9aQs
GoIcJbnLQzBXV48abVd8ZCGOof7moFtsQNkGoez8u/kgPtCCIoCeRWU1uIVoF40btIujfwAOoJOF
pEoNIkPHYGYIatME0U0ZYtRt/czNff8QcX3lUl36ULaJ+VoL2S260jMzo1PlIYfeIcR9FXDpTq8N
lxjP/lo7+jNjB5zAsZDCYdNwy80dcEQBwyzQPHWLChObG4BPkw+tkX4Dfrwg1vcp+Mdrodtm8hob
dArEVFPtqggrWot+0izwakRaG2zGEcUIYLq7cI3Gb+lI4veBcULhJgGePP+0Zjf2RoVZFjc0axGS
b1Fk7OBoHsvQi63qfzghp9ZmG0/lGGuFOoNZyb0CeOOObgZtH62RGi04LCgTLAYQjAI4zLO0qQSl
Y6EhHdQdCXSxdQUVkZUBoKXXwZmNWWJm8CaezAA2bLrHHJaYzPIaY8Agz3gowB0VGNWu9fNNlz+2
xffLgUZt0yxnUr1JdBNA7aqqmucfrSo1G+8upU0XaY8WCd+A/z9yf1wpZC74xpmZ2WM2gIJAGjjK
THMDJI9rxdfh8GB2351xpdS3cCBhCYvBdBwDufHML9ISFauU1hCgBZmbFrPb1Gi3jcy3tr/GorNo
CrPuajxONWNmpuwRxLuJjnyT+VDnGuXGbGOvsHpR6Pxw+TMtFNdBZfjX1MxDakjkDPmo8ufpu+9g
Ng78mKFXxzdFsh9WYYBLXwtUthhswjEGqcvMKaxYGlPYQ9SoC39QNBJk6OE28sr2fbDWmrxLK8OU
OBApHCTt6GCfOyDRMpmHQVyC+cLCXEH55Gu15o7Sd4miUeSYHEizNXqHJa9HkxIEEqg5I1+ZfbkU
g048V2PcvpFh9oRcBwEaMz3oey9/tmU7IPoBMTt4fuYMIgmXiRM1sDOkPyZqi8p6G5Mvi55h+Ixh
AAXrAWj9E7TR9FHumBLgX+zqtc5sUQKHJaGvenkpCwnQqZU5sFGv47owNQCCjex7jS9UgKEcsjIE
JLF59t4MG5mvVKcWw+LJwua1N9lmvO8GmNRb0+2dYhuwcYczdmebAPaUssWzIfnBZQ2+Q/u+6NfK
RUvnGygYiBWoSWz0KM5d03dCU59GbGz+f0i7rh65eSD5iwQoUOlVYTQzm5PX6xdhg62cqKxff6XF
3bczXEKEfS9+WcA1TTXJZnd19Sg9NUXmg3V5qVIIwfZ/L8+DEPYEinm6Rhh6g+T5ymHS1KCejYOS
iEQZeJsaBGiw1jFWEM7C+PxMLT2T1xGTtU16p27Vj4xkD506+3HSXUqKcrftMLyL8xSPObKgplZS
lI7XvqjaWajmGKL5PbzdZaIteZ2DhZo7y+ntZojLZvPKVsZobrwV8S6kzpD82baDd0CdoLCOD0nU
flhGMEPjVj0o1vggGcZlUhquZOY7MyLBEEnBNiT3U30Zxjr+UqhmFmcgverq7yrJfEkOGuMmBv3Q
Fkk2cb/SCRRzMaddospoeYF14dWUP0b0ZdsU0f/PJD7jtKFRu65eT5TeIYTGTheNgjtftF7rjzh5
DFbDNCujDRDSdXCA2omsgJI7PXk3dH/bHq7PrbpT4ECh64/t9oNmKDHnCuslpalLysmNa/SA/dwG
4SXLCSr4/6EwBpmVPFm9AoPUGVEtbXdSlx3rOvPDOfZSVXmR4nbXa4arFaLp7dy1PIFmjgm90jsl
XwDdjKpbqLvC+mPWP9Ict38kuFL4a4lWJAiSQk+FHWg5R62VqyZOiMVACgZR4Wjd65n69y9Oghct
BPeQkgCRjAkwtHgptb4AimQhI4hkjyoUMOdeFCcQzCaCzAMaTDRADIri6VLlZ9plhNxEKWqX4e6m
EyBmN5npgpwBBVDTRTtqKBfWbO4FvifCYHxvLAd1XiAVjhbF9LAMt1ZzoMsutIKmv1ksj0yzMxgX
k/YrIzcztJea7lnwC9blYt8kp1+MdcFGKvDI/fxiTp5cK+CO9brujLRx6tK3IQ2B+XFlehG2PooN
2+Bc9zc1jLxEsz36uxhvkVC/xARZiGsYlvSjQnIXCbjLKMndJDchN9dVgsCev9WRD1mF50FjYVmp
g6FiymKIkE1VjIOmDQ6Kx25LTS9q32Urfm3SOrBQMTJU0atzrcSyywxukvLZewXpKcbUSusHI7dg
qhIafixp3pqpjUsUVqYSuVM9+zmOSFYa3SUtKtH8Zt7ePwVntkwuVw3Ul2G2EUW+bP+2yKWEAvj2
x+RGkKcozH7pwCeuk3GNhymyktWroVy16Xvc3uch8SYkj5EZNqVbMAwERxsvWl7D8s+GM1RYVzc7
uZFa5GUqpHJxtKl/xvCnPd1Y1k4dNK+Lj4N2v0SCWJm/nF94axBzgrcQbJe+AR7qnk3tG5g5H3sg
iuV3w6DU99vLKgJbjT8Bg1aKUUCodT233yW83LIe8xiIYAW3QcBJPwcBiz9sixqfro/bgzYSFxM5
UT0VCbSLYJhNYNMhLNFQgk0wSd4yyZgLaF7N8vgv2xyD5dDkg2SSBen0c3Nss6jQVy6vmY/FTefW
iezftbHLMGrUqPZ9e1+FN2os4CPx7qUTUJaLgT09QygIoDlFA7uMzm8b0uLdfT68bHsE79REYmql
tKAG/C3zv8TdnKF8gUg8ezDItRpdqTJqJtpxlDOBX3BtOoFiPD2KJWVSS0CBeJGZu64bfEuavBjt
+ts28Zg6GMf1ZRTzyZLBkvpcAVJZDCA1Hmh3rRv7xvaL5lBWAejNToGJz8t7nfzYhuZdwZAuWYkt
Gt71n3NLTzaY0oKeahcgLS8VfYqW+ZZgwtU2BNfvTyDWZT6BaJXK7CA7gPYmpXHjxQYzjqK/VySp
zINBlhbLCMU8DGtj1tBUiwVdR2jWSowsdyEbkTmdbIx+oaG8t20RzzHQ24SkP8ZGyYStPkGIr0A8
jVaLThrBfEO+u4vddqhujLTytqF43+cUivFBrVbzSIsAFUvoRsy0TneGTBkEKFwHPIVhFg/lx7TM
CsAM0LdXCSTTpJc0fE7k53B4aLSDqvxO7YtWvyCdIF0rWMtPJsGJd0TSusomkCUjdbT6oIO3I5GX
Wv+X3NWJiSz/c0os0vZRhCK2Hr6ERbYbEGUqdeNvfzCuPcjzgfYG1s83YWKCZ5Nd4KR3R10+dJHp
tdoSyHXsKVQ0cV4EpZ5vrHGwaGNpgJIl5Th22U5SFV8xpsNCu78/3tEzCiUSA+Ph0SPG3F0SXL7t
LHwluWs6bxjy2ddDwykhUYkByvnwa3sROV4PsSY0T1l4ZCAXuO71E6co696IiwIyyHqVSPe0hm5K
g+GWu20UzlWCWhqqkOsgPQuzM89RahMDD0sC8nFngSDVXICJFtvPlj1jXoVIR/z74Cn0ZkGpGrlu
TM/E/FXGpKEyyrlowI1q4w66ikQJ4EBO1dl+T8ddScgeufCjouTeksp+NJXPWTa79kh2uZ3t5Cjz
KkvUzsg5MvGbwL3+1K9ADuB8AQy5GlG+AEmta1uQGX5l8auxjIJHMRcErX762hYMmhMTn6K7uY/N
HvVlhFhum3dOukwQ/hIdYbyPCYj/YNiDcpIly14AE5bPlR2DmPJa1b4mX5eViE3F2XcQfwUjDJN0
QeFlOwn1Wp5KSHzBO6Mggg5bminekj1bIJdsOygPaFW1Bf0Ax8m3ilkdtp2h1ONKfx5c1df0xLPp
fTk/bsPwvtApDHOOxDLk2HCnAKYKJPOphKwYrUW28F6f63G4isJrKp4PjLPN0UQpSYBSLw81kovK
TB0SQfC8wsCRewoKb19cxuX9tm3cJQQJcm3sWwt1jPeVyKBKyzRV7pC9oKMRE63eIgy90F63YbhL
eALDeB/aGKNO1fGlhtxCObx4pEvlLFUryD6u/w3zjsYe+rKGObFmu2tluQcM6XV/LtWjFDW7NDZ8
o8GTIm0eE0SO25bx9tUJpM08jtRwTsnUYQFxuL23ef2nB0mr1voHKbJ2GO4hikTWm2TDRJu9afIa
wYgNEyM1IOVesiA+Ej7OeDa38RNiEGI8xsqvQXTB8d3za2ltZhO0mdopoQncWpm8yM6DAt0GI2Yx
rFpMWoa8EB2hN7bsTFXeby+xwEfZvEymGXM11ljidnw1u4e+wUjj6JfZ54K15Top5D+hzA9GssLe
d1Ged4OiAUdqkWfLHDUMlOztH2z5wmCl9nSMvR9NHRi2Sb2c4v23B7FN0R7+GmYd/IcmSLSeYSoD
sxGqFCMqcxmHCc3B/FDbe7uVLrrMciTZ/Hs+6SkU+7KNTNpE2tqma0/POnyhLI8Q4HW27eF8mpXv
BcY4dAUQZjFer4N2WBQU0UG23FRV78T5cY7+oWnnDIRxccOMiTppALGqh7L4UOMgjESjHziR2xkG
kwZLSS3HyRrmGGXkWNm0JiD+PqBAt5hsr2+8z96x86ilbGY7z0xELXJzrVmLE9cfaS3q9+N+EDR8
4N5FkuFbN32KtrQskQGipPdy+pY0N/L4vv3NOdsednxBrEt5EuT2RqcPRggIo/pIlF+l9RjTxZ0i
wenCuTMgforWTxCL0MXCbhUkDKs6kwAzhrf9cC8PgzOqPwz9rgQhYRoEaLx1Q33ZRCsvnm1IKpwb
tbQG1awZYRjNdS+JkAdaZGecO8FRtu5v5pYw1pmboGMiLAJP7RzGauNKDS3AJP0r0e4GchVXPyvl
ITT2eveeQZxj+1vxzIIfQNEGkQvoI8x5k+dxtEoQIYjNJ4fCrZOBHM2k3m3DfJItv9n1hcO+hpE/
z/QG0x9cHZmFEJ8qb49QdvDIci/HV8Pwu6wTR1NDV4sOmRyUjTBMWw+B778A7xMb0+FRyGICpjYC
w3qKdASDHc0/8mRRG0exx/IOuVjpNpSU2vDNVJnGCzKFc+IUQ56RXacv3fADEiw47PHeElUpOUEI
yu4q9FPBFUWthFl+qxumtJ5NUGLXmXg0SNI7OjUOptc5fdULfIsLBgkIdAEi5iZsJJC1KFcULcBy
8j7XF5L6ih4NnGW/qkU0nY13BKBaqGKy0KokyL6NJEKrXlvtQpe18TOEILmnx+lFncfDDVrtRWoQ
PGanqWAWNkJwPMW+7c4415okTcFUraZSKXxZkboZUYdkI1dWqHA3skSljOhfAbnH6rVeglhJRCE4
YypT5kOoHLMBMfBW+UO0VPtFbQUU+e0twNlpGEKAbCgqYnids+Nwoh7KXhRf243M8bJFX5Y8NTvQ
swXnFGflIW0A2h6KURAYYVnPtRTZU75kGBCXfsCFMCtzHw93GBW8bQ3Hl3AS4tg11xZ5lW3Gqk1F
AlseTUSRWTupfjPGt4nhZ20T9INIupdXggIY+ojQE6yZeO6cH4qhLEULuq9qd4mfdHs3Nw9Qtqml
yc1a3VPi1Mmj10j7MZk/to3ku9UXMMtb6SMIWLbQCnJjvbuQOt+2b+f6Q6lSsNCOevKoL3uU3Jf0
KpVvkuhF6e8FP4BTXzy1nC28R0ZD5lDHD6hre1cjIStRT5dfU7N1NbrPoGEkXVu1aCgoz1URe0Lo
AVqPSFIxl9CESlTbaODSjrbtd/pNYrzFgynYD5ybDhcddgTa+VaFPOajope8wl8Botv7PrlerIOV
vWkj3ak9BF3ASSai3iZOwLDKt2EQmQLhKU7rYpjoZQYCbW4/pcNdGqGVD+xP9U5VJ68jooiRtxNP
4da/n4RBmjFo+WKBRatD4qoxzNtG75wun505tQRvWe4OOcViLje8klHSIcAyCZpygmIJJPS2VBgc
OLRO2r3b1b1U3ZHlbds/eY6CgHU9aNYblQ3BEOjRtM5R4S8waHJCIbhvHtE5I/AU3hMWH+4/GPal
0kDxZOkUfDhb0pxaO4z5w4BKHPL4kNl2svJJzw3HFEo/8/3lC5bZBlILDrQSwTptujCai7wNDO2D
DAeZ3FfWPxTzz2xUz71FXRAedOtShhgdUL2a6mOiiso7vEP7dB2ZGDYMh7FuZaxjW7/jMHEVcjEs
NzhFhubPtmNwfN8CIx6xBlpZoQXALF1GqZRTDeznPjnMlicPljMUIYTJ/yFlaSHFB/0SkEs1UDPP
l603qngMJZC6lb7Z0eE2zF/MqXerYbdtEGfp0Jj7KbSLIPlbxnKpQx29WRNaYTB8uqEfBYZhSChj
jqCVvWxDcdwOOr5INeCQwiOADRSUQTbCIVdw+saVZLhNmqJXBbnuMHLkxJyOekfsyDOjweq8STEL
QUVkfZ0xcfIZ/PrzTo6tZtGUGvqvuNkT6yWM6KHoRKOSeDUDvHHRxAQRJiKDGXqOYelaRNFEjnND
n4PCkPy2GfxkTPaFOubOYE+344R6p5TsxmwKBrP2unx0ZXXxQrN9iKL6kNljsL3snLMM8QzUCdBU
BekRVginUapcbYoUJHrEOxehjJh4sYfwiQ51ISgcc5YYbGgTDVw4ONfJ9ufmj8n6FrDA+oinyYA3
LdnaviVqE+PsQSwxeIGYqoDQiX3wJHk02LFMwS2J46Bqdb+xUj+q7euuF6VveQZpOnjmeCGj/40t
HCjJqM9JC6i4LfaoggflIHvbn4cHgRYAVOlAj1C+iUiEsSQ3hgaV476uiSOZauuWnZz62yi8ixQ9
8RiAh0MFXHI2KjHqKk7tBnMYUrR5RmN+QA1wh2rgQZfpXkvHXbwQlyTaETXDHZGo4NzkXXVgl4NV
BF0TfDuWYV6TWjemVb000XrfmKmXJt1VBZVWdPNeK1noYzSs36VFkFqY4rBtPG+J8QWRFQJzEBJf
zFk6k8asJFWGw2D6EcRATMNTldkQpB15bnmCwl7mGH1F23EAY6KIHhqJ3g7Qo0lAcTElkW4dFwlm
qKsUAfpHmJOsN5fZVEK1AS0QcsuW+j6myaGYy70yiQTYeFAWZDnQ4YYXL14q5zs6oXZOFl1r3Dw2
b+dG9aBV4NbVBOrYPyjCYk7EFxRjFcRvtChCdO62/WT6YVnTB3mu6v1CIlXgENzdgJ5JDBPDWDYk
i5lzOpwrqe8HzAzLrHafqL9Ig5ikNKqLpYyfQmoee4Ve9ll2acfT7wGTzQSRH+9MBkV8VXYA7wt9
kefLWloUzaG2CfxI+lllaTDF6h1oFeHfZ8Fwp/+H87krT+68ea6tDGO+G5d0de9Vc1nctI3deKZk
iRpieJvMQr0O9WmsKwSTzk1S587SQNpuXGQZ/cqgL/FgvW/vY971iqIgIi/Ib64THJnPFklhG/cZ
3lCFvFep7PXZvrRtR7Ge4s64KMuDqV+ENvVTG313Y+wUy34cjnUUVOPv7Z+yWnMeTGAkK153yEhY
EPpl1d5qfYC4SI+O28qAyNoYRNXOomjua18TUxA2fd+CgML8MgxnXuXl2PkEkz1oAwXT161ytFRR
yZ3yyMm1I0GbybZR370SSLAKB/XnoMf17yfegpXFQJgkR2sfmD3V+KjOjWv1opzWd0dBS8lnGnit
kKssgc2edDJaIRI5sgql6XqxFHduIpHeAG/V4PnIOH9KVLLBZttLektjPAn6aSwvQkWWbsmkquAz
jM9N0Yj0U3hGYZuBZPApRsZ6JmIHeehCPPql3nbaoj32URtsfx0uBApOiKE06DqwHaV5njQh5i+g
Tbb1YvJLykSvKD7AOp/5U8+KrQSgBlRrY4EnR2HclkvnyBhX+S8mfCGsv+DEwTJ16BttVXpB+4pv
dOQ4o81/G+L7IwNJZ4gH2Bi6h2oDuzH1IpTBXMR7BgLclwjovCajjkFHX12W2wRqTnIFWZttTN5h
8IX5jY7c5VZjYMgVzhxpjxr7GKHL3dolGFnR0L/PtiIniUqNZmBgFnLQzM0BwY6sr0YNS2g+SdDG
zSDhKf3ctueT2cGcbiAZgf1vkJWnzpb0ZzmFGEKHmDStUm/GRKolLDwwlx11Tp+XsHyQmjcj770s
vEvG/mUqyVHub5Um9+RWlLNbDdr6LUz+wDYyDAhb4+McM8dsgjRhf9Eny7U8tR+k+hX33Q2e6X8/
MRpKHqDX2rjK0M7FVvjVCXKpaTVhBWT6hBzX7OlkqB3dhpLA9mJzdh0UbteiJURuIaXL3GlVrSSJ
RLDGvTQqRy3UIQzcZKKauLouE7OMCDYgtAghcBSK2NNDsWlpjWZH3fJS/bU4lpf47y+phxDVz9x4
R31IZvn9/ml0dOdO1OqscHYlduSq/YAXDv5hggNiSTEG0vTUhVxdS53ourxdAOvpfnQ1uNoPLXem
IL4uHveZI+22F5hDlcUnREIb1VSwBg32Ao0g4yNpFbRt1av6UnOso3XI3GdUHw94fQi+Jh8M5Rr0
jq9vLbZ+MGlhT5IO6yw9tG4VWF4RTG5xWHx0Cu9TgcCIEI05UOPcjBbDhmmNbxyjo+TEN5iflTvS
1Qu5KFPB2cp5xGElT4xjAgTTzhtFGWDcfEe9enAaZ3LM3DMDjOYTxCKcwuo51nrBn9wVhpJie/bA
Go+9/zZdZEH/s/lpODIcZLoRDWrkHXlnpjEeqpAeeeDVtO5n78+v5sXgDEeM8SIOOkYfuoA+3Yl0
zziaa+cmMi+eEkyDUamAad0Veyg2ONSb3fjSdnZa4TRe55PdFLzEPhragh+CTaF9Pw/0VeYQOSo8
gaA9eL68Y25L7UyBrbzbH9nrLrxS3c7pd7g5l2N1EH5Ozh15hsd4qp70clavn5NcSYVzM7q5m2Kt
GzcKoEej3ixu5eVXqTvutw3lXB9nuIzLduNsF1ID3N6td6Cmvd3rgSyL3ZVv35regowOSpSM/+SK
WscKRlG77VEN+t/FlebFnuQUru1Sf3hNDq/xsb9ANWHbPE4lDz4EEYn/w2V8yC41LcWQGwh3/8xe
0XEJgbdL+kZ9xZ38KoHzfojSb+uKMTcJqN4Q/sB7FGVwthBrVH2qlKvnyHGHwdudU87yoVVEJ6nG
ubHOcBiPGRZM6yghqw1FQuLal61/oxxm9+b+Z+iFOzD+HPNaPVwlT78NZ34ZvdiJdkF8kXjk2n58
sgTHEddoG10q6PxEVMmmz5bJph3iMczmDG/D0SXDg5IG25+SB4E5ODJCDtxV2JXnO3IpMGGqzHTs
EHP0FLVwSXg1isihnCf0qnKqIm2E5zPeK8x+kKpUqbKSULfApNhjsl8c9QXzJe+MGC8+p/WaS9kx
veVWqGLBvTwQTeLRrKF/Cdjn9sWk6Zt2lqk77QZrX99GCDx840YKElHfHufth/flFxJzdSRykSjF
BKTGH4gL9pxTiuJDLgTIYCvRG6K17CZQJrqoXY6P1VlPw4DrT9s3ySH9e8HkzyjCALNl1TVlowlC
prGWRrhdOtyqzd5o/Nq+33Y77i2EJBT2sqJCfldlViuzCtKGpgFT3idvdE0nC0w/coyDdYlIYvG7
Y+xcj061D6/avSwo8HKdHpEhBN6R04GK97lTILVOSWzAHeVquQqnek9Q/i9jUY8P38gvHI0hRReL
UjT9BJz5qBbeoLm16kiuEkAY5H4M0NJhOwbxYaWPFufUtWdf9fBZBUu9xvLs0anYn2K70O6DuNC5
tX2ZxEpWwWuMq/bVuo8KD2ohvuXN7+aO7uNXbXHA0fGjR3mfu/V7srMHwTnG9Vs8MlZ2PbQVTOYX
jJAObJUJvyAku3G6C3EXo11xjEQNkuvh/N3SLxzm8EbjjDVXMXBo1WFsrDV/tJbAcfmu8wXBnCcJ
kvmp1QNCklKMkpvR75n0j7b5vP3R+OfWyZIx+6OtUS431q1uhq9K9yRXr63kdZ3qWuphsdxuMjBi
QhC1fBYKmfUDcRHlSMhfrQwh5lWYas0sIZeBYxoKtdahn6Hc5BZwz8GrgvqiudR+NZf9To9dNXfH
XeeXhpPsRFExZ4khdGCCbYU8gPJtfDk1klSJJQm/Im+dxXxJ84dcEpjKC/SR1UJEsd4La8va+aao
1Qg0jD5pAeIou/qGHMKdfiV/dP7gg6B0pdre33/RM0Tmi5rq3NsYeNe6rZ97oCjejrd26/QYH7Cn
fz8zaiWJf1nHxIV9FcVNVwArN94y060x0RzDebYN4my2MwwmBlSHdumKCBi1fUjr96kQ7DROueTc
COaULurJ6Kkdt2580G8wNsJPPSn3R+9hDsyPbVt4281E/xRmK64jCVFMOHeHpWhzmVZpi4cJvonk
QKcWFxE4vIFxtbwIwNTvxxTiubXVGQwIZHwY35sS8LQiPW9dNbBvZH+5CHe2W1MnfU2dNEAEsY3H
/VAncIzjkcVa8q4oWzerqKehRWwUzoRevzV7cJxaxPhbFpJy0dSidc3GG+9IEFdOuoMEloJUBC65
ztfu1hdJ7VSXyR/9cds+3mvkbD0ZT5yisTGWEuhgqqyZpeu3YSe74S2YMg/VB3X/frg8HPNkQRnH
jKArb5kVFlSzj1Oxy2niziIVzPWjsCu6Dk5RiY4uOCTPzh2yM8wK2f0KZXn7qqv3jfpRJd4wCqgT
n4zoLRjGFVVJbRZJBQxGvUnOeDQC3b+5vZFrp95PThTkzhGTQHon9IVaS9z9fWoi45cLpaba2cCu
7tBI7thueJMFg/+nh2Cg4Ljn+ecpFOOfUNBR8zGuW5f8Ki/jm24vXUl3rQCEd2+dgjBu2PVFDFEX
2GO2jaM1Xtt54yJi73HvaMxLRf2YrC9DlofSmZ2aKFmzmrLsWrcDjckhTuZPB7p/iXfVT/tKfYzv
54sUSYHsDc3Bgt22HoXfXebrBzBm0qqMomnED2jLj7y8TrPLuXofMdl+fCfkfWmvSehpOnVa9Ucm
jKj5H/ILnNl6tFj6yZZX66/Sw3xnBBCcCsAnPMgfxWFwqB/vBmfyw51ypAhNzACKCMF0Yzs/zIPh
b68E71w9+RIGE91XlKCoPeO3xF0DAao7ofDZZ/rm21KvpHADKQ/0pjJui8ndzZLItHUHpB4QqgSF
01/HiFUiSOkEZJ94/X65hRSfwJN5GV4IyX0BM9+4lDC1o4XKm7vk7nKQ8aSV3cVJXNPFaQ41uzjY
Xkru1jnBYz6rqafoqcyBV9rIyasIOqUQMygFZnGd5wuF5Z/rktyVsokPlphu0l5EpRdafqwfda2C
Kv2/JMlOF5Gtzg5Rm6ZDBaN+RUecCL9LR8VOXdzYQbeCg14C0dmwusOGu5hr3HGSvC7qokOhHfZB
DaCsPUpu9fCQ5LKDkQz/r+/FPujoPKsGGn9aV4oCld6oqmeoAuIkNyQ78UGTuQH1qSl6XQFGeim7
/e/wMb+QfkGb6ForBdZwN/KJXzCXYJwjU1spWLdaemyja7UU+B0v/XXmCcxNlxukizDfAttpFx/w
eDqWKNDYkdPBE7JDu6POuFefiSCA/szTfPeHtVkZzQcYS7ie5Cf+oDd5hjgCdtkPxtG80J5tZIZb
53ZAooU48q52n3FYujnStvJe9qDhuNt2E/7Cfv0A5hPWqinZegy7LeM61+4w3/Uf/n8U9pCKBpUR
EgvnBmpjapVTBwMlFRZh4kIhCeh13HciTt9VVxOjAfAyOIeI0f4j9xZMMAJUu9z0I44d5Tq5lbzc
z4PxEHnbJvGjohNAZs361ErD2Aag7qCZfR6d5xfVaR/mfbUXpUv4DnKCxTh+2yBDRyGE71a+HPqG
3/uZg2EpDjl0zzO2mlPEzm14+17fR36HrH52qbly5GxbzDmVIVcOsU0k99EB9ZlEO/HSLKNh3qyk
n3nZSyTfl1G6M+rWNxbkhck8OK0mUg/gHJRggkP6DNrDyDSwGbG8J/UiWaRxoSLkSUagdbd9sVsw
3rg0nret4x1jYASBMQxE+XujWpMTY6ExGGqKUV8pLfTYx3K6kXsTo2O6BiLO+eDa1vQWzlKA6WqC
M4BzsZ6hr4t/srhDkocWdCIb107wol3wkGhsB6UAgddyFnTtAIJcOmp7KPAx93eThkpaDjESb4Ua
70zSyD66dXSnrIfoXmq04iGt9PGwvbTr7maONxDTEBWBwwAig854bzfEYW9B7srNtKC3bzX7pZ57
KFL93obh2nYCwxwyJILJJgFMpI+ertxmUu2joQuzvu4UfNZtMM73wgRLKP8Y6I0G14axKbSGWW8s
FPTQCGeu9djOTYRz/HgLdwrCWGTmuV7H3YSvVStOM6aupt0RR5NE3DHeyp3irH8/cb6lqNXZTIDT
hLfJEmTpsO/1S6UqHBp1glNEhMU4em3QeapkVCRrqplXFNIVKmSbwCksu8uqalDBLzsRoXc9ilkH
RN0VqQDM8l7voHP7yBR3mCEITDMMluQRDakCo3jegHwsjg3oBYN1xSxgWpjh3KkLPNz8SZc3qb5O
x8dth+PFJmtt4D8MZuGmMIa4cg2MOQiD4s+y6y7eFlQpTF+/Jw/RbR2QCGmwbVSRYczKlbRU0Q8O
0KL+PSQ32viaEkGNh/dxvuxCou3841AtVpKpXCHC67gJ5HC3bQKPuwEm9xoTrBpuaBA+B4hKcwmV
TANN7aayXNkvrsZgQkyHUw9jny5HxPi2hxi/EYQkvLU7xVXPceeeLK3cA7eJkDK0fxV16sm9YPV4
RwTIvxA8w9QctJ4zH0g3Mc0N1yd1k+hOTYm3kJ8jOul7UzTTnW/Nf0Dsm2zRlkFNVms0Cn5Ertyn
CS4rI73b/loiGOZjmZKRTxCXREkTAuJqj4+TSgdSW/42DO8UghrdShYHVRz86fNvUw5pO0UqrJmm
B3OIIQGBUUc3rfzWtIIPxDXoBIk5w9WYKF2WACkfLOtFqm3zuFBT6ZGVMed/IF+g4Qk8+5X/uc6c
PTdL79RuoOg0cYkBZcfKmexLqd9vLx0v2XEGwhxEWpNN7VACxFTd6aI5KveSm/jGYUyd5a4/DEdk
WoPpRfkI/2UpIXONUaQ6asGsdTJJ58pIsZSzOnsYX5eAWt/7hSJqieOF9ugjQBviOrkJ8n6MEyaV
Bm0/dCG5w5TdQE3Yi9P5V7go17HVyQ7mmeyiItxHdnHRhOP1bAgndvF29ekPYI6OiVZrezx+QHpJ
guRe30f7HC9R0rnhnjwUh/IYo1Mp6EWpEJ6znuIyjyhQ/BH3g9PqVtGVIl2o6WUhUi0XmbZeByex
Bi2IYbU6jns7Is4UXlhS5ZF6HzaiJIvIFmaLN1lnxvUKRNMnTGJB4uiHOn5s7wXe3XW6XszmttH2
NEY11ivHhVLLN1R73gbgGYEJRwpKC2gzRCnjfLUwpppkNIcRffO+NNUeUy9BSfb/fyDMJ2mUUY0n
Hd7W5w+tFDkKecmIIJDg3sK4fXVMGQIfDdz7c0sIODfJvCj4HJ5pO4t30waJ6eOr+PVV6EP2CfrS
5P4f6qu2iZfHOkEM9F727qc0QnOfifUb6hkaO7mv0/o+FApW8Jz6FIbZrzkaI6R59YOwS9xkqR3S
vnTDU5Zq3van4t1bp0CMP5ClNOJ2BZqr3J0y25kn7Ue46qYNde4lWiMipXAd8GQBGd+YIQ2UFjIW
MLR9tfdo+YM0D9s2iRaP8QxJNatFzuAZyZTfR21/yOXsGZ3nfmwI50LxNuzp+jEb1jImaMPmwNIe
PHLEEJ6fmu2FD+1ucecDap67dhZ8Me4C4soCvxxKu996hKeYJiFmRcPvmw7Tn9qA5ulbSzt/exG5
tzKUFP7DYSyrFkXObAmeIQftveWO/nChoNxSOmQfXg4uOls8+cI8qPfbuNwF1ZBKgN4udAhZ9nyq
JQUiHMRrbWs+Dnn92uS14OhY4wn29YYn9n8QzOZS9MpqaA6IftF/0skMqFZfTYsUNJN6WXbFzy7t
Hret4iWDoHb2hcnsMy1SrKXEvBRXM6KbEsWVhLR+KWV+PMz7qAxdneQ7fSReXYoUu/gO8wW9rvjJ
BdlW5ZgvDaAlA90QneaUbeHHqSAjy910JwYym26U0AYFzXYcjOq7Ej93FQiy6wTHl+2FFBnDeGWh
p1nTGes6yh4dL0MNw4/etiG4HghlKTgf6EEGywjR0rK28zVJ0qtXsnJh5u/b/z//5joBYD7IvKDP
s1gByNXy0+wd7S1Fl8F1cuyejUN3V98buDJ/C6ka3zWQ0JQCEu5K3YYqEduimERma6K8DDagNfrT
c3Kkf9r8dajWloppeJ0rQVzPvVpO8JiwXh5JP6Q18Jpsnyrvk95D5++ZZrcUY0W3l5TnfKCUQgcC
emzoxlt/yomLz01RZzLFjl6M/ay/kPLeXnrkmkSNRTzvO8VhTKp1bZ6zCjgdeR+1C1Jh5rKotVOE
wTzAi4gsuRYDAxnOXaw2x2ru94Ud7baXTADDygdUUVViMi9giukJg1MwjvwK7Zj/8l1A3EeTLwZb
fitjj7QrJUyERwa1jB0rvzbGowRJhBDasv9gzQkQ82HMZhzD2ABQpe9svXDIvLNGUScxd8lOQJgv
sxSKFk36CtJCkI9c2Rh1PtX/8mRamx3+d83YvIjdkqwI1wuQJD3xlbw13Tah8z0ZW1ED9vqD2Ytw
pZMj8WzqOnJm59umSZdxrAw8vI04+2HX5v3/cPZdy5Hj0JJfxAiCnq/05avkSuoXhEyLBOgJ0IBf
v1kTsXunNYpW3H3rmO4pkCBwbJ5MtegPdTFh9nLeuX0ezX59L8hP3Jzf3tYbKwhCmH+6d38ua/hr
nYNtCDZcFlFZ7hQFs7HMSvuHcbVvvxdyA5C+oxP6nwmHvCWDBaIaFFGJvuHzCtqrPOzUD9HEt28D
zCpGAMDw8J85A+YiPO9WbOKIsRsjQyUoMFv0eP+/Tt+/1rk9x79sXLVKV1fL7WON+1y+uOSA3tHf
b9F3oDDMmqByj7I20MBfIUaDwWZXddix+eAfIXpGrmXWZewwbKtHEkL8Pd/kZxrT3/6YlW8/NY2/
LZP8e/kvt9gUhdBxDBFDJO1xrAIkH80bmv8pi0RW/ARl+O+HQ+2BgLoXlMoYs/kquGDUGqkkA/Kz
JalwY6c45lqkjM3f9/S/hxCrgLDVuCkLooT2pfRjVPCClgLk0+avk3ESXqY1P5mMb9q5GOlFMxx1
Ov1GePXlIitIQS71ZAqMG2jAQYL2PRAASJlHY+snAIq1qTDR9gdLabF1N5hZEiEml36qT/83cMJT
oBEILlJgKjCQ+ucJRSNUqG7Eb9fqoerOY/7y96386fe/3IAFkrF9beMtm/bBdA6z98Px/+cB/7SH
f77AlzDCmXRPaiVeQL/IfR9iJCUxU7ShUxbKbEzytAi7uEwbNMS1iMf2Rk+92Dr8lAJ9EyACiG9A
1wHURdjMr+GMpVY6Q3VThPnT8O7EECtdT06aB9pvN24yfrUPZPuTVvk3eIc/F/1y+ZjtL8y4LSrf
VdhFbrBmw54BEQDFz1/DUWV//5jf3Yt/v+OXI1tpM7P0GcutRizIp9c8OST++xI/7ePXGGfsDKMX
oI4Mn7qNd3CD+qIFBM2G/dXfsnt5IIf/dbPhjz38Svhp6sys59uCPc+4vTH1FLxsf3+p2758PaP/
2jfb+POSqbp1Ka2whHtvXmXgRF3AHprU/UFI4psJpj9f5UvCuuir5KPCOnwztAHZT2VIkiqxHnAX
4najEgzve3HzD1KYsuSnAUjjdtz+9p5fkqTcyaklbsdxjimGlK2jTPhLHSNJ2i13U3YDpbi4i/qG
bY6f6o5cjGiN2RvFQf2pCfLjXnwxbK3ecJNKPEv+NMYYtMUQlfhsEj8u9yi9PHdPAHAc74vDHPL0
pyzqmzrMnx/ii9XzbWXb5e1DqK0T0xRYJ3+nYpKR4PfeCLx38kpPXvYTruM7WwtanptDgX6C/TVZ
NJgNiSPioRDtu2lvehvWy/91eHbzEv+zxBeDY+WjofkLlvDaOW1MsRkrxBrz+kPX9Ds3D3+ko/cC
gnbMefx5YVyzkrKViDYXOr+Zcs4DhNjzeUb+E3rAu4Z/v583H/H13GK8HVRDgDZZcMZ/LpfPEkOU
4A0JufZLsYOch9QisTHvvPwndaZv3+x/lvo6ZEh7W1dgFcMGliqb7O5oo7CzahPAW7X4IcH67jpi
9OHG+I5u4H9c0tBjWguarKgT2xOUFEW2FLCkqpselpnejfoU8da4/n0rv7Xf/170ywkRet8PtY54
sBqN2HW0feWM7+NII5KDtSRnCYTkq6BV2sVpxRE68+nqig1Vwx5kA1FX5nd/f6DvfNa/n+fLt+0l
VAXMGs8jRy2h43DEqF5Axp/e+9sjhDAKTV4TKdLXKFxBkQiII1yMVj+AtSggXRGO3odwtaD6iajx
2zOESdwb4xcCf/1LeEoXs+AoFaEMoA9RrvizHJvA49DZ5V309937znOh/vT/lvriuebCc2c6Yqlx
YHHN0fMUz3UViTFzrH2nva/r898X/NaG/WvBLzcfCjDK93vsI/OLzK5kVHP/f131hA371xJfvBQx
ct9jFNcCegCBqMCSrz3z0QST+/++xPXnSl98kMoNMToDdo9rKkCkFq0FILxQ9TbkT43On87E7e//
lWk6fGkx1YWX8vuLaWUQNQ6o9WQP3g825fvvc5sDx/Cd73/lBHEX4ExAAonCNEPzWaMH0E//EMZ8
e2Nhrf7vEl++D5hOkfh1MP6dLPWotFsS+zr3IAxhudHfT9tPS335QCh0Fss44m1mALuhHsmLZ0ur
478v8v2WQc3ZA0sU6tNfrqsNXJNPNRxpJfxMmzvgZH+iifnW+kAyBcRNHtjIv4IijK6sR8DPbkWh
34NzZ/ZXdwGxCPzmIH9izfvOq6CeClYYcGZhsOnLnjXmCkBNgRS8wLhUM27BsUg1FqzNWU3Pw0/A
sO++EIb+TTBggqgPveM/z3VjIZ7lDVLxNid2Ng25cfKZle+q/Md+z3ff6QYFcm0fMsug1/hzqdWu
+tUdcgwKjkVUGeywwAT9/Sh88zZATuNFQNngWf+prebOrPuMYwrX8o4GmuxtDwB3WSZ/X+WbL3Sb
itXRMIAuiPu1yz4XDWvnEV9otKqocvWXVciE+Xrkmi0JCt8Oe6t6/PuaN05S7M+XKAospSA3BCsa
JBu/ttl569XKLksRDtZ7L88MTMtMLrEBUpvmwwbgbrCBnQYzf+vGfi9j7jZBv9CwJpvVJXFfsqC1
jt6AqnO713ojGKtYaqnRP+o8a26QhOrdA1d2Lz7azoik/zEIM6shbFg1KhGk3gl0l8z1OhhPhPDI
s0BcMuGFm9fBzQjfLf2L098LtYRasyYMlZW1omjJPloCOtAvdHmQvh/pzXl0d0X9QmcRWO7LRNKC
yrBdt/AaQAvyQPdBTw6iOURxA+SdV/Jk+nCMx0Z0AaDNGn/oRKTWQz+jqxEr6kYmxtoANWytlIzb
nJFAWk/Kf2rA21QepEocaIeoOh4AQDTIQS0qNkFIspQRp6/+1AXCIQHaCYFsM3AYOP2HKJ9nNgRF
vulV7E8p4EeholYgSGb3V9/aT3MbgMghmJrTot9rZub1BA9/oP4pnykoNc+T7GLKeFY2aQEGXbI3
26zNL/Z01vSzV2NBsKOW42dtXpp5KyeIFWe2HUuKiYPfYtlzDZR/vyfvTjc3IOlcMP9g+4dC31va
76KSyZRDmFHuQeWMDejA5b5m5vIMOQ9et0FvbcbitNaJ5yaGuZvXFeM87924ddoFCuMbF6VYbAhr
75ziWtjpVNxB1UyozaxvSA6x9cSEcePCCiby2xSZQfdOfvWas28EmKnKrBwazrYZ9mTb39hXeVJY
buB7aaO/lvTT8DJjzCaMTEiQehTnrl6Dvjn58jjXieuzuDHHUBqBI15XPxkGPazKKbA95NFgp4Y4
B5wE9UFs1rxbU6xJLSrHs8MupY7kenmqitRx721yN46HanhbxFHBQi7TWZHIbqPyJQcbBbrmYdfj
ocyshTigIPfsQ3XWdpjPgm9y7xdvgWvzQh/fveouDTtTL1zn1IVsbh/KuUkEeOOmSw/aRfLq8nAd
IkePcQioNwQDwUSZB5zmeN/Lu7rb4xTIaj93TxP2ogRe3TIPvTT2uFu5SqdaC7smLv3EsGJ7Sgog
2kv/RMsIxMPlehiw6rxsqvVupr+mX8LJqHZjtuDgnrjxjWoSykIYGjf2fHqg7ZkaG9M7eU+lumNz
1ojtMoEs7ZHJ1DMzizyiXxZAfzLyuhGQqaM2xOVYhDY79giQIPRKqjCfL5r1ts6xA+xdNW+E/lhh
qhFiyPXe0O40/9DMG2aeLBbMy7MlMHfjHmbfgTZBHfB3Wb4ZzgMXkeDX0tlidDnimhm51p3A2nkT
ewyNjNYMveUsqioYYA5a62oVx0mO4EJug8rdYhYMgfUaLO1TjfoBeXONY08fGHBq3hT4S9wNKsqB
DOCiBpb9YvVQ5lijZYwrKIGMS5yXG8s9+tOpq1r4rC6ap3fTHQJaXsCipoGWiryuYlsJ6KXWqa62
QD5Ganib6jtiQV+oCcgE5QMLM1PxCI4fTBPHDT05t+2Dar273vEpLLXMc3bEqQMzR7yM3DUtmqxi
oUkxaawSwmDssgWQ9PFeLONOIqpqt0MFs3Oi9e+qI+iNhn6R+CQiAHA27haZIoxLChFjp+CB1s2B
0+17fm3zz5ZErpeUnAekjBac33JP6oupg41GT3S01jQTN9OSwbxm3DGhFZeMHI831GED+uOePBbt
qbOHVNNSv3t1jGyowjFPaPV7McKuvnOGZCpe9GknyidV3dlGWtO7QkTagB28GIUBAl2Oz4LRwr1e
xUrdrVrI6dazIn9JvIkkrUg8cVbq0lqnDut2RbaMAHjTd8o39fyrLs95s/OmJ0d7tMZPB9s7Pepd
Bs3OEPXq7Wo6L+C7CRvzvh4/JjkHRVmAIOrOqVM09LT6VJWXIr/rlBWjvJ04mh255WPBT8LwwqG8
b9mr5gybQgs9ftWg0aIdnBHxRA5SmFBASMmLbP8DD9OWn2WXFsAglVGvrzHXRcS7LtB7KPbOgXsT
r8blvDOGuwmbvp7cZmOKFyeHiPS+7RJNM8MSryZVrE8PBLNYq4obO6lsMx7KHcf5ZWTJCHtpnV0x
oW2nJ+3yPs0Hi/lhCdDzRLczjLx/cW72aCZRXUZEK3D9aCjlHNU0VuYSFg1Giam3Mbs1NToz5WIO
0N6ItQVGyfOSunBD3zjx9Ql8RGUbSxI6bloumdHc9+INMukcHH4zZTHtnSDPeUT6X2uZVmvstDiI
W8KKgFdvmjwsVUh5NBp46shot4vLYbiR6NJobmNl7YYprGcvYNpm6WQ4utHQPuYsrNjOhPxpRyNR
LeHgpHMNbrvRDpz5XVgwVl4wwmd46k33UjI3gczNTdNS+Diw87jdzu1Sxx+DvjhgMCxo7cugzrVx
6DFoZvQ73RQwHq+GARkE5u4YPoX1ZmCTlK/FVHdD7m0K+4j4PjDLO2d99u0mpTzVvANvfikvT1YU
r/1UyTH2AbDgxpZILdR7gLTyPJz7EVc1ngsYUu2uaX4Z5rWcd+0c8yrjJcYUpqdhhlNbXwxZJy0s
qTaBksmp9MiAh8jt2FaAn7oZusaBXcDcFrURjfCaI4YDR7m1cn87g1yw8l88J6qdIqvKN+mcqHds
x11NQ+jUme0dbx9o+VTmsV08kvpZNTsXKcTt43mGhCynn62NiKGbWVq4EuqMQZgQylKByH0w0oH+
lh1nbWuXy8ajh8Y7O62T+DiRhhPb/R7zSwHiI9j7htpR669Bx47dUodgPEl0QeNKeninJ605AVEW
9K4ZgM447hBxKR8RzouLaEiHCqnt7IlIzcGKETNaDSQL825ru7/kfF8VcNNkj6pSCTPIvdSwD3y+
0hzAD7YF9bvB+miU0FVZ0lzngVXUYcGgl148GvTYuARb5EdjA0lNZ7/OL+uIdpJxkd0jkFHG+kFL
PexyK1I1GNCbZ5tc1YJRf7WfVWLD9eauTNrysI4kYC7IOvm+Qyd2AStTOwSSXmz7l+NkRGSdlUqv
2KAgCD9xMCELgZHmYvzs5nM9bZY1W6wdpoWPIGvZDg2JJtbFtge0Z1z321H+XrDBSzpPd46NsQ89
nPNxv5IicMfntt1TdVFO1PLj3B0XqwpM5UNI1wqhxJjU/ZO35mCMO7pwrqUD1UV7DcB/u9Fumm4y
zMdHWm+t6tO2q+AWfrOPlaBulj9aMEum9YGy0810FI0VGrBblXogago9cSfzs9fsTGzteKEQkbQF
D2u5w2ShrdF0bktoVsGEWqHk78VwcPyXUuenERtVTbtGS0bcFK2qAyoYDK0eTOJFjCwz8yIBWCVY
hgsnecAg1iuEF2qzBsmc/Wx/lMYjEY++fyXeuaRLpDtLsNweuUkxWj8PG2f5wNRZQHv43Bbs2ztC
m3iCPYJK2KAfB1PedIW2s3Y25aeC7RjUbq7teAQmpdViDvbK2oabZu+dC3rQBwNhj+wCMJVkCj+z
mioEN2Pg2iKCXEpZPvR8Sk12tsYtm6AyLWnQwVViNd0BfozvmbnR2Rb/YiYbqLmGqiRhg/PoGScD
iL88L+Ait9x4tOnBdJPWDaFFHhkw02hCQgUG2Yfa3MxJ0x+aaUwUAdUmSPn8Z783Q4c896xFHNKE
U9/8qkhg+deRlRi5lEEuz7wfsXMfpbPjBtR+jCfuG9sOcfiEhhEilNqZYozJUS8Zu5dpsO6hLDxC
9mW9FORVs3eszmFdUORsgAnBIq6/uyVbEM1brDLy+6te/DLFPavTBjMEfWJqwObpsWPV0OTJuibr
IDyKXMJDsq1hzHV2ePRPijPA9OC4logCnX+4+X8V0jt08wunGa0eLP0FxFxhO74RBHGzfFGzHiy1
t5nsfat9kFWltvhUHIHYjJHk4jcrkSsCytQVNzeuh8LSY23ot4s+H7qy2TvVG8F1aCDlOD85pR54
yO2UHwsA/LyVA2MABTuTBWLOWrC1aNGU84A5v7u8yVgB+5MPicPhO6sioASXw2WhoQBaKXbldABi
1GLnyngQ8uAXQwoEUVLTImOVXYAzY+sVgJXSOShpHzYsrSG8QQd0jdW0MVZw/OSfrrspEZ7BN9qj
HZVDWhJIWsK18b1JEq9bQZDhhZXQTjolibGsod29dtPVGu79tU1GQCQQYvjk2Fk0qBsSegxMWUbi
DXdu1ULn59Qi+2F+F0BPJVrdS66w+xCI9Qcrmi0bZClrsppwZjmEZFjE+nKLsfewK99tguiD3ykk
yorSoCi2A6ItCnPiDsgtz5K3wSrjsbr03RST/FA1mVojj4uA4nP3DnhEAfr3gC10jRepfS4w5ODb
ChiTSCv2EFLymycXkBJvvky1FVgWjzC8DIUZqE7oz4CQhRWMXt6wmLA2oMhQoUqs++OB+e4alMVB
OsbbAnF7sb756Ds0M7gBrBpppLnpeB3OcOdDr6LJvnPYluEzOXiHzB+utnCjYvhFchEXpQxcngeq
L0LGu6DhNwIDaHHiFkALTyC41Vg8icy21rRSSV3uMEiBseM20W1E4Q1DSQSJSL0mno+267ps6Po2
E4aBQHvDmmJbYd47505oqsQVJ8fQ0gKmSxpTyhEUjA0SDEIeVLuGWnFub59qFf9UC3j9RtHJVZ1I
KhOXSBsjNJQey6Z57jQeG/Rh6Ww416hEuNeXK4QHoCUG/bYO8Q99qMvMZHpkDciIKkgCw75M1bDp
Ct3GtD15NzUvaSYjtS157Abxq5inj4prmdT4sTE4TWb/OlVj2q2HRlqpQ6549ljr152yFYL6i7zF
1nJHZgTOw7Cr+XAYxnnrjerVFk6yuGAjZjkCaJwUuJqE2J+WAc4zC4m98QFhR1x0CJnc1W4IgYbQ
ArAOAg2paBHx43PyYtwM5rtpnyvbCahxbysnEE1xBZl8VM5ISMlHUfoH2iBj6DBJ4DtVH7H2Fhjx
1BWxVM+rOq/5mytub+c9sG6fa2Dy9x+ocxmGg27cu9qJjg8OSHxkA9ttxB5AVauNRKyro9F97dxP
pwRn/MQhvRdObrLk+QmltrCVYwBRndDR+4xPzS/zVsJop3QahnvLH9OC1ZtqYfdDXYaNTba1OR6U
6z0v+N7GWIcaLTFcaYXNfCX+g5uj5PDbatLaXZ4mSjCnnfi0OTL9dek8SCdC3Xnu4wYunmLS3VHg
L9jZ+SOyhAYCQtMjbZCfIR104Qua4gx+6rQEYMvX1yj3LDgygT9fJzj2VSV+YWdkyoNyebRzsjeA
nsy9q+uO6L/acUdmOD2YSYQ7HRynzYuYT/S0cOfN8IsPaLXEiyQbDDrinGHuoQMgUflv5fowzO/c
+dDomEiU3bCdUS0JvO50aedX0wSg3vxQ2rF25shrVbD2MAXSotpOio7e5QgZoX02BeY8f+grktBu
qrRgBOmZ0UZ949BwEc51yK1E4MVt2pw0tHfDxaZhjrscKOnGOjLFctJDnWCQb3J0/FeEni+C+1W2
+gpc0mL5zAG0xI3nJPAENqxkCg+JYhZBEEY4DF/vaOfCXY9c5h+lNNuoURULHG4Fw623ZHappl+Z
j4qKO4nIkACItwJltUlTrw44sSNgX1Fg7K0Sqj2obHSsAfLLBzzZHGkV9mKIR91PWtQGQs7gHsA+
B7tZeogS58s4t0mt2/d5rbmRHFA7ra0msXEIpF4HsmFImvpbJRN8344B6Rynz2mc98PJG3F8HV25
D2OPdvAijL01gKUbCtylbv0eyyKVjaUC4nrgPnLZb3sVH0DiRRWnm67B3UBS5LSlieJPuWuHMpz8
NSFInYfZjZih4trnVSAmfi9KbddSqIBhag2KpVXsdV7CFUOyWrblvlzXIvC1Yluq2nxqBdnIRWsC
hgrDCBWRgBT6xWuLrEZ3LswL9YknrzHzaYUCwi0IvN5HSHNRnT0IXzuCmj/J2xXvCGe9gBYIYo53
Nm+3rTEfPMkSDWWBHiHxLFhS8DVpiR4183Kzs83VV6sR+I696zQ9Ym53wdggCFO1rJqaeG3FJ+kX
cP4uRTwsMpwnL5atEZdmHmt2j3Qkr6LcVCcwtV4LRE95ka8hHYbIKOoROFbzufbGzTxRgSQJpYem
QBEDwYhyi8tKta21Wsem52eaG8+w2IeB51t90JO+K5JZ0bglWuQr8wTh5wWDqCg0T80AbD5VDwZk
yWzCoXa7RhJyzFA1eh1RDK90ZPG4PtuB02Nli6vuyLuGuCfPhACLLXlMc1Rx/S4pCENNBrgcFL5I
af32K/O5GRsIL4v+vNr+uZ/428T838uiIFJRtntU2yLWLXu0Y1IFPgW1dJuVO6/TZKM+P5R3Rlmj
lM26CPTiu8LAP9fcacsQNtNJR4ZEU9Ppn+sO9VI5M+SqNsoHErxKLbg8q6GNhO//GiaEwNY8HHM3
Dx3KXdScTQs1XXYCghhss3W1ZbmHPA5OpvMyy2/TQu+3UkxWMAq+htK+XXccOr3N4wI1KuQPTMQe
x/GWLRKMVQWF6Puo0el1rmzUeEHkiG3tROC6DURbLZTDb3MJrZw2FD2G0ORjxCrrMDD8iGjHS9W0
Z92BOsnclPHkVMk0kqfW0jEVhJ4Fd2UM+eCtl6MqmWNqQxfTVZBOCxa3+Q3rvtdn1ST1avBgRnBg
Wu+igF5PWcJv6jFnzs6xijvQSiQ1XIVvUHC1kAdWtGBJABlI6+qbsu/vSqu7Sr3cGB3bjWN1rIfl
NGKIw9WGNfSkeFuV38Q65myNCSyffZ5KMqNULL2Uw0k4CICgvAfQ4tj/1iG+FZC+9X71fdfCm8Dq
WzcWfwM1dov6H6AJuTdQLlhKEvklv3RegQKFtd47EDiy6FjEpYdrxdTREPwxV8Nvc5Jb1/D2kCQ8
sQHJlaaWoytRaqoZQ0Q27PMcCt+uBmrtRRdJq9RmlUtS1e5riwbwWHFo7hm7uXEBx6X32sieixbB
E+JTwHqyftGg5pZHtjun3QyVmra+7xDR1URL5TpewCoczgwejrgiWcb6ocurC5HDRllGVqnm2S27
59mGO3Td6TdUGvvA8ZDFeTKTvvYASd9wbO0t2KTR3kJRW6xTlCN6mmwzXXSEaXR46KTaKj7ca+Kj
WNd4KKyM9G4mV/fJNdbUnNWuGavXwvCerAb2cGgz3dSSaS2OvUsB3NZszHkV3QaKoleek2Nl+Zkn
cL3XVhqoJfU6SsE2YhCoxwRlaX0aBlpAXb7TBAokUjbPonOQ27Dn2Tcui1/xqKtQ1naVyEQ5QIWh
hP1cdPNas9pNGpfdz6hjUE2pXakZNk6ufqP85klbuAexWHPIBrk1PXVxfTEfRtz+VZpIEXvgeRab
paxzHr1iyvrKQ3jvf0y5f5gK9bwU6KPVuNyd4X9SOn441tQEGuLPaQA7Yk8fkSlleQkkhM7iVvce
9Gq6doUWTx0sSg4/rHEUNoekx0z1PwP41hBMatxRM7+0lR1ZlThMjR71hHL8gP3qUOus1hrzxOzU
Uoq6Jdu1jroSFAVrJEV+WYeVy56GQUBRrugvHe82S8VTkxPYgea49uVbo3Xp4MrzqikY+65NiqZM
26bMfJHH/VzEskFcjiI3agGWuI7DR9OxmJtmWIxGaJYi1pi9MxiLmqU9EbgTtbJktMtngJseKk2b
QoOAuH2RG8aNqPCqmNZN0DSonaDPHcwjO+ir8amMAl2NSXUJqNiRTfP53C7UQf0K+UY+ibiljhHS
yX1E+hN5DsixIAGIbvz6PDQ96sZ0xcuiBO9OTWjk+ZZ09LOYik3u3HrP472jV2/djKI2LPh2KpzL
urQX321pNFn2TrMZBylGf2fJ6q4f8zdthVbvSO1HY7AjpIoZCFa62C3Lo6ZIkXbVcHaoQu7WUjvA
SdvKMr/NQt0bk3usR8zLQQ0B1kbHhtjiI1+NK++LPfh+Tmoxroxbd8uw9fsCsfOUWQw9HYxzGyGM
Q8QQCdStvJRI1zobL6XGcbvArlO2XjrIi5GmS0k/wVbUZ3uhqU60zaSPKOblqemVkKw2xrStzUAZ
HTaiDxAA7GQ+x7kAnTPK9CDAuqpJYacKehnXKbDA3tsjdUEd9QxOTxRLnSwf/LAwoKNq2EenMLdF
6Rw1WIMRQ7eAsyHM8ig9SpQyBzpGC29jalS7odDgwSDD5kGND24s8F280SxTMbvZspCUkm4nCdrX
HShPzSayJgyQKcgdan3SqWZD0AQWVXFX5QSfpNNA895kpevGRM5oLY+hI5zUkmw/QYbNmeod5fWm
W5oUYy+w8xgqDNZheVkxwsekd19I/SgM7XWt8tDiblIzTw84ZNGDbq4QDUmomVoXuSJjFeOu6LUO
DWn8L+AuCUzKz65dPzItj8qOxJYjkKfk84GJGoGWm4xNeeYcKA3Hi6fZ2HgLcnLD4vDYMqKY1VWs
DAEefZWk37Wt/2bhclea85aXH2Ka7vuhj6FwFpd1saU6OhIjTwuU0ybiAG9qBLXOLwvXk8HTABb0
0hoDSHOLdk3upiNTO0PX0KdwIyGNYz070dIMsZlPe6PkTcDb6a0YzHB1+6d2wjjFAJYpQYH6mk4W
N2MCMBhBh4ivS8JogfrvnBh2GxuaPLV5fS7Q6c9ROEcHJRukcw+5emThRUjzeWujqomq82Z1qlRZ
GCQSPG24lay0PYyTFo8MkG8ftsiSKjChShdAjzWqK//JJGLbINke+Jr2bo0OZ74XNmqxna4e7HqK
heSRMXa/nEqgUq33/4e081iSHEmW7RdBBJxsAQSPSM43kKqsKnDOHPj6dzByZTorJl6G3LmzmE13
p4cDBnczNVW1k6iTvWPgAlYIRtmPvuQUTPOK3qjQHsSMjkOoG3wcTnnan7QACY6TrvU0fk1Mgmy0
f2dh+2Ey66SWxI1cKM+dmh9j2/JlRTtkZrztRVn7cy4B3I43NuCApKCa0GiKpL+KotnkM1VbFe+r
SaK0TFU3LaP7MojvZU2b3HRI12keH8Oy+tPmxs1kqek+shhiDh5L9RLP4Nzxa53Ft4bQ0KwVj9UE
20ZxmAmbHZR+5CSl709v0Cydh7yJqQfa6qDbDLbvRPFg9SAfigmJgU5ajzO7p5UNckvzppIo74Sj
ufPgPDoS+QPjiBPdnjz+rYdK1jdh1/gIq9e1wQmfQk+YzV9aDPGvlu4dfbjXs/oPPtfUeowPMx2O
z1I6WDaFXD1wBlce7oeHIKAiBNMPNAHKnb0PUw5IJWH6Nd7bKn2rObyvZHslAVyYXJOtQlcvDuiD
DsVdHAaoQcp4Hxa0AhvVYdI0TI+yDt7SsHjLeopEflnicVPvysR47IuJ+s2iAWfV2X6sjKdkkJTb
2iCzlBLy+65a8Jwl342km7lt/T4TOwxp3Nl+B3vwRZi7ijExfKnwJ9n0ATd9ptWubfNxUtWXtpye
MzU/2FW4hpnk6fBxQpGv8qZ6jRULs+TJg/bpWvXkTSbY56j5RZivG1pWEy5djJ5xC8b0NeXsx3q+
nwTYqNOuksI+ZTlfW0TbdRDgRKE/93s8MtzK+eAqwy8v2fapQtt7P0BBGaz8gWHLNzBH/CLYRbLm
Ov3o9sNjwGRlMmhXGuV9l9eemBjWmf4209k19RH49SngZkyapzYu153zlHIUt2IAPLbIJ2ndcFSZ
PcNa0sCNx6c4Te4MKg2IZb7RtLfUfWuLc0FX0l0UTisbrkg/ZC4jLdc12SiyR7qr3YNMb2NuQvAd
ayl4ASzByMEDoj7e2AsibAEMLoQ75V1XdhCfgZMVknzL4y+5kvrRhsLvewBXmkUIhv2BonasOlgE
ks/8WR7vTZu9QTPK7fcyBs0STxWNTBpAqMF+N5Plm0rsGUbsBtHnEILYwWXi0hd1sSfbVZOfoQAl
qwNvTEiioUVpAIVmkW3gu7pZHa4a44/TUtg0k5eC/+EB6XKq+YMDh6ODa+UwWHH4aIJPJ3xWyDOj
7Kns43XCFeSYAyec4VY0EOch2iuN/Uh+ROKkAtGwARX/efBAXB6PjZ37Qfka8qHkRu1X0b2AaxAr
zdbEiarE6yW7zwKqCQu4AFqxndQrRftTGdlhlpgZOPXPtvzb7LSNMwCvw1ep00NXwIRpA89SihW1
CHeC4pdDBp9C3nPPgHmHq9AhnIZHWKNA6T0uaLHfVP22KGGIAd1aHCGhwoAUtT9O8mFsfs5Gf1vY
+yhTV7rM9RnRzmjrnVPSj5/uUvlPgIsso2hh13pTz85VZaMZApg1d6N45PUFbkeMBPGnqr9ZPLsM
ZMpsD2MKpmnY27my/KL2lcQ5dDBbwqr2Dbohgb5PnE+yVjeynvUCinidgUbtJgEyHzH6wRbrQIJd
GT51M0yWV9q9rtBfQshfUxDSdhq3ZvtqQ0trplNP0xa8FGibznO0Mch4zDzxDfKmpqF3hd+5On3O
MITMsHNBGsCvwnU4vwblQ0jDv7M+7PKjHd76VHJt46OxHpXy2SjRxEo6pO+ZHgHlUD+eQie9w2vD
qyqCEHrUNDZHq3p06EFVPaP6uKLCsvNqWYBERG9zl7k6rTy9kN2ig05BkzWH6UJyTaob8W/n0OPN
lgPVerAA5WzgqyYVfgYnypo3zlSvglR4who4Jh5KB27JnD1oo47N5itKUI9xst7ArIOOUNSVh1y5
D0jjpHYkjaHzJlLPcLbJfIu96TojJCltzEinEKqzm7RTSi46/bEPtW0ig1SF6jEjTU+a0C9VzJ+H
Nw5e+IrJ+NMe9ZWgTRFb6WNVJMzN6KDUhdU2o5lJGSbcVFdX81j+jIH1zcgaNpL6JpflB948dGSD
7jXMml/5xOkL9BlNeHmSn77InJF60G6cvlozeEnAA5CxJwL0TXooUJLiM5OEPI5cGqZbCxQaRKdZ
qbYFpKxBlvnT0q6eyWkV/aNDkxcCRDopVTGOVXBh6hsloGKNJxgP9mOVcg9byk1dQSuYpvdwaWUV
kQUqqi3gziGnUafCcwGZ3icKPvJUoVMor1Mp3afCrFyRSb/zRH4xu1e5HVddSODFlGYComct1XdT
ubDR7KNW0MDn36+HYIVq5yGds1UPnM0IbB8EZu3MoEBZvh0lZUVmu9ZhjmVl/2rrzu804bPurAOj
pku3Cmz8GYt6Jci/HTGDlOXriXM60OMfRRP1KIPG37XS+FmYZetsnFf1IID2Jz9Q83sm6cHMLP2w
sTLPrIZ7YdUbocW/BaBCgw1UnuRrprHuLT7nsKk3ZfoDNfVRTHShx3Zb5vwdJ91JPbhLF8DETI3d
CDxiMMR5GtRdNOo3VZl81qLaSjDIY9nkO4AbVjrYnVh8T0wssm2fqfTrsZFG1045eWUZddFUcjWS
xOcy3KenBpvfLqIosBZrxQ5ijuxsg773p0GjCdI+4kbnFVX3os3KGohkb6YvBddEmPbeAGYlj81d
ZXKsF6V9CCrlwRoCf6ZFahZMBCDwpzZ+Dxzsh6qRFoLk5zakhXjYB0Hitk25k22xEglFJC1cKQr8
vlVXkt2loICMIqvkh6ltDs2Ms0E/+EMFcovZVIn82qooWRKYWYJRyLGznywuudI+BYDaXdZtY4dh
D3Kx7ULgORo48BIPnYnmR09WdCx8VZe2ysR9mUP/CnA41zkQ+3A38IA60fk6F2RRmOs8GbgJS35U
dmu2ASS/ClvmurcfJc6nqYAaZ5GCFjq5aA0HTcolt+bGjvN814btk5zan500bEqleNXz9DRm/T7K
m1UmxccpKZ7zRtlbc7lK4O3ZXbTK6RU2yENGCupAXUqkkoZoMHh6X2zoxZKviK1lG14QMHClk/CF
b7tVTkqKq9DdpMX3UZ9uhcFO2tGfEorgoieiukOoSlxU4SEitXUxg9/mqrppOenq+g/SPjfWipty
7na9RapgU+hQa8jETjcH+7BPti33aVjZDCyJ1oE5bujZrGQuRYgtz8CargzJIYXv29Jgskw8wizn
RYpq3ddC4AyVrLyjZ6re50m3K0XB4V38NJv8jwTsDAie3DdRQ+o1uWEOC4tG7hh0J92g/+4Yz1nU
rkl2qHdTGHNp/2Jn+sEoey+BrhI24hhEzbEf4jUHHvMaJsi36S7mveuwBuSqDN18QNseFyunMzZx
KFZ9T+Kumy+xDTvPaX4kRe9FerEVpkbyCYqbgHWoGuBspG27PN0IU5yiSr5Xa/rFChQUADAesA3l
l7GYjKnsdZnh38ZKFc4myLOVPI2b1DDWlRpxJ4cc9/me6nJr6+U6XiA1wzxB+70d4xKGXnkDi+Z2
gedtjWl7ze8hBfZuDb9SKz8OdJ+U8mc/yeuwrmxXluWT1BjrhkYr5EOwpWpT2umuAFsWjdh3fU9x
Hu1G4QQ4zLa/1I7EhP7urdQQ1CRjVaDdGKHpZgvk0IEgjql5NKE25V1z6tv2Ce7kwhk7Bpa1DkLl
NMDwbCTpQS+ct+WKZzTjGgIQBWmZPMRmxweNYsKa6x/GIrzTM8DAn7JBSAeJhxviprDRxBb98xT3
btJVJysv1mEzbwdbfYnC9q1xwu0A2TxIjXfRUeXbAgqY6llUDhK9f61tbyQzXWe1uU7tZCvb1qFo
GRRs1aumT34Ihb9nqG5Wdoe2zTZlV2yEGP0R4nFVVn7fGI95M9xaI/hbTUJfQx3RreE+G/KTos5P
ZVycRBQfmL7lBRKWLbbYpDzMCIpCC/FGs++mhtl2ufHRjww8kjhVszD1AoUbT9FORpSvDe6ewpE2
LQlG0KXbWGLCGgi8w3DWTlG3ttU+lNwqS1bHJbhOyvp2MLHZauvUsxVS80Yz7gu8vVTCakFfaxJD
vaj4JEp6eTDNq+mh5runDVu5XTrtJCfXVtbsPIQTUyOzmP5WIBWwMSEGSQrvp46hf6rcNHB95gy2
gD6t4iqxaMgVvY+zwBtJKDTBZiXj7HqY42ETCT6ZzKSHoSq3vVJYqBcorIDdaN2/U4zhO+7QlzAr
PxqbPbXNIbay/VBUMC1a/A8g9JSSDBHdXtEg3eNOQ6MIuJLG6a9piKjmnR/TIP0pLf7LTHrqBax0
DFK83pRPUdF+tE67HQVQTtmtJGs64lSZuEaAhq3BIypJFuoZN1HFmTpL6n0swsnv8xFO6BMnNC8m
rzyDvnjG+NOqD7Y9zJpqTn8NlKkOCbnF1ysrFKpJvEg2RulPVoa3pjZvwqFb10ru09VxHfQOWR/f
JaVMuZlhGZR6ObWeovMou+5mpr/ZZ/wMTBEj0MnCKVeKs7Uq564NgxuLTWkNZuZBuTKqPxUJSG0O
P8Ih/03i8tBqZupnJQl4J+mwSMjEoKvpoNCtznNziHusjiuSeNuBHlfWK1vSNhUtaQGWb5HHqsY2
YvZBFhbrGV6qPodoQEL6SzD3NTnZmHMFhhrDZbe6RzWg5KgbX7FJ4WlLWVp9ilLpo9WrVa7Iqzas
SDhtyfA0aeBssybok7GA9WrZ2a4W9pvi9NqubkCPg3x2OGgVFP8ROhpJgQeKQlw6BCbHUzRXYiuH
Ks3hqWQM1BRCN6+G4dCnLYlB0SSrsbA133EqeVVKUr9RHHBK0Y+8j3DCNaAZEO6KGB3HQP0wGiD2
jRSby/czH+0ZqF/TM4eR3ZSdVQNzTXI65Udj89FENQVz3q/wbYvQP2QIFBav3vxQFU32RwkVxYuz
0rmtJUjydgZdImnunMQ6NUq5XA+g46bjC2qhk5WozluQQmJsATM9qXFQ7idS7xqTU/mIxxJvSBEN
jWOWHNO8+mykrPkUU4EMp31UDKpu+ur2sbKV7D4amZBpm7umLW7DvHxLQnVbazMlSq0+Wzp/L2H+
XRUDReduPHWHuuZPZ854M060hpoMdd1YtLdJGagHRQhn1YCjQbUOph+23GX3qlyRG4Yxvbe67X0H
H6jthHTea7Ri0VzoGm08+lVTzu+2Q6d71Mz5PqcHb6f3VnATjp+zupnH+wwYKhSfIT3PIrbWYacd
ExkBzIxuinFe+ovW2xtd3letBhUqdHtz2FqQP8t7KYF0OaxsGkpaXfGbl/r1JTc5eHV3TCxPDrR1
QL4Oh6SBrWvd1BDDkjTyc+0kAttPepopltcFJ4kHSCPLBnzPst+28ywHRAgQUArd3U5JU6tTKW/K
iV//O6HGYp7apN8oRbkvCmrD4UfVzO5C2MGgPEp6LybzQi2QYlHAJJ3whm7PSg+OSp34SXpjmDsD
qo2ptq4k8R1bfl2a4IuxPxrroptOc0Ddo3vNQBf2g+DwhPTRw++eh+kUTfd1RFqc3YcgH90PilB4
k8iaDmU9eE0l0wCjXBqTfQAWMoYOPkIwpIghVBaBAQVDPSRknWX1HqBFUuEI2UuDG7RVvx1JtJvI
l4Nt26qenu2VQfNt+0iXVh4CpDwPThM+KJHtt7RG6+W0lws6aikKsIQyLDjo2htTUvy5e7H4wEbT
OspILarifRbvHLdqp6wHpmrZnf4T+eYuMSGnKscq+NlggR7ArUhotAUe7QOgnW0Yza4BK4QsN+/W
duCb7QN5pd7tnIrplFT+3aSt1akDUnjOkBhQRgK9rAX0gOYGCPSexvc6raCBQHuu29BronwFDrBu
0KEUoJxQPmXpzi6tB5NOV1CE21zya0MFGdzX8AgicZg5A+0fogVkghIu+vsEOpIZKxvTfu/Gai3r
t5rgzrfutYYeQ7CTAmedFtbOceZNqQdrhK3rQC690dxMmbRmiNq9aSlbAZw/9dQLbfJky/HBJgVX
B3Pdtc+BDm2i6/1hgnc5aa/NPG0VUVBalvBDYKQUjYvusYN2hlPGCUn5OqUrLIldD4ldJIWfITeo
ivKQgsdmd+Y07keFUr/bFOnB6dfFTGtdLLzmNbe50jDONNB4a7cjnc6u/CHXt4r8p+6J9nRVKPGu
jIenEUpkKMOiXVKxGs1fOtQPoV5yWd+q1jPLkUHJMIroA/6LuN/XuuYaqkFLDjj3CAZhwVMrW6wD
k5UT3BXjqZR21H1ZEB10SFwT9CG6qpkCtKlzmTn0yCbRU8uJDdKRVaaFezMPvRmzvgC6Z0IOGgbb
yqpO+Jc+N+QIKZQ5RxUPdv/UpQvR8pa9qDbJTnair2pxIADXHyK52wqp2xAPN4aAxGrRn2ssJDwa
/D7VYwJEHGzq4RW2HqxMUqHH3tgtBWnb0tx6LK19LvZFutctEAH5kGUKurJ0tSjmYvJO+OhgNwHX
glohOIDNKDEAVDqp5akcfMkAIXxKrRc1eoxxu1TNXV+clBJODB0ypAjOyobQOj5FRo+OQwCg4R1R
rOL4JREfteZ4Zn5bzi+1wZBROVqNcGNiZgkEzTgwicFCEhWsnFijvcwwQOkzr7dz+ZLZh1CZXLgc
P6Is2WcIMzX6D/mQ/7TSbKtb4W0nP+cwT5DwyrSjUj58uAe6scnhO2BucatowGKZbKzMBLiNK6ok
OMEA7btCv7HUz4RqXcHOLhwoVqQMljsHSvoaIB9rpGMx/4hGCAIQlOXTQKMjk2kSwl48FAitomRD
m9qRoXev424nS/cGaYjWguNY/SYsJwQGtwCeQAGKl9a3WgHn/bFMD9W8s+tjJo5zdshUFG3Z0RAP
wD6Ks1baO1X8Ec6fLHyCsx4rL84cPcwie7CtgVR7y/hK11L2bfSpo94KwwkY4y3jHaBPSMoFiVhN
hhYjAI8iqKohk6CVbiLH0JrhLtWy6jmeJOezlnVp33Y9zlgSfKZxXEwY1UELHtGSu4b4MaMbLP6k
8AWtJdah3X/29BdnRVlHpN4GL7ohsQlgfzpo+GTlpbAyt1ehwdshjjfZXmjznR4afj0d5von7N47
lQYw82vC+klwLeRlQ8X9Jze3nDld8tLaz2N6G5hbUT9Lxptu31fmW1Q91YHkGvB5tAipfh8DTnJh
UQ/NRArObOUN3DUPdLopDhFoJoPLbwQAfbZxYgBdwIOZUnXuFqvsjY3QeMj9KXZOkOQEzV82AXAt
SHwXqjNdDhNR5kGO1p1NuwP1RpifIOy5GkSoYdHe2aU/9pUvMac3PNQVVzQEgszie53pKdWbkYlD
TbgxU0wMWgRPgGcFFM54XTDSExp8o/qt/Kcp3gbljx43255mZY4i0pmwg1aPFaJERC15aa/S7CNS
ieNqqbmA6OKd0/qOXnMovBBphZA3Cd005RkBUGsd2/7XODM1lZutbE8mqGyJIWSUcK0jn+pogUED
BMnyCv0W1o0CQjyI3wotkBgBTh0+qEh6TPGqmcd6dg61Kh/tAYJ99PS9NF25pLpXFAXXHQdrNlk+
8xQZHSs37JaJw1MPY2RUYWvMKHqRiia0vSKtfmpn4Se5A+utf+zddP/THM1dVZtXfskFkw5+xz8/
ZHEg+GLSUSoKVMNkKc0r6Z4jC0RDo5AQGgX4NeeWa2stD+XLWpkiZYzbYy0Zfek4NH5f9aQDffpi
a841059L0n/2hVkTN46tGWcuDZJUJ6rlIP2vJ4ZIz+1DpfzCMv5OT6eTKIY90DlyekCrOLji3nbB
tEFRcGyy8ATBDudf9oBfthmaeU4iz1DBscnuSit6Z1L3+/fxc8ED568lzqxVpmjosddg7t4UQ2KO
po2ASpWgtLaeqKpEtAcX/d+vqMqLjZCqmTo2K3+/O0etR1NtWuJkjNZGETy3C1bc1r/HqaYioG8Y
KPd1dmWflz4TBljrGEbhCKnpZ/4XERpFTetYVW40d9RrN1RhqaIY+n5zl96YhheKKis4uWj24mXy
5Y1RlpUiUqfFP+ROOKWLuvX7BS7t4+sCiz3GlwWov1S4iyygTqSHTt0zWdWS5HWfy9OVvVxcylAY
aIHRBhzosxdlKmneSkx4Ii16Iw3Vw4cpvRLgV5YwzyZj1UNc4PjLEiKGmKruVdtB83rFEunaImev
fm4tOe1VFkG0X5Xgzs+OciWmL1jUKEz902CGcVIgLvj7rWizZExpqrBEHOWuMIadPsm3hYqsPJoe
A51e9fdhcOkAZMYIJq4ywabbZ+8m7npFtWYVzG8mPxSmK0Xzqs0gUFx5Q4rKTz83PuFu0XU2Z6vm
+edKixLPYtQMXvVW+Ev+d9u8kp2u8l35C0MAaff9xi69LF3G6lexFBsLt7MnKZp+xqeG60xtPuX6
Q5Vv0L/875cwZE3RbIeTgJlif7+sQi4G0WjEQ9x8Toj0au3ImMgrL+jSPr4ucvadQoPBHouqBZJI
c5Ml3ak29bXQ9SujiS+dN6Yh27ZhL1/puWF2nzqa3YfEQW6Xm1pTt1bR/xdvxMRvkalbGCPhHfT3
45oGWa/akACQeqAzdcQsQ+Ay5hUqnqLfv5l/ueicB5u5fESY2lm64pw9tYnLQTJyZ5kCK94sNJL5
6tAx7Vb35kO1Rm12X2ytlfWMj7DLrdHsiysWkBef55cfcPZdjU6Tkn7yAwY4HOb4ll0blvKvo+D/
v0X1fBigM9aaSGdWkLagGPXqlK+6n60XbHCs2JWfwVN7N742H8kVF0hlyQP/c12DQwrzItUwzl6j
Yel9UyyczrZxP+Ytzbf4I1K8cPdIAaJuUWlddc9e/uR3S569TS2c5zEN2KrsDTtlC5nXvBvgBDHk
WXo3t9qdfFBvpDt5e232nXLpeDQxDmfAmWMwkuksKVbpXUR0tKEDb8RRfUYXmvjxJtjC2d6oUOJc
dGmb8fDyffhe+ua/rroE19e72QgL3V4aMbW+Du3VbFTIq67NKF4i8D8f6j9bW37El0VmexBTErJI
c0T3OxySP8VLvOaCUX59v5uLJ//X7ZylhnSl2zSGv+HlsAZvurcCl1lpVYq1sXH23SZ9/X69a+/s
LEAVwCczmliubLB7MuF7/x4heLfGx/frKJe/8X+e4FlYNnZQWQpiJQ//xRsI7169esMGQ94Fj/L6
B6DAlY1dGLXDPPAv0Xh2qOimiIfBYkHtk0I/P1GfqZTDb+1TOPva05XtXSpXsJKjatDxzcfq/e8A
0Y1SSayaAJkyv3trN+o7Lt0n+9bYG9ci5NIrY7okm1syeUqUv5dqk7ZeRid0Htz7B+1x8DMUT8fk
DbOQB11f9Qd73f1INs6Va+Li5/113bPIjAtTS8OUdZVP5hW9FD7Yfgwt8MEyfcNTb/SPRHLlTXS6
ZkW4hMb5x2dpmqY7Kv9nnt+FJrU9WjJkBlnoFLHftbG4RS7HvJxmjCsXgCGr/Fy3tCe9zIW++v7V
Xgrcr6ufBW7d53lGCkE5aFbQ9bPtNF47OS8dYZZmQuygRFOJ2b/faC0nsTbS+/LSWV+cHXCeGYPU
HYzo53+zl38v5Jxl/pPZJtEgeJJQZddlbsGKdjbfL3E5TP7ZjHOW+Eem2ttTxmbGfXVUfrVgH1x+
MqIeN/x9lE7zj+yPDA/wSup3OUj+2dqSUX85obu5pEOL/BWNDUx6LdiCp66xMfYYDLIcafdSoF85
0668tvMp8pMk21Ew8zTl6qarX2tpn0+f3z/Ni0voskpyhr+qdp6YF/UkbCvgYVa4ezsvGSwh+e37
JS7G95clzuLbzANpSKYl+Oj12dWuVrffL3AxCcJ8Vaa8UFHFnafLcBtHGVElJ/GtWEcwklzrRr6r
ffOzXju7fiuu1WkXt0RdSI4O4sGD+zsWyNoNW5Qc/U71NCWbTPpfD4ylUDJlhhbLqq4Y+tlh3zd5
ptKnJH/sLRymsCipfjXGtalJF989s0Jk26EqA+z6exdizuTRGNlF5txq2Ag0SHivfKwXl8DNkxoD
xEE+D68IGYCkDtxaoYlRlNNuajBfUOAr9rsX38eXZc5CTKU5VFbLVdxFEv5GR9u6NsTl2kbOnhVd
gDCqs+VOhFMQHWRastfmE19ZQj87O/Wx7adc4llV4iA3H3r2IbdX4upiksRwGGAsTPk0zV5+w5dD
TEIurI91hAzlB3QqjEnFHnWetkGU7COAwrQEnmThae//zRf6Zd2zq12BsqGYzbLuHjfIW9zCfHGA
f9edulXnde/XnuXlI4EZbfyPgTWKdva+5KIJpLKJOy+u75QBPL8mrWiOyAOm/EmCT4u7V/2ISybk
9t92fO1Eupit/bP8+bs0aViH+CJ1nmV9GtVrHzzibpXCupHLXZfc5+guusy/8pAv5m1fFj07lbRG
GS25Z8/O56S7zmv0CL38lIYutETk/16K1OwkH0r41FfuxiWJ/48E6svKZ3dj2NZBnxYpnhV6hxXx
i+gRWd6WZelffbEXvxJnOR3RSJu2cRbBchK1Y4PBhofXTXuS94iQxX5eTXfWptraj9lJq9z8Vn24
8myXZ/cfO3SATU3LVIG4z+JJK4s6NWYCuPPRwnuDGzyGu5v2gLXc3ZWllsPqm6XOYycZbScMZnZY
vfUrc1PfGD/T3+VpuhWNO61xJ7tL1/JH+B65V0v75V75bunzCJpGreyXXQ4+d46bb7KDdVNs358D
rzxcjZrLmdw/D1U/CxtlgOjS/Ouhrh1X2d4NXnwaXMvTHlAKedYxO+U/rw1ZuRw//36R51erGpuj
0Aq2OIUnoz1I04e4BnZevI0WEJIplyaNpbMQRSzvkKPwAoUuwcBRMDS/BuJfW+LsPC1jzK20hPNl
iGxUZsdU//V9FF46S+Cw2IpqyoYBn5tI+XJRpNWQ53bIFy1j0VYG+k6R6ZTTXi8gVXy/1KU38nWp
syhAojeGUcVSIT2cTA/XcfOOV/T3i1wE6L6ucpZSIXdJwljliWHDvMO5qd4aruASQvDWHGjIQ8o9
SNvRLe7FtQ/60un4denlZX55lhWuBkVfs7S+MT5VtJRMEU9XzkqH+eA59/oa0tduXsH8vVazXHuL
55E4aoOc5jxabHARKGfW0xhuWvnn98/22gs8C0Y0jwbKVlYpxaoI3+Vokw9XwnE5Xs8PJsTfDO2z
Veawn48JEmIOM2kBdxxjFUpoNQpUjtiFpzAO4Wfnyd66NrTy0rP7uuRZTpkoKYjLAjZOEM+mRxk7
rx5n1rhv3O8f36Vv2VGZHGkt/Rj7HNXEx7uVe0FqORYHVfrliPv/298/Cz+paQdVWv4+0qs7u6n9
LBrX3y9x6cr6uoWzOENxYoCcsIQanpzsB1Y5YflHVPvOGX2jvxJuF14MMaCpsmqpisX18ffnhBBQ
znEChYQcfyjKzyHvVjNOCYv+6PtdXVtI/XshIRmGPMsk5Gll3djQPbU83g7QEqSh979f6kIM/LWn
s9MJ0ERxYpOlsHFG9attQr2/8o6u7eYsDFIYfknRsUSgHwocJeAUTc5GxgHjv9mKaWq2SY+ZgSt/
P7WmmjI9mLhg1eBOVddh8Pz9378Qazyqf//982lUWIEGRVdxu042ugh8HeS+39lDeNNZySZP7b3V
p9fKpiWkzo6fv9Y8C7lxzica2qwpxR/wk8PoFEuFV8cQGHfGjHYVOtV0Z6ur77d6+ZX9s9WzAJyz
PIps7JW9GNgpNlRfmc2jgEZrhfWVpZYv9LsdngWgLGf/Uy/lqNqssHJTLcKy+tf3G7qEmYNAyrKl
Mw1YB3v4Ozi0pMLKKWBHxlTTP9VPXWDsZ7QWmRS+aX137xCWIi13Tfz4/dIXN/hl5bPjvMxtyVFS
XuGAl+BKN5r4IbHg9lZLFvV/W+rsCxgsoCEnZ5Maaj0KoycNRrZhBVfypotnhqUZCheixkDRs1eG
LicWssyOuukRCaDIrmA3F6Pvy98/OzBUMYy5EPx9YWDcmA3eXBzTYVOLa0FxbSPLq/uSHylqNKqC
u5bJg/SkgpOybk+MIduodwiSjL2+ze6v4VLq5TWXGDShJOja2Rft4FGjDDFrdk/wpH1Um1tGCmB+
Fnt0UVfaBtOpVb4G/N+bN/yDY+SOBw1VzpXT8sIoZG6yZQDN//yQs2+8Tu2RHhk/xLjNvJf0gCNv
jjy785F9uJU3bX+kPqe19FQ8a7voSghdyEz/WvwshJRRMmsbZy4vlW+H9jGafCW9n02cY7tr+7z8
/f2zz7NoKkWTOmO5PPA1jr3+tHlrhTdsEx+q+kO3QhwxbYIrH+LFq8KWNUYXOUz5Oe8ULLBnl8lZ
59lqeldV2jHGLE0LmlOAJX1Uorvqrn2UF7f5Zcmz15mGhpAxlOGm0H7HELxzaLPGeOW1XQ6aL6uc
vbfYRhWvTGxM3xfHE92P4S6567bmE6UMziOu5uHg9Uvy7xNmef4Xh9uXpc/eI2YwIZ5XLD3Dvzdw
9oyymWGNzpVXdyHhV+Uvy5ydCXXT6cjTWSYvHgOr8BprmyPgwa0GY5X7Rn9wxJXj7uKJYGu2YhsL
pH8+gYq/jkVizYqUoZsCqXzd9O/fP7uLJ+qXJZZ//uWgqw0z/n+kfVdv48rS7S8i0GQzvjIrWJJl
j2zPC+HInEOT/PXf4lzcMzJNiDhzgMHegzHgYldXV1dXWEsYwRMKiEs8JAp7HAEZjDk43r4tZ3kp
iiCJEqIwaR6ChWrdxBJJkW2VMCJU1k6USisilu38PyLmURgDLjgWChHJcIrCqcmfT9zbq1gTMXPR
fl9KSZpkyKGGZwloh+lnDpjy2zKWd+TvMmbHVS2UbOBBzw5cWCXZtFH84gGQ4GlgGEPKQ4kzb4tb
W9Ls3CpZICEugtZ89huj3lr4yJrn2yIW937KLxGJRwfhnG1eUmpVCwb42cQPKDgaptk4wPVYt6Us
LuRKysySQ/AddUUCNxeCFibFOJ8AyH5hrad4WYqIHNTU3At24O/nRa78QiknZ1p3uJaBWuIr76xa
C9eWNfZXyiwyHMU2AJALbICWDGkZJJjtqNbGla1fvIu0v1JmQaEAWE7gQmItlXIe0VQwEgtoCJII
CBczCMQVaUua40FjoqkIDcGjO9McGnypkoQ4O5mm7kmMkZtI2Y91/A9HlCdoIkUDtqIi2fl9g9IR
7e2Az28MT3vKAs4MikHvAMp329iW7oJrKdMGXrnNKCyKRm0nKUwwAZA+dBjJwswZcT16ktivMb7c
Frisvb/Lmn5+JbArgHGbJNMxbXIjkTDt7T01tFvxPYuPIR56UxCh8DKc0HcxPfAjUKED+JBYnwX0
PwLVEfDmIIoJ+bsUIBRknGDf1gKxaU/mL71rqbOjm0kcw/wBpPrAEGklYGUFIFsHHjSAmAF4T92a
AZQ/9o9pN9gd4H3aBMBQwlp6bVnHfxc/s1CvlXu+5WChcfGeAGgtfIpb6x+2EU0NSBahQRIB4Hf9
Sqzua3GACI/3wV7iDYLDahC/COrgrWUIli4SNIn/R9bMiXSpMpLexwy9zwmPWZs6qTw4ZV3aKVOM
XAMXkPpcYCAUrzZMs+YbXDwmRTqdiAA26Ph95WXO7dUvm9fVJ808DkrvDQ9yP9Q9hdHkSwD2ADX4
vYq3Zbcb1QeG6fxmpc92cVN59Pgim6nBKcw0DmDckg4EWmB17giMuiFAgHupWHE706/5YcLoV4HL
QcP3j4wpsK1TDPbgfFI/ey0K8H/x4T0HGrJOie+HMVjR5PKq/oqb+R/gOI9yhzSjEeSh0wD/08dg
G1dmK25uTcz08yuvw3lCFwPTZ8rTZiZXd5bYSaYsVStiFh8PU7fP/9fezAEwgCsJ0YDllKB2MmO3
dtqv0OWMdF+5mQvMupPwoOoa00Fx5w7n21a5tsiZhRQZQGwTJPCMEJhpNUaGgRDucJgO/d/EzI5j
CHyf/3f/5cVngMHPCbgN05q3hUz7fssMZwcMpbdK5nooUgTUDdooZJCP3pawoq35IE1OG+IhNdeA
GelejpxOOwzhiqYWFyFImADAf1BOn1kdrUVEjCMWkWRHwjZV+nB7CYuOEYj56FnF0IIyj0Saipbc
WMEl5K3wi/LRQ6YEjhKSfZ2LL7dFLWrrStRs09modC3wknGAEIaU4NXJP5i0MpmxJmO254AoqWO5
n/y8dpDHDugLG3ntjEzf+cOuMBYIAump+Wt+b8UM0BIiRcMKWHdbva5b9Jsr26oPDkEPCDOf3sl9
uuLjFs1ARfMrOJLReDZnyBZb4I/nKWLrSNvI2avHvm7vzfJthIYNxKKKhrraTHFFF2F2VJ42p1JN
zX/1/G0dXjh0p0QAyBiAjg3QOX8lUbJofH+FzttRR0lUAwLAUkMdj6pwqCrgIHwm6j9U8AT+Sszs
pRoUneerCFKNDrBQDL8+kO5vq48uRW0Yb5T+9H5LmFn9fjmkyoAx9qDBfAkwTg2ylbcyKtnyoIdu
qHd6vJHumH2Iti8nz8Sw3fNDvWvNZCc5pZ3pTAf1lbHWNS1Mj+O5nV5907xRpQB8XwXkUBStjs+c
hf104rv8Pnmid8UOHDNPAJe2QC+sSye64UwMwvfSWgi9ZLbg7ZZkdHlpeOrMNB9XRUZTrUWRNkAu
DLwGZmAyEI0YoOrW4xPVBbSL394KYaG3CyOuf2VOarm6p4fE6yoZjDTGG/hS+H3/RE7DiTyX5gsY
5czBQEOBGWzFHbTuSpvbwpdaZr4Jn+zkSjjTaKRpWYcFb3NXdIDYDmBchzOYzU6SA7DPfXIAiOaa
nifz+rHVV2ue9uFKrI+XplfEEMu5owlsJyPfxmATN+r3ffkoHtGDYgKNzgSvp1OuBHuLqfprfc9u
qGZAd+9AoW965O1Rvyho8n07A5fKlk1+S07kCNhKB9yWevz00NpMByb0itaXPPL1J0x+5mr5XdZU
TPbwCQKgwGFijXUGwbLNGX+OHqhQngtH2VJLM1cEL+pdEfC8RsM7T+a9AX0nDrXfQe9oA4bWweum
gwLxmdogfsTgXLEDoQuwOUsjtQGws1acWDxdV9Jnu94xzFny6mRs+UXyHK4fV+KbJQFoz4RFE0Wj
CBC+69VPCy3tsh4N7g0guMDLLRYrN8BitCvy0J4A7fHifJiFzxIWhYCvnwbkAG/kwkM3bzCc3Xt2
KfRPf+M/orSzbY3koq7pbylYuJY9M5vaE+Q00yAb2Qs9AgmvBBi4cK29aMlGRBSxcGtjkFf9c3Vc
GafcVVVcjpBCQYXzDqwxlJLSV9CgGUCk0aXKCI3OyF/AlwdyMGfVIy0v8q/4mZEwlCFTuZ8UPOjS
e/8c30XgXSgMHyTgumrEr2jqMtLjx+2TsXSzY3YVCxapjAHm2TsiarrIKxlFQxB/AaYKMLz8qSKP
Bp3bchYvuWtBs6BSweBM0EUQBMzK+L5zQft4zMxsV2xilwGymOr8QcIojQE49Yf+Elk+LuhfwGu+
/R0L65Xw0CUoT2B6Wv1x0dFA9rIShfIYWNog4QWmbEu+VLZiTAubiZQxGqw0RZLUHxUzQRjUTObL
ysiioQYxN1APB74lSCFXsX17RQtnX1Vkivo18l+YX53tYJYD9icgAOAUuQQsjOorjcWVqGlNxGzv
srBDLC1NGJ8AwGsA999guvj2KpYUpk4VXLyogWr9o8To1w2TQEJsSECKK7nAKsULYZ+3hSxsvgqE
Egyb4DkwTfl+d5Np16Zc3TYg4Obu+uGTV+5LcoDklWtuSV0o2uBEAWUAQ/qzYCrw6o7xbQsxPiDs
vGJTK9HKpi9cpFjJXxHC95UoHgEaYgQROTyiDx4HcI32w7Hp9z6p9UBZmQtZ3B0ko2DIBK1i8/tF
i1WPk1SGFZV3jANuV3Ae2n/ZHEy48Nge9DvNc+AZgIzzHF1hgF+9B8CuoSQ1SBbe+PjtthEs7s6V
nOnnV24eyNOMgdGtAnK2GWZ7b3WAdtreWYwHwAFBRj4aY5AYr/4ugFPCpPcIrAzAEPtw8GN3UFtB
V9WhMtpOq1yK8UgnyEmxFQaME/hellrwSmsX2p/a4c8PASIrUGTQmzHXKC9m1OMBUGEAATT9kEDb
/ZQ1dXUU4lB+BxSyDErZUtV+d+heeANqaI4wX+4CcB5kQ3NUyh7dgGoS86BhGceTr4FjxfdKERiN
RK7AGVqAfVkqMxEEFQxDNkDHZTofAT7PRLwD3MwcoIFxSjYVgBPAZDSS8Cv0+fqjDcFy3styWJu3
t3bRTNEnLuF1TH7e4N5AKqlUsbUsbfYJXzldohySWl5JUi+KQYQg4xUuiNoPjyv1ohaHIywoyvcK
681RwkTeINCVF9JCQKIB6wH1OgIQZbzKvhvSWPIM1ChYTqMBAlZrQbZbEzX8bFLAXROZjQaIzgD5
Niq4xLyYPdzW5nRxzMxHQ+kTo4DoP5wCo+/iAw99AxGB+YC1FO26wO3ND+CtC6tHoc9W/NmCZ/4m
a+bPRC9AhD5AFmCCo3aXaxLG9xFxcal1e1ELe6fxyKgj2EH+RJgvKurQtTD60CkGuNSzFBQ8BntG
+gsVuOzXbVELjkYD2g1iDfTNyOQPNNmVoxmVUCzAHgIfDRjSjvP2ZaWsWMiaiEmtVyI6NHdogwa/
AipwSxp9u5TL/971YxUoRSCWwY02v5irUm74KIKxA0BWABMtbkwAFK/c/ktZrW9SZvvfj2VKwmn/
s+FBIsD8jp8zsuH5XzRxMCKq9wLAQ9fSTYtGhxYVlSgKusbnoFdjwCVZnExLk8GMI7oMSIzMB/Ui
XQkIFg8ywg4JndYA2JoPiKZdyTVDhdVxBdv4PvAE+/aFa8p9SMsdpSWQ8MEtqyYrB3hpeE/D7Amm
9xDeY2h9+q4r8+DHBjBeFcyDr6V93qeAY0XFvE2jVw+sR9HYnPsYZMEl+jPAzGUz1m2iADDEdfPf
e0ygxkx0JXS6E380U0QD54USFKBkzUbiPT3P+y2fr9zsC0HRNymz0xCOatZKk8PS6oIdxjQMAn0U
5azWwYDVgtNHc8A+Cwqbfi3cXzqHAtzKH5gHHq76u6IjJVAA8wxL4gE8nPns0AT1yotiTcT086u9
TBIpGMFLDRV28bEjKWh22xWYriXfiNMwQZohXJDIzOEjRRKPSpvhEE6MULVq5WW71cCCctsv0kU5
FC8VDEShpjzXFghPu0oQc1zTcV8ATV9t5YeuH4dNliJ5ZIm9WjyB2b6RDU4EahiwiUsK9L0cB1kv
FLmyAGDTFDs+0Xrg8ZcewDOlAgyXIBKrVX5PayH/BKFO2BpjD5+iRxH4p9A4EryOmERHmyoRmt/y
QGsMH4NFKMEcAlcnoPakv8deQmKjRFkPGQ6SYJBoLDQQzVRDL30WZZNVIL5N23QDJudAXTmvS1us
irjy4WclhC8z/QsaV2eJUsCbVxluKIDj9Bo4pkI/XNmBNUEzb5sgP14wCYJysdjTtH4g1bhSB1ly
eaos4JGNZDIV5gPSrBfQM4CMCgbrCGhuhXcRlDSBClp2UXutMWrECWQjAm7/tm0tuXRMBeIxjKgX
M/+zx3BAVT/Ja7y7pfGUowtZQBYhSlzMNa/cWIs2fCVo9iRO26hPlQ4qRGdVC3JnrrOVMNVOfNQV
Kyd/bU0zLx6SoObaHKIomIjAIsDlRpHWvg1gg3DPCVr4D+k2DVipMpp9YYjILHx3NTloWdExCoFp
VmY6LzdMr5UyN0t0oaxY4tLaNLz38ExC/PcDGVDsS7Qyi9gvIQnQcJsPyA9lCdKKfAcWmjDo/0d5
s23Tioqn7ZSXkSkBTXgGBEpfz7VNmm1uG+LSEbte2GzTMhZ1LfGgQwHcPWXa6lzxD4HZlYQ/5ZWr
C4H43FAJKU5Ymh9kgOJz6kFk0YqZryzjDyLdlZAiGQSECdDXiIkFQPaADKr67yvBsLb/mMCfxOGV
CCKmhZdPmmqkCKjHvMmoJaym4Jdig2spsxsaEA65VqRYCO8XSPA/a/Wpwc7U+a9QcRTv6/buL3mH
a2mTWq/WJOcMwzkx9qaS33jANsfVXdCs6G3x6PAEyDgTfIo4j14x1Yc+hAor0rAicNqlQB3vwU3s
/4NLBU7AlG1COgsAN9/XktCu50BCDvcTgweSmLTTjJSAZO9yW2fL6/krZ3Yp1RHiqkqBzkoR5CoV
PUttuuPkfMc4EJHdlrX0tL1e08wa4r5tlUhBtrHJ4nfZFzVd6nKwNvVgtgKJgnp/W9za0mbmwDch
bGG6DGNMZoOlDjG7qUnPlb82lL8maOa5G0JzTqYQJEoSYqLBaDp/n/sjOgK6FbNYuuCvVTh9ypWJ
j4CWTpkIFU6sDehDisHLzvYSeauaT6//yGAp/5sSZ1e7PwxaJbUQyBCEFTkP8q/8IZSDfUCkleBl
TY2zWyLJcJMPGkR5eYN+x43c3Zf1YIjl0+0lLZoh4CaV6YWGYHi2JA6krZrWI4ubtcGepcQMO8Xk
QK8mZyXCvxVfviZttqq+kOVh6HCQZdEUuVInAoZcYgMtqXqqUfv20qZfNk8eITk2lbNkAmzc2f2X
5ISPgxzeqUzBRsvid7S6b+Qw64xC9a00LFw/jJ3bMhezCFdC58MUfESFno1T4BI2LinELVKMwCRg
uyLO3b5JNwO4o5g8zdz8Q6Mc0uJ4M6kKHlBIkn8/Dn1SNlFYYitTQOtHJQWrGUaxQKRye4mLF8uV
mNkeKr2mttGU90/i0qQ5v0Ecb/Bcv1LtXRajAhAcbzQkRmZ+RMX7ufKBe260IWgYwgw8pZt6tR90
8Zih/wPvZqRR8ee7zlSw1nJKh6pC4cl2MgAPPBpzfZBUXRmTldty0V39lSWR77LSUsq0Du9OI5dS
g+/eO8+u+QcWbYayRNvrKQFH2T9s1ZXE+b1ZgtRYoZAYJ54uAEpdUoGo065kVhYP9ZWU2a0J/LRM
oFNlphgffO4sa3eB+FCLFlEe/7flzK5MTeiSAIC1ENSCDIczSVBtKXi4b0tZW87spowLbmq4hZS+
JrsxyjZczZ1pGpz5LLqAr+hyW9z06354qSvtzey8FlgCeAqI65qJviMGNePqdMK0Az9k4C0lYoxs
GjCeKS4WixxjN0jCxZHLF08sePQKm1ceI9XR6gAE7adGeUwasNHy/+IsriTPlEnLoaBo24Cz8A85
mNiKeJdH+YqQRRVeCZmpEKzukcRA42jE8ZZWvVUOzYqERTehCBglFDH3g2fp96MLDrCQj9op8xWc
G1wmvvrK+eDKzVaCwun3/NioKznTd1xFNIWWD11VQE7FfxIJcrzXeA0+56e2RJCQEGRBBaRlwdo4
k8H3A9JWcAqaEh97sO1G6Vpy5+cyvouYeQSUH30aU+z6KKgY8IlBPDf0YJJTPG2tne3naf0uamba
AvMbLp1KqVwEHqrowtdILG+Gbqt5n7cP6k8bmCQpeAJgIgLFiJmkIvGVSKKIXRppBNUlWO/76oXw
FajDo7Vp50UFCsh8TIB3sOzZHglqDNpEEWnkFjSgERhlG7C0lXSt+rAmZrZPfZ1xCh8RxOpKfkhA
yMyU/sHj1xpeFvfoD1WATBD1azOrnkAUFGQvsUc0eeMaoul9lXZ7jDZG4CjLHkSlWSvDLonEYQXi
PmZKUHiYfn51kJKCG3t+EBHWjuArFrdSn9+lIrrJH0Jyvm0XC32cIiprmFKRALoq/3idtnWOxG4q
I8+ChtFnmzyAtu8eCbKdDCp0HVztz77R4g2u35b7p0/4u7P4Lne2e3wdxuqAoRI0FD6q22Q/nmpr
PHb2PW8k+LdWz5wW/wxKAE1/lCyM6D/VDmdhUtFC87SLs2LIOkGLcb4H7bDFnujH7S9caLj6/oWz
I6PmAAov6PSFx8ABG+uTYgUG3p0WvmBXWMxs9HGr6sI507fgkwWI8Yo/XTqz11sz+cIrMwjVinFJ
jw9IKrehrzJ4cjVvk+Wvtxf686XxfZ3TObsSwxdC3XkjxICZihfv6ARsBRps1a4HuwDd5W1pa4ua
HSf0a0RZGMLeqqLQp1YYpFxi7a4bnm/LWTpDVMZ8IdD5FVmegzNRoQpjyim4VgcwXIIqLAWDVik7
avEYr1Xn1mTNbLnChHhJFchSxIkG0Vbkl96v9NH7GNfeoD/DcHTgaip64xDuoyo5cw190XMB4mFU
9vvjQDYZe0fdtdU+ktImyosqbm5rccnHAjGZTtUAitay2QuDNGUS5yXEeZ0ZFmAn/y0Ja1QmS0u6
kjHPwzLc4H1WTdR3SXRqwWNfhvIlKl+ysrhThWLn54I19iCUuL20NbGzWyov+05lzbS0RrJrUbBJ
ntpyg0QMjW3F962kHXWQgK28o5Zs5Xq1M1vxRbXU4hyrbcfB8oWvpv4dKS4dn/1gRdLK3s2B+pni
00aqsECgnegoZZsFiAJRJLitxrX1zJyU6PUjWgAmNXKZE4qDIQgBqh2+VREjIp19W9pS+HetvZmv
SpgYiKBARGw2HGqQpjIhWVnPkje8ljDzTz0ww9qkgISoa0JdTkGM6zV7GnJgo5ROUlwYTNRWClRr
OzU71FEiNjxaB5FY6n2TZ4KuNCAqX71zl8UgHaGAhRpUZbMLTfblMOhGmF4UnEvB5iMPhN5rk4JL
/l0kf4XM7KEuqOeN2XSa68D0yDSyzg5aEBgta1aSLGuiZsYghQ16NSlEkfqccaDSjTZZYSiR7N42
umVP8XdJM5Oo61hC6gNyKErbmqdzeW9q0UMufYbBsZqYbdOVm3/ZzDHSMNFUYfpu5pvUvubzUfTB
9NKF6BVS4rHuJ8rUolux9kWTAKwFj+YhCQXfmUl4fM5aKYKgXD3IxWueokFgDYV2TcbMIvgAIMIY
3QdwHFjdE+/FL8EpqwkrKlvcpKuVzIwhoEldpEWAERHFpJKiM+0T/XB6ir5erX8Gak/brpzaRc93
JXFmFjlfgn9chllU4oWLQPtZmUN9ykESSpWVbVrgyhExgvl3n2YeQk07JnkydOhJoDlGrTI7VuM7
qTJr4FHIToheFw+1YFXaNhpXNLt4zK5kTx7zKj6kidyGSgXNpp1oBj1Gzeqz3AEMZyUTt/gUuV7k
tMVXgjzw2oVxPS2yG156ojy1gaYXYWLyJN2Ntef0svgks1KPkbMte/ZBue7SquO9zDQ7K8ZDN65G
CQtA9ZPmJ+xhRD8Eow/fP2qIKm2MmhBTJeQu7ibiYrDCAhKuDow6PXXCL3RYSrxFARPNQj3SiN6F
a09QYdnU/n7EzNTABNoWTMBHKMej/DIYgVOZ0QbU5UQXjWZXSDozySY33gETp39VIKexY5OzE8yB
jS+3neHap8wssStHDB22+JShbdHXzOLfNBvMLBXdPKEmbXH0bgtcfIdd78DM/hLf14Kah8TKVPTM
Rk/a52/tEOreB+bfMHSGqSn8X5543H1b2nD/wrLx3QZmhknrKgp5H1/QaY9qdQyztXIqFWBF89fw
1Rrn88G53JURRhAwf+bU4JB3BQexx+atMtM3Sacfg+FbaOnidNUMN9m2s8DDbrAXen7nAbCWbxKD
mbHZrmgeiYZlr/ofw5unctq6oWo3fVdaXnJhFzdfMr+TYhQaht3QAeoiQNu2U+dPPZiukcnSi9r0
0txoeD2XAzhit5aQ+yGbQjtnklN7VttdSjySQD0QWyP/UdXehgq4tUWjlrd59eb7W80/DtEpUs+x
uB+4DbjN/SgCLN+pLs5CdI/ux5K8Mh+M6+hYG1DsC3ydA3m9GIIc2qJ5YAyRVQxuCrZZxW45N7a8
xIzBexC4gGmluxH9aMhKtRseQHxmzIwKZS2a7sXKlvHIDx+T6AiMWqNPbMAJ9e8JotrMCNvUqJNz
ooyYv4orLBCk1r5gaMFBY5g04zblsOk+vGErhh8y57alDY7wGAxS4znnbS1xkgG9dUZ4LqNjkNsl
M6vqgQcrPUjpu6+h1LPxXL1MJNz9Vsa2M73I0HWqx9kGEDJ6zQzc/21gCPF9yWwyvoFOBkNYIfp6
vdSUii3fO/gurtXbwlaqB4rQIS6N/qlR7pXEGsGmmQPraZPGGHN6CoMGnYPg2j7ylc0GZ3ivwYbW
OzTaBtmG4GsKXZL34FGQfhH5setcn5lpYWu8ruKjQJ4TCug9rL8mGF8FzO+VrmZ7uX3k6R33NkYG
TT9b4SCFx2YAs8chLuykshUgO/IWemXBDYi/94gLw9PIQcyWdhZuNgGwwz3WdIijDSv2FSoxsi6k
uswZQ+YmsSNRU21OIHItO7vp3JGeykoPd/wLGQwpOmSRpeV3TbP1AxspLXF0avpCmU19S0QfdJ28
JThj3jbjLE9AKlxHXrIAYvPYXbwO+N2OD+8ZWSUF+6hTBGYuPatbMbOlyKhfYag8a01/OMupqwqu
1mybBxoZcYhOQD06Zb4roMdDfC/zbRS9d7GRSnddeOg5mwx6VVotIL3kTSjY8WiI0U5JnDoQAG+L
LtFI70GPgXpyCeqgQyWZI/+QC/tswMtKV0Jd6/cJQdEDEOpAEdGjNxq5GmjQQWczgPRt6G1PPBO6
BzWoPgSOoL126qEvLI46BFgqRLFyboNV8KOupJuU6YLi9sRoawsjEGFn5+2l1O5IoXPxHcCZK82R
f43qhvFIFaP21lkVaNYjN27tQXQiNHw0JqVWTIHQolyC7OjxW6l1/FIXwz31REQJrhbbmExvZUAM
RhYLiJVg3+mR5LaWu1Xz2hcPaX8QGqcTM7N9HoVe93lZx2FpU7NQbUIfCP/UeD6oRw0h1DOgFCqW
JAoWJUyPbbVxmjTUhcTmhnPemLnvZvVXnv+S29ZUo1H3Y3OUzTGwh9rq68OQvmR8rvPqwQO/IICt
Qh5D2sxKxN98e2qGcw2kGe1V660Eqc9mE5YODwL3+iImhvDEUj3tdAEj5vkp8Qy/3ja5ibxwmr8U
eGFjsi9KHR+ZJslA6rY4a7KF6jkoX6r4bnJNKTINGEbd++GWf+dBbpMPFpHQUr7juQ3+LnoGFS3h
At0Eo+294EPqTV/vPLYppXM3IBWLpzVqoLAt1eDuwcwbvHofeWEUGI8Q9iA1UsmdF7myirkWbJdZ
VK4I9sZGD9hGJBY8mhQfCffZeE959xAoLw36TnLtrgTI60a4T3OTK00AzvGS1ca76sWLjlkIEGZD
BYmoCLgzooOyR1e6UK+5T1rtevqb96lJfLMF3dFdUVuc+lj1X766z/hDKKMwvctUvfbNIXKxuzzI
i8kWztbvNjQ3pWHfCa/Mu3DpRowObbhj4aVA7lFEEVavQQSrXcr4XvK3wCJLBlslW7jwrDkEyX1b
GkS0B2FTjm9edOenlhLpQ2oEwCOI3Yiir7TXq94JQiMIN5hTo4NbfZWnyY+9k/xe4h/jYwwbIzrn
G4Ru4H4EdvAFy6sf1NIJwOeSwGGMGLYvk7uxYvBLe7E9+exC+i90DLTVThZbXajsuvIANPUl02dw
kNaS4UPtqhVsm62gfXKN3dCHMnzhx/vEd9mXLzkeKEIL+k6HE8Z2BwntI60pIt3k59uSx/CVlW4r
0QkeEkXnn9TQqV8xkh4kHCzMNwZuL23SwJKCQxlj7oLs4jA5tIHN+VtueCaKXY53Y/koD27AbWi2
L9i24vdd+EsUtvDeab4D7UQtuKQ71dTN+/2obesEqBiXMPrNwxdJe6VyuRw+H+StryJSHt2dgri3
EY+yeim5r0x0ZKCLJOSXQt3yjJCsVwwPwy1cBPDs1k6D96JVNuwo5G6KP+ld7e+5eHKsBW5n79jD
48bMouIvDBGmdCtxdua54DXFBJwSmSx6CFqzbG3hDdmQQtSL0cVGxQh7FBi5IUAvgq0Nz1G275HC
CMJDLG5K/te0ffGdTPSKt+GjGsA6CYkhK3Yin1Ricd0GPy7Y/dCchvCYy5lOyLYQdDHdKJ1sJGQ3
AOdZMSKA5UK9NS5v6T0Kf+O0homeCWb3pspWVYPCCRlYVLwNPrLwkyo8jIlBK2WbiQ8tGbeJ6jQ5
AzVE4hZibndTeSpUMAEmTnmrXZOekxzB+uBhTgCg49JGkVK9bRDPl42deqXNYRiJCEynxNIaIPH1
xBqK34qiq4qhiRa/GzszUMw0uBSak5/lk5SZtWAmb5GqtxcMhAcBBgEcHx0GBJf5VJ5nvzjNaqNd
6n1GgKETNzGH3dcpb4VsK5Vv8oea2wouwXCXMQcxlORmsiuD3mgwI+Yy4vDqF012pLDkApu1CZM7
jzN8cdN5uIcNDwDR7anb+Px9w+/Z6GbE7OI7XwTHlKsBWo/ho1wO7mw0WciDFThBFPU4Ni+43FFj
gkMf9YIh2NQ4HSl1Bw8zp+pKw0PA3bLKTpW7tpH1uv0saW4MaIIfpeMQ4yQ+9aqrRqc81RCmHQfK
ucAL5DIERsKWIXootC9NfmajKSeOwhkIIAb1kE6JPdwSsTaCtOGrrh6i3kxaVQ8J5jbZfcIFxlT4
TbRzk8H5h085dwyGTh+wIVx6DEskBXFuigopmnTPuK1AR2ygoSbnQDSk8C3AKcTQTN2+ojsyj7Cb
A3dipQiYa/BE1LI+chuttkCEoiFW4FSHI681t0+qSq+qUpeES8Z/epJnNtTxtNIVgE1EFLwG1AOu
LdUPDAlKj7qdBhuuESSTOkI6ItVV/zVuUSCv30Yl2nDaAWS7yAPvu+oM5C3DC2B73FPJXRLEzXn1
odDKHAVkiaN7gvYvrXngBcSqKn6h9BlpvZ2Px0qNjTq4D8XIyNRQ59lTyn2mw52gnSP5N+VGXYZe
suilICevLcFPfBTYvgKvjYcYB+ksHH9iiiOoo/xnuPgRzwq5evCwS5g+scXmd4yDK+ROI45bPiFW
HbpKIF2I8BTIjpxTm4/vatWMw30mXPj0PmkctW10nz1GaMFrMBhFXTo0OitjPeTwIMSNwJRL3bxW
9V2b/2pRBlJlqOExSe0075yqAXIRsUfFldglA+lc2IZGwxmldkoCZ6w1XcnwgNmJ+WuKzHZc+Vam
ckYHbjrmPWRepnPyS8CeNAlomftmhDWnmcnIfV5euj4zpbg16fjSj7aIoaDe8zCGd/T83ABDJ9aM
wLOANScu7S418fUSvyAdC8dn1tCcufrgRU9Dgfk9ijJZWiFUGTlL7mVLZU+8IIGLMbEKhCyel2Di
hRhcBWaY+nc//i6qh857KAq7EF4y8bmEKxTSFz55Qwuj2/G1qWTHUuWmOyhq8YAiIBMDAJY/XJh3
zPlLjCe9HLhAJQfHIDAlkgLvGLhv8Rlz0IPwWbdHMXoCbqjhpYkj+kY99IYY7sL0I44SfdRExJw7
IXLQq6GAFqq05NgioHYeMCEolR+eqt616kvMbXucmIGMZk9f/4+j81huHFmi6BchAt5s4elJeWmD
YMvAe4+vn8NZvZh4M92UWJWV1+TNjsTwLHuKdI3G5ZpuV2OkvZ0uUps4aQeXYV0t6YUmNim95S8F
YKUOCfUTOoP1vkXXnAen+EjTF3PxIgsI6kdkZPR33YQlE39NBRXE+KwBXJG1N/tgs1w6kc1wxNib
K3+UjsV75S9GyDjUIw5MLu8NpUNUr2rCoNPypWZMo1+V+trG3iSHzI3bpWBzJeMuTGgmVbeT99Vi
z4s/hfRIUXUsyl2dfrHupp5uhC47DO64yvCD3mXHX9rqp3hLGl+e9+oU5oJdSofIss12pwneo7hf
kV91PubqZKv/wEemXTenhF0f1VVZWZ93nOPcJgRSHk4V9ETOtd21pKdikT4Uw5nVfvV2ThlVBByu
4Tw7s8xLaYv3IfFTwZ+JPMwT5hedEtptLj81/YXtA0XiL9a7KrhG4jPFJpsnOaM5AtKEiuhYa5hK
v2n014uyX/I4p1yUTEUsqw4pPcqQ7Uec7uprSRLXdm26w1ZdBTEA7NSqW5sXVfRNlv9sTk1/8KL7
vWhbD5HWbrljPK1jqCUIPG6RhUP6IiqeTpIFV9EduZDZSVN2yxqCq61qvxgcZVf4ngV/zeyy/KvT
l7QMyG/QJDj6GziwnA9DRhiCSxtY/cs+1fFFjV/br9yylVD7Nqw9e9fM8swzWES+RY8bLyOG28oR
cTqapuBm0b01wUh8aYnApyY+kI+c16vNugQ7pmHV08Ydq6s0eyNnti2vFuvnY9WN5ZsJ1pKYiKMn
SIUpqFkHrh3q6ccEz8RKmGjDySLtrq0L/uCdoH41ER2xGvB+DSoqWiM43eqXUu2IjFuI4980JK6s
MnBTcCjeM22zk/qiAe6t/GJS9abWk7gJGReSeAG1vNf69zSdptawU+smdCVk3Wqbg2ews1BYAiaj
7AmAE29d2MRPZgk+BPrMsaub7pTdauEqMQi2RIvXsWGmHa6C4FSG5Up4MqyTFCOY6r9dJR6i5GVY
j4nchbp1VJDCkzZc5sjWN5J3opwRJSDcYNoTV9ColMAyWZRsWnaSY/0ghDOXsFxteIsps6UcduOh
0cO6NuiBaj8avuP6TYxe66rxs/xQjrtlfBot2V3Vr9W6NeyfK+qgV3dZqjpN8qyNd+xBbqfT0t3F
pfZLNaG7uPU0aim9QN3azArabXFYo9DMfUs+9HPlzBFR6K9K5Orj65JwAL+M9EeqFEefgiGCqojB
P/rOUul1LcfoDlm6uFNTEY14XJtjm8r2RjNZfSLee0L23pZgatVudVaxr7WjRH81tA2lcerCThf4
1o4z26mb21rWdsSG3UFow0GF4zKpNp1fw6uM8maX2dmkKLXK5yAP8E4YdZpnMHY8XiqdDOp033OD
4hTlvA0jWtKU2wIMluru2bD40NHbmEmeMAMxN0r07NXVSHG5TMV7LN5HSXAk9hoosUwkReJkWuop
pifO31iHbEFKwng7SetXvx1bS3fF9Tz1atBql1Hcb8mya8QmEKq/PDaCWRnsXB38Vj+o8W4e7zOO
xs7ymMBzo05nlOJumcatahScvV/dsteyebdI11wHqtFqsPryJvepA8yXH+1pWtkjzVBqehjLvDY6
KO2xlEZP0v+Zym2NfmThrKbfS1TAhg2gCVeNvsz8ZohhJu37CqDdG7a4BrTyfXkqCZTdohfGdTh4
lWtshDIWH6TuByTcSvJB5LWaWc+xchEWC5rSn8VdNDwav11bea3KqyodlGhwk7EmSdBb5Wdj/ujA
GTmx4LL5EhV3ubik9bcQ0YrOQbd8kiPijoQt8zhmE5O43xk6YiVIbpdd12IvQJmZuWtqoy2tQbx8
4UmwAal6HQrboSFDUG/ddXhdW396PPTpZLc8DSbNjqG8V53p9HRlWqS6WvshwC7KqZMO68sq3Cpw
xaIdO+PGRlGCy9tHhGsF/Cq7N10UvdaMif1e2Ze3OgIe14LPMVlvsnHukt9I4ZJIe5kbOfUTlI9p
o6lx4SaqF1ZssXCX9SgLx2qJ7LlJ3RXFpit58kFGShy5dXvSlpeJLcXr+r1lMTfllEphQjKeBKaf
m13Wfa3Tu6Ufu2ynA1zkvz670c0bPUuUNW8bw34N5vajirh+hI7SIwmMG+VET+UILhGk3RDBl8pk
fOUUNI2WSHBTlb0WisY3qztZfoSkQJpRnaL9Av0a8Rsbovfsh8sK7PLLBFr8f8eUmOYuaMaqd1qx
hCaitdq1gZ4d4nxnjcn3IP3pZn22preOQ2nmILbc043ZNcVQFKCYZzjGcwKHq8I3LVDMfcspme2Y
aaKtvijJZz8+JWbCui7dSWCMlMj0qlRwNelVayV3ehR+61yU91UCGMwveaK7Efxwpue2PPxrHlSd
di6bOZDV92h8x8HpFfxFOuelL7y5fCJU2V6n577UAxEwnQ8f0QQ7AtW6RH6UqrZqqs4k7SZZISoK
iho6UauiS7ZB2Wmwfwl/9qNFqBW3lsejEVUESjxPMbRvz/du+gqkh0mvZvb0AhCKSXZqLJ5t65Aj
v+ldbVdpsFgHaV7DVpEYFnyytg9NvNDmFs1bB2MvQqVrBa+Q8J4wtKi2Pxb0tzHItqgnvl4xzMP3
lom2YoZ9toWznPvMHfJ6eI14l2TC8OXVTQEkbLnZZRN97/aeRvKzYkLTjo3HolCvV7edBCLRa1YZ
og0p617gGRi1+lfsiqe0PQoZ+y/nFyOqvbmx3BysUfehGJ8z6yxMGgNSgiNGkVeXrqwfLfN5ADdl
38N0q+rslPLwN9BLGR+jgRnsl++edQrW1UwvY9/8KDAmSgZjuAUt70M1nRNd8WpuRgZ71DdIFaqX
LuAU0qcHSnW1HdNH98z3I/7hPDquFOSyST2h/xit/sUSoCfbGf7fsFuo8pblUGW96xnRVuuj9nh3
s0NSXdXutW9iTxQWO4UeZcOZI9RuybMDA1FrhT8tjWvinBlHOdD4OnKC8sp5JxSs61Hg6tgHoec7
uTWx81/WabUl4aJGP6mOLwodQbzOJhR9sThG2zhV581Qow9jubJAifTrbn08PYJOxwJvKmZ2VJte
OQuezG0aoeXiePIT3heqkFl/9zjKSg7DbP1Y5Udfv8xW5cgLOtIZOSJHbBprr+1ne1m+RSloHhtx
MsSwp4QAHzG+t3Ryw3YzagIpIXTk6rNWKixI5qlZnmu+Xmuf4AIweizWaMb9LUEMUdbcSaol0Iez
TEkruA1tMrk1JOwaPW9GoM+Szz4qcXpfhFChF46759Yyg6K5CvlBZpGJMWSBJvB//+n1i9H4scLN
a95TYoUFtGitPgoLf0n5pHGdOvBdSRVRUmescygtp4uhxhK72J5G89do3+IUyBwLYZtkALGvTDov
ucJ52uwN7mfLw1JUTtN4NynEFWyCWuyLbkEzOs28Q1rT7qf0SWpqXpcr4dCUhKeuqJwEkSaFeq3k
YwNVINEeP/XL11Lu0tWdEt3T2QE+J0Ae3UmtiyUgbGT3tCyRK+gpI+uWZm96sUsz2VX0F0u6CZTh
ZvGGkg/Pj1Pk1xyMKM/PjQaK/BMtElK4usJwFRmSW9RdFF11xK4hXeDdXyfhyaqYuWpeN81yZ9Nl
IsxZQFiZeMahQqPzMjyEJS1YBDlo+IDj5zIfquRz5iey/jJp1xe500WnRjtng0ff5CQ0mMQ99h+6
eZto6jDtAyY+a3lP9gPHTYV8uxXd6FhiF0RUKGk7V4+uTH5ktjjyGLlMzRPosjg50YZq9ZKod25S
3PG6MEodSyHKkE497aWW68uRbE8pApm0efl4LWHWG9LWikmieyGBsXALybA7fvy6L1yZOdJyOeUJ
P6dGA4M/Dn6PWyulXlFVgWL6m8wyR+VlzgjOHQP2pDAV+sykA+rUh2zAishEh+ku7i3eMJra9jUV
T3XzDgKbhC+DNknonpaJ1/qhFbZe3vqy8jG0N0u6F9briM6RTK9lXdo8kGW7eKqkBNL2XqyVX0Ge
9OOnWezlhF8LfL42vzfZiwRHlUannKOAr1SdcrfOvkQDThHotpW5s227PD+bxe+WSq7S0r21X6l1
0iC3++QqLk/Ddlqhxpu03PWUUTN/RgAy5YvGpDUKj2HsmuKfic3OQGiNcaBfCM+J5HMsuJZ6GdOj
JfmxWTnVowUV/FoiS3QKAbdZdc14suMNkvW9UQkUxQEmaQCA2JmtbTf00Orqpeapq4U/U2aNSbLX
s3ex/dKhs9NkB9BwgWamuat0eTfHlSfolr9IfzJ+cvGzFp7y4VeMfre2sEv0yzoBhoBxTd6mggDH
PDe+4J/rehfrPIcwL/kUsUsgtKr7TN+icSUaI3dISrWr1XJk6W/OR6gSquT0Lig6d+fbVN1ozOwi
uWQZZO/7LKVOK+8VAPDGzBH/EG3Mf+YQvhvA/0WsvKI74JauBe7qrzztC+QYMqc4ap6KKw1AGCtw
EMBvuf9jK5Mta2d2oj1k4M66jnAVi3hX9MkTld7dRsknPM2ZNelk3DXuUUy6UR7Vjmb5en0rhSsL
ejUFVwV7QZQqEBTJZo34bVBnp57fxmE+0bNP0y5ZDimqoQypySd9qGrwoer6IayyP9AajpWfYxqy
nnqLzcLeAqahUZr5zaVaBMMCy6I8zequ/78BcccHL9/86MOuy/91679WCxB6pvY2tbOXmbtOOeuy
I9VHpMOEFbhERu1wYzGUq9i61rpS8i7z32pp0Aitzywkd4d9Shdd8DOW9FYxNzAOUvleRU9x/SQy
zVhiXTnV4DFmY5xi48lrDZjGy7od0uw6TK86Pitt8a1xn9RnBfhiEfZq7ZnH3danZqA4HYdWCUki
FEyPtCxv6xLozV8p/pxV5JYkVHr5qMPPpvG/CZIP6sqYD5r0Lsx0My/QK3oXxKCILdsp5XbUIzlY
k4M0fjbFc6sfW+2VaEFbGn+yNuyKvwSdhfFgxRhtIqp287x4OI8uadF5Kl1arRluoxyUed/P7yyY
tCX1ayj3egQBukFSjp/WdIgHPhkKrUC/PUR2o31Z0bm05B1BovmjSIry9GvC3hb55laF3xoeMlxs
etpohMnUwecBfsEVjemx+VNNL6oJBTx4Cjde84T0Re8kW1D2EqhloQABanO6d/ZH6A9igNZia3wk
Zjg/Beq0ILvUjPcZ4s5GL2HEANuYsGC6+M6agiLZN2bimXw288ENmgiKP6D98lGQu39G/2SKsS9A
01ACCzVs+gFtYLYjSJRKDApKASxIZf1V26WfvyvmtjfJy42TqCR2ZnimRLN90/pjRL49pSSLwxWu
ROhmp1R+BtZfaLgBVtZhZnsLckVAXJlX4iApUajJnY4n4X0e/mY8PIxQ5I2b8D+T9NZEZHRbbVBs
wcIUcNvcZwQ20e9HR6xeze34+BXot3yiz77E5ufUnJfx1MvByBbOidtC4xHjJCA6euNyNd1umhuk
4MvjukV0H9LBkllyrbnR8rywzF1aXImlSoLi00VJGts002OzZnuVSRnzWeJz1/O9jWbbGoM6+TSq
w7hcl1zzB2GAc4Wotu6p8GFZmN2shS6L8+Tk1rmzyFxvDq1yFqTjBnVYpKeez5fJP2MeRDBvkreC
rCH9DJMY5rtBtwJnllr3GK3bMv3HWqkGZA8hjroWbZRh5VzHd21y+vZj6A9sF27oG9M8d1vOpKKP
jsH2V8DnW66fHzgXA0mRVXaMWpYpPxsjK0YosvqvCyXTH4eeo+5Xkj+BanFHSM1+Q90ox8rR87CR
XgnQtZcsPsSktqmaL0j3iOZs6J9nSDRzOxlt6auTh4Rei5MjKbO7Qg4QGKbWB0m5JP2pQg1aIWOY
PdnlfEOW8ldo9wleBk4mQVcgFIVmcOsyjuXgxfNriZTZwoAh+WCXaRGxBJ4rQ2IHU28PyuoQtkin
ke3T7V2BYjI3P4NsW6PoyFNQpxcr8nB/ROl3N741+VnIdgOPuap8ZIu3pamjU8+mP0LM7Ub6l9K5
ddRcIxagSv9RowQIy4EFAQ8AIEjOomJVZGnIIJx0GNuY9o5ehV+D3ylvhnacVw6CYsfZo8Hqc2da
dKdspB3pUAdJ95aUfP2Crlvn/srtY+umbSaIbY3fdYkXc2KIzejQaczMG7fIj5kHMLgwltHCe2m0
wNZrHb22MoQT6rvSdLT/ZiiLvzoW67Hg12vKjjohv+2t9JTCYRhld1C3flcth858W/OvtrXc1grW
2GKPPKH7qMpbFErDg/IavUo9aICeVClemU9vxZcCdbqr9h2udL5WNzKfDeE7tZ6bFCLZQvpdnrNS
5RhQnQD/shDG7Dwp0DZLGrrxLSdyNt0+xuYwAvj15CNpwqg8rvW/gmeljnpXmx7NG8W7y7wp/jbp
j9NIOLTNxgAkmvX2ycIhvKMnuS64NCrWK8GtwAYPW3mnezndZ1yGKS9zYv0zYGqKsoaif2+khhTk
xdP7t6pkA68WrrLo5Xg1th51XPBm+VmtLtmDWxv3WbH5W8+vWXCE4iinjxFM/G5a5GiPEkEUpNHa
s9Bd6trPhXdZ0cAQRVinr7r5h0aNhIShDcanbb5QZcQyeu2X94TnNdOw5tILmZgtUtrcOv3+n/7X
IMOZnK/PJZd9rhASfzcRS4qGZeveZ1p9neLh3LRMaWvbYez6s7DhClQnrnfa4+PLN9r+urs0RgZE
WRea1SweICgrDTg3yE5uop9Hc7YvFvkrW0FI5OCGmrp9rJEEw7C8qeOPHMfk1T3oaBNUxT5fsPfc
3Tr1GosSmYWrp4vHWNDuIydCnEUvrqt9Ypa+VOUh3e0Gl2FYtZci6jTm3ZxuGF0vTfQ2AbKzuHYx
KJbVRdoe0nMgaLkXx4E++p11mGg7AbNjTVHZ9a3uV5mAUrtJdFSIWuppzp81eLJgZDOIclLLIJNB
9RNnRqYFpIV6g4ZcuArD+KtNr2oUdou7dJ6Qe1Kxr/HaCa/xdN0W+Tzh/+S4gkjbVgvl5F6nfhnL
UJT7QWfVhyIE83Q1ASdDchwMxH2JnSj846LJ9jKiwprXrj7LamuvaWcTB+hs4usC3dZLotv1BwV0
ljUmCV8QV/ki2ovUewojvApTKVX20QH69Cn3DFb3CfnfKioggeeKCjOJ/ySaf1M46vVxG16R0x+C
qMp9Xkxu2NtMpav0YJV+m+QbjYt4B4gmzUnmsJnmIy6YhGe8dSrgYto9r9lRi2HtxKeJCp1xprCX
ysK3NvkNkEtun5vso+aaryOmH/BrY4saNkRaQl1vfb5yktC/yF22dYLEI6Nnmdi14oWjlA4Nvcq5
1ITdiFeHwBqHkGmWYQZW/i+XVlcxC2+EzM+BiDxrjP2bLeGmMs0p3aTsrXrR7TLDuOcJgkJFuE4Q
R3iGdD0vvWnYwCVgxXCcNLqjeUVYaBski0b+LmVDx1QWLSETRo9TsqTfxsIZNKw+/y5q4jZJeNzc
uqKgzFEGK6Qp/V9BmPDn1s/afrSs7KhzJ16m0hzDqcmTfUd6JooEpjkCx7qnMSmQA80Sin3kQ02G
VR2NvBefjGVcgjmvsdFMuQQ7P4fJ+Mp+p2eBU9WxLmHc/JLaUWPQmNPGiVQrUNavYXmhI7YtGN9S
zYNV+1KK5yLGmimppPcd1uxNNQd/NTM3ngVI43/t9CrLtd/0nadbVUVlzfckF86+Dg28yXq7qyxx
u8HUZY6Fy+MYr6a5N3LMaNk6lRRrs3RFk31peUGIStEJua9KmcDBGkUSSKYfacgSD3g6BZE2DKcx
RvC2pgL/RrGwZa2jqhi5teyXMZkczWjpK6ie1luUyXYHuy8OpZego3dqfuxWAR9mMwYSsoaA+7Zs
pYwGcDrVnFGmE69aRuqPdYoVwVtndB0TV6QkCXbaRvwCspuZPXFYT/lDW8gmnxzbPRlIXqQWncO+
pK+yQzYeFPB3RxhZaERNyyiH+Z3U72MlOWJ5mTPBlwgj1NNbWdD7Ye3oleQ5pZFSh48iecP6YddT
D2h6M+bJTuLrtN5mwL9V/i1RyiVrbFW7JshFWze5VX20gNWael7Vaz1+FJDIYnzo1F2BxXYjmnAS
K1xgvS3zAglN7Na0anN9T7o3YX2EY+8sUN526Ou7npH6IvJ6l+lRtkq3zz5IjjIlBdMS/ldskglm
B74ue1rWQ67h4oXLqKzBTzrug6m8FSxMzSEDJ+VLUfdd9m/ZTiNic27+McNh97DhBuduzl/HhsM/
3OpVDASsjcv2FG1+r1u2yskzpKcR9Nzp3631NxQ/G1V0LWBAq7OsNUEZPbhgZdeZljuwacSoFseM
Camhi5SrU54RF18z+2bSZnQvhfVnjIQljhE25NrOdYJ1qxu+ILdaPAmr50MEMqSJpzrfF7NAj1nR
xGguhcuXu/k7quPAyCvPSErHiDU0gdnBp2CoR2mxsBm1tki6pcGTlxe3AkNLXINgVdjyRy/Kb18S
eyfXZ0dTZJbbsNIo/XiABfL7dnHxbpl/aI6W8iykgtejh/aAoWE7dPl2VrGkt4DohK9ReJKQcebl
OvViMOMEYCbTFsQvka9fTYTjMqj43yFMHtPsveLL2DG0VN6l+DA7iNKp0c/tiNJvKPggyiBilrnU
en/LfkY5dbOhxVmvck3Np7rFtaTD2Laq99jII0s5LArfp4y+258SfQl7NBkrhenCAdsumattHts/
/Sl/nw2s7n3jtvK/BAvIGm1BRxdeKAvEf+asnLjCMndLAXLKyKgohNDapr0C6SS1LBjiW+smSiac
dWrVryjiSCjrALgtr9EwviYp+jN9cUlzzY7zvbGtzgACVccv3FZIMQP+t8jLBB7bNX6WzHGvYLdt
UyNs++JpGzJW47wk+MaBUtWwhtu6/japDhTNrVdtTneGTgvdI5JSMKywbgtGF1JOrgDVs3z0knEg
J+mUD8OZ8Q9mwRkPaD/WA28FrNI8bvvmVFTHnCVpElYI8POltOyasgO/QdtqVrtRZY6M78rCpBnz
Z9D5+dwChtb51u0OxB4pozMjLlTN14qkns5Yc4HD+nqqpc/BuOvp4A4ra5oSZprZfApdm76aXIZk
8PDg6StPXoDbrmIOooAjSqf39tDjKyHfq7zz4KNo578tnbSoZnYmeFvy0ir4GqZnYsV7gQ8L34oh
uJjpmjh7aWgVD6a3xPuseIau7WEp0uq1p6zMeL4W67Nh3etj/2VJ1Ym4XxarRaMW3YOOoFix0+zi
h7BZkPJeiZvszVrVMuvAbz7JGDKpH19yLNb0GKR92IuefYpqCxVGWkXRYNeGSWCAC+tZxBueb8E2
z9huEz8zv2URgWBjQ7Nkdb6QGGJQ5fJKsq0S5EnkadTHemwvUs56+qGGfzSYyBhfkjm717yH7aS5
HXy3aWKIyjZKaN+w/kvoXrXHUGORYm1RLYjVTg/I/FI8aULINE6qrF94fKLuQN5TvFmHIi+cdR48
Va1gbUzH+ipV1xAv89K7qfyPlw7zZe0v0ceitbQAQLnXTARPpJKPuhKsx7H8GyTjZZGx2e+V5jw/
Jh+W36aEtv6fm2xDdaRbriCoXuseEKj9TJJjIt3kiHKU+5lneLLJUv8VkcofT1iJfRkcv5a/jCRs
pl3RMWvh3J4nFU0UYcioSgYUFJw+DzQbHZvY8JWF2vOg+KMjXQM/04iwqCj7InNlfiXmJUK/LzHq
qinbvsXuNaMmJQ3wQXjnBHaYMKvLYODxMG11PrS3Vqvth4Y2cyJIiM4cdYW3wpmGO63dTHf90356
AJWq/W6QmMUJElWpJ/TZ7zTGlgipoDeHAn8u98JCF2MagjW53UW08OU9qek1kp1EtznPxbDPxpMh
PyXGlyj81OIBJnkrduhx4JpcxsYULqmDRKeC57SrMeyb6VApkl+hlOR6OCYeXYxU7bXfTmBA6Ug1
YpaI2jElnrWc++RXV9mb/V4oHTDhgCG8tV5VIDfB5lQVVzB2CoabNXlb4708evFoYixX3KXAKvJV
D3m4rDlVE2G0+9GSj6x7VafFy2olwN2WCU+xAT2oR+xHOeUN/tbHQInOIiat/IisJdyEw9CwYvlp
Gc8MsuddkCnMPtyyyNwlM/XDjFy1mQ/6yua69Wig1/Oy2tr82VMrKtQkxnMZ5rDF3/6vYwolgh1C
GGYKxTWwayxYmkOth7N1rMjpWkfhqTvibo2LcEAfLsMs1e32mlhvcfzZlkHe0yqtgZn4DZ5PtQka
nidL8PmSo415HASjxNrn5meJ0q3dYFwKFtkaYSPcDOWLdfUY99BOsM9oxk0ZGDo5T9KnOrV83ReS
ZJA3g6V4nsYCEY8W81j3pRubLzoHW8q+lPSsqoc42vfqldRQVcRlcJTNkLuqRp+r4ayHhE+oGB9M
WfOX5weNsBD4nUZacdr8MyyMDJKfbKdYGij3D7YzsoItQbjIEyfRnkUVx/hu1fBh7TSsqPUhyl5S
1ZdJaWQMbIo3L4KxGk6z5Vr9EejFoYIVTqVhJ8yNj5G4wXdh/UoiZNtcASCCdB6+FREfunJUCrZt
2KXwriCWj/rBFG+JnGA9t6c3wl0BCQcZVJhdlyIKdNEzaalzgJhC0c7KvRaFOnsn6NNN9o/48mOq
FkoQXx0GB+VUIiVP/Jvy6IsgnXj/MKb2aHgXg7ZdwuIBc5rYChnMjWH5cwQfR8V1GU7ozkp17wQ/
b3+N5iVWP3QeGUZDQUo6w3LaQcJHhUv5ITAXBZrCd8JkUuRN2C0nP149bYLGLA8rLBiov7uv/Kc6
f2uW/5vkM+YrukY8H3S423VlRUyuHU0DfwJ8kEaha5ZgWPgr1xJdXTp1UlgB9rJu/olGKKzpUOIV
jL6mGNrraKl7uQpZj4wZY8HlL9njS01HS2Jd9uiFhQDM+PBzK/q/Jlqx137WzTVeBTiIKzRqN96s
8TbNzETcogmgdjSKqxT/Vne0pF4CTpzllt89RJzXzqeM21ycRckX2mAFBPPM5zY6E+3IgO9P2ckY
Usf5GVsiVl9s/sw//BvWXdY/DUpt69EpVd/4V6B5kEisS9L+ZCsx2CNgmtg7y/A77SvNDNSsH8Zs
DB6AbmNCDmcr8fhOP/8IqKCxYtircDAqHHZBbwDtuOz6Z4w9FfbOifMTXXaDgSwyz1WrYR3JbGZE
lL9Ed6RnyHwGLsiWzNy8+FXIOOqgD06D+DpWR2k4C8OPLCbA4oi8wRjrIZMtgWm+pVOYzEyloXGK
bYiozdiDgeMlYUZgx1MojG+aEkDFMRHYbWG8L9vv2qJZUI1Da0HUlQGAtSqeI7k8Gat8KDEmpgJ/
Igbhnh3RrcDYaOOlou71MjOVhSRdxAWPsKIFW0nvy7AaxDUC77kv5OfS+MzN1xSYxbSI068qvEzr
6+1NKJnci0EwdMi+NBjPk/k489CcBhOMUsm0nUazZUh7Vl65cfU2NMdKQABYgAKIL7wIRmqdZwuS
+Ea7aJ21NjR/Yk6/Ytz5ETa3AzVs/5F2Hst1K0uzfiJEwJvpcuSiN6KRJgiRkuDdgsfT3w+Kcw7B
Fi4QvxR7sAeMUK7qrm50V1dm/ug5bPR3tUGPzEY+0VDkwCfY1HcKpUgq7u65+pbTzfuru82z7yWF
S3obwh9NcGYoP8fHEzuMULZg7x6+S1/4bJts6D8K7ft4Ayu6d2iD/CQj3NX9rlf2lf+UvPhP3bPG
wflGodK1M8Nq1zXb2Dli3EtclnzQxglp6DoOXhiGsudhCGOycyg9uvbCRhQ7Z5G+S36e8IzklKir
R0c+q/K9e7qyal4HOeEjvfUUcCi/Hj8l2j1/DP1D9mTcpXRKZLQsv0AADPTHntYArp31LxZbWl9y
1re8x8S8qFLaTJUnx7+LmueKr7OnHLEvK8KLtj7Y3oNpXMHPVN1N/N1jidHsmlLt8t8z9HL4TEkw
ki9c90D5uDjt8/xnScNOdtFQffL43G8xx+Ctu2mvs9M+4FKiQ4uFrINJMddiuvrSXcU20NUt3OEI
XmxJ+/eZR5fk2C72k32zK16d6N7/EjxBjqWaYuDg/p5Xm/qheaUZVN7Gd2p0qcBxbd197tM+xXf9
dMUBsWr2ysgecniU3sBmsx5x5r3M3wuoJ92tl3DFLS8zZi/2jjp3azbkgg2NA/FDT0/Vi3Mhf6uu
2OJHIpS9sW+7W26Tzvda2pqP3lvVdV8i2rZODm+I0o8yf3dhYaXhk46mLRfSHA8g9Vv+qNd7yKIn
XhToDURa8CZ4yp5NikGHwOa+teFhBRpz9kvlSYXqGs1T57Rxl90NvQcnOid/qVcuk4Xb2gVHbF77
dD7zyq66YlfXdlbAv/7KedM8cVc86CG8Utqd6Wfc1jr2ANS45UsuAKl5xxW7DI8xjR8wer913wYJ
Hb1Num81SB7bqt9RJvA7yJQX1CFCeFVXIwHvrqfP2IS0tSnvLWUTPXbuuXcD2TCFTnOOjnXPAf1O
o0OshDC6p0KIoqF7HktnUsBoQtPYRq/5r0E+Nv75QEcX1Plg21JAyOXzUroMpfpcK6g3Zzdu+1zV
6q2vXRfFWyzd2WH9VS6fihPt+cllU9lnqcIbiX2UrUJhn7QhZkKFIp+rdp/DYW3oqDfPVsQPRqWX
JWGAUThgoomhUyjXIplTk3odPEDs/hbu7mhz3L2jvXCm3mbHYPfSXlrH/uBTwVkRAPgtvbWELsjD
JH6ZOc0ovWCfvdXs/uf+I8/jwz1dVl+Hvb0P7yHGWVfWrXvDzR5K38oPmBVjchRTNw1dw39PwKeu
4+i6BydArTJ9E0vSbWkg1p/hscOaki59xxxf0ZtsRfJkHhdJRHt0k9FsQfQjtsME77qEk0zOAklM
bmCRDzvxpFHp90x4YWEdq3SdnC9P96zUivOBK+h8eENY6p0HbntKrsbmfJ8V7H1XzX8NUFDxwOiv
qyJOXds0MW5ULb9wTsXPngcDelXO6sF5HL0M/++x4eCljZ4oto0y6OdMluLIMTo9pKu3vRx67Lry
fcJVsqae/jdAtq2aOqo1uiUAVTn2lEoHkJ5zy0+4D+b0i4ZQQ1YE1uayxEAYz0Qg2qRtVsxO3aVX
pmAQpQauXnzdSbDOudlY+iGgYNadVjaDOSElA6UmDJ80XTEsYdK6Wjv5SslN2qMiabrOwQshxDvt
SlizMBquq7oqA6QKYXmN4bSY+44dvceIDoy0oBV8bWWvgQiiUGluaY6mAtK7EKRD27DpACMV8LRP
dn+RD5N4hMUs6+iv2wNQjfag+FT2uRBkP2Q+iMs44/CLmyXpjWsIt1FMXgWcAH3OUJLASWuT1vao
vCuV5Lsf8ECfSBTTqUz8G6CwW6hKlXhdw31r8LUtDa30WGtPzpB/aeTmTMVlZBludsp0c9SIpXOM
RPy8gK2IsyZvpIgQ9S999h2NOjiX9kpM47z/MYiGiQe7zH5vqkKOq4lXdDV6P1Tpec+IfqnS/9mj
DXU6U9ZMU1b5Txayu0exyLQyolDl5qJQGaccfvq35aFS5j7bUxQhvcOKcmvVghLA61J6CphZ9NBn
mMxwIvFdO6dqgIAtzUyobt5KriOtJOPsZE3CFJLRzRVTyRK+3I7JJaNPdm4YvEixuuKfuQYjpKBu
U0NS3TFO7YJamW6+YTO/khKKOpcT5iiDh4GmjBDi58RzEx/6W80pYKijHz6dWJKhbzUUBRx8AktK
ItB1DJjeDXz7TH7vMo0H5PDX8pSOkfyRmB8/whb8D7IY4o/kjAOaIFB6aasXpUYrvh3tl3HmR9Qa
raJN7MBMIT8huhot32Z2X9finpbSZw0jS7OPyzCz3y7zA0ZI0FLpQ5eiH4JT1RNP4SlNDY13Zsf2
turoBTmtRDW7rCdwY9STY2yr+rZqj1MYGPQGjbwG04f8vxzT2tAJySjFhe9JSGLwEHXT0TaoJ68V
5aBlkDlFrNHRY/Rb42nAFJLRpsdC6kqOaCVd0KfuhzZc2/Ti1dE3Lz2mdMfkefs3a9nGj1nBDZAW
eOFAk/oFRXs1K7c5YjRhefCr98wODstxzQ4e3iukkiJj/yzMUFT16pBFgCBAsWnjozSqb7jB/t9Q
hClKbB1S/sDoKToyH31moiRWQRhIY6/4q1H7CEj4kmQaG0KXc1qKIvdKdoIzmuMuvdxfWUiz+TAZ
t3GhTTI7bAKp0kcYN0He6DYzHrMgv0UuZudQ/fIc6OXVz+VBnD1oTCCFFJTc0a68AJK+tUNwMm/8
DLo1/SoejQwKjY4rKT+79X3giVufXamxZQWkRkP5+wRF9UQjVnGTIpK0HNjKWNpCole2G4R5CpAT
NQ7tx7l9Gfiqt3UDKz3YPe9JdUAdrFDSL1bjh/+WMLb6eSZj3qO6bAyzd288uuI0HhZsBOWWY5wd
TIzgWGK2bmmKsL8r8SnP6p7Ji12qnoda+mEN6WaAXrCMM67XP75XE5xxR57kpae3Ht7Z4PQBKqi0
IfOWsPUsaQVm/Gf+hNFHj3W0MS1l/BkTGDRXY6mvGTS16w9xkn/ttTUX9/kR+4AQ9gy1ieNBGre/
Wsme0sb+UmTw/uTumNAavDxoa9EIe0YZSmmqVgwaPI37KkmrTRElKzKns6sXU4f/jpiwYXhOJtOW
QamtiZ4M+ZemYb1AnT3znj0a0JbjWRs6YaeILL+rsxNDV2joabXsth3yNSnE2ETqgxUwZR7N5mQJ
v4FTtoAWeomERSlorZX91DnSGorJ25V0XrbtU2rwbmWWl51bv5XqW3LSLqSGGp0+dvqFPMS1N3Ek
nS3HP3vK4bv5n19kCoc2XOAKua0Yay+n64uKY021N6r2qnxV8KoYSu/LeHOLzpQVw7Es2VR1Tcif
2kQvHItjFrcFycxPzb1mwubHXHIZZ26kpzhCDmU09nllV3Ai5hmkueyoD8MMq5FxWcaZPXpPgYQp
NU62H9YyQGl5HtY3HTQUqFV1eNOpX8qAlqXTdYnAhf5Tg4K3jL0ylrowd23VR12bAJ04Di9f9K7R
H7dv5fK4jDO35hE4pdRh2rJsG8IOpuRepgUZOLlVn2lm+lVBUXgZYi4NpxDCDuZ4munWKhCUvyBQ
XQZcm1UE/FDWiJ5d+fsy2twGM0UTkpDESNVUIem1nu4Y/XFA2aTsH3sajUr/L2pFUywhEREhCTXb
IrIYRr/c7TxJ5fnwr2bI5qxtUl9RTCGgIvVjJ5ZYVRWefR2Gpk2TPSyP2fyC+oAQ4vCrpq1VnR5o
w7T33elLUsj0sko8fHX6mkL+fDZ8YAlratD0VA4rsIbA2DS81Buoau9sWt94Toqs/XJks8tINUzd
MVRNof76+QOtDa1n6C2DFyGvGNL+XRlox1Vfl1GU2VU0gRn/PjkHdHmkJZZHUIFBGxcwEg2NrLpt
2B4iqFx2czCTWyd7KE7ncv08IAzif1n5DerMWcSc/AZhJXthm8RDOYbq85S1U9Nnk/7Ih76nGZcH
cXVv0klm67f22iqYndEJsLC+DTo2q3IcY4+W0agNtwnCXIiQSTS+D7zXD8HzcqhrkyqsCLQobE/p
Aax4joKejghCXMR/s+xUhy1RdyjIiafxxq9PneYhf+kh31GO5tKSmazlzbiLi+dHcwIyzukkb1q0
jyyH0dsO2nMLE2vY5xpsUJ7qHHSlqxv0Aaq1QubsBjnBFJZEIRV2U42BSXRYY86O0i7Cp9TwTQeF
vXLNsmc2OzTVoBPeki3q2p9DTHzYxVZPiIl6b0e0UtGkjaMqlXW5OucZfjk1VtDEzyZd/ZUapqAp
6AmZNiuPzrIUmrDGm9nYORHFK4izyagZDlWR0bNMvAJ4sulFigFiZD8ODtQgBJuxJD9fjmscpT8S
ZYIirLFG1tKyqWk4DmTUKEuT9z+6OpEOMKwEus1rhVZmiMzLMupabMJC07ipZZoPamNAeaIFIDgd
A8d7+hsUhxcPnRfHP2pKdW/T3NDRmw0lN3CuenSc8xWvlNn9GYD/QFjCacqr0yKrayCKtEe1BNFH
mhX+KQrx3c0YdfqlFoikg28WZQgh3rT9ygl7Nr3hL6uEMlpACmtX9hQabm1ADNP4WoXy08moz099
fD7o0X1QxKilI2G4HNjs2E0whW/bcEqSIYCFC0HL3rdBfbR7a2WvHbP3j+yeQIx5ONkG3TDOuQkR
lo8elgR9z7ajboNSxdngKivztIYlrCTXcLrQHlOhMvxnTUGvitbVAF5lZdQrzwPzxwLciTm4mWwN
jjBdta8nTjUwdHHWnadqfedEybWOYKEhQ4qLlYNGt3vaRfdtpECETco3veUshNdHZraHv5lGx5Ix
OnQcwxH2Yb0L+jo0bOhuRXcmS/JD1K5N43ym/BcC+azP04gMnBEPPhBFceU2LzF8hX+JgZvZZwA5
1SQ372BnZAbqLVCV2iTf/xuE+hnC85tYT8cps71HVCJohFpzu1BmP/r6xzAJWZGa1SD3FVFYyFk3
9EC1NA9G8UVJOzjympW1P9Ecxxd6ZfRmvyETXGEht3bsS4UMrn2CDFK8qDBd2nuDxiZfvdeKm8r7
sTyWs5+PCaCwrCvJDStrJNMo0RdsEWoPCwhv+xcYBoXEsZjIq7OAEWUZn8VxvhKXO7pSHm3EdN38
b17RWcX/gxF2jSZO1d43Rxg4Re0A9R47hiS9TuGPLwc0uz9NkIRvrq4OlOB6kHLll5YfVfidcfM9
iZXdv+GMn5rJnotcWFsGiBds9eQybM8U2nNhZQTFyzLMbA5MwhG3HblxBgcDpW2TIyIZFXu10m6L
aHhehpkfNdOg9Da+GmrCzmD4dhRKPVuPmb+j0yRHOx02mwuRaBlnPpwPHGF7qAoZVWMLnDTqzhNX
u5cL9ywq0pVv7ux3nm/4f8MRtgjbHUzFt7HEi3ARKW50N4Wwdl6hvVFgIrb26Dq7b0/QhI2h8E9K
VNCAvIX9Ait8ExlrbpOzd44JgrBKKTzRq9YxbPgLel+DIfnOmwa9mfSb43eQWo8ab74rKTGLyUdI
dlSTu4fYsKHXkl+1LQwQSf+e6QgXI0B30Tr1xqA4uZwVswP4AfW7kXCylvIEtloYEV5Dl27chszS
St/GSjCi8bfjNWnhQ9vcWibS6tjh6MN5iSRyVp+HPCf/WzhCkpsnyR6smnyofINChfIkm8rZMsTs
OpqMmJDgjZS6SlkyOfJw3Xmw87u3ih7ZZZC1QRPyOoG7hrX8uIqwbpNQRpEgFEr1PWxWb62xZv6r
PolISPHQtUJFh2OHuu6LBonO7o95MhwUutW7+jbpDymEgyhaS4zZjW8CO/59knq9XBeGZLG/uohH
pafr1M3OavPaBHZ5MOdzXNMxStQMTRbPsqHpo8s82k3qVnunJCGq5xZV6WWQ+Wg+QIQZO0FDrUyH
tEiMy0rdd8pp5+dXBtybZZz5zPjAESarjA1bT0ebU0Wrr2LV2XqSB3W/QUknk/emCiFmGXA+3z8A
hWlSJCm05JDRc2TsNlCDbuoCVdp+5WVkLa7x75NsKDXN18vRsNhBGUV7KHmWkEoddgoeIdFhOaS1
uRIOEH6s1rafEJLi70wkgVoLF7DyW4Gw/jLQWuYJRwgji3pLHT12VeXb4PlwM4y3ZYT/z+L97/Qo
4s3FOHl6klrjuFnHInpPwreobbAVu21hh3Xyl9A/D9CvW0FVmY0/rr3mB6pwaOkkMzaHBFQDG5g2
xWnAi/F4h4KscrqsTvmZmXSXeeMeKkf62unFXZ/Izsrozt4KJj9i/JGTlPHtUIYuzzSm/QuUMcO+
901317u/utOTTBMihizLYc/nqEkTNCIQCh1tnwE1pc/zE3dDzjY44XV7dEIQK2ZzHi4MtGSXwWaT
1JI1jGQpmvzRlVrbVmO5BbuyA7smg8rFLmlDrcyulnFmWx7NCdD4QybD6ORDRtPD+IG24Xd+Ke3b
5nQc/NtqoC9A2Rfxfe4MiMDdL+OuxScs+LgZ1C5oiG+I7I0bPZdthjr5Dx/G4jLQ7AY2iU9Y7bx5
l6pVApSH3/TsqXNuhua4DDG7zicQwjovndCMcw2IJoJHatQ/lFpdmablKHjw/DxLpVRKUhSM6YA0
deldnNTb1vy5HMYshs0DuKGgZOKo498nmWA7KKFhVEXBu0pu5T57OFXGrdnbX5ZhZmd+AiMknKyp
WatpbB5Jdmf6xxOKJ36MGeAan2AtHCHD1F4qS0TMsM12zdsy9d8Htb9Gp+zXcjizkz8JR8ivpFea
zqvYhlzYSjkK3SfZ3S1DzG48EwghvxLHyFv7tyN8DqEKHVrsMzLo3hYiS4Zlny+jrQSkCamWFK0e
dOMVzjMP9igBhRTZMsI4JH98Pmydw7ds2eO993OiUfpIK9436b3zLvTyJ7uOG2PIlu8MZIZ9dWX0
Zr8TEzRhgipLjwmICZLtR/X0ZDaXqvNsYjWg3SjJS2Cs3RDm8/sjOmG2otKV9CwjuiKFk9tfBjqK
qejkoQuwPIzzE/U/INF8VsqL3jNUeu7N2OfN1r3sJOlxGUJZmSpH+NK7pVrWaUcwcizfs1SlDXJc
9SaV3WLXehVqUUjdwmF+Kt3h2Mu0cnt2exuMwvynU4xtXJy2G5xo39OGd5+2R+QFCwXpbz6WH1Ps
CEcBNG36ss/5lSdEdjyEuDppuA4jFLwG5evyiKwNunAIsGw5zEOLbIoQbMstFXmifCVh55e7NdYf
eXzEaOzz8sjjTnJ6hWgq5dlBpMKkYRkZN8N4bLkKLoczO78OlyJNVimti5cjNO+6pNbJITRbNh6U
zETZNuGLbFw7eGNaJ30Fb3ZxTPDG4Z18Ywp0ylNNH5mJGHhJerAvkHH0rtFPWY5rDUf4lvmJ3yOY
OWaE8WaU53aFpqi5V+pmJZ7Zjwy8fNNm8Gzul5/jiWulSu2GdFDjF5MKVJ6dRUgV/E0wHyDCoLmd
iuBXCkiKMPhYjj6WaEc30drFaDa3J8EIgxZjJOCeInDQZDGNCJFZeSWS+eFikZDcmvlH26nsNyb6
x0yLH1z5qOIayF9F7toCmu1o5L2IZkYaNqH6/bGCmiiJaGvZVtQEr40H/Dq/lDfqnXuQd/LraYPm
L3aHv4a/eXae4IqfzqoJA7rSGMAsuYjCuyj4Pqgvy7nwu2AmfjynGMKOHKRm1FQGsSF5uEGe1dt4
mMlj4neXXCRn+SWmiC/yBvnUg7fDeBNjBGnlLDq3tqa/QP2c81i5RKqsEyXapn17lOsvVYfk1AoX
ay5VpijCyjISJ1VbD5QIMQM0d6zmNsdqYXk0Z79vUxRhadl246nNSP7jRnc9IDL9iNRdh2IJRosv
1ZP7cFlB9d8Gu+8uQv/HZXRtbvedogsLTh2iQG5Cdl/MtA7uF/MufMHjbx/sUQY785i8+3Bn7/Cc
OBoPxU76Vm3M41n5isDwJt+W59AHnJ29DY/n2tfTQb6XLoO1BTu3JVhQ+izTUSGw6sJRDVOwSBti
iGIRIrQozavIlSwPwjyCrYyt9RC3bWGeTalU2rjni1A0Xwts+upwuwzwuzX/zxXzgSDMMcysAD4+
CDLifOFbb/fbHl1mN8A+vdrV1havvM5/RkO0dQ5GL6/l2Px6+cAXZjmGKSsn1khBs5q9hSitiYo9
x2x4Qdjjdgim6eEvWe5/IjSIiR3Sfl57FvHA5XnxTjPl6zBlppcHZcRcGpPxN0++w7QpYOg56hNI
2XUrFduh4qCPFNUyymx5ypI/QhfSp26T0lDGBG+9QywdhvbZHP1K4tcyfELjziiOpfp9GXMtMuG4
L+VdUpkjg1IvpAvDkq9wv7u32jVe4RqM8IkpasPRXIvI+uEaFyism1SkN/4pFPGAr6VqMXDdI3HD
F5WubVcbDqmvnS2jjL90IRXEI76TVLhitWMqKDeRjx/bi9meWeUuxjXUuFFsdwVvZeTEw3ob6aHs
+eCl2S3WyI1yn0NzWY5pZVMRj7WRYmqZnTFySd6cW4X5qodo3v4bhrCthOhHhuZIeVYkd+eY+VPV
s5T/AoPWPN3GdhAerbA5pqXN7jhuXbkZPPiyGz87ela/L4OMi/CPBFB0x0YLQbXJ2897AaKygz6M
aiHoFOw8+dYuYmSv4r3i/4LVuxLRGpgwaniO8rTZ8EFRQjy5jAujuQ4RkHNxBf6rPW4S15iIkz1O
8UOJqQeqQ6qpVx+r7puWPiyP3WyiTTCEfTSKQ0z9TmA4eNbLKChGlb5ySpj9fEwgxhGdhJHEYX7S
URhBUPdRyxFmunEiROxWkmA2EFWxDdNyZOOP4rZcm26G3yTz0mK+UUHlM8+Xh2r+5DqBEKY+1VUM
IiIWjH3t357Oh/NsWx2TazzWaB3m0oGu3k47plvpOkHRDrFIhG1Xnpl+i2D8keuT3yDkRFXTxHaK
yPXm/Vbj6PyMA8KP1y+46dg7ZAm3xpm1Hbb9i73HCPFiMLbVQV/5Db8ba5d+g5AzQxd1SekxDjUq
sXibbY2H7hLl//PwrXj377U9clK4xCn75fGfP+tOYhcSaewEMssCXPTIeOuCVHZZnas/3B9IBPE6
45zx/P8WH7VbFEM1a5+sdALM38om+MKXeeStR04AvvF4jfCq/+JeoRuq0k99wFLwob50H9Qbd9h4
b8uBz35wJrjCp1pp9EHVUuZc6S4V/RrPJdzj/gni9zloskbDSE5DeyzF1eUDns1Og3g0eb0MMrt1
fsTx+yVnAqIapauF4wfH8BJMXbj5ueZPtWh2ReXvQy1eaT1eg1OFfac3TlXRA2eZ70beoXlYbJPk
IZAfinA4LIemjv/YwpoQ6bUenShSPQ5gvy22FlqHW+uV//n5zrpBsrTaf5XfsPH5UlymZ9UTOpnx
PQKuZ8u/YiVRfnfFTgbYTwZfhnLLAMMg0lX1YPssT3dlGtdQxr9PUDDv/E/Z1qnabV86ozl0FXi7
5VhW9vPfi3GCUnlVpaUdA5qmr4X/jjDVCsDs3XWSjcJuYkgdhrHjThp7ISZsErJxO8y/o27YG9Zj
4P1Nf6s1wRN2D19WirZD2WybFFdd/NPE7Gh5xNbyXdgmqkpNnWbcHjsf4fsvXngO64O3lx32uiuf
9JWxE9uujP4U1M04OYm9l+p95EC5vRq6+DzB6p2KwEpka19esQkrtzlhB6dxro4u3MILlDbzq+rS
2WM3fV0ewk2pbR/6w1N81ly0GwyOVnJl7dPze/lPshHxq66wx08/G6MZXMpfQ0yoMdF2drWxRQJw
E+7NZKPcBe5WCe60apvhmrMyCrPnKOg8Dj4d1FJFhZamlgxUszhH2dlz7R8t57Iqnh3jbjmL1lDG
dTmJ1CySwfJGZR2cS/zuh97dhBjQUctZhpnfRD6CETYRjEaqIh9V2ZrmEZ8oI6s2pbHCApjfQmyL
BzrNVqFAfQ7F7fTO9010WTqerxI6HLJq5UgwP1gfCMKatjPJyVqTvOzz0bUruFBQb409A1316G15
wH430v75hfnAEpa3bfi+U4wVD6WQ0b3XXvOsp+JnIU8IdcFzcTDeKePB7GAnwevJ4nhaVxcclYur
MBjyAoJKIr3FpZ2hYVjnfbrHEJojIsTX6yGIwn04DKeftVN1T1J7kl7VpDPxocWc6jas4u5o9aFt
HZzeNfqDU0rDldqq6pOBllp1ruCcsHYFnt9j/hevqP6BQWPtFjRKc1KQke7vNrr37FrHzPiml+dB
4K8s8fmE/IATytJ5eDoZ3ajPFaM5PprXhnhU9812eRbXUNTPKdlpvhuoISlpogTKGdZVn7T6yzLG
mAh/JIqGCphsIl+HEM1nDKi8cuL1YAz+k2L9ihR8GIa9FZ5J5ZvfIm28X8abnagJ3rhIJjuG1yoe
OsTgnZJby3qT6bFT0y8SDxTdI5ojKxvH7KKeoAmLOrYCJDs10CTpa6C9Y8mxkghrwyes6W6Ifa1w
AGiNS7+56YyHXI43roEnzXvv3Ca+tgI4+91GnpItHQEHxJ0+jx9TiLbBqOwkJcjp43hnucF16ic3
iRzc5bW90uE+m4ITOGG6TukQ9qGK1kjbfJfQ3ddwfF8jTc6nxEdIwiT5aRa0pkRIMpY4vfpDxes+
CMbuukcXJ4t4rUQ9tw9T+FF/c0FlWRXmjC1Yb6IxKdQku5fpNuvL7Ghjc6d26cqzziwU+oBjYxtK
OmITXdo0FrxJxDdLubk22vQpNN23VuseZWWtJ3dupuwJ1LgUJgsLIwyUlhugNIwAjOgRuvdmtFta
Xr5rAQnpZ51sZ8hGFC/7iZeCn7yqroMBor9fxpnV9IAiwoOmqUDvE/O8ih058B30IdLgm2q+Juo+
ipEFwEdAd382yY8Q6SMYnA3fp2pV4ml2LG1kRUGHWS7WCL2kSnEFgyyc4v0YIfEcGNgkditFqLml
zAvQ/1CEGTParE+1kZCvYGAaDGcO3shWirfzS+c8Lw/n7LTZSPXxZg9zVxQn9ByaD5XflktwkmXf
2mPiZ8Y/C6xel4HmR+5/QOJ3GL+iLHZHearcdt+0uLlQlXyTpOlfPMpSJP5vPCLrX3HyvAwdtiUF
EXSfT2PRV5xBLwN3jTMyGxDd3opjkAmamIf4gToorzBJshodFCjJuVtgRVn/xbZuT2DGCZysXjsq
mt4KgVHTG737YnjRmYk9iGEdS+Xp/z5FbLYOzcQyGsciB8utkbV1FYQFNBWDZ7rBQ/ze07UT6FzG
TVGEswuWQEZmlCyhzLlxeZmPlQslwG7ibTmYcY2Ix5cpjFDNr9tu6PUBGNSUz+m6utE9/7AMMZcB
UwhhmdahP1hJDUQePjn1L7W68MuVz8QaxPj3yezjYe/LgQxE1/W/5IhNB1L1N6/TVqZ+drRG9qWO
kCXaEsKXVvMHXS90hAJCPM2kFEvCPFh5kJydd0RBf28zSMcJEHmVhT2NR2SXTlNlKYX30uh2onkZ
dkfdym4zc3JABlIdM5ljHLYZn8fNzvjGOzEWF7FyZdjntzUdT6YJ1eovGM2fgITl6WiDiQ5OCQVA
3UnRTyVce/ycGTYATNmS0WVWNfGgoFWxmdcOAG6JfWlrnWme+a07ebu00FeuoeMMCEsGXVDVgeWE
3o4sChVVKRy8vqjgFwfpIcbvMtIlHt2vqquuW1MsmknsT1jCUQuHuVPXSGAFza3nOrvW+el72Uo5
ejYLJgEJd90Uwm9c+oAoxTHXj759lPAxc9qDlupbRElXkm4lJlGkojLUIM8V4DLcrvt+E1XHyLxf
3nNmrhXTcRNVKhwt7d38BIZfxnu3S9DkwqKjbm6leODR8qfc1o+Boq098s6nBlJ0CFipBj3Yn9dT
HLUIOaj1CXPKZoMR5z6O3r3mR2IfUytdudzO7EWjPO3/sMbfMtnzogq3W2gfENWUcw6UB9uszpcH
cX6iPhCE5Mtxasn1gWj65CJP0R66M8qV69HcPNEoBK3CNOi++6Nh6BT7lee2bHQptZWiLrtrxfJ7
POtMa9+VbrzLFSRMnFhpuRQqa83XcxHCVpR1w3BskyPK5zGsk6zWrWZgKSOH63qYWw43hvtreRjn
JmoKIiRFSbmn7JqeNYwRT+x9rdZe5Of0N5QpgpAKQVxhHhQTRp3+HJXNOMR1Nsfhi8C5dip0x3Dd
fZe0g2biEXpora/LAc5l/RReyBMXYyhu1cCXuATL0UvSD7si/IZJtwXnaRlrbp9XcEPhJIlEMvow
n2esr09xq+TqCeuxEAINaqHmZjRVlo7LOHM1aDopPoCEU4vDfRZhL4BynCGhb7X+cyBfdwX2ipd+
cVaFV3F07QfqxtbuWvvYtlehteu0lyr5cfobCsSnHyPkaYn6sHSqFTjextGOHypMIWBgnxAYxGS6
RtV7OfjZZWEqaLnoOr0v9rhqJ1uLaVtuLFnAlWF5wsSzlA65kdNTXhlrDR7a7OqgdKZp4Gh/NN/G
YeFHOY2DW2ND1uy7nbEpNzCIN9ENnurHYVPs231wUWPp+Ot03h+Cq/DlJ6Yit+pNsFPO7I38Em/9
K/l8rS145YeJ3blmVMl13vDDZPNg2vEGlemVXJ4bZriBOKXK1ngzEmZ10No+jlOUYZPTs3cytnly
p6hrC2YujCmIsPu0uuK5tTaGgV00Hraj8elytqwhCLuP5AwG/q4gZCbOWNJr46+8LMyt+WkIwv6S
Qe+NunEmpPKoW896fpu71OJXrsSzYWAVYaGrbeL0IoRRtrTW1jIoYXnuFI9atPLUM2ezhI2MxjUY
qoYFgeLzqnJ135D9kOnGruyiPGDg5+zK9+Dspd/VBy75O3eLlAcyzlgPn2f7tT7s2WybwAuJoKAZ
p0ljfCrmgJpxXSvqpnS+LOfCLAinb3TsFVsjqz/HqFqt3+JTgqSCfBc0X4cUv6pVcf41kHEmJ9uT
YTZ1wEDT8XrCwW14kOC5SdLK4WeuGZVjHBIAFmYohi72GLRqXGPUS6WusSqaznaUlaLh9sSG60dI
raq3SYg8TrxfHsA5gi06lRRmdNSFZcQ8PwdH42ELubXn3p8/G+ZpU+CHazb3oyGkGr916u2p2zXZ
LqTGu4w8cxQbizQ2fdWUxjEe+gxcWml0Uhydi2dibmP5xj/5lLiiQxNXdK0eWgd/XsV8XQadWXTq
KCJtWBgsaVypPoMGYVNWvWOOgqJejXusceiCNcXQcXsQ7muqOla6OC1Qi3SEwORWMaNT49MP4uND
rB1sjN0o+m/qYF9iThfYh+WYZtLzE56wXZ0GTcuHDjw5P+08q6fuEd8EdrlyDf39ARLjop8b3WsU
X03KEZ/Hzrf15uQ6zE57gQr1od3iX7uhzhrt6ovsDMlZHP/2bzSqbYyHZouv7xbjxd17souutK28
sSABLAc+DuTCDxK/mGHoSdwZ+EHNUG6MMN2a7c5Dnqjv383MW1ufc6mjmTpP9AgE4lMkbDWNZ2S6
lYKmKBtng/WSviPm9/LVP3eizdc22WTWJupXjka/zej+DPIDVth81FNDZRD5ju1zskfBwMO//CyD
keEe9bvgajh3Ds0lh4WNs3e++UgrbL47x+/lOeI12sY7lG832bCrDv3WXds4Zr6SKiQpBAe4eWqG
WNL1qgC9YZcf5j5xXLvydtV7XWzsnXvl7RW8fkca0zY5rnWLzE/DB6z6OQvzXKNEoQHbqzq1o6d2
Tbl7rgnzU2DCRGtyazSFBUL33uy0c30f3GQ34Wv5FGzdR4Py68Z71F+pI2zsN3134e+jza/lxF79
CcKkJ3lkeDGvGttm91bvg5/ljb7Lnu6S6/ev+bVx1r64WyZa2tkbY9df2is5N9eQ82kExh1n8sFz
VM/jjYURkM6vu9vkl72FDGGe28f31+wMBpKbbqRv+qP96JxZ9/3mx3L0yvy6/pjiMfMm8N2JPhg9
IHrj9tbemmfNm7LraAj17t+Vbb6t9tr21G1Wtre5XRtXrP9H2nftWG4D236RACVS0qvSTr07x3kR
xj0zypHKX3+XfM9xq9k6m3AbhjGGB9hLxVAsFqvWQleequFc4r2blVYxeIXS1qHyPoXgjpHXoJd8
HvSDFjyMomz75rGrGTqeq1QZ//KZAEoSnfUDhnguI2+qocAcyeihNUDn64zavkl1J1KuRvM6Iu7l
4d06LkC7rMNKoqF5ijsCs9ai0dQBGTOqRbsCnQe1+fbfMLhNOlBNVpmMGVRSc48XmRso2M1I7Yl4
J9TNpYLOAArWEwN14ZwxESiIFbIsFesmcJB52AV3ppcdxkfzUdlpe4gY3Evn4s8D+VW7od85qs/c
yR4d9iLaNFv1w1Bs/PgUzmZU2RtoCMS4phN2Ze9mDJfLxIeuF1r2nBFxsN3vZH8+iuhBtwIpxDKK
hg4MBfJ23G4dJ0WOFD1pEUTpPjHYLg5bF8WIaLocyTXt2EMhx77KBoGb2PLESEhDdxO7Bg2zXJwz
pvnUmNC9WNSfTeUFKZ9/v4goWYIN7BDcj7jflycoRobLydcOJh6kpjKVFK9jpZw4DIJ+gvNs6zhb
o3FRVE6R8bCWDcmawJWWAvChOqrLC68muodvDhzsQtWaDIIJ/lUnmI1WVvoSO7CGOnJf7KXEElxh
N9cELkSQA0JOCfnOzy4U4WeqSGoF90Lhrsvag6boqZqzfQEW+xqkHNaoeEafCe60f5P/8dEKyvHA
Rw7/Ynx5FlH7PNT6rsEmGPKbukGnxNicqyk7JBBybiLqhUXs5LK2y7rpAFE/D7eA46QhoyKVh1zW
HT2iewhfOaFOTzlalgRrdsv5gboAQaxGdLh6bq8oUY7OwhnfN5TP2qA7Vnvf4g3q8sLdOkrWINz5
VbBCixkDiEZiGxyd9mzpSMYeyyg7NvFVQEL/MuDWgloDcrMty4GeDOMCGMdPqpHfQmVYYNNWm6q6
xuD2B5uatDX/Nqp+DdF/nDQ5emKcwHxJ9VPb/g5LaBgjoa38Uq0DnUUVpVv1JZ/wudtHF9Jw6hYb
M8tCu++pa2O7oPeBabktfTXTR11Dq4b5xFBq0t5fHt+t3WQgbUbhX3W8Wmqfd5MUhUViKGg7ivRn
NaxcJQS7KyIie4h3reV1YMG4DLhM2JdttAJcJnwVAWlZQ7RS7xGA1XcyFNitYrTD6ATlOZt0gieR
jS1hmQYuq3jdUVDAw22JaeH46GVUV7EydUPdOI0kOepDJfBIGyZ9guE3hZHObIxQNFZFOvp39H0Z
POnTfapem5rAog1XDigUe0IuaSmU5CyiaaQXKVsUo7LSgxAEqjKyOzZbblqK6lq2nkIs3IBwJ0aF
hv6lYKyKiTr3BIUtDdmr4JuWpheGxCG9y5NDpTwF5Z0ugRHrZ6lmdmkd5FHgcTe2/id8bqVE06BJ
oYVhLRTppSma0rdatRH02mwukZWR3IBqJJ+LsYORCZn9NNd2XR95McpdLq/6zXlD5ZiFXlKcHjq3
xQ2wWufjjHmzYtmbazygpuVDGqlXsVIdLkNtD9s/UIRjkarkDpLXi8BcPJXeWGU+RCgER83GKYCZ
QSEKWldxr+CPYFOKsihMUBA3hOONakR+Ul8Ncn4KBuiHq6ckHwWA28P3Ach5aA11L521aG0WubGD
ZgGerLy8UhxplrxvjJ6lQnjEAv8PPCLnnsZYhagn9JkCRYIwx3Uki0o+N1fcCoFb1n1hQYdmAMLU
UlCvzRLUpnSj0qFsskjgXDZnK/VqmSs0bn1bfTX0Vgw0JZJAV5Kkt7lcXVuleW0hLOmDyJOCeJ8i
KCSN8o372CdwzjE28zhAxB7rBHUQk9Qc+yH31UHgJjbXBmprZEju6IbJd5ckUF9XswVk6j0Lz1oN
2+vkZlRExEZbxzSs+QDiJi5AVZw5dBhKzXwHmc6OTi3egWj8bEamS80WD0Ilew3V0VYKyx9J55Ug
l788nyJjueks2NSDkx/fEGanGWnkQMJJrVk78B8KVs72Mv2wlp+7xtLiYBFFK9GVa9TujIxbVgv2
9TYI5m0RF4L+HxfdaYNaBDRGsRkBf3ibZ37XeGoRfcfHg2Hrf1E47xGYSjpECaS2SvIagDS8SlM7
iiYByqbfXaFwLj4lfdvjRorqzCJ0g9zwonAQvHttBhofELxrRyeQUtBFLXECc2P8xtDcJE2Kb6Cu
FYV2gqW2BYYqUMMwEQRApoibmzRAnVwn4WTMy/mlneKbWhtx+ld+SpNbC7I+l1f21lJYw3GTNBO1
ToscLn62WAEpW9btGLLV6FBX4t1lqK1NtIbiZqquzGiKdEBFVbEbsRjmHtLyBJzEuu5dhtpaFCso
vt9w6qpRHRcpVq0h16OmILwQZmeWRBAXUSOs+GeivvQYqsjM5HA9TthFSNxqk6flhd9HkRdQ6qFv
x81Z5Bvx7Obz6JBGdi/buD2cFGpd4DBAuo9LVJkoAJNqglXZRIZfq3g8mWTf1Pr7oZhFtYnb4wlZ
Q2QXFlkaDguPRRSP8PB/ABzw5lrUboQCsW/N2geK+jkICKogCYMMKEVFNEcnWuIPTSnqX9iKotCj
hkcXA5tM5g8uZYpzNdUwbrRG378qdzsjNtwoH3bzGDhxCVbgwRA4qc1dhgwlpSiLXZKkny2jsxQT
Y/EgcaWj4XM4meR3rYoEiEUo3F7WFanrxgmuUIKGYF1AAQyhRQDXcXnhbQY31soabiNrRSjN2eJy
k+yqaUA10zlt/Tvrf03Bsa+fssDOE5EY1LZtyC6rFN0LCOc/j2ANyWPdgr68oxnD3gwsvOa2Lqli
QVSzudC1DxhuCXaETlOoLzBmcWx66wYKuoLTZNsSQ9Fw8qJymW+3UyEZPk06Rq9TXitkNYLsUWIi
GrNN54DHh/8FWf5+dd2vChnrIIUd1PIC5azR2e5BJDB8ozcCB+MHDrewIX0mG9my5KYw3429fsjb
7ggn4l1ecsvPfPG1KxhuZZdRWavZ0o3TUk+GNE0aG/ZcPlfhn5aOgmcb0fxwq1st4jZVYzRH9FNs
ub3SWrfpDLLZjCa6SL9j0xeheADPNpa+tPN9niYw9aKQOAdWVCauXGCSgl2W/ynZQ1b9kUXEOpuW
faDxKtMjm6s+R4WqUyqHPPptpS9BL2o638rXWtYKhNuoeOarA5kNmCpXypzQi/eB21EH7bg22f2U
zpPLbmYvd8MH6YoKlonIQG73RmHehFUJ7KhXdyRL/EBN9k0WC8LnLUKbTzZyt9WZKH1edMBJf+oe
Paqebnpo+/QgHXJfg0gRDcE7+SS61m29B32CXZzXalOHA65JZrXAPpdeFrnSPvCgTves/853xX7K
nKlzmj8JKhe+47Lgd+F7UcT5paJn0mZWaQGAOwOdPJk9MW/WmSCeWdb6lz2+AuEmDwSmrd4tC0cq
Dp1+jiPqKmrsjpk3qqYjmX4rCUd0+c1LmNxEJn09EWkxrE6PZCzQrX5V9g91B2FQq9hJyasx4IWt
C+xuPlBZlIHePGxWFnPzqSM2zEpsQWc229AeywF6BMVflz2nCGPZMqs1M1ZB1YGSeukwfKuUOwVC
q/8NgDtpSIa8CnKGCAboH6q/q8Pvy7+/uadR+wS5AZQIUf7NruxNg2mpjKRXemymK4ndZ99a3ibB
4w2q5PAPd4hNSTCGqororJ1/jbVxNNSs8sehEAm5bZ5iKxzuFItZkRboiEMUqPlyle6jNrAHlNXQ
pPISSr4TyqzQuLMlJ2Y8URNoklwRWzFLP5zId1bXBwZ/okQFnhL6BOdyX1DParvnfpq/0cCPHpF/
ZodyB0pa1P+TRpjiAW3GKH2rSS6KlwRTQxdHsdomU9YSOB8MFqQ93WBqrruUvVck3WeUuSRBed/l
Vb3p7P5uX0XtF2oluW0pdfOUjYvWcjVYdhK8BexKDx9bDYekUdpdcgueDAHkZqyxguQ2qjyaCdp/
AakGlU31B5LstdltzN6WyY2RC1bfZgAKCl1FV2UVUSBnoDmVeqxEQCst+jRGyo4WykkexiP06/aX
x3LTsBUUZ1gS16ZsLErSuhLg5XfcUxrayGZ40ZA7YfWQx+nhMuLm7K0QOYcxN4rcdctQ6qgXz8h5
jm4N7U+cm84AkiHrpRoeLwNuOsEVIOc5mqqlcdkDUAavSlDdLidUInWCW6pozjiPEVZaGELjALu5
GqHnG7rNELrKsGfCk09gD08fN9dLLcFyzSJTYNrguXqp5NgJmeVfHjfB0uAZ5CTUsXekAk5Q3DbU
C8IDLt92gMdzkv9ViZmXFzfxJZ5Azo+ghZOCKofzVVrYdJ0MPVhngno1ysKcdAzduFLuRzT5gBL5
EMxI6VrhjvbtsRpjt7FMwdrcnsSPT+A8WRaQtKkaBBWKdROFxzI5y1CqKC1Ra912oL+ylYudWFbp
pDBhK6mSe52RezktDmMhv48s9Fo5QIF55hNTeqCj5U+kO9VG/p7WzK8r6c+Y6S7EFlpbidivOCqd
qgjvL8+9aCC46EqJ6iwvyHK3Iq1tdH8a3LXZ9KudDMEi2/YGHyPOuTqpRxUZrgOIjsODmtwxSNIR
hIxydWeV9zEq+7/VdwP5hQ/IxfbVcVXPZI7DAZMcGJmrTNOhDbBrNdGbmcgyzs9FQRfXBJ7OUZMj
TV0jPVvWXdNd5TNzG/ZDl4T82csG+byBCHRACXiI0FWEtCY3lkMkyZI0LwF5ed2Wkp8mx6GXIQL1
x8q9Jsy9KYKSJrObWFQFvPHOBGhl6RlD1Zts8I8idRFH47zcruoRPEvDq4ZyKloH0BTIUXc/IiNe
OG36QlsU4kU3WSNSW/saqX/G53x8jyx4JS/4jEbxsdGiH8yMO8Fa/ep4AQKxWqStZDSb8rL0kEVp
KvxfxDnjKdP3Yf1Y9IKyjE0IVC2aRMd1VDa5RVOzCkEaiFcd2WBQbIx/BQlEKRqq25f39xYOygQh
J62aSEzzVSa0H6IoW0wxlWOK5RAb+6gSFSltTcoahNtoI7VClC7ry94GdeWbxEQJNBEAN1ooO9TG
jMCKzDzG03XY//5vo8StqrlhXT5KyyilxxhMW7J5lLvnyxjLIPCbdj1IXNwQJKCaU3tgDMVDpjxp
BdpLr4Q0ZdsoeFNHAgLlh5RDqZQ4ruccUwFe/W7Yh8F9HO3y+uGyLdur6h8UvrU/iKGWIKdAyeUf
AfRt1PqxaURL96tfRYAAreNF6xDERjzVQ2jEqIJdBizoQ620UQPc40m7CsgvmnTFS6wM1bvahuGf
IcMfdhdBB+eymZvL7u/eEzCLoAWHG8x8hHBbpMNMULpDCzR2UpHM7uZAEvw0lG9wreb5C0pwsqTF
bCxFYO9m39sSiixY/52VtwLhgh1LDq0E9QEIduiRDA9K/GixzJ5ZLrg7bQ7XCoePdfD4FUoacGrl
mFmpV8+WAOFrpIolsUJYvmB1ohfQgw1YB4QsezLjpbLrkdG9Sh/T5GrKD5dnf3P9oYNzIcAH1whf
bSOpWiAPuoXbp3XOJ7RH3+N/2U30i8iPZejK6b9/vVki4g9AzjoW62kDljB4iMGFGF1D/ZgKLi+b
A4g2qoW8E0h8EqemDWLKVkK4Bzr34DWt0MtjvRn6q9w6TfjvO4Zh0KKJipwUKML4623Ry1NuziGq
oWfdnxJtB4Ir7/Ikba65FcTiD1crYjDnKtcqQKTzTkcHaiOJJFdVEQR3+MwJVc1psaLxy+t6FxzC
HyQEryqarLzsmTjof7s+zb+0B8MdXk20XyVOc4Xo6LKhGxWPy2Dq5kJoiMiP7/vSanDrhFXcOnrm
qsfRjX/QN/QT7/GOeJWWduFZj1IlAN10TytMznPoak1YZqHFMavOo+plnd+Iouft0f0wi3MapItI
ngWACNnzhAbGYX953EQmcJuqK/o5bEz8Pgh8wKrQ5n+ISO1h88y1TNVAa+uSHuWOCa1IGnNK/m4E
TUF55o/pa8NaGxe9y6ZsDRXIMKCcg76M5WD8vNbltBuDJELjh26N1t2s13LmQKJDy7+xp9Y43Ky3
6O3J8S7UgmPtNk9P0Bi5bMfWeK1/n5vyMu20MVHx+2bhsSixC7Q+W9OOyv9eeI3gJRxBxHJjQYcQ
B2SNndxSBd4uWbrUKwfEvM0gSopuLbA1CLfAINkwhUMN9yBp72j86MLGh6aC+40hW1myfMTKzcUo
gZoslFQ5c30oZLep0XiavsyR6LFl2xhwVIBMkmgo/viMY+b9Ei0AZ5LfpAoqWKljCl8/lx/hI2Fs
lX9AuGg7nKNeJyFAauVtIu6A1xYN73EKmgv0ThAxbO4ZtMXgvoyXETA6fjaIKaSjlYI9Y5IBL3J3
WvHz8sxsGbPwbi7MpZAu5OkDzGCsjI7MKJ5OldCWB2R6VNBvNJbiSZp5IhL6UC4jbpm0RuQWXGxZ
4PfA6zF4tRCbVMVNkIwCprBNoxAk4GBFls7giWHCaI4KLBCECRpCHjBaD67OQtVduqLPrNEGv9CH
TgC6aRdqfxbOH1nHAvk8VXIWGX0YI/wBVYCdafMVywJBQL/leTRcipYmKXSS8/SeiTaiP3LErdvA
26wBTZEcFVRoN2tGgQvd2kcrIJOrc6+ncogqCiBNZqC0Qjl6/iCN6HTFu4Jeia7HIjTuYOhZUU55
ibB4jiBqOmqpPZDK6yq0539j6SHlRCxkRUALzE2RViiBMoLiAGYVB53Ex7AUvTZvLT28n6OtQ8al
S+Z7fgyrG/W2gM+WyQBWjK4K0dtUzr4yam9J/zJG9etlm7YGbw3Ibaeg1XUy1gCs49xNuu6JGL2t
6dWPyzBbqxt9bxBNhJASeDe4ICHotVaeO9wlK5rucpP6ei6iANq0BGWnKJcyELTxu9YypKIAxzdu
Ryxy8dRYJK2n6gJ/93c0w3tvNFHisUoD+8DXKISB5iJjLZqyDta+fVXPmjuCh+x1uE4diJCr7yDJ
8udraj8VZ3oz3U43b2CW21t7sNHYi4TDvx/X9edwwYo55uo8l/icGG+qKjJPmqg4YKMtn6AA8sNi
btXHZa6pQQsIzSfXwRmt+Leta+yN6/zYvUluf6zO1IZIBqzMrwqvFfF+b22JNT63Qgc5gyyUDHxJ
+ZVlV1GCZAt1VU2zc1UQLW9ULS624ikQ+g5wxHxTc4IuP9QloQMOe/NVygp0VUOMatb20GA5ZDnd
RzWelfue7pUB0lyX53JrAaNGFtjIXeGWswzEKsrJAmWudYYrTpJ2R7WWdvXQ+5Op7/4bDBd/ZDXI
WpgCmCD7Y4GiqaxsNGV8AwOOUqHIvSKZvJi6MoWGZkVBXYc5G/0ofzTpX3P06zLE1rIwTPS+IzsG
KVaeykAr82SAfDxCm6B9DxgYM6b6QBPtoa+HW8lU/7oMt+XADAtxIeoxQVjEZxYlSVXx6IBG7V5N
nZ5AZHb4Rk58hcBnFWONdipLiiWSDh7CZGB2mmfupMUCnK2BM7F+ZR2F6SiT5VyxPudZr4yI1adc
qf1WY71X93Jvz9k4g/5JCnDiqKUg87K1tlFHjVZFvJ+gtplzIiGIV0M64rUkSn4kw22f/1bl+8sz
tGkX6H1Rso2SUo1PV4LaIi5HFX5izN4qdkiSNyV869u/Ovn9MtBGUzJq3HU8zRIUtRr48/PqjjTd
DOsBTcEBiL+63mf5DjItBc5P/aAQX9MOBrtXx1PTPZJU4PA3EyFrcM4doicC/Gbgk3JAu/BrdO6k
PWt888e99Gw26I70mudvbDSToKd/6brDP8u4r/ZyGasx+gzRhgzpeLuyDvn4UmSvvXUtvExs7bE1
EueZJlINoJVYdBan1Knkn10oiLG3Z25lC7f2w9HQRlMFQtGiGBOMsnZmF0ftDgl05ta3dQA1tcuL
RWATX8UQlEmmJAtiA93iuEm8cHi+jPB3tw8fkiAS0aHyAXoslU+Nzcwoe70ckRjZUUfZK49+6eia
bd4oP8KH2Ul29W0Fsmh7frsMvLmnV7hc7EEbUtSBMQC3f5qDUx+etVDgNjYk8LDVVhjcVuvlTAMB
BzB6P1Nt9bk+Bu54MA8owHooH5XBLRzNAYWNG/7MnBP4nxxRadnWpWn9BcsEr5Y/Sa1GNjOMrkS6
W6uT/Lwdd3pFQJYzHi4P6N8v15dmkjs2J2K0Ex1hrfFAd6WnvEs3QWrrTngdxfY0uIqLNbSTD2Zn
z6gdeQ1389F8l9+jZ9OPXcHHLNP39WOWaBrsgOiO5oa+jY2QzhFctrwjfrkLdgdQL4BTzleua1Cm
2qGnu+xK+60cQmyiXbKjT1SwX7dX2McncGOfxX3KZB1Hoh4fLNVT6aEMBTVom/sTqisLZaQOBTTO
u0WB1TZSASutdHA7fXbNTrUvj+SmFSsIzq0VLKN9Uy+VAgM6Ocpz37Z2yESk3Ju1CZgrBV0CiIsM
PnZNZ6gMRgFg4ip5g7Cb11fa1WiQk2EUbhKoTjNFZxZnnhmkaPYYD2OYPl62dLHky5JZfcKyl1Z7
RWd5EPRyjZgMUqmojvS0Zjf0E9J2e1O+Fr72bg4s6Gw0FBDCar5AEl61zHQFR+Ek6cdKW3SNHhK8
TFw2ajOuWKFwRiUFFNlmlHLgjeWcWEf8105mr1qya43RvwwlMohbjIE6mjlrACUVlT0sKduM2VFv
ChbkpktbWcQtyAEpwbELMG4ZpX40PqiytJfGm0BEk7q5t5AngQNByIi6kc/LgWZ9bJYVlkMcjnYM
kuwiEziILUvQXY5mIbw8IKjlBgzx3miA3QNXpuQHNLQSkKibKJZlImaxTRxleeRAtxSUx7kU09yU
ydAFmBi5pjtypYaRnZT0bIXE+/crwFoBcWdqlEGpyIhgUK8uvLXPC09a9p2r0xqEm5fODGhfVgCp
rJ8muxkmD5Nk57VriroNRePGOfA5JZo1aEAyaYX+Ca/SZCfPrpbqrMvjtvlMubZp2Vor19MUKZ3y
v7MEeyhItyAsP7cH3bMc9aY6jU7uZnbqKN68O5o30f1T4jzh4VIweSJrl79ffYM5sGyqWlhrsNpP
DNNFy4Bddt70jeZ86Aislgm37hu0+SSJCaQxG48VrR3LbGKnlixR9LO1hS1QEyIBowCPz0n0FtOz
oUP4mmQ/AgYahVbQNrTlXdcAnC+iUOyUwYWF15CcHPGQZcfBaWS5V5m3hSiTtFGOimFbWcOF/0Vd
Q9OohzUltLX/QCs6f9Vc+U57AcVB2NtItkrPkyvv1WtcjP3gHD5cXqWbo4mskrEU1ICghVukY953
ZjcuBEspFGhSyc7Zy39D4JZgMIHBsl+GM02gt9b9xuko2GkbHJIYRNDxGmhGhPYw/1DR5GTMmhAQ
eXE7pibqZV9ZsTPG99Gs7EA60eRIkhc1F6QtNsduBcu5kr4ZUI4043qvg6SyY4Yrmc+Xx24relkb
xs3OTEu5iZHpdLC5HH26inDflUx7RE3wTAZ3kEUMMMsP8uHSGpCbrL4memihZN9Rpyd1fg0ZUvyC
UduAAJEhHuVRyQma7S/vCWwESbMCiKyqnJCoXpjpdjgPgnvaRrcjfn+Fw81OmGbqYBS4uYygKX5Q
kE3ax2eIR53126ax8wMqI0/WmyJwHssAcQO4yDeA7BrP2wt902eHq0IrSCPoLXKM4WSZhU0bt5Qi
Gy1H7uWlsTWMayDOvKhgvZSlANKCozrcjeRE5tfLEFu5iU/GcMvP1LuqWciNEc3elooTDjdJGR2C
9Ek275r+RIpbFt9MIBSV7wdJAL51zwY4On/wOIjmNj5hqzCZoKQaD8WVG15rNx0msfypO/fxVX/V
7qP7zs9R8LxPrwo8bRyjJ5Y4l83fnsqPD+D2QmuYUzCl+AAwmgWj3wXP3XydF4oARmgof3JC7TiL
CXC0EOote5nYoF76Ffm/06v3xE9eSsWND+HtYBdXnR0/Vrufg8CBLmvl66L9sJQ78WJQ0ciphXnG
HQ6lGY9j/+/zMp/mkj/lkEbTYwh7OGVzZXYHRS9tBh92eb4EVvBdfUWGimSzXkDkc1n/0Khgay8f
yY+SAfozxPbERODNGUFQeyGrC8u6pf5S9Kta8+fiNI2url1HfeyMraje9u9acA4RDMxY/CARBfkg
H+NHIWNVhtdXx1B+U2jYyrUzDbumOWTqS0Tg2BDLZV6JWlxor4UW3efVKezPY3cY2ntJuxmHFzrc
6dM5L3cTOJ+m9iAbkdcW3iCf8uh6blR70g+JGeCI1CEFnULd23K0wXLY+NxHldcwCG9DliAHf0rX
nsCoqXS5H5WZHYpq/De2mwomZgX8YzjHVf5cQCKkxK2WIBGqXnX10wDVl6y9UpRE4DhFOJzjjONh
ZCA7wfnT7lLl0He4ODW3Yb27vBo3jm40EILTGtIjOOz4x6BBidRuVgEDoUcMHQhgQb7VKq/SgLvG
9VyL8DbOg094nLfKIKll1gseoTcyGLg09TELpf9oFOeqqNZGILkBSAjl8MmMXEhQOZXpoQbPrwzz
kEiRwDsuv8htAU0BeS9Ib3C7+MKwF2OddCC97hZGkBoKiaz83Vet3WT5YTa9y1O2hYW+VhPPQYTq
YMb9fHbnBbS0rNACLYzZ2ug0aRPkB8rEjqg/FILwZGO6UM31gcWtwkrRIp3JRucUkj9m50x5jEVV
5hv+8BMEd3pPdc7mvMbQ5YbsxLjHRKMglNtEQAEDMntwTpBw/jxg80Ryai4DVjbVC5GrQ9tr/uU5
EUFwR1NjJl06zwtE/Y7OXNsQqQ9tTsTKBs6rqwmRLGsCQFS8VbWnTbIbg5jyshUCEF6go0WTBEiv
MBUlOVntKZgUJ6Wii7EIhMsIqVrVaZAsXUDQhdaW3hRC2EjkpreSuqgx+2fSNfXzpJvdos5LAdOX
7KeWGodCD1He1O0GE9ombeqqQ+KlOdpwJeLMOC2Y0t5dHs4N3/rpE7iNqkOVAtlkDKdVPprlQ53j
0YydcmPfJX4nCkRFw8rtVFUOJnDOw15Dq3ZBrdslOiTZr8sWCZY5nymvJBzzoQWLUDl7M8qmD+le
gScVQXAHRKRDxbaXARGbD7N2FbWi5gLRrHDegMbZDCUjDBSdrPe+IG/mPJg2LcAKICV+FoDyn2Xu
5XHbKo/5tBQ4/1CD1ViT+6Bz5nZnWAXKPHeFcceMPaPHEQmHOrtDd6JgKDciwb/zTzjbkeP/kuWf
4m6olSjunSDHhSCGDIg36IltUpsgO66c1cq7bObWyQSZPpBTo0pS/SKR1k/TMIxB1Dtpnx9zoh26
Un5TwTHTzaFLprfLaJtbfA3HDerQmmpep7AvPvWN20BJ/qr6aZyDhyf1vnkvBcxVGwRBqGtaWce5
YDPQs0QpANe/y9fxs/GQXk+/wXpcnaDhpHkuOTyTu/A7K2eFytNjVqBLgagCUHGv9IY/PThtz9Dg
zezIrkQx55YPWWNxrjnWa4h6jcCS5dDVKsNO9GP/nZNsDcI55jnPM8NMAJJX7KS36FxvEndsRSrC
W35kDcM5306JGi1vF1tiyAaUKZQwRQti+Qk+6FtDLJ+wylqjl9GYQGvfQ3YHFJW75jV5LK4UtziV
r/oDOv9iQW3YVr3CegXyuQa0+Mh9uswPK57Dn4ZNf7Qus0HpjBrCltjS7+qkPvaNbd1lz5f32uJ1
L5nKeeVBInHa1kCuxx+D+Sw1mZ1Y96YoySC0kHPO/QTqCnlZHPSsoUroh2K3p/hICrcbYFX5Oh/H
2xTMhLa6MwUvYiJ3Qjh30loSjcbFxsyCqp6t3OiODC6Xyi5D703GQ71oJ2ycCktdF+S40OUGMUS+
ydoichHlrYLaXtlw1fRaBT1OnDxM9RkZ/K7bRYY3zYKZ/OqjF0zw4aFUHq+/fHGCgcKQYlgafUv5
UZKcckhA+2egyOYupiL5ZPTKfFk3n9G4LVKaoRkjW4MG6fqZqjESxLejep2Wp7y8aurXKDhMyk+1
fGclSI6eWPjL0ijowMprMFbYLHAZo27bPVAt9Getdtv4qe6hsvTcqJJjTKmn96D2imSHxM8BuoEY
2xUksbvuNkF+vS5LvANnbpDgchRFbkZCj0x+m4LDrb8ukmqnqb+T+d2Sn1h8bvqHdDzT6kXR36tC
gs+4K/t9mMc2lTwrL11rvs2SmyL9Oc1n3Ous5MrKz2aPvMRDYLhTvCvMg17cI+6iU+LgQmAbSuqa
zb5qr9OwcSskBKtj1d3T8qpIX+r5lzw+tT10kObrND9rpTvJv6TheUTaKYD6D7MiewxBYBW/M91R
9bOi7npD9crkrQ5+VKAwAk+eU5pnpX8skgep/KlNzDWmEdTWhluZk6PX+rHOsIeQKUnKn/J0LS+a
z7uqbK/VPtlXNfOS8imo9zXbpSjCtob70YCa8VGVHtP5VYeIMJrNe3Bu1PR9YV5Bdy4dfV2rDlWP
LvRw2hH1JtNQIiUPu2J4RD2Mb6WIcUVNtRsvUEv74qIOoct4PeF7QnMSBg2JOjwkV45yMA6N37qQ
WrOzK2a3si3famfjqfHKxn2QQzRTXvZ/W/AUWR/dshTIX0KJ+LOvrzNSds1SjQZdZ1d1Bid1iptG
tgP75YFCTK84vqNV8IV5teCU+bsm8rPrRf58hcxtIVpO1GhwzixuiQWeeqzt+QWygnnnyM694Rnn
ymNX0z46YNLdZCeNtuyG7pNgADZ28qfPWGKH1WEX9axswwGfoTq4ugE6cOkOznHwy9cnBLS25RpX
qf1q/boM/DUm+Ww+d/JEVjtaUFjFo1kZ2S3dsQqVCvnrZZCNV5jPKNy5I6f5UBtkeZqz82vd0U6R
n8LK2u13rRec2L5zAkF0LsTkzpscPVJWa2JE8+fajg6Fj0tb41GXuT/b83W2I84gWEvLUrm0lLgI
dhhT9f+XiRag8af7Yb4XDOMSIP7fAJbMtS+lgxHHIYNJetnhIbNHK4lum4lyKrricVJfO2mq7Zop
zoTmpi4Rkf+qX8OU9TR+4TG2rEytrOWZGvHYHdyn5heHxE2vA/evdDe68z1OHRsvFDbzTbt3Bh95
TxePrvbD5YH48h3g5Qc1GzpHNWiGfdHoqaMIRDZq0DtNgvJL6K/Xyh+W3aTm42WcL5sDOCC4wC2P
gr8MnVWfN2USZV2a6mDuywizg+C9nE6yqOvha900B8LtQHCPoMCdAaSJbXMRx7L/H2fftWy3jmT5
KxX3ndV0oJno2w8kt7fH6Uh6YcjSEwANQPDrZxFHpS0daUpT/YIAMkEPAok0K3lES2CiwpF058RI
dURh9Wn+07H66qqv/kgMEAFoxVIC7Ota2k+Ebv79q/tFDnp1/ld/Xw6H1N4c8VRGaZq7uuLN80DS
4lpDgUiiIpxz/PK8Vn/4RX43MhAp43v4ZAR+DK+2WFNj9VCr1TJ2jDshNpP5JJ3Pnv+HcfHrXlU/
3e0yrzdZri0KpvD2wi28M61p7W2yvf3OCOPsGDy09+xATtWOxLCb/PvX+qsxdrmyjdxKUHmTBZXi
5yGZ+XMow6LCkNzhh9v5ZvTcRWLlbBBYgGxy0Z8Cdf94wVcfcsz4WHQjLuidhmOBrL6bMCZ3/nu5
njb5Pjj/UQ+wTGI/TXKvnvDVLGoQ1Uo/xwU5slEnEFwj24q6IHbXbYyMUn94n8vt/5urvXaDH9ua
CmDmAJwzsS7BRnyCUatXKztetkbzxrv0kIHyePiAEDa1/dMi9dsJBgI6MDQRwPBLOFKQlbNpzg2u
nhsrhN37IebtkfzpIX/7VzjI8ucuQYjuaw29NwQ+C/FaIVeNX8eNCQcz48j37GN69Vcdj2HQvmbr
4U8Kst+PHaRQgV1gkepe496PwYw8dQGuO8bWJ/cOXuLrNKk/2o9zTGJ+GT/+4WPav/uYP1xv4f8g
RBHDroc8pzL2bfh5wJu5jpy42PSJCSeZaDQR6fjvr/ir1X4ZrD9c8ZXc6o9p7TUGnjB4n6mIb0Sx
bteGiMo1AKBV1F9U4m+MHUIdtl+n2H/P9sax/E/tL8s9AF3YAg4J3vQvrnC+EIi9wWTU5QfX+urC
lPnvn/LXjfSrK7yaA+BsJRskuMaeiQPtUKUAh2j86orUdW+IaDaCugnyqw7rgAiozYziT9uDX4X0
Vzfwak4QVVBx08YjGt7Oey8/ILU6HIQf2PaeRQit/tSsEQVvbp39BDClBDu05OE/9gP5+RbCV7JX
LtJhDBdZIHWRYMZ6MKtVY72p6J+yZf52SoCyAvnl8KP+kg21F4MZcKAGxxmcvRxvBARVuAaKzx8s
j79fwgAhYCFdrYcAnVcjd2r9IVPLNIv4XGJBLB/Pa3Jwmki9QxTAI9kPG3huFus/Zan//fPdrrsI
0T/8o07tzW3T47pYP7dDoa7TOByz4E+4PH+6zML/4TJiIjM0u7hMkz5bc1IWO+tPRsll0L1eOuD/
AWcQ2PchhL6SNXzWIcOOAbPCaPYryy+jcEL6mk2QKThj9JFfxMH/5lf/8ZKvJrgewdS2qjh+RExu
QwMPoT/l/f3de/vxCq+GhSVTJM2rcYU2Palp0xRPzfAHTeAv2yT8SQtcEsBfCDxaXqM91Bw5fie4
TcaUfc6HQz18+sN0tbyFXz7M7QKvUR7ohDBPv8IFTJ+mG7+DwoLURpq0InweYIuMVflBuPkbuFSe
rXA6+DY9Zcj9/b+4DUBVusgkCvfQX4AzkIqFO6LFbVRfrchCXlaa+H1Ej+dyU0KPMZh/EOl/9+nC
AB4yyG6DhO2vMVXCRqSeYtBscQ+hslUENQsSjr+4P/3Xp+n/ZF/o9eU19v/z32h/okx1RQac65+b
/3NhX9p/XOsPn770/70c+L3jq36bL/T8ofm100/H4OTfLo5994efGqt2KAZ1N37p1P2XHjnY9flx
m0vP/1/mP77oszwq9uXvvz5RNFpQ/vpG3n3++y/rBev4v348+zf2cvt//7UaO8q+/OaQLx/64e+/
PO+fzvKZ4SsCuyzwZjBRyC8LBzDQ/wQSgxkCkhGuW9CsYai2tBvyv//yrX9aPgkWjdcLmAumj56O
C8tx/wnvJziX4QB4mMFt5q9/3dtPH+j2wf7Rjs2VFsAJ//sveD7/vBkjmKAQhOku7hkA7wBuxqs5
t85SatPa8pOqNOm2DHLfj8eZN4cZwudhrOd6109mokkvXM34oZrPhp/0QF2MbMB2HWuVzSKymH+p
+9TcvjQ1x80HJSLfNYNjODVdMgJpLtacYkqDo2ZME5lEBEVkcAxaHuwcP9uOtTGs8z5zImWV/Z25
FAxBcNCMTvlWNzVD0xxO8m3Xut2dMVVWkrupt6JFBhNsSoM9VPAD1MTFdGnHeqVbzTgN985s+mun
zYskRUrIGKlejHU4zf5dA0NnzDrHR9qVcSiBYmg+uRYPD8bC5SlMyW14kb4Irrq/gCHj5Ib0oFkv
nfwSSb2BORXpZl7RPfzpu2OfOt0pG5tVUM6sXSF1cpDkFjGTl7Y3qTUi+I0j4iuhUc8nJbeVD+AD
r6N1EFE4y28BlTSa1rpMh1PRUQBMiZDuJA3Suy5sjbvJnde+WdtnZ5YgyRE540q61jzdC8lP+M7u
ewmrOPq/HCkFXbl95SdTeZz90HwzFCZUYgATAAAPmrjHOVEDU1vdNGcPICGN/NZ5zNR9TTN+1Uwr
+zARr3mSdAjufeWuNdWofXbuFHkXFkfkjij9yDI890IKOEgafcg3unkrfMlWoduXpxtpdJ3p0A7d
EWmayAWQ3d45tR7n0hQPvYqKwqoePJrJB5lXZdIhHGQzpq14KJuhPJU9HkKMIYPDRvDeSd3pqPs2
Ex1j1tN5NRH+GUGt3nqWbndsATZ71LVbASjj/sg76BAjLofPcukcLLRXXVLDhlOkF3DmwIkwlZEo
rEdhpN5nZLc79LX03vJwIIlhie40NkArDYKCQCYRa5ICfnGi3LpXFsnvVbeu8EPdi4UieZ1tzKYp
khvNIulD52bkqEkhsb3D3Ewf8pyxdS8tT9x3WWetm2BgsJaY48VqR7a1eADoQydPBleW8xuaFeWn
DL8gBUJREVFXfqvdaLfaws1YVSReBiMhtWW453lzLmyJAC34I5BIzOSF5qR1f/Ek8o+ko+9HNJ2z
Uw30x1Pe+OWm6q2vQC3JX0hjIEsZ3drfu5TLAZbjiQ1dclTqL8orc07Y3Lrrafn4RVmWcLb1L5qp
x8Mwm0VUkdw86OZoOPMWiVm7WHehLjKfihnYSxMPL5ORq9gMa/4RCGHwYB39z0ZHaCRLU91xmXeR
pfgHVbTLDVpFfmp9Nzv1OeLIJ6s1Y3zdJuFITWsHC+ZpG5I9U8y6DM7YPJoYBDGZMrHVzYo10zaD
LBQjA3cXBWP2tfJT5ww39TaAZGV6s3vWFF0sobIJxhlNNGMKhiApbYRRIbbEOuhi7nP7paabyHkw
YtA1bHXrcutXA3VqE3RcJpUaHxEvbj/5VkEvS4tL5jw5fGh1S8CHZqtYC+UOn5AXCq98lTHDfXCo
V58BjnB1Z1l3MYcNyzQHmMkAj3tfDeQwTAgWon0o10rY7g6zfHbmTjgdoe/fm1NY09gpM2jkwgn5
rFwvf5gH7px9cJXmwr1exotiO8aQqJY8b5ycWJWNh2J8cmxYE7vORpRGgzg5Byl0dEGa3ot7MTcb
PnXDC62EV35BVHFNuV+daRhs3WVEdhiuchmjukWNWhHAxTZntoxlT7Bmj9Crh3wZ0OVSfOfp/nLw
+8v38+hjbqTvdKc7VMNkHfXzlQPnu46OmPJkjcc3A/Xg8LI+ec6YP1AFPJhi4HCp7jg/FyyTSaE6
RTcjkg2sJGbM9xwxWhdi0fBSGDV8e2pPrm40XcvaftOpwjre6DWvi5UzhCKG2PE1FYKvOyrSQzq7
6cFSDumiW1vXvKBOD5X1JRjr8FKKVFwMXpcRoP/UW5NOZMWtDnbMDlg/DnwJd2mfWxj/g7vl5Swe
VeOxDU3TOSFzIx6FV09HO4QhSXO7SrGHmT1qnoPp52rO1Xlczl0RZAjuOykPgg7ybRFpqmsVX6rU
quY3rMzVSv92t0L/imla2kfSxbdfsrM9/Ke3bl7d1gmT5r5CQhq4MjD1FsKWFQVIhHsqVaae/IEn
NHfU26kr5Q6JPNyEL81X3cjSbarvPVadLWU1FEmigFNZIkuaUdTvSzt7cPz8jah4cVSuUd4PqcWv
xAdInuiqe00SZGA7h9kKDvbooRlZlQ2JkpSub7T/9ERIbN+eR+bAgTxKhRXuAygx73smnEhWKduV
yyLC8tq5GJA9qHRVE9e2Ya5SpRBnv3ReBLd7z6Dbwh78s9cP5mqkXlV+TflkqYOHIHnSsx5G+rLf
5T4ulJNS5DGzul/btBx5ZAf9mAPva5KRxa2HvENmmby3PTjtFum7RnWHsWfpl74V+7AXzXukDHRi
bnr0mjZ24glVn+1yokgAyiAVlW16CZcC2FdJwNs3DmWIS4EQ4u47BiDERR6B/9RSmJAF9y1Ajbdq
lk0aCbhCCBtxECGWvaAWQ5S7c3fUbV3TRYl5Z13VJYNY0fVjhOQN/aENOB5PDgg5HvoDjCQK9tCl
6vh2f9A1YDb82NQ0fWzQZyK2hpn0+LSztW6pdcisrv6yVIqlkpnzS2WhSGm2H6TrLzcsR/80AtAn
qspa7WonwODirg+Fu/lUTRMmEc0tgcG4Uw7NX7h1jWQd+bn1LYQB1q0jT7pgqsh21GrubiRdky3k
1saaHgAi6+8mvXgXo31kdlcfpGWIfCWpuw/tHRdpuk3b0DzqIvhe001DzebR7JrYsjGGnMLjZ8Bt
vbeFZz/xoerOCEF/T+bBfirncIrSoBojvqw9uZO/VXZgn4UrXlpDqyC5FqJ4MPPpUDVTaN6ZuUnE
fRbmFxvZTI82TUlcI+/o+yqr305eYN1DIh6OIiuxAtRCvc8bK8nCtliCjUXSt2yim6LLP5lFY6wz
z9i9jFy4kEMWR1OmYXfnQe2e9HkwJrc1ngJlbSPy9r2eTm7022yjaT93GwmQfvUz9kTyzVhO1apf
nrYMHY4wna5ajXnwIeQZ33qFgYBeyLXPVBAANcAVZz2k3Hn2W2VCoq3rkxXW7vOU7dqM95HdOelj
GHjvwjy1HoBZ4O6UdLN1izCt96n9YS7M/KPnFVB+Zr57kCG8YsY+6Lyz68FWA7SGbCv6stySfJaP
vTG+HyRvPjnj/C4F2tzjqw7W2L+vc9e75EMIcBdmJmVoIRp54nOSVU2QQU5U32ozaLnmLv0o952P
y5AASgHy6uZrPUZeRkvQWMdbk1Sp2PUK8DENN68Bs5pj5mX9nd9Z3Z1g9jX0uubIRtpe/La45l4F
74epIw+6ENjuAY/duOrW4NhwP+oHucmpk26pjVjSAqlyDrejtAyzbBL9XH47Clb6OuHN5ES1Yfvi
fp47JyIBfeq7ChLOIPszkjmpcz3U5CFkRrdquA/zCJ9bePEsy9PQeOlR5k4Q2V5VHKyudZ56JPtD
RvWhOOj/wK9meEgBcxYBmfgRJsIe0yKLgRk0ro3Og2q3Zv0lZ2n9CTK0WMNbmibCDbsVtl7NtbCr
9uqZtL5w41E3jNGlSd6JdJ2xrIo5Vte9HmZGXwH4bfanvf7HNNcoGniSuHO57wOVW7CgCWTcNDII
l1lWmRvdnn0OI5eqWFRV9XTtZMd3biBNLPVm8VAECE1g1PE+i/Rdxex65RZ+s/fhU7efAgWAei0P
QpYtxpbcw0pCHirkNY6HrTNOwRFY0t4xACVxSFG/a+tqB7mu+wwohC/wNXEfh45lm5TOZKeGbrzi
EzeL5qpFzKNvsO5z6SPjhz+r+ZpNg7WjcB/fUNOdHlXufXVzDxngoL6a31hTTg8d7/oLL5CmYe6R
LUoqgckszNtv7TQbE6xwJy694VSPqrzIJixin1n5R+QKO1Nle0+t1/fbueP1xnTz/G3htOua5SEk
B1YdXGMgD7l3blyLYNlEwyTFGJdhaW81L7RkDov2sna2omeP1r6Qgf+h7Zx+FarM3Gf9IO6BNZtH
0A7nH7M+ha+4W9b3KYXDpUWKYucq7EsLt2sBVz0B1H4I2rNvN99qhjnOq84QbawZRhXwA/EyrDZh
Vh35KFeFD2QO6AeGHfWkucqDKV23Vp6vpYD0NZhqE1TEfZDWRB5Iz7+a0q/xjUAiKZnXTrrKvGpM
WkkqGhPC4mHovSuAMkIECWbPnl9dykl4n63SugqsOs8YmXTlGc107O3RPbaTUa6QyDaBCF+esGIe
W+qRB/1+TF88z5IDfHR5eU1PmjUZSbPyzHSXTsCr8xEnXc+284yMmZj1OzeEa17lPs9B6K54P1gb
VTLnOWDmV+XKZodfYYpEwNNVZ+HPKruiNjeQQNOVtJos7nwvg9RXj/BIgYI2pgPDXs0P6ovLlXEw
utEAqKDw37sT7IKqaz696jE61EhyRuRhDAUAGPoSuhej9O9zRC5uCkdC4ZMT5woUija2ZjJ+QgA2
ZBQE3DRevwZaOzuXIR2uQWUCFXQKANKDlszM4QpoGDOBTqBYFeVsQ8lVpsUpr8ZNDZRfhB9JTiNz
EtiRLb0pyfz9OM7e1gh9DzW6GoDbdCKpjdROuqqLnpr0xMoxjMyQCYhzaGqaQTITmNFBuet7mHfs
HPuqFhA7xCqDXWfW1rV2miLOg7D8PFVHUebZJ0Rq2LE/FcWFEKM6tEUdACKuK+NZUnUsCuNxbjGZ
RJZYB2GNRaKq6dl1uuB9EWBvMxRD+egi682qmnl3JpyQrcEqc5e6PT8ZIktXs5pWcKXsVkZf05Mu
AiboqcDzTgiWHN0Yip0++YGYLvyOW8MaIM5mDEdESuRbePkiKX2DLYWqpXqrWXZaj4dyLCDlR9bU
ybdmI7510tTMnWCPNeO2p+3mRfbp29CKYOH8c1tvE2HdviNjMFymOXjDjTK8eHlgvEnxezJ/emNb
s3mtTHrfkdF4Uw2sODS9YrG7dLJc316TrGHrskKiqXxqh8gtXB+oqiZPXrbFVe4Df6GZr3rXqLl+
7vHkZUu9cC0o2yLIz7z60Mop7lmmAGwu7JXRwoF8FkwdNE0XfOHemo6TMR790Ea8RW2McQYB6d70
Ec5fZSp7kNBNvdQ07cbVtd52yrjxxAe+dRtJL1oBpDVD2bKR/kbVhHGY/Y00JeBFpKWunFjjuRoQ
ZLko2Va9moqo7RCybKScppHjIrtsA3j9rUGhgwhrSBTVaHcrAElg5s3g0mu77Ez0EuQQ+ZRlljhB
E4AF+3tffagZ5Kbumze0XxVePcIqx8QhXQojNcYDnXyRNAOBv7+gIYs0UbNvHeH4BgyRRmADwtOs
SEp/8E/KLv0TFihj60jxoFs3uo2MOy89Cq8ooklIuRnCZ3v84hEbC1tG4Uhqp8Gw8yvR3iNLWHsf
hAl3CuduNhsMG9nWe+EONBJsRPYUHgw9cLCRxuB2AObcc8ZUe9KkgavyLHm+R77rDA4PvFqPphHA
E6+hzxnNh32pGJpBZ09JNk5H7tEisXPTfhqb5VW7w49Nza2Ked5T7Cvj1mPTaQoDBJY4oZe4xJAn
XfTujHzljtdsrI5w5LUiKzvMnCfdqivkvP+p5SzX0zze+i89aQAM46Cfz1h2HkKrhU5j0ek4PpWn
sQihDfyX1kdkal45Ji+RwhshBHnP4hBYGwdqQdVAi/5xTEPzgJHSRy5zqFrbbTAfZraB8YNWiaCA
KzSc0thxOuUXMmfHF60WQco8b8QcrMXFMEjhoDJU+7QK5IZIxt8JXkNQb+STPSp29FokRIDCmr/L
BixTuZimE7LGBQ+N4x9GarRxN4hhM/sdPVtLAWdF79RS6HlyLOa1Tc8tS7E8haKCPOK97aaWPeMt
ByfbUhT4uh59Nhoz204c4ffF0uyaLIxrxy72mquC6aFzyhKhSk17ND3ODrxq+gjzSfNYjI188NwN
he4QsONODtfzyuXHfGF61lMxnkYIJu2e2k11XFAASuUxzN48PQTCioBZLz73hnECHDNSw5c2g589
AL/0WEHqPHp4aZLBeSKO+Na0lu984yKI+sem5urOBIMC9lBwzWAOFmTfLJbEG7qPbTrN+w5/wTx4
LvLDp+b4ZPqZel8zy8AeUBRHxxLVQwB6t+z8bnRqltXD0r9adop2L42Y23kbZ04dxIxR8mb0zeNo
zvLOKIbmjWJQg1jkjRgccWWiuveWVoBt1iFL5zTSh2AhczeZ30PGWbillToJTEnl2h5b66nltnrf
SVeeeOkivVAdzA1WR0zlaamAwT+65n3qMfdcAASaIWvsvSbVlV2uHFh9Vrk+QoY+rEG5dZ78x3rR
DcOOgN/a7qEvRAoOTdJFY0NrFbkZMFjqxsf9L/3w4d2zZncIvdRHvKZ3uP90KOG76g/TqpaZlSBP
BVQ5uk3D2koGr8P6YQkPC2rfYHYOH/QLUMaIALIqyGP9AqoW+WBcox5WmlvO0Fa7WWdtNXd2F81P
T8hRc7uGHoyq9WC3zPKXW4TqOpmKvDtai9r79mQjC8iqdQaEHnxnEHuGMdAqrGSqzO6oO7/Q+qX3
VJ2ybheUEJ5EGTRXXaiqba9tZ+w7ki5izL/oOIBtrNz71ncspm8HIEPiwW1pfczcctqNczhENnK2
HwrskpGu2/afoYSp4Nzhya3bM/9ZtOOj1efZXRb08sHo+db3xhWpMyxkSB1owr6waYzu4Llje3CX
Qtduhe7GnPpHhqbdumjuK5puKqA5AEiLHoCGsOiRERNSGTDlmlo7iQjVtQyVuty4iCYO4sJ2g0sA
YGjvbApnZy5igS4M5F59qekmtmPqoGlOmO9JZ/fbF3o1Q1IgThHul4xrVtmd2Dx0p57THgK4PW58
f+73mqa5t0LTWg/Cpy1nlbxi3JpGacPPsywf7bSvsTRiHVmxdD9Po3VZdD1XrgjkaK8kcTi25Zou
Tc1gKZMHqyqvabsc1A7leyfndE9gSBQMAryElWM9NX7wlog60fqSnlRVwlhDjog+8i7+PCMmCtuv
j4IFd4upNStEGXlpWCcYMthUZC4bE6ibmiRrQuymeTd2B7uu11XIx2xTZ2JchX3hR66XkoOweeQL
1mIOqetx08vO+NYu3B4Gc7ELiAFulcOHDVZmIxLLZm9YCl3LzQzZCjITvkvcp1CtYQOoGbomkXUz
mswq2Gv5xmIujMuF26y19BMMkAbGXjy/yE1ZV8eyVwS+5Qi0CgNZX3N4jlxnhpiw2WTvynYqVlbj
jTvdlCNm4sB7G1a+2ElDAeMRk+GB45kELNCo+rUxQ0rIqnUq++xu8JrwOszftBzfW+aiClSlCq9m
lr8oRDRvaWltyfeeWjsil57fz/LzcU04Y1j6tlwhb0rChsk9enbrHk0SFBAml6omtgtnxJ+ajKKp
41vHqWfoqNu3jp7D3hSwl25+OFfqWXcvBtImDRB7o9R5cAKkNeXQs3rCJC80zXAXLt6zOAXuW01x
Mofbka7KNmBrBkNY1K+Qb5jb66DIvM+mlJ8M5vdPHHGQ60bRdC+yXJ4DAyNrrLMAehjPaiIJxLBd
kOcwfHE4c8Yh3OW2mKCriMKus2+WQtd0kRsi3Kdm67QvbN2eSJ7uf8u5nWJCXPu3Y26nzEb/QMLK
2Y6Dax4H2NiPhoswXOznUJ3c0Tx2NHhuHVdtdJd+6adrutA9dF/dXPqm4/Str1cIOBtqBk3z6tjN
O16a7XHI2LVfvDla0nd3mkTC/qpbmv69F8MOaJ/SzBBAn178AfzFRhbUFXa7fMgTbTLTBjHNCKn/
JveHZj8DQh6/pwQs6osGj5N22s1aA44kUemmGQmSQy1KpGrO+suw1KzGNBPfoFOiGYzUMHarGc4b
ZCHqPrp3utj2RTav2lHmT4Zh0OExpBOMmREzU3tt2hImxzSEhoeXQ1JYBiL4FpV9QbvphOluOpmu
ajch9YqonFSlIk2EVmQ6kZC/AfQKq8ONYT2bi+0BbqMwVGT+xKJ5sVn4i31CF5qj+3jtAMuFrhrF
ypejsSdIfLUJSPY1GGX5ScLbhDSfmI/wcEWIOrkcCjg3SL8G8KE+1cLEJrscsB+aneykabo2ISH4
FsqcGpobCW31IuQBi+fKgvEE4CHnKV1ayK3+wutmKDAWHvLBjHFnuObKFEUL6L2qfmztkW8wZ5KD
LkwApPSIfkTK9QopeTbEFN1drwyyllRa2HktQovRwUkic5GuVzSQw6j1FDLyQWpvC3vYZGNevbc9
xhIXGMx7MQTwAWfWEwtJee/NdXVvtD1bE5oiYnSh6aJJGXLYwnV8d6NNELYco6BXoBLFIXKG5WlZ
bVrXhUrB6aAfdd27zrTSKwy6b/s8n48KgMwrEqSx5xvicapc884wcwSfQny3ocXfw3kJMUuLrA9j
LFnBkNNvDK+nz4MJO0mZy9gyMuJuDb9nK61+7rKyP4YunE8WnZ0mwWFhGxgNlPS9M24sM8XCDvC4
YjUv2yS4qz5nwVgcX6zkxVTB10Dt9YZKkzw5iaQrivZiTwaNs1LQTz5/o/V6CA+FXxYfjfuhzYzE
10JDiP9t7xQWvplTQGx2cgCt6O/VqN47dEMV9msDW/F4grYK+9TM24cO8/a6pgsFtS5iXBfOrXjV
p7MFUiNn+dWZJFIX636vuvz2XLc+HmmqKEUYNNwnYB8kyTBV4jD5tjj43MD+vbcHcRiXQnOs2em2
YeruPKhUGKCe0FtzEchnRh501yuIIxSb6xZrfjkEK2jV0FwKzXjhLs1p6tp9n3qbH+gkpWtMhyLi
bSBPRJililrTiQVCiAGa2GDLuDB0AXMwfnr2L25rFBFCywGsSDh8upRtw1wwlRtLQgZCotH5TQNv
Nai37PROd4m/cezKP9ie80ZzDEruTWW7l7lAAPqyXUqxesNxwzGQJcg1MSb/H/TWg2q8FO9cttG3
J7LO3DFDHX+4WV3Vj6G5Lbgvz2gqBCUWXWfBZJy5uZXYk4V7aKXYQMEGW4RuDhnBAATD9ScMey8s
1vN3mmbwSZ7KjHeHGz3kgZk02ezGs0DuMXcaPxWLUDJYs9dF1VLVbV3TBWEhxJdmV8BF8JQZ9cnM
oQfJy0GdsQ1UZ12Dvn7cMxYeq7nHGq5pughpiNiRFjpIJR1Ed3fzH1x2rVeRDcAkQLyzbSL8x/aA
nEVehxWUck5lCTtaHNh2ffBnM0eWJcmeK6HE2swza+26BXsulEwjpP/LjzK1yJ1KhUzXAJZ7V9D5
I95U+oXyMlKpHX4qJgPxUlw1DwVcQjFVqkd4bEDPZENX2bkmolKWsUBTc4bONuAXTw12bJOavxjt
qnCJQncX0B7HxXoNTN0mmRiB8wOrNr4j3a+VYWwxArsPJUH2bX9O1X1VD9Y6HHxrS6ayWcHPa3ox
RtcSu+GoHWZ6gBI8yZfV7sUanZWP6RDAoEUAoL6WLnlkkiKFbm00VyDPwP4FM9W2V+2HWWW7ICTk
PuecH6EW8mOZUWy++fiMkcbvpunyg3DBmsxdVxmw0LU4gsyCeyWar5I25KrssYeVG7XWhNu+Wmpy
ob3UQnc7doBZVCnxkyz1h0M3sy1ZNtkAzrRWo5tiH9MhLENm0FrZi+Wv+rlZh9aPXEYAS6Q7Y3tt
P+lj51lxxHdUeaQq/lEC2O5D6/YfoUEaP0hQdGWhtCaU5fC6YLDbeZ9ryyyPWT6KhwwZDbbZ/H8J
u64lSXVt+UVE4ATotShvu6t9vxDTYyS8MEKgr7+Jes6pmT439o6JUSADVFWDtLRWZq4OSVQAIRbx
NB6pGCfM/hydc/s/Y9mNxmQN2G5dzQjpz8fUt/G8zPk0ZzLX33SKuhJ5UjYWmMXmyWsE8G+ryr6m
Je0uWld82wRq2Ku6A5SSOnC8jdy9L5GhDZm2Iv4qHPsDjkL5UzVyUU/RhxeVRydv6nOJ9Hhnc5S1
+ZKG/ZFk8NvINAfjXer0NwbPymoXpojoN42jDwPFpZxhOE95777CK4h8K0C9nisS6T0jLshBweA9
0KYFl6XJ5U8bXLCK5f/y+np/E+vws+CnCB0HPA+AvwPH+wKsrkYt8OVLoPucaOkIBhChBzHbhTM/
vp5TvbiO6vesnS624/OFjxjhBZvREkx0p/kmaImY39xmCg7r9gJGd7ekgtvLW8fIw3bXDT5WBWkh
AxbVZLxznNq+TB6e+5GDfiJ8uC6gUgWRXkyPVhaU58ofKHA0OLIU/X2EnB/l+p+fDSPJ+dez4QPG
HgLEHiIby0zs+fvZGFKeJMSr7Vh5KoFpMpY7vIFh3CO54pMTiXJHPIFq6bpPBT7O115m5WFc6OgJ
ELFkB+dtcq+a0V5PvORLUzVFxyBNC4D7tAFmJbk3bWXNrglRwzHSdhMrZEJbjWkG1oqfvuqR+Gs4
zNNdKOr0MXflG5y+w0eSl+Wiq4rqKhXSzPHO91cDjeoLfH+PgTcBHt6CvW9sWeMSN1Vj6N56jXPz
VsVHSHf//LO6XwQM8GiB1BcBhQEmCwXmOvzyu2IzGBVVUiN9aDvFNMvdSzgXTBDnkuDXROYK2m1u
HX3JbUA+aARdf2R9TK3uwRTYa4gFn4ASAyC/f+A5EEaATYXAgzdQ+yCjv/YikVxyGCsHv/A/EH/r
LxHm2MG1zi4bCGKMIRJFViO5DMgwKnw6o5BR1H3/JHtln+AVTR4ym8lVK3m6DlRLT0yFv9yyj2Ir
qbJ7PubpBv+nw1TYwE/ZCsnJhiC8CyLPApII2btU5P+YLBB1+shrV3Lo9K5k8lvv+v6lmzJyMUcB
IqELmJLOCUmz0oPfW+MqV+3whnykK57p8jvcNwOAVO2CWTI6j7wXl0LWsOb7MHnnuY3Igc+su4pF
zWngGaCpc0flpy8DD4uHgNjqgPcdKD3WJ+/AVxywuy4Bzxnf+qayDwO8LFuQhrojNPqSTa2C/MSd
otsIESQn5Q/BuqpEupSex4+25M0GO2J/NVaUvdBAQI5uzOnOVCFCg+/ntpdh7rQcQGL97LnqIOSz
sHp6MViSIGuSS9BanzXEdCABbwOKMbE5ogNg4lRT8AVHaW1aRIaz/g6/UX/XWx6SHQd9tvT80UGY
IueQivOgs57W1j12XfWDKaIBxlMKkfk9jQrxEFKr31fAjS+419cwItp8B03UDkmUfbIHN3GtSkfV
GyRRgWIQ1I7iMIdzKeqS9IeDlz3p7eg16/Ny1SbFspto+OC4/kOe+fmlfKgcbZ2RU/i5m2cHmDbW
ORuyZ5FmqFXJZ1/p+W8N3mpiNrHIFDjsAoLdvakSvciilaOcJ0UZfwU3APlBklJcXKtKd4GK9LaG
c+hiKUwfHgcTz/XreleagAuw0r1fnoNSwK8nsQmV5bmP/PzUZuCLBF0z3WXQfiuBdy6cNLybYNLc
aT08gJUOEZ4yORrXVsWyHxlFJnlG1cFE/m7xPhIWZSzDxF96TmkdEj7pjSssHVNA43fIBjucnHZi
6zqLqms5YN4cAst/yfoCWkSjz3+AOLYKAdj6N1rcF/WveUKBkRT6yBQTgSFGvypwaWhvS2VPbVwP
aRYzxwPtk4/Chu5Nn55NYbedv/ctb9vMTZjG+QGeFKi9C1o/N6VYVm3VP4h6sp4AZIFePzgtevKx
Yun7DNuW1yib2q1XllA+MtUAswehs+dULKdiDLdWD/RbKNPHyC6tO4CK6YM92euQF/nDRPkJiUbZ
Xo1Ubks5BOc0CPiqKJXzmCXJAoj+AvI0XvcGiP2P3raL78yJDnCdQs+qrwZgDZkHH4p4C4ikyJLQ
uDsGCkXMykzka6WtN6y+CZA1A9tEPZAfcBsm52GCdQ/PcyftFhGX2cVdOm4ElDggCp+NvUwPaZSE
W3hixw56BBDOHL2BrvKu5ZdbMQp6gbuqwxsEQV+AjjetACreShP32JfFtKaTLO+1p0CoSAcKb0A4
LX1kbz3dCmQSL08ATlnOoamk+zFBgCHOQstfyoDk68IjjK+nPEsPphBRCiAadFaXvbCDYz41vwtT
JeDeLD5Rpmnpr63ew0/p8QjpSZnaqqhxHkWR0LVrEWtJJWI2SejfIYwntqqS/VJn0fLfVra/dWxm
o2lOjUVhOiHj9yxl+cViGChBEtaqjl+LEbm/tFDDiw/MR1n28qnLrfpOjuLFNJdlAokCCppwqhgS
ncPergYsRqYauQ2Wk9yBscTCY1mPyc8+yXe9U+j3TPsaxINuulMQDt5qoBd3LBn9i0tAjyy0hUTM
WtBlXlqRs0Z8ROzAnds6zH+zBuSs3/C0mo4Gf2MgOw6AIXEyRXRtYDyYThAYIA5bsXwDVGSUARuZ
1Q5IE9ipwWCCNo6w2MFtXHZIqpof9OhBQp2zHn9BCxGIzMvfpJNN3/GmHbNE2b/6zkIuL0bxAD/k
Qwcgfu8XcZ0xzAx+Nj9S8+zgO881iG1HgVlkAc1i7wq+0yrraHj5rDHL3uZ2kkJ8TvjXpvPatQP1
srQgwdHrh9/F2OZkV3TVdvSdbmUPcsu6rNgWsHJXYW8Pmzbx2yVIMFiEUm5vqJ05C1N1Rr0KeOA/
FrxaedkQPlUd48cgs6ZYTaF448D/gsbnBCcbxjdYGrPlGpaIRQi4Cu9qUH8WkyT228Q5ZgblZge7
dCJwfQp3CZXkZdda6Q8v84fFOIJlQrJObYetQQ5grsnx7Z+82dUY9EuHBsUTppNiE4UudqDAk+89
FvarPNTsG3EfncSXH0XTnSh3TzU8UGCC6Bevc6BRhGlm57Wlfy/qAaTFesqvuXbuwqTNDmQuzJEp
mCiTrSbZyk5stLuAHMPmvpaiB9G2rcN75C5efvFA4O2HeGUosa/tmwOSkDQH1efNwVTNEWXhO8j+
7QthW8+2GOTywr0Lnw+dhH2xLADu2tp1FrCusGiHSIrMZHPQFBdpqIBU10TTbgnQm7WQE6n4EsS2
Li4VQ2MIDkQLkf+mUM4mGfF9VoBTIyVlbVeLgahsExYDTKnPcnBzuYva4ILsBmwXuG564SQBZ0YO
Y5wjBv+SlvhzA2pVb0Wvxxc5qR9E8PZCIi6ea4DK02E4BKCPHKK68GJe2t0ZQG73mDsADW//ZQ75
WyXGTCEhQVJdEEZ9ZFWnX3Ze6cAdxjNgISNm/eQW/rYKXIPTWMppWWc9iU0bVw4i89PcAxI/kFTT
GTwsfhTQMt9Ednvvj7Wn1k4/NSumCzhGoSu4pUUH7mXo/dvEh/niL2b6/Kkh0hFR5NZBgmikhv5i
0oPjWsLvDbap27kaDNjhKkI97Y0NHyXSvZQNHy7Dd9OA+HV3cFh7J6iOHkZ9pwoawF+NSopFJC4n
u9wFgIU8FF2b7iJElGLTO2BBvVL1gsAGFvsoR1ZO7NrglfVddtEgox0FH88h6ApHSLhaycJPoNhP
orch0uk2A4vhseJ9skGkDyFQz+LXMW9wfp4payFC+VxYSiAIubA7DkWesgiegNkMX2UYYMp10+ne
syBaoXoKDlmEwOaTRf1v48yAYQkoqOkuRT6Zq9eE2czokjDmou4KTOfH1ACmECh35XTwPMFJPSGk
lrv2uZMCEMgE5F63tc+myRSuqPYW69pt0sgKu2/81Q+ymuoauAkkzkoHxANJN35UGqodJtZYKvxW
zJY0NpbcMOp018JNGH+a2jZc8hJhGOSLVrsJGBjQKqV60kq+IK1Z8N3OrAcNKtozlPsxKwtH7rGV
QaC0ZxDvgpwe3w5tMQYLH5GPixT5vhAkXf3z0+/9rXAwP0fUQewmwoZ7Fp/4ujVMOwTiMlIgVt5E
7qYp2/RiCkqc9EKRwAuR6ySFJjRDdW6bwD6TfHAXmKQx1SFyEB0/DxM8d1swfe9NWwtU8bFMHOCK
KKC0Oyzhw0PvyWw5dBY5Kkb9iw1W68KROnt3ynNm5e4+8nt3r7lTI2/MXHcR5vk3vZL/dTPMjhYo
RiBNGoR46VcXFBhjioWtlcXYsDfrqLUVxNIAqz0kXf27EG3IEIkj0zLBw73yciiAs3BIX/MhOE1c
IfMTnuFlhfjuDHpHICDxKhn7cErFDqhdF2hBC7hMSBanFiaWpcz7dp9O7qUf4EdCqlva1N+EPU4r
ldFoR4eofcgtsH7AHtZbljsOeL9OsO4Kma6SUJN1MYKiAFWy6s6a0gAA9wKwpskt77jN4d/XQ3EO
IPwZOOJdBEDuauK1105aeols5b+PVNXI3ZSTHwov6qlpIEnVTGJ8pmQa9+kM9ccWcnwmkHNYwrBN
T59ER4QtlsoN1bJ3UmR9wSSKWNtYYzu4bH9hu2ovHDdnD8TtrKtm7XtFmurour51dcOx3cNQx9bJ
VOeibtWjw3ZWy4AUahp/Z7ZsWHQuwqvGPZBlwbESwOoudG3t02SSB1vIDsrvqtyaaOyQ19ZJ6Xo5
DnPGxTActk5QkBdr6J/tQAIk2YTN6hZL/hJadscUgMhOrppJ0W8Ad9zl3M1/1VYYi3zGj3K+9xmH
AlGHvwUHBWJRp453UKHn3VlckRXwjcWycuwJVh7BGjgjLlRaunHDOFsZdMUXxIXpVWThAtLVgoYU
DKG1D0NhVYu86oCWHaJ8KbOiO1lQ8DyZI1NEIaio7dgfbu1dCQ8gWMcEUsQjiNldKS98BI/NrkS9
BeeNEKCn/i2lKv2fqQJ54IG+RPgAnmBovM79fwjhgNoR+ZMeixipQpEpqKuzn0bcYTTSD7MIhJF9
MFUxYWuiCCKmARS9kbRUX8YEGn0kQ6buYQxf7QyOxEyE1tpUQ8+9DMj7fXVyOlzyLEe+ZSwX59Qj
v2DBu5fUBq+ut6xoE9raDxZhUmJXn0Qry1Pspe9h0geNzu4RCA3WU9uMa7B2K4j4wrXL0mI4u157
H5LS25maaQcIF5Gw0kNkeo7OUQ3YWNa2yfIGI79hyZ0c8O7ehjMjCUN1VTp1TxJKCr5X96vGHcgm
7SlXCzthZEOE88ptRLsdcDRPRZt8B+VlVjDEa83r6HtBi/w0TbXzCNpFBElwb9iaTj34ydruJ+T+
O6S0ivYjs8I9GDSqgtQh6vC7FesmrN5MDbzxekkCyDabZ44ZUFEgVbue3M4G6grEtkyr6T1EPntp
2/9mhxjj6E+PLThymER9yOBAmg1PxxfjCS6TKSlTXcQkAzYocUqIJKdVsoZbrL76zKmuQ2rtyqTN
z3puUg4tD5ZEfoMJWIoZZFdrG27uWnIQLVxebgqCjXOvO3ffRyVmgMK7h+hH+9CBILMCOjdd23PV
KzIbss7tdYz2Xeq2p2qsSnsxhR4/23PR1aAUlNgdbmCLwJlb+QFcJhG9m/r6tSxkuDc1GxD5u27y
kYhY29nG77CchwNmjxtlBqR7uoW37tlQadK6L6GsB2ifbJS/cSc1fMJqm4B4eK2xuzJheh3V9xHY
x/dBGNwx3dq/eSQscMddkkbqmPo2fyhU/Q7MvvisOVEPuGcHLobphOOD7JDHKNh5zbhrFS0fTVFg
w14BcNSwl84p+DoRE4A8zdSA5B1M4GdgszD7BeAAGc8WqRxQcxGdHqM2Ry4JLlelbK7Q8FgpQ2md
MHn8i10RzPbn1wcj8GbzFIJF/+shYojMSGwzABqjxaMkNZSwkxHaMLK7eDDdoEXmDHssnrHPfP0z
crKPuqLiuZUOIKEOGEAALAWHkdR8PfQNf4Kr9wj20E47jnipWxrEfZs791ZndeuCRwHGZ8GyscQ1
Yb3zHHXOSgRZ/YCdc/jYBfXCCS37eUza9JiXMryLhpCd6QRMheHEWgpmcDVV9lbNnNiwTJ116zq/
CrBQF2DeW896hPKXJk2/VL1jPYP0cYIuGMTuNVcHkWX8Ck81B03I0d9KG8uVpfInour2aRQ/a3jT
XiGEACeN7h8cfPllFjgJdNHgrLxVzUJoqrKVyQYsUA4xof/KDf2W9PlTwif8OomHkIObpbGxVEHM
HvpZf0/iKXK82aEFcciBlRKcXP3DYpV4ihCMvSTMOjciqJ9gyBVXDmCOqRV14D024dJU6Dy6hstq
wkT0gEDKlpH2XCdDv2Zksj6Pan/0t2Xa7lSUTwc1ejVgn6mcDoWv9KLDxhfUA3WQNtAlxnqxgLK4
gwh7t3EdAIWKRC0FzGzE0MXHUJdTPE1Yd6oKiitAYYWnGzsijPJwD+/S5saaSAJIfmCnn8cWaaJV
iDzCiNo78kUG5bImgzh0iSrWn7tV6gJP4hKdbwBGD09ga4anZi6QQ6RbNn3nrVKIvoFi+ahDRR+B
3cSkzgE5qHL62A8C/IBZu6Im7//8lyJfXiDIQEU2ctf5+Bd6/+PZIiH8nFGf4wGjVg0pe0MFq7gH
WftPYvg/384l1P3yzgL7BSca3llKoHjrOV/3lLUaHCcdxS9/KsjZTx7gHbG+y2RKY1va6s72SLZP
APVdg5VRPEfh9GhGwJn7hCgIe1a2XEAiC7hDYY2nrtXTyRx5ZR0u7KHC2lBJfzcEFERGXup3SRJ4
H8v++dYOpMH0/7V3IffXCULWa/gYFZxfFPtUnTuPsNuHdaLtduVgznwklq/3PmGwgOaqh83Ppaxc
JFyukGC0AOSupJO1D6YGlhcsRyC856Jz/HHb+P3a1CaSs8Po+smfQ0yPOfmPbtN4u8xtjG9uwACT
5i6E2/ALtKDbDem5RlB86dSqeRG+ejGAC4iGQIZPJx+I/9BFD4f5Vaei3rQUiwkUcwKQhXWyTMN+
3YHneUT0nF84AyxsAX3bZIHQ9gjFK3iPs7lIYLteOlbZ6yScooVp+xxdQTHxOOVsbdpug80FASk7
pEPBDp9jzfUGD6ZpTnsfXkFcuUZKGOh2AQG08YFfh5EZom7uhzzxm7qquice8DwWRabPFWD35xag
k7gUBMyuUj/pHMmiXKsW+6Fi/SpDPt1vUj1bhcveRzjK150HixuU3OEZsL2dx1l74l4C1FzUwX/O
iIAqD5kuMkK+8Xrqxu95/0EtHnwb4RRb1rosTxBzUiePNDCMkBf0I0sA/Kbqe+OOEuE5Dm5Za0/w
wGvkIOimHoETIA0ZUedb0eQ6Pdt0eWuJ/jug7xCF8WG6LExv2GfjH2dCyRkiuElmw/P5V0dmS9wB
3kfmDuXhdmEzrEi1u/fr7Gu7GZZ6GfJmgg0cm6r5JH3ZlXEE2Pcuy1NI9CFx8SFwWffk+eDGcct/
c0It14h9WEgx5nZvQRSzYpuW4/A9U4OOUyQJPcOTg0zkrcxWRVin70UyLs0I10pmfmusp/wR+Wmb
J15F0J7tonRbeW3yiOwVzwFM8Q8FPsei0V324PdNvcunkKyjxK5faFEckKmdfmA/ZS+ipM9XKUKH
F2HJYwCp9Rebi3rt+rnYY/mN7tLJCRZZbQ3fB+0tI7gd3rCbQvbQoaUI8PrROVccEJV5RNZtsybS
H1wiY0gD+t/JdiN+8sQwLP0mcb6F3k/g6tV385D0QIRfJsSnZ1tCrcZsQlKOOlqbESG49RBRaPQ9
9KvIirneSlt9ffLT/HfRI2azUaP8uLV3MEdGcCz/M0T601sTDtHGjrw/T71VA9IV27C5lFCsiPva
SvcmIFFxdYEpPN0LbLUfg8pZmeYkoPRAiwRMGZcOL14r03VeiXJjeuHalYuhdZEAxfS6z9FU5M9V
gni+7clvZhBIj97Wwg50aaoFIPyxJBWylnvVAN6oO62KRNQH6adcLEQa1QdTvxVuBj8WuHxV/MfA
nAF6Zeoiwh8QyzSu8Ufh9NYm9zXwcLl/tkYil3ULe8mfQC7sGxmEy2cIZHtnd24wg7BhGlbZQEgc
sg6CsTPpNmf2tMLS2G4Nvbax3J3vgbpJkjC7OKAYAX9hvwYMguWpoOypcyG7o/JcXyTrvM0MbTuU
kDI7YJ5pNhQQ0LuQDOCiU+k/MXA9FrK08w8J75KgcEWD6HYsh6E9OxBwii3dhVAkccNjX6eAXA5+
zmKWT3DX3xpvg9y5USDR7a7MyqNpB0ay3iqfFeM94r4PVCeBWra69PckswFvRe4aGcjxlGn9K3Ny
BEn9ZljVk6f2pQQQyu3hCQV6ngOzlRYILMO0LL0Ua5bvQ3En9EEvgTnLEvu9ySCS1YZbnWUAMoIx
9Ag3fHNMJlUuIBcZPaaNknegP+3twqOPpgnp5cBF0I/OPBxr73HgwAR8jh6AdNCa04OpJlYGOEWf
qa0ZayGSvy7KDO/IfCoNEc0HF1THZjBBHOTYSpYtzK0mDbo/+Lxb02nO19EGLpvy81OMbnO23X76
vHFUwLGcNMJbubDND9rv4ZiujzyY4E+aK3kfII1LEYidqbqVlWx7v8JUO/cqPQ1XlX5PUxAnTUsr
oLTnR22yZ3NbVZZqE9V5Bb1GzzpRV3xPmhyaVKC3HgsNeQmicuCR+wH8atk9N53b/EQAfQMEhPee
w4MYY4umMX1l9g56knozQVrtyvGaLWQ+6B/BAF0BnIMdCoiTQMg8dO0MlJp0v1cVXgkEZ8XSQe9b
UtegvpwsZKQ45D4BCSixctByAP49f9CsrM6lRr5N02gKU4VLq6fdMc1bqAKLc4S42K+WwAkLWYJ0
AV0MABT9Bhx6hqxL7UA+WOKxBUjN+nXMSx57Veg9BkHbLYlS1X2P/B9rTfJL2HJ29dtsgVS/5SsW
VHDNWqpjZBKqXvMQ3lrwmZt9m3blK7woy8IXxROoTOSMBIXAVs9njVNartOykRtzFiiML/CUETjV
vBBPbnk0o1LgV7cBqSFYO5+ENMkhcCmFBb2HfHhJqv+cbNEDwZsbm1F+DcG5aZiQVnn+QA38NWxs
oI1n4XW3Iv+XaWZB666bqECgAE7nbdc1cplgUwsFK1reTaxoT1E52PFYi/5bmE3nqU7zJwXszS4J
sEOQXoDMo+B0t6n/rvwKmUDsLkD4QjTPQ+3uzHlSYkOtrEEeofVV3UPiY9aN6rpvDcKiCyuy/TsB
WjeCqTBXzBUHGhwyhUlHybxAUMWBTkWtcjhIqAXujYb+WUO9rQMNikdlBcUmb11v6abF+JhIkh0t
YhcL01vXSl0h77pAPCBDtouyOFEyeGcmr6zysguvsWtWNrQ0BWIEsSrb7plXkI+kJeLXUz49VUIX
Pye3WfEW33KRYAEg8F54eeYtJ08m1wTU36pNr5kXJMDs825NtOd89hVzG3DesaSAC5rhY83BgwT9
LDYnSDK5yxwKCnE+4tfw5cjeLDxun0e3Nh7+p830Cp39Oc70VnPbl3Hmel+u8v+NU9hMHQhEOeIa
+eE2iJw5i3FyEPp0gE1bEJHBTWLzU55I6B3kmAMuprtu1x5i0edbizkSuXhoZcv3ptaba3S8AU65
Gbv1Z51VrLgoJAFfAXbngLiAu5nhpoM3IXAeqvhhmj5vi0B0gX1RG//RZg4h9bhmPd4XPO+/P5hp
tztM505dZlvT8Tl2HoL8rsUyczpAD8wX+vwu//3mt8sgUx/ENR1fbVwVPivtDh8Sog7wrtHgXhaT
vdesmFadV3jvjv/DDGiBWli6QxcdMc/kFxfxxpiTavgQ9bgN6Wi/dAFURSnvyVZDO/VxvrTNggQT
eenuKWXR1b83bixTME/2EDQZ9Aq+wfShtuzwGnz2s9kRdus3w8355GLGfjnfVM359AHCgECteT58
sLdr/z7XjDMX+HLt3/ceZmQDVtZmy9qU3BMAlg551z+bWqQIubfLqtry0bEWpo1CevU+YW236uuJ
rUzVFH6GZAYtpIg2hY9XKha8+xYNpDjYSEO6boDMWoqBuSdTTI6kK3ekZGGqbpt4M2HD/t2dO7W/
AJ6arcecJZCjQsgbZItmFdCWfIvgYO4qhDdH4EWcphUHvIn9PbhX7WdH2/tvAKyTB+yyX8TkHIOI
03Pvj0sFo+OzJlovOveyo+eSQNnbriD2aIaZwp9PyOp02iN3H2jgqH1eYz4hocM7XExQpx2f4aPC
2pNBnV56TcEXsIhXXqrorzyvtnnQuz+7IDw4NFM/urK7g/5j890T+qkZm+KjJNO3FEvsN+lDsScD
tv+NpEm9wK42fFUMuYrGsQ5eWhdiAYkQ5LmFpExctH2MdDkCkFIsmNA4afQRfhz1lHocmRxo4Bwi
K1RPTE/JAro9ZG96G2ds4xHalTuL1OOTTTyCrSDNd6YXq6wA7Ex0W9PbVZIsAVN0NoMo9ELJ2Rms
Za0XriiCU+A0Xdx1Tr6y52pKkeQdv23kn/LPAWbU5wmFb3W7gvGfDlQvIGr4XhUR5GsHFW6qsU1e
i7IGlJTRd6+PkhWEK4Boppn9nELCE38u+s7rHth1wIn3WmbdIymru7ai9D0fOVt2mJ+Oiejr68TA
wpvH+1DfQTLBNMXXy5BWMMiSWRpEr7uxKC4Qtyku5qjRvgUQpJMtv3RgO0k2rE0g6PL3Gd5YNIfO
dfelJx145uZeU1QZwuIgNXAHqbtBiwPvmSAy485qsj2Eb4/Qc+XrsUMGuj8azSDTrYJqAQjmiEkZ
03FVIMYnBOzeL3Nd4el2AaeeOFOvzzc596Ntatf6wYuqnwK70g/bswACs7CWRp7YiipyNhw6ZU+e
Q6+BH9EPoIOLBYOazhX4XsSvIqp2gczExRQwgqCd1Um21dIZ2arTkIJyYSmvoOntXGUbIPZne9sE
2tSPWPmiR6q2FvTXHnMAxNZ1SH9IS7ZHU4wKQtBG2xmUL4IMvZTFpsOqZ8vU9NwG3s5LI7tejWJ0
F+YKt45bNQrKYPfpAVSVe88aVsYEYnBPhYJaSFRG5KlwoQ4UJZX9hOm2jblbySfmKaQ99Ll4kp6E
rCsZsqeCiTGOdAKvZtoDVVqnby7Yo8uh4uApg4wD6XGr11BdBwh5H2b29Pvwa92GLbFmYwr3Tpw5
bGGkmpkGCa3WmYDRCCHmm0DzrQoOc7v0vD6NtcW7vYSq2z6wm99HvJqGYjHOPbduc2Ta+oZNWzHs
w14TrPdIGYqty3iuhj5Hzp75kPbyBG53u7dZN55HuJawnas8sLzdlQvFPr4gc7JMmNJd1t97aYIX
js+vfBfaT5YH5mfri+Sur5CL1B5IePSrds4iqvBS09w62nRQa2hPpfee7KrlyAR5wn4HaBY/Sr9Z
3LsD8FysoAUBee7ar6+UAU0DH+TRVV0NBbdJn5VtYVFGzRTcL6CdPofShhFxyhjgW8TbE0fsTLe5
SIOFOonce9NStpBxAYIdL9d8A9OWDEO99FN8thwh1XsQhpkfOOcwiyigdclsFLrncC6KAA7hBeTk
57gnXdZBUC2tKIvshQ4qyMKOFIyPhgL/gH13HDUD9txBNv3umQoA/KI2y2Mz+o8TXU+qte9hb3Mb
bS5mBoYVNNuTIa0BRsMNbrca55uOEEHbBsz/buc2OzWWt3PDJtkI2DAFuAvIhNby5NJbQX2FqH13
6GT23fZKcXVNIZ0EbrvJXZkRpgPirA8eD8ejaYIUBDS3OXThykydbsUY0l94FsCDLclw6pASZVqQ
sv89xE51jwXOHtaCQxo3lGUAl3/i3kH9AeBDa9oXrPHuwDL07kijZrY3AHOmajqgwn4XWfoBC46r
n0lFHrO0SaBeBqE95MTVoEfC1brMkcjhgF0m1Fh52bcxAueQsy2K+0RHwcPIZRK3vEEMPKrDBxY0
7h68K/V/jJ3Xcuu6lq6fiFXM4VY52LIt53nDmpE5gATj0/dHaO7l3bu7T50bFgcAUrLFAIzxh5Xq
VRup/YoCyLt/WyBKayIxETBnvFsL55jFwCP9XrbN2kVULjOe1bn6uYygJtuUJpdPQi00OFQtuczb
kYgaUfxr9llmeicEUv/WpVVxWm0ygUEJJrgUq9Xm38Zo+W9oPck9/Enmt9BbD11dj5+m2I91J77J
BCZWW1jlPhl98Q0dhDipyk8k69oDNbpmh563+KZDMA3cQr4jdtgdMwpvPCY52q4BaOS6/jpOAr6W
cCwIhrTHHqDHPtOeizRyz37dYCq86P1MOqi8scsgNmldzOTZq7qVlSVwyQYmwndWNWbrYEDHA1Ez
Zwub1N23upl8FLGATBEHj1Xlxc/BAIZsaW49pzr2uHZsVEh5pkJJNvCpbdErS7LLwntz0sq8z2qB
Ft3SzITF2fIGhjhPYfDsDFb4UNtlfRyT5g+Ma+1BNeVybPe27KBZ9lp6mXld3zZojWRHK/Ofv9q1
DlmJla/J8G6yfnwNbSw0p79CO0RbC5OD89eRt87Ekke76Paywoaqayhushgw3sdq5wo9fEsadNJa
X8et0xH6ewpLaW8L19+qUADYXekeGZu5svV33wRNxuX/6rd+9DiJ4HOyvPxh1m2xaZhxPlVYy5wt
P/zow9iHli/9pzq3BaX/ZFyrNjuaNsFYUYQpPR67AEbu4KhbeCDDrleh6nD1ZB/F9rhyKMGZUNo0
4+JaOk9rZowr2QnzEtepTQ+8u4sHAoSMkn9U41RvhnAHZUWkyMrAK7f8ttX9VMfJuZO+uYtj0Tx7
/AOooeTZr3b+KRfZ6bywflqGWb/JOcM7CVp0MDj9N2P+UNovGHVbGy91zXNYN8lT74288Bd13UKW
31Co0p+dHKlS6BXaVvZZv5trvduj/7d3kbj+ZRXht96u3Nc6zOAZaEl5biMvvxgomW6gRIFmxyXb
GXzsrjOt4bIKHJDu8R8NIPR9Wgj3tWvEDzn25UX1DUyozSHBzHsZicLmq25PLFKXyOmRQLa16Ra1
Nm7T5MlCa203U7CjBs0KKc5a0MFaguBPpFtP2qRZT40U9xFQ9HsbdZpkbTvI/YCjyMtyj/ZDdR5s
Ga0wY6lJ9CPqFGaes4nwj3ivgl6QiUUIXPUKLo4cmsmD54bGWxZuVCsqOc4lyqsNN90vkdnhi1kJ
QAu1K1Hmq+uTVTXmPkos/xFFBXOtu1P12cfZk7tQijuwiZ05Fr+SCpn6ySsBrdeJcwy6ej10oftp
tG0FeGLI9yrENnHdVU7yHsS6OCUdv15kuN6n543vgMnza5/FKGOLETLm2HqfRZmFwB59/94KpLgO
Yn6zlnY03RwcWdryFFtN+V6QnQxR+tyTjvB3mpfPD6abmivTks3esXTprnxjoLFor+McR6sACbpx
EelEL6k7RXH7oaKMJCVFQa9/NCUSWqotyTT5OIYCbIQ3uOtsCVWbXRcSgts1mmwH2EIZ3AtXzxZb
Pf9Ym1StA9wg1h1LqR/QlLjXCvdX5SP4EoekSdXYwYyCY+suV/Uy1ptbcuVt/G9jp7IMeK5qPzww
SOd4wfWTBTdAci7o/gYBxVXmIZO30rMOSZWG6YTdVPr+3xt9DLBt1rGiHlFD5O58nTquER8xw0sa
6frBkc541E3LuXeiAS7gVNQvE6pfYITT5Ido5kNnD020QnN+E0NtfJy14M/YwLqK+jY4hob8ZYLK
IKnXJlt/SPz7WFv0IMGfO0zFAVF1hTY+WmOJ+FJSh2t7kahPqAFQR+78TeRAll5bg/E37hel72qY
mqepRTGtwvxmI5c2Aaye9XoYWvEqbvty47bJ+NrnXrZOvLE9xWWPeXxrkRrLC+OoehtvDMg82OFB
9SZ23zDviuuD6tUQw9jEYkSDdjlVADtu60d2dAsXx6FtWGXdTvXGhdmi45z429uxQ6ntYn3EnnqY
BoTpGtb3+hyesiHXTmpPberJD0/NspHmxArsK/4aE7r4zxUa7Cw1UHU0YbLShSa/hzYCiH496C9R
blloFDktMLUif9As4a+ztKu/N820mTTd2BdO4u/6vsXDiYTY2azb7DrkyR+LH/W7raFVLwOrf0gC
M0PiJCjXZmJX3/Pc46LQ9OeYtN5Jb+t4W5WZ/tA0CDb0mpOcraj6uxGuaI/90CM6OibnvhF4BYB9
+tur9lTPJHse+OpgLc/qaqW6yrRCJTcxxmGXcMkhbJfFm8TxjPfGdrtNkE3yqEKg6Y8oIPRPtVHa
GwCZ1EnHwmHek4mja0n3mjTuBNmtOKlIbYIxqTdeaTi7GMLQNRd2fZ2dzdcAg1Tyrihc69bmOLF7
pZS3sxE5BdzZkptJ/bsuJUdG/eQt9+PpPrJtXgKzUby5FcCG2UaUSPXahTUdg7pz1qo3M0p/7zRV
sClGwbpEf0awwjzly6aY678b1fYVqr3/s81nVXrQyd4ZGffpZIjibg7z4sAk1r4Lc7koGifivvNd
sZ/qwL9vRkohZD37y9zp426MEM3mSuG+Y5r5QNnE2epx2DyOcCi3VGQj7LrGFNqNYTzVpLI2cwbO
D/1slLcRn9z5LipJpo140qyF0Qq6Pte+rv2cp4k6hpdG71Sl4s3Ywsw1bCPc+ZD5z6iVuacBMZf9
FHnGQyqoJKaJ172GGf5FWSrLH8j/HFFcgm818JNNJT9l3oWXoRj8Z633/We3NB+h4dcX3mD+c1Qk
JLxcrcCmlc4gcc07eJ8/1Hi1yfV8X/certvLKZqOp4OsATdL20OGBdV23Kvbh2jZZKj3rKApOnvV
QW4SoNwy5Kvjq0111CL81xGzcfITGaG/Kcer1aKlWKGTs9PmqoQg0uFkwIr0AQm36RoXnXk0KI+u
1OARNeEL9K8HFkh2vPWc8JcoAu0w4jfy0I2WzjRKL77Vgdcdi8DOLvoUAzOWCctKq1uhDuYd9CBN
n1SbzdpoPde4WKtQdXTCa7e5G+jIn3CY2ozF1O+nwsrIPf6rrbIy3qrjFUMr+LHWbFMSRRRIKQP1
Vcpy65/QcT0Kk2gFrk0davg2LivrxAvDK1ajC/nPidryzoUuu5YZvxjFlOZQjW16LNGVwZmniTaG
hPkZFd09km78FiIotmagQUwR4NTXaheGoARSHbsvAXPrO0X5MHT9I/d89GUXKf4hsW6RInz4xXSL
4qpi5VbN6NVAjFx5rrTOluGXr1JHOJz0uXV0ltCm7r8RvRbsVa9Ad3BbmrrYRVOjb7XRnWAOFsMK
HvJ8SZwpuEaO9zD6dv7ZAcHYVf6M49cSmrPYeWkvIJdkxl2YkhLPqDMjP2BrdwPPQr2JUG7tZ9x1
YzFE1AK45zQLhKyOdd0A3uaP14tDY+JUozWGf0CpMWWqZ32io+ieZGa3LA8rnZkwOp4HHhDpkxrC
jBflH3tRjm/ro1NZvyI7Ca8+1XxKfwfLNoOr2ngdMvIACJAk/6fNYJ3mu/OTOsRye2unmVW7GXTD
KtdZlO5g9pkPgyOCa+F5IZVPOa7V4FEMxokFAc6BHSx3CqvmGiE48zgvYUVFe5VnTnlWvV0LR0PM
mg+DHqiEnOW3qM+ti901KYDT9CLbzHhEP5/iXQYYCRWOlV712p0HAQkif7HyPd9+xSHAeXDd7Ltq
tkcxHVLTR9tqGQUZ0gKGk34O0m4Bq2SvJPeNT5Tl823cZSOgN8QQteaAtmC59ZGBPEa5Mx3iePS3
9tAZn0Mz37uR5T4LtHruex2jFnUKJ8qc1exp+aXgPXT9v04tskNiaftKH6L1HDfdFnK04ay0ppYP
rKARNMeDYmumunxQbWpT20nDy7bIANU1Trw1wTkgmhkNu9oSVrxFaArqshn5O5CoXJcm5mmYbhzs
XBZ//ttO5rTlHzl1h0bz/6NLLi0NXZiqoUiLu6FcJOe/Nu2iLq9CvOijvrjtf7WqLhX2BlSkAs+H
TQgqYoSC8K8jv87WbL7OoXTrvw6/DVrOUS3ncKoChmOtN8cp1yxuFke+2ZNJ2dx0vd9AtepxcP/0
Uud90scfaeqlm7Iro8e89spDUvfm0dH05BIjlLC16lOHSMzJgte00s0pfHEs2V14V73GjRa+lL6u
X+sCI4SkCF/UAM0UTFJq/aqasoAHit7JixreQNJZiXhyTo1HjaXLewoeevFaThiC1WNKhX4JzQ6L
Em5pEptLGHqtcx8q/VGiOAmax84bz6qvm6ziubNh3srZxas5QUimzl/g2/JgSrx9Ap3xSY10+5B6
SjLzrC8LkMG6WKVRlt+pzhxq8rpx0mgD4hPETgou15oydwfAPH10UAd+RIovv4TkUVTU8+rwVwWo
vQ1+wFQdliEFlASEuiAQSdO7L+oWz6Ip8u/dyUvRaQq+q3Zn6fwaofaQP/i0bU0cVBTWCYumAmJp
o+Xg7YVBzrTSEEhfQtVmidZeQ1uad3DrQD4sHcxK5QZB8nQ9aHZy4oUwsNY0cHXAAOeuXjbeIHi/
JV1tnKHq4I48eBvU3aw7s4/lvacDNhurxv0WIZAOKSb+JXKcJDWkK64BhTLEa5CF0F0tfQmQKkXs
kSFdNJxmz+8+MHSTVOIj5+wta25s67R1T3lvZec6Tg2j6x0xVl3gb132rfE1cmdp/oLqQniOe4B5
qeFn3wYr/W0jn/tkOEV9gU6ET+IyPnApH/RBDj4rhiidT2T+ykF7ZoqvPUMhODpd6z6US5SjMLFJ
Jas2NcLnbCfDJn2uwime7WfxrvZdv4pePBTWyDWWxkm1ZRp4bdvpmo06mcAq8mEqorMe+2Gzxo7h
icV5dVGfKxIL12RQCDt1aN8fRnOmFDj5OLMw4UB3NJRvMK0oI3ZufAnGkZuxaM84qvZPKtKrR5m5
gsQ8eslY/ALK1pkjGMfciLN3wfcCU6+ljzHP4r3v4g3m64l1p8MT2GVeGuL1NKbrLq+Gb4mRXCD4
gbPStN8s++VvS0//pJkzncchdTZOWhePURrmj7Wm7WfUDkg/mTYJgH7K9hF/JGqH9A59fnL0idwW
KEcv1No3lo3Wo1lFD4UPSDJ32v7e7kC2qc7aazd5gzVE0cGEbew5Bt3EtGfq+L9nS5vqqJKHLovT
JxUMzSLPV6HavgxXTSjt9rvSyYtNj3YZjj0UVFAr7DB8/ecc4PP2YobuiinIwP/a7/e9DsWPl9xj
1CbDa1Uur7zCeGB9PLzGWfbh4ZXBj2X0r3OV4XONeMt9sNRWfR/VZilJmasjWUebcPDD9qwODQNu
o4Tk00kdW3n9tO67MFoXtgdAKI3bu7pvVmSho3M6WSh2e3FDBp6a2KqOI2cHt3chVofu28I2X5cQ
EF6StBGUZAv/yS9tiSOv0B8cszN3lkZq0vCH7NDU6OdAJzSPnWV6xwmJbJwJHfhvQm9gZSGdA8+k
ewhYSW/9QhhPIMMkJgV9/AL4oVuTLJrfmtnQKdv6SA1Q7+O2ScNHyJD9Sk+HJ0MXxW83SvchOYV4
pcWfaCKhpRAOTyghGRjNVO3OgDv+28/bxyGeuh92L39TejR3DV4n6yL2tMe07SP0XKW2KZsielJt
qGPoe1he0fqrrcMZAupr+yGxm0fH3qjci5mPt5Pc2vzIXLs6xdb6nzP5uf1Bktc7qfOqDZP1GEo3
8lZhqBssmsFV+3D4t0ziaqSwuRXawP8lF6HqxITCb0yp9RQ7A8yswou2/dJBdZ30bf1ds4UOtGis
T+ncBNdA136pfnXg/M+BzA3f2679gSVofE2kH13dsPg1kJgAUoGg/ho0Wp9XzpPqm2LRc1FjEWY1
WE5pYdHsQr2psaddxhZxhKj1DCdOjVbnjPT4kARBc5mXTwhrt7+U1Qznjo8Sy63hyGBEg1P3IQ4u
JyXfITYzK6XdLc6EjdYxTj2d35zVEcyV/Cf3+PUZs9bk58gtfn79FTCmMrBBcb/5aqt1kmttEtsH
9V3U8fNo7CZHx8Jq+UI9ElUXHTr410FMjeuDD3oXUkoSnvxc/r59dwiVKKPkpB7++VP8vvsogsI8
qyZIdMMTCFEVqBMaLr83bg1/cHljHmmmYm3VaEjZDgq8YTcDPim6I9O69m3IY+fQogKFRdJsfKuT
XYsw7BGlrOYodA28Kyo3D0jNBHfcHgWvMrBBjfUHYJvxbcitaQu7cD5Zve49KciQggAtUJ/WboeX
Ks+dQ811tXcia35vIhICyxlS38lJcJmkg2zPXUy+q9up6/B75HsODOVo3JL0ASi0AIhaf/w5IZlz
pNw8IFYp5w8dW4N6UVmzbCxfod+1F3MYpvvZAPzhm5m5TiYEb0Y4LdifgNW9h2mQstw205W9hCNC
dveh0VIegN0E0dMJWNvWw3nGg1is1K7aOM00oOz5T4/3T+y1+bRmDmysv8Y4mjOsChL3W+rqGPF6
KF+h7vGvTbmsUr/CSZjzybfS27BhWcdaCbd5L8TJsAoMab303nWd/iLLbLhteGHKoxHGL19Nai9Z
KASDa/6oXTSKgpiZh2ov05q8qNqthfYr86U43Nq+TnzrVmMqM5p2g4PYe6gNr9A46s9x0JiYeq0F
Nxs9KeS+8vsUyZcjRTXjIBxnvFSFLLZtMTYvsFjslVXjOFkAnO15q17RqbIQO52vdUa+HPpVCJkX
TUpF7SXrTf62cM0DmVDvwwh9bIDK6XWMjOQeOhZCEEv7VFLc9NHzOmuW3n00+q1ZYDd4Ki1e7l2t
eR/O0EB68TX9fmpa94W80U611wHMZzOBgA3mYzfN2MC5Um82kxiCV4MX7MqLnfyH6HH31DwQR752
GHIweqSPkmslmuZbSzGKeZ4tXvhh4u1clulD0NrRwfblvErwJN8kre8il4J+rkAe8/YJbmf6r1NI
kUd9AhI1p1x9Qqgd5tJJ7ty81ja5Plj7phwh2M8BpNhlY/aIYJR5NB50byyvqoNsLGAou3tUTV7S
5WfhW7/UeDWAzHW0jZFm3HLDYeZjZ9VbEPWvUavPe8sKDQoSPVZsevAhghId7nIC2jFytdx6YWzb
T20OGmCwcXIN2mdyctOqqGN3XyZR+V5nlVxpmKjc+60s3yO95flsWC+d101PXVVdVPMgZXhqq1Cu
Lcst34eyiBZ5i2yveqfasVYCysyd6tXnYlfZwfQ8za6OjFB37CY3wMieJ1GEAvqpF1YFpKiRV7Wx
GuRBwxANbhXiLyOvPlDOwQN+mi9RjXjGEXJSSyW+otxoaSxpHAAOq9DpDKQLI/kqQivfkaeNdsES
OsAw98VQZttbb5pUBxI7KL5FkjWa08qjiQrnGjh3+yqhlZyEVWrIA9IL6zO6A3TOP2Y5VYPkzYqZ
e7oPXAq26ngqAAuGGx9MBkiRT4/oFJ9V5JQedeC4un3w4qHz4vmfjV7PoG8wVCA9+qJOEvF79gXu
M+owbD6x0TbapwGXyxYiVA2famtqyXiFDQmFR5+G917jcTcw7f0ZN/GR+T6zEtJ/TLS0RcasuAf1
7n9vACpDGmnNR28uH7AV0tZNi7hK2WvlTnYmyrCNnR4Li9lUzIsCR8qQZIydWI8Q2NEsHkEQWaLT
V2OwWCnmbQMZaxoundpkiXFf5w/cpMPlq1mFEVmQfWkxA1ZhKf3hovbUxnW8kbVZgJ36ciJ0HHiQ
qd3QRMlqyMdhIzw9PzYU9vbL3O/UZK5+N81evvNjkxw0y5U1GojtN13Ar/Ir5vSt/JG49vgb28nf
gz+V8D6rYuO45R/eYiZOh3EW7mxdb69RpL1FQxB+wsmeNyQz51Oej+1bR7XRth3t00ijcWdlLnKI
eqN95s6+aIf8M9zAL3bQvWuat74s2r3M+3arwrSHC2ALWe1VWDZRuDbImR1V6FWaubIRpjzfjs2K
71Ei/NWcdSfsGPN7s0HrTe2xgH6vfTs+qCYZtg718QLfbdKPL7X3Q2Wv4AT016YbdyqaJGwPii0P
KspEOF5gqn5XkWkL5y4Z0gWSTdqrcozsnJogW1WKLE6s+ZjmC4tkSaBFwi4O9oRpgRocFl3I1eDo
W9WbpXCldKt2bp9aIzW4QQk0Bji3KE42DQqtTdwd1bEUGgAj2kiGquRbEw9yVcOhu1O9vj/9JCkr
LupbSK17LC0cdURj2XcDlYVV7tf7GQ2YPy3MB7Lytx1jaQGksKsOkRCYCLiSawLHlFgYztkcqExT
QGNXSt6Nt10VR6NTHuDOnTGNBf+5qaY+PCk8WhXO/wOjpjpGs9iACMRBMNX2uHsPlB284dP2a2p5
1OspG34A9y/eyAyF27bBQLAcQ48MHnSTAlpPg3+A0z7odp/sbGi8D1GsX1M9te/Ap7bXKhLyfu7b
S6fn8qqaJgnZsa7Q2FQhb43kzKP25A9+dO9kMzlStRtI7ZzzHDmqKEoq5lzTMtlQFYVJy3LjqcSr
+xT5iCiVZldeNC3+uwfp6++e6k1IlV/+3+OGcNhpVZqQpP6fZ4qW4//jnP/buP9ou322y/u2zzqM
+lgvrizTH0CyBXgNLPJrjQ+9U7x5uKP/kFpbsozx/BOmkug+tdi0+h6MqBy9/1Wj+3elM5rPk4WS
tTW3Feiwun63ashgVVVcAQgHz04gt6q5tUEPR1WLe2/q45yQ5VAG8j7dTWnaPBZz/sgENtg7Qxet
4TJgygo0gmraEqPZt5SHl37vK/ZL+MmVhbPygMGHPiZIn0i7O/TKEXvG0xS6UIT+XJhzQeiht9MB
XW6ahuXojOTrOU3r5CNw1sliN1l2Y3aexoIwCKYPE4ug26h4GaX9HTV07t9R48KeU+cKNY17YRmF
w5c6GGRbdnaq5u9BhQMyTDfn9oD5x7ATzmuAfOVdw5XnoIzzOnjmeJcNnnBO9BUtvoO6rMQhXvyV
XeWvXCXPfT14ZxVh4MR7CgkgyZ2yx4kFi4SkNc6G65R3FrDTndvk2UugiWHlgIn/BfdrxQK0/TM0
/mtkCO09GXCk7Eq/fCjyKj2KACIwWnrBQ2Uz0V1utQ8zZQaiT+0fmXqYUXXZz2lhYIWzgXYSP8tO
fSYpDmMtpRZuNVLbK7GYZmInGxxGH59uFcK1zgBRFmiNL73FJJkBmb1zp0J8pw+5XTpXh8wP0Fgy
xTFOm8nkhPeVDobY69tfrhtR9AAV3IL5Zx7iLkZaapN45s/Y8f1zYyXxc+1O9Y7ng1jrpB4XVxZS
/mRDvHk/m15AQtkfPsu42vdakf7SLcwIZdF0z2SttD3A7+nggDq8GlYMF3EZEk5oy1Gi+EYisN9o
ciAbmbb6XWqQ3dJL92me+Z/j45s9SR/QNb6i83ctwPPHHFnmh7Kyzz3CiZsGXZTvRjdsbG+oP/zG
6/Z6m4NMB474TjZtpwaIosIDYzllDutQC4fsxUhNjkntq1KyXqIKcNZXpPrMWDdfl74+tKwrxOfi
7KVmjoQP7gA+UBQAY011iRcbQ7U3KXfDf3pVR734G34NcQrIwSWL/sXSmueDt0PIqUA2hvIrQBAa
uzo9pLpu32VLxGvCpjiImGTTDBXg0aB7CJnLniVSpluMdvtvTV+sgTkWP6f4EwIZjI3lNUIqPFsZ
DQJbabG8czOnwbNEvUHU5utdU6iePtmb9miuJ7xNtlMPsnAr0Z/B1dz9b3FR158hbmfo9aE1ARYU
0USlOKEnmnXCWGL/pT+BjyfLDhWb6OKuPB1ji8ay5q1XFJqE+K0zz4H2kUAJ+210coGfVMVr0HC3
6Xg7nNOxSe6ZSudbNMWS98Lu3qxglr+zJWvF4uu7GExjbbNYfpxcOz9qbhAfrMI2n0QG4Cfs0vS7
bXur1n5wZB5TCsyMY8RFtckmK/pEUob8/0zS19H8hjlpcVXtQ2Yio5DN854ZLv/V2Dz0Qu9eWlQ3
760Kx0Y1DLm0cI3fZXZ2rcR7r9NHb/mQ9L7rdPsyYcZVjY3zrLzIsMd6b1DmvfmyjmNY7MJ+Kraq
s7YquXd9wFDW4gKiL94fllubaDdz0Rdxq2XbYSC5pAVGur3FYBU+JJPcozrENwS2IkgsX/IRt3FO
4losPkQYGwjHYNqlbUk/lY8+VOUwfbx5n44QhTeFkyKlq6xRg0WK7e+IfFFpux0Sl5Cwqxpd46Vf
daSpVu1AOk3rv8PVyHCRQPH/Ga7avjoW1sic3s6pWtXHf5349h3+ni/sZ89nGcAXVCO+zqX2/C3A
FfLkAjOaHm/1YwJ+81hWVYLMCpJUfsJaBkDXo4rUBmWlprHEiwpwZX7p87C53EZPZr02+x6Nw+Vg
mYcJ97dtbVUY6qg1zwF6ZXmN+ko2m9Y71tP5ZsQH6ahCH604pEe6q+CCvS4kJdWcOdI7/sdBlLFR
O09r6/3/OGguSAUH2UBqfIZAzron3ELzbFZ1YQePVogdeBi0+UY9FMsk3KVybN4R6dH2OczpvRfq
44doWB4tD8fQxzxB82yqAlEUPrVMrVdy6RgtA0l44JxOkTX4BEBzWRWeHd2nQODu1V4btOYm7hbN
/cEc7nz7oa6z/FuSdE9zt5hc37Zoxj+pDh1e4lqkff+cmva87VPTvc9lXB5lgQuCzWv6XnWoIWqw
JbTqGnf+E8BbfAJnY37G71Hsu6g0EdcL40dqUwNpHTn8SBAqsszC+xW6GV46FQgyl18i7MKHvB2z
F27Q+oy5gdwodx8MwnntBtlLJIO/7WM5eIeAO4qVIw6J//YwdOKeJd0c7r+eirenpopvD8hQYFkb
6wN1hEUByp+6/q7Kit3A5D/efoXkTAeSQK3c6ZYn11iri9dRWH/3VFvc0kbCQK4dlBfQEw23Em03
FMTq6ZtR5rCK8TW96LHHJc4VtYoXRZn/6NBbHQ+qhhduXQzboTAD0kvJ9I2J86lrUbzooAyeVDuq
lrS7A2JVXXNrF2ZICmb+CYIR1Dj6sSvlOqL8R7AD9u6WjgKUYNKm1mkIfaM9BWTHT/BqyEbP087B
CXU1dqJ/Hkr4qNPgvFXkeOp1kXTf0qTBAawOu+cEFv1e8xG7uvUuaqImvgImOdbnBJrXRpsNkDTk
iY42aPcVjlXj46gH27JynWdbk87z1MLutoVvn1UI8qfcz07dbnordp5J2JUrd5bu0deZnLKOgXmd
5TzUGk/scjHGz6ass+OsifAm1QT1s9qUvmy3BTw8MmYDapdl/xYvT8jYMsg9Onmy46Iem3MQWuMT
zguIUeBZs0PC4dnMqP7UZWa/m+b3fhF5DlvbPXigurcqDGr3Lek776nE++Qhwddmpdp7EzKENufW
qddRPzHiuju4hWMfc7v4qR5sX4/YOqOMX7iiQZ+Vr+X2iXtXOeZZ5DJdA5Ca7vpimdLpP9Skecae
5+ThabVRE2+vjJJ1ssPQPX8e9InUtfCz5xKlv82w7E1Lm+rVBvl37/9nHAYKT+YEU6gWMvg0HNBg
SVb8FPDgKKnr/kMuk/YsmSshhr0dtXpCmUpar2kU+2ecmKeVmnHdwpE5q4NM4tTM6Vuo584mNSh8
kcoNkZEhP4hSrvcWSfulqiz3V1S65y4th33ADH2DGIgOzXIk/YOkQXEHck4iQMgeSi/wIJc9jSzA
BjO6C1JUzWuCrJJ6Nky6EWzqTnYnJiC0G8NJGSWrdh1tjpNTl0xM7RT3FP7MePEGNHlWBqM9vmBy
HR+6EpefYBbzyz8DmiD7ViX59L8NkNHvLu3ni7p+cUfMNiXGZXt1/U52WJ9l11WrryseVZKNHVY4
OEjWwroNHYMZXP8rZ9F2zHSHd2MmSapR1PujZo1SIlxlQiNrdxlzxLXm4ueU6qMLcUEiI05FqGC+
hGNRHj40nSPOsKeQmOd/FruGu1X/F2vqNroZNmjfADPOw+yqUHpq0w/Ac3CshO25QPpMi/p+ajri
xyzwelwUwHXWTN8xbQzWXGvpg5gQjtDcxNq1bc1LNXbilco2LLBsO3dfbGqHL7nPpH7RsVdRJ/OV
/t+iWsvnXarb5Y4lJVr85XuWFPllSRlQXuP5H8QgM80q7XYIEPFSrcdxVXa9vFfvWA6CroFjYv5i
VBruJIuZSyua9rZJg0mAZi+0vRWbf9ucZU91dNChN22vgzozFr/BJg7u0au+jkuE0brzHLjm4xzO
xUU1hTHM8CaXzlab0nKNXrK51ZIUh9jJGOAfLDEcn/CslNFt5R2rdtWmdLX3Jg/EQTR40Iy8M1eZ
cun4WmR89aiVxleH2sMwCUCLXz5R5+cVjISHtW7weNw2Q0OysIryA+JG9sEcCvHk5Ha05hIqf6Wk
kJa7q249PKXqyn1MwjTYxqSj34SWQOOdtQ7lrq46pAVq/uTam6sfD/W+MhtxmoYgvUyUDDburMv/
Yuu8luPWmXZ9RawiwXw6OUqjHE5YlgNzzrz6/RDj5fHv/Z2wiDCyrCGBRvcb3krdeQ0bw/up2RxZ
itH+kh9Kh+FTHyplLdMGvujrewQfg1Oc++g60pJdclD2T6TiepmBkKOYDASnuU/OKMgewU/vsrUM
U24XlaCfLbz9XgWdf41hbK3UT7jmUrko3OFdc4uDFjvTk9GG+T2ItAQL8Wp8t1RLXet11a0xchHo
RKGlers4s6shUYB1GvCh+DMmu29Nb54VdLm9VBIiRjmQu1FD/O5lK767hWlm7qcZuMBIUlRbaqwV
77MJU3pfFMZX7I0LB2EWnLGwb9KATAYYciBZ/qcvbnV10VowtfIGVWYk7PQXxzDGQzRALJeOAN7c
/Gf01iSY+nvy7bNlZq9d1AfO0tNAXjh395mn3t96qtIwt4bBkq7NrIjbQJfBpie4b7etEdj3AIHw
MnjuwcEtYhLrx2ZuVorebeoYKWg10/xnVIOdcxaFzzUq4c+yiyz5TgOKcbnOd0eKaTBPtnLQEKO5
d2araPkB0670RwRh5djtn6PyA3kuSIeHpGkWFXB9hC+NXykKtr6rpZ8DCUrwcqhuNlTItjkKDwCB
kOqsqWLy3afR8+giqEVIk3wXRBggdbpdaxol2hidftYo0fUzZaKYaRSyCzDDv10OXe2fWV0cf6eu
a54mgGaPJQLKfqmnz6aIsmf2xvcM/sdZdqFlZq6KCutyOahhQATcGzAelQbrMVPJISVDvPKQXHmr
M0E90WjNfcUv9uaMzgkMW/Go1mQetcw8ym5+LLLl84fMMrggFYQLkDbZR8kCAS72DUke82DMvBGE
NjdxDbpPZsMUAMgPmWcAa7FLYyeTY3JA9un6aOzcCAHsOkMFaowm4GQTHlxzzi8uW+hHZj/sZROi
FrRi6I1ej6/uP9O0AIqMnEbNe1Um8L0zMBDg2BCet6H91DZc9yax7EVE1Pi9gfEzaLn3sxtRBRoB
TbkqTBc1AKMP7Lg/jKa9ADJjsA2iwn+HB9cihm4aUmCq/7+7gWdEURL/ifW6XgSA0C5yM03QBV9E
xhDvZVMOcLRW9k4SfCtgiV7cKkJQu41MJJAJ55acz5ytPjXqUsabRukGT46G/1vgBfeyK7bPCXCS
RrNIuorCwhoS9Pei6dGxs/sv1SHRmk1d8AQk2N+DGIq3Kpl20h3Kpci1chV3JWVjIpA7s8mMOwSB
7bU2EOs2WDZd+yJMFCliawqkbyc/yXnQ58NlYuHFayNXdlIqxNuJnPQX2cQusbvuv7dRuQEX4cLk
dagWlszU6Cm/T9iWP0WGos8SXHq+0nR7hDRDxRPZgvrRVYbNNNhgMueWSnH9OEJsK3wLl1ULzx75
t7xdQP2sDQH77/Z3r3ieN9NPRZ/lQwKRO/twRlupfdM1C0v13VVHALRgT2oWQ5xUjz2gwGVeZcpO
5ur+as4xp2xqIFfROFD8HWLaBKVdp51GK9FOLeWkbdMYn7Il+5NJYLQgb1OK4f2kjEd79n/2FLQ4
GpEXayergrOVGZyW5QhKFt6aKnax4JWA3zeXmWQ84w1eu44iqBucGsSLMeRrv9fsb6Xz4AHl+ln5
Y7wAOW2/hMD4OIgQ1USFp+2HBOmRDp2fCzwo8rbEMe+x57+OdWHfkWodVpn/i0oWzk5/bhTlF8+8
CHmafw8p4G2aK1UXm8LqOOg8aVNAOh0F2oYlxND3ksib1vmuEa3+VBLbXWzf/JTdbdw3267y4k09
033jNKkWQ6rndzO++lUPG4Cacf9WVFl+0BW44LZrk/QAE+thirhK29A+xI1tPPuae1Lm82fWGRqn
hup3/zz/n/5RJ+BMLaP8qr2C7yzAVw+Amm2xQ+ZlHS86tvWTHg1ISGe9tm78gGrVrChNQn064lRH
BX5ujuS5dzg9BVWz0q2wXabyENg1M0O6zw+yWZoR+lSK8q3TSoDqHgzWhZEp2QGsPurJlRXKUTnX
d0IMUEEVbP4KNrrWWI2qUS5vfTJ3AqcGXlo/rgdnFn2PiYznN0K+KaylhGI2uLrrWzIPNHpDKR6n
h4Ps03RVbK5vXdbmOh7eGkyuCj22rLaI8Oa7cO4Ddo1FM3KYC9+KnGUqguqbF3Urv23tHwqWezhs
DtRZQ2FsyCnhYRCGKTkRqLeQl/Xy66rHq/T5RLKQ1H8q9CX5ThVnmLkQQPZ2U1DiXGEIzR9I52XW
O0+9QCgLnsaAs7AcLQzMWMgw7yKFEhiwv+zdSfI738qsH1ZpPHid274VdVWt+2GsT6Lo3BMARmSM
VWUxmSCGa+Beb9qfu3yqnjyKHQ9Dr1v3haNdpL0RfpjWPTLDFxn2eKQVcEvWL0meF7uyFjA3aiJv
lo1oZxbFzGNpjk7Q4U1eNP391KaAHoPMBTqaPJujnR/Y4pHW+hPL69EnB5LuMYZkQHQPagrYABjf
ecKkRbyJpa2vy+yH39jB2Zcy9d1smiBl63Xxo0KDCEXLFCG8P93YveR385jdcWRKWPiR4OtHdTpO
GuglJRgLBHLwkJjz9w1SEkuBoCxCO0a/z7AuWeo4in8hhksyHtq2abdPEP3g7Edhv1LRj4dREbj7
Ao7hNh5SEBv2yQXRsXHCwt/KA1IYDRADnRp3B22K3qZubaJt+eZQtD/nAtzq9Rg1f8gOyPFabQtU
zemvXtzS0xq/x+HaTEsS5lOB71dQZIvI02LwpyhHZpavViBOfT25o4QpXrhzEO8xJneT6gnUvfkN
NKesPgYDoiWdzNI4KhFi0KnTvtcV3D50jqToDaosDCkcoMzl7n80O/y5NnrUfvRBuNRGjT0QyWRC
5opi4PXZLYvqrlBLoF0VPKJkxu2o7+38J/TT8Qc4k/SVPbVYp1mYnqPMjo8K9fiNO5C8TIpoWgDM
AAAWdM9p4VanwJiqk+UHyjKzLbGUzdvAQMWVKH+eiKWID0xjrqv14TBivzKnscvMDLZU7iCiywzT
fJEuKGqR71mH+hPIMRi+Y30n40pkG5IFpWpjj+BSGyxlexpzYx+ygGxEPFkwdasmV3aRYTbL2HIz
siaNeMAn7SeZovQMv9VbIqKnQNZolA1VhoYCHKtNlE0rFATEvWzhv6QfYjGRN1MDNvYUhdXFYKdv
iY/9SqiognSV4R2FEihHB53eYS/bjdHZwDDC0l2Y3vTCmXxc1kNWvOVs0KxWvDiyGUzk+3Qcku6i
1MrfnIwMrVu92m7lXxrPe5O9XuaN+1YbASnUeJ5pYPJ3gDE28vvq0vYyRY14LwxiDiODeJnPb4fI
JhAtFKEe9MEs0Zmtum81PPLQWZH6Tb8rvYDy0NvDpR576xCljb52qz78wAt8Y8UGqJFYJa8/htXa
9bBCrDPMS+ZclkiB3la5h/sXQhZHJ4L3/gqYDPngsHiu8ta/E/MeZIVNv3IcDsKpW2TUhhxzX9TA
nqW/AVDVHml/8BPzoPyAiDV0Y5dz3WplAUPbZFlHMGhgxfN3W44PJPzBEhlIFEAkGw13+oZg5gMr
rvEMOREylo69L5tG9S150pJuosyFGqgbkgbVuqRCm2W49lcT+UKrE/qdCjH0Loyci2v7vwBzOY9d
aupIBgP1UKkOsNalpN3T2jvl6AhsYkU1H3LVMJaI9bRvdsKLO7qN933Ck/MKQRTE4ygUVj8plX7C
yRDveJtXy95x6vsCSN+UWF9mkfDqz5sqiYRmkUVeed2Bs9rBIcRyvuTiIC/WhEe1o6fVdReWM+af
gZ1EulILip9NahFl+cavyBUH3Xbsz87Ci5DaQfJoKxYk7drMybBU1SmZaRNDaAxPXgPe0+7N7C2f
3LWFPp39nJbg3XN0vVrhr/vEjjA/Rv4QmHlSn5xhKin1zO6gaHmpY3QY6ljV31i71oloWP4iOyWn
4pko8cLBt3ptvAitLC/5L9khL5LLb4yWSh63C3dTBbVf9ilof21FUf7KqZO0SbDqdXsAfI63aMD5
fi0T9lMxLyXtsZ6zt7Ojg3BM8YjK7NXmFnZNuU5QnljDxJt952sFPiR/igh+zafbo9Vr8mcSGX+v
0em/hpG/QafH45ObJfHGZks+IYefH1EMcTYNYj2P5tCHi670H0GH28Y+dtABVAsAgV4/smh4uMAr
zeBv8EcGQVcC4o9tT7+jws2xQzMEyyk5HR78Dwx4unPFfrL3atTVdKxt30bFDdawPcqdOTe9QosX
cVqXd3K0Th/IDMevuRdlFyCDr2jfJ2/mxQp4u2UdTs2C4q6xvGfpMtMj4fA89NchOQ4F/oKijH8f
xFjUADAOlr6eBQc5nSSDWGPpHm/kXGtsWl4h8iyBSNrjNRKylQB4JXQF6RgVzWkpeVf6SnnWUcC/
dQXzYBNq5Rm+tlVQ4Wddu5OhKaQJuH1KivfFHIvCkAr3amZUyLOwENi61V94k7fXsNZT0DSpLGcL
tTFZJJxjV6CAirUSdfVD05XmZRq2MmNeO+O0J1SAMCzz6an9X3NGKThdpF5H/5nsACXY92mYHhQj
cL8RBzgTOErMDHdNIkqEyhMKp9B470zM6Ta2ajwKpa+3g4qkutzJXav43Sz7Qn+BW/w0suHdWXkD
PAGyn4zHotLAwKugjDb/OnJMtubf9c9MbLbSS55mH3neCqxCDVrzXY5o9MX3w993t1GfP+uiLP2Q
3fXStgiiOxqAf07b5iVt1XhvZTgLsCSYj7HoBkydPesHUymdz66O/Cfz+L2o/BR+noemxw2MoQsy
KPjM/oPRkE1leDfUpZk7xY/Jg3Ns4Ov15mYgTrXSUXCyV5WNPcTmEViLfzRrMW5rBwRC542crMw6
ftVn9JBn59n3HrpYrWlzsRTAT6eW7VOtGZchC4ZzmFfD2Z8v7TgqMJfLB9kvLxjSxmCYUwXb1jFY
G5MTAuWm6DAaoTjcUNyVUncXN0N9Q+LErZQFFMRS+tWwPtZaBU487vdXnHjc+VecuApdCD/fqQAI
M//wDCWeLgiRHJ6AJ8uLEyvkftw43aXgFK59WjNTfiaXFMs8TzHi8YJcYXxRyc3PPbCkfGqagwDT
l4PvF6H5ggbanFX17JPTqg32DGW7AUBiP/WAXsBRmsYPk1pWzxHRU/3tAMJhVjlWjkpjkNca0iWq
b8ULgEv93m/1L9ldDqG/ixu/X8tmHlikQxP7wzScR51AHY5amH6rR8LL2QN9gh2OiVSE1zFgGJJ9
LqD52jDO8sQlZtB1m5n67nYoQ5BlIosxR0xyxJUEtbYtT2pqnSce6xLTFEM7Xm/HEHu41M+qtey8
jtSBOP7VlJ8RUQpDBMa/derKaOkCb50fgNv3HpIIGBe5o+mrIp3AV0yGWNohRml11r3ldWbvMHKr
EFnmUEYRZ8bR6LULB60x1BPKxWQ2wlA7yaYiNE61up3l23ScKFXyG7V1M8P6yg/Rhui2GUp3qgkG
XnJSFUHflx9FrNdbjFuMjZxGufBQ2HA3VSeuzr5Z+EvOEfWh65sAq/kZX5cknnU0QXTXM6MF3FFI
SWkrc/Xycs3wF/PC07S/B25Z/8zrwJ6ZdUSmew612BjCc62XoF/QddyKICmfIhMUCy6O2Q+lRaYY
qMynpQbDrDbSnm2MEFAMgMHcgSx+H0J1X6GBuIsrNd8qTTxy/hce4o8Wsl+KuTU5JT9VrjM9dEhK
EIirb1bMIaSmuL8yiJbV1Cjwq89fvMlFS1FxUyjJ8tYeCgvxGM1bGxQFz3+N5IqRnhWbX5f+rp5l
V+UU2Q6rIl9rcEcJ9v7vx+RPMGz3rPe6up8S+/cPvX3WCxN9Nyjli+xy2RnWKoHCdtJwBgeB82mJ
HkpYNVYHhAgIuf5PvymK6lAg0fMikvA6PwsrZaXhHnntn+dnpSBBM/er88+R8+f+3BuTdQGzaYu0
R/gES6Hzsu6pnc+hiSuwAITfuG3mPtfNOcZ46Tc5OEZqR7wSQEZX47P8UFHUzZZEWoTmEPMH6nbL
qwZoI6zwQl4x21a1G6xc0c4nOp+Dqhv6l0Dr+nVV9FSD9RxGn6JaKwk7yHxrkxnoi6MKJZZx7amP
Q15qj/bQfbTTFJ78RGiPeR92JzOsXrFNUQHaeZmzLMy42Mq53hmhnX4L4yk4jMAE71I1RMIpy+M3
Au+PAt/PXwOQGd8pkx8BMHHkyyvrycv0cuO5njjGtqhPGmEHOnu5eHaCqFwkdZ//zOqdkzXJL4K2
n2wE6eukoaNAJaE/G06kHTKOzdvRtepHUogKsiGad18aZGM7RJchbBXkW30VPHE/JPlOz2ZSDUXe
Sxfo02XqioJFlzWbxq2707J6gUMyaLV5gMOtenEBBwP/B4ly63NAqd1Vvb6SXfk8Tc7NleGjgw19
kP3yghJxDfxIba9zZZ8vQuWYVRHmK2glUgsCW+zozmawovAF548vH9+nH6GSHC3i9nc/m7K1HyrZ
yRGDesYyBBEcEfQUY7K1XWjFj5qD1aIZfYMkgwDzJ6JH4RXLBEW/Z8Ax9TPoGijWH1LDuYOafueP
pQbmmQNJMbnj+a8+vzQrLCwncy07cx+KI2asxzoexr3WRm/AL+J7HX+We3lnGV5w53evJbL294jU
x/fyTgkrD+/c4jIh2/Vdn8S2wOkFy0pIoE3tZL9Sv3gtQq96dZWUhwIwAbWuAEvfItnFaT6d4jbA
p8PzLQwPQbXLvs4aJpw50KFDlHVvGIN1UXzXIhygkAAtZHfrkneeB3yharI72QLXre6wy0Rbhozt
BviuQHHNSO8sM/ZAaoVdRZUTMqzsdCYTqVM8x6Z1atpscKrZnYRt5ytLKN2ymnWNr+rFhpWsPa0c
lmqZI6GoAKdBtiF6wKxdP+dx8Wr7JERRIfpmB4W9iP1B3Ge+H5xVFdK/1cbKN5IClLqt6F2kabYV
dVLsugihp85PTrpmeVS1pnpTm4puLMIEe2W3ryA7Gsl9Fmm4pPlm/Grgk7jnsJrei7Fsz1mG2lPd
oDCZddhFxGaJZtF8Jy9uAybZUnkH/hmQTWzGrTUH9WgpJyuu2i/4ha1N8ucHcBis1xmclOuUf35K
WTreqvRcHB/jnzlotLONT+C56apshG3lfFes1NrKPjscxNnKKYktjBS3jrR88cO5ykzMBeUOxXlo
xNEi3wbQpqKFW2jLOPCdXyJKjlTE7O/a1L2pdqB8Yk9JTg0B2/d+munwOkUzgtcj1pVgwFOrfmp1
Z1phBVY/RI01rkfOr/edPmmbLrH1sws3aNvrYXTCEyfdOygIQgyZ8BJr/XhfQDPa5767sBOEs9z5
Iu/+aeL5+3vASRWsD0Nb20x5ZzxjhF4EzvAiL/pRa8Lmeu/Fl2oKu2c5UAHIHFFSP9s2KmVRqdrF
exKggdRFg7cZyhY4deNhVxUZTr3Bf+4onGisKWX08amYL6ru6HDeiu+yNaHqv4DuC27B5GM7zCC8
I+cP5SismBSUmxvkjgZtbfaOd6xcxBdYYts9usmjQGQVn3cT19JyQhXI5gz11qfBJ3qaaCymK0M0
8a9GM34Btxleke79lSZ2v5+CF/LG4+kWlMkYTYbrso8Jiem7xxoxiBw2tGUt6qpGqcvvjZdsemNT
jN6QDRZ3aQg9M+yL+K3lMA2pQmsJ6xglj+it2O2rnRzFso4DA2YPZzkaYQ9HpDo+O6goPLqDetQ6
GFopFOOqeSctxYNkKG/Xm6Z5tyuyWDkk6rVrltPwkEVAm9LR29sSn33FYRt9iQvTDFuX0G0frXtS
CW60MnwTG8c+Nw/oCoGsF0h+JXpUXwRomRUQHgtVFtYyK3OCr2LIjn7OWXwxZltdkIfk8KzuyNVx
Mo0QXwZ06eQIZfXGIlBzKz43ptgCAK0fVILyZT8Jc+uGKGuQr+aMG2XkcBXX3F7pKLe2HI4Db9gW
YPsoN0/6I1nZDvtCzVkjnmOvWzyPnqtxGNGtGSh8zqPIg1sXEUcgemz1KW4fp6QO96YXtEcMlsJ9
bRnNv3f6bbQP13rYlwcS0N3GRZLuocOYb2nFHY6rTvvNFon42Q/pwh8bDnUhjqxFqVtQe7SvVhOJ
s09pr3zOfac+tBZK5/kfZm8rO5MtbS2bbV/+KvuqvJDNbB7QnXuX3XbvOuuaKHE3BMI5TQ1FxbpM
W8IglQShlrv33TS59/JuULvXmpTwQXbVfm4enT494K9nn0U5KFDkAmMtm7qi22dtvsg7vwpwzVLG
Naag/0PU/NZnZpmyV+14J3llt355d2uWLF3r1Lh+nbr/VZFRuPzmFvlfPHrh5co8YqxEXZOEN36k
XS30F1MHz6IhyHyUmYZbc/K67FmvnxurwSyI4jPLYpA4W4pL99hVdRuFcNw6cBznCpqjQWIriZFK
6KddA3VtC3O7fxo0bG4ZjH7AG90Go9F91DCWVkBYppOB7/C5nJJHTC7iReEI5dMT6cEOeNoRjpr2
Vi9Ta4n/zeB7DLNWfQfX4W1dqPdbTUTVJ3Y78nNW0bSbzO7UXadYzVs4pKTk+JwaYf8mqro+GHZI
RkqPqWbx7yDf4q+omJSnkVoD7sLih6b/DDvHh8oOXsNJXW3Jwal7dSxee6B8sL1sqA/+pOXrcjTJ
N8zNPCDrbmtqcpDNCcn8BU6u6Vk2bWu6z4mqqZCRb85Yx1cKFYZN3hr2oY4LDJ2EHdNXD+jwVJtB
IXeiivxHpQQo1PyZWoxIt8mpI3Y8nxrLNmqD4MWa6sfQV3M6EvS0GeOo0FvY4ul/7uoawxrZJ0c7
gpa33GW3H+Y7Oc8vPPHgqs0efj6YfjcbtiZCVm8CqcxFgwzUfVer8atV/NQF/kDXXSTwzk6IvpA0
R7Fg3p/yMH2/2azgNgmwQht+zyhQIDlVvL9XoxU5evt89d9ol6ARTAGo3f4j8y8f9VBk/mk03mXj
9kJYTjYtbBwnNrJkJqtlbFE+QVLQbP1E/eIABIZxKZxyl4xpfEKZLD5Ncs+Tt/ISm2a9GK2hXfsl
9N5rZkFVy7/zBzKTILLO3iZF/o0yY1cd89LSXo5Xak/Vt+4uSeLdX4RRNll0hGoAKgiMtws/icd3
cubROut7Ek5pVBzNNrM2XlR0R71KVGCWSLgU4NDokL3bxtXKh8yswTxFekVq7YHSRXZXKOHG9Qy+
iqBc15BKcW8yUazoBCpb6EJ7oFk0GN6e0W+iuHHYdDpl7BdOJsgda0UB/7BnVUeEgLAGVWAUh6Ea
qiBSlp6h3oUx2V68UrunPIGuU5m6S+D6X3FVuMa4xQG6gBJuhvbCidnMCpyOd4kky7TGJ5Sa8Q6q
QWRDI/FmtriqfpRzbbLyEyTZ/eQwzlm4JNP7cz2W/n5Q/Yf+T9dtUPYVY+jvVTV8kPPlYBZrYjUF
YCTKHHFwACubRlbRhmpQN3rVZisfvfudRhVqkXu1cpaXukrEvq4MfIb/65J3TYyvW2KEyhl50QMV
+xLRQro6klVFmZQX9EzIQ3fiFLXCe3DCUJltxbNdblTBsjZL70EOKN3QrRybzV42w3rAG7B0jnkS
Pstar/ANexdRxr5yWUIVKbYRtshyxOt5Mfb6eBcgnXo3auF4Zzd8VclgCqJNBhLwUij7GuOy11t3
ayjJJ0LZj+HQl2f5PhpFnO7LcnT5/hG1XP4ZVTsIHN1Arrde481cQCCggFCQdMfWpkw2jU4yfCE7
68F9S/j+CSiofchHBIVd/THHusTniZCPRalF2lJ4Q7RLqK48lWOXnUSifs9INBbNziTz8dbUXneo
BjQ1JFsW8t641itT28omxhTNohzSBgC50zxnCP6nYIdN4BhwjKmMu4NJ/DghcnSQeaxy8sc9GKsY
8RMsQWaggBObxhMp2HyBamxxTBynPEGg/qklVrF1MClY5eHsjOn4eF15EysVrYDQ4bnIKJXnrXWn
1LQsNxrZE7BvlzMqa7IOahBCeYmyp9YJ4ruCQ/WTXZ9wncBvQZ2yX4pCysVw1fQZkoAXatO6D1AY
vpaH3OkMHjV6lJUjIH/KugPVsb5ahYceiTwnfHR6AySChZsawPt21RLBbPO+Np/bss62Q4kdeRCZ
GD20vXkgkzorpNDsLSjgXQOvdZ6LYnT9bCTLsKYkhhYqOdn5fwSJLaIopClH+T9q1Lng2bGBydE2
CAEOhuMruL+opnSvU3jL+gt6Hfqln+F7qAgsx9RqD+SwwXL5RbIM3LA7iBlOdRttvWmntUnqLVT7
eUJ/XCYWlYBq36Iaw/Y898lv73/1yYHUqNIFKbX+WCH1g+LqBHc9Vxp703rle1foHD4ouafrSlfj
k7ygjsChRd5qtoe1Rx2sgMxnoG/f08rxN5irWFvezvG9zNuzV+foFaNPI9F/YPs+RieKjleBbg4h
H0GW4CWrkSHVsoAKb8MJ04cpCxvqBHY8fE98Z1hT6FSP8ZT0d1S/sdGwYlJuSQQkQ5SUF1VLe5Bg
s8wPdh4BFuLAAAc97AElKTie3OrcOGG9kE2zzbudIiprpc/cYEC5fNue3u04p/rHzDOdlRIZ8L3h
KwBi0GwnPUhgYwr/fsy08QpsRBAerULoxVfoI8rywakp9NfYigB5j2X3NU09X4+iuuW6yTTOkwBX
ypNYBEH6DGZSHDuEOp8MuwbG14nZsQjQeoKFAURG+zlwgIWFTR3cFxNJdm1OXStsIqtC772Dkdoq
ghY4X06JdpQsBpHPSv2cYg65pYWUoLUjxMSJ4v5U83SD262TYVziEOFtEHykAn9rl70PZU4kzyUl
boAz45eRzBbVbT8+BWyfm7TT8EfKs/xIuES4hYaaaS10N/AQvi+0TaU32bOJO8Ih1an79mVAzQ8n
6UfFjheuHwUIQ6u7UvHtY2DZ3SaGsfsYBiH2bIGpfytaTmLz6ZTQded56bCu0jzbDHP5N/NH0D6q
d11n1TQVu7ZBLFIuuxQ5pwc3MJcDG4aXd184abYrI9K7U4AYHFbvlk/ylgF04xDeCqK31quLbdAl
3a4rBv8FjtdTCs5ZAI8/jTiEPsRpR1w9tIuK8uWDOndlgUXux2sWyMhOhsnvU3vXSyGEB3qFLGmE
ca/sr2TXfDHS1F4G6ayOhgv4MZwvN+bDrW+qLIwALVR9ZGE5by6VC8v4WnqODFtHx2cO/FkU32CX
QcGc0VlZpOBwNOgrCd2yFWE8tHPaiBgduYPR4rQwy+aDV4/2tSYA7hYBMFKngd6RlT5bHBBPeZHo
zsBNi62lTD8yjSQ+/JLwsdQrfVkLsmMSOmsG2e+mhHrKUcXpUbzqg3TXlCIDYz7XG/3YFxsM5u/H
zD5HuvByDuj9a+aiolm4Xb7MqLPcKT0a7M5cqbvd9bWyDFPnv75YmN9FR6yNYGT/DaEAG138noLm
WDTL0RXp9oolcZE/wLKBlRBLA+tALbLeAKFPw08DNfvrecn2I3dVI9Vvnu3UoNg2+eEhrkB89dVR
FkAlu0TeXcujlqeec1wEKXqfwJztkHo6UjwVP+3CPA1DU33oGkeJqHHA2w/Ed0kCDAlZvmeczaxt
NbTDrkUy4cn0E3T6Sch8DXHpWIfJGO/1zD32beRfqXkSIBWbUJcbG/uFxGqkDF6wZverj/ICwstb
Y0z6S4mI6BdmMdbH2OqxI3CCKQEvSfRPFV/ZTALRfavqtHOPVfs68EvrtcmqTzvGOPy6KImydU8N
2l2bLEiLjZjtPgINoB5C8P3RmJuWEx5gYg2PCjJouTkFx8ZBF9VuMnGo9Kg72VVfQBbP1Ufbpjjt
5UH8OeDYjUktycpacBaZCUcZhjlmpY2nfgT1QwT+u1nNgyg0hCvQrfWqlWU8o0UNQTEhhRfqxzC3
BjL0hEyYAIXY1Y+q+anl/YQmfTPuyn4I3gB7bMYqyb5NM+XXcMrqWE2Tg2BI8Sn7gxprM8z7xru2
HHgkc9tayIGQPY8Q7DCVTfGjMVJ0HAQWy9EqzjjZLFTH3E61Hv7wteabzjfykfkZ2Kq6S15A4BXA
W4fyoVOGaBMhyogmAGBQSlH2gaLi0Dn3bYIcuhG29kfrASYCihGcQsdVn00fxYC5P3Ubd62msbaT
zU3vQFxTh0jsYlt11jj97nH4MB4M0DOr0SjbXZOKGVT9X7MOIyhkf5qjWzU76vSAzmdQP+sEKguX
UswiC1nvWqsutw0EzWYeHYd0kAtLUvDFbkrGd1uAlU81q1lfoZ8hokyxr1wpXr7P8aSUNIogxoUD
gHeGmP80rJogYS1uVP1znHoddUY/PAF/JO9M3W7h5EH1Lu8yr/19Bzu2eofQ0i/knRy14ygEfLAo
ItW9axI3f82aT28uhEdtKk7UICxSJ2Fw11PpworCql+GqUJ3DOjdMCj6GZT47HtIM7YcTLayARrg
DL2rQyi4PnKJBzkq/PFRLSP7In8GhqDXD+WubZNDKNN1P9qAf+bNNnWKHCncxjhZpec8Ey3uFNiA
Hw6+YVsjcX6XjT1r2CNB1T3rnhme5cdlOTmeP57aXr+yTWCSknwnaXg4D+k7rbZQu5pfAVX02LzV
vqbv/IEqSw6Eiycwtlf/jkiGXtj2uFtq2IxFqQJsK/FnioCOxbhTsbIV4NAWLC943SUs4FGSHLLI
MV/HQPPP1PDaxei05iu+SdYOmFu3ks0E97B1b1nNNiQ0vm/s9iGhQrsVCbQhSvfo5/zb9v4faWe2
HDcOrOknYgT35bYWSVVaLctb3zDa7m7u+86nn49JWSyrfeb0xNwwCCABJMAsFgFk/j+vtLWcZXgJ
V/s4cioKhsZgWiw2skF7xkVBfW4Xh/ByhvJ5SVl10uIaBe2KJOWSZiP4b2MAR0wK+ofTW7sJ6Mcv
YxgHV8PQttehPidnvDPj/Qxl9pWnaNVR4hBbb9AeiBxbjVT+BqdZ+eSHfHuKFZsWb4+GRSEaqd5t
NRE90GUaZwZx/fmVwQ3m4ywY7Q/yCeMpuosvrqPtODKJ99moAI4Ckd36V2xEUGzy1w/4YwxVSom3
744TJNBwF8R4ezEd/qKr+zJKOtbveO0BQPktnn3tqJeJcyNier3Tw8I+hbnp7WUYnGbvEl4FH0Tn
tlRM3M+8mPdb9qjFw3Sj9uV0Cy4HNi6379Osoj5rMGtYZuZftVVnO4ch8c0z7sa35tSZDw0IkKk5
Wqc1vD+Hf3RP5DrH/gK4pYczh/CWy1lWYj7YPqs/vp7nfTBUMT+mCvvscf5eWzbfioc5s47mGJo7
guOaW7kAM9Cud5LUWqe5nZfLllQJO7+dyr0H/dddexXpYX+nLPeSIXdWmmfE9WrhtJYAwFXtouWv
QIqD1qb44hbOq5fey4iSM5sJZ5reS27lEoYx0RFyGwxZepuA7bWWbHm8NDkgKLzvkmWpHaDVywKY
sLTHoRi9Rw9ejUdARqdrg0gV5gLMxCNEVgQlhn50zXfurRGX7S2hAg0uw0qz3r3LkwJ1KbW84pi5
nN8SpBl8mOzvnd4bj5KQS7LsJAM8BdJcFH5Ys1Szg3JOBW91qmPWCrmLU3YKKMFWTatV5idzWZKl
VX3V2zPfEO4UhdeDa32ZmtiDcS2N7rWMZ2mU5twc5LYb8pNqttZJUmNX82VcqN2Rsxf2XCBqmhN9
uO1cw+rAQnXBQWAz67CwIRwcKG+vxFtILjafXWXlsN/Lq/0MoR6Mla1v7lgaWk/0rZ7j0nGObZZl
hximh0MT8CIbszQ5EbAf2F/npGHRWfRZ8GAtm17sDuQPEPa21yx1OeBdkpC45g84Oynqrmpt9ToO
HPh03qRFplpkVJutc1b/UGBqR07gADJ24wfXHDnBf7uTPN6GhzGLON1b8vsYUNaD3oZ/GbAD3bDP
D3qi4UzPQCw1xxEUtaqq5o9K7E8fHQV3sdidStwtSc5+XJ10FQgeSdreOH00wMLLOWr6ILW0hZ+m
rJX8WiQ8QhbvwlL/JoXZVJl3oBreRAtZo5O3rxe9Tpzzlmcn/O6qhG8VQqoIGFhiBbwlaiAYvY9B
bCnXuTNVZz9qbxV9QV71o7MNB91fWmj8iDtPgaReca7cKlFOnR3lT/HEz7EjdPMHIxVJdWqiPYAw
9lMyKD3BWX5w7UIw4RTT5y7xzvUwRt/Zw6hwDk3GB60zFT6j9XHf5Wyy4f+dHpzKmyD73AnL2Hbp
WzB/rF7nmGyhH9M8P7ipiTsnqBMYlVLBH1sCB9UsBi3S5u/wyGfXkTMf7cUP4vqU5m2zJ7yIkwU7
ZS8pcz9JYQoM+EvXr5LBUk4cw+MEIDZ0B96VOLEaZZc9BKxcx7bLP5tWke70YWj+MmN2Xy0TWw/Z
OVNKrftzLj2+ObzW/Bjm2R+m7XXnNgN1fZexV/eg+PGpTh3nPNS1ikMJhxzsfILJPrnEW0ZO9iEn
BPV5VFzmOa/Kg17V/rNcPC26sgEXfJRUpTZAR1W1upek1Gqs8A48gfIhXdpI8Y66SR07XFa8gCUS
fXJM3PDUa551Zxre8KQvF7vi39yHT+AYz9PwJAVe1/W3qWmuKcnv3WJ8QoVHPv+M2zhj26pxIJCd
BgUsieUCqivAb8tlTGb/EJh89EpBmAQe2/WLTG+0wHh4c3jCS/BzUVjxV7/hSLXEW+LR6+PqZsA9
9GTZLpFzFUe+XRXgnTKh/rLRLDvLRZ729zj/LvvQW+7cW86p7ryTgqEQmeDorNT0Ag70zh7xlwuU
gne8F940BO30WTt/auKg/Fh0uMcuKbur/Y8Av++kLIti9aVz7qRI9fBR4PASKKL5k1xy4uk9O10T
c/IhSKp0xw5dftWFiXEGkgUPhKLj9NSNn2B/aM48NwBh6nlQ93KbzkV5agb2t54XUJDR1QbQwzOg
+xb/y2n6qMdGe1PG0O3mgx9Pu0EJz0Nec8m0AYyBKH1QDLfA8RiY/SOez/U5BYR+50XTswknxJVf
Wc1T40X3UVsWn+BYJzjbdCM+8938UzBBNxT12XDVJzqlmhddR2aUHINFOE+zc9F7HD/qz0XJ9wDu
su7ixMpJaFoVj0quKY81gaKPalkpCzJBduD0tTpOS3LNK9jo8JwfbvC1G8fmxYrZBIGtZ9w5lcKB
iU2QHMe1nlqwEeTo/W07Jj1wcTa4TbJcaB3FPdYLLoEECUrMICiaIBD3pkKMTG0Rg7RAC7xDFZA8
y4rvCAnuibdGIuJL8eCY8Jdi+SfbccxnG2fqZ73xT8Fc9l8Up1fOAf4Te0lmNnCRdtb615JsILDh
09iYHySJdc0f3BxnfMiUGrxkieEM1OwfPwKqMHXV+n6IUwCUu9I4TM6An9J0DQii83elVxz+T2X5
GeJF+9B59vBQErl9YmXUX+Gc9CGNw+y4bt8DPPE0zBBeyAGPEoGO7/FheJKtfOJc4XPr+VG5nvIQ
cmA2fDL7mGg2LfwROla8E3bK0bG9vW8MeBd3UfwpSpKTsF+6KXEeIE41N5IEVbIgAuZbpuX+Tanh
9w+wXHTvdbzbOQG4U4lCeUnhh7hzeyKGoFpQvqVhFOPDMc1PGuBCj6FPfK/Sg6prDnDFhEGZA4ba
O89VFr0YC6ruVGb2wcRR8Rz5qvmQO9lfFoovYHLT9fqR7LIvdQIy/8M8aBGYm2/FEjkxN43KDk8J
YhBfhY8BYHvHyOtx916ANTfv2K1gyxMRKRgt9bWGAGgUfaHjOwg225DPAHN2/hfW5u1ZtVwfryMg
Kmd8kA7gdGVnKc1DzpL7xP5oeiZxCXX+VbJrV/euBxwtjpJUWHvvynwI7vvJcx9G6F1bi89+fqR/
VegBD9usPIO6DGhH1Kg3NnB4z5EFaab8hxIUyCebA6ucDhBoGEzh4+Ar7rkJINDzu7H5XHQPUdo/
1irBRUUWfgKkK/wc4/fCsaoRnCe+cZ5i3yC0apGI7D+cMSq+s+sBmgHHbHzWz2wpJFV+NMYw+uY0
CVuj/IsTBoizXDPkH9shIs45IrTaGYuCFyMbUSICJuiNMgTXnqbEuKv5LtDQmvYIn0R9MmtQk3EW
nT9YnMDsh2HQvsOfuncjhSh1ffqza4z6c9faDQFEA98vPUEBZQx0lDkZ/ksGxeXOX2QBQ8+UDnK4
qmo++JPPSQ1MUme2r5bDoOaTYLk1tsNHgkYAyzjmyYNLHOze7djsxxmCUG6D5WQ3QMGhWuEAYLSb
57scZCA2Eq34WS5Ez4cazB6SCBROGNyo/8vG4XEtf99G8Z3lH0hEi8NOGITaXaJVeI5n0I+XwCrK
YaEb5+muqOFOBmBa+2y3D2u8qD397cvqwLLArIFJBAToBY8kKkBp1S1iBCQSRcmVeE1mfIvuWv6j
4n8A8HJXWCgCrq9Sh9NMEV5SFuDJV2DZNmed9RDBCzan6ZkXO+aNq6jVp6lM4301GMNzq0IKAvfJ
eMu5cHSHsyionJ5rPlde0ftXyfcUhpeHrB39B7lznW91G9j377JbHtUuL8vuqkrBbJ/nOrzW3I4z
tjhxshc8MhycNzlmdQcijsoQpHlLs1+8NoUqB2dxeWEaHnBLdTuZ8PPlyaM+K99Nyy93mgZUmack
xUNPyOYDDCwDzEJPU21DhFxVGmzQ/DEQZ1HD0GIU1b5bij1ONp4itdTOvp3/ISm5hHihXOtafQgb
dmK3i9NHpxgfoNOWJXeTZ72KQRU5tXRDWgl+TGzd3CatSdZaINKvGXqHe1D315raGuRks9CvTLja
T1b2f+lprSHdgVHGgUvnfdlaEQ0AbbDcUxu6MIh3Ol9Si1pFFFfQVS8DS/IJ9AWIfbtDZOAHvFWX
u9j2AUfcxob/EKzIGdTzECY5LriBv0yOtnRRL51dDMkUSdYbX/qAz3C9c4gvlNYnO3uds62HuE5P
WsBBWaP7PzK1qO9T3a8uLpLnj0Z2VXntgF/yz9JNODPV6p51jX8XQQr9axvvkkWMi29QgAL1rkDa
lbyWANQrQOAu+4rfehU5nHe9OzjhwDoEemiruin3rp9SA4/EacKYg684wg2bCyvhotj5ox2uaQsH
2H1LjOJ+k6mG5lVa8kT4XZ4UvMv7ndza3da0dFeU5WV379qqihINpe1NzXddvatSevMnR/ON266s
oakdfwypVbzkZlO8jGbyh5YOxX1QB8WLqQDxoPhhcC2FiYNHZefXyzkvskQ61x8iuF2VRgvbfWOn
H+KENaAUFpBwHex+dNeqQF95NzMcTHsp7XNHga50PElKusdt7uwUkfO4Vo8Wp9UYUEEpjFuA22PP
4rxq6VkpQu0BevonSYmqHWjQql3mH0SezXc8AMfWWTtwGi26ZqmtH6Q0KsfmHjekb1JdLjMLhQSo
hec1S+P4zExH7yzybQf8Glxa+EsvvZd4Itx5Cpx+Q95F7Z5zeYKt1vmzdWBs2rCP+FxFNGPleWy6
ka2SJTmVXXhLNFm/TqCWG/bzGP3w3bo56bHZAqdh5Sc7ama8wKb2I2BmkNzoyvRXGRBUTNTvn2pW
OnvTHqPHGMyDsz8A/JYm6vAJ77c/K3w1//Km9MSOR/1tICL14CZVvXjQsJzreEVHqat/KSCLt6J+
/gtcnWczUMIvDVCxR61UDLyKa/ten43ukLZ68AdB4dciqvXm33yveC+mDn0vjv/5uZz86VGxYpV1
2dh9N2YwYJZWXY6cWN7EzrM68M0NHYtzw1E7oKl24e1WHQH8WIKZ0nYBvB5096k3w+Lk8E/PKia/
i8AahUIy8G6yktBNFy9nfL366boiqhVHI0aS2fzTtZOisvvaep9hWal3Q2YMf6pp99RZ4/iPCbxF
CGArgK8Ji514bv5Rg+jDYKTNnyFBnbuwLa3PmtMSX+ZY6rML8OGx72fvIa+BkwAeRbv1bOi2NHaF
b8I5qO+V1GuvArd0nuYIKuM4Uq2XtmV3C//p9JsVTN8z31F++JN5nZgzZ0f5XuXAnr1mC2gvVbV/
hH3zoyfe7JsZAv8RV5wCzSNI3kNnGU8glfRXZQuYARvlgOAEZ1fHJnmqT4K3XADrfVWzP42LHujN
rGhOuFUnL7oGk70Xgl8n+MsRx3WHiAPBczTF2Verv1lBnYlzJ8Kq0A8W8S/fABzngbls0rlectFJ
3xOyWb510nruRSeD6eOjtFSXTsK58M6gjWVf+bqUTgDvcddORBU3gRteOikJEd9GUi0j2TpZRtIW
gNjqdeHeA0EHnJrgUy8jkU7gTdw6GZaR6HhOHEQq/F9HIrrovA6kE1Z47v02kmTpRJnej0Q6ccL5
tZNtJPJM8Nd/knlwnSHeQThinkq7yh/z5ZJ1Q0IQCOfTLjRJj6oTg2FWgU58wiHnizd0rrkTwSkm
OKuqjKPIbQ1I0kquBrPXH0SyIIYFP4wRd+uhG28daUPEWlP/O8EQby7kGsvipKYL+qsLwV7FxQqX
xZGXAlqtLZqA6FwF+ggxwpIpF9HDZ+1+U+ZQsCz5q86lG0y3+mTgA/aL7Jjb+gOH0lu2SSjW2ljG
Oa/ud92dFK5TMWbal7zUFl8y2tlkWSJC/ANW7bWosOpexGxkq7EbHTdBqQeTlcO6Y+z27wpUfuY3
BTuqu3cFfeJpBPd5D+/yO6CC79mzXh/XhaK1zTJ9Ltt7ydu0jQzzyU466DyWAayD8loLCOfewuH0
bXakH16Fxs4eTlBV6DcRsPTHeZ7jr4NLjItjuNqdtiSXMIL462Ra+p0Vt4DBLJkEqyfH0XI0YrhI
RlPPDkNTPhsFexNq1D7DupF8zbosu3GbZlgb5k8dhtiyre6DANJJepbKtQKRFZ4s6V4qzY5tHgo+
+9bSyXDOpatGH1WjsJ/wQviyKlDYOlEOubc2TXB1R/CspRA3btaftSla9aRmf1tZJoyMi0JBs+x0
8EY7yaDMyb2Gtsb9OBtK9DToOR5RjMZjR/GaiLjqSiYgdfnq83Hje1CSaPzEa5y1CGK+a7jn3q3g
tVmSOkfdh9QvYUFckoAeHT0czXmLejWM8FAmSX6ddNaV403mlSQrH0+SMS7qRzUb9JeuqNgQQtPG
jqsz7/wIfgRaU/CrBXNRJapvSbpGvwceaoD+N9IfgCxhMb3km3qHA60T5fDQ89DGsf9eEWHxZEdw
yAdE2IqUllYmhOugjYmUF/Q9QfVDdyulKVjNel+zfPbb4AE8Fo5v5WGO4F/wE9DXRnytAIsmt55q
v4nBKDPPUntOq/w0NKD7StLzi2xvcRBwJ10xpgA4mS9JqNX3AMNoq9qg9Q9HtzDAQV3UVjvtOTOD
8YNf9RUExhU+IcvgFjONVfYOZQ42M5VSAtTM6GvbxcZqptKSplo4+sPhAZgzkwqg14NuGRdmKlKU
/95MYw36sbk4SWWzAZZMzFT6m8CPwN22zCC8RzlQJs4Dn4mrmSpz+GV9jG9mKj3lREDtmjTFTCFZ
/52ZiljheDybCC73deCYqZMZzkeQgaKnDjOVLqOYMxor6KrVkjYzZUdjNdN1dIuZtouZikabmUpp
13VHb6y0lziYQdd9M9MJaCQ+LTFTEZttthTnxUxb013NVFQzuqY6q0MXAV652GUbWXsDeO+zlObA
gLwzU2lNzLS2nOxaVPrVTAmHW61X82zzBGpYu5oSnuD93ngz0yRNOCPxq89KYr6aqfQJ+SOg7W9m
OlYLZBJmChlzDGqdcZYuNzMVhaKU0wILcvQ7Kf3FTA29JnJusUujh+211/t0fen19fxM3+MHK3ZW
MxWpMHP0m8rFl1/0AUPk9W0qySsx07EuQVtt/fC6KfPg4+TX05GDW/iIcLt+lktRXCdEcqwJi82Z
q8j3cQ9b5EUgMvLd6Nr1h6HslWc/hiQUlij4W96amE1wmeCTAf6DSqYXFdc18TcXEvWQE7RgdY9S
iX8b3oeTN+8lKbWUPrlt8Mh8kCy+oQY8gSJYut96wSjZVsm0e5Efky4DnBP3HVFrFcutT6lZ2neS
GgiHOM1KP+0kKbWSuvveR2GwSmR47Jx1lcC7rReYbThDVfXsVirM2tDegowUXIgM8I7y45q7s1Qr
6zi/q+bhj60bdj/58i5a4yTKKWy33o9q/LJ147a2wklqE5ykm6G0cJtqpnX0IuYYSb3XzKq+kSR8
X9ZD5XmnrRecNoHrm3qdmF+epqsTlQuU4ZW0KFlTZOAlW4bx6+MvHfXJStX9NmVOks4HMJGHK6lQ
JLH6Ifa/b53gqhUdedn5q8n4UM0/t0DwLk9amtlsyqmt64FTjBunh1+4Jzz0WS6emQSHKm78qwwG
4TUPfwmOvEMNJ3LEiKI0z/+h1pQv8HS19igNNR1suL+r1Sx9bf2/9fU/15q6AA+A9H0tZelLGnrX
l7Rka+Az/cdanWmx4Rl70U1rqPYTYFP1XRm5d7oflQpLQkIWmznbl27NU5bUculgC9hBCgOT1JJs
ccl+ap0hOJqa7R62PA73ilPS4mQnrYvc7M3Bo+NAYfnWnNwB133Pap2o7M6i6ywai72y7D6uzS3a
1WWjXmE6017y5GIQJXZr2dGzKhpLF7nyovuG8SgJkZpDNdiBZGSftjw23kdi2HEYaBZNRM6qlfFG
C4thJ3KidYQLxEOB4/dWVSpoAU63gMncr3PVj6nHQRVMpNKSCNv2FF3NQ66sCkueYYbm2dCarxdT
bN0kYOc8SXervnYEj7oxnte2lsErEGYdOp9vkC2vMGv3WusGe51MKXBDI7snFuVmFVsezZrfOUer
rNz7bRhhq027FpiRm20GPPYwj8SateDL/5yVXNOVk97Mf289x67rP07eneTIRcTjYvxYtzEc0G92
odfElfcmB6BbnqlD4ZgOfPFuyjRd0Nx1nn6nVe186MdMOXhN+B231uY0xen4KBfD7cdHTq7P06ir
tw6c9dExdfiC9MPsYZOY1C4BOwEYrz7DMVFd6vddMd/muX8WMWLCKSinoTq10fj9XQ9Gr1TXCh4K
u4s2l0ZGeN2A8jTMvRRk0nzfDukhVzCRi6aDmTdpFA/syUhXa0M5m1OKNmg3F5JjNzziPO2cRc1V
4564MBZi5f1aOcqs8DEojhdNLcGld20SXK8NL/Mid3HI+fVsqp9W3STP9QvlWld9kPtkxiarT68G
1a73Mp8iswrmgXrIbE09SMGqSzwvWO9jmV3NlT2svYh008IA49QdVKpvD0juIqX95MVhDHnFMv2r
cO9CCOR0dxd5sQHcC5SaW/WxC0s2oyEmWFpcRXFVt8/EHrwmpaTLLPVm4QZaG18FTV+F0wHah/Xh
iKCMwzXU+KiPSro2u84inoP4ykeauj61TTplFbwbA7dep1YK5NFkQfLdba16gRtgWG4WE9zrvKRK
qUBLzIXgYi/fbenEm15L3uVlvxaIHCfHPytLui7s8GQTmSB1/8emtpY3ua359xptMlu93zU92/0P
TSm843uttqb/x6beV9l6+l2VLa/1dbD+y/Sv/6L0Vu1d8+8ry+g2rX832CnH3rQoOf2XpjaZranf
Nb/Owibzrp46Rf2+NOYBv10s53dy60iCsi73yWio+8Cq+a6YVfMsd3LJ/egyL8btiLV6F6TucSv/
XUXJ801alDslc/70mhiOM2lBMc0AxI9/3Q8dYUOv7QM5xn1sx5l7fKeGNPnv2pKNH+A9W8TF9Vq+
tri2dXm/tvuvPqQJuchEXOp5WXvtqagOM5BrN5et/1urtY1387olZWhbj5sC25iHwLUNYoN/TqbI
sJYg0yUgsJ3P/+51a+ddva1nEdl62WrI3btqkid1/4PCIgygFDCFJhwfi139rrl1CFvLcneRuZVs
fW55crcVvBvX7/rb1I9w0L8GZ4BAxF9s/v+r89VADGKNIM9wkqsiCvdQ9EFcDw3LnihCE+8P1z0B
+cwmMaCUH0tOfXbJgimQsm1rW2qyyupGbq2yhHT9SzYBTtldZK3ZBHrkV9k66ryPTQ8KpMAaxLQr
sv9Bh6VdvpD/33R4167oGzUw9WrVzFnugsi+zMM7HbQm9U6TPgL1tch2i779AsOwzMP/qEO5jO1X
2Xftyvz+Rx1cu2VVqQNG9r/rADyzd1Lf9JWxven7Toffyb7NA4wN6udKwWsLHB1croijSdk/KLLB
Iw5Fnfe9noA/nA3Nk5T4TWDcemb3IKktv6pNYuPDpAfYyK6fpAAKhuQm9ULckZdGtxqjXl1N4GPe
b/ml7hKPHOFoMEdDD+C117sPEzsem4jchZWVcHJbhtdbwZxnJgB57af0rRsp1EP7a6vMNQA8P9Uv
xqy+5sTZB+/2LW9RuIX5PUt6fGre8odc1w6xMQeQR6C+FESAkxPH4RwqmSHpEAwfFne6bq0qiVzV
2/aJ2MAfm5aS7xXxhw6i6dt1lOrozFcAzrfrtG/CXcRHoT0+bjle6seHOnbUVRuZZZC6DfbsXWDO
fg5GKoS4c+4qxwJ48a0AgCf/phmMbLc+XBG06vCWAJLybpNLphHCv8Z1V5Wk4KdtSKdSUbI3+9jU
rLXywj62fLGPerGPLa9Y7KPpANnc8uSOqMff2kc9O+1hU1VshLiMtfqW7wUQS+r6wGabPKUq6s1z
qNefpPFNTpuNr53q1uctf7MPydts+c0+Ntl39iEFBvCgYh/r85U8sY8+8l/tQ/J6N3JOrm3+2LSR
/KxMP2hqXN1upiw2AmAz4PJvD3Pti9CkxUa27AAG2UMR8IUvAlLwZiOSteVvNrLluQlEOWIj74Tf
7GTLDx3j1U7Wn8IM5t7TePm7CszaOPsB2AQ4/4HJKte5dKI732rN+KDF+BUQ03NduCN5g9eMV3Ib
MonxIeomb2+UAd+BRhLfhdNoxAe5XUVj8KpgzKsfx6XJtY/1dmtOerNyCCRGgOBARKmanTQhgqNj
1OPVWsewBrzmegAxRLdVSOQvWvYJBTlWOkjIQCAxpPeKS63et+3z1GSE+GzdXfQk09AU/cfWal/H
LipczMxF715hePvEcGbiYBnmqrcMeBmlCIoW6yik7QmX6xtoS9eJWQe5Ca6T6zAnPnEfxLC9zcFF
r9IkhK8jWH0VASab0FpdegMz0DoOuQZcmjy79wPo7Ng52+Xivr48T6lTj4Z/bv0YsI+CGLnKDx5g
UBkOzRwFB0lKgZIZkUqgqtvhSGc8FWodq7ut2I/VABqDAcbkFHeMrVRE3KZ1CPLRw6u1ZG3Mqjrj
yoOPcLemL1qbFf2uRidpdg6DRF1vV5HE+xI0LL6lNJO+RMd3eovw2mHvzN1pqq1LvdeSN51XHbZJ
0JidVeeLduR201uSlzoueg9ApEhB6OW59jqFqGyMo3ozL/O7qiz18J8aL6b6YuLeVL5of9VxURnf
APP2/bQNoDzjTeKGV79V2bSqfnehgAg5ZWlsKr+fhAq9VaMElGExjgu9FaDaD/mQv5rIOlRROcY6
pGW5XNjO79QWbeZlpn+rtkYQNKh8sPjIJFw0Ziv8z77NtJRu/a13P1WX1MXEiurVYt1FBGmOG0HH
WY/aEw6tj37VNJ9xkBgIpDBToESt5jOkrcYZ5BVokJbSPPSLG7cNDbBDSEY5sW5uPQzEYJBMwho0
2ITdNUmmnPzu22JKb9e6VoDT7pyHD5KsQPpIPDfnkHXptvxHsXL7BSK89AV2y92au6jWG8WqWmz1
w33fO+laKKr5vfOqWgQL14VqnBSlV31gXKoGHP+lajiMvarG+QnAXItqMuh/qRblDlA3i2qBruz6
Qqk/E5Z641VgKhSpYj6BAGE+4YzuE3nSeAfLm80n6OjJc4F0VbwU8MklKXIh8cvwaa1SkiNtlEHz
J0+qOUuWiBM8OMAsXYDytnSw5vl2cIJREu+hpUXJU/S6fYyyf7bGJLsD7sEv4wSAp586OglwAn7r
emAH/tSRM6r6Bh9A3JffdNTxnHuITAs81p9qy12RV4/BVIFw+aZQkYfaPujwltny1KQ2wGkgUnhT
Uo0G9b7lT/WdlpmzYFq5eHcsXYmqGQ5x+8x0w+stz5na+LoFVm1VSQr4mrbu7Ck7S8pThlBhDPZV
DPTDveRJX8AtejuQ47XrbSJaLxqv3I4QXpETNZuOiNKWk5Yta73TOUCIwu5h0xy3PaLIFbu82QZd
2Z1yxIc/wBv459NqezW7xQ35ZZuHVS94BGfw0x4lJRdQSyCDVmz/RrSUvKKaumPSgcC0JpfnWOhK
e04S+4+tqjQOam1UF8VqEZJTZDY780OhnURUtBIjzZrp1UjXvDcjVbscwBnP1KonN70wY6n/q4GK
kmVNSJ0yY6CbfuD1BydilQDgWB6oXByQaR9dYG+3LOnZmb2XEAK3W8lfs94sdHtYm4VueYpRXljo
xfQStrVZ6DqVs8tX268WWvSufh1MEcvKt4clFppM04Uhi15GOZ6DaMCx421Am4WuPSwF2ZzBCh2F
QJS/WfJUVBcWummfGdaFla7aJ7q3KwCCXY1e1BoKd+CzgaPZbYLerHR9WKuGWGja1a8WumZBerWr
1Ki62eYGKNdLCxV1CO3Obv2oe9nmQfI1gADeWWijE2M++xWQpW8TIRba69arhUrBm4VucyON/7TQ
bRryEphYPJq1kwhIQRGBxMnZAL4Gy5Ox+6Hepc5c3TmdtksKzfkDdhL32GlpceI4Sf2swk+AC5/7
B0H74bEc7IW9GzCyvnTvRd62+wL02di81aHH+9hV3RfJn/VqWoIU4/s2tuoPts6QpcAIdFDD+nl6
qNIRtIdkJprPyZw/Rs2DGNS34ief7ZuHTInifbSopPnTP04bmB96SyXcJwcGSCp4BcDnOCZ+nAdw
ZgNXYcG4yIdjCIOZmn9yPFA6Y7hwjpLvQ0aVle0CRl4rNw3uROvQCP/cTUURfWtKqASMBWk0m3v1
j/BFuonGwAEmAEQEV4f/tABgStSKZ5BjYY9bXKJqTWZK5LMIoBmZKUJ37ZdosNeZgsUPmlwiUm7x
gXo/U20bgtm7zNRoqq8zRcDG60xxPmUC/QTXijyLpLRfZ6rmTOYBMJBoLyNUTe2fzlGNi5mS/GWm
usBsPxrW/DpTomqVxXe2k7/OVGNOQMMvj8IZzKOmKNEXcKxfZ0qGrGBRI3yIFzM1e576Bxi5i414
de5cZXMX3xhdoH7F62HHv8D0WWtwLST2v3vi77l9MpvIPI1J8PcAfiVQKFwkvxvmuzjQwrstv+X2
6Dq4IImEFOTKcsg+w05jNJpHaA/1tZy7tuy6a5GTy4wPuHSz9bA2/LMbxeOp7iIc4o8gLeONK+ly
ab6II2Kxl2KpbCzNwy7eXUsLW/P9z1Fs3SrExMso1vrSPCREnG8vikr9iy6Yji2/SS1vBy8BeANv
sm+TJT34gDSh088RrL2q6d98zMAyX2bBY5WMykMLc9wthyvgReUBTsBLnqc7ysNkKoQ3u+VlgZbZ
vALhrzqKiFykhttb7Q1OuuDvL3X9ZFKMnbPctua1mcGbJ/mu5OssqHfKrIzXF32GvpcCgMIWjUiK
gnIXFnlDNAPAXKLVorjcSb9lkz27Wh+eN3kptJIEpCtXVw9S4ADYedIM7Wtu5+qT2wE9M+pOduPw
0UywSB5E11AO5vt0KRYZH/jAh07jZFR1cW4PIN2UO60P/owhfz2LlMiDLtQc55HwJkuaS8Btuo1d
5aEYtZ6dj6VuXCXn1La1u7VHkNn4lHFS//iaNhb9bC0ET+unBtJdFgDtMFR4bZMtOUMwLWiqlX49
gHnl74hCYh692N+tvc9+Gj8SM7lbpUUmM61/srY3IFBhMNIWW5dAfQ9tdCyUU6v4wV3SQOGO9y+c
78tF8nR8FEEJWNLlPOF/XJSBu/BPq9B5/BTqiVQegOLmVbo1JHdZ/J0lknKeND5/D7+TWDswPQV3
o4wIxXf9bzqt3Ut6rZPjn+8rc3vaZFZFNsWkQ35AzjHpbWDNZAQKUboHZwS1DGC9pN21cm2A3YJ1
J4fEpvYS5WhNeXmnE0KwXoxfk1IqeV5LSBmePKAzvAn7YMVf1JWCtReppzlXlR1Zt69dpvgc4q22
dL8KafBQ7lLAD46rgtLPKiC3a27sJ9oV75q/10r/Hoto0bZ/txlx678M8qJHOydu2LWz5Pg7pbdR
b9OBd2hyrSjut3+rv4m7CoiL7YKA4rLEUny9ftKn/ASXO/iqS5ZcfK8BYa00IIh+ywPAxH8sjP1M
RC1fYUt+tHw1lnynJ4TQPGZ9Oj3qego5meLd4QY6rVlR4+mQiT9AajA+vmYrX6wQvDcCCNT7BO6G
e7kbplS97/CxxNsrYU3wM38TAzP//zB2Xctx68r2i1DFAKbXyVmjYMv2C8tpM4IgwcyvvwtNHVPW
2afqvqCIRneDI82QQKN7Les8ZdM6BtYPAI/+Vgn7CsQSZfOT5OTNyurxTU/WEiCdgz+8m5Z0yD2A
sXxsYYA+Yvv1fhqjUIIfFWiEBn7QhxIoeM9cWi4KLJE3PHrFM4nCSieeTwKJFVrDm6bq1AIPeEXd
ucn9R4CADkBihFUWx9mBpww3oQ2o4YxvBlRn36knWVaAPSoKwRoIA8lcFEN57xyGjjVt1GhNO18r
TKniD/no7WbrATmYoi5vSE3u1u7gDD+AV7JyawsA5SZYQQSzh2crkGqfFbl5LOwpuZNujDgEqsxB
MunlOHHj0fcmBl1CWG7sDiEj0ECWONxz7WotnQFv6IZLMCeC82FVxw24F6nPuPyJNCvnFHG/unrF
9MPrR7l2A9v8YTUOqqyG4jdYEpMV4OfBRggChx3go4pzHpj21fYicHOVefMF1V63EgWzv+PQvaCO
O/hiWI7e6HsvYMQc1lHcDycU0AmxSieA5q3YEP65tsH4ggTTYjj1pDHrvb/+bwk5pIYMyYUHcM1N
EeTI3wJcptmPzVej8/FiGIP8lKc8e+Kg715ZzDF+SEd8wqIweEkiVR2mdsDhcFtWn4GBcLMHGXx3
0jZc57E5HlzPGT6NYInZSF9GcxdoHCHSyb12X1hi/NRroOfBrsJdqbvC9dyt4iizplGFl9wuNHK2
JVd2WaMQIHvmpqacD7v0lAw1uJjb0cO6vNlQb1K8e/KxNtyJeirxdUO3y1uObBYgrDtGO54yGwxC
86WB+mvgk2kpK3HaNV9aJA1rezzR0NKQ7N3wfEnjyP0T1tpnowXWc/cSeFN2EVyUI7IOaw4kuYxf
VOOax773+kNXA+hfpIiexVkWfqqQSb8qM5b8SnwgU0gwuqwaZR29oLK/G33kaH7c8DmPEmOLI6/+
CphT5wjGiPrAnP6XwWr3sUvzbQKC2U8q8MB8AnbSdZmp6qtE0Q2AY2VwrYupQWw/uZHcFKYC6ZPw
9lbiVF95ZaCGYEo/A7kXa4c8stZcy4NJ2Ct/Ysmtiwv/sQi3oimnbiMbs74K3RQxst9MNRzjPKrF
ngYQYWErFiFkMbWqvs4yrQyaG+ygOkuGKJ2wsYvDe986iRS0CrnVHUhx1qFLIJWMOtTfgtBeiTPJ
5mmQpw7ax1aaOxLSncx3FgLaAJmvJmpj/szNQIF4rRMEtkCnkc4mqWEZhzgUz2QbFfrGyKLLbFwO
SFGbLHYh0/k+lpmsPgc8sxv99w3rKT1kHK6Blwv0GT3vbDxf6uHSyAqgLhooY9BdGkj86NA7ntoD
7z15mnynOYd18h2PwOSJGiPqI+RtuuNmkTllqP84UQWYQFjRQITjYqRzR3cSZUbxCq6wVyzTEePo
kSUEfHLzhtCCeQPnkmGtGh4mK+zY4kMQK/NGw3RlmEKcgcxwDMfOtN7Z1YivrkseiO2i7GlbMvP7
k2MC8n+RkBjoPPGuQ+HKeqjr6ZasU9c2zmMM1i26Ssvq7erfZKCOvkbTFO4/6C5d0LhNFVKg4PTf
XOVTY6wsIHNtZpU/k/f6DmhKQHifYkQR9/WQdwD+oLaPwF6WZwAYm/uhLz2gk+IUas2rQAHO2oYu
KVi8ioGz8Tq0kbwuTa2qt65r4FXLOGCiaJQGhOpwlEV9u5uMs8McAMBpWZClwAR9Gw8SJJ41zpvl
ewVgfM5Wi09m1iXY02hebRjl7fspSTGMmg4PdEC5DzhuXbnKLn4xr1wXmQQZUQAYXWAsJt9FiJ+x
qoR4niqZ7CwAXVzyoh5PiIub+D6N3T3OWbSxIsN5VT37NjXl8I+wNrMfa+hfPMcJv6S5MNZChM2j
0SNe0TdGde5C7p+DoDB2ovdyjYsLfLTM8L5asrjHQ9PcJtfLt0bssK3y4w7Fh6M8AnRaHYE+oq5V
y+MdFgXlk8ndcY3a+AhVVewXH/rxV2Eha5qITQ0kBPdjZf/KvPiXVF72xWybQWOi1U+j9o2HorPz
u+LFMUznHgMN0mDlnTqGH7n3KO1/RgVCMySiZvQEqFQdOW0XWaND51kdjMDChRUNBD0LrkY4bEnE
06RGNf4BteLldVJdfEYptr1znaF6NpIRCH0e0NyN5FerOegBlfpzwvP/c9kCsmax6cLS3qkgqJ7t
FgB0Zmr9bTNoG6VtBHg4rxx7mjMQyH8nvgmQ7qMEXOuXlg32JTVsH4BiLPkSS6fYchTpHoY4S744
Yrp7luk9guMofZJT9UBGsc1M0EiwdEtds2zZalAFiFW0S5zTRG5kvjZDkl1LP7RXJOa13W0HdxCH
WWsqnwPRP5Vgk+g4Nq2XJEA1euoiy6d1gAzZYj2cF53s74XH80NglZdAV4qCwYidROvPPUdXzpKc
GZZ/tcwIyPO6fphk1NQFSGZt/erRxcaL3C6DhzyRA/IAVRRtS10BO+la2Lnv8apeW9wLt2QSUgmx
7EC5HOH1t1n8GOPkbrJAlhtWlM6ujXqckuo7pYYmHbwxPvqO++ODPLVBCQtGpCPJR+HgxnuwDt8a
vFszFUfz3GWdbf0+Ny4fPoHnsJcKFPbHD3JsrjsQfrndngaQT7MxG10XoP8ArAY4uUj77m2GrIvV
1mhjDz85/Xew0q7aJwkqoea+jBysVAL+ee5OgDW/lAEKHqh0m25SgVgtzu/YNqr9hKfqadANXVED
BAn7JHRS7P+UfVChLimT2dIl2Qf3/yb7oLK497rgICsgXC4+lzvjXWBuB6AgreTUW6ju8CwwaLoh
SquMaEcywPBjwBDAnp6wcyDZPIDKkIe2B2U8LEmLrtzR/haEPiDwtJwarP6dTW+yeOuDNXSW4TcU
Hrs+/U0aNDFd2XwH/JT0vmgio0Gu+lQlx0UVh63W1ul8sRkA+hiuvNavznUDNO8/k9JV0HhrJIE1
t+X+6h64D06OTBbpAfCtRwl3VoIDNLOwasraAN6GbHAv02QfuyluGhQQ2sfQc93LMn+eue2663N7
N3sgZ4Gmu5/vx67q5haV/loypnBuiTuLxlydZ20x4veU1JW1XT43fUD6qPM90B8Bf4xlTrrSf7GR
W/jT0eeOa+xcgE8PQgf6JG1p1KfW9L/N8+K/A7T24WEepP+f0bXmYe6PqRchw9AM17Mzn6XuucEG
fpmTA+wOgGAdtoKxOX0O7KuTDcl57mFR4pyTynTOqkHxC4I02RHhZIBzarRxI0LVGu8ynamJ7qi7
ru4uo0vXQS30qRbCXxmyPRgKFE+eBO9uNMlzlfjyXOvGkSoFiKC+HDMnKVeiCf4jINW5T5fUmIjE
76zJ+0I9j8w/upul5JSGAtdwV+CRyA5OjlQn07CfPa9kL0b0PeGq/cx9J36so/bKjLD5jFQofcYK
BDca9JH9dpIAc1nTaObhO1aULuDsQewaKf+kHCmeMj+NHhAo22VJkD+RqA9A8cczS60XmWmF+VrU
dnpotBXp+Ya3YanTPJDa4CscCMXTy+xWexstC+91y1abxEGA4bUIvWTbD9GPHKuHa+l0QFkCKO7c
kIy6gIBZe3FsnBfRB7W2MqM16MnU9sMAdckxKB3tfa287//Tyd9zYZlWY5339+0s8yw3+8FfwCuc
q4fBx3kA2c82fSTiTalpTCyumrWLwsF9S7wyLQMaj2pdsafhzA0yECHk+b6Q+hH/dwNkmOiAYO7T
Iic1CwePzQrgH8Dhcoc3M+Ejm7sqcwagF7iiAVKhrkEmix9fADYc+6lqGxvFdPDtPlrx6GSUUfHL
BZkSQCPTFPBtIPeWKG44Yjla3AFDM4DsfLC/9xNWuIwXv5O6/ukhUfRTkLQ+1llAKAnLTwGKlK9K
GskWhcvDqwzj5yzl8rc3jcfGTNyviQSqcmUzjpeuX516LtjOtyzr2VOiXpFnVZ6aaBDz3aSolt9l
I4B4rTHsHxsAy+4ahZMI8FXmiGIr0wXxHDi1aJgaEOZo9Me03S4yFBICY7ENu12TG2BaAOyFWAss
z/ZIzxweSVFMzYBjIhZioQgZDSTYjyMGXiAjJNdnJ0NkPoN5NQDQCO6GmsxzjqMjhisZmLVXo8ar
MtaxE/0YueAvbt5aT2UNxiPh2i/U5G4L0ImK3akXCV9iR1qzM3WxHyk3IHcI9tRF0qrcB7bPN4b2
BqaXDGfF8TS7i/BTR+W2cZ5sayUQN3suUeD40Ob5a2tk0SuXWXfiqZrWTNnsc22DB21sUSNWAYF1
FXgNsr96owLBg0Zv5tPogq8wDmMQIf+nPwtJaeo8d1Yy9VVTyHJn9+p1dkGjZWKz+EKXs5TMIw5M
CGDawqcRuI5+nWMmQIkCHlcNLjZ934D8ad6XRkYlai1rpLT/kaseXIsmKK034x8Zdvzt2Uy8RzCf
mXflpOZ9QFx+EzhAJnRQkr4Dp3h9ABM5f+0QPRGVH313Y7/YYu9YICTVuC8Kr+jOb8Al6eHXiwr4
8uLYPHkSefCL5FmF94pqRH9jLEQGdhIYq9kgQ12vnXrhHbGAAgzzUtPZYwYDIITMs7C3D9P6EATl
59xs+oswQJTWVQL/rt756XuxL9YyZsUa8XB1CB1mATSlH+8GoAgyYCThO4rg65bXfboNTAfarjJ2
oGlSD6Qc2LI45skAomXSjhGkxIGkCewt7QtLhAmwUP6NeuDws59yvxKbJOEAfKbZ1WubVT3oUzA2
FkMKQsIx2jCaK3NSgKYJeX0zBx5ubANQaJ4rjzINE2sH8337seIPVa6zZTEzNWVRVFsHG9PtbAHU
3c1YlWD1QMnhthgRrCgQLLnSldDcekY2ALuuji4f5KTRAVN7LXHq92aq7ZGff7NQ27T3mFefqAmd
HoVidNlODAz0dNkDnn0eL1TzdkUD1HWBdGOsW62TyhY2pP7O/N3lPPTHHXXtDtjPdeXVq3eK8yWN
T07jjucW2yvQHVb1hmZ+Nz1KDXH6Wn9KDBwalixU5l4BY3rTW5O/nvtN5FlrhEairVeH1a1KjOpm
Kglcik6zqdXxVO1mzSFpgCpmme7+ra/EUwVkmSMZdj6gbTam5e+APlafUctbodLT4GrFG8T0KEjx
rkFB14ZVrFmTbA6ALJEVEoKacuV0XXhezMrOro+TG/ND6/B6ww2A2/bAtRbKKP7pATxvAb3mpx3n
gJBmTv3cAB8IsUHRn0MrxsZWpe42BKr5SyWA0wng8fx3jAw1bS0y9rNJxhp8n/w1Nnz/5seSX5jp
45VQgJfFQ7nPBqXR6Squ7OwwauFkWdO1bwCcrg0qH6yaYEACYZ7ukhldlfYQ3EBVgtxmA0jH/xkj
F9LFMavXgdr9wwDDwTYWjebvxQVgLCqkQZfNTg6/ciDj/SOC4DmJBhxCK1Ah5ZXZ3ENVRofKHAAi
PoXgAB4Bx6wMt/tkVMDF7ZXh/wriX5PRVNuJC2PfdcLdJSwokMPROOVWCVCCeCj5ZsovArzD22Jb
egjYWoVA37YL+6GNwbRc83IrAXMEOobR386jOH5LrwHYYeYuihqGbd7aAjpCriw+ip+CsV0HrOoI
nxrFXL2Z/mbZ9FPGTfQlA3bUugErwSMQcOqdkcTWpWvt5IQ4dHuo8eS7gToy3zZ5U76kaYtCYdk6
37wweZhdNp+NwEP0gCfqkTWB/FbmSHprJ+U+g7uh3satqG5lU/6OOOKZEfDvk2HfOq65dW38HwDV
O43gRwqCYQOUuhS8TgMO9WxQYeW6mUcE2BASbgGnzzSMq3CkeeWha63tLDMOpegOMWirP3smmPZk
5Dm7ynG9r6BvVXbVfQdyucJzS1V4H5recyWmT6WWp4D3XxcgvL1hqWfdFOdIqsFi8TteSZ9qALU/
Zw4WNtgmqa079dV6tBA6xrmjOjHkc+ZAjHrXDMHAb2yQLRLmudyjUhtkLbwp+A0r53cWpLfYegp0
Y44lvtSha++kMIwnYOvitL7N2U9j4tvesMOvEqSDGz9E6BCwXO0V4dV2M0wl+8ZAB45zfPYTaWl4
k/XAlEFgrdviAabLIe163+f1CJJI9Ys8IpXhwk2Hv+Z2wvHFS+V5QOrvQ6Ix5NPSL38G3qYhhxyH
cQD77k4tA+nGFHvZs2cXI1DcxLRJAEfwTLLCfzFGIAuTBNEPeztEE77oWp+beEm6xXoKkww/Gpgk
Jg6vWkDwgRgWXc8ClKZXW8iDgwbZ4CBGgpuhi/YkS5nJH2SEI6A/PpgXTmvb84Czrn0EStY3B+yr
i4ZIIs0mUTBggcJvHkTJdUg5DtygT0aNhaeKn+IxmfAmOguTRWfAEicS+6+/+3jgROdBN3RFwxKY
41jnaWFlcuGulyHyVIDKet8FCNv8sStSPEczPK+ZlZort8ymQ+xoUsQuwoOf+pZft2/9BjwqoHJz
Mb7ogy8D8EC6WWTUpQFQ5L35oV0JNYvveS6yy1EZDSJQJLNmXXsApHwIXHDPvbAe2WZWHYWfQzzA
AMM8Iqalu6LOrc2A1JUDdX0HZ4dhXTVXG5hHn9sp3XEnUSiVlPZz3CZbU4utStnXuPNx5ql91K7y
DxPSoDc0IcBd860M+nBPPoAVBgKkxu8v1J2M4FhEjXwCADiS2FNrRUZtXRg3Lpt/7Mr7B3ts7+xK
BdaCtv8F6KD23DRseMqt2gIP3XAdJ68U6wnQHhu8Rvyt7afoD4Oz9UzwdJCyCBEBKRLk1s3aQLFn
wMav+YE8MzdLHhtNe5Kj1mzNOKhKu1BlG5N8gcnkNbV6efFM+zVgY3rMEOtE8BoFuHt8jf8peZOG
SC7OJZaAKXDnEbEMTzit2+OczjlxaY44Wk8BUIhY5FXg6b4Geke/x1eKvyDTp167DWBZqOs6vb+d
ko5ta7338JAFfXRG2SLCBuWiMMarsOxv1GtBtgNCWmvVhmWMunww8ihQoz/SYBU4Agw7IwhPtSXO
s7JNhIK0A3WN1gmwckjjLXVZFhkn07Wc1aycWeIh8IcHL2ftpvE9vhsQzX7yQGG98TLQySaJkT6R
rA/Uy5i58kIibGeTOzKjUHdoddk67qb0aAYxAAT/GCxOMgA5ZmC0af/NwWLwP53Udogz8LDvz5YR
A82eS/GY2k14Ltspf6zdMH9ELhXOaJIRx01/ZCoHgKLkdnUgGTU4a5nW4PVxdpNfgTMVGB2owwmz
dktuSCdFOsPGTx9LERoP1GQiW6NklV8X0dhHwwXr4T2QXs1ZiwalEtVBmcj0+jAwxXaMh39fbpYB
X9tGhW+vnESW+8U7AOVR4eSMX+Khmm6l81UZYXsFxC0erRJYcLcKIJ37MHDKVRLVg7MPywwMKjiD
GtwnUCS4dyMBxheIyvGwtlpEGhXi3EWeu0/U9KiaclkY3kXhOE9t1k37QSb2GpzgsLDD+s5Z0Fxp
1AHi0Ek0LehvtXeyV6xUAHSM1IlUjFFUV8sBac2fGdwc65DeFNaeNLhhu3e79lYCOZ8HgdfoysgC
nC5Ww6Uo/eBW6wUeNbnuSsu7Z3mRnz7IObPiLcimwPyp1UiXVAYTexO7aXeLj8W0EcM31wvj46JP
g4FCcgUYTHFo+fc9BFjgXDnOR70KDNqrxWfpiXyFbWJ8WLyTLRIgrV3op+6svFiEesXaIlPm7w9I
XUSDp1UetQlg3v76G6CQ5u7XXYQ03AGsilGVrGQyguHe7ycTb3jTA/ol980z9alZumQD9Bk850ow
xl0jNzBOFscT2esDBCXdbFWV0vmcO8N4FI0PmDHdLVowUdo5Tv68znQ+t6ZEPlRgticadfLuRz4i
fZIGkagEEg6veam6In/ubbkjJSPygitw8N4myPry/QRAnHibgJRpgrpo2tNoJe5nPYFTAyQ6sJ1f
qASOm5U5GvLio2zjXRMARXvTd0AE/zDwQXnpIqOkPpsDXj5wROKs6lS+MXRq4DwRDVUgaFiBPENs
P3gGpk6NHKA/N+O2+XBIiuDtrsIIaVJ+9jSNPHnMFA/BnWcCPxCU3o/UdEYf7OqCd2vqDlqvzZU8
NqksV0aQprPeiD/vOWnaO3mKW3vc5wVOSqMaUZAxb09tgOMjFeEIwbaj9kZyz0X4dtBVj1AKdbyE
rqjhvEK5TOi8fpCTtRFJUDcZOLAnj2SwuEWJY4zQh8Hm2WnANz1Qkbccp0BuYh+m0s/2Q8KjVzaq
czkm5g/9U0eMfKyASWBOiBlX0TYJU/v70B9JoazAPBoVmXupgmnFYyfcWrFhfTKnECRYVgDub6ex
P7WZ89YlfgscKNiAwsuRlqOVaVSmYCAbQDxPIqwKEa7S9mTw/7And4v3f7NdbuXD3NSto3EN+OTq
OI1td/K9vDvR1aC7i4wG6tJ+r0KyD3qLyr+5sph9CfmYHEGjkY0rLCOiqxT72EyUc7K9Ir+UqASv
fmS9zB/aGjQnNTJb1mkcVtRFQL1+RIKwevTBO0gi6sVuBGIVVkgEV3yWYP9VyZupG9sF6kjajzgk
aK2+2RheglV99px2oBykd3aF7NYzt/xvtDwg0RRm3jbFKcNmXhYkHkhW+4w5x3kJYPX/Zj/rRkJ5
24T39gacvnInNHt6tSuAthBqajpqLMMvTnHWbO106F3EDzEAQpFJUxvm8mTlQEulLo3YHra3uz8j
JHNtDu13hgCYM0447QQtZ3aQ+HCfLcAaniyRFds678ZvgZUjBbT6V7nScqCOf9S3AWUJ8rLY35bc
QIGDpdQ3LH8ezWkccC5fr2unTOOVx0skoLnVd9/DWn8CRN9LqxIPdfNFjcM2GQCvveRAX4p90EjY
0T7uHfsukNaBOtLU2rAmyzY4XeyezAHEBdgEmwfq1pFyH22+t9MMGX5gWnT2Q5V3AB5DQLFqx+7J
4Ei9thABAt4cZG3ptw81qFbJnDS6wAEvjImC4tmLjUhp0bUVCORg0Ltpea1s4wHA7j9qAykxvFQJ
ttWie0kSVMgwhmcb4NzaF5xllk8IVqyR4dC99FWgQaUy7Ds91q7KPGh/udm33vDFP75nfxtTi31O
ROig0KYSNznWMTjIQFbfIunkEcmYFYD/Y/HdTeJDy1G6Ewau2rGkHjZYq1fHfLLsVyuT98ATxmPo
2OK5kzEw+kr7dWJ4m6W5761JC0H790ZlWt3dypsekfLnPKnnMRr9lQMytMM4/5iy1l+VKIU4uPh5
x2sap76nf1hI9agfFxtsYutHGvggM4M031tF1v1DoxkXEjzLMh9bZA9F4/ArynKQ1VfIj2XPOKn6
OYxm9oDgQHNlIFLl2LqwDcmirtkzT7Ez9bKwyh6oAeFfqcuM8PXRsmW0QQIIkyDeMJm1AlviBBbR
Pri0TRZeapeZ3QpQjsHF0Y1CPvPWGJENRzpAkgHHj6oYvkNYdgiQ7JxlOyYHgBDhGwER0hfNauV4
I3LHdJ+ulmaRCQCI+5OTXeO+A7leVN9VUbAb6gyMlyZu0nXtCf8IRG/jBQzMCIuxOtjSaMF99+hO
oJQiU3CJBjfUqN5pkEQ4tIi5Sl9Yp10H/WcvrOIbDbmWBxYRt8iOpG5lWbdLqwQBLX0bJhunk2/i
MItGIxQBP5QFgp76NkgDaTgrgCtHz3U8tDfGsedIUJkjRuYdaj7FT3nL4ieJ31BWiuSBRKAxsq7x
gCRNZ8AWojAnbz84Pkogs7LI1rZwwOtlWNEex0MY7+sMebpYEZMxKHOre4T4EzmeRZnhHsvArt7J
YmQ7bW2s27az00FM+QqYzxKk69opl59MpOHfyYE9jfFlGO1P1Kv0bZdsNBFNNOLNbM8jxFoML5aH
N3tlH8auAVmY1madA7Y6q99Tj+4Mr5ruYHugd0EoPcf/Bkkhm5ql3W52EEnvtZ5SB+xz+AOBI6S8
4h9+6VZJ3PR3xrPxHk7OcO8k9kGTSvx94IDee4VAdbhPHBfsFMkQ19vfEenTWBbhT0+6fldCt8/q
LU6sXojeXAjeHQ3DQxw07OxPQ9i9dSudcEDdQCKXl8jPly7ZxshaOjaR/V+2EiGJhxwP5m0FlOXr
MCC2vKLLwsQPZ+RRvRt7CaFT6BNH3YDWGyevSNjj8divwxKUnGu3ehZWr55mer/QbzY8AxsWdWXd
8qsswkfqEcUfG9t/uEjCMwIi3bONnKUDOSONXLjdszs+kUNSl7b95pDGssrR/7xKrkYHG41gnB5q
bPawR+n89IR/4ydEP4d0O0YM8WZE1WcdUhSIQD7wPu42feCB+R3VROm2VZqczg+a/TtnyAi+41sH
1FNy5rqPbWkZt8WLcgKFh0S7nxW8kDmHEhBmq7mf1AI/8GQY1/PNIYg5PXSja67B7cm3ix+6Cgcf
gCS5MgBGpD8KCTOrOWRtml/orknkmLaH0q/aWisvUBsuQ4RfWtFdfN2Uvg9qCX31bzJ/ag5Bl7XH
RRc5oe+tyJ5kfRSU+zptv/5PXYHyznWXsXTDsBW7xr6J3Vxq9PvYUPaELCPbmlbxqOQebCIoZ9BK
I9KzrnGs1UmpQqUdM8fmTLJkNtHDCbIksBqA81Fk4Wz35rGUSNtJo81bV2vPN6CvRoGCEBbY4W6e
imYh5y5OSPfcc39T790oXQ5lfeiQ0X+i3jInKaMeH8twsKSvaaJ5YtIpsbG6aDyrWfbuPvQHde1y
Qp2K2eAER/9JShRuohbQQc5PVGVf3/xozWVCgMReZGyB5fDP515uuPRtsY38Gvys5Gp2W3tGhd/X
gW7dK+sfUedUe1Wk/aXC4QQKvgynu7S66ZKJ7/Ftf5n0/51VOGfDl07rkDrp0FCf4jS7AQj9bjGm
0aVLeiRz8WY7OJ13nu0rvNjA8I4DRv1IqWQ/XOcr3UXlFI7gwK66/TAwP2W8CQ/GeVhr0/NmMaZn
kPO3yjK6OHw3yR8vZPtukhDpzNt3wsVPXYHVJ0ow/GH6eEwQNkUIaQOM7Rb4FUNzqmrfyld0SU1e
uzjS1c0ie6dIw9RfdPokQtHZO6XFcvGW+3axicx+ejcXuWi99Ohl/rguRV2BR6fxz0GfjWq+fNcv
BUNR/TzGkdVsAxruSONhZvtnuhq9AejC7+yXIRuHhBscMcr1PBxnNYs3y7ghfiExY7xgw9xdApw7
mMB7BJIyeH5WfeWgdVg7IL0AeCmJ13jXVkeT53EQu802JKNRW1svemQbtMiLn33Ndn/PRSZuJpFo
ZvICEedIPhnmqe8Ytii6Y2WlOhVNIxAm1mN9LZ9iv+02xtQWIDM0CySYY8AF42dVpOmVejjzRm0h
H46kT6LUStgu7trgbRLtyDLUuOpwHoBAOHxQY0fbGH+GeXYnHbOTCjj+Mn9mj7JabYJxqBH2+s8d
qTq9VVWm5tnrRrJrzUDUMwxRvmZInNuFvQTT6R8DEMh3+pBkmmemzzH9xF4gmu/CZHl45KEObeob
JUMwERebKrKHXYn4Ji/M8t4CBW83mCE4LIULopx0QC1TUfaXeijK14wwCkLnmblF9VTG8ZnECbiT
ESTB0YHtG+Ur+QAKPNvRKP9vHz4vWnw1CvG5s1alUtVPP2mddZSE0w1Q/cF5LKZiO5mN+ppn3s5U
o/2zUGOLTFNXPmXKADwzlrf7USokRzf9N7+P+U8765/ENKjPbIiN3Wh14TEFMsPjmAMfijRahiRF
J/O/4UjIQEnuEF7GKu+vIIHHAzKLTmEc5KuiDkrEv0znRbQJWw84SdZkpu5LWyfjru0CpFLL1n3B
miI8ysxNEa7Tyo2H0hAcLw5PYNxuEH1MvMtYotbNH8FT4Qbsga5MlOBsbHCQbgoj8gVAH8pTgtOu
y6ICWm1+jCr+HWjtIWoktYNAmRKr7J8OH8cjShPDZ1G4n8y8m777hURu/jQmD1akklvblvWaBnpA
5/fIfgE69wMOm3SNbIbCc6yI/RUJU5fZD3RVGWW3liLLdoUhLDAsxeJu2n1wWlRslErfOv0hyRWZ
oY5hPEQCT783M8PqNmYt/XnSxbjO+W9QueVH5lv/yHxg59hpQEbTll9DZkbgiC3NR78Jtr7ukQho
I0ZkFC/UYbw8x6qVd+q5ATg5jEhHjrS63eDEGytM68iqMvrUAChpazZ+smfIEfgUI2l5D85yQDTp
UbOunCMo3FCco0cdv/RQah4DHV6PGhUOCNzCxLE5BlPbVy+s3QElKunX2OzvWmaCHUhPCtiKbygt
8LF1hZ0MHA91bjCkwUGgMC82g+EJgej4Emd59xjLyr4lPkNiitM+UlPVk3ntVIhMMYhSrRUWg3lx
ZXbD3sMHilbaWyCldF9Ig/yEkYu04sD6QfokAhIStpV+mmPr+x9HLZA+jh5yBGYZDSQu9j4ogvBW
ZEaytu67fRXH5VoqGzOaBlhGUfmDE5P/I+y6tiPHleQX8Rx681reG5XUMi84o+4egh4EQdB8/Qaz
NF09vffuvuAAiQSqJJWKQGZkxOAkK1SF4it/7PDOWJSsfO2Wv/0AQx20y7auAcZuRYCwqoeTqV8A
xEAvQO8Qh/R6UUjXWN5/JAFE5rwuGmt1f7MK6KIEmf+5HVfJvgeL/r3RJXhPZjRWzd+5lRhgE2CD
PycTWBjZKkFye2ZPGsParCHaAtX2gzPFUTUq4mdVzcz7sA3UP8MpBkvONPvHWnPa6jdnCsn+n2sf
zv91rZje1eOFfnvdX28SUgv1WudOvHC9tAdNLEBZrRUhTFeC/rYzI8gtRXiqzyzPc46xmhiapmHY
VumlY4GGZkSCel4dJRcLWW4QTmBC6R+SM+9EAzInRdGv0g5JIbI9JuxgOBW90+4fW3Cko7YOGC/v
r/LwRQm/mKVV1G8em8jRiA/QHNmTyWNtEwKrWOJEU+Ir5eFndr0+V/0awmHppWIZfoaqddSyzgNU
fQFjc7fRuwhlsUKSJzs+ljcQBAYLRQT0wLTBYyK2so/QD43t46dnVaB2ZZV/e5jIH/GtcFa7Q72m
CXqpKLbMY6D0gjweC2wXl9iy5SjNmV7v/kuvh7chLtnpsTwoonalXAQ/DVNWc4VS7yXkxE2xMGOL
tTOdM+SUMttHfnSyitp0DvduxBgktlughcwatj7wg1WcQH9Yp/2HWzUpEsFsRpO0qpyWUu8PGyrK
m1UMIeu7cxszB8BP7EnO9/dB48eboSE5apPjbdJYoSp+Wci0WOQq925hp61FLD1/1Vm9d7ORPDyU
qYAEoufeyKMv4pVfxOHeFzo/+aNjmjM5ePlp0O2eO0G9kzzHxDQ7WLFt4rsn+wERdxAG0IqpIRdq
nEoAV8qyamVljYWtpsXkqIaBzTkQdIuH933DsQYOKwC0eT7SmvtKICbydY7Y7n0PWkTvgnZroM2F
YpfuRqb7jtO7pt6Yhf2+a4flw/+xnEUtwDI5P+VOGN96Q/8NrdFhPzgVv3nMsXcubrQzGlKj4VHY
47DniEveHJdp4FGBJ0UWM3IXfqJRUFU5CGuipg1Vu6DNWYBEAF+ZZo+K6apRycIsQ3ORFz3SYC30
bx0bdzsahn2gTtTgo6NOpeGve5ZXe5q0orw9Ua8HLvNQIk5CrveNaaJReH7jxP4XLafZx75Q7K6W
MmD93AtDG8qdiXOztcAxqQPrYJ6kYs4Mv1jhhGcCZ+7F6swbH2imoIV61DQkR5+DAs7TIFxLpPTv
E/clHqQ/g84sd9o0EKCxZG6tMsSq58gNYAzJxfISdsEqGgCKuvvUJjPvPqnd1KsC9atz1A7GR+Ql
+TFoQXcMUHvmLrPAMGdkHACE6O5d8tQiSg+R+4E73AfAn/a+7qV6asCucOpR82ghEvVETSvyahWC
22HxsP1fizSIVy5G9UopGNYg6BEL/GadKS2DGKx5cPUQVgua7vVQrXtbf00D8T/s05bPVBHqc2IU
3dlTeKJZdpxtyEaNnGY71b6p0rZRF4uRr/CNSgtwPdnjrNvuUytHMT+3d0GYIJCADC9IgNB7NGSL
gL5etmMLJZn/4FdPy2o/v7WmsNePpdSrEzzSWeOL+WMCIUuruW9FxtJNrW1WqlUKcNhBRqW3CaLu
RKMuN/zDMDU0pB7ZaBiO9veC83L9n3zTqAruq3IQT7hmNmNxL6Dgg8yNx0t9zsA6TSNq7EaWIJUA
DFAxq3siWxMat4rjbEAjFuFtGLlznyOTrqGj2xfADNCiISpMoNdTDsrvHiFsEcbVHk9SdFEBDChK
4GzJRo2P41A4V3UQgCbSwik/SIO9mJqi9/09LxB2FI3k8zZXXzZtxw3u6r98yJGmEWQf+CKy9M8E
5PArmnjs9VjxsJn1iL3IkaYDewuy81fOmxbhIIRT7s0UkPltWKMopsPj051iu/7UPCbJJv/xoMm7
6bEb9eDhahXvHiv/fKl/9iD7Hy/VAECwKHuube81c+WW+26L98T1rvCYD+7maZxRt/PyYO7ZYD3j
Uy35feq37n0BraVVvzUP//tW96mH9belv73sfe80BUNnGOGaNBU84XhhojR06lJjN2LRqUruYjFN
FNPEvUvTqZHhSuEnW+2hhMWKw9l/9rtvi3Sfufbt/oW2ebwI9e4unerzmVVZyDDW7ISvl43hQJAt
gtjUiUzUuEkcL0CPGi8fNupZkE7Ziljdci+FiDvgDJtkKmuk5lHl6CA4Nm9bwFwftodfYic7MMeY
F6FBxtNZowRTSSxeAxvcKyUijCHzxNXX4ZnMcVMOO9dAzYPFkK2EFhZuG23BzwkEtuyxC6/U8F4k
O4cPwD/8stljVqy6TiBiVYbhFToh4VWlqpmrph3WOLMM6RzK6i+GIcJ9U+YYlvW6c2V195WmEwEr
jvovcnWqsdmkKfQxuWhxbKrzch5GIMJb1MgoHxCzTTcsdm40CuzSPXCkMovdKMt6HoveXFgGkJkz
/Me6B5onzyIL/VWNsC5KG7r4NP67Ue4qFLkGx3JYd2shRDkzSm2tAuuldbx0hmtrcxgtDuFeiCku
qs5kIGyqrGclGEj3XHyHxZllPdt54+xVz8DIOc12Os2uYzGuSqOKn1W4AtcB1mTVwm6N6Eo+JRCl
X/tPSyrdlgvU+QKVTL7T/lKAuUfNRJ2Dmt6Xy7YLwa2BfLQ+GlVi7TjrELLBU2EG6QlI+g0hUugZ
6udnjNrAHpJDNDWxr9S+6qD87I4KXCNZ/nM0cdSS+Q+3MpB3Tt3wiprNdKPLDASOhTYvUL2HJNrg
6M8AGvC0pk11Mkvd0X+uLKNZeYYb79Mu4CeNAi4AzNP4PbcKENFj/zzvL8o0jFcWuNEijRkQbmNq
7z2FIna7EN4LxJs+bX/Mf/qdsfBL6G64LUsQ/3J1cZYodd6wngN+qSz3yZ+aUrl/+0GLwFYHhCrq
h8bDKKIXGlFjqYlDVA0oeJk8QKKWXhsw8tNq2ofj87B0DQQAyUZuQVqt+t7pzmUuP51avLv9GFxa
qCqsVIE7tz8NpagCaDsW/s5okjcaURMUbndxAdX/5UTmInduSVbL/W+LZdiiqoL7q4fvmJrHSncH
xvJiHsQ16ICmk1lUBqjkilz+X4z10MkVimFwhpvcqUfeNEG2ysuxRQ293C5IbpXS4x4iksXz6IB1
NgQUeulEZvGMGF96aGqRzmiWbEC8gdfCudFA5bHEJ7Bu9jT0IOOy6lWo78uHpm93FiK1grXOGmlH
+WT0aBABn7UVeMbIJIusBSIQySaASeQT2UaBm3Whx3BFNuZm8ilBSaJjddmZPPwm1GC27j9pRE09
PfXxJEzvi2Lo3J7sul4pwMQ6IEzb4uiA6ORog1js6IPQfxeDu4xMv7ncu2JU6YLlgzG3piWAkuRL
UQ/BXBVIoXY10o9gxxiuiZWO18SBBGE61Hr1sAWdjOd+0nIANOCnMne4ek5WzqzQRzTLFVsOuOLe
lqgGrhoPSaohAQPm1FCPla48pTFO7NkIHhN81hXg/dM0fqt8loZetO6afFlWQ7An54Q1zYl6bpzv
HMB+djSKM7eDOKMyApSCFh+GYQAE3hgmiv1re5ajHPpHg8B0bExVNODMzaO+v7kGIsp+xeUOpHL2
KQnqaiGszHztQ+fqAyW4gvgDAtiG6YWHWqXRoZoa6iUe+F5dC1m0uw8ZqbmPB6Qg9hV01v9cF0Sj
nknpIQUXn5Hc56fMkj/rAkh+GkWTiXoMlB8nP+7logIAcnGfLY3CnJGP4na5Sbz8MyIb/swlWHZ1
NBybeAnhUSAl8rR6QgYnW1QiqDeAh2cvudK4hUhH4Ad30hc/rRC64BDXpdk+79hWjVU5p1mhsuEA
2Fo+o2E2tvoMYNyZRj0znKekQo7XtvkcWkjdeoAc+M6cGhQmOLu6iwoDKR90A+iOJ1Zi4tbQAV+V
4JAQJ+l6aJxjCNLu/aMRo/k1jAYQNcweM9SjaY16t11rfzzmyFzF8T8L/hybeEgvfaMfj5U5iqsn
P01lIXxdVOJaT5YEkUYgdou7iewAOAP4DHwn2BPFlUwlyzaFTuwjjcg+lHgggV7oQCba3VTBWUj1
gvB/t3aMvMCvh9nPOKwOe5bpnM/Ntvqw+zTakT+tDCL99wAc4G7wQyzgAkRwZuSYW+RIMM4UPrWN
buPVEDkfCMci3ptr0NgZIHm2eB4sbLDyIZ3TuAvbB6zFM2trASpb+TRkegBUy+yfWq0RBwcvzlMv
7Aawv5qhuAikg4VM8huQYcXCjwJ5SzqUNHhDPdwiVLIsCqH5U4RrFcDb+Iihtu8tsp16ivZJKKTw
6C3M53YRt29Bnxi72sM3CplTDt3rMYsEyAbN/MUo4xX4vMK3wXflxumEs6TN3Dr+7gfOeIkNV14V
H1+/NoUoW2GAuIG8EtfexH1fPwsDeafHW7H7oV7gpNX8eivgXlJvrpZfb4VWl8pBxDJAOewsyFG9
A9YGxI9Fh8OBCvEAqgEJC6Av24gfwquD71lfJ3MP5eqXFKStu7plclVZvvMNJaPXXDX+d5mVfxld
xp7roEJOW4fZdihT/jRYqAIiDx/EAinw4B9erSLwo8TdIQYq62j2Zo70JIs/HfcHecY4ocx5UIq5
AVW5KYGW3HzkVpYVygCB0USEhmyimqkej3WyPBxorp8iPUiuxvjU3B0UH37foUZRmWJmbxTLDPrC
c6Du5IEa5IPAemCIJY10mGvcIQQgJIU/tLg1TF2aKlqu17a9QokQ2O2iLt2KNOFv+LI5WG05PKFq
trtCmmwJCmR5dewMkSgXDJJFG4B70e7iG4Lw/IzLxsZTHpjpS6d051ULKQRyHjs1nJ32ryRDqTIo
G+uKX+upCYwwvrLOXFuBOxwDc/wyAQb+07REsSMHspuOWaCgArEostHy0Bbxkpq737QbMilyrUzx
Q+KvARk2dgVFLLu6LZD2VtjHG+TQ2ZUmhGanVDjsQCagNaCq4r8+1sRjjnyW1ZVnS7KzEyfxKUYt
6C3GF+iaj4VYeEHT3NhEQpocaQrnQ3WLQEiHYOxYA4cI99QHeM1L/StN0hJETxBKGHtzhq/xM3hC
03XEon6L53xy9WIJuQAJwsYh/wAFhvoszCqcO0gUnSwA8vajNM1lg2Kv17iMjyhZMj6tqAEtbGUt
pyKIQwSt5EM8ZsnBw9b9iow0RsklSE5T9RceEBVUoSYfanIEWzeFixhoVpjx3B5k8R3x/EUyJuN7
UMRQi27sfI+kSgZNOHgMxZi+ofitP8teejfVAL5huEg/uZ7joSASYLxqRDQrFoZ7c2OnuOC2saZJ
WpD1EysHQp7zcCj0zIuR5FKD+V5rVMA5edhtWxS3vWlrTWaeewNK73DG9brWek99XG3c2r8hPRuD
vQ0lw5WOrXc/zkCQimLqUwN9uad/79pGY7dFOiaYdp0qbFagBQ7nskJhNxtdtvfDnO1p+LAh71ei
mPFAFg7+SvCD/nK7j8GOi68GIYYN4mMrhJbYxZ3wuziQWjOnLewdwXlLAarQElneJc1WJqiEBhTZ
zWhWApUESDJbE9aXTL92I8Av7QblYWunNKiqayhOAuqCMyw+fvHJtH31iuoWXybOqwdMPRAwgb4P
Y4nPAOsRVpeBdl4fi/ra7Y5NA7jwkpn1q5JIkyE+6d20B5RRErHPahqRqfXEduTCPNOo5oW/ePhX
wE7uTRzpgMTpV3L0nNNUSXCKUzTBAJKhGJxkZHcAbTpRjxp7FD7CzliVlgKFweFgufMQRJMbbxTV
VkLWa5G2yfCmRzXMHMtjxxzH2JciLsBwHA14IPAvN6B0kKdtQ53OQTjvr0Pzm2/rfA90dYbaKPnV
oKA8O5ANFM49fpG/pvPklRaQRx9YyJJBT2CH+5k2c3Vv3BB4aafkNb78+i8beFUhsA40+JZsA7dr
PLF/WxQDaA7A+lzEXXagpjXAfhCPezNMB5DFuzZaMDPi7dB0+cuRlxvw3CGcLwI5dz1QsbfMBJ6a
BaG1GBVy37E2swsDE8qFenj26yxIz0IbX5ZyYMA+oQB5/ofr0Oi1ESFeSnZa4NSA0yVjDlbXaduq
THvchzpzbnRBeGSyD4+AoC5Qow9k+mQyBMCQM5oADsZZjK7A38+oYJQVAukOPyNhHx3B0YOPpHH3
JPfHjjRsO3wVpEjKAn/6z0s9/IDXyfeigJw5cHhu9Kldbb8E5iSlZFXfazO0X6J/RqjWBz4hRaUs
PndGM7ThnLqDhxLV1Z/WfPLKomgOSqcnjtTAgYM3/Ru3xNNoZtkl7Hv1zWfuvAWpxK3XVfrShS9V
40CXiqUSMG58ZzYNihUTBwwToZVDUNTKUTVYWAGet6guB7OhRhqw7wIb/Cl8MYVqLncbMhwgU2Q+
0nQI2pVLAxwQ44ivcNqHHLsmTBZVqaccDftMAHBZVdPHg5qRPj/UZfQhyoHiu09FFf+uQzCckSns
22jf+Ih+iXhreIDYU92KLxs9K+M+3tKQJpyoAvf2L1uchB0Apcr1P5QKPiA6bZzT9m8xMUB5jWiu
/1jupdQe08aZt39TAfbdabJgBVVjpyYSxiAsnoGHqX/zdb5sgf54AaKeHTkDzTjZEY6OFk4P6RXB
neGt1NmyYVUKqA5kN7Ixbs7UxF4LCcRJ+uiXSU2xgyBBnPSXnUxyskewmxrVxBEyrYCmV/ECDA/2
XpWjvXehD7FQYwCRCEPY+2ZqIN+UylUqAr10fYBbGAfNZgJA3hb0oZ80MvJ4Eo0FPU/c4p2QDdls
eQEXh7lizGnm4bSqC+N2C4gCVPak68/bOOr2aZIM3zqOEGWf1O8gNMo2jJUpxO1N8Q7NmYtSefTU
x1qeygh1XmTXWeTjCDt2+67Q9+VJEIQbmxn5MuhHkN/IQL0XTVsCIz/Ig12H8kA9au4uoEXCTyvF
ytAorJbRGG0E+FbAktOimKSMvO92USFaaI/vUIzCP6WW5QFaHNmpijMO9uJGfTrqiTzNKinmHbBJ
FyuFhlHDeLFqijh99bsK4H/sldrqO/CEA+oJ8GoDk9FGTq8GiBgywdOx28SrxU5mvvtQq1gOXfec
sXKTyjS5mVb2zY9jcJjXDr/pUphbaKg5M5okmzAK1OY33t2j6/svD5r85fHYI615tci1/2pb0lho
hD/eLWn/MP3avRhF1lz6CsQdZEesGxU0rhlu4y5P38UzWZ3CHbei7o1Flme/Lc5NyP5WvkqvVdFv
ITvi//xXp7LrgCxj1JiLosAvKnLsYu06KAqjDzF9Tqk3eFGxThMcIR4T9FGmFY8JVDC9CyCary64
uH0vZj99V793QwC+Ao6rpJTMxcVWj7u+i/i6NHFPLOvCn3F84333sUj0HfvpCPXu+JXxDSgphk8G
FgXTonFaxOzBeRqZ8meJWcnv//uVwumVaJGTR+E6BAkJlMNiLwBSKq73IS5ze+rFVot6pseYjMrq
o5WjxfMf9j/W0tBoRb3nGs19q8dY4KiMCypS9mEt3JM/NXnAcBQR+doAjmP/hx1xBaRcJZK65PZY
oMI8A1lgWc0qu7cWLHJxpJiuVYp7AQiE6CZF16cgdawFRHe/5rPIKLYxBLJ6cBgvoNsbrAi2MHqp
OORAMhCugUydEW+axARj7IR8+MN/GFEIljr2sIxzfJ35XvMEyib15APuuOSclUuyUVOw4VpxER1o
NGa8Ok6LyJ9M+KueXD+64K68YQNQX1SPKTByTC9Z3s9/rSd93CCdRrwKE+omCA0Vm9xE/NAoB+eC
AJRzqQvwf0PdEPj6hy0s+TqfhPTIRg1P8RRVTr9NCgexb7JN21Wd/touaxo5L0wUgVCq2gihFHQv
OETSItqn7pHseHohmw3qn6+yxbGtn0ajNpeRAbydrkt5zsWglqgHQkQMifsFqjvUS+2AgMtusuBt
8HDJsG2IMgw6O7Um7/8OEKuuatdGUbexqQG85TM7HdaDlVsfLEAdGx6wn6EP3TyU9n2AVL9a5kNS
7VFmAW0Z13dwTou9Tz+Kdia+awFThS5YbQfGBvBGCxx/7ndyyLX7qewJvgrhsU2q2mA7EU9DSyxl
qCbg0ToC1vpY5GW/Ql4oOCeDVy+tTvAn1qsKFRfgiQi8Ws61ksE3s3OHWYvQ38ROYEGd4taDTOqK
DMoccAt5Ay2evFlVruadzPSGbKMn6kMp008a0SKcWT/GqOoOZOobcMknUbRWaVJuY1O1C+bX9StY
uMcFaG6MDQ0HaXzKcJBnhN75q/qJetL6dUDKWQeiB6NR9/Ib9KGYoBE0viMlzDje4KT7jUw0SXZp
+8BJUDc1eLgudfRKIyfLv4msPFdlCC62PDd2iMYycH5i+LA9hjRLfmbQ7/yiMNQ2ycAhYAayOuEf
r5graBMuaQiJ7erEB16daOgMGvofoX2IAUMNZnluukvBMn9+H+NvHyFi73yorEXcexyjiSs6glpR
z48lKurI4WHvDDUJJQt/zrdGnFueMStl8LfTm+aebl5FBTFzVwbPObgbL2wAHcV0IdPI920MrsSS
1ZHz6k7g5sSLfltklza+uWOd7K0oQPRIDB+szweQCUXdtmKV++3f9tozu21Yp97D3kIZbhnR9zKy
ezFKqZBfcdxU7JBVeaJHDJmoZzaN2HVs/NMOfn8wVwb9k7ItgTROHu4D28me4tHZZxOGm8VWsRcO
iktpCK3AZBVxD+BYv6le69wDZY0ozIOcEN6iKyDMwxjYjrAH0rT3PTS3CiBBuQAFqVu+euEzXQBB
+zHuUBGbLOjeFwZBPtdlAJY0JEonrxwlZzOlrY9mlPJZxPovxq38O/S436yOe88mDjnrthrzzYja
RiSImr9UkhX/vwMY7N8EL+INSkkjHEANBDBWsQbgGWIf7LWokagqDe+Hm+hLpCz7FVye5bKNmuEA
2hoH1yu4OlbFXttObd0OBP8c5aeLpJL9MZ6avuRfzdcQYYk875oF8gfpMCMjeZNjxyGzQztwqmKn
map1f9S9m6LWu48Ta10jCXMdNbQG82JAGFD6hXfEExyMmM74l9MjR4QzvXno3dY8UA/gMHzbUhef
ab7LQxzjJhcyUfPHkNaSL0oDVuTx2E4lifXb7i3vNzHz31DUXod7AGqLv1BxeR6D0rtZQ1zf0mgO
DWrvRhbGHYi7gap2S0NQbQAeinL2eYMD+g3KQvUtThZgLY3AJdgytYUumJxpoatT4Clr74yghp9G
ZGJG9tUD7ZsFZiln4YK66MztrkFu1FiZAzStyEQN0FxgMUQwHEQhiWLD3JkoQmxAz/fa+RAIk+1o
8DCb0xzZqMHheu4PYfeUSHBQ87j66FNoHIzMtjahp6O3xnsqgr78yLhTrbOE1etqGkJUlNUQFayM
eNyUvpmtRjMtP7iLlAWgYXOGKNE8iKrxqYIu/FYmmT+j4b3xUAJl5Cht9SaXYijUOY7TFU2yciph
ZNJMvXnm+p+DnQbHugmgEmNwZ15R2QwZ713VvuD3iqKCyQ/ZoeBIPRQ5BMdJaOi+jCbc1gd02++g
F5Li90hqWmL00SvLXaoKCHmirAO498k09R5ubVEV6r6Mt0DJV0avFg/HjqZJvOuxhqaRqgdpRuy+
kx10J3iE+PUbEHr9EqmPHCJVSMTMBK6NoAGZN0YZnu8mXIwmRj2eQvFWiAsHZRWUliD5FHXSRQ1V
Arw7IrLQzAFJVAlWv6l/t8TKOo2F9PCxsFJQZsRjUC8rlHHOKVFt2t0AOKmvv4z3ZDflvbWNpIEw
oGr/yGvTBG1BE7TFPeHtWxnil7J7xT1wXPgMgcKgqtrXFHkaiobGVgg2a6frVzSUmdqMLiITFupx
D1Vv2vdoaO42iEAEsjybhi6vhYy/kz84j762TUKEDV0onnqD6r6han42AMdyQAGTPODIIQ8lCJxn
U4wNRbn/TNAsNWQjv4etMNhyaDoUzvfmqbXD8bnVeKBx5AC2Cpe3594pM7BJuNZyuss9I6xc7BKm
2IxmzaxR51H5x/vSaX3oPtmlqW9k4Tin9Umnj73PyxVvDejouvplCrNeW6eRF6aDH03jBm8BMqdL
MOW3m3HKTqnRW+KKXr5YQMMc7zmsyS5TC2GAMgh3rpeNb+abGQ/2NUxAqWmlzdXq8Dv0B5ltg9oF
W0EXIovy5zhrumKDIthJuTD5tEClq1Wt31MJHqU2i4otoCX62ZTeM28D/mni0DgzG7O6cMtuDq6J
VJcBivfPwflaCSo2hAHAcyVLecjaqNr0YffV01PPM/SbyTQqfyaSbBzti03stpe8CRTSOzBR8xiW
vybIFmOPRQHk/Pzh3IW+A5FAJ4Eirxr9mSgAdUSuA+raQTc8d33Gzj6Pdp4zgl7NA8o8QmL2yfCd
/jkyUA4SuqI41DIbngfLHhYoc1drcAaDUN0qUPs1PZBE1p0KYDkO919mZvQnHQXdATh5/G6n2QHV
GUvcYNWMIsVg1wPHAiLY5Rw0ZNHyj/BxHaoC1I8ZaEFbLwAHJVSGQSS9tzvg+XpnuKkuEWcjNLKZ
FFH/ZrDGWkIKs9rQcDQa/DjpeAM9WLhDZck27Xw+B61Z+5mDohrE1OxnyKLngJfea+SZQHaWXnOy
eZzuYmD412WI3CDrIUHPUDH02SvwwruyvvXAGcwsZiPhCkLqTTNFKPH1ny2CaUgBS5odem1vJHKm
L4+hdrm+QhUunVUScTm3eiJod1WCra/usmyZQvUT35Vfk4QMB0ceamBdhhp0ShhOjR63zoj6O4KC
/7fVj61pNfnebXKbim8otuc/vAHvBdnn5rkRabgqIWew454jz86YefMRJOt/9QYDrbH2776A5It9
it8HAjz8xmW3LkQLhPY00n1hAmyLEjxm2fhiMIBPA+d4v8iGUM0DIHk7RBkytMboxFACbjMwFHSI
eoKt50g2avp8K2VmHUyjc+YdU/wzQKUir/GHYkEOErgQp+oy9fi3AVmy0gr5Z55EII9IPTDgjsZw
/PfK1APxp5d7Foof81mLIum3AoQBax6huBBfSt7HwYGuzAfU99jKhOgVPtscCapQzMieGMjiA+2d
bsOyiL6NboZ/4HyRmlCJs0Slnltn7kRRCC7uLHyuqnGbpmN3ies+fLaKrJjlRlgfaLKOkASx29Db
0NBAJH0l7RB/YMcqb6Dpm+GywNYmfuCF6hz+bTQHf4VgrIMSPAxBZOotczVCzGcaNr0MF73iwfru
3IYcZVP2trWzfBEBLnTkDaTEQPxt9jPESDAOALXjDe9WYBN1NLzd/jApDuLbN/jLavYKYjAfTZfH
q9y1IKuNi8RzmKffShc4z8g6MtfPTrH3TxNBLHBhCLB/0QTPUaRUOci9IJ91DFIoGQG8j8ov2yoX
NKQJPJ6h9TXNlmZrzhudfwf80Jk5yg6vPk+ia9cPgBGhWHE5gOsgnY8d4EJpnrLNfWznErpbpnMk
bwvE/Jcapee0ATWhkx2YAEm6j9KRLmrPPtCwbA0Sukvt2dUOoIjwRJzJ954lIIQ3VgHYRjAB9r5x
K2190cjS16hByoY94IDiq2u2nb8ITAv81dNMxJzUmFP37m92YLNKtN/7HlDXQbnyeBfM5QgAkIYu
wXMI3NRG+zX0wCZEW6tBFZnbICPXSQB8jpZ463Z9psk6sn963hRaCwEqciwrPQeBp6H+A77QTY0q
GCTPYASbeOfipqvNA0J/d0doAWfGorAVLr8t2BxEnJ0dR0fLFLJgM9MWLq4FgQb1aV0+VYhIHuqp
KWWVQux16rqD+SwiGxgO3IBT1fvnPIwEAgRQEvFt5u7JRk2IOPW+4MnOFqF/LlHBXCTRWw29bSDG
iu8Jm0QeoHp+YYWT7F3m9suqj9v3Xx4SaouzcvKwkEzdY/d+ygn/5kF7mJKVFwh1guusqCBDHUB8
K66Gjzrhe6Ha4gUAvH73sKdW8ps9a61gAbG14eM/2FHxe7BsmZxRHtPsc09CidOoshs1IwpwnMyD
CtNkCnAjQ3E+1NYCVI3d3NK3UVJh7g3/DWXN7G9lhJdYOcaHjSfmrEwD8yXtMgALChZdhsQbVrIe
IJgqcJ/v07IG/9LIjwUr2pUNjbJL5kxJdIieQyopfR8NtwPIAWdAJ4R2SlYhuQ7u3nez68ZN1Vjj
sgHxJ6olkRJLUTSNjAuaMK9GEI9z6BVihD+NewSJkjksQF1nL/iYOnOUxTvAHoJ+exyibhY4utaz
Zuj8Q6eQPAf0kWX2mN70/7B1XsttK0kYfiJUIQ3CLXMQJVJUvkHJ4SDnjKffD0Ov5fWemyl0z4Cy
JRKc6f6DQ6/IVFVkzuKoLVecY/KDhrbsSQ4WD6163gbwHVpdes0GLvf/qUhVtnKBXDrNdzusSrMO
CLe8yVCc2+vc9hQhn/y6NKO1b1RxztdGHhyBrPzjlKHBl73nVedAJdepLtMAfP2jiBp9KzgbhCCo
HxT8PDdaDSQX3b2M3uecTAJn2A4dxld/JF0rH3fCU4I/k0nga/vBGiGjx9yNmmf54E6BdUB06P52
s8whKx7e1fa0DdMuRzl20ooHXQT1qe4zVCC/cgldc2fY/JFSIzU+6QMuCs02jUBLxfNgmv43qkjh
CXhj+eTUlrayECSl1+qtvEjPcfupQhyEa4DBdXjmx/8aEDiDjQOMayknfq2Nq4MwvfhuDMISQlSs
INHfPWOAgmBuX7vXfh7EJfJs/QokxL3Wlm8D6MFoSk6lSpvtktrj63heGdMHutiYp8q1MtVRwl8g
bZ/cVSKmfNPhl/lVMZAFhFhY/KtClA5C+rBbu2nvyrwYD51SX01LoWFo2fknTLBDGGUXWcABoEzj
H07qNS4cZVcIJd6OTWxfJ/GWDSZCsUNmbvjTiMdyrLtHhw5X0YhHOeimV2+Qpx8p40cpmq28+yaN
D7dcH+Jgtue9jbxx8xR1NrjslvfXSl6iPNi3wIuRthAASpcyGQKHszZ6hLmajKnoUbIfIdeZCeKN
ZR8ejbTz85Vl2QOGh+OvwTTB6fSNs7/NjuU0QlnMgGQts75FZwPBjdHBKU5eKX0PfwtwKI35+Wqe
VZChQHxqavRnVKT1syXiOxn5yaCf0y64w6gtWqppYK/dRGffYjeIomYaroxp1loxxxelKFcwpSA0
zHiJL6jEVwgPq4hXtNV3lTk32ed1SuXQvvK0eHrJ4FWf2hQ+w0xLoJPHtoOvNAAhtx16VNA9otgV
WLlNO7R5l3CXgfOei5zvg8S9mOidLkVq1ns5mTi+uSlSTJ7krCgjEx0wpNnkbFVN5WM0KjcUDVgY
7zCGLgJMbEZpvrTmS+sU9zUGvN/rdMgXhl/1j/ao1tCNMbwNwp8+Xmxg/6G38GArynsxD3z/dms+
B9VS5vpGKe7Nuiy0hdbAqcKxM13ls0GFnBmrIVnBDnHWY1k1fAcrxZOOddhmypXojjoXzhHpmGxC
1dP2gdb+dFqhPiD+ebn9uYpY+4qaOcIO7KJ3Fn/K/4l+35fkKuevMPL3sscz6WG0NIe02clQ6zih
xVqQLuRJA79pg+rKs0RNxN0toFd59hz8VnyjE2vQxtOiDFC5FRn7voWWJT5iOPNlRO12Y3lTge7t
zH3sW3+fdMg+WL3WvyT4rKSWqn1Y9C7WLf/DfRcP7nMyGbt8zmdNEPDyaXVo4rB6NvA7dX03h5hd
FGu8KXloGZGZLmpwb9t0LLphW+Rg69why9GWneet0IcV0KkjPR+9Pg7zYNI2PsrQBLm3Ggz06yCZ
PLMn6/D/dKsLEnLVpdb9l0mDa27OUIXfqdbyuyOn8P2kF5sMyNbhNtTGf6/+N6fz0UcaY2bYzRNp
2yqHeB5uYTKe+qynHKOYGoI08+HLr/VPUcJBkFFSKimCmzx55AGrx/YHKDqggzwYf2qDh4VCV3wr
ohyxG6Gkl6QNil2Z5v4+Lo3krHaNtswgU39wPN0OjoV5u64CKJjc8FuMHtpBDunvq6oWziFKq18T
MkRbZC9o46Bvp9V35VT9GvLfVzKnViiyWzxsKU3i6wZWQgcU6SQTz+GYVmlT5G8VnhirOq2KvQyD
qttN1WhdIaWKBy2dfvr6NzdQ7hGJqF8VJzF2NTIyaIETwmCMVzVV+b0MkzB4ah1LOxtjlj0H4Hll
OvCt9JT1Fm+/fqzBrPXpdrQ4YclZlLEAzADdbfOd51jiU9Fo+dkFbqdmxsGrmrz2TkFX8GjHarq1
cqEcQvkL6yAYDBe3zxdlYeBFkAbGe4uHSxGOH2HtIyPzZ5oD2v+lp54f6Y0fQSe8P1aTlqthWv35
Iv9Nf61WXAXTBceNH12//FYOhvto2p11UEaFZmznTJ/ViAGRo+jvreUa0Oyx8tBGNXsJS+0gF6ha
Yi45wWanyO6VB6fytYWcGOgBlkq7M/K6OowuhhzqPOBP1iYLmWT/Vh3kVa40yi6w/WUQDXBGk/pe
G0d/F0Koqha3HMrVO0oNr3VXDA9Kw5MtcKbgo6hKns99mJ4G+PM0pc0nme9cV1sB3u8P1jDWLygb
rmXeHJx6YydGssPnpNiMaluNPsptxpNXmN+R/Gf/31IONKkCoikG8LxH+0dUWfGcOk126pLUW8h8
rfXeMg2d4Ih5QPnW2it5d8W78GCb9EsCzmVvyFmiBhd24X0B428ztZO5CMLQWSuWGe11BSJ4mxSr
JHbs9zE04glRcatTQXfTiZeD9VDR7r1Gc0It6XoL0AC81wkdnEz3voZXH3XfnoM4BxHw1DnNh1Rc
Y81Lt6IzxN5LCueBlu64NE0z/5ZEFhsAMT4kud2voSdFU/rdr/jCTkBsniorqU5jE2arZjST98Dq
lp3q1TBJAshOATCZHbYHnOGSgq7d7yH0J5TduiJeOLXvb2JrFDT/PXhNE4w1eZXNV4ENbFVeyVwD
xPvOtCO07sCqrIYesc0hzrLzNA/QK8V9DK9QRlYyZuc2clDoGbO9U2Bckaih2GDSVl9wTK4veo45
vdfgVAtFpLrIIRw7fSnXyVAuLtxSX061oPQsu7RDGtn3rmoXj8W0k09J+WxEIzZeA6mg1gXhfmNk
JfqFsg2mFkjptxtkX0zEdNVL7xjevtLUeN+PagkIDGsXedXMuamryqMJknyvzVdyXa2q3Y5SNYYR
vf4IAv2Y6IPxGqOJe4iiLOTtRGg6OYRzHIz2MmxiAzCtHj2CPcTGdAJQ7yfPbhqKp1G04qno0n2d
+8NZpoRHdyDWTesoJ/sMqJHWGcpWzuZa4wN2B3VEJ/VaO847yNnqIAcFDapk8RV7JR/ivIxJuiYP
PC/IhwWFDIyNwUruA8XcxkMQNY+JH6gLKhBimdUzPm5+mw6zgEaqqKhlBNVZpqA1dauAP/jWx/Dg
auW9d6Sr/hrYz5k76tlBHuiaqkr2QrOgtMwnOtupaPT2WrGRs5M+nks//eY5M2w3EtlRbmBkqMQz
TGLes4gQeJGc1arMeLbnMJ0Xy1m5WIXuQNEp3XNSTe9ZJQB/cv5vnX1it+m3yS/ZZbVth29s9o+Y
quglyP6R6GZ/oLFapSqcMAlnbgGFK3E7bGVoQNZYGI4ePAyAI2Y2Q7OYhNWfOqsdTvIKuUu+Zp0q
XsvQt+LhZPKvQ1QA/noYU8HTMXJQUKm9IoqaLKhOVj9Gw1rDm8g/0i7uV0Hm4kADuyBYWO4wXoWR
jNfAR9xX0dN0J8NIiVD4HZQQ6xSWyHXaFN5NsW/f3+4qM29dWhWen42ucLhPsk3spXudmtTFssVA
lcK+40iFTFQ/jc+hnVyMcZoe5JylFC9dXFj3cs7vlc9BL8J7OacnfYBKRlWe5ORkY6TRVhQu5Gyc
Y6SgYf9ylLNlZ5kLY3Kzo5zF3CTkAFBOh0JPx+emNXBNdaIZ9Mi/CDA2kq95Ve3lLJ8kqESKiTXM
PIsffLUqj+pQqhtbiPgih6SJ3ZVmUTxT8QO95aYsLeHeaO5SLpETAnTaNlB9d/GVy9nR7vlQRQuz
pvG7pFpBfd8Zbq9yW6fMCjChtXYdG1xPOomF0qCGMW70oDQ+qdJoINMRwB4Sw7pmqf9amA64zByv
3yDhIeMjTQh1IsW/sRSBt3Qj3cL9tram9lP19f5QdK9F0b0b+tHJuuId58VHCivqIwcbSBl5BUdz
zuuxCQN+hCiB6Hj8moAGtGwXalCQRVugRuCgcwXahWNbrzGV302DvchmqFrrNbTwWMq8BiIltlEv
Zn6WaYsSH1aBnLNl2BoWlWGa5xuvTnAt/D3YNLtvYdPjymp2sVh95f5al5qAgZU8w62IF8lHrErq
EeZw5ALTyzCRorysmvdTzqkyS9pxhdhGdjIGPTtlTmlH25fSMdMTpA6fg3nZwhWfQQ2+4Ll3Xwf8
CytA1bel8i5DrcUaDyB9odTzKwvFPepwOPaukSn9wpyX4/a7mTIbwZdIHW7f65aaMBk2uDY0IKn8
FJ+T+Qs+5s+/hWnUoLnKbqHWxicAWPals5PkzFH7H7krMLS4W3dNq9/2FIGmrWKNxxFVLYe6FUQw
ebepNmJZlqgKVkPsvI7+CbdB/6W2xpUGOGsr4trZGZbWPhoGyn34RovvSgX8zAOkm9sULlFZd49G
rQ73eQ42Fxxx9N1LqVN45ndltJtlVzTdw5Da0RHzYzggjhu+edQbbytqarOs6K8DpYSdyj5iN6nJ
cHXqIObtw4sANj5Cng9oTdrmWr6QF5jdAxtrDHjlCpCCQRV+V0VqL4dR6e89h8e7k2bUVe2+fFfj
YCtX2m2Bq5Nfto9N4Di7gO/SrR5E2hPA6G/yP2ewB6C1bL80oM82wcyT01u3O1M2RCJu/u+X7Cb9
SDc/Ifvh2QED4NTUOaI/QJhXRf/Ue3W7SnoEGMpW6V9nnW2Oa/370CfpDn5pvHFTu3934vQUWdCD
sKMvTrYOeU3m8XqDxpaZ5IrMvCLzyDKUiBq0sfnQ8mGuB7//KFRapEj+vnTAUvYe+Mx1k4/dRxsk
9GJ777nv3IQuHehlmYd1fRC0nJ9LhASpu2PqLfNlkZxUU4zbPCuol5ezcuhNDDRQfvqebm7/zM34
hzziRJO2Cm+lWWx0KrBfb2p12rRtFMEnSoO7dN5IYBC35GBWP+fY8D60ZfRdJIrxalW5slUAxKzt
OZzMaMN20AXEgi/AReGQ6Adp9KNQK3Nhqvpw6ZBo2DdtUm+nNG+fCsv/R65QYveANGXD9lmt1zok
g2OBECnc6ylc6egUfLo4S0xGcUxM1z/JIR6z4Hb1lesF/07Agn8si37f8C/LhFZebufPkBbXzvaB
KSwKM7JOdOywoy1KxNYDtZ5W9GetUz0PRa8/+U1p7eS6thmbaRWorb60vJzPeAj0n0qOeiosZRUI
JzsWcyRTX4Nil5hVme5t6R93YaGE/SFU+51vmK9/T6DSo56E422jgjdWUgJRy5z0GKZTepQhUE8L
h7vfsbySa2JVF79m4nlaztyGqTY5dc199HaBkRIAonnoXcRY/i82XBHAgUoWJSpH6FlMe5X949q0
dd9fQkrVNpycpyWUZUVZdGFi7NUiQtZkM/IoPqVF/D5ZE1+Nil6cFI9B5r9CgPftRk0VTm7zEmvK
3E0cCSw1LYzdBMCgZRZ66UNRl3zV26pA6El06eKPpKD/d/CDCMmQKX34GjIb8JSlPX5livmVUCEF
65I5M2KgnzaDPVhXu+ZXUY9Z+ZMWWE9946fm8Xs1Kq198jWRw40T/RFIgH/qc6dYZ8jgvvR5/+nG
rf5ztMNlpdbetyIxffzQTO8S81W4nXzf2MdqFqG5HqSrCS+u9wKUs/wBuj0B+lTddz308bKiEo/8
S1nsTVMNd4qqVBfTGSEHTjDqczTd6U6GD40Gvz0TXoHuSjQsaHoNZ3uWzpdXtJ1SDXNFxYbntwBL
jcgYH9mtlUycQ6MuMHZw4LD6m29DxAsRcra06zAeJnhZVbl0EiW6Ry8B4VOho+KqBRncrSFM5j5h
fLbmq8y2D/SA4zuZkoM2Nz4CwMiLr5y8msrxVRSDO6uXPOEuYWyyzADPPQ+qw17AjtmN9j2CYDLn
A/bbZ3UWLGTOh25xhkxZ38foWbiWotM/m+8tHZ6MWZzey0iu1eYNVGtiGCD0Ktmy8bQPPofEJVia
2TAPc+s6nTWFQHCDkJpjpbH6fSjmllIB2roRjl+jIUf5cJwHeYXJn7+LTeAEvkj6e1yKYAPq7SlO
tGVu+z9qiIIHSMbBY1A5AUobn1qgGWeZSYIsvXMQkvHZVG50zXQ3si4tK8+SvDdghLQR3hgvZG5I
wl2KQjgmZdSmaQTk40ZO3GbnxRpbFZhGM/3P7xv7EDRD8NqjdZsK5FULjvfHwQiUpcpj+X3M2Uqj
o2CehW2nD1Rz0eLh0fuOADEmKkgSnqLOL66GV11kHgWHeD0mhQk4J4Skq2O3O6+faqOB/MI3sXzd
2NWXSFp7d6jRDru6cWH5sJla8huA5TeHVig61CezdFxVIkO2Y7Z1xGNT2fs6L9rMvo5y8KeGAnji
GjtzXmKjjHLBle+PFZnbX6LQ+G7Vx5ryz4+AjTGk20J/LFAC2g5K6e0H2/FRdwvp0oO1fTe76GhX
Y/eTQtK92tb6m5EW/3hN+NEqQ3zfDTXPCwUxSq0IzCcjCqNFArX+p48XbsfDkjOcxu9nCmEOeHho
u02W7IC/25TfeIQnUxb+MCJUFvAKckwjZzfqHw09tX+ELnAYMNwvjW7pa/aXnEbzsj8h3KyvsFwP
3uel8OCPqTJrvZtWcKWA5C69hP6YMNrgCt9ef1DUblOUWrhtE8/cB52RbjGdR5Q/Ls03EyoWlrzB
Z60IdZ07Qtu3WFg/R2y2emPyP3mgFCsqzObR9CvtkcP6h8wHoqVoTh2Gppy+1tVeeTYVcUAOsP6M
hkpZKqE53Y15FV6qSs0XtBqrTxPdIt4FrnW2eXDehV3H52WesA37GOnCWWGmGCJz9/+7eqMMvsNO
GLdfk3/t7NvSTndGm7185SE2B1iO0RUYePzeNRLHOyNy4WI2HLCO9Ry0vwe5QC61JQz4v8ssOCp0
/3+vy0J2UUadotttpI9R43j3LibQYRNljzJFQUdDYjKl/+CYdrz0YTwisahWOzmdwpPdqj32JnFV
/gTAG+/z2SADmV48KALsRzAuQJFlzsmhFDMbVMOAck411VCD8qjB/tD5xkvD/9RRslxnSlvudZ9f
QZyAmZjz1JgmLBu89OireXdtSvVZ5pMB46QizcqTUSfO2ahFhqQK7wNA7+pCN6PpQbG07r5TUPTw
i6x67k2lXzppH9Pk1dm5ewMiq1n+4ZlIHnkuZmltreUf3Q6t2+hjhJG+azzUJes56yK+N8KBR/yi
LFHHs8b17WZN3XmmPz2jFmAcwjxTV7g3Z4dmKJslH870yfmHOr93lddWrecLm/MoRmFR9qTEMSDL
pKFmOoca/9+7wKJkJ8Oq0L1lDoKRg5XZHPsorIAhxdNH5OlnlQLxleJAe1Rchw59qY8fo2ueA99Q
roZLW42uEuY4s2dni9T1Q4vYmSncaK129XBIrB7rmUG1FmOcLbuqEa4NOja29p5in4csar9NlvpD
g4D9rogRImnUFa8lz4OlC7XnyUAfZ+W1g/ZYiklZJTzbzkpphhsRi/E+NKYSArxu3BkUC3eNndCH
big+Qd8BNP57SNAj/tdQTN5rM1b+Vq79a5k0HPg7xxOkWgywG7eaNz1/3RYPNROxnaMUEhtxuCw7
bDWqttQBtZq7MC8LjlemSW/cVfV7S+DlordsC1pF0e4buW6ekGE3We+NaL2dvF9OygG027C3SrA9
89LbTfPt5mDQHhnVftz0nqpcsDvN40XwxkGwPU2O3dwGGUJO2eloXB3+yn+Fuh/uWvp0r4mKAEzt
wMnOcarZwxOvtuBOrEdAhhq4iVj/0Svr3LBpUM7Y9951fIxwPXyNgto6gBfw79nnqSvdc6o3jplY
nTnNT7ttDypSTe9pGCzTAXOev37GiBX0v/yMzrd+/QxRGH/+DI8N+6pSy1r+DCOqW/kz0Mc03mu1
hocLsOsUl2hJzQTRWLPvy0I4p3YmiAKph9nWBclShkoR9bz1lJAqf6XAy3AyG3pN1mgfZlUfLTM3
/wkcjF3zxPiGIbaxKDHzuGI9FW5iM8LXRs85fdemsvEssJ5xAfTlxjnARW6RlH27KlsdQOkM8fTD
6s+wHrV2VSEfvStniKeclWFX67/Cv+4VfQc5WI8+sxqTMsPAdDfqEepBSiv9Fd9c1GTs1Eq5S77m
K7N7AlC/inXfPsa5Gd0+30muX7s4bq+ZX/6dh7XWXIGKiXUxuc9AV2yqj62+hZFoXCwPdVcMRxDQ
mTAPyAfv5xhFV87nyZsRJN0qngb93sTzAJnkxseJKKL1vR7R41hoaQlEax48IAbnPChfcX+pD5Sw
kNvFrs5E0jteCLOIt1kRhCtzprDJIbFhKrTT46TBbGOTpa8ccxhRl2OBhsQHMAELYgg8qOXQ8heb
bN/eKw1e25ZaA1BO6gK9nL5BZd5Wz+3Q2id5rzNZzdYpgT8GyHWgtwaMCn+tGuvjBPzEhMdGJlFG
NAz+J5bzNKyVjex45FlwHmLT3prZoK8rO1AeYaaXCBSDODGM/COO+Qh1rrdI4jgPFu7s7BJW9nd2
duHCRA/y1SypeMNLMy5+B5tI80sInJ5j7EVBuSlyS+8kJnR+qu0wITknifnSZBJxE8Dgv3NWpVWX
zhtztEd6pETmUC4GiJDvOrkOq7Cl6Pp6L0IrBQAxpt8Nti9+lA8vZt96GwPN972jpsbjmLp/r5hm
gqNc4RqW/tgl2okSydqyIKVKXQwbMfplVgXj7ksmA3PfAiLioxTEwOPY3fVTDFaI3s2GWksOSFoN
rsBGfhZ1qB9l1I6DelALcClS+EjmYk38xIRUu62o5xXFoGDWPN/u+Mg2CM+PkcHMp10IameRz0rQ
X1QKRXS/JiTbQk5IBoa8wx3bcPGVk1fu7zv+baLbdLqV3btxgkW33dfqBp1AHJZmqpE9pAg9jSHQ
vHmvguaj7yz1Gv3OwqsV5KFcG42/oqr3oaacZa6NDeV0Wy3jprN3jZJCL5KvoPWWsnFUvdwLCKKu
UhqI3vAfF5pt79QB9Wu0q0GCx4O4zcpfnD3P2q1ODX8C6c5BVzmFjzSe/H94ut8eeF7Jw1rXX/PG
ymk5WiqVgXDcaX1X7lFUnO5NG3ToZI3Ni1rQrNXCfjj6HfwTDa/2Fv1wrfNXIonahStyY6/j8oHg
U6q99GrHJxXizmaaJu0lq9FQCgHK7OWsVjUInVR6eJKzfo7pYh2Nl2HGDuE0VOjjDmVKdhZl0d43
86AIPTumlbKVUa1P7b3qeQiRQ2nYZJZ6AfiF5UHlaGjfz5dyGIaHTqGvPc673yqgEXybvK3LAsCz
OfSgcVblWhZDHa58vRxXfBZBpyM/g4R+3zTPXVTtLATHP8agd1dIbU3Uu239qRU+CD3ycOvKlaq5
E8cqs7j2bv+cpKn48FRa9PCQ9LswN5CfUoYfMq8gB7akskepLFbUc1QNi0afnqC5tE82NIer3r7H
gS+a5ViWPLSV8r71rOaJ0opY6nnW7+TSyUm0rRJZ5YodWLLIR2c4NYqP8hrP7T0uqNGrBuxGmYEK
YZz9naflPX7AheO7yniUQtKxV+RHefUVWlH4Cnn1rWYzQ9Ha0S9y8HrI6a4qOMz9zgWJ9eG1fXLM
iycvxVmlqdxxK+aibx0Wq6ZL2pcEvMixrtJghSFN/56Ncbnw2JasurDol+WsopVn7AlLy0g2Mgyy
sD+7JXStedIe7eyqCw06nh1Gu7qw4y3KrOhaIqJyKdTpkOBUe5KRHMq8vPYA3Y+howIVnFd1jfLD
83WwSHMk86bf1xyUodOJgQqKga1m+W1An27j8FBDn3omJDhyxOE8OJVO+xqUg7cGYyKqtTk34+MB
z6ChiPaqghTbBhJ3OlwMWLv5Mq3qkTpZ5hynQg9583dpesRdoALyXgcnsMw5kgq8G9JmuF3KWA5+
zxck7j/K5is3VXrarSB1gfUPjG1tHy1PaVd6Y/boXdraa9vEi15U3XthiGo3lbqylqE+spe3etgy
3dr3nPDdwN2jnHjTdqbNZ0qk8PfmvKoi2FubvXZIfK9+UxHmmNO1xbFgBoOjnEIYV1q6qJDtOKWj
F+1kJXukNG9FNrSlsu9nLJR9QdSJZ1abv9qJGR7R2q6XMgzRjN8EvhttZegjqLPI4mC6k2E8Guup
97L9oKC0NAYRss1DWS30WYMj7JDkpSGUHBrISu/e1tZz5S0y+vIQtn67cgZF3JlQRre421gblbIH
uwHg+lM4Ovf5kP26cvqD6kXpLS3nwhIb0Wo2rq1V/9OhEjC9zB25pKsce6GElAiw5vimFqXycMvl
Vlkv7QEIaVUp3oMcxnnaap+L3oAiMKdlplVVsXVLd8QeKsJVL2JLssgCZY8yvgfdvbL3SI2zPbAa
upwR/k93xpCdBaool1Sr4kvb+eN9jDeDjGReDtMd1Af/gj5WvXY6bFBwLU6OdtRrOQ5oQXL8I5aX
MunHHu/wSFxlCjMBKhU015KjnAWGlZbe9wLg+clPJwrxemIMq6nXw1XRYQx3i+WUqkc/3KoeFhDG
EAYfcx7nqucuRFeMP9qXTvGsH7neiQX7Hv+RbUG5swJwrEEuxMFKGs56sBv6mfHQ96BtWzM8y8gu
u2EZe6q5k6FuJfmOBpoNjYYbKFZUlA04nc+ILlU12q2BBttbasMvcN30mlUdqEqO45Sk0RoK0S1F
OAJBViGXtViWFFpwHXtHPKCDBCJp1hoCBYKcJbLnW3lXNQ4nFxOXR7VC13Bw2GhmeK7b+hVOsXF1
oLgug7yC8D+HgYthhWsk5kKGwM2Nq5qF7BSs5FHepSX990gdx3M7ufGVGqpoC+cxgldytYuQpmFj
O2sZ9obXXZDlW+i1VoPdtvM7GrLRPlYw2J4Q1bhQYgL0yX7oGwJicGms9mfSNP+4dTY8o9TjrN3S
8o4jKhp3rsWjKshi9cV1knc9sbqfU+euas80PimvtUs/W+cz94mthHqOkQxdyIpB6AUc6VIMpGFz
qeeggAsrSwbJXB1pXCW5/7rja0LeoWH1CM8/4OAlIqE8oiy0HBpNeSn7GfJBH2ghw8QHtzNgJshX
cOi/cqwDRxop9lbOIiagLcA+jXdyVtMyALRx/1hXklG5SPHKUrXW+lE1XrQQk1M/JS5NdScZIB+7
QQ3Engavm5njZw3TU/FRqhFqJ+51t9u5Qle/x1Xx0+gc9Q3/i3hZW33ylNOOWTm1HZ9F5zkbFKGm
uzqokQ+cmRjA2KY7N6vdDZWo+Kzq7JUCvYqfQjqZS/lS82sWgzl91wJ1Z48mll8x3aeQrSJWRlpF
hdfJJ3Dj3ggloKFhBlJvvHOhWkIU+tDnQA6lnPxjicw2mK00tjLu/lgjL+ULagW2iGVtUGjvj20u
oo2ohmYJ7Hx66DRtfIjnKwVuH1s8ka9l7msiCeEBN11J92he/DVhhcUj3p/94a98iAsPv4jozqvN
Q24iDh5UonlrXq3E095szfGPE/jEZeVVFJHDErjB5FUovqjey8CTQC4z/DI8qHB6qIRy1xSFgooX
ivA6yvzPdFNW8vYypg7nU51fN7WhrpBJH9eZyG2ceQfrYkLv2uWJ0+3iiLOVpmdYjQNW/cHDLeY5
FHqcQtzatS4Bf7Xbyk7zzctoRb9X9mNDDXpeCWY0WCQ51DSjR0lQDtrvKxm2g5kcwz79NfuVK6KM
B7CMI6Oj1EUZBZNkcQT3jFaBz9PvKONcS39dqeoQLpGSqFdfudsSx+YWeanShV9oKDqudCVQjsqs
W1nOCpaN2dkVRZz/xkq2iHyBTN+c+UojmMPu3QAmTxOrXkUCaRMXnbO3iqZPoCKpiRV7ejaS+lOm
bTOvaX3lKT7zXchecK4L8bUHsQWUBNI6MNK52xBBeQRtOSDeWEVvaWmqS28kwlxxy6MT8VYXiQe1
fYxrT8XwMum2nR+Zy9tc2Yo3K1BiPE6YNVyzvYO7Dgqmn9IlAtDu7YX4xYV4pbTDoUTp2m/td97X
5tbQkmAr97T/k47VOsCWIYqeM6sNA0TjYys8eDDDJlp2HMksDptHvpJRv/ydA+2nnOSsUXjPpm2I
nYxkXpPHMvTRA/RXo2Epk26sRaseg0kEsMr8VAw2tTutO9Rs2k5eHEH+khMyllfTxFc/R5V8U0Y5
BSOZ9Kldrpw4gN+wcYrIXJVYeh+N+QvcyYTp7mQsh3yekVdqUqOwoiRooYx9xWm4SC13lxsfuqa2
B4+d4dGNAMTb8yCv/sr9Eea+uVOsYftvy2Qunbzvg4Y/td16iOMDZ0UBqO6eEO/Tz5E/boc5kgPw
842ezRXhORUBcUV2hFatDB0HqBYi/u4axHX3ZHndZ5MH6nZ0mzPwWuUStbp3SSfX2Gom+tQylBN9
a1L8s4xuU4vSu60D1cI+JUGWPUsgrqT2JQ9r9/ZCg2Lod/PLIibK68AEjWH++/pCg9G66/PO/Q9n
59UkJxK16V9EBInntryv9kY3hDTS4L3n138PWRrVRO/sxu7eEOTJA91qVUHmOa9ZiN6pn8oyb556
m/YuS0r42FM0JUsIJlVTPcmESSTJEnRr+6D4vU9Tw53eRoBqywwA3ZuMfTnr/8x+zWPT+6THxV4T
IzYtkTBnD8mdJCcizh1Dzyvjg+OH1qs6mP+Kp8iksA0Tj4072md7Kr9PTpPs5Ijdln2WZ+zv0etI
u2KXheG3L3GZgeh1t40DugVqMA0XeaCpOF4gzrJSoJgjQ46KRvAtJdLgaTWAbm4zMvl+reP46aLI
HYybWvf3/eQsnPrZSXbzJRwCBN6qovk7sGCPm2AqD4Ie8jsGyKdMa/MnOq/Rc5qou9Rv+vc2LqOj
Eo/tUp+zINw3aw8K3lbOpkUN4lXEzoUemvdG61neK8BN+mKCTlqUdja8d6lSg7jB9QNnmTOWrdYh
DjwcRxrr0onQvsgzeSiaFDpUm9U7lAzokdK4sy6ap2KWZuKkO/HBQ3pwvhCwn3XJdH2L0ubsXkKo
KXmLqCmrrsAwFm0cR9/yJEB3IsGNwA2N+CkuWUEpudr/cHzlvTaH8qVEeGHnYVO86cZiehe12MmE
LGExwQKluPZUq08G9PBV3iY9ctAP8ehrJ8jP4UJvwxgjxIpHxXwWdervMxnzhmlgzdJj7o0eW2YZ
K8MexfF+GCKUbcYWtGnV+dsJJChdyobtDKLywHIRZJBnxeSrJxeHtiQX9rciDxEywAHmZGWT+pSr
0TcZz6euXpbA2M4aPdmHcgBQKScyto0LBZ2Gq9YE8bWE6XebSOcFZW23PCj6uD+PoX9m7f3QjyK+
Sh6yPIQtoOXKpOQWeWV85ZEabpI0mWXVreRqqdiAxhVWoQ5Mgas3H+QEctT51giVkdV4/ztmmOYe
DS/7igQiJWdftDsopeErgAEdwDlsIFtpQwTNGnMbhWq/krOtjkaJa9JNlUNgd8pptCpgAXNyMKDm
VSFuIyezIdq2OC0uJLcv+0Pwk0NtyoeTNTP/+m5ojl61Lk0WhUY5JVveB3m6BU5bn9EjVFeNro/L
toV8PeCV/mJX7TVVYTVanpOcWkTolrkZxN9Ku/AXtM1DKsk+EETHge2Qiua1SuM1shwx3huaVm9a
BxpEkTZIj8Clqy6DH+e7tGrCQ5rYePBmUMYyO1PO8lAG4++zttC7Y9Ck63voS1orqvdB09Tdl7gc
mqoerSiNauWPOnhq4iS9kRKbAaFROVRnyPjo8UpUhZ2cJEZczsqhRJDfkyXc/D7MOns5udgflYbr
XFkHBgvWHyEAdqTbZIyugAtPJV/ac+geN+ui3CQRgnlyovDQXirD76U9slkQUfUjaKuVNdnB5ziN
9SasQthWSaI952X2XSa0GhJATVpGTxWuNgcBKmLtI3v7LUe4b75Dz8YKIvRUHTqYttjHhHsBjmOj
pUX1fSmPTVNDcVD9aN+6uvfaQY4z5tmoKvzVOIrhpDpu8hjzCVjIC0LcIG70icwIUY2LXP/a270G
FWXq4/DBjuJftV835xhq3yt9AR2u6xQds6RPXwc1N5ap7sAqm2fjdvLXLPQAc/qz0pE5mAOSfK4x
gKwv23MWWZsWzemDJWdu83UVfwR9BRtSbdHDi9u9kbgxPlEcOk+ccw2PLRnyB2TwuyGk6jEUyYuu
ad2+sYt4KWeR8m8fk6BYyZEw+/ilqRNE7t4l8eXOceH36fHYQ4E5dKf6Rn7x5zM5YdcmcONxmDY3
QCJVFeTF3SUt2/4qzMq9prQJrlHjOVudx+6Coph7rSjf29SbaOBNY1ptZVBm5ywuLiaNBAd7Hbbt
Fz5r1PesqL5W8xlYh3s4y2rYOWSac6acl5nyMN/AS6tzwpo+mCtgFAWbJXAD/xhHTv6OIchpUnGn
Umpa+KWCAMoc7m3HOqlpocKYYBh3TYaNAO1+ZG15UiN6NDxOimLNGDTzOdP4F1WK+yhHSWYYKFPk
8W2ynmaHaATFUVX3m0ffTKEou/pDFNTZFhx6chuWWm6ABRuS8yCqXZyMWOTGVrvvaseFwzxfMB90
8pYUycNtKQVCk3Z5I9OVrDXRunGTaF3MBZzGGcYPS882ja6aL3HW5hcnT6Q7zrfRByDNbhoF40zV
X3sA2Xu4FtZSzA+BKqcP1ent71ndb7J93jtH34VhzZcbSqs1nqmUFY82uqMLSbirQVwuCy2e/nMi
nK8o/uMKJRfGKg2FBkAxKzBtN0wIEwUaQQOv+INtDtkKh/PxAy/vYJk5ujh5vNTeCkT2ZZqI8vKg
Odq/09Qh0PDfrqw3i7sJvwVCpyaUQean6ZixHAJTGC57P6ZtOMfuE/LMUHVvW4GA+hK/Dye6wn06
C8X8uTw1S/dc1L1e/nCwutglbvbD933U6LG9xtQHLsNC8WvshQqMvmnn4WCFqs8JFNSefre43mKi
jM1tHuV8WibRHVXh1TsbthH2LahZq7UGFwW/WTmS8R4o27aPwNHL2H3C8qH76CwF7/EO9MQKfSl/
fY9Fiu+efWrXPTQLdyEnGtQzF1Smpu09z3aH+DAgw3n/beRkAtIcvImNiEfJQr6wUaKdnC5efsmb
ILYXVadf8AdI9i2g7qlpKzpZFaC5GKmDtavW0eUWLJswuphhPawjx0qXDvR1QZ/LCC8B1aC9q4hn
OfrXJUmGjoWJee58qbz+dis5HlLl2pTatL/dScsxzhpreuzUH14LM3YOjpiUxX2InIzCi9D/uzEG
xGv87xhwA8Hhgawe0e14L73MftQSxX7kya2CZ7NLXi0ToLr50NrTuDJjhKLMhEXTMhEsH3wfKv1t
PEXmXo0s2PZzttKX40Pffm/NDFGKmu6erxXmqe6VuKQYN59ODqssn/88ObRRHCxXbj2ZpyhV+U5H
4q1oI+soZ28p82QiJ+U4SHUbQACCcLeLZXCu2aI2ELnmqR3i99EEZH+/xe3W97FpedU+nOqD/MEy
bs8/RZ6NfRPtkhGh9WDR1Z69BFukrZqwVTetl3XPQZEWl6QxL0HXgkwpM9ojejG1RxzqOpzsgIvV
VlUs5dBCSf+ZgttCB/b/KENJ1Gsr31cuJaqhCx/s/QkpNv+ENFQAevQ+5sMVrRz2B6vGp+oU2D3d
Hpl6y5fz97G8MtfG9wIGKpRubilDt/vK8e0WtwA8lvKQKMhlYeIUgeI13x2tCEBPOuHTNF5urV6t
ioK146r+pqwmVkFD3S5Q7mXhjDThoklink5/1G/HWQz3ppLrUKL4M0nTMr9A6sRQHJ2XZaOU2UEk
Tnbox+n34f8z5tWBF7NmnuoNxJnX3qr7k95o/ckCQycgEezl6H4Q8+R9KM/GMGBtXGCieb9eTviB
P9yS5UQT1G9xl5ZssdUYCgWKmskQ05bHGANpBQ46hhuHZhI/OsOj5TKZpn7KjeIkL5BpumodLK1s
x19aq+pwo7XmqA3x70NXKSoiGgIHytspgGdQj8Lc1xEORIv/ffr9HsjT5Wsq9PkhT9AoEX37bopG
P8I3ipdR6LWwURVlbecNOqHz7GRQVtdBnZ41JJWXlZvAdRbVcLAhIB3M+SDPGntM0BSzRJqyvYg5
3s41eX6LyOvU2B1wEZ8zbnPycjl1n7/dTabaZXW5vW2q+aHXTp+i17TnejD0vT5UwSZEEelbFf01
hWrwo0QUG5RQYx5hTysPjcInsmXL88P1+k+4rWJVWB5o0lZvz8JBd7wb7eLTxtUWXTlqxMKa6tfa
6YEUFOUntY0WO7oWPZY5LRPt0aoL/8XR/b+rLAdVxbK6yR4su2OF04KqbYJeeSmMxD/gjZVAX2KY
QA6csWI/5WiMtPDRbo1tptse2hi4iFnsdc0x3Ol6olpXwT/hYI0DsoIs3rRDhfiIvpTR22nqZGsP
vZBjMNTdBctoPB7MYfgsaRgsJ8xGgbP69ktaKjuElMZPBCEhTKSdtpVprN1nbQf7DfOT76Fn/xV5
ExXbhN5lPbTfwow28yLKqFckvY3FSD9CghnngwzeDvMllpnFu0HzzjIkM2Tuv66Vty7GIT0UCr1t
qJQHOsnZ82CZH6biVd/HtPWXQrfMS2jh0jFYrYPVFZqIchbo1jta6/Vzb+bmwc3daYkTqrhSTO3O
WTJraMMj/AwnTKlt9PeODX+wdxNt5jnch+awr3k7reSQUjI6e2o+XjMgCk+eHTzLOB4G1QbxOnBA
cfSMVjXWKS5tFmAQxhE0v7sKdeF9z5Er80vxw9PsetWUKAFidxdfgdkAsJgnQrfeAIDtProES5go
psMc8issQhaSwBXDH8iZ4cFr5N1JdHXy0Oq6tsh6qnO0yX90eAh+Jni3zHtsPeE/qwFRyY6xfUpM
P1hX1Iw/FH5UkFsfCaWGg+Zq2PxoIIS1mIe1EWrTAaNp9XY22N5c/uTQyTOvE3sj+Caz/hX+kjUP
ZUrcoICxkIn3S+TdJz0zEMdq9n6XRceq80IqQX0EWuefoTxDTNkDWeiVEIEjxajzBS3ZjF6oef2S
6bXywo6VuryRHol6NbVJCdOPzyS4Yr608+ZDGIaDcWSKTWifVMs2C39FU8vSdJ7EjYzeu5fx8pwd
wGSuXgKTnCdlqP8n3zD13/kYxb669ehTq0/0gB5NkCHdxUEByfSg9H+FQeZdEIkBQagmaDyPow1b
YdTSh1sw9n/KFKWb8CiUKYgfkYKfwDUBsyFlyeirL0xe9Ucbs2HE/+zUOg2tKlYhkhxLOWzhfbub
rnWeSy+sD3310Rp+fW1SZXhoA3V4MEsnXnoD4MV7rM8xVWinFBDwnOIrZe4tuFRhVZIg9GfSeLSc
hdJRJtw2LiReDyT+TRiJskK0mXpKTGY0unRzA8HOZDYdgoqTgi6bD2XjZJekR+Wt9UW6/jJxn00s
i3rNnCwcdZNVbnaSuu7sqMa9yLwPObqLvht6PPLNtG/xu2HOf8RLfdqMYeQekkzvzyiLDGuvQrNP
DlE7GFBtmTXL5WlAJ3HtzNMt/+aRlj9i5zLzfrVZBwoiWmM83u4hZ6rYQ/cPZd6FUbTegs+c+SbP
RFFat7Ppz9l99n72f85r3GmiUCl703EbsnPyaoSxHvEsjZ6r3k1fUvgIANUGtH7cIntpfAfJd0j0
azlraAXbQd//VYgJKUYAbElljYdsjFr1IVPr8oyeVjWtMazFx0PNzk0TFaBOS2Eeo9TkAzJO3p9T
3LUS2jNyVp3juashxBLlz978sffnL0A6TS+BG+sHOUrgYz+kGALsrEh6Q5KRKX6BehmLyV5lfxj2
5vUGZm0AXlEr1q9ShWMQ7FYUxChAXBVgkIe8tzYIPN3kcfSG4mykbSvLVD4VgMQYz34zRRRt6aez
1skzfPwKiBVBDg7UtUFm5r5lrkf87t6sFL+BuRVfmAUtYts83ipVrRPtIny9N/x1CyRJ+bF65gQb
3ujFRgpU1RNo6y+zUPKLjVSsktfCZsQUYWKzkxfQm4esLFmvmGgAjcMuue3jh0hD2k/kD8oQwTfr
8QRamLwaqDhWnAaly+k8tmyYdz4qpPt2UN8EzzaciYp2WzQIh1SToT66tPbY3TTRT9wOF6jkad/h
V8cr3azjC/opOAYmId6z1th/hHV7cGov/AnQ+O9IRQUjdY23UtPmR1XgXQK72RQGGwc5Smhx3uJj
g3eyCvJu/WXCKvAJcPLw/Z7LyiI7ejcYu6IhGKOHwXM9UurBm6dbilGAAy3G/pB0AjbCTIFChhoX
vUT/X2aRmq72KOvkKxCsH3WdlQ9NP6gvYaWugtbQ3wNX7Y4tqvTz+0J/p/WWrivE2nZyNvdadKFO
zjDpb0hs9esi7/StYfvFewMweRGXGWYG/UQtSwf0k4XRa+ljidTaykOQtcW7bgXNoaSuvAQNYp3h
reCBq+T1CsrXcPCUJvioJkhsLPiKQVcAuwzNGkOj4jPK6g+NPe5jUuTDtc2DnNUQcajGoEciRBKg
tyOKZKibvG7Uiw/x6HYWzLHIC9VLPqKKgkGgevmvPDnr98b033mo6IJpoQySTX1qLEZE11c8DT2s
CDBArRQRXOXZ4ETFTknRgP46Idz00k1nGZ7sDqXGILffusru9/JyEVEb+sdoAlOedTUhnhfyPENh
GvEAb/ZVvKlid2renBqvRYxktk6UZotDWB/7WfizUTL3oXaQgmeBUHxWgftgWYb+t9vSig3KFJId
mkCGW7kvSTa1yC0FzRnYTXGYxIBvqxE5S1PFdjgXACVC/F33ipLo1zEtlKUljO7Tj3HenP2mRhT+
gSWr34QoJwBbwfTgIh8QBX2EdLiBLndQFdEa/j0rCjk2mswAYvzTHdP+nHamiwMahBR0EQCCogD5
ALks39FhzvYRP4rCfh/yr1TTzzbPLlKVO+vCnQHp7yPB8Cmv/J9S/SUcU2drBGBCpJVKy2dpWcdR
fJKzBWabMD/616Iyhut8Ed+bZAn20tqNgT48sAVoMUJXkVqch1Majg85XuOXstNvoWEOyXja0Xms
fXy+ZG6pYnDk+hjDzPdw5nvIXDnJYuF2D83J/HqtV4BeoC/8vjQGtH4dp19J7sO1C/yApaxXTy37
utl4dBjoUscjfgWVrp5Mt6jXw5AhO9Dp4ng/tLOTnQ5aurzNyLGcFsHedbvolnsPl32KFXpCJSyv
8vjJwasEclASbfhbUUVzTfsdz2r7KDCpfBJhMT0oSbyQI3mB0hrdPpnc7harWcFsg6Afl15ow0nA
DWdnOpO+0JIM4Yg6y9rbGPAVCrADunv4QdOkDdjAul3zs8dvS6/z4odODX+Z02OEZD5vM9oi39SO
Gb0ZvveWUcr+6WHubFat+07luVmj3WAufYybNpMLXE1NLPczMit94Q1lf4lSv3tMQ/sHqDf3E3g/
jz1fi4+uglCmU7AEDmr304r1D8hZId0k5Jdlao/IPe5Sn8A/TH5zw0K8Rt6BQtRgmi82snLHNkpm
TwfuUPoF9qsiFg+6U+XXKIAnJCc0fSyX9uxT6wF9etZi/VGtafnamQaAglfYYaQ1Cq6cs/vh/yIW
+jkmrGaYLe7JYTZ2cC+GqP/neL+lwCMg16kDgb8L11OhiZXIkDScuri7ivlQ62Z7NcLUhdYMmtRU
IsdcyGDAammpF1W5uQXZPODGE5unTh8oiE+9euY1Gr/pZvEy+tF4RZ44ekNicx+hMP6ozqN6ipcl
f7pns0XOaSljGv2bZ6TkljLmiLLcZVj7wHzCIn2+oa2GwxW8+Iu8oYI+HtAHXG3k1ble2EdPwTzv
drmnpYeyRnFFXlqPnsCrFWl100/3wwzUyjuhsxgfg5TCAZYZizAxvAOaZl1V1fWrq4puLTwjBjJK
Sjw+0H4pl8L2h1WVOf25yuEb387kcD7oOpanMgWm9r9njXkoY1nl44qaYIcsrzVBIGw708bLusXd
ADGBfOdPqv8oD9NoAgArS7EuXOV3zNZMXlrlqFLwISYnRJgMy7Iz+wu02b/MdPKPmhI7j+p8CCOx
qAwneLAr08Zi20GRwBp2cu6WVTXtfuzDdnG/qBgcEz/tWqwiSLgPuQ5+CiR89ZFNNixr9I6U2hcP
AlNIGY4zoWxcEWhYZFLPhQ+tbPyRXl/QTcewc9prAYHsJbMNZ0nDMdnJyTJTEB7UWXHLWRrP6kOZ
IN3fYEm1dCz9QdH4R8ncsFAwpE/Tfitz0QTU96OugMCZf4wZVWKBAkuF5VHNslkPzaNAuG/TJcp3
OeJ9DXDu66kcF5amo0zriKXXsQu7H2w3EKg7/AmiUAM/XEtgK8yxr9My6FqFO0tDqb8vFEqZHPKx
+de9lTlF5s3xIRXdyUsT7UK3pT5jrLYIDEtcZOgWnyd523ervrWr1deJeZY/zgJobXqWl7qi44I5
rpVqsLGRzFrK4X1C5mkiPtEKpTU4595/KghnsNEB9XFNAACh7X+tSq2cKRfeoky9gvIeBLx6Lp6r
ZRot5KzfQrtLM/NFNce/RYDYzljk9A2hF9EeCEf3JMd9WxenEQL0n4gMy0MVvqtu7j2NCF28IN4/
vOho0tEHpOkS6+ML8LhpaU6Ts5OTdC7sjRFmPrsOLsgUvTkq1YSq0TwEpFI8ZuO8JWEkDx0LPqfC
GiaMYeOkyYNRpmI5mLnyrbDNjd6Y/S8fc4sMdZL3CjEn1BZq9qklxE/RYuGCum/5oqYIwYydnS4t
xOm2U1xinWsVlnUaOyp7EE5ZPgmcXIogtk9y4n7AnvtHUlbFNqW35m5AB43bxqk/ZYaPF/kWc8Cf
KqryHbKL851v53K+LYJTFE/x/n6/ZtZelz8IKXuKBZF9tlAbWyo2K0bVD9qrmWvN7VCGQ7LEsLne
fJlIGwuILbaJ22ZwWKrLSwat6BZI0Ivtl+zBdpOZolHthMbaKw5qoOkBwn28/pufLK3pN/z5mfKs
LsJ3A8rfLX7LNXTtwSmT6XAbyp/RlB1yBE59zNG5XQW8bqHC89vLyaDNt76NhP/95jLee1iroI54
/hKveTcIzWRh8eeXkfmAp8AKlNRReLsn3cVRj5NlZdcw6X8fJnj51zD2V0VqQlqZ47aGikIw2cWa
ZU+4Ulwjn6+2X1THHjdx41TrYTSsF7XCdCvu63QpZ7UwsM7YPn7KSTSmh6cqLdHlInUmy76gwLvK
O9r2gTkwStW/ckcvznKud9Fv8xv0bPWsLBYxcuYdmpehz9bVVI6IF9LLbVVEJ6ex38qYPMiUGoFO
viqgYgpv8vHxaBpcEwOYzOg/ydD9gNAb/8wekWWF+llT2dk1dpDas4PuOU2tDubt0CwSX1MPMuY6
Xsc7uXYxHyclCNruOS7GVQn250FeEBcGZaeEHoCc7Ot+HQP7XBpNKr6NGk2fofnuDa6J5iFC2KZW
44ZiWld4Ie33wIAFNjmaejZQELkCqKW7MF/gJ9MvmrHlk0Dxdumo43PFK/5YiaY9yjOrj3+fGfPZ
fRiqqECnY7mV8RlXuWk086dbmh4IEaMMtmxFX2S+zJB3E1ZkFAu6AhzdoTK208yoytDCfk6hACzA
Ylg/gbLh+dyZP3ScsZHLQwTWdWssf4EJ0Uggt9HieiGrIbEbIzSCZ6jMRZsfPVURD3vE037nyvv+
yf1y3y+5sX6iY3JJ86o7TSL4fRiyzG0WZaiixySnqr77yGOt3v4rdk8PEQQ+ybwBYPQ+bHR2ff/c
635rTem8rShQ1+9iFO/iET04Dd4dkjYKmld1pZ8RoO7e/Q6SCuEYA1JUNQpwerPC4dTjW9M3fbvt
XM1+5yn5K/Zm10ne1q/IRC1lljKofBUHtVgi0W2/2yMtTNALrNyCEifNQOFDV2XlOs5QGsdqLnsN
B2SRNbtq1to8nPqpZj2BuYxMqcOsWHYwotjdQm85DvIUiaON4dPBlzE/RPBmUXsKco0l+ofbsPOG
S6OnCE/WFuoTXuV/DBvdmuIP3wvHU2DAeayzNP6oEEleUw60d3LWZQmMS6t4StEkeEznb/N8kdam
GLSBWNJAYs2HquyMvQH1T4YiD4RWhiP4GUqFuq7KxGelwEMLtmrPl92fFgGCOvSSuuAiJxw5G00j
H/lkLePNBGlHUWtli7uvQvGBjqHXCnOjNbkHnmUOZhvAn8YqTj39aDRDd9Ww9HAndJmg73V88SYX
AJN6zAKqRjIks3TLai+19izkvAw1jW3x3VbdBzexFqYHcEmoofvsc1dw8IbYlV7rPmetA/DE0IKl
wT9yHUHo3HkVPPtyaqJ1Hnb+CzQn6+xV/UvQ2P6LDPmVR7sO8cYqaV+CHrxqghzV1YPzpCSpcoCK
F15To0MQr0S/bhmldr25jWVip7vRpsiDDKVgroODGF7lNX5CY6apjUsXwSXZDc1MZQ7Ns8UfhKKN
ZfsLnHN7NBS4TF4hz1oja1a1lqLJ0mMKvhB6ErFDF8kOMA0d7DRONkEfm2e3puEYR692HQ6v7vCL
7a/yHGbd8FoFDp7ogftkjaJ/zWuTDlRvP8o5k65Oopf2g7wsRVzbtx1vz6uYvkc8fsBZU4+hEnuP
+tR7j5W+7JwOQuk88NA/O8VV9azYr1ZQ8Hf2/AGKRKcf+85BUT6oYWaP/FvAxQwXpWaFf4PEzhhY
eeZ6Fn/gxrq6Q2sat1m9D3w+AN9vCfd46ETrRgP8y+Zj2v/uSox+SsUYDqy97Sc2sbqC4soXuvx/
TYRFNl1U0a/c3kGOEDOr+nYqx35vYyWNuwBWYyPffDW3YuCEkI7bLVQP/L26DiloW9HPSPaaF19V
IJXMhnv9kJ76JM/fcFWPdxHCOOBinBHV+pbuDMDqhvfHSugKSP9QoAdkuWc5gmGWn5wpe7vNDVXz
ZBcjPnKmZa9lDBrday3chy+wiSJ9ypSyPEv4hJyTqInbWYoXtVqeb/gKNa3QoAJ3cNdRlBKMQ5P8
jI0M48/5NSwnZbxtvKce3gL/pTFKBjPm0IcVsqsFVECM5nrsZOufACo3GuCtV6/vsqc0if81yhnp
M7xIzs2ZbRJ9T3pUaXKgOhilZNXC8qAffR37WpZXC7fNlrDU4oOcbuzMBhukRdu0j2CSxUNaP7pz
hUctunF/+yjYbrrC4nJ48tO0eIIleE5n/cvA7cy9n6X5ahS18V7aSLfU0HMBI6F7WVn6sahtf4sR
Ug8bOq1BTAT5i4ETwAbfDP2I09Z4Eo6AVczO4zVNqmjR1IX3C+lmvRir9ylv6NKAsHuSQhPx22QN
6U2VgoKZs6sc3V7IKZk0DDxnqSZNO9PyARi0ZrCruqF7YGG3HD3Vfspc30F2xPXX6ojfmmfXzi2G
B1xXFdltAOqYYnJpNSuZLw8VNClP7+PtBEn0oPCwzOoUedaUimriBcoVGnLzEhezA51hqvsswOHW
9wZz61l0y01zqJ4Que3WiPSgzxOmLZ71ZnjS2l7npZV2+zod69OUNOm2gcexG1M18yjPKurOGh8z
voMOQLUANeikKRFo9sx1rlXwGxrEJBZ964ZH0yoPZqpZF5knD6lMQeN90ZiVuZXD1qqDTaY7YjG1
nXHUfbbV8kweVN0gVpUwy27z9yjFZMwJ2bLuyrDSt0qTqzCcU3qRnl3A3raHchfkQrmytlOuaOMr
Z52mVeVY/j7skuBgFv1bhbTwAeSqfZUHX2vrswrr+R5SY9+5YsFBRc+b3meeZ27E5iwH9j3WeCkt
Ghd6FXLOPgX65GS7avCXm1s/I8NKP8NcmEj/BeK1UgsP2yVRz/aK9drlz3vlYxdtDSV6BKLRnrEA
osGf5OW32Jrfw3niL8oSodIepSTdp9CWmkbw1lWjsaqK1r0IzCh2hjeDWsEcXJCwDdaarjaviluX
i3TU3b+qwKQ6ZcQ+D4QSxzHn3Ilx2xcd9MOoclnWGs5b4OYXxP3yx2SgBKY5WyD/7ltSKO61yOO3
W04AOMk30nophyn0dLTDs2Qjh3bvW8sUtslBDv1J/FWWjcsjnts7oPGS2HNeXBQJnrSh3FtN5byZ
2mCdLCWGyT1niUlXlqUX5xtMkV1tlY4RQCEUn5WoTS/oXmYX+J7p7dDSn6OT7eD1+U/cGspk0w0e
4BiNur4RNcBIAyfcaxBhdxW2d48qzjgAbzvjrxYeTNsVv9DlyTEYgII7aa7YOKhtHnpWdBegaC3o
CsyRpwLDU0fJf3VOeKUWWH+4OEmuwjY3z2WhxFjw6djFYOb+YrVYachcM4A/mTTBX5lJ356vckGz
F64oUF6aErPIe9bRMIl4u1LL68YfwUx8Lvv8F9LQ/F/pbfo6KRgye1FrbtGtW5tGmx3t+QCYxKVV
D+T5WOrJ76A8M1LM2RfylLf8ObedaStH97z7bSyHOpOf8/mVs/J+ItK49X18v/h2a/nzQwpvbCdr
8a/f4Xbh/eai9Peth5UoS54fI+2UR2imwUNTd9GintTik12QuoLqACVtLMSHmcJlQDeaRnPFRjNI
1n09uE8YUAGu8n9ogEsecz/Ega6p/32HCi7JQbNs9UOMa3njcuzoNlYJb/QousahgERtdNqrZlGE
kUPZEZbDAETgvpyFtO7D+6xMDsbWetDC9vj/fn1aWD0uCvGTAjH/aONvc0zyIY43chzipoZ9Ig8t
xIbmUxn1fVAYtaoWax4N7MjN8GDNKTJPZniTxvN7NvCcSqs4s0k1dhN6IGZcehe2s95lKhIT/UIa
airV75OMyVl5CDyslMbAMNfWnHyfGMYMkZQA0fAujJ8aTUPPqZhAj6dt/FS4ZvyEHIxYspXMtzIm
D11OF8iip1JnzblsreLQNE6/9XK3e6zQKll2lqd9Q+fuALi9+RvXC7hnVfndqKEHWG7lPdaNnm2b
XmHb34XlOeZ1sB4oJLwmCNsvRNqPvxwHQgxXG5HyAw83i4e2YqAK59YXXwcHWPD4wbG40R+odvAr
dobxaYbaWe/C5m/Lwvk594sfoeEgC+yumghkUmqGKns8vmJr3tJvJtj5AyrRHlqiZZRdUWhzIw5h
iVGhC/ZmV0UiP7Kqr+G2OXBeMxS0YqdHTj9w9P/h7Lx25da1Nf0qG/teaOXQ6NMXldPMwfa8Ibxs
L2VROT19f2J5udb22ed0o2FAEMlBVXlWlUSO8YcHQPvZdipc/9llz8nfLK3fg9KdVrKX8UfZyS/c
oNPvSdEeAqGdJ0rPJyBD4tKbHTJfev1F5GlwRlFCXCoQBsLLUSF0Bywzvab9grzDDyvP7Eddj0CO
VVmyij23/eJpfg8zzifrwmL9k6Z/VuF1jSB2V497O4ysrerCofo5h5v2HExTd5+moU6tlCv3SJpT
DW21I7ffbVTrvK8aPdEWH6AdJPX0xQ28BU8Tpl9TYF54TvCcG3sdNkYVfs9ixJkaUv1vFKYEIuDp
dD8BLDzGYCSPgyh7PLY0Z0t2wn3Emth97BYTVwTLwJPSpQ5wsqcVQn64iS0RuRDzUSqCgeXVX/+d
gvitr0p7g0cQKtdSozLlRPNJusD7Gx9T3N/OQvDAv/cN4d7jiTPOwRdQtOcYV+IfHggsHq35hxci
ZZalrnyE02Qc8EVwD4UbRI9xZrp8s0d5wJl5XudkpS/RnMYXrU1ks7q1F34kK8Ig3onMQ6b9V2Aq
TQL9DMcrCs39HhqaftIGeItBGRuvQZs7DywOLiK2dbRNm89RT24cPKqBOXT9UaUmQiFLJA8ZAzsv
zcNGsjKO8VR/b5Y7mla3wV3vye/q/mbnSXCXMqZhUwVYpkHIP7LaHVmEbAecJXsPxJxu41pMe9Xs
0SbcmF6ZH/HnStm6oTep+bmBikJGqVidAnJjo2aa5QEhlydRBDogpclD9d57sw0cu2bPfglT3XmB
X5TzHxPdWfW1mGvu877LN2pUnwP/cZlQpK23qowO06W8NqglNXLd89/9FgSvoVugpwCHalU0qXhO
KtSIoMAV0E4IhToJyhI+86/QzCygljR28Gzr0toPS2g8hPxyjfjkizo5qwNY/59nqplpcXLOxQxq
8RZj6Nsxto0TWyf6VYgh9J/TrsGq8zZDXZVvv7Ikrdax1ARotAi+sx69aY1u3alDMYYYlztuEe7M
XrfBiwrrjlk/h1WM6vMT6h/USav9bbIdZNXd0H1OhsUEYMZ42iqD4ei0nr1ulyb+ynwyZFU3atTM
jGyPOWG7VaOtYbC6gNSxW3QL3kHH5vjxeu3+2qymeqNhNIVoLCyAxMKEBRk4Z+fLzti3Ogrotf01
85ZiHeuaI5se7BCWbse27y2RuRj+aOPFs9JxrQ958EXPDZACGGwMmtmfB61LLiPq3Aertu5VK0r8
rlkVrZ1cVLtczrB9j1HbxR9U4tdA7VPTUaSJTqrVi4SVpToVcsAUxWxzbzfhe7zKbVIGGzWkDhpI
x7sGN9uNNqEsHiILhOH30qmGZ6+Lr2eT1/mroOhadjO8YFKUOjdYhIXzusNzGfT3dFaHHqvdcjcj
OnSWngT9FRgHxBWIUX0qRm/iapcklYCsQ/KSmzFfyUW+ws1yd9vnhrOPFpULt9PfO+jdjxmm8y9e
ZKJ9SjfCdeXRQKB1oyaVvivXg0cJWo2OwcsMoe+9cPru4nnlSk8dSiS9a76Noz9DV0F549ZUo4rO
qkbLwGDUCf/ofafn4da2ayjNYpO5LBxtRxvuil9nqqmbsuU+1IrNbcDQPVCWtjvDwC4BdE3Pt7SE
SlVgg2yisYhL90LyUOkKdVCDGUK3alC1jJhy3ZVvWKO6UZhFdm7hBb7qU9NtDcNHgQPU3yueHuLo
LoZoahRxtfAxMsuTGlQHoPMbz/DGpzJBsyeNY74YhkjPJUUTJIn9pypEPcoOcgtqTee8J+a0JISt
p1jE4s2Zj6oXdU60eClAxmbkvFuLtI1mOyGaTEyJikzfw8Ctt/PS9PMekdoG12M1ik/tHxjRjudk
suqLOqQSG4iNhAp5McLF06nO9tXScudM2xstjlpSDI+tPXkPiqq4tDoD4rhiKvYNLsGju9ELhHA9
d9A2iH6heI8d06WHPM53aahw1qqfleyMEObdSHl3MxRhOoJrXlJbOMRjVrwo9HV5c6LO1bz5wbJy
AOO80cdXGzd2pMVI6VVV/jnugcIib+XgD3XWPZCDGLGSKpydfu2ZU76BaOvAjy+P5LODH6wqryfh
IH87wRuQp/lH6AyLM2A5FJgNkpdJXQ3RnKWJNrB3KqAKHE05vOPymu/9oAuf1AHcR7GFLmFvwOzg
mOwOobOPXUC64ldMbXXBqdXzzw6596dMuuGTQNflvo61tbrILXTEGgxN+OzhFmqWxmviiep8e9FK
N+yVPuXpQfWpWDEsq3mKRlt1NS2bJcziPtx5MdmorLJrMOFtD6F+jtCJ971zQQFgN7sevnXcS9Zj
vTjqzObX3p/cH7r4GsgawHEHSFQLK/m1qWas91j2vzo6ek1V0cEMROXo2EzwUht/kWgNKlxiPSd4
gTTjrWSObFzgRXd64ukkH6pXL++SP3W7/QgDaicj2iMbBQ03NOjyCHpSyVuQ4nkOhNC3+2lDAst8
6KZpnSUarixjWcQnL0hYSIUaZmPcuUCgs37GRjBZTzLeR0k53ttLZrjxGvb32H2oVrKkj7t+7I7V
wgHspY9eytI3GVG9DT4M/nuQSC1rMyIJ8EGShIdUbnxj58MjP6zEYw4g49Q78bALusZ4R6nkMeut
4iFE7mI9GdzMeA4UFyPx0rfeh0JXtKV3HAc9A1bljJtosmy+GQXNEaseM/PFVo26PkCDGnkwYPmx
2GIaP+/QIBAnvcBMo5Sl/lwvhzKJJQxG9j0oP4cbb5ESgvnBXcDV1ybll2drzpGfSJDAwVuWpfnS
VAMh+p6mFOLO7Sf9eTRn91Rm2CmpiMpaJ9Cdngue2Ou575uD6ka9nQqO+aeaoq6S8/PfDVCrr1c2
lstHjv8ozD6/UxHS78Zz57nfbpNCCZ/H8hD7izx4zmGc5yfg7P2axGDEjz4TT9LIvlVI2X8MIwp3
oky1S9u4Ee9T/gHSZ/yIfZy37LQHR5B4Gdpz41cVn+KJw9pycrcTYuVx5nnncRFFp27bLyrmv077
0m9OyPKskrFBxlxF3sItw5j3Y+m9TibAgcTD0ghbmnAD6KrdZPbQoo+knI2aGsdFrSfvQpypWaAM
uupLBvD0EGa5N6GryJcRh19ULNFLnVihhNYddUfzLnAkFJNOF1Tqqu956gEPCPgTrNC9O/TDV4nX
xQ+emysoEHa4CkISnH6W/gEoYVzNSAq/UTEKNlbThg8iqjD2EV18cgbHu0iyo7txincVz+KTvahp
jF02XdSZH43eyXdQGfjX/rGVkmUyKt8rf7TNbekAPZ0QSFq7pultOmcY7prlEPADmeCocWpGCEIm
Jk6WgUy2th+bbySYnF3g1BhmLkkMW6ITSr56vI720vYpDCXDtWmMkdhpaVujjp2hgFyxI5/84RmK
yPuYBuHHHOA7rrvsNEwvz99xU9rZWhd+hJg7k2SmmF71xaFfQo1T31ruF3bdwCjZdO7UBZayrGdK
781sJh9H9KzbqAuAvv48GNAbqS++iCB3cBj17euhH9yj5+jl6dalzqxodO7KVuYHt24/boO/TZ+T
fl4NBgup3wbUfJDj1kX0JPf/ejkVRfVB2w+SRTM5VeOoTziIUU1AkHVyi6ekyvBg0aoP7t/FkzrM
ZZ5cdHd6vHXlLJXvJis9UgoFAYb8gwNTG4mJ5RIqLOIzfkzkdc41qrK3jROc9HbSPkVp5K71RT3F
10PjZUqtxwDHxQ/sS2zsypDsSqspfK/6GA0s+jNIhttg0jHe0ebhc+78EMi6gJlfj7b0v6At2G7B
JVTH2o6Nz133GPum/6V08DAM4QXs0B7wvhRNu3MMpMQQ24jPXkz6OEMYaBFcSF7Htb1IWarDbI0Z
T+LOP6smion6VsOlxi4zFFf5BNUfMmGRNvOopQ2IejsDPjz/rU8Fhg2OfEMf9utsjuTFjWuKXMvB
yYOwXam2GlGd0MSR00LZFpYNMWpAHYRvb60QK6FbrDq7XQ9K0rE3c/wyl5mq//oSKs4M2uHcN/fX
LnLvbGdtzUKj3OS/ZEz6319MXQGcX4RXTlxhLsGHpq6i4mTf55toyIatMSYwoCr3q+W01tsknVy1
VC1MteC+f+XuYb1RWSqOpVutKajE59gQ0bmDX3VWTXXwmkQlmxkupNdvFlTAWR/MT71f4W5YQlur
xVjsoiCH/7Dw1vTJMc9YxXxSwLYrxu1vcDfdzrpdJxflPQV/u0Hc+hDKyljPh0TO44WbC0ZZk16O
l8qN9RU1ZuwnlxHV53r+eFHNYgqyDg9A2nk2Ozuse/5UA+qgrnVrzrGoTwNG229yyt4LYPjfqt5D
njcafySmvk/jCX+mrh/W8cS/VdhiUeuhwqkl+wmMIc6ZKIrzy6CU4iViN1u5/WRJjXIJm+undC6T
p5iH/mQ7j7eeosz3pVHbd0AG2nDte8Ynyf1Jma6sjTwgpe1DHUTZ03ywNL8+1JqvH6OkDe/Joufb
OJbyTacGsSoLTO9SG98GTWziCOodv9UEexmMjOJW697DUeMel5GnHIemf3cL+C29aLyNGk3DxN0K
vNR3qjmEs1izofVXRuQUPOF9XBzmOTvreoYlzHL2X/apAWeZoc5w41hLdj3H/3KqCpNGlWxC/vaH
pNCzDRQrY6/QDXmTZCd0JtBlWhAPjtPKl9yjAuKmp8RAw9vQzm1g8wscY/cE6Dn+5qY1pSaU8T47
hpGszdkGgDihgTmNI5QEsDorU6+fQz6eNfXRAYnmxadMVGTaEkwfD30L6npcDkYTxJTG6gzJM73F
9JJtbU6O5mL7wfTEsnxmmVhssWix74eqr/axppnrUMwOzeZCMmR+GXRvevE7JFf00XPPqilQ79y7
ocDGYBkVmtijat2htWAl90lpAJVoAwRsOVSDlxwnipYry2/579hJVW2zHK07P4qDJxVoLhq2uVV7
BzVFDcSpPJVNYN+pFs4IlBsQYVAtdObzO8MpQc5l9WlO2uyMcnJN5TEc7obRn8BblDFuoF28ZQPn
P2eIoyCBWom3dAwRZ7NS+cUf2h8auZE/+lq/I5U7/UmZBnyn78TkfrZ2EqLb6s1wQrIg+TFqw8tU
gkhz0gxhs6jWPo3LpzOP07A2TVs7dlgaX2DE3js9+gLqMA9gHvKg3+helV27/Ab9/wDswF8dKrCR
Fr6zrY8kA/3k4VKwHsYlsZC0VwGqPwnsr4iIsWAwWyQEYcQtYKS1N3jzRwjJZ1tbcvlbt82nYRwg
eNHvxg2uoXFdHtE2jj9ZebkFq9jfdZ3enUm7Lx414Z8+okBYopVfbcuo1w4if/z4vWAvBqkfW7Pj
jeVjsxnCWH5m5/5cFkP4Zz/6GxOCxlHKadr3BaQ5nzLeuW9n6gWOXaxrt0xZutA0Cxudn2aOjqqZ
snPFzE8PDzpZ2LfcoqaG42m8V81+NOS2YPfxbAZutHExXtqPWW4/j/wZAEisVWNeeuYgmXfl/F34
KbfNUWDuuiCQqab5pKvIVDUiKKlFkdVd8b+d+5UKSpZIsG3gOF0EDFWfHQRpvTF9f0CXtMFP2EVO
JRYFf77lp6R+MQW43bUbu/X++nuSYBNW5JqL48/fl+d9zlP+BmqK+h36qXlsY5gL3MD4leLOgh+q
lz2q65lzWT569R+3n2NlO/rG7TMWaIX1oE0B5k5Ff7QNOJyp5psPqr+e3Hgf6rDj2yXs2reclV09
r61MBNvfZrD5QrUaOyqxDaBXXzwd72I/hG3164Cl1Gp2w/hB1QFUv5uy+/TQWzqyqZMaDyspNsAo
xUYNqxoCmBA80DUDS0AVAzwkfPD4lQ0aeOShGLS16WBJuqBSsJlEC5oWKAvrrQiLv7V+jbnuzBL8
jy7PMSuJxhCWAly+raXBdU8Dr3xIRK+dcDzw1302TJ9d36vZf/L8XnQTPiHBF+NT/VlF1UvU+K9R
g1G4n/RqryabNjte8/skYu3SNb24FFgVboCHmmvVVAMBpSiwJpkjLvirE1MN9c7GvQaHyIltjIqM
1el13I6Dgz1g37BcUc2r4gw/gDKztzAeMcKtk26X2Un20Xb42eM0/o4yCjcRKKRb1Z9FEq6gnby6
jSHOnRkH61yM2Ufold+lyHqU4ILkvitSsgKqvx7ZuWXgR0bD6h+TospWmZldYPEOJ4yTR8j0HGbZ
I+qOAlTsFNPPLrtC1x9E4lZFIDSzk4tSTl7i5Fk07gRKA/X5JA6Ke2BqzYtWNuE+Fehtqubo2fEL
qAssIwh1tClhQQ0iRg22HvtBETtPqhXHWvOi91mGdCWawaovx0WBZSYYy0y9Vm6z8O6QIc47iNq+
iXtkaCbghvxyWs2oQci1E+RfZNC2l66XSLaMxbtiRk8F5J/YS+8VRRor7vxxShqxzbzAWXe6hnCA
inM6fOSWONVSwbc41ae4101UOveIKWKKRqHMS18S1AFeRY+xWQv+8tyAC3hFrKTeFVT6t6o5+pW+
cAJ+qNZ1QstOo09f/KEorrPDvvo5u8n1miWLLRF+5dp+gUn7MtvwO6jlvG5WFNnLpPXOZowG+DlV
kB1SK2YXYENQEo5WCBAp6xG4xaPqCmasTPm4oMOWQt+rZsZ7fmwCfHmkN/c7u5ya89x6zdnpNETl
VRsx4Qkm5tKr2pi6gLdi/7u99cEysjeJZT4baSUxOeVQNUl3rLPq2U+dRN//aqpBFWb2gNCkHw6b
dNEpccpAnMdFwMQJx35Thdg9/zagmr/11RUe0Bpb4w2sK2eLdW30qPXpzzPVpyUyelRnVAGpCkIQ
/3+Oo4AdVI+xNL1dEAkYi35T6+syCbydszAW1UH1+Uk2wUY17Qc9ksPTpOvIsHMvC0a/Vy21N1Gt
IDTBMXPX+xXpN4F/HwW4yZilKV+Gwah3nm25Gy+v5EvWgBil4KHG9CUAOdVh42iOvVMBGL3VDzqJ
bRdW9EM+xM8WfgN7qh3uCxU2uepF7n6fPUD6lZn/EdRyXpcFWM847byjio2c0nsB747unZd537ss
WPlLbOhSOVWx1JTStVHJZGXHXvNJj6qdVw/WSzmL8FkM9iXrZfuJOpeJepk2gzrOH11TG45p1yGr
5GBdGolsq1rqoEHvfWoOjuOkT7feHDvazmpmfGmZpg65Mz20cZtdbqEZBdUVgiba9erxEit1XAfn
CJDBbWqbp2JdY+C6u/V5sbBXOKdCjGnsB8+yqZSKpUjqqNNgqZCqgzcU/aHUoweDWlyzI1M4tigK
dv1kn6YpFTtZ+uLZiqW9KpDC/UbK+YpE9CrxgWWC9Z5XU7TNgVweisE+6JVfX3q8xdrVaHWLmNqS
NXCmvzpbNZS2drw1FitQIZzk0PX4wxo6jul1Pe9Z+6CSBC9/nRSJczfHoX1P5QVrpGUA4+hL5sjy
fU7xxjRY5OPl3Po7HPumD3dY564Vfa3g0+wsiG4HXMiQWctTblN5/NU1UEYqAMKd+lkjdx2mL5XT
wl9qnHajZ91Uv2dQSpFnpRA69q62reva3s0mZP+arMiHORe7DBLLu+VV81H1J3OBSUY1vw+tu2hF
A4uLnOkEpM0AOWakH4ZO5Teoc5RhcEUSsh3XyfLwC4QFvWJ0R250k3Y/WBo+UMuEOUM9hTotW8CG
n9kQad9Uf9OC23ORGDrnsSxeY9e6q8rAP6Nmh/Xc2HxQD3O/Dn+dkMu/9vw6+f+P4W2VoPVn/I3K
mJr/2OEiwS+/Qi2jtfO/tW5jS6QaU/eB/25eTWRtexTSXCAdeLvUm8ErgzfXiSG3abb8Q5YSAOec
R1AaL5NjiT/rqX6ZeQ8fIsxJwoZ1e2ewB17X47BjDzJd2mRGUjGVXfIQWxtLDtND3mc/D7itgbLF
O/IapQayAPu9tnn3AUoFLM9gwVReee4oK507UULlxFK5OjtmZyFquwypcbx5c2gzy9BUm/2hidPD
Nfw2/RatrqYGtHx2TjHgd1RQFwGFHvglyynVlHEHB2sZSCfDP1qh/wr6NAcd+1e/ZtkG2TwNbhdR
t37VBJDgoVVyrxq3g4PWjR5TY7x1qTMpwu9D2QpAL1zrdgj4vLHwgy0aO9rTrV+9mpUhiAgj0rm+
g+uFlrfXY6O6a3RZrlXfXFcBy+EklAfMcbPr/+8WbWjDRejoCds8dO/iVGgnFCrY1lhR8NJPGrSj
Rs4/rNCef8jCbzCYN/wXtKL1XZDo1i6b3IzUsY8PJtvCmxaPOoMxMd4pPR5dooPYGT8j1KDWOvMu
lmhBdEqih/XK9SKFhygvBq2o/PyaK6bgr7lK5Od2+eXK/m1UzeqSYB8uNuRTDkPMtyJ5sHV9XpVN
5lIuJEeGTjcGclplPupLiDq0rv0pIrl3unWl5ThvOhROtqpPTZiSIabChpS9k5I8WmwtdtIY+/Ze
13RnwyYIl08rFCSjwTes1OnUmu1+iJEcpxaElUnV64cxjNFocvry2ZfAIwfdLtdZbIu9ClEDyAgA
EUXjW3VF/Yic8tT9GLqhX1OfQQHKAi/SQSogvygeQ7cVj8MMXNCenemI9omN4XrIHqhFYA+vwqXd
BtLadSCW1ipcLn7sCXYDpzD3/7hdJqf+fN9mUNApRRyFtThsouGpwXXVFvbTz5eUQzBeEiGPZeKb
lxzRF0BrKc8odao6U6TjqBp59ipdhtUASj5DubnFeBD4sD/1G8Rp0SPRyOzeLnibduuLvfA8mXV+
vF1Dnd1iVVOQ1znnCwJ6eenb9FvYrc8ly7SvUu/7LdaPoA5lKatEN6/6Ox0J+qOsqfIsrdgEpbtR
p8j6+eeCx+HvA6o9iUPFX/OSw2AcryHX0yaodgNOvNfrGbne3zmdjSSmmuZYA+ThbGPneDOCDuvv
VLc6qFjVl49tgnc0nmO/DdyaIoLSKVppbG9X+duLRbqHsVWaYGCwvINbjNPCElhR84q3WucdkjFG
0zMoy2fbMMrn3JPJOkA34ZB4U5qxV6p437P+qEL8Bbpi+YJkbybkdQZo5ZzNnBYfsGVMntUB6Xcn
8M0n1WiAOZxyLfpzBAh/HW+pQ21LfwD6Ix91y6Mu/EuZ7iZH13vURVkyont3latTp7fD3zr/Fjou
V/rtcv/2GlfdPPUa6jSssr9eTgnhWW7xhdIov9VJf7wOqriUdBtF8eVtXa+r2rdXDPUsOdSifLJj
Cjp6At8CClH3PrOQaZbVzm/9GEzsskUX67f+uHB+749Su99nrfT4g7cggJDH25e19jlsElq/DhGS
ot1q6GUE0opbJoOzvbiAgosd5CLiWqrpy4C60HWCCkSKfY1lY7sf7fJ1Np58DyZ9gPTmawLzAjV8
LT5pSzPozXmfjSBF4i6MX+3ZhImZNWc1aM3dj1qP+wsmLfdFAbtKdZtw1jZUdrElWOa4ZMFh01H/
U6P9POkvc7QuQb43a+iHDYpZoITUYMW6jG1mCCNgeXWjm3V4XcM7LJap3fShkd01NXqdtRm1Gzut
afoiu/MqM93xf5i3tQnOqu9dG0EOs0nWVuUOIOGb4nhtZxoKBohzQWtGEdmhWvM42c/XMTtJ3XNp
y/fURLnZ9Ng7OGhj1bGxsKrT4LWWUXnfzt37tTWlxrMv0rXuDcFrPCNZL7pK4saDOEkOym5dRFGM
UQTaJUM/Wadmgv+K5waqh8B1UQse3Cf0TZ0X1GOcNTDU+KDmquCwy0kPqeARpRIVrC51CyYbd9dh
RnQfdIie2X4CySKc7AcHDct1wpbgm7Fuai3+zi6gRrjNCB7M1m5PJiotuwBv8J0nQmPTxZp31hrp
I97FGaCSiJ/jwChSy9F1WEQCaMHYAFn3sDzoYEVvI7tY8mihfFAHNVAunD7hkG6PpuJohz5GjSn0
xHEy9pk+oUmUhK1/TLP8W975A1wme/o8zvq4T10LKEYJgsGqhFnta7c17gxPb1a45Bq71kNRaVPL
ysXtS+dnsOBRKQXVaG8G0RWPOpNf3Nt8pms1OsHzeirtcSFauxfJBmjVsT/ZDNgCnGGwli8xwDJE
zacPaoQrSuka+ml9H+8mTZMbUdbRS6+8wdtkU/lz/6i68J23N2WLYWrvD+IhD9HTNac6/1Ya3SYd
E/eLY4YtRdgAwExRfVa+yn4T1fetEWxVS8PerO/fvBav53ARNxyXtRYqVNm0Uqd5UaFFpU3fG/w6
EMZly9To0yZr8EJJu8CmVmTkR0dAP06qHAYXSJ63wYwzOEp18H3ivxparPML6gmGM7XUk/tpbfhp
81REsdxjtiJA8s/QAguZ7LJWS/elPn5hc4zg03JwgM3jW7OcIlKbnKuk65a2ECCD4uuAoaIzB7GD
vKQGmCxL3jGQ5o61U72eLBwIr51TeehDmzw0+u7BSp+TYD2YOvshB8OKcS409P2QT0yHx6gb05c8
QDyRWzaZ09QIz2Yy5q9J0JEuQ/Bt2yqlxSTRL0NY/1CDMgze2yQqL5AmPuAOTVf5KSrG4nGa3pXw
lLEIUtlA4I5DxrdKNdVAZSbmRgDAWeQa0KxSBzntUAPSUJggn7IC+jLde/DL4Zhb3Rqu+7Rw6Sc0
/WRlrtIs/Zhk5x70zs3cTTHq2WV24T4tIbZufkdlsT2olueSEIV195+upEbV62h69OGBTP95NTOu
s8vgWNerqbC+6BF7KItsXw59thvKJEE/RXQvHf5WjzLQ1qo1dhWaDK2Ag46/+tGczf6lCz3nlGpt
vcr7eVE2D73TWHXhgwpOTEBwpRXithskGM4O1msldHzkGxSVzwjz4dihZLmWpiO812vOS43+Frw0
Ue3NDtU8lytQ6ktSY0ll/C2fgUTlxiBXfIILU19U9iPErRLf3GnhDroUDvu8fc7QkuXmmTVbN7OC
ryjXLbxeLD0lOAtqn7ox5c9BCycpxc71SxdjZir8j9Zxrfcw0KNtJcSEZoVpn+zACXY6VlHw14S1
qjE+/UYdaaUU6YJe+5AOyEhX3QosfRjg14vgkkFfXSn6kWrCwEc9ZUHnq6b41bRT/eE6V6aAxsck
7deNFtv7LvewBsOGbjVGZfCozMH0QQNQG5mQDpF2NdfIEiYP6EpFj1NQ/YC3QX0i0RJyM+DeVTOP
K271abLXis5GezPucGinnL/2E12/egMAD/nZtBCNfkXw+0yKNYB4ct8tbuPDclBnYWGDO8cwzfHf
IlMPu2Ps8GAuTSdDZsjtTgq/qg8o3ammiYjSm2rGiDec9H9tFgEaAy5EmpWyFKm0Nl2HVSmPGq5z
pA1RjSodKPhq1FqUe5uDMGyd72Onc8/w+7XCI99wy2x4DJzFw1cQNoi8dnMELoxS1pBHL51ee2ef
ctGTSq+C8eUJrqPptXSpfl/41y4VkC3s4yVKTbx+Zy0IaKgv6B+TNXlr15fJfVSXGDTNLWoytl3/
4VZ7C2m+ba0HMJzWAIOzTeSCWfBdY638YZQBjDqDYwz7eEbU4LcBsPh/6qjtHG/94EnDTZ9kODF5
SBux9aBgEdqoXHIWRs1hxOfg7tYvgzJbR16OTt4ScT2MDcoaoqMylC6uUZEtxWW5XNnYzVY0yR8t
tkPUvbV79cE5YIxvrXB208cIDyCFSlZjv1r/Om8O6vQouJOvimDI1g145Q3Pbbytb9zzG0W9daYn
VmbOfqztZdMZ6sFAUrM9Kd3ascZ1q+8L2DW2/pySa9qyOyqxOfOxa0R1ZS9BtD6oUVNzEQCa7QEQ
4jI6YbSKBkPB9nKZbLiIUpS6tr0GWw2rhKau98oSsVscFP0a2aRxmv5slpbqvx1ufWZevxRA0A5q
8NYvmnpaOZ4xUXWOtkU4Wc/UPdy3DjfaLJ+bF9XygesLyTpVtayZbEVrXRsoQrsd5eupn8c3JP5U
hHTa6SHW7JODGiosRkQF3dQAPb4cWlP8PPt3ffGIwJJd15Da/+/BKqR3zM8mW7z9dYLjuacEL2Pb
1gy4SqxckJOuj0CRMVGQUf7sezl2qN2UfbdAZTk5lSjKMNRTUco3BhK5voGmT+zhLS9Tu8XPI4i/
4Ct6KRqz+mHZ5r3bF+PnFDOBTeD14s7MHe2UWhkpxdim8h9/z7NCZ2/Rmu9ug2hbG3byNUA6aoP/
vPYUZZBPWMS4lJG9cedEsYu3kOPvc0Edc+BDPsZaLk9pGYRndNSNA0te99IbAq/Qzl7lRqc/8TW9
DHFQ3qu1Wi5le0DKBUuT9OwW1XuTuMWnearCrcaSiBSVl57NKB92eFUlr4gg1qs6H+Yf0UeE1MaP
nIfqai5jfQ9zOF8PfTU/AA35YqMC+knWZnEqSLiucTzX3qcZEcyM196p0agpvoDi3y0OXa84SIAe
7s3wtYwa/D6yJnmp06nf8IQsnmunYwk3yPqp85GsqdoE0kAlKPjqlfEQjg3MNkN4930qrJ0RafE9
qAC5NyezQnBKuvtAZvOlBxi0rrA0CApRfvYiuY1J5ry2tWHdh3YlocPQX2ZtsMXsDfQ9G1JWsPVD
Al3pTJ7wi1E2mB3AWi22AKpQyEQp+FkdSik/CVcLL0FKQsBCk/BhwU25jg+VBa7dtpPUlPdN4ZiH
wTOemnks7hLSI3e5h2XDKgkKY/3Pf/yP//2/vo3/M/whH2UGvbD4R0EJSKKt2vzHPw3b0v/5j/I6
cPz+H/90bNcPbFtnb+SgA+9SfGH829dnNNz+D19ntt22km3ZHyqMgTYAvJIESbGVqM7SC4Ys2+j7
Hl9fEyHn1bmnauRLJCJA+aRlEozYe625ltf/ny6xKw4dQ7xuYA3fTfGeJBcss5lEJS8DPlYyEGpy
gb7X5FWouRbNGepWkEP/8yMW4n92a/94bbnAmKHRL+0MCnxzaf6ZItXa21BpQs8w4R9obLr3QRfw
a9QXewe7hGHVVtkIfIRFlQor0DdfXakFz+JWJPCGkDVv5FQRtXKRVyRHG3djbD3h3HMMYmD+c6PR
ba9Gkwixd7lhdq67oSqob0K93psNoil/sKwH6k36fVmSQF1T2SmsJCNqJn+U98IkFQ+og7p9XhMx
45RuRlpFbXZeWw1PQhR4jsxsSNmNB1fMiNCG2lFcDYxK19A11ZOmJ+xgcvtrSd40hxioUxRBY9Tm
isjj5SfC/K2vuwOW2vkJ2S3t3dJOUMI3YLzUM6x268N0+wzpEXzWzOz02xyEv6N8tj7qdGhXOSTb
vZoDjsr4W7C5Kjejmlc3oRCXaI3tIzBP6ppL8GLXQO4DOiiO8makVbjCRYzKd7lL6BLHBLPmDb5M
B9stdpoI3Y2cijHQ7obZItdTxYVFPShG/kAhYBT82+VxPOx1UgmUVbBYXiMUMZhYNfcFYR12izQF
rxb0Jb2MIoObIC+/VmfNzu50Uf7xxdyf8qLqT200wdail4Lk3vLVQ1rE02NZ5BPeGDXcyGk78o2W
22g3uUd3c3oMzeTddByDEvEKYgnBMSZ5m1BdrGpl+/bPYozNrY7q6qRFfvGPQa6F2YfjJM6TrcQw
Ozr7l9ZAwJ2oM96FteniEJjdl2yKFM/A4rST0yoyMhjKQ36UU/BrO7W/ZVqdPMghrNL0MKnDHz5z
XjHbsInAdGwJKBE7DrDOmzK9Qvpsf4x1DMkJm5RnANN5GwcyLutueBTq3aTESExiFbOgAgUwrmF8
03nTiR1KW/Z/S3+JjFB1RWXexLKn8igWUBT6MYepSsqI2roCi0HpPNYZzYw55/Q/tuO8r9m0v83J
8+DkyQ+CafJDaQiSv5dlIao/nBG1ezoHyX2rEffeLuupQnS8nuqUg8yye526dqWJpj9w4iZw3tD9
A4XyP+3s5jfVHvObKBJnU2sTT+VyMs7UFU5Yt+lL4gUga9a9J2wge5x5hG6H3gRGtkyV3oUOs10c
h8kE8ZZMao+viOH3FESP9jwWH07ATbM2qtfGEjj6bb87BbVZei5ghtAlYcw2YPLLYV4czVD+nyKc
XNfW0qprP4QCGYeSUPNwignnuVC3REG8D3oWnEy/iOMNXhy6vmq6rRBbWliLbgOOyZteVfyGyWq4
k1N5IxbdWsttfd2kS9Swo+XtanDV8lT4eXWym3zdWc18sFq/PAWdUXocm6NdS4DCGnho+YqyMFy5
5jUWEZyVwLirg7H8gVPf9NQoCqAnmOLakX639mnYfg7x59SXwsP/kR7dMb4ffKHe97o+vrTil2ER
hOnglWAPppQXtL3gyaYk35pGyR4k1kooNdyQg9Eh8xDxSD4AcHRVHU49DG24oGNKD0FrN7bqNO+9
Vd/6Nh0fR6KfT0IffBDLrCO5fsNbNXhNBQBl4ulzYytnb3sR0hTVnOgm18gECTFcT9U+RSJD+znu
dk6u5ffol407d7A/5WzS/NOk9+FDM4T3nTW6v8lQwHLl5B+Dx8MymYZHfEj5cKn0PKOegnTH7q7z
YG8MZyhvdV0lu4AdFSXYuCF2AdZ/PBckPoNAIZnLLv7g2w/d9M88cIqx4059znWOx0hci3Ot1uKg
AyRbl+SQb81k2Pt5x1tljKurvHINLHGNMgUbNlHNjRIhcuDYrsmvNd1VkhDEaKSwCarGCCCaiHtn
Ugrya9gBTdnPORPO78Jsfk2Vmr7weKu8kgrEWdUHyAoVe5CgDw+4lqxDONOllVfs8y26Zv97kfbx
Li/9ZE8x7sOtMU9ORhQ8AShX7o0Odsgyk0sWQQrsM+yTnE1KZi2ZLIYXtrry6HJMPtFhfp8pvN1m
CsBXw0o/kkgP3u16KjYonbNjqQXtMyQN+PpJ+D7UGbEu1P730CmjImle+C2eXKMrf5ICFayryO2u
PRl1J+wfRLRnY/GzIX5Y4/F7J9qA8nIV65fIdk+BaxDjuszi0ax3qhW36xZ5sQegRtnHZmL+UDJj
06BMew6ruDqnKolHQ2RWr0AUNmUwI91JtEc5xHX64vD+PssZx+J5S9iBtYmq6nEaJ3WPQKk4xWqX
n6bYzL+uIqxgFNHt9jRwsNtB41o7XVhsy4gkgUDN05OW+snXIKc53+pUwJbF79tmMRgbNy+Vf9+Q
rzOyoSfHotcUirRKtR5SPgCOY9U7/OkA8jtKL9fRnX4q9JfuvmZ1w5LV6qu0LseNy/GAeo5AyzlD
DLKXqTQyV7UtTpwH2EwtRQXsXn+n0vUspwMMz3+/OKKluTFJGNilqFqIoTffAj1wvaFTZzahtvGG
15E3HN8njlOtkqXQniLoueNkgFRK1ElNnXifoK19tJeSPdZTcqj7ZX+3TCd8qgeipaleV3Ncr8f5
vswasS+HmUxfsqIwMvpwC5bvSMJIX93ez7d+G0PPwyR7UUQ7XhAHeg2YwqPrEgJMH2+5O3K0jfX0
oa+SaJ+SGUhc+li/YmF70o0W97A+T89EjVB1jOvX1C61s6nClo4g8l5du70KMmxqHI+9f6z/Z/Bn
k0OSFlyF4XWGpV5RQGsPcRq8jp2dvEHIMz1TB7Ilp0vWA3+t/gXcxxrZWMvOxF0eCH1KcpfSX76m
oQ4gMAXjdEQNm1O8isqtBdf4bCyDvHJ1ZwWLajjKmapM+rCSl9RMjK1tgP+FpZftq9B6skqTxI1x
cenn4HDYbAVTu21DZwHWsj0jZVNsvv7VTcyBSYI77es9sUxdcIcH+Y7B9fB3+n23cwltUPvGJO61
7Z7iTu9BENo5fiqmuWbGhxLoB+kITJMxatBAstG0hjUgNfFQL+2gzomGu6ZDN1MM+BqWIKaLatFB
bkyeGVHrP8xObAQrZQm2AgIZKso9j/DiHVB7sM6rZHrU827yCuxEZ3L8xK4lRQJhQHiDpRDvBlpe
Rx/LOmoYe7a3jal3e79z7uwWQh/H0OZeVAqYIDZohcLDQbBt8GCPKVc5jFkQ3PtjsuboGF6SKAYX
kgJa2zclzSItpVUHHx7XUaX1NBWbbAHaxFsycO1r0hu6NxTKcD9jVPIc3w6ocIfEE7pFe1/NESSU
Jom2cioHdmqoXTT1+r2kdMCcsGjuFRHEp3zBoIwOTJDBSRRvao3oNCyDvJKDiZXbazGHssMO5oPS
GNPBVLuJ3ML/TOWaHL7X5Eu+1uIfNm6cdp5dTL2BTWEfmIA7ZKceDt87bsfOy+qhuRssM/7RwY7p
6Nu8Czwuu4Tn+84miOumZTZZlxHG+SD291OX02iAg8zWlE6T3Y/BWq7JQRhadW88ALeuTiXelC3U
gV3SczYqAzNCyedQLafSeGD3vxFGptwNSUvJGXlrdRh5c2uevPyaR1aNZ3G5hexA3/QuTpajUyQT
zW7+IyiV76PBFC/pzaEt8YJ9HqtdAP1I7f11J/LpNTEUvA9KRnvCRqWHvm0TF2r7ymk0wUAR2Z5Z
GP1rKPKVj2sYHgql5ygJSQyL+4yaKGvfw39f04fheax7BOaoBXmKhqAdfBB1lCRtNsXFcEicCl8D
PeKBAHgofQCjKj7wkMAv5STs09BpVNpd38vDIthZcdnSSmIA2fj3SqedR9ks51jjOqay62P3qJp9
7I1KszYW43gzqbQItXh4EEUzr5ASN5+V0u30LhI/3MDSPD0egqNiFeIObOG8yXKze+yz0dnbugZN
m5COxzpqWMMKHtrJTdf68hzFhng2Cv4RitG+yZlLvaMG8fAIYMF+bkY4r4meP1V8nHethaHZ5xjr
FX01HGxFsW5Vkv6uCWv/yDSjXPWW1hCZEM3HpErMDSGDKZQ7TlgEt0CpU6GPUCoMPDbPtJqXtS6M
CN+ctXg/ye40FNan0urxrNoFEZW+49NCBt+v5UQ6dgC0YtU+6BD2N83U8OeameGNaD4uVa5t1LgA
2sEOZJxT/0Qg2rg2srLffK/JG/1yV17JGyKB8j+1mPvlGr8K3zPYVexLNE0IzILoI0ltC9oRSSpN
3duXDu/dylpu0K340xtkWitj56wjnBt4Fpc9nhymzuGqSFiUl2E1eq0TEINNEMbaxYm9SWn5nnRA
qidzGeRUg5J7UJ0qXk3Wu4Wz7dVJbcqhNrGeckozcfQsSLN7OR3t8r0A4X4/EG/z5ADdlMsqsNGj
meuEW6iR/epM7UT3MN8DuDBo9sCv6Yjdfg1HBGB9p5afQ8MbfMx0IhQGr1NQQyLFKc/jnDgfha3U
KwVx7h0AVfIegrI9qHQkvgagTX+v2olz1SpG0ZXOirkPNaP5eom8quXdf1z2ZRt5Bfqtlc8WzY9L
4tE1WIau6DjJFoMFk1PV7s1lCBwj25JqRP9X2Ni9R5Jk4JQ/lZlqndo6tG7hCA2FvMRwRavcvKHt
M2+IO7EuwlK/Y09u3kSp19fAtLbyJv9fzSs4SuPOMc3iWgC5uuZ1r5+HuFvFibnrdS29GmHW32eE
Ud7zDwHlNK6c/l5eCUsL1xG1wN33Gm9wsJVs+4Fg/a8X63PtZTDe2SqAWezoWN058/jRlE56E6oj
Th2l8XXRldP7sg5OJbuBgRWnCJE1eDp7lOslNnYv4wQHhAGnHlEKPPTKpryjsGwdaqu9JfbPuYh8
wjGc5oFAAPUigTFVQ+cfoIOL5h3eDBgJIu781NjEU5E9EWQ50DS/s7uu3PB8al/Jk5o27RRHd7om
2lejit/IJvKvk+P4NMje5It6ncSa2BnZbS8/04RGszP00fbkz7SixGGSmu3x60806z2Jw/EjNfVi
7WTd71CY3eF7QJ7/z+kwhPTV4uH/Wcvig6Fk0wNxXkTsBEbGVxZ8CmsZyo6zipbf9IUyoZWavktn
NBQxWVvrqqYIokcTknpgCyuFpO4hj8XvqspfhXC6t4Qn6tovavE4D0nmuYPpXlCnhJxaWpMEAEcB
JNR0W8OYNtQSdJ5dcKxICoufvqajUPPFo0boFKd15D424dULTyJaIBNyCINB2zVCh8EsmkXvkvCB
MXP7Q0/7ZMHiOw/9YOHooUOyge4ZvY5Jg2gXyeoQegNlMLrnSO/auncfOo2oAMeM+h+xQbdnNhVo
rmwPQnbJ923lXHpqcvuyJr9gJoABI8ZymYTsb4cpBroSziSeGQGdQH0xu+fkJC4zYcK8z6DdruXU
0BvlFkbtngLZmaOfxn59Ap8Xl/FP1bK6w2D6iDWXwdE5GhhE5uwamCO7iPqLN4spWofwz17ahg0D
O7/oR6ppaFbdOXsbK7ChMbuz90zNfjdUrpO6ujWhXR2qZZBXdjuwb5CX+OG5lLfg/e2JbxY7e7SV
dOXUCd9L8tJV7R7EJMFicDnJvggr40j442V0qN22I4AEdtO6fQjc3DkQmmYfvqawF/elJQiVpI4k
vYRxM00P9uCU56bKj3Im1+mXJkenK959d/EMzyJO70aLppS+GILlS+ahb3YFvVb8IBjAjH4WT378
nCkFnhAX86oVUB7qFMej6mT+jvluUePS+UkR5OfQu8m7P5UY+RVLbJy+Ds5Bsy+aUrzpZCPv2tJO
gRAK7Z3zRqXjJoDEuZvw9+0ac1LeUHwBoYmQQjcPFmEgO6Mz3mUr8Lu19z2Va6Navw6aE381/+SS
fMV3G1BYJK7wG//8/jPIcylW8DTqfd/hyLQn8jzbMt/UhjN/AMfU13aiaVezdAXRfBlwk97cyl5A
+4NOQnqV1xhGeTAvHYJGe1LCnsb+/6zI5R6i4DigCpIzOdQdzlSecZbrOk/sZVqvG4Zxq46V+2QB
8t0Xfp1vgmqk9NvPzdF33WEl7xIYW11rg17ScrMnRvNRoF2xFRhqTYGBF4HAw9e9GQ9BmQj2E8t/
JSU2fJ10QXtXpPA/gtiaPEgsFfIpBvI3qiMN/L9T8o/1XeA0Z7leITYtV/J1mm/8AJc27Hu65Mir
BUkfS4NDDgMlnEuhZ8rO6ufsq/Mh175fQm52qI3z5V/L0GRpzrVht/vXjdqMxm2WkIcrb1Qx0utp
UKsjgdPFpiZQ62nOCoLJjLh/LROfr/pxxgjtxliUNf9Tz5U72pBgDxpBMCVUKSAHFR15SvYrW5+2
6ra2Lfsnj4QOm7BGUiVvA09XcvWS6LCcDahcd/6gu2cXJJsnmil7rIMh2ycg4s95gxdk1S9wHOiH
ylYYdGDstheQHbktb8gruTYYgA4q1dzL9Rmzy7oKa1jrImgucuiradtYWn9U5+zy35tslv3vFptr
q7pwhEOPzbB0w/nfLTaI/YCsOfasQQOtE0PPVl075Idp0fimfZ3cOvKElYIHtesk2Ld07CJ++bP1
BQ6qDsipFcPSdpRxJH6bG2H2kCJN/uB/rYEY96ZX6pPWiPZsVHzJYEQO3g1l2Oq5AHIZxQmp00nq
sR/PtqpmqDlU+hFKam2TfqvGd0rZivukVzaJo3cnjJpU5oHQTvRucrGh3T6vo1il5RQFyc717WYf
2QNqVD6Yx6nqp53Jo+qqREriEXk/7fnRl2gpsSXLQJsl/xpq0fe7NvefFdIEDv/9l+z8u49pqxAV
gbxYlmDba7vL/X/0MYM6npUafMWq6VP+/b+bmJx1dn42GPBQ/qexSYkE49dIyoXSApylYFZos+p1
fkBLaJlysAJ0Sbz3ti4T80CNwVkTyAEsaXKapwA+B0/NbrqL7NK89/MaIJgSNL+yj9pVwl+aqRfr
RtdK9CGJe6eagb8NdKDfZVH/UtVWuVkN32xbJdBf6W1qJznMqaOeDH41p8wRI2p66AW2sJrbqIGD
tQYIIXIqhyKw9FV4AUiZnno4Uy91iHFeHYK3YHaNfa2hGjfqJnyj1vNJLIqGKDCN2P2AF1pexclN
hxcPJT+HGbqm1zrv8ygbH9Qh81dR0Ay/6o8uGJ2tJtJpK4UAdEhgykf9g5zpek0CsAJgEC9D8Ohr
YOr++7+pYdvWvz46tqnBQXH58kThZ2j2v7rTve+HwTRWBrWLSxeG+SfCFbjwbjte+zDWj0HRph4O
+ea9aYhBX16hhvGnSrp8WjkYLCLV96LObc5Vbu9lpIMODfNON7X3vAiBb3TuiLpzDR5Of4DsHN/s
yaVtFdi/I7cl/cMQr7q02ioT4SehG/6jNQ7M26QaMlhbIIbj2SKfBIZhbWyIT91aldEfrTH1F3US
wNhVH/AX5BkF3UrQ3reWiMIKx+x5JL152LARY3s5RhP18XxaATMOXds9lXNbnzOKmOeeft1IOhK4
g9TCPG6KY5BU1XGgWx56ioHsOsTVbQWbSE8aygG0OycnDfegN8/2MGtH5PBP1my0J4By2pMjuhsS
Le0yTYX2xHk/XVdTdrTjNtr0TjIdvwcz6qaj/5HzXfusFRq1qi4haC4BBKwGE7RZO7Wu1NjNa9Ub
l7gYSG9bZoMD1cy2FDIGxhb9d2rqDwmb2b3OI33vtmI50ttihZJF/CKUCF70JlAcl2M5O/hKjSNq
OMslTF+LrdyhQPjn+JpzRXfvXuUVwOVmUwsz2zRqfKCQ5p9EBZYrwme/CrMM2MbQiedBtL+qcQwu
UkTUjv5bV6L8bUALAJcJaUerenMjj7fgAMPXE/u9egMSH3cZgKazk9fhWYAAD0u9OiLK0U/afK+m
KCehfkXPtYUME1oFBK9lSpks3HaGrXjyLlKlHB1em22yzNkSAj28jHxRzmVhbsUg4i1S1eA6cF7C
dFAU2zwIg2tcOEjApy6pdxp1/9XXXN6CJkSKDIrRnQneSKxHnik7c+4PcHVVCnRso9Ff6tQ4CT6s
KiT2nPW1G0ZGY1MInFBS8iWHju+lEbD4vZyxMdf3fpVNK8FJC+AIFJGp+9PhTz+GfW/ekiqfTm4Q
v9Q6viejcOdNpfdPJXlTqGnTaW21uXIt6NE8V4nvCd7tH2hAievIBueo1ZXxQJMzYSfrDx8adEOi
75BrVzBxsPKddOOd0FjY045rtSu5JJb13ig7vk7Mao2wmERGUydUPIWiq/CNQPN5mTpgp8iSXEjV
0yGy7Okg+IOzlZyryPxWw9T9ko9atNHE/RqJdR598Tkt3NIo4iHelmbNZ4ZpaqtPpobxTE0OBpS+
k/wIpoZVnTOX5nZc5NZGrskh7sl4h9Syaw08YlSnIhha9jyT7bFcErOSHaAHSZUfIsR0Gwn+fnIq
+d21hqYFMZPmYatoz7DxocLb2lNfW+ljlf+erIwPswoVqh1/1cRihau5aLZd0yiffl7+aaeefApI
bBffb8DDUd/xJP6gjsbpRErqX6bBrGDr3WuNXUEeaXDaT9NNzjCn1g8ATkLAfP3gbxECDsCd4Flj
D95hHfQPNQ4fmk/L5feQwVZaz3RntsIiIJT8NcfTqcZ9dEeOTdpHkDyFIukeEyuL+FSX4w0DQ+Qt
/YRtzNvOSxXFPNWlz5cblnHIlY15WhihJ1pTgFeL2Oru7NjZC8PtiQE1AvU4ES67azS+vpcZcHX1
KK/kEId6RJRDhSsiI00Ut9+cHkJHOWWVDTChcrLNTK9vQ78mPRemHe06+NnQmIPsbLdNepY35JVc
k9NU1PoKcKjJ340fQ83+93XUAJ110PQVeqJcPwN+D3Yd7XXe1Zz38eTWJm6EKNGJ4nwERRvsRyW+
z4IhodnGQBXsvg9KwTvaHzfsZKcfvYJpuM3m8jxZbvCSzxV7Vda7zLDuBKUeQOGJeWpCalYJgS3n
hBMIjqZTTzDnOR9IWvhar8ExDqssBOnloyJeyxcDGMrXYdbWnjUV/HqGgVN35g73FI0fAt/FD7L0
+HK9vk2Z6p/lUl5nvwPHdnaVab9VLkdj9q9JvlGHrjuFS6Ad+mwkF0aQbmMU/vGKL8p8HeTg4DU3
e5QK2WU2glp5/NpgtdPXPamQzv8z48g1eqoD6MIJe5DT5mcoXPjCdZ5G5xpjhPE7HlL7LRohfHE6
ItprmeoTCI/RrV8Gw0E0lsVlsjWJujzXotA9PpiB13SVedDA/W5CSxxEX7gfsYKAtMbSchlnKl7J
MORreQNc1QH7zKZTqvwgsoEUwX9coiznsW5lr/1Quwe7ct2DvFJb1YV2yMDm8e+VvBFnPdagBnhk
1fKcalQ3XIPJ0jZ4rTIHDnP82dAwVl13Z08+me1Rg3kVOcsTUvHI2U0K1daYmGuEPPsaYu6lBqny
NVTobQC0WH/MuhAXAtsJHJJ3U5LX6OQ0h+/XCvmS4TNV3sM+NnaaJj5DLaqtg9IxFYoB72dCJ47a
LN0FWkLMC9sA+eUvrwB0jEc1Sl/aoC6OdTVmj2VCXoFo9eggp4NNImw+q8Rx4xIpOH2nn5E2080C
gPLoo+a6W5hNXVHnEMQK46w66IDkVW7W16zSGyqcpX7U6AntSisdrVWd0krVnIugxEbGte0fm9B6
6A0e0AvqS5dDVJq0TFq+D1lSYjV5KLu5gCly+V6RVyPoVCQG7fXrh9mt7SLdhKUzB+XjVPQ/CZ50
XkEWrlHzKQc5JMvVRNqiE8bj1Ua5fVd1NnE/dlW+l/5HPIIwzuYY1wrSRfz66fggpr5YFXbqf8x1
+ycpSVXGDHQr+tlZsUcJXuns/r2ylyvqDMGrvJJ3kySuoJjT1v7/vFauff9JHOwOSMvKO4gEXmbG
2rlcfF+pbqlnOY1zTE1Rl75OS8yGHHwOeF9XaZoZO6okb5qaKSdjGeQrKPg1x86xvaIG7l7FiXYC
GFTTvJrCvaVCC5km7FQArIMXQq4hzo719GlhdU6n2dg5jtofTDPfdwS3/LTNwFjNBEw+Yfee0dYn
GPtoaz9YVnmuI+G84kQfvXQc9WMimvKSO3EBB8VxCVoain4VBLDlKHS3O/SNwxkNT0uLfbS3iTZ+
zkpZn90EHErS6vVH4YZXGOnBcx+lGvU13fIMIqTpucVPYamwCVOTeS9JMaDxM+rqiB0kIkLetVqa
GqLOlG1nOyoKlLRfJy4exsjyYTFH7FRDQyVwqtZfNII+zKweH+ti7PZ1QleC/Cbt6Czb7YGYMUVp
koOcyXWKnH9vyqtWROTC92IvXyGXvn/8+7Wt+hEIVz2IqXXwb9KUcemcH+VgL1cF4EGxlpdIazEe
wlmIzDY4ZpoSHGddDwjWYSqv6CcEdICDYDNz1lsvqUmJQ2Fo6vsQgzSAxoyH4Rw0V1//NSpt4Ek3
iPSFWBlZ9AhiV1lWVLeYo9aSVP7TL8Dtp53h0ZFPt+qCMQqy8u8gp2zE8AFhwuA7RKUXEZh/ZjBM
WWGa742Plq02s+TGYZtTcRjnsEBViphuhqEPEldswlWJDTfz+DqMV2HcEdnjmAE1DWN6T2xxVwbR
9Gxl5Z5vim5TlJrxGPJ/YSUZ8KThrBpidF7tmFM91PxDJmifWkLDUMS2GdiY4zY7GVRXWvQQU0qy
dIurzTz3/RpjzwSX3IAe2rbj15Vck9OuAIxWB9mHb6leWRjil2nGf+okCZ+TQAzbthLawei3rm2P
z3Z/b5pR+Uo3D1BPHz3BV9m3mVAeKos9il3QYpPG50APPzmuKg9TMwTn7/U6VH5+v74FyL9CWUnf
sbYew6pEhBDU2zkpM3pjVRWtBr38YVZA2doFl4X30fBs2tq0KcBhzbbLrnJQl7q2nT0Z2TiugnxC
qZ1F3ToareyzHRZnsRM+t4r1WYb1a7h4qlJ3wsrAE2tnwZJ8DFRVv6HAS3ZjNSDzdxwILc0a9tn0
Lped2VB3pYsvwIjNs9tBVihE3B1MTcWMxSwIXPvi5FFvsKM37ktqDJmuI0RWeE+qgfoqp7mSEtPZ
h45/IQki+VMlzSGay/AXKtMXv9OiD7bRdFPJk/kRLDK8BsvYczLX1tpqiO+hiCU2CcSNewcs5Cpr
m08KrOEtMUpj7SRR9ypyh0OjPk2f5hjsxoKgLoohf/KexCU8NE9u1ijsNvijB4NMXNIlW7iyCpGW
RXg1FoslyjdzJSbCntxOObOh7A5Jp4LxzwLQE3kI03fxKaGkPg2jD0MNEfl9D41iQ8H9j2XOxGov
g9vn6bkc0jdTDeydXKoVslwtZW+auntL2Z0e+kQbViM1vXydKznVqcahb2ZG/s0iXuQIFP+PfLFT
jhEZvKQ/46BfqZEa/oyXLz20kCWqv7m5pzem0osHbzRm8zNm7PopVwVwyZxjBgf9dlPMSz5QgOu0
AbP5gOPXXgpY/jEPAEKEPBN3BGbbVzaysEvM2H2e0qgmp9D2f2pFuUMUgNoHluu6MAqSoOPmzzSb
vynPTWdF1dVL0Bj7oBdRtnaEpXsmliKv97WBbEYGpWkvoVMMZ7kk3Mrcsg8jTdPN9hp23muUx3+H
XIeCyVYv3DSJU68oXTsr5LucZfUuIaIQnt0xWg6zuq+IU1UkT7ajUZQOm5Twi5gGcEynreoBuMmp
iUb6oVJ+yUnuGl6RFc0ZIxWkQsomTzzi/VWZpv6PEruL6xf5pxayx7SVIEAcBSGDXlVkZh9NH9kb
13Wz05yVdAlLHHuWm2Svgo1zrafGuAkASJyjZYAqCPouEY/5bPiPgas9ZclgnLtA6c9FAcfEcU5U
JsZXhe35SRBIS2Jgrb4ESbQOkIQRBjOaP76vYgS89Mfr8hZQuAMe5JzqeYbYmRqX1BC0zXXy4lby
Bv5n2iTdsaVd4hWt4h8jtLHHwMQlRDaCdebt266jRG1vZVW0N1UhS6ge6CHYXuW2OXrVSntqLdqm
ObExWzk1FEvZ5Gl/A0SH9QKVG7ZuLPyROUznso+0ZzOMMMahnO3ZMq+VzD6PNGcs9kZx6nUddSlS
cPU9tSCNx4RiPUU46IOmyX+0fh4eGi0skYKK/IebW+0amcR8dNuAcJsy8o9VwEfbUgVnJXpLT4ap
pxvFyog069qeNxqyETD1xYo8Y+UhRg51QMmgef4Udu8W8GW9HvqfQxHFfAPbDjbnzqBpZs+ryvVj
zOBZeFWaLDE5cbqzZ4XXoEYDW9IuAZPAoKi1D17LHYx9MqLJnupLZyvFoxwwW/Gl7rbwWs25eMTU
6R/cAk6cvOtPVXe/IPGAoygbSN74wke25qvSFvUdu/VPFLouZ3bR7nXNHl9GDaR/Ty9NjcxNVpcz
B8fYOdSIiw6TMhI0YmCFMro+3bnOwAne6qmJEi41DL11cRUNnYE2mDvAX9ODQB+2nmKBosPvPTEb
G30gAZ2A2fASRinpnEtUdj+QTEDN6UOu05HNjsJ1/y9f57Uct6513SdiFXO47ZzUamXZNyzLsplB
gmB++n+Q8jk+6f9uWCTY2ltWdxPAWnOOuSNbwroipYsPyQSn5Wt/g2G4Pmis4N291aXEfBGztVWj
bFYt0FHMaF5xGebDcvm/xlR4oGIMhgAH2lZbYIwzeRGBZXROHflczMxFOMrDLehUuYVQ5NvHh6+S
hzXV1cYya23bhEH9oDuqvUNNdVrEHqpo44e2pvY0K0EWTciiGjEcLaaa9Q+JiI+hJTTt6X75Id9L
vUM4EMny9VPFZO2QbdSbJq8/qgbeq2HjVehsVZ1EmWFW5nd/Egbs0XiIySFGu1nOe3wrtYqTTFK5
saxYXPLe+b20BpdmoGXNPa7lusxwHtaFPIUxYGba09QVHHw3/ny5jAVJDI5xoBlI/qN1iGMrvn2N
VWT9MMHtl5fRg1LMMml4KunOr7066j5oSyEMN913bLcKZkQNHiKm+urMRWBEiv96UCYyF0OzLpPS
f+aY2H7p6c8+GR5ZxASnts42lRwo5xmsGgBFrTySvbyCTsbCZ4+TkeBAozW61d/rIkcM4xvueRky
3Kw5y6TaOFbgbVIDFBMPa/FtWPF1DPa2NU3Q6Q2qLLEWm3OmO6mjViTZHHCZZ2hnImS2F6wcUM7H
6IwuCguF26P7Wq7/nFbLVssmtahia5umzEKozsLXLA9i5OgEEms+ObDouWgdupl9XO6GlfYLC71x
XQw/XUfRiavngWyORxm4h2hIFY5OGW6zYN0oz3/kb1M/yVqOFA+BhzVFUD9FYweXMg9Pw0VPffdN
1iZF2Nwo8LzQo598ABdGnL8v4/M6bpdNif9SuO7Rl6+N1K2PBNk+5m+V39dMSac+aFO2bKP+qjk4
vpQoP1240ZpR2q/dYMSYSftZ++ekW/4I/to1gmBdM4X90KFKRy1+p7FPcaG4JLk20jJ204itx+gT
Et7n19oZGdO0tdCIkwJXBeZVGCjEV4FFlGSgFM9xy+W6Zq45kFX6kPv5z9gP0s8w1/n4ZdpbgmBu
aw/IkTLCTw5xzoziQKX4gEZOyyKQb1kTqj1rhOJQICB6ibTymlRKfBQFWTyRl04Y7Ur3Eqg831gZ
+OSsbvqdFzOnSSu81IEaHijQDdQDtA26Ceom85DZSXWzu7vKf8CZPn7CjxpWRi/NJyGjYefLXvBg
xw7bpEjssHpeUi8AXd2QCLTupt7dLIPL7chw/EtJNBfzvNVul6SzNHVECe8bbUfsBdupIxbNHtsU
gLAM1/QHjdNy8EMd1a9eOPrJGAqaKsvpcsv754uWy2gweAdUC1OHFrqwdRLOhwJQda3Gdd3Lmtjg
hrpGkaI9Xm4rsjHQnjjBaTZRmG0ad5usZ6NZD9rLorkZa304asKhpZdI7Y8OxxpaipvhvpqHXL1N
VkDCK1B+lOD7uQS/nBXNt2lEiZouRfrS99sLkb8AS8aKvScNxGOJ72cdma71khuC1CZqc+tq0D6d
rgz3SVKhcLKIYRaOG5+1wCwufw9WSr+DV3x2qV/cogI/keYa2SYi8h7RyjzokAVtqgYvr6VHuAX8
jqSb2GrvMRUgP/O9cLcggJxSZZe69H5LfWiPAXLbFXNcer8cJiv5KUGIHsCF/Bky5jPH8N11Xv30
Ccdbx7NFsVSRPHduhBJjuXbNdRCX2ZvmDUczApI9VqTWOCrqHnozJlcg68TOJ155eYWrZpteZv50
Y0SQEtocUwMkhSXH/e/Ycjlog3pIFZkHy+uypip2dFLG0yh+L73NLNNBdyrmaLsL5AVCoY0AiwZc
1Y7B3mioMokkQA4c0accdL3D8EXxLJoPBnKLdenz7B0AX6wNB6ilhoMhnZOWKXLyf2jly0TeBJuM
uCfhbWzvNDxnGOzhT3SbsG2Ky3II/vmW/a/LPtDGvTSdl5yqz53490On12A/RN1slPVcW4EbUT30
T2y5ip9Q8361oELecTSDH/X76IWCcbUJuj5blyWiOddjY+5q/njSrXh6ykQaow+Ki3UcNtPTMtZV
CG7yaR3kmjw6ltcicS0/nIrANjMb6p2uW+1+mWynqLvhWJCP/tS3N00N+8FSqHoVG4U+qMLVUNTh
YZnzeV+7+/mu7+XR2VJM4YFuGU9El9DFJMQwUNI8pkPXbigzmydEyOgmeYJuCz/v9kv928tJJF8u
vwrgLqLbv5dh948XL3eXn3U6IiX61nrTZltKMB+Ws84n1TFPzexCcfyV7vT0oDxgFNKZbRVdGH3T
RCy2IncuIcydOzH7NVVmeN8CfBPrXtfMcwMk80VvCoheoXGqUA7vK/f7Upfx9eHZFD7udK1nleMl
7bVzySVIVZ18GF07M83MVx2//V5D+UL2nw990SDHoiqdV+L1vo+AFu69znBeJzmswpBfpBCoQh9K
pds7pwKAjSP3T3louYSVlgKRd97TkQ0qlbr6Qc0HXwvEYRlbLk1BgcAXQu1MWp5yY+NJXUd1Um6K
LCIjsJ5oufAMiGbXCZCESV4SQYtIhnygHK8aSHdExCGqOruIJjmXVWMe3K4IT0zn/1K5a4z8rc6N
YPe3GrdU6P4W8sTU6ACc8JgOdqvj6kxoKPpefzb6MT6awRQzGYxyHTmKX7kteFppIn/uaR0dG8tC
ED4PVbnbHwoz+mWxEtrh+R5W/DnGK7gPgEmkaFDrQmBzdvJpvKee/bhUKZereCge2d6qe7tsr838
WJQgIXckQlrratKZe9tkKG5WQwIzS55rwdu6RyGGnNOzrS2z1biPp6p7ywIYVUaiJ9flMk12Xju6
Ny+Jyduc004k3uoLcTjDSUXmxiNL4rIMgRG22XdGJXKuhHxlYlDue/IcwMexMo/NHsgdlaFLSLLI
xh7GHNSyN0OOGwKCg3bWZNNfDatnrRwFv4ZSFz1j3VX3lbVlt2TuUx161QTT7W5sjPLNytt1OXqC
+sDAdl1205F2dXWEHop3MQn6neyr8ObhD4T6POmPdm9SAjLNlySLBEttYzpg57NeRs0g02i+zBJF
pyjq1Wb5TBRenF2+ujRmjCC9GrD+Vk0XniRhPUZU+xdimXxssSxsNmbJUgPTO8DZQj9Qpt5IqtlE
iedPeZW4OyvzgpOo++bODtBfJUgNXr14/GhUFf6aEjLN6yb7GBy0bq7p7P5+LLAHeNe8noABR+GP
ZXwZqvA78anQ/XWeC8Ku3dE4OJgKX2sxkAqrF/p5iedBm/w97of4frlZ4l7y0zR8bEphvrTW149k
BiEGUY/tQne6V+UJQKc+ylIXpftpOSCxoIjx75cs46k/+cH673iAc2cXWG6yodtUnrFFplfl0mdz
vcT/lrjpIZ6hbl0p2LMhslEWjVK/K+snFDzDvsqgs+ZEOj4ZrbSuc9Ur6rzW3SFdoG1U6jzwFfIY
0tvCtY7p/ZHFIILrPm4Py+VyAC6nJjQKda6ao9FNydYsdeJxzFq/es3gupscDXPbsyCSWkabPp6i
Fe5kHkQebQ7loPOQvnAQheFH33mEe2xKM6MK3CfT1bHjsz4CwV07VdGutUoviHmO8UUlE8AdR0M7
RcUMpXwLDSyx4llcS5KWX+mo/Et33Vokkre4sDcjnP/jcini6AgQonka49i/eaX7IhxyAyIdem1h
ddZOFlQl23mLGpkFyUZtgeLLtmMPjmL5GeO6Ojppj098LMR2KEv6ibrW7aTIhv2UiBgzdn40HSWf
uyC372SgjhQFLyqI24k1u/JgMBXZunf5cyJalKfADTWUnWA39QbVkh9VB5FRTTej6kUfffPJmdDC
lZT/NhLHwg/ARJtKM8K3DEvOAYSFDjql/ghn5p/XCAsqcYvziasvhViV9sjkmDvZmGzZNNQXBOr1
hXpGe5DUSjsx/XDoZYmyIoLJJAlG+Zb4hCFT4P5S6WuK236TNlZ174OAg3iVd0ffmUMYiPTy4/7G
OovnvtfbFhVtXB+i5nulA050qWanyTmR/OmoxUEqdCAWnGEvP5aIxV4yvpOHuK3avRXq9mto1lsv
bu3XoIuTkz5SKk2CgFCTMgpXD0Vh/87sIKKuM/3rgYTSHwNEMGLx4uZOpEC6p7SQH72nrTvdzr/B
vUIy54wtIKvKeqLN/d33NHs/eNYAnQnJ/99DzrLo6xKoPQnmQbE3Iqmf9Q63uqOF1VOJAoCNkt4d
qKxOj3ZoNpTqm/RzGO2NcKP+e1ASeG0RKHHAwnsUtHuotQx2v54aEu4yVcf3NY/4ezZ48droFFqn
nGfdcpj8jArJ4NnDycm36B+xwsOt2asqL75lEsYKOqVGp/Eedon2AO55t6TKhI7zdWUDzYRNpbfD
90ygE6MieyUo7KIXkM/Qs7XX5bCMU0Vp7mrvZRmR81wY46U/mAPP+cjUi7PIc/exVA6fFiN9X66W
g6shZ/A1ozmgAjMuvI1oolitBvZxsBJ0x3bjPeQD2QOeP6mjUzvew5Al3oNf28cuNty7xhC/ajaw
PGoHYpnN4sFsg/H4JR6ROugVkFKANQ08Gp4DRGM+sx0gH8sZi+o/Z4YJiUNkUGWiRv6WfZ4+Lwet
Ab7c4p9crryIlYgpSWtdLmu7wO+AmWHTl3q4AU8Ozk4i7TSgXDwGWTwdtCnND5OojcdaVKDhbK/7
ZGlBL4HIztZpnHWWatGmDxFARpWR7wJm0vvUa/+cRUOgtmkEctJm9i08TVxlq5dXNJeYLIWBB86e
kShE997GuBqvjpX6q540te9/bxA8+ecGNbRpZwdueyrHNwrfiD04yfHKM59pf0ci8EqPorTDNQ7X
bK+lk383oinY9zW9pXYwA/4F00cdWAjvKwGPD3UjvRE/eZjCBMTp/Ek2M/wdqvkgYge9ri6LtXLQ
N450W548bL27wk9pQQ8D3iCJWM7MimiTmzJivWKGfKIktp1/UOHgaxKu5SDItO0AIJAFliLSzPq2
HPIoTW84yEiV/jOyDHf9U4n8I6TQ+jsL6PN57S8D99CqMeLyJfL9jqQqK8VhwBo7i4rbku5dqCxg
/ZWlO92ry2sZ9yvVmFty20yiI7zslOCFOFTC1q5274Ybx1HeMxbDCVh0af/oo/DUu/PeCEW96YM7
Hk3tdQzT92BgezSarMbB15iPGQiybT2kkGOmaJMmp8gWzq2honuLqsG+1Xr03vayYvkSt1ctxMMV
YzKO5kT1oXXECTNbutGD6ToV+W965qc+bOIPwKb4cRpHXSOWaNduIEJ3uZFlydE39dfSHocbCJcs
echHzF+yaAB6Ija9g8ppP7B0+Vw+QOU/x/uOcnInAb67uBsA2KYFKl36Cilh3Z3RE8yIbUXoQ/I+
Gnz+QyKI7nhzuzcwMFll2Sd+CXRpZeR2X4jCcHqzaDnAFW7fU7goa3oG5ZPtzlHH0BW3dmy+UUZB
cJPUNNv0czN3FpyJzlxXYqNoGrY8M5tqgVm1Dk30qriS+dJgmFI8j+d3zgLiuGLFEuz6hH7k0Jk/
YhKa1qZMtXNWTLQaDNroyngznMamfxuyY0MC+erBqdz5VljsDOzib9KLAqAjrbzog+U+pmHxkPKF
vY1KgoSZVUkaGrWNJnOfUuHgnAhbhpaQhM4rz7lkX3vEMlU0i++Mavqex4l9l6so2rNPLVdJaNEX
yhRj8w237n7BUA9PxZCsWz2L3rAY19dAdMnKIDrnZumQGN26L9gI8fhBxAp+tbH88WpqOJl07TI5
lYVk19ojsTToEDnxWutEd28PTJ8gU8M7sjKqt6CNKBBNW6X7LKrzwQMEYXsbNXrV+kuE5QbhsA19
THODB04hEGN5rbwoX4+unf5AIvc9pQr5WLMsRoUAqqb3J/8+1Zr2Pm50qPl6Wx6DWkGWQRfNTvvB
jbK7xMaltPKhHyBrmE8HJ+Ndi4LxYPWg3t208d+T0cL73w2osyqnf4fTU4Wu/14iqD6Bvqw23tHO
NlKUryRgqXvS3uk02YVoQY0N9TMNOxJgC7v8ZWmPI9mea7sbynunyRr4ZJr/qIUSB7LRjGwgjfwx
cQlPicKyerXC8tnLCDe2A/nd82OCNjNXR4YbASknsoRQD3TcuZm2P52UoExUHa/C0z6ZtXjG5zmI
wtm4EfbFmtLT9MMmWGYTx15/NZFMbFMygY6hyss7ahfptovQMFAWKe9kP1E1SUWHIkA4T6RLHHPV
DfeooZwn1/W8TT6Ra0F5HZ6b3Q9nEu5pmvUJ5uJ8MJ4jt0nu2brdIJ7YWw8K2smyS7VhA1XvFavU
Z1urcKw7dIrb+dIvPfpjfkBILviquyZnx6Sjud3lQm9uoVYCF/OjxxEt9GMe9TEQ8PjP2HLDSErI
HkmTbSsc9TukKo59MAPCOlqlx9eqhQViKtZyFm1/vulUIdZAC+RVMUWtNUuWH1TK6UbF4S9mhGfd
iMPX3vaYYXWz518a1vEuNL3ugqAjw2mFlxFd1YOLaWY1VK6B+qztX6y23ggbhLbs/UNfT/7Vqh1/
LwRVpjGml91mxmuXK3gtVeqcosqiyRq0P61C2te0IQ9rcvJyJyeMzr0sfvYT8unUcNsHG5n8afJr
sSsgsm0cF15O1qtwM/Hm8D0N5KlxTOMSOdO4bucZl3bYB0E36SNqEP8yoTtAWz9Rg4/kc1nq269Z
oXBRXacwyasJ7JotO94VxdrOEX52yvos3phFZr3VLTE2oDWmI45u6y2pBX4ReZWTJW9joOp9Pmbp
sYhF8khvku6RatyfImxZ+gJETvqpuaSm3C5Y31qaj5XuPUcUNQhNzj/hhGc/GpF+9oPcZb3Rf9Pc
4gQ0xX5LR0lqVaDgVVBrWOVT8s3F3XDKfdpN8PRFvc5TL973LWTp1g2LixXW5q1E3LfLk9I/FOhF
XjNN7b04yn5Q99U3JNeKs1/04okG8VunxRkIa4Dsodd7Nwv5/DboQN0tl8sB3od9dF3awO2tAra4
irFmvLKl4k9HP/++lUZ9MNPm3Dq8/wthl0YuISAj3+OFsLuMRd0vqAJbFrXqtZpgWMqp0FCU2sl7
AdRhBYXbPQO55jNnlVTfLaNnUa0wHtbAv3dR5aELmceGSceYIPT0riNl69Gve5emsXV285SCaJTS
tAVht9d9UW6Xy8Zqym1RDvwv57uyKZyZUmW/lJgkUaqH1WlRqo968DPqW5e1K8u4IhkoCwbktdgg
G3eLtcPzyc8gU8xYk5Zab1Wgsq05GPZ9hVvj6Gfiu0y71FsZHd+1uvGhSLTtnPPUT2/8Iz9NI235
ghXkxU86+Zk+G6fJb3/ULVIXTbNuUy40UO98+FeGn4/s+ebT0FI+tr38d2A3wzYty2rbO7bxqEex
8dgkHTwQ9oiKv6aSw81DyvB1FixnWmzdDV26Xjw5sbTFzgpFs+FNzB6XMQwEM112qI5/xwwKaPr4
GCB9P/6HdjUzdbG1LRaJ4dy4VhWF8KjqWZTNl54jear582klA3OdxfF+6KxiU7el9aCNmvVAO7LY
DJpR7dzIYcvcsGJfucUUHIo0bu5Zx37lmy2hZiqeBOIxWe9cF3qA7dN+HL04eFfKjbema5THfr7U
LR52rO1ftXGoN4CC1d5WlXqI/dg4myzX/AC2tY1pYW/nv5Ws1T2PNkRQOvWjK0MOKs17Gp7ZKXRM
CmBJEF0p6Im1RvX5x+iX35nK7Uf+wsbZY3e+WcbR4J9Ks7NfMFiPx7YczpNDbnLntM4jGWFkmWQl
c5dtXTH+6TzUARiXFk5FAxyUKibZrIOperQKy75EcGH2boj/bY025lMf0uZURFmz6QODfT0EQuri
7mdPdZGlkW08oenAW92BIRQhGzOwI2etdItf84lQDmYHWr69W4ll5N9vaX399ZrlxWEhzxB/eZCh
4sha85fSJ4LcxeQ9+zbrrzqVLsVfnxTfTPXbsK2j1zGWn8trSSlbWVXd/kQWZFQPXzPqMq3Oh2VG
Tb1t0QL5QuvYXcBldJflTH3xKA2jwM2Il/ufBoQ0McMjfb+DYZnNQfPnBbZJn8ZB5rhLdTd+sLss
3Qy5+ZkKszi5pLhfu3nfaSXfCzfIKB4yYiZv+JlQCo2V+Gan4a3IETlVU+oTZ5AWFxLb8ktElszF
dwr3WADqfOo02D4Kfvu9IyL9CK3X2BMBXj0OdM1yA9kl8lq3NuqHMorzkzXE+bbQcyR9yA5yz4CO
G8JbTUTQnchGcJnAElrXCBEKr7BQTFPXGjtQ6XxqClayIcjvDg86+j+6VSAm99DQwn1sxk+OrBxY
ZmZo3DeSeM6e0HnSXHXzvjVwRrAbpISmsz1lxiRUPIiTex6i9rr1Jvmh1dkqMYb60xKJsRrLe18m
xctQ8JnUuiJ71elS01lx0q+zuGesm+/qVTvcW0oMfIsAQY5Tt0mnfvweNKa7zZEAHNsqr986xGmR
wRScDjPZjE3mtek7UDota/g8qxPMrH65iyNNf6s6w2ROnQg0nu964Rvbr+IK+yK7EEmrw/xqKMNo
o7fpKbfeYJ1VO1pbc7E9DPZ55uHmaledQqmkxbuoSWBmaLX77HjGDaFLcr/cYmNBWSZryTaZb/pU
+PjVVbFf7rp+/c0H2XBioZzdrDDNbhNLjtyEyL1cuWGb3YYgE3vmT2ah+RU8tUfSVsFSmghEESkD
rjNS9ZCRJXyNwlBkAMP4YBm4Np/AFK1TfHpmaE6XmgrG1XWd7srTveMf4k2wdvHLwA6mkejY3wEp
qLXNpnMlcq8481hAPmqkZJw4XvtEM7pfd24PtSMU3VOp2CBTg8RnQe9t6d4uh6Vh4VvsQwCKjjvR
/qjCmlCIPu7ILKsa/7MiN2jmV8gUpUacxD1AIa3Dr+LGR4GY99LzwSPVZjgtV8tBhZC05Xwwmvia
FJZ3hCvCwiMK3E3fdt73bFI0fOPitaa2dIzDzuAbnlDiQ1i2Ukk7a10Q85wLSsbnJMv6td70RP/O
l7hIFIkPo/nTEQF1vDSfzkAhyNbiS0u4iqu+aZgOMGUCp05odvlpT/asoAuXCG1th5uI9shqMqPu
USRV+9gFoAMi6hZ75evto5wPZCGxbD1CEXte5LOmn8LQnVi25W3cAcKEQb2UaD1P/Lkxikoc9Uw+
zFS2fY29cj+FpfFt7G7m5PrfU8q2LBwfgH9Yd4TVhCjN6LCt+jqLd8ugFgMAHLUwpeguX0mpSj4k
fuqVHuRiN+ixse5levOTWL44tWEfNA3jjdMW/jtGyPU0RdGHcEk30m2+Lz1LzVitTIQe3zLN9w6l
iZkCpke2D/PWnrYdmlpp85doioKiXj5ouxhf4EnNARPMliQwp9b0OtXhD9PWtF8KX6zy6N86Kv1p
unjWSkE8b92ACyw9ILEyA3PsU7QKY5bnCD0vTjNmPq73WuyLBvn+4Knu2Wzq8KKs6nO5Slv1mTdU
1WyyH7Ago01NQ21XsS746TraS1qYxx61x7mXsXhGXh7tRuFNWyvQi2d7LNKLXbL45jnmPJlRMqlr
5mTkdhaTcUi0wd/7VT8+hS0TkmM31g1MZbKtFG0SO+vqH4kAzd8re9OGyt6XvIX7sY8ogJGOfdNH
4CCd4cpPxHFOLfTNSAX/RPzkKR+a4j6Y/OkJ7/awbQ3D3iK/K66jOR2VZ5lnnSLouU5vSVvhk/Bm
4nMU3VvCGr65UK0XJRwWDE3DykKesYc1GBd4DMfwR97mNy1vvGctGvQjwCBvu4wL+i2FrX2XcVDu
2q6d17oTrXEsY0WWh095O4RPpNVchtJM75chUnmmTTBAZpB2ED5ZNOGPSdihuEzkqky66Hk5IHOE
HZ4/LRceTg305waoD9kcgSlLC4tUZ+yizBxZBM1+NYT9xKQnUMG0yqPHwkYMo4VpE2s0r7Esv/lo
aRC8mwHg6uWwXI59/6F5RcEz2hRPvuWemiSX7ySv2ockY4UX2/wcmG74pPpF6pAyR21sd0uFv+0M
gPKWZq3cOT6ZMl2IB5EMZVFNZ7udvPuYkIKcyt1vaLmaFRg7QrGz3cJE9AfMUJZVq5Odtw0MfVhm
WqDn15oUgzkFztF0664c5Hm5Qnif7BQFBmo1DVPEQ+/a3wrN/L5kHsXwKh5yDRVxGuXyWrG020OF
StZLxzzHxeLmUDLIZ1eTXn0jMtzehUVwbVGsk2ydUrDwfXUUhiY3gRVXRyPdlvT61RqNAN8ynWCJ
xTYaEVu+ZeudoCJLnl3ZmheYHOIxiVl6Nr28TXpRPjoyEOe48H8u93wi9NY1cU5Qu4PrpELqhK3l
76a4dUhimyvzlV5+N7KkfmDh9VGRRPbNsDtj45BWehKBN765I6td8HffxgR5QRnq3c6si+wdMWSq
yGjTNFlQPZxPfXuIL+F8oFzh761cvXakeBwaLyXjM6AstE1k9U0Z/R6jt3lYHNCwG907Ny7uFrez
sL2RzyfZWgMk61uhm+Gu1rOMyHoup/mAMOYFhL5xZsseP4fx7ss6z6v2IuktkIc5AHyrSRz6dSFm
Nb7xIUjyVRC61UGzMbs1bpyorTndgVwy7ye0fzdKZdqG8CWcwiLtL2yjKYDqTndpmdG+zsr6jJOS
fT3BpatyeA0ccuJMOgJUn0z4GjQSNzq7RVru/nQIkJzSfJszh9hKe6sqzca5X6O9NDgNV+BHsveR
VPCVbzj196kXH3JszY8gV7cRgewOqy1IfOaPCgr9WAOv59D13p8zLzSfKI1N+5JCk3MHIlldgnLe
bgYJSMWmI5eo6rtXTSbZXdM6w9bKakxp2L+fWzE82Brk8TEe8U0D6VylZuRcbNMpN0ThyZ01EaFT
BwLZNdGHwgtJ5GYrCpSrggFlVvZcNcj7bNXNmjW+cCFV9jK8kbIXbUy/SdGXtwRzNg0fd92Qw3q5
LebXCKmrEwkU78gcN2arYdOBJ7CRSunI2YP+0ZTexzLu6RSnyybzr06U3o8uICDEkeBR/m85tBNR
fLIrvPU8ddIEYVMd5X801IOs7H1ksiLCngi+z7YKdE8EY2/A7CuCvCrnVMV5s5bQkuDkOBFwppiK
9HzI5/CFxHPqfYbEhHXHP8aWswz00JjL0//ym6rcjY5QGjZ/faijamZ62pBvWKR9VE6Q028pjEvQ
5GzBwjmM2+7YLW4QTH3d7j3TP7IUpb0xgskKTAMsVosL77Qcvq7/61434y3/81VdZbGpmH+0QDS5
6nPeJjG7se0Qo4udLCQOC6XwPOSOKx2cjUy68aLmQ9fm88EheFeOzZHtNR64zKR4rzznmVoIDT8I
xpuezevzZGu/Io2vX1a45Vuii+d8qoabWWDLNCcagoHpadflILOBMz3CFGEgX/mvGzDSBxGQ8Dn/
BFWOZy0B36HHqDQ38PdyplILqG2V+eEZk81KS/iWRvQ0dh5iKKSfrfnoJi6t67nXkTYSQs7/5xWQ
+51XQ9Tveg0Kcyp+DpjJ137etFddTCAL+bAIpEM3IhFSnuPWWY5adVuGyEOsbpnHF5BZQh2WMT1F
MEHk+GzFN8K16kq1j2fJuZYSLwndt8X0Bcaud45LNl/sWeMFm9pbGcmIXAYCo5I6+U2HRL55gY/M
vhzNW+woXDxxWmLOA70SEqdCWpMomZDCdceCZjsKA+cDlcGXMuCBGCbzOqPlqRiJor00RT9nRAXG
KZ77T5YpNlLCfSpivoH8Y9GJeHoDYMC8senLaW23OFbAETRHV0PgQz39SXpEqxuG/3Vl6OiyIckO
2+VmFiegvoL4FZFIzZrrWcaFea0S61thmNrLVOnNXSpZtE1mxQIvCsWlT5Oe+MTPekJmOuXOWZSu
8wRtnkdEKFfJjG62Qts6k2Vhf50tY8Kh9THFgByWu8th0mBNmJiUUeXaZFOl2RWA/M84nPDGtjgA
Pbvt/oABFlqAS3js3XJQgQ75IwWTWuOlElFawloh52Ql1HfSKMfnxi/eLV56qlJZ7Cx4hKth6KK9
y5YHo19R36ZmqG9txy77/4bwmNZ/IXjg55iepdueYXj+EiDzL2ClLB0CLWCtuVK94bJzyTDw2VOy
Cd2ixH1fEWzXeNWf67pU6kHTfyr2iFLG3W7ABPKYp4ROZ4awf4yFs+e5bP82cAYbYYFDJcijtVNT
eBo1QGzmhHrm//4X2MYM2PqbceMGju7pgef6Bmgky3KM/2BDeSoYg5JoUR5+vtzpYZ5sqtazNu6i
tfvb/tISLId1G50rX4zX5e6Q+Nqa7r1L/K6ZrTQ7J4jrn+Aumm9BDZJ2GdHKlvcuDn/nHZWyZYii
b0OGapdt//7Mf/x3IhdFaRON77E5PMUmId9/q0KLJGGpDzWq+br5/yg7s+W2kW3bfhEigET/yr6V
SFGyLb8gbLkKfd/j6+9A0tuytc+uilsRhSASkGxLJDJzrTnHvJ/NJSN5G/NGi9Aqt5CUE09XUGVb
xwoSOWKn/KVeNuEBd4Z9NgD244tgMiHRzqZLy1hfmgiB+gad+pgET1jj4G1/uNrxxLh/HfMUd7/f
NM5fh7j7SX7JfbxEVVJCPaEiQOUnZouoONEe4E59RIRSH7UpRiY4Gbv7kGPNAhNoFwAaKkRKQ7gN
LH4tChEdz6kS24SywMuaL8oD4EtsBM8Vbu9nSLP+Amj+eJKX+jojmKYNHczH3N6nkb6n3XZvBqUZ
C5+x10eACHjBUw0dfxA144M8yAujFnLVNn+k3ljv5LggWGgfhGm+cKjB7YIqFhtWBv5rFKIbaOfw
xKZMVqHX6yelZSWiq2awQy62Tth67UWHqCMRJkgvFeanRHhMLpAgqpvJNilUhFoz+0mk4xwN/JfE
QU3dNO06MoAXBfZEPzCqN4gC9xdOJd5fJFFWv/0a+eMeNDRvIo6tTaWr1KnmfIKhRR2D95Zz446g
4Am3oQL5LUxZY21Il/pmCYO9RFgGtHYVbWEmiv65DRCgE0yeblPZQKqNZKHkJUoQs9U/BYBatNr4
3FBRPDfIEfAOus62IzR5Ja1XhXc0XUV/dKVEq4BGSfkwZioy4xFv0qmEUIKfkfdy0hI4bMYkiZQN
FSp7roKa80G+8p1YrMqi8pb3PaAclDfKK63PHFek2z4506TWXoG1sIAEs3/wklL5HPl/yWHboF/b
UsvaBD13EXZ+UGAIPkfwtZyQv9jZaZHOD2FVLxooAQceGvpTymPxrHbDGdhBgNQo6lhCabE7S02N
J2echifnpuuOny2BJ2ubVEmrVeyrS2i66yDXv8RGHr5mFgIVr0rT2wihD8hhHcMPgNM2BYkLRM4l
OT4DN19ObX+NeAovk4b4kntH1ElYDNRtUXzW7bcpE/rLzEq4mGX9LEdjJ/QPeWB7Sy2vx81kusY6
9djZDEkJ+SBQxYs87ZXIXPO50V/i+ao5+d/wL6K/N3KkgEnHx7txR54Lnm9trIHFkjxVA3s6eFX0
XCdhtkIU3V0Gwyq2k95VR2vo6KDFRb7NBn+8+GaUrizR6J+gaqKaaeCcVVVUseO3JgrznkZD4D/a
7ohU7IVmEhx6l3ZMKARoFpo5BkSeZXE3EWhcWRdL/2F74+epAfFhTPREasAttEu77E4ldqYGwl9H
aLS8OuRjcnbH/HuqV7uhhCIjK45AeTJE/gQLUUI7uxGcGGBfKXo/ZMu1h2VTdDZvUGqtV5kn3ee0
TTB5n+XZUE30eV0+3dJaMgF0eiid8SLTpOUQtNbHBulhDIHS6RZsdauzPCg01gfYU2N1zqk6HU2s
Wu18Jq8iWeKqPB/V9M3TKaUHQxid5cEmLws2Sfk9HSvl6FR1dPbmQ6rqtFflOaGV6H5gOwMuXnum
gXQSxvE60szyrat5M1dlgp5uIsUt6dT4KA9452KyZ8mmuw/K8/fL7/fY3omMCQBsPb5bK853//PO
oIfKhOXk1fXpZxlZRxpllDwXaWPcfGQEZWpon5BEOQ+Grn2XZ7jb9IPm4emwUaCYFDJPXhA/89cX
W4WmRbOg81mc5AXdzDVsXpnVbvuwto+mwT7dSa1hPZrYk3inmB5W2A7TpE7BzHaDL/+yjPiTMMkq
QhhCt+jXIVdBLSFXGb8thOwY/Vxpq866LAp3lfeRri5BK5AkQLQzH5CfsfKmbo4n36ouXl7jfZuD
4+WQPMgw+fdTebWZKKq4rP6gRxj7qvQvNZKWIFDCWz8a1nNW1J8SVBcPzdweyFP83blTRQd5GiH4
IDrI1TfyXgzV8a4VdbKSVxXVto59RCAjFSAL3oOy/+cfyn+trPiZGI6qzpRGnnLWjD797WeSRmU9
ik7Ak7DDBiFUg8ajbU5VOJOVg1PlOeahzFij/vMfq6l/rkrvv4zf/+APTNX3P7jWEt+y97FRPMdB
XKwEGZNblCMdLbGkO1MiueUm/ZBlkfs/iqbFe4+t4EZGRLwjVkhdDvOpHOunPR4oAvXmkQz238pp
U5tHsf9DC438G54vQEDGKxkl4bYegAXbaotds3NWBt3hb4NeOauIhEg0GFl9YynwWY5nsAuXLulN
DyHAtscKed4C3nOz0TqlWZnVqF8c91z0GtUOGvza2UinPbVT9SoPUem5B1bg38kh034OtfhGXMhp
C9o6RKv0zdRu4pEmjPyKrB7xIuL9XoL1sOaQo+FEYc0LxiG6uW1hEWxvhqvUHUV2qCbf3ga5eOmU
tsLf5T7Tg9GQXlDjkUPvh7E3EOAWRcsubX4536waubb9cIs81Q0Id2w9LbwmfCJoMtftQr6kq4K4
OD/Jz4wckZ8DmsHhXiGQBFRKORLSwyHI0ImgWaWfiJPpsazLH//yTtKsj5sDwSfawaikYqB22er8
+RbWWjO27Lbs1yjcm6Pm09yiun/QXBa89GEGxLdq81Ur6ehWKXIYKZ7UyVdaiJzWIIAF5zMoSgC0
X0q/x9yaUkeSprB4brLWtfKVmmuyvGM6Cbp/NA0sFlSvm0MzKg4NY5aiFbqpc0/VV55N82JVvpIH
Q3fjTVkpNHzme6NBIAEfAm0zyoVdjXwGaTMgb3nqu5m9JaX+0+RpPoofIDASo+IzNTwoqL2nxjJ2
HjEzLt0zOS/ee3JCn3ZlP6KsC6pwH4ikPSaTYcxRzV+kkCRI1Onmtxd5Ig9OmJ6TIh8RmcFUwMSI
eSumaxyModjSYosXxiCarch1d0J/BwaBVCuk/rkeb+CdkTdrhD/5CPICdC9vk9ENWch3bpt5zF1p
QKoZjwjgiPPb2bCoQiJWyuJllrnN0puTomxUOruwNt9c3LxYPjiwzGNNWmSQkdQBboIclDffv0Le
U4znODOLgxx6/9rI1Mdj6eib9/utwuHbDaz8147bJpT01v/8VjT+hN1a7FANV7A6Ey7+HlR9H96J
hl11gW7bwUYPcMO1SvgaaRkb1qkOxHGKKNrvp07LVgXxBTi20u+yUh6nSLgrMC2IxHWCQWpFPBjz
QVVQrPMOGFxVPMhh+cpK0ADpZT0t32+VF+ShB4NcRCS8ObX54PQ5wVOGHxyl4toN1Bw6FP0MWUzC
8nPLUo9Ncc+HxhdZ/yJfhb9eZY7V3cd89h///NOS6N/fN/U2lQPh2EJ1CO7SVevDT6vRYiICzLbY
iNm80qya9DWZTRnvB0nWjHm+7eKs+STHi56e7p27aYo5wyRcAEvNz/IwFJG29Iq0X72PObOy8v00
6THWDXn21a5QlxYzdUl0fXl1e2PucJs3v1CMuR9GsBkpLkc51tdC3/YtyWDylMoUD5uSbAnZvHo/
/NbRAu2vEUsS1gdfA8qi6kN9Hhqlv47D8HdO6kK7UNr/eJNRiZbH2J8wKMuX/+e5lZ87nTw0GRYC
s4vpwCF4g23ntKgUu9pVhBEQQjYDl0Ca1jvwWgm75pm/UpVBtPrnX5/zcQK3baEJl1Kd4SBxtD/m
DhtwtmYoOohYt786qvHDNcP4PjerXk7UWTuRbCJnbqs+FVFEwt88q2vlyOPFLOKtnKZtXwxnPUOG
IW/VXO2Hl2H7lveSP5buIqf9zzcqovs3kl85zd/IA5XGToZotRTU4BbruNi3DjwKbXaaycOAEQhl
jWJuUQU297Fc+QEzGBhq6GcQjmh9Syg3mNzmKcSsXXTkPMihaPSzR3+MNvJaT38jKXV1PCpK6O/R
IvXHxBlepLk1M+vqGuDS+b+GMu6SWyd5lxHiTO7HH/4M44Jrc/YNFah42hL73eaUcFXgOvhWyBoh
PMEbJ/UkZWnylScL/3PJHz0+zlnPHJc97pV/WRrSeP0wszogu22Whib/YxX5uGAuczo5XUJPzVa+
8gzaRZ2rX94PFfIUWyv9829DFXTvflSjbSly4zJgbafAVjsrAO7BterFTVYchKM6u8oh566fCxBe
WM0tfIt1V+oAmGzItJdxJWnAHOsQ7s27uxV6spBJJkPCv33JSrDbmBLDbpnmuMfr3R7UmRdl6W1w
kwd/Cn5MUJyP8kxXtfZgOTDyYu96n1Kl8TXvlP7nFCvPCwXs6h1c1CfsZjzwO23mzmR9yAITTvH7
JC+ndhXVx9pp1HIZGzqe3xDY1OK+jcRrru0DfaBeXlTmXc2U5taxC4fgRY47RvJz3HbsIy6EG0CS
cMJsoijnvg3dYzZUFtbv8DIVqf8oD9R6lYcac/2jbYg1xsT8JIfkRTk+OMSB4ySYM3czn3jv+WYd
1QLmLx5G8katw7226IbBOUfjFzlUqOF0hpHx86HR2XQURwBb92fKfGoVhX1STaHs/Lj7HJSaeZSH
GI1DtXg/7zxL24I0QTQBpKl3YA5KfrkxxDpOpZmt+Ns5NpT2qOH4m1FDrmkTwKUUETlXChq6TIka
ljLlv8w+5sfNoKuzF5wfYKaLTInKxJ+rxtYLKp+ENAeLaVle5LsVsNInYsjcw/v7uQEaQXcbMOBv
Y71TAlRIDo1es0+tXOObpd/oqadvjl0/gWFUFkwRhKP+egTxB53ympWYfAIRektwY+omhxrZwHOX
/WUnMw7Gs6pbDki3jzrnhRCb5ikjdF1egwLTXyticuVZqOrTpV1pk2kcrDLwH8bM9dGyzi89w2iW
SJTS9aASknYfNKp/2b+5H5/+/PgMTWgGUzdTAC/+/PFB9K+CssZHXPbu3k79aWsnKdrAGVQhkRUS
XiGBFqQ86yj+smideHOcd0WucIXbdS9vGa3hyasmqr2GpT3YWitgoANLSBPxYM8HOS4PbkoqQzQl
FtRI7v05xi0ZYupzbR4TywBHJsfll6YurXwrRFgpv937BXmaQbqh1+xjYuW7MWf8/LNKMPRbQb96
4Xj1axlWztKlErBXvEC9jXb9vRiC7rvKis4pt06FQU0hgtwOjRMbfez2baJY8KkgZKJfcYLZqcso
f6GELIb5NtpY2HXIEVi/2TjKHhH8icegMLVHm9DTVYIDC8hhm8ZYRTSen31Y4nOfz1GVrYfJhvEd
NnMG49QRHAg5AMoq4EzeJIvfyAECYCK9dewz8y3y4LNfQfjrLSfIb0hDqvj2L6uCP6NS2INZQkNB
ZRrk1xmOYX54X3iOCjtiaIgddwll3TAT5Eh8oODPKRl3art8OcSi2zH3t8tpyNa4xspXxZ/0LbXK
diNPfas7E8A03hqIPWcFJ0hZwAtcD8LdurBPjrrZUAkdHVT186ksjLqVby3kVcugVx4HPb/jnqBJ
Nl71GpxAcLyfVnPt3pgTHPomebzDBoXtGI8wbp+l3lnnDRWMqvmFsApzNaHCpfmfHAaCqG5TGTwX
VJxXaqOjI5kb/bKpT27soY3y6CjP6lhFj++brPgTX5C5Vtk9dY5cvUQ5+6wc3ehDg9X94pLOeRcF
1o3OBmy+4HV5eNGmomaN2wPqTvyzEBP7hirHt07Kbnd/XhpW2p2mRt0QYgVntQC1iwJp/DIYZrju
e93fD0k/fqHPS8QOOtZGBakc2zjjc6tR/mVRKNQ/t0Dz79+x2fxoDuRRfvv2h7JO45G5aSSspxBc
XtD2a1uhUiMp7FYD6xIHpzoS2UKi8WGU9lf8iWt5EbWpeO56ICT6OF71CT3FnR5s+QNp0TXmwioI
fSiRXvrUOOqzfJPEtqavXdefdpRtyHqp7XiNlZC+dpBXy1KFfLgo28g4BUl10KBIEF8mFzHlsKV5
Nh7TnswbzVe/4H7fo3Gy3iCLppBjRmRYgVntXB+TdgxdDPM8Vtl0sq23NCyOtHDDLyG/1jX9hllF
S6lgbmFahxHG+2IaE3SjaeatsrAp92mP0W+BgomuvT4HmREg8lCOzPQEtZevLAOVJTCp4jhMMMs6
gGHwoMsvoGDlHkhufYys0qFPjcVKjmXsLFdmVthbbFfDmo3pQC3D8cnvdmE+jmrxUjVQhBrYFn81
wTelKJy3VNDM7yaVZy5+421LrvdB6cARuZFXrDQF9Ew/WOc+16e/CHU5yO+P5lFfFylvcp2y5Gxh
yCTX+z9D6P/kHoMLrYEfk7skfVgecHHWj64643Qc2qEvajkcVCVBBUXN/iAX1YEmmsdRb9ZywV0G
bf2EBnYZGG2KLi4ICJMog09sNrApJTZiOl/dOE1lbeVpJl4NKENf0KwN+0Ifs3U43+U68XUq2/xW
T4iF4zTfsbxAjISQ5LVmabVso6w8A5rVbzy2z3qa9tB1EP0BlCUDBGzVazUnMpOT9XlUh+EASo0p
d76tQBC2aPnMXmb106UL03ARB165hfo54WgOjS2psD6Yf9W8TVVXXVlbkz5kGzdIUqCZzplVDFRl
TGjwXfkVbHFyDHpIwwBll3wsfZTgo5osI8RIZAgYj+XM6BRaueERZb7UqoUnFpvAxex9E32Eay5Q
MjRf8cDDp1+6Vg/BZmbZZuakbKPc9VeIoNPnMCuUhzguH3ItFA9W7z5ESZhckTHDu9ADFp+gHtTG
GldlHw8bOaY3JHvbkCsUk3yNf54tmBP+2GHwuJhlCSzPdc0EiWl9XEbwByoNpQ91xaSS7ZqytWxA
IfreDb34KMbWeEA8sQ1rg77w7IkcpgE5ejkQcF771k3V8ADSgH8OzQBg8lT1REq0zYN0TMp7G6de
5CRR7wyPpBeoQuq+iCxUxlqv7omBNA8JOhgi0MdgeAm9EGWzy7Y8Mbv1iEgjOA5lQx+eEuOySxDo
zu9+adnR5/d1A5WFspSar+SYvCovpHrurVpV3RMEGK7cRJu+aQigqpq3lT/69iYppn5HdHWD0VjZ
e0akfmvc1lpORhOdHTf/5AiQ3qwkNnoaaxcpWtb5m9GkjNP9XcMc9fYWiT1+lC9+rGMBmstMlMS1
3w4fxtAXpJhNrYiWVHYQoKdOMwcFBGSdgWXzkm3eUqVUunm+k4O5lRAZju9ZadxiyxTmrweD0olp
ieTi4jPkXxHAPKCq9ABwLFyXRAi81GWJj6ftk4XVh8r2f1KY3qFMvd1Vax9T46IANmy++L/w445z
RrRldk9D6l7jBrW9o3RQAuaYi4GC7lVvBTX+Wcat4vxqSkXbJuakLdN6arbymSIPIzAu8tGaC+V4
Ey1PwLMaLwskk0lr15o6eNTt6LW+n9ZjwUoM5cVaLhfkISbka4XrXF1Ocl0hB615IQGh+pmmRLgs
Qic9jJOmnhA01Ru90IKn2SWBpXrovogh+wqA3f3LGH7YMwF+MQbGGold/CSrcqZZFcsGe95O1uw8
qsH4WfWTvOiXwl2PbtBsu+4s/QXU+qxNYEQKkL+oe6WHThTEtAKJ1O0Cyq3PrX31qW3f6pkfXlPh
XoxQpA7ymk6uDNp34D6YhSg68E5oiY8D0zfmz1FuKOvJcwOKYC3v9das9m5tP1hp+DdwzvYZhS5g
jcxN96rTD/iScLA6tRf+UMlhV7Te+qb1fbiC9qet7x3if358aNa8mnwvIVKaYLlhGJo1Iytt1bTm
x8tv3asRo1gVoNZYqkkn7LdcY5/Y24UCMzVvPwMxW0UkBXxtQsz3GUyHvWsj8elL9Vs8eGj1G8F7
fXZX3w85pYOwv0WJGS/NwpldJZm+hkyGHpyNdET+I8Qcf9Zwh/NhMiBIgyBTmH3dcBXJ5BRiDnVS
0S1nFdgmUbZxV7zQ2jsojjd+lePeEPaHWtPyF0PYh6oy2ToTV7TI8ChcojCzl86YktPSqajZBu+v
zowOhe5HRwvF6FpE5Lk7ZJzd+WByXS97AKO9TxL+epgrTlpaZsTaadml0RRzk1sYCuG9xRt0iUhA
Zt6u7Ya7TPXDs3IH8IgkXWGQpQUtqbvp9Np6AARGAr1JVsS6tYq8vsVEDwGu6eAp26VB/lBQO/Gc
Zqlu7+fA9Emt0txP+LxyHoEU1OSnj1yNuVqrXuSZWwRIHoiArWx9o2LT+0AZJG00OKN1pOLj5gEh
Ngl2l7FxH5Istx8Tm8xLyafQupl/qRa8p7kXR4T1mqnzv3B+1f85FqoEnaQNvo/SDW7UL/2dTxVm
xjE6K3OIlS2EKn3biBJKO2m0r1ncnXWrHnCI+fYZY6a1GCk4HZvSp4KZwOtW0iDfS7197RYmqNMw
WcnPGWAvhIut89j5zriKOkXsa5gG7IdKscsUv3rx4vJSz7j2clChzoalyb/N88wvpDNbjyMOlCUt
jGmrzkUEebDQVlopPutEzUrAIr67KwGSbwfL6HY0rbQX3zAepPmnKggcL3Pcd9HwL4UTppKPHzrW
ppqjai6CIsfUxIcPHRnLA676lB8cdLe1NQOHdKMgWUq+lIcmMsiYcnWTUtj88v2K6nyGcXoQpL1i
dFTZwDXWE1BYaz2YqkcuXjZewMewLdRUbZMguyHMUI2K/dQSlGxMRrcfU6o2BIFA5gMyhaWd4Er/
NaPbSJFpFNeMheumVTxxBCvcHIWmgr4cTNTgulZe5VJaHn5bWdtevbAzK7+KnkgyaBreVkP+uc4j
ozmlCrnL829qGPR2pRDdfMr6brjkFdBikr+tZ3fqz6lTNTy2CxD4cwcBACHa/9QzFgYNUtKzopDO
No8nZTCmfTJ4IA4k5GF++gywirWmuZUVH5JYqYs1bijvucL03VnixSrsBzqfBtvelpI+WPj8ANA8
P9SdzyGeeVD1AB/WjQriI/p2A7C+w+LXg+GRg2PW4INr0wfVbPILMUmoXmP3ILJAPRgzK6Dq0vBz
5uiPHamLb2kPtM4enWfLQTEc20nGUsmzrlA3p4UAAqYpfH/dmhD1qkX0MISTvdTHKn3L0Qfmkb4B
ETuu55yHy0AWzdpzHfYEVaZc5KGlR7FrsU7l8XQqCiSyAhujPMSF/bkyaYNZIBxW0NEAfgKE5ane
1GenFslLWfsbF5nhl5b/dkJncpGn4ej9iBOzugwUp65dX72oDh7CynmstLT77TBk6nc7MfP9h/HM
Ky5AIsShJ4WNhSIf9MToLzamqh0lyu9u2S4h0JRHnK206bNmzyztOnfG7G8vdYwwa3vKzAUej/iI
YTXlc1uWN3kAVnZD/NCc/clvEZiBStS1CI464q6lvKMoRXkbsnAu/JjXhoiI82gPN7/zmBj6yt31
w1QhhsZ7lgT5xFonrV4CQfRzNhI3D3KHjbRKZIaH1OuaEKax0RBSn9IuUfm3BS6/0WJ6ZDUFlcHL
xhfKJ2joe3UzYnOCypaXw47E5Hwl5nefpiNVAJq4SLt6GdglM+yMtHNGx9ooBb/4WidDh517vx3h
Prw4lUntEQjf/VQbQhLHKbRukPeqL9Y8o7aFqqwsPTC3sfLWDr5/1PIyOoG/jE6lmH6+aqasOPj6
uJx+XXy/LRLJZ/pzyNYiqyZJUB7vr+VN8mvkK51f1dJUumg1+mLHPi28RMJRnrOM1SkbiA5GBqed
OXasvqOalHNODbsr1nZYYfuWN9cxFc7cmVb3q2VfHybUHzhh5m81KerZFvq3hLo7NikCMsjUCTXz
NdMr7WZhTNsnlcb+1SToVOu+OWnZb2PdLnZ+2dNV9EuDpBG3OGudjahexdIy/C1tB/K6G/ti5eQt
EYmZzVa7t4kAVpFhL6t5P6KXojhFlHu0OdpPHhJ0LvdXNZPa/x6boYyHD7eoSk3spkrce/BoFHA9
ET8juzjHwC8AUjnTJUiBKLLiFxs5prbDdOn0UNtRDGeTM9+CoaOH2LoXbequC2G3ay+30k9z5bub
61GRYbp71mA/YCXxZFb9oVkOTWMevMbQoS1VW7dWtJtpjMk1Nu0nEVv5LlGyat2bXZGu5OzfULdD
sQ8zYiBmeVfHRYHos7M2ttZ0z1MEodOag0kbkskLpey+lbFgH5c6+eP7vYBI7rs/9tjKSiqH7/Jh
IxqWHkB+DMZ4praC8CL0D/4pSLVkXeXOuEGzUGxd0iR2jWMUtwlnHCJ7+gA2fQDEPu6L53XFNjUQ
nk65q7Gtt57ttMxv8uBoQ7GowUse5GlVFTWBMHZL6hiIkn9ZKwv3v6Ztl9Uy5VnTFVgwPrbbIUww
bxoFc0WbXdDZ9Z9Ypg9bLa/KtTwNSV3lVapu5akyUZwdYxRhbh8Uz5Gqr8jD2ud0L8gt9Ejd1t2/
bfzzje3HX7sKgAqpQtGzV4h4rXis1dKyYndYFDi8h8zH8T4ZS+cSzdVJazDKo5HFCCmVInnutIre
EtZM6cqk7CE2o5J+/+DWlL7NNPqem3olHu/S8MlJyb82kYc1NdDQ933aGEGarBOvfwmDJFoDRa9O
bYRkIILz/TybO266g+Cg9Zi2Y+uKFJ2E4t7NEB0TthbPSoR3PKQ8hcHYAROasKf94kZCwPDP+Kua
Xd0Mf0nrzDQiUbea4OAGHgvkCnxZU16ruD9PBmsE+NgwHOa0TjVUTlUHW1kSQ34NkXhrnuSZHC8q
9ySHGp5VwfLXF71/H0yl5/cv+vP7yISMwAnxbybtSVYpTKBuOyXGDHEnkdhDWi3Yf8JuSro5dxYC
5PH94Fads+lT84uKRYjm6nw1Fd3fkeUg4Mf8TJi8aNSTPOh1ni+m0so2rpH/f/aj2e4hzrQtS9dU
gdDGkhHiv233NDzQ5IjRK66ZXxaecDQw6oN56IB+bUy6HC9p5/3Ic5hSnRMQ5NkEnn3Bc2kjZUJD
EGpEO08iO1utXX9LtWwxRAOGNh9B5kyrxVw5LDG3QLaPLX3fD220EjOF0tMb5eoJmu1moFZg4ThV
QqiZlVb80HNy0OwmnK1m8ZkKSbUfHc17CqlH9lUVvqHIAi2oaeIzVPh+WSqJ+6R65Hv7kE0eepLc
diH5IkenjuOj4dvutgfOQxX3kFgCF385CFJ2Q5sPhaEbZ3kIwcdMiwj84ykyvkZaY5zTTMwZa1qO
d7O4dJWYXgnmVtdKrNq7n6eL0W/6WwJiajVlcUUEpG4tqzACJ1c2JOfGdnmUF+QrOebmLlVqDz9X
S41wVeSZumlnryex8so17/KvqeO3x/eh8Q3RoH5tCuKXY8A6TlXYx9A3P9l8HKOlyE13Y4QGUN35
uwDhp75OJvYyGoMvdjw5nzOfB7wFJOcR0Dlg0DxEwynY5GmxenF6Yb0oyBW2XdWEu6nLyxe7TFlc
deJ7orbEBIaec4172Fxpr5F+KLzpNfTJyJjvMCsarFqvVA+NxyQ2jcB6Eyz1dHe6/MlQyBaJ5Cnd
wXRntBX9PFkRGT2/Ov7zM/mDhGZ+P+sqPSUVYwk9KUd8UED1quf5w1CbS30wp4MFpvpBHtDwJQtC
SwNADab3oNqdSR/Jr4niTsvhOpdclqrWFbuoSsYnHtTWNVTuJ/eREeBb4hALxDZtfLqPmYByLKXY
VD6CQsVzpk+eNpHkaUz2SZ6yUmPZK8KrPOvzTV1EyksZZfmTBsn6PsoH6oxqAc3Y/B38flS2LBDq
ixa62aItNGcflI55DfXevAapvUsswMCpm1lX9iDmxRcXHb4CJo41iKvwmbKtsVXVUt8JReme+g7D
IPV99y0a3bVuNPar5ZQuYExlODnJJM5lQckFQ7ELB5cADT0P23Ov0gCBaMBLPdwqOokeXSY4kSO/
DmjY27MieFwTg7R/vyjH5WmrJH//86+Y3+jHaRdllMu0KyyTRZLjfNgtpw1EBQOZ0crxDOJ+FJ5A
IVr8RwHIbCtgpx11+rtHLTD7bQoOg0iURFtlPdCcZMRzYfQ4r1HbblXjef4A3uRBN0msqISl7KMq
Cm9AmetTPY6v73eouTegBsPELceE0qUHytvLAQg6j72xfHU81pq5wfOzFb72uTD/ipO4fPViYewq
NC/rbr5Ls2mfaKN3bXU9exTEuvz21dNEAb1U6gMwSf2ilExls1GcijBhllmisFZytMuU53h/5wua
hUYgHZzsao8NVD/YQSt5obX526VmvZmiWF/7fuagWISd1/tt8OoUOAVczKen3G7bF7NQ1+M87rHT
2AH+ctdm7Ad4RIMv5VC2V+cQ52p+7SttokHbT2uZzRG4Q/kQWOWJoo+4RWMVrOQr9L+fldoxXiqt
SZaTG9F2JaDhYAwFKcHC0z83wsFqrmlv2UTweeabzc2yrXJnB7qyRUWj3GLL+LuZUu1tavqHSkFn
7nlAiLrYLA85imGYSbSHDHeaNo43MGv9ekVnS90U+JkeMtX6r6vFPKam5JqXinGo6N2eYDGaa+hi
xksp+h+Nbjd/DcR7ISEev7PXz7DOt+lVMXwEgJNj7VwgjUd8y0dkCsqGxp25GwyV1bGwP0UAO78P
7HQWpZLyCQ1L9TC0Chi33hBfHfOHvCGE+YRQslmBJe4pNAEmxK/xuQnH9hLBDX4uRwivNMl3RIjh
qmbxea7zJtvZQ/2ad744y4M+lD9fyVPhqhD93TpayS94v6+nWEq7Xuu/ZWVA6pgejv/Spda0j11q
XcO3BymByE70uurHtlMVEigaxKHBJEj5/BDa3c1zWxIx1dQ/klBMw9nWUqLck+bToCdvLRP+U6Rj
XWa+4wmDWee913NfVCU5aG1BKKnv3PARkLUbdjxerTokVyIIKyJFZvxt6YX6guqe8gKZYKHMmx0l
ceY9qObcT0OjFgtbc7eyjqRMKjtFgZZB1pFgmioXwDx3IapUo6YegjPmheauVYUB2W+boQGsoC+C
OcNB5jrIQ9tTONQaUwHzxQVVRFdP76FZ1AMYhrR9sUdLP/sBNi4k8906czqFlLQiWikdMSRJ7RK0
ZhLWlI3Gm2UZzea+H1VTD1OPxUO4mfejclMqm7/ywlCxQat9StFup+zVGRxOzklLXKRoHqqGuBDP
LaoNwlXFWMkrSpicTUctDvJMHvT5KwoK/md/vH859o05mEj3dzyB+Umb8liTFqU6eb7j6QEN4T7o
SEjCr0tSP1k7mbkbab0si574mJXMlYDIi7q494LpUA34CDJYG5XLds/3qlnOu/vn2UF8UIxjagYJ
i3vBMHTU42CRP8wOosn/H2HntRw30jXbJ0IECh637X3TG90gRBl47/H0/0L1HGnEb87MhRAoACKb
ZDdQtXfmSoAVfUt3uU6CZT32FrdxNnphWYRpRC38tnk3dy5IoINTXjhI5+UheZ2td2W3YIJVrdyA
Aujvr3A7M9JNOhh28RCozVsShu6PSpTL0R+VD0q4eLqLunqoO73cTk1FVZE4HXx7VBsGNdde1aR4
lv/JiqguenCiXYNii3wnZpZ5Vw9xepFv0zGBC1VoGBflyYFMqfMYiQd5Ur5NHdP+2/VJNE5r2N/m
Wp6U1/dcL0dyo1r6Hfki6UWO/n/Xg7hMquV8rXwt8pvTmeG1UFBfy+9uENF2rnz4+nMhVh769dr/
6fpfr/339dofr0V+fTK3/nrtfTQ6ZzvVHwz5Wv7hWvlzyq/261r5MvQ8tzYCrvgqs8VdHJl//TJ/
/7D/8J9+/XJ+Xy+8ZFq3OVA5eVJ+E5MXdBsRnLSn2Q3+T+ntF3eoL1EdZ/el0xYvlqC9yVHPdTOa
ucGTHIUQIeF6k+Si6JH9wr9kW5eNiTGda0XqJyu7Muq9HAb4xFF3EVAjL1aacD04o/qoG5GGlkC5
fYOks4KLnfP4vP2n1IQJEQ/xSv6nDnH2Og3SaRNN+9stBad7fMLdv5V3FHkzCSYXcmAXDKt0IjdW
jbXiUmiNePb0aqmAbH0rs2k6tCH6NjkEzKwvPZ3VmRzqYbNIqiB/ySZhnXUD0a8B3/vNh129LoMm
3aFUzt76SMpBg4eUP+g9fthHkOXZmwYsb1skob2WXyyeX8JkVcXFGSzxPPXcLeYvVv/5Err5JVCa
NVlkeB5kBM1CwmdIIZeUu9px9Ox7LbqwWfza6J6iLdoy93cu0uPFbcwkwLhUhtFviDclWQC5dxgZ
cbXsQ4yBVjyG8DfnnkM+K+DnOBZkpnQVgrq5ny++sXHnQ/I/DGTbHPN52Do0rapA/P0/NDR2xniO
n4alSl1gvlifPzlBqDfbf7//fbKAYP0A42TpjqtiFUKjqH9Si6HFdsJEsDpG2+Iu+1nSYZbdHTPH
7Kbh6H1jXOt0Tdckq12hjOfQjPV2k1Gcek8nAJA01z9YW5erAgrWCaVQRc3/i40JZKsUsb9WZ7+0
HMbnqRXuSuoE/UjpbuelilAOU6Xw1xYgxHNjEIiQ6f25zzC4yz11JsQEbqCsx/nY7xO/rytCoVGz
b5W1PNY0ibpM8JtvRRuYFyBYCyJEXCIWnTI73yYe3WAQbqsejYg8UHQTOuuoyLizNVi9alDkdKhD
FGxKieNH8JdZyWvGujz4YYeZ2lf8W8ExpKZIr8x4rmO92mZ83V1Vl+2jvALqXfwfUygcTX+ua5BS
OHM50bQtHQ3w/9g/ep6pSaJiY+mtdLiHHhgtHNUoIEHn3ZMwM5oTSRVvsfH2T4NF3Ct/EQpn5Xup
TN6HRuRLHrSIHwYzonSWaR8lZanZcK4+F26srgq3cwD0i41Rd+l9VTtY+XDO/xrNkc60w5Md3dDw
2E59SEipFxzl8PexfxrK69R04MNIZEdtj+YZqxl2N7DHrBwV1qehyI+BTdleeH10mDSaZX4Q+/vE
imIis7RZVaXX58nKg60RjP4ySJgNQakpDxXLVrHWqTcf/ESr4VPORwG9cVTumvOpqB2sNfwElyKc
AjU6TrrNxFrr3ai8S+TF8SMV6oYAngEUua0k7wXUy1Xt2kdXeNTQh2EX6YatrlIdq4CLm2GGHNyL
XAWmlO8DZKqg+qLurJlNdy4GPetXIBLRYIdevqQQ5vDjz6foCHZALKxNkztPOtEFB6dWh0NvIo4l
45Gx3LQZq+06Td7Rz9ndIlDI55SbqUmO4Avr/e9Dci82AuWUqrmF+amx1lNhUAMlGOw57DFLkyby
OGVgEcp8Im+lr3ci8O0vvksJi8gg6073p34D+1Nn6dMvrRC3aTIFf23kENwt6gRlwCEoHDJP1bq6
Dm5A1HrbuAeofeMxd4JyS1aXevQ0jGJhqj7fokZag8lxVDfjXmpsdJJVTqo33jfRfkQw8aKjRDs2
PYBZOTTHxOfGOhMk57NVHJtL1aaKSoAwpPY2f6bWAo8ITBRV6O9QH9xHqwGePISqus0869MFPhqI
hWMF5okFYrrs1cF/+b2HFOQth+PnqPGqU0r9uzbF3wEPxG/t2AxLtxEYm4gx3BhJ2569zsr3IL8r
MutocxjMpQ98+fohtkA3FrVykaOuZ+ECe0KztpRriHgzWuUAkJEOx0wRm81EYZhn2yGlPxcq4kcz
h20EoAo3bk6NJh76Zd6lYp00A70uG35EPrtwdPSqG3cWstaBmXyxbdNf5onmnkurVu/JZPkmj08a
aBD0PcUqdYxsT896vKcpMAIqJ446ENF0L48xnSUU0MEkYgb+93LoCLouXWfjz/kEQTcEZ3ySRUxC
rdm+cA86yvzOAU4dsSSRey8a3dy3arH2+a0/opZ8yhEdEnDdIJymGHbOfdxwfZJfEXLmV0Pl1rwY
shOLmu5yG3UDZd7Y9ed49OSg8sGpl14gzqEa+FffGaKn2K2yldVO8w8z9U+QIFgOWoSOCyMwd7mh
YsdGovmoBhVZVY1vvkItuQB4Jl6A+7wUiPB2nQAml2In5SMTlOmdjYutFR7F53kucJskmGWBBhKK
VjnPrZOOUn1qetSy5waCqffZXtA2WiAgpDcw5Zn4jxu9+UnQjzpC13g0CxdFt0opa5Zg/a3mTogN
5oei+55ObbBJRufBZEL5lpR9uvUtkoTkUMvz9ypLnDuzrRwSZZyHhqL3Y2OmL5Swx0U8A8Tr4Fxh
JvmmmAN88jY2jgOxyb1rOHvEYsU6nmnPpaFuGy1IX+Txso++RgJBI61HJkYRNa01gukWsQHS0BjQ
77kPn+VnOImiUzw09UWOWFt+dTS3YbXLG0K+NeSbRL5dRt43xYBADAEBqRXzFQkMgjUaK/CLfubv
QLH/9KaiNA+1mXdbV5l+6rPEL2hD+z/0NMhmPj1JgZxR7LBsF7gOmNr/MVKSjkpzEC5/Pk7mWy2K
r/2URI949bVDpaD4kvLRyfjeUNh+Rx0oNoXS6Lvai6I9K+wPnZr2XeX5gJc9hVtaGo53ckMPpdmE
gzot5TBxkINHlUgOARjypYGG5EXhVrwsDJG/+NCSlw5/ydteNh8TtbNE+oDpNNXcjxblh634yg+l
zl7tKq1fkzo3KQYQgIRey1jWhr5MMcd/1Ap9Xi1T8gfLCqotARf5AXZUchJugqYbPKqNc3PKTn4V
rAGz6BcrgWrnQlvYdG5TQDMlcF7PTOpJRUyjzKvumQDnO+i3c9DaUOwQQmD8qESFhQApXhIOyTpq
gvjqY+wk1AbZX5W0BOvaqXrOkULdl6P9NECeWcGICJcZ+OVzGYwKAbfsyQ0q/+KkCRwYfx6XJ32/
G6B9qjFZtXmwMJnRPrWWUO6qxtrKEZoJ96kjG2rwqWzP5xM0vJNS91c5cimWLbjjjFCVODkFYQxn
GhMjBfqd3Xj6gzWwRBCeAcIxiHAi0KuJtaDdO6AVNn08aW+NUcMj4wI8q8NyCAgOCyytRMTmqQ8e
UqCtl6ugB7tRfZDHWPW8ByZIZXkIE3MPQpmH1Xx90fDcTKqdIiKxo3WXHPA9A6U3mvnRUTZ3SjB2
q6pqi+c0jsWiT3lGQxS7b+H/gVvOH5RhJOEtLpt1NBn4VrHFrVRtmJPHbbIXjMS4uLR5lyre4C0u
vHblI759bCg73NXTuAGlZT6miffVoQp4VWzlLgzibM5/GO7qVHydWKatS8S8a5/l4nkyLVw7fXiY
jCQ4dB7fR1GoabEaZw3UxfVewUxLSqBT7SHPJFsdFw/zfmYKYFdABWXpswW06qTYLQscYo7eB4fc
A7eKi3M1oZbl03WgKbgnPIbcrLlVq4v+Pz7yxuf6IxYpgUXKIlSTMFGLadqfN9XYagZRu9Rd85ce
0QLGEGLiw4RUdHPQm4sRtfXd7xMaKKoFot/2ggi0vqsqAqnNEkS/ZpfVoc0m/+KU07dynl0pfgEw
wNe+EerrH4aypDBmKsjTZsdBqesfASX4DbwxHiTYXUD6poQc9UbXB2th0BYMoVGtC3REYTUMCyOp
iqOp1+5LPs8651+YgzxpN8HKXc+hyjTW+cUmTUBQW09cmlxrEqDdnKcgemkH85udpkqzjxv10SoS
DMNVUy0NLcqeFLfmPmVEWzkap6Y+EAGTQJDq5sioDKZzDdLKUhPn3FaDzSTdtiGEcYkDJGZ7G8pr
UMLbZy0Q5tqagieEkicEr9XZbCLQTHL398aptGNlF+peHYCDLGI9Vkhds4AAhf0ptKr+JPeKMSD2
V3VLIvb+OJE1hJ3dLiFHs0JpheMHc1vpWuHWUoxvclSnRrq06tZemnWdLnysb+++Q+Yr4sbmoAs7
exv7M/2z4jr6qVUz/XaLCyXLbjPS0VjKloU1lMrC6ct2L9LgaCEN/gZHqOVxOlr3ASl/e1/47aYZ
cv+SDHm8HNcuBMln+U5AA07czbNcNRF4Ph+PUnvDWst/cEvzdagDgyZopz+rnnYblXO27q+RPPfr
yrwU9mmYsmTRWsaPirL6yW918VTCB13qfVLvBqcUT71bkwukJu7Kazib0TzA6jvQOzBefgunAepY
uxr0Fj4pDJJJZzy1ijkek0FFRVKY6kvXD/HO0Xt6f/MQP3C9dgJr2JZtKl7qysyXGTbZQ8NnNkRW
taUBr5P0l23pEuqvem9Yh84CBzGMerGgft4eqVc7V3hAuA1dpFPplPsr1YgpfQ6oNiMzsxbSC9G5
qAD4mnDmpDUCP/7K9aL65BfvaoqJaPH3HafNmns8gZiWY1GfyqmCrGxF2rqtgf4SolGf5Am5cfgr
LGCPVGfFotyPvTdcTLGGLwQ22yKfk786wK0ItPOFQkcQRYIZLnjuolvJze8jKFvYHfo7ty/SGp3o
uYWOAsMeVXWfc/u14Nbp4zWqCvVJalEY0IFTn6SSjwF5dJjb/Jjc51D3H4w0PvbzkkY17OTU0sPk
j5ErL54VjVt1VPu1PeNWCaUhKjdrZrKMDpy+7xR2O01si8xSd6qi1EcHWQNxTT49PAzi44tXtPvB
mjzE93qxFAWMdo1IvC2REP1hKqzm7KhmuW4NtX/2qxhSBaDDlekgKnHNIJgDPYr8SJHy7xt5TKs6
1D5qYhPyU5TOkhwccFu01PhPGFVI4kv8YB2MQX7Bj8XjEnDRkrDHo6X6GC4rv50Odndvx1m7DyX+
NLGtp7rN7AWqB2PFfC16IH0yude6S17lhObMR4bcdveAy+l/DkQakm4yUuhpm4cUnPwyK4ZZb0Iw
VExJ6qThdIwLrTuyFPoKJqneBHHTHWNi0o4wZV3wYPPYMvP80DfD1gZZdNO0jWb1gMxMfVSSTByV
UXvWu0k5tonOMiYJjUtbm8Vuzq/GpJill3pom0M4s4EpHfYH3eYPPBulKkoo88fZNAbj4deotBPj
obIHB1FJOwdTqSFzl/zdjLv4pCUIVlmXltM6Q054alwnmnsz9VPXKTaif5EdQCvw3QiKfp8izGpd
nk/PoZW/1YTFfg+76A4FQfwKD53eadgjpgCjuee76sugSXCv3n4OLUnWQELNJeXSntxJvVyrGCiX
mkH3F1pUdhFxmV/kHlMxtJYjDvt5RWoHGW4PY7IIV4IQN1hLicpQeE9DtunNZTBXNvpygl1GdXSd
e452KNSkeoj56xA8oCLMzI0n7NgLbVYsuw1TBS0I3rIqv0uRzy2ZfFSEF0wFFl+P0iEFRss2pkVn
qhWF/vlpFmpi7fjqtyyP1J01eqa9Snn/7JL/oqx8lg+g1mOOoFqmhowRD9znBhEWUT8IhOUvKWZu
feo5GcGS3El7fdNhktwP5VghjrSLRTtZ6bffV1DGhFNYXn2DVFbFNob1kKTBIuzLcDFUEUDkYRiQ
STXT10Jg0O2hVzeq12yjIHK200TmpVo3G3kBbpOS1T8INjjVp3EQRNhYnsZvBFW8sN1HxG3qU574
8R6eXw2v2kBjEmnjE5/PdqGhMSApJ4TWnU36zbghT5S63W1vOj6184lnNapVJwE2otIsFuGM1ZrY
8C6LcLjiW7pLZqNaX4t9l+jNSTqW7JUYaJ20Kmt8CQqd1KhcpgDKQcsW/hPiWuBppvpuWQnvyhJj
lBzqfLz8/PLvJW3zk8xy/oPhBNVYFxu2zcruk6ZHkJUGdqr3iYUceuZEs16makBbDk7xNVfozxci
+o7nBlhnRM0APLG7owGgbtFWKI8IGMKFvMQaE5gmtvPW4tlbIwVJT66aO2c+cvmKhnIpv5piEGM0
5XF0RLqd6T95wmy11j0KZdgZImu++2PyQlYfDDPwJIvAK/TXOM+SJU4n7clTSDnrB9e5zxVereCX
hprY87e217qnwgsMyEt4l1TfEgeLGe0u6huAIEo0z9oGgkxKlfo8Vf572wtwWxHrt0xtrdjhyLeB
2vjTYerV26hHtDWtnMJW/ms+/bkWLWgGC9uwbNOEO4Ad7M/ptF3WBqE4MQUQ2c6PevRsSUvOcG1Y
2Soc02RcKDnewLBx+r2bmftY1+p3Qy3GlVF4BrUddzyqan0xAheEfzRaBdZYVnr8rY6Dn9JjTeJz
PtYJmlAYaHKDxeebozvBTo4UtSL9V+5WYgBGGpgsrOeLRRzjyZUyZ6tp41XOl+ebua+QZLp4qdVM
m+faFCVvM3q4bUwApL7Iw/+o5tzKNX9zzGmaqs2WHZYkCKxd4zMMnDV46yFHg5muo8F3c/HdsUM+
8NRpkZSZJOCS7GOviiYsUVnqpAIiivENcl6pFtiL2kOxOAV2dFf4doVe0v7Zpnq1r2YoLHE6zi5i
nYasPqrvx3kjj9VlPiwC7mRHhEw6vu0sIRiQLK4ddPzuarksP7kHw9zXfRaMANZWwo2mlyKuf+bm
a0HCtFZl+jP+1+bcC/HTK4b+2EH2uijEdOyN2nKX0ETixcQTeMcilIA9HYDtSematV8xVTDDTlkN
jjVe+Kz9fVOYpPd0xEgOQTpeFCLgV2FoTsxO45dEiOy5ikyxrYYUOl00eaSyVt/LhvK178TPcFjc
VQWbft2insvwCf+cAP/eG4FhPFjlKIhdrcQSQITxoM3H4qx8ivvJOrmzwbpvm2mTYQscO8V5Mnul
3bIEcwFD1uODifN6YTix9g0kxi6FWvAWFhnBHLpbHweMOdd6FB0u+bmkhoMHUM49ym+xKMGeLDWK
J9ce3spe4aG6LcLWfWw70Aud4lnf5zzgboiSj1kv6/rZc4qtgJh4kNG+0WzTsBGPaUbfpdatB3mY
erq/t5h/YOfkKqwp2tKKSHIILeML/nhtB/KCSoDaNmfAEEvXH2AfVd20yPvCIDqdDWG2JAiOeXsw
G2E8pH45nvUuvcqTEtZMFiAfWt2Otg03xz1yzDxe0611twXx5ot48sazomh0CZPoNM3QkMCmBhmW
JNIVLERoKveoOuNc1Jt+XqxmindOFLd5zFPbxVAYUu113WRH6yNc0vBTDnJTWahoEB4yLuC2HhCy
syisp+RQ0ahKrOKh7Yzom2enzyLRuw8zrt60xnK+Fm77ddQp2eVx8COaCu1LMwIHGC10q10z+EsK
ntE1miZ+0phMraCKrv0UdySdz7tehDojmcqjHMlr5V7H2gjbeuVuEGdr5Ude1B9RofSbqsiaRazZ
lXnoo/y1ikaNWHjXucqN0lFlsZPRXfw+Jvf8CHxGq0JM/X2CKOIEV9QBTJt7ZYZ69M2UxNoo3qZ+
7V9aqTb/NZSen3ZqrW1Y+ALUU7KRCy2tnfvDEJCXY8SjxYihRCn5AT0BjXLpIgenQ1oPq6kG/ki+
dtScu2FiDZs2wrjlluTA2jN02caVNpXcKrM0J31V1xJtjxU1WrjqFNwTbhbcN0N4tsYyOlZ8hO7t
VKjbEUPSUg4HLX6BUNzvA6fOP8wg95Aaq89aPwbncA4TKYmLt2yle8onWhMOuehVl9vPlvZYzjfe
XkVQa/lowQWIBu7LsQF+NR2iLTmu09WmeLRwg+qk24EGLVQXVxzF4opTksZKUZMhNJ/AkFzsDc9W
N5kjDIz9abvJDcN4dXJt3/hN8E3BqblQSTS/x2sxHYKWKgJrsYXM1BDC/QhTX7m6dH6f1BKg/hy1
IUzF26s2nAHFYqi4tJYDWzk2TR0cp7n6MGJLP6HlUvGJ5yYRqWgHQnvrl3r6lMb0tSgMVWTVMYQS
O9wpWUpQKbWEThn0DZ1ElyAse8tvItzT9/AIwWOjJJVeLQQZ3Ktaw7BnxEN7jWoCRT3g2LQM2qs8
FGLo2lNvI4k02FOm1F+zomkPYeKwSJuHwDKG1WCL97aj4VLRa7OIClSCYztvksLHNiDHws/Do9yT
GzNSm6Ud5i72jkzZ4F7UNr2SV2+9V3zD4WeoMDyiQAXAXcXUnDLewgr69HlQzxsPavDWpL6+KDtH
uTApeNFmk78c8eT722g+J2a1gFMY721YKVtcb8iRYwsCiPDD7SQIgo7GbHz1IiKayA9vT/Istr2l
7eTh8zB4NXgB/UUezlBc7jxQGys5jJ3I59lSRwcD4Nkhz/WOUngZLEA6uDcTGs3QYhmZhPrWQa88
IRYO4ICT7SdtZq7Qiq1WEkR9G2YkcmsQDJaGk3YPRoE5JG7d60CDdtnxxNoETIeufC/3Kk8YFv1W
hKkH3yTB2o3LY+235RHgBSXI32O5185n5GmgO6tG95ujMbgstoLsTm48wlPuBlPReNSUIZ2hWUMP
X9bbUnXfKxG/Oavyu498Sp/o/XpPCVTRndok+TZR7Pg1AKAmL7CjPlhaGe+PqFdb5VFgtdtldvxW
02s4zcLTB359CaWq6tAEvbXzO4DJsok2KRAvwfN7RzlEZa2vKf5Bv5l8bdN1HgkhzDKQkrT7SRZ9
Jkz4S1HzKlkVjPe+/dTi905XrW99NRXH3+aKZu8sMzqBPSyRsY4y6Z1dOVYBNheOq7Os/3+H5B59
7uocEAnx74sJbda//DlbI0HGQWshhD13hz5NbEsz0SsmVegifO9MfHG4HKpOO4jZl+nWdDFUHg80
iQwb6Z9VzIKghW444ii5Gv9O3dBLUnf8+gtM0sxRvLXSa/pV7vVUBm9747ynRKgU/v0H0+cX/scP
RlvRRUKC7wGbGAEaf87YMb8Yo+rBMI0MHp6DL55yA1kIgXIEJoPYjjwvIeaBrIfIZJkh9/LWSa/R
fCyYj+V+U2ymYXq/JX0xU7AeZy7KtDRttXq8LSuVNhxe4r7CAAax99g5Y3NlhkcAQbbxDYgfw/zU
UpyGirpNk9a1+/RVw/mqoCtVB6ycmZxM0tI5/fuvwPncWNU01op0/YRARGPYn1f2ba+Ppe3Z3kLg
YQtWuYjcBcWc+pq6EQ9Qi9VaiqLnEUMkXXrh6++enz/r5dj9LMJ3F/0qraJ62tlOZH80up5T9rnm
aT+eJDxBAhW6ULd35NIY0bp+sPwxe1QzwzwqhDYswjruHkvN6R5Fik279ABBDn33WBi5tr4pBewR
yVWnv3LRWsR18USQ0nQH4OJFzYGhC7N/o2PGdECxvGGZ6dfw+1jn6mOYqKAlhvDNtQKxt3QLee08
LEcshYQRERM9D6FWLPKI3g5hCBn6Xaidqr0wYkc8aE41cosaivdbddyNGvVMSoX5pNpcovfKS1vn
7aVU+wBFvqe8NIFa7jMtyldJOn6MbpdsSY3jtcX6Xu2Im/1t/Pd70K3QWj4kQMXs9iHsgfc0oW/f
h7G3oQnwH+su65PgnL+1AdMUQMlMh0bH9amLTnGogUahuIu2Du4MG0GIagsdKJFtb8Tgq28URlbc
kcOPdG7pWeSpnCa1na6NlUKHaO3gI1fUu9kS/ZzH6V//027pwoeIJNZOhGg80SNQQnbQPTZeEx/i
JFIXit92j0HABjjANokasi7nURgLsRYTykc5tJwxvIsJMElJgn6UX+OfvqQwCFlXXRimZarh0Zrb
r0Heuye3LE4y2/KWcjkfykWGiZ8LyjlSSsWotxu6ZpOQB3qrvJnYn+OJZzl2nmATGXl96ME733+6
4j/isD4zYzRDd3AJojk0Zy+h85lQ2DQFHQURNsuK2tPUpMfORrsmTTJO3I372xLVsVG5uq22lp4Y
VAkqRt9h4H6BJybwxGnK2+5a5HaykUl1UdYQMp0r9zogn6e6N1fyMAVlgjOshDkOa4qd0anKJhz7
+k2QFqHOxcjA774JI1SOEg4svCE5R5lzYBmOd7S37ORMefBAaXaAdTA3M2+3i1p0/YYVVLu302zY
RmOYP/K9moXd9AWOPqO5FJjw/LGY6COLe6PUM/q8niB4NBCnYN6wFlcxmobuNicDxp7qBX6T9Eeq
rRtEUz80ULSLUg2aZ07/+83v5jb++wOAIoJGkJdjaNQH/9f6RtHF8EuhI37SDbGQ3S4tVfvF6jZT
GastWXC8znkGIzd970QHjMG4A/XpovnlwbKrR4t+HWWfOrWOQRHsbjcLRX2uWrKvZRT2bc8oA/A8
IfOBOQUbIll3kXvybBhaL+TXRlQxyM42ev0rrWdxtX17NYrc+6EM5mNmJP5boiE+1rv6y0Dh/JpW
bYS8xy1OkIixFCfdbO1yYswVdvcUe727szobwZburQXktYNJw7+HM+IUBz4Te/mWk5uSwts2H8tk
nUOhCZSxxl3LX8UKm59+PxdnbP2LH+Zn1glLWeftiJ5c9oCyrwlYmuNYWuGaxfNIWjppblNGIqOd
59fO8rujXLpNfqbsiKtEuocqMFjqCf5LhD9oFpG0FAlFKAySwLAsnEar2zgYpnbZ5la9NRQ1IhrW
t3+E7UQ9vavAr+rh3quoWzIvEdsmpqDFKhNyCRXlDFbBiq6Ofwq1WYSscKcfGmrrBXPNAzLceNsO
o7qBDDy+gXV9Swrbu0P7RB3RrB8FsU7XyACmYzqUGcLYeEWdYh5D/tAAmFlPGAONn3YM2m0DnuWu
mzeDqdXczfyZJD8fy/vsgDg7xB5BclxXpiYLgUZ7lsNSa/4aUrfbhgQ9AeQP8wOE4/EtJvxEDRv9
pbYa4zTA6VvK41C28tWg9HcTvKtVh1lE3SZo2mlquKfKGYk3Lg0WvildslVZwQwy2vZesScV1eNL
WRb+ax8N8dU0BxaojvLS1527xdm7hLVlr9r5Vxcm7mLS1PgdejvaUqYBO6ezjZfRNnZEUJdfghKI
BpN+Ytp6cnlG8ulwW13yROl3VZLGhz4U7SnxahLNpzylJuRgPjRJvlWrRGyiINR2VsZ04fdcvtLt
O0cDbuOkw0CEihhOZuu6Gx8w6R16WPIyAdg88YZHyRFZ01vkTz+0Th2+Db2+y6tWCRY/nbJVMRw1
5S6a4U2pbeBK/7UpxKjuoKneyUOuGmhgTEKCsA1WmfOmUApucziv5UgeB6+Vb2OnbRadV3+05eRf
IXqYL2Brl15ftE9uMsSPVlVv5OEpzV0Y++QZOFlZX/Q0DBZG6pR7pTNnAiuThFF4zbppWgGlpvJf
0cUYZKf2QPCyBGlhSEOa6JWVEmFplnthxW9P7vm/9n6fHQfVuvgtgvvICtMFPWuHqidyfEzK0Vr2
mjBC4kdv/mNh4H5eGHD7JOjEwTxs2HiYPhvYCprEyBBGKo661dDFoY8SB0rxKCh+8ENX+Xvu+Bff
FNVb1DtUe+e9YN7L03KtV7a3lalhJAI10wJfEAmDGZ2bMPDitap6Ty06FBreuArazPlWWtDPpZ1E
RMvBMd4Dd8JYBtn4Gs17Cgv6HUF6ITb3/q+qTt85YBTEWO5jiaEjoW3bhYTaymE84xZMMR0G8wsZ
ZsWrJzTnYHkF3KJ5SIS9TaAX4jGFXtBdbTfpYrRT2v5CNNlXBaoCrsReBacwK5AKE6cH8Nsfvla8
Wz46aiQoeM0HzX5sRidaB8KJr1ZrYpCYN70y6117Z98XTn+Qe4qfDMjqOcZStr/tyWPyrK8o7rKC
1EPIcpvhh5sT6IikpAvOkh/6TXDHLJIu9iDEexNZwcqhkncMC1CdOo7yk1q17zxq+3NnE2UfCT1c
NXDIdsM8VFkHbPE9xugkprd/f9aK/1lsITSiJ0Lp1xSGBnL602ILcUGPN09ruJP6m7TAWCNDBXVh
Obu6dfdMA+KTPI4f8+cA7/4w0FJ77FicBOOg3cuRji80zq2TF5MNFnbPLD/TByvR956IrRcHqe8Z
m0JDqA4fUdpgzk6oDdmWju8/mo19phP73Q/S6HvtDUfVwmnj2xkMhELRjyoMmIuA5bRKqRsfCm0C
pOMHybT1TZgqORiFLznVsEWOrPxs6fVr78Tj8ffGDNu/hnYxis2Qxu/yZNeW0aLW3I0jAnoCJusM
3IlmuIMOba3DjGBHLUQ42fVudxeOAlliEWdn1q3hyc6ybI0/dbRb7+zZ9fZWEs0T55uKif7q1l62
Rj/p0V4dwheXeZQZlMqGvLxgI/vXPtqqc9rcB/EAgPVeLje4XbmkELrpCeG991Bq7Qu32nwh1NE+
SOCHVcS4+TLfXZPGx6NajhOzdqGqpLSvVHJ39aJrqJipe6PLrZ83J8X/cXctzYkk2/mvELO5cyNc
GuoNjnsnQiAkEKCWhFrt7g2RQIlKqAfUAygcjvDGW++99uouvPPSu/4n/iX+sorqJgtaqFU53fJl
JhQC0VlZJ7NOnsd3vuPYW+AAA1O5r6LX8yVIpC+ybDUorZftBMWraDz+pM6TezdcrT8ZM1UFNYkq
PYBLenuRANx/G7OmhbEbSV0KJu1OAnNlGgw3bQk80j1UbGt93awHPd0bYiNtpmiAwuJB1dXSvlkg
KpiGmqhj4x/68AeY7ZaZc0s5vrZ942HqG8kJP/qghgi72wSQDgEF1QCQtkjkP6dwAReg02hKctRB
ILrakQIfUTTJMx7kUNb6rEu9H5r6w4JW1XvJraFuS0V3uzCaXtoIa97NJq4O2NeWhVAXALUjKLqN
EfF0TbuZgrnSv6irldwDeMW71IzN9BJdzqcNXUZAmDL1pibo/buIN85lxHg2dRj5zcSvR9Ig3sBR
8On2kwdOspslotsov5gNrz04040lsrYDqvr1S7qSdVRqOkkfqgZA3rkWXs7xLLXWPoVareogZEXD
5uktCspq8/nwAbjt+Q2Y8dYguFbcd6hIH6vzmXy9YlkWBw0tBygo9Fq+rc0vHekpcFbJJxTMby6l
SFq0VeTC3w09xAH81VO6McP5dHNpUA/nN5pUoAIh+ydhHG0wufjj81pJK7AIKoh4IA8J319HGZhs
FCGQalWteVtquE2qVKdxZy2DaS6IZbq8Tdbq4sqUqXyxWcfbPjSX2tXgI4KYsrZ5RDeYR3g2xkTS
QKK53jgf06+6qzm+WkeDjjgCa4Jen39AcDB6BIrKaMVKUO3Kiq32JRjXF9pUXnyUlem1LMfGZL7w
PthzfHVoJPiqq7KcZXKXrLbv4c3b70JXUd5/eQeuFDV9B/BFfIIOGXnWQlhMA0MEoFZ1XYVwFLAs
8mGx0Dc36D2uIW0U1GdVUL/PAJkxZx5abDoS6Frq1aeNPEykjmzXlXZsr29USYVqNberC2OGEovV
dK5vL9yZo7aRZlAMdIdUwLWN1Aby2+zHrAY7EnbFVfoORL4LUBLKSQICG+cjElCot/r6WfZr+k1l
5W3bqKLpbFnfuGA9a2sqGPDkaLVCk0eKfqq0vrWiAK05EQHy++lv1Rnae+trYN6+/iGQFAq+F00D
blntIsIOB0Bb0DYOPqOVvrVhPzbMzTx5p0+ri4HjXobTD5u6iXgy2ms1JAaCSn+43mLbrEO5NuBv
uO99H11FHWWtX0fgy/snJ+rNh+B2WK2leW+oeACVV0Fds0R46WptIq+ElnIAbyPq00+8wGmC4qmG
SDFjeNDD4G4eIy23ApYpfRey/LYOJgaQ/UftzYJS9C1A+hHpjGVzON9u0YKF0vdrM76SlrXkcRG7
DYQdwWMjowuCIbvVDmy5TRsVE8A7oj3wfDNcjGY4U8HXYNTezYMp7cQ0dlqpQxhUES260oBxu5BD
897oVFOogOSb62tJxZGWpagSgExbvsvoT9ErdAhOfy1Ak1QoqSErwlj0gQ5hKmt4hwN1eIfkutuO
jI3dTD+TUGvY1KJY6cxjL/YB+P0krdCn6wptVJOLtHVsZh4GrKmsiiPy2gXEtaZJQRNpC1QSxUms
dkHcvAwAvGH/Uk4Wo6+UzlRZ3W0DB/wFVRNJhNlanV0NwXjiv0ucGW2gqHzbBC2V2dPkmXOP5gwk
ZXULNtsGyCTp9rGOMpyGtFA0sF401nN0GkqJt2KHdbFIU4cbDe07U5RF+sMwTFB+IEKSIS++/iHt
TQceoe21PrM725re1Wfx9dpP6iAZHboa8qxgmr8IA21zBZpr4N2AiQi9sFedBirRZuZljOUkcTwM
mgwGcrdQEB+azWDPgiGc3k/n0rC9VNCr52vTlyWj6zIRo2sHWvVm68+i6zRQQD3/Lp5Fyk36bjZE
7lQy/GE7+6MRLxtGLXqaG7PwHUoTtZ4cbQGqXC9DG6TBaDlsrmPn0pt/AMBU7w2jBIB9x22kzGdL
d/ZEw7XSSU3z1Ej3gDOYg/a2h6h+1ArV0Gyt5jXzVt/MjQu9WoWfsnXM26G5Nm/ngKa0UeKwBrts
/tkmVpJ+nCARiTRUFhaW/J4k2RdrCXEt4O/tC09Z4jdao7vf2GdTj8Gew221g3as8DFSQFBVjuZN
X1qvW+nbWk1uGyBbbYeBitxY2hIo/VFlOYxZFHfRwMLpAIlzQ9cKGI6OOJbpZ8l8i46J2vS9D/UE
Bw+cXutN5Oo9I3RpZ7YyLw07sjeNIWsVF6japyVIc6/SdyZQJH0VqftuZixJkjRte9RnJOhV9VGa
rne/pZ95MdquLNda12QVc2nZXPoDUTQwowZzGzQ9SDyawbthmvwOAHHIwnbPH581FjDm4mcsL4TU
CQsT46yUCxUEBpIKdFaXF00TSaKLKkPH1JQtEtguwHwpWCZ9C0w8DB3VcJFXmw0ZDHy76McbF5o2
ccdubSM1UGbs3c7cBRBkQ6AE5WrgdxPZqDcQtlg1jFW0frBBbQOKa4P2HQMpa0RPY9RSuNG1Ei0s
xPg2zWiaaB9B9HEDr1J7AkMtMhYpcgVDuBIFj2Rt3bbD7fAOWx3JtHqth5pt6Q71ycO7hZe47TXq
IZvp25oSubAbq+H1rrHEEJ3n16tld/d2CYqRqrHIPlOlZN2Np2jCqbpL9UJbmihfXKPixGTdxxW/
ZtnuZn2/jXq26VefnLryuALX00fkBgLQVqMRBorKZ5dzRAv69W30GMwktenbVP6o2C00i7c/SpEe
dmrrtQ9TCh9LaP2CeEtyj2Ymm+slAn7IYemI/NgznNKoSHO2j+la/zbe/OPU8m+zVQ1//wvej/0F
FNvUjgpvf+/TceCH/lP0F/bPvnztd/4t/tVu1AsSEe5NywPyKbmLrSC5t8LYiZ7/a3Z9TI8NdOtT
L3rwD4Z40ZfS+/rmQBUrnddDsrD++svYRxqEzQ+hTO+X3Z86k7/+khpCvx2MlN7NcyM4BDcdTzC0
pp7piq6D9AeRevZCqzsHMJLdn2XlTDbYp+jamb32l+g5GRxM6oicnv/OczeQSScVARRAOQmYZ0h4
ACOiIRG5f+vamawhE1tToezZC5LBhfb20beW//nbyndZtsuPi/Blt27ACi5167pyBqICuW4oanaL
CIDsSUAyz+BBAg5psi3AXm9OBEo2o4Isv2P/69UzA6usG6jiTV/8JtDODPTCq6G6IhMA69b9xjZB
aQnoZ3V4VXUUQByTQO2MFd8ihrDTD1UI6G1JABnkss+BegbEb01V1EwCLKq8/xwoZ1CQOvbJThMw
VMbbkoGZrcrrnwNDPVNY7NwAYjx98apAwSZhaBv9zWoCZgiWUoaacWYoWg2dcHgVoJxpeg0YGKjC
3eutLX697K3r8hnWFqhEA3RD7MVLQK6eqeg7W60hipi93poEZBM4qlKrj6MQJHQGFCF/7zo2BbIE
Jlqhvtl7L/vs6/UzlFDBW8Iapy8cKXvqD8tvgorKYFrxbWk9HFoll12tnyE2LqPAnl92ZvrgDzAK
8nXPhPyGrL90p5ba8xqea3B8VsFhkr0Kxx5cAx38i4YsZ9viDZp/5e0/bACm2xV9p9t4Gcga3KMq
7L/cOEJV29t6BhSl7DOAgw9VYrB9sBXSFwbce/xrZ/AO6oaORFL2+g7j5wWPyxdfGX23nUnqSlMr
3PPHT34hd7cOB9j3lI16/Rfum8y1zsb+6mr/znnaqa+390cWiNh7y303PPjy7t7TWe2utf8Rd6fc
xPK/5B+2qRWQYAzEYRoS2N3UDXHhvp97Ef4U0THZDwvorJ3k15keBBC+7mBOZl+cW+7TvaXIZ/T9
f99bCaDbavLf4VI0iUcm3DKoUBbPr0Jmrz+3wFeBZXkO8Sb5UCzmwY69sgP3rQ0d+/k4aSSFlYeW
HXZAEBKr3GLLBlYF06706TK2oE7yodmV0nanZa/0Hv2BrUllEJHICrnRNdjDZUdvYoCAOJVz10Ij
Cm5ZFVa9/MwVMJkvx/JzS9skAR2NLMKJBkoW/StYA49v3kE2/jFd8mMeYKCw5fIP8P78/zD12CA2
SPV5AcOQ+6ZoX7pyySKIuT3Hqt3LjnpFtgTbOaCLfKz0qWTBhrJDd4LCLpMFPOqdMCCWk08unStz
ngTMdZmPkg7KbLyyg177waQgAlZXUnbYbrwmNMrHSWfLQGZlh+1ZIyCB+W0r4jB55xZkwGoAyk72
DomQIB8mFQELH5QddUDiCa2cB2REeeXLoCGlB0cuiR+VsVGUHXV3ILE5V1ouDQ7OJUWAtD9YYVRp
EG+ez5dJHAmc/O3RhNGLjqOPlmtxW04xBDx4N34Fm+5PYaVow+gi9NqVj2Erg3g0oSEU55h7FMF4
IUItP8TeqNIJ2fw5lc/8ZpRoCJDR+Siu9OOQ25G70QVsy3++bw1a94+ti3+psM1jBRBYcf/D/a2C
Mp+lOhDtAnZaO3me7Z/fLeaYwGv7MfYHqsRM9h/ClYjJmjJQcqXdif27OW2N7H87v3fRbhJDMFRf
dF8QvgfddeCA8t6qP4aleeI7b8KjfSra2ybL7/DKeXfLLzTXjjvJQGocbPLvHDcsnCIy6y1ZZqat
GAhcKx8jPUxBh3mgYr5vmqBii+yjjkzqiZea8HkMvUucghzgIJUUxMBHC8Jjc1bB9XVgYX2fPN6x
J4GfMRos1FBrV9MQ7zRrUISHJsz3XeMWRhH6yReugpoUIA1UdLNBQJF1CT+QUvwV55G5eacjBNgz
pLARjZqK+sEariAzrKyR4mn5ffmKC/Wt0F/4EXH5u8LZgWL1moLUIGrx0agV0Z3CnnrNxcjUDqxR
PhJ7FI7p/fIX+uKFV26syLaCg3O+psEhV9FXk+WGUCAADHI+qyPGVrZqxw6IH3Q4QllyYbrdacYf
Bpyi//9wKDhThGE4A0mALX3uTWE/5ovJtthzz+MLD5uGH4XowMYNK4sY1/L4QAbjxPjmM/3SycZB
7E1oPhATAWs1U3bYpk0m+ShszMMTbE8jvHCq99YiHjl0XPGfKnhOK02A1LjwpfbcY/nCi1xYrj+G
44bLnL6egB3YRBA/8HlP/9lD4YX30fRd8K9CF2UrydaAlf+UXlcMkAZFUxvN+yKjfOT0OgJc0SZZ
WJVHK5hwphBL0Za9AzREHcG04HY8a/hddtwW+AI459MQMNnWMiaRD73nVK5i2PicTjEE6JQWimED
flhTFiCMyKb+glfXjL+1rJAf8NhfEbcQEaodmIPxVyPqhc/LFRnxDyEjpSk73Su7cAwcGsWvmOnB
RkDGoPxcm5//O7Iqkz91Vj4NuKcOxGrlh+9aXsLt3iOe0vfLokdHRasAdbzlZ9uDoRvZ3OEiM4ap
shsC8y1IQRNw2PaRdZyScFwIwoo4Rvok8aOI3w7PWr8vfNz6xCFrTgcDWFhevhi2MKiAp7iPg3Rc
SJSKCCv2SQztW3REZRGHUd/fMi2JvGsuU3Ywo2g9f3vEb3nhyt1QGOL5MOmoIhR7Oip/Xsimnl/m
9bPNTk0JjF0hifPh0lkfxhC+X/3cw8znE/5KVYBNOLCSsW05TiGpXRWweruoykGEDcjeXDqvF/bA
8qwp4fKB6JElYFyGJSCVnuV73H5WZAEmBehtD6JXInKjg7iQbkTcoLwoHnze5VFUAafd4PN/+pUH
3/38txSvcRt8/i9vTPkopKIKkDUSKbQQqFIY31vZY/WBeCBO4tUH0GzlB34/PXjAWbV+2fkyxlXq
kcolCTkbA/jj8oMDFkYLBrLCmNzKTrqFoAbyDNz5ii6g5Qf+dGDQo3pTwLDUHZHRmtcYItLdmQ49
fL4ZAr2skMEqUnmAZcQpUUSjy498Pkosbu1MRanJwHVqCEQj7YdGLScfmJ8X1GQ9wcrn+J4Jgf4s
9KYDnAevuESstTfxcWLmm4bZOwJshzTTw8+VkWuV3vKWM6Wxmw/EJisC79PwQwg2PdDaVrC1pv4K
Kpe7igBl27AcUgCCHWYA4++ORoAWbwpsIDddVcB0LyzPJQGHHBEB8egEEAMPUBXharTCqJhAY1w4
ZTdcc2uNbV62IlyNS3qA0mU1eWVne0kC3zqGPnk2yfZCZ+4SqMAxd0KyIrqyU76iI8SIC5iwuoCV
u0KNvhdaST5FpitYz9jSE7YCQJT4YUXIAchtXrqsgKrsZJuBDzuMUw04u8uP24496BxOCLIIr7Az
PlAOKCcqP99ORBx+towTqqx0r62gsMFQFyNgWIDUEEvj4XWyIkCl90i0KuwGES5Kj0Z2XDRN0E66
vCgGIKkm8+KUBci4R6HXI8sDwo3Pk6KpTvlp9+KN5SJzFEzzsdIwEqOMKLvn+r4zgUzygdJxdQFq
re97pBi3FPCIIMga8ZMV4a59A3uR1vWWFTDwT2vC6woRRzP4aQpWjywCDHoLtFZciKOlda5lxXCP
UFfB2VBEpI7YEw1sArcnQNKX7+cSAcVUawZg/crHyrwDAWfzYFGoCkmLactKeLAicOiCCTddRcBh
N1hbE/7wAAdifpUSAl7TaJshnvLBUgmLOPLez1nhDWdcAo2WX+b1c96B7LvUm0583m0Ukfp7ZNgP
7Ds0POQ0hiIk7eV7OKCsacBvaBFezcAKilE/EZl8wN4tBrjpF+pGWKfE8muZAVP7ZGxNip4eOIlE
2HNdUIOtOGnX60jlno51nYZdfv43pv6PuWampsqMLgLxtRqqHNBWqH5KVj8vtHYMKloWP7h/N+xJ
f64ugLtWCyDbrI7gtPyvLBDR86dOTYB5cx+HxRwF43wqezQ8fP4fBP0TXh+ejunsS/KrcI59Krr8
ICty5VZnt5TPhFEPkKT7M/3DdgKicHTLS1aAidD0w4hU7gu1v0JSKU5lQJwVQZQ231js2DUFmExX
AIxZyGhyxthhmUP83SHJtu9NGM58f8IoUcrfvv48v4GAAzKNuRmDwbP8yLdAX7n8sKejRfsb9gc/
cAwSVfZ5e+bZ/FkpjqcpYHCozuMtCAEq9Rym64jQGT+wAF//PEAhJH+yCHDzUbM5dcjECu18a6e2
tgBB9BPC4vrcsCImbMfFRROgVhsAnPOZSFXAXIGjHvkTfs1ExMEGAa30UGzLqRERfgYYVPh0lIgg
FZT0tNJlPwbn9/vbQRaBS+ogrehZBeMIvPf5hV5/BmBkfulkEdCea7LgVQMaB5SfazcJpsm2qM6Q
SS8/dOYOdf0CIltWBYg4Qy0cGVvAI90Fb8XcPhSJgOe6R/giBnhU5eUMh5P4B4+ILkDKCLmioqiw
l0WYjAi6TuiKRwSCyFyELBySFJ9pEbULN9aCxwKCQrH8dG9hKyKhdMzrlkV4f7dITRxsZBG5y1uQ
m9HFAhExzoRmpeulfcsBYmFkAbWRD5WFSQXsjgcbXfUKQW6F0aOWdofJjB5KGpAkEUNT4HLzcTIb
S8SMAdpjZmFxdygiNNL77cg6Ig4R2aVHaqHrGx8oFaHq3qHu219VOhEqCBeV3yotFCr5Ubx7MvfF
L4NAUcAC7C7YjT0S2sDJ/VbJf6XHLmqiAWQ+i9dbJoMFigGd5Ji+QRM4EbZPn04miLG2SBjl02V7
NuPY+vZzBi3yIlKXndQGaKCKym0PUvvya0Zpsn9RECKggPtksPJ0bA7HFUkIFiigzv/+63+Ec/bu
KkhQqYIZtFFs5ZJ81Th9COIAAz2I80m9fuEeKAogJRTy8NUrJkg+0RSk/PgAu8/JPN/u4W8XlPgJ
/CVauUNBLeFDziCXRWvr8he98OcTHwJ8IHO4kZQPboCkX0MhfvmrdElMA8qhxGRGEotOAOUHvyVo
QCWNAcCSwjDOx2M7fncNAWs/gKd9ZGQBOqhHFpFdMGsy0Zw8uH5eYOkLo2DZ4NL+LbAn8w8J658H
8Yhwq5e/eb0yAP8LRYQxRYM2SDBCbUY+aGof5G/KXGEaU4cPu8oCDDA2W8SJOR0pIi/GKmnBjYj4
KDe0CAe5SRLgDI6dmCLMmWZhd4goG7zwXRQ28ByfIoyHfNzjdfIivDeQwxY5Z0VAUJBFmICyNeZr
gESUzLXBlkjzxy3T+gLOxWvs48L6ySK49vokYCUvxTpKEUwKiBREIatr46w+WQSP3y1gspHPMlec
FaKI4NvL2H27NIrCVJveWCvKaxARpn52lV485iMpihDNBzwRnZBJOv0HfwSWpv39qIgAZT7AV8zk
08S+9MNjyhDtpvPrvv7YyQT1SIHiBukygyMwZpRMKxyEGkTUmjdQskxDu/JIkXs/quRBJFj+vt4P
nr2CgDBuA+DIAtGBIiIB20SSFNHFXASpeSHC9B8Q3ipSWLfnslEYBI6iSgsMbgA9xfxjLKIkItud
MGEi+/PfHMtN8hkzqegiQODpDfQJrsCj41i/AgHmfnYD2SlQ+TWrlvjz/k2oIAQT4LB8/ndEACYW
KFIrN2RFwtCCk5f9Rna6o/LrBQ0XMSM8J8gPVN4PzqX2eeehw80HxJ1GHf/rYGJDPx+ldrpsd9+o
/7EJb+MIG96PdVGO3fsfgaP5u8zrHyN+FIH6RRbsyXfmu32//7ShU6ECavy6gX5MGmvLeJqk59gK
/xgevoynsux+foN4jmDKjh0+eS0iENpA4qxQyiICY9oIyJavpxbBmdBEOodLt4iIWTZ9xy+SW4kI
1bfG8Od4rJmITh+XcD7HNmMmK9BciaiEvyTO/Jv4WgGWMzqwF2aN+GOubEoY5Ih4I9vCbQ1ZRKkm
S3wihMWZUHJNQITp1gri/L5Th/y0Uj0d/38fxMXJorlkfpnXi/cR6Pktusnw4bvTTFc/7xg4Riz8
d3goZE1yQCxPXJ9bHBFWfgP1ucWQrQAnc8DUrX/UiRWB5mn48cqKjpgxIug8mj4LK/zatQB99qZ/
PhZgEOHup4gk1jAAPhDT8seuI6JUsen7ucHHuaH6ybTKaV10TQLEqI6sgwgymEs6o7laY9pTBMbl
ErVerHdI3toqrb9hXe4PwHfPdol6YYJ4d4qjmDE5HF9EoAW5yuCI9GsC4r67uafYNrZLWQDsC9c/
w21OuN0k4rhEaJzDUhzyxMffj623UDO4E1F6D/3xBcJTTv4ZdxOgwsk33OvP0ba/3jOu8vHS419E
/DaPEqa4Tq+S8u1XHhDtpgCJ8CaMCAqZa99G1Tc0+XnkOxx1kiwCq8RKDVlG696ynjhRiXAkuki1
jxB+4wcW8Gw07QBYJeT3jjx78unCo9N69ZY4bgJevkOhi2i/l7FjFqKSsgi+sRtrXWkS50jJoYg6
zBtaIN0UUYX5SDzU9fBmuoj47w0oSPlRRZwoTMCfLCCAeEoglETmm/z1iuuWRmPE7Y8abehzIeAC
ZAGgALuFQ8ZtWQwAxilSkQpQ6LDPQgBTjgNjRdR/ZaHwtuUg4fwPlfMQCaeQQuWyI/eBaRooSIC7
mrFnc/Y/2o+UX5QHfw6fj9upaEksYlwAZ/Nh2OmniIDaP8SgAShMVsDO/IDlhR3LBH4ZR0BBchMX
gYP4AFPtyGmhiLDCDxxDRQRUDeBJMHscHkGgnxBSpMMg2yyZnuubfZHryP2YJjrD6CgprwJ7J4JT
ZMduMEh72qJ1rucHlXcxEKiwQXZLw1mDuCiuXEXvthoC46xZez2f47eU7M+LhRxrFFQ2FrJ/N+yO
n8ek7X87T3aJTvgcaxf0xu7yhBh2Mhw78Et+/z8AAAD//w==</cx:binary>
              </cx:geoCache>
            </cx:geography>
          </cx:layoutPr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100012</xdr:colOff>
      <xdr:row>5</xdr:row>
      <xdr:rowOff>157162</xdr:rowOff>
    </xdr:from>
    <xdr:to>
      <xdr:col>12</xdr:col>
      <xdr:colOff>557212</xdr:colOff>
      <xdr:row>19</xdr:row>
      <xdr:rowOff>100012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EAD02FD-E8E6-ED9E-6658-D69340DAD8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86312" y="11572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514350</xdr:colOff>
      <xdr:row>5</xdr:row>
      <xdr:rowOff>90487</xdr:rowOff>
    </xdr:from>
    <xdr:to>
      <xdr:col>9</xdr:col>
      <xdr:colOff>285750</xdr:colOff>
      <xdr:row>19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5BC4DA-35A0-B82A-C9D8-8DA265B88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315.447621874999" createdVersion="8" refreshedVersion="8" minRefreshableVersion="3" recordCount="8047" xr:uid="{00000000-000A-0000-FFFF-FFFF00000000}">
  <cacheSource type="worksheet">
    <worksheetSource ref="A1:Q8048" sheet="Order Data"/>
  </cacheSource>
  <cacheFields count="22">
    <cacheField name="Order ID" numFmtId="0">
      <sharedItems/>
    </cacheField>
    <cacheField name="Order Date" numFmtId="14">
      <sharedItems containsSemiMixedTypes="0" containsNonDate="0" containsDate="1" containsString="0" minDate="2011-01-01T00:00:00" maxDate="2015-01-01T00:00:00" count="1214">
        <d v="2011-01-01T00:00:00"/>
        <d v="2011-01-03T00:00:00"/>
        <d v="2011-01-04T00:00:00"/>
        <d v="2011-01-05T00:00:00"/>
        <d v="2011-01-07T00:00:00"/>
        <d v="2011-01-08T00:00:00"/>
        <d v="2011-01-11T00:00:00"/>
        <d v="2011-01-12T00:00:00"/>
        <d v="2011-01-13T00:00:00"/>
        <d v="2011-01-14T00:00:00"/>
        <d v="2011-01-15T00:00:00"/>
        <d v="2011-01-17T00:00:00"/>
        <d v="2011-01-18T00:00:00"/>
        <d v="2011-01-19T00:00:00"/>
        <d v="2011-01-20T00:00:00"/>
        <d v="2011-01-21T00:00:00"/>
        <d v="2011-01-22T00:00:00"/>
        <d v="2011-01-24T00:00:00"/>
        <d v="2011-01-25T00:00:00"/>
        <d v="2011-01-26T00:00:00"/>
        <d v="2011-01-28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4T00:00:00"/>
        <d v="2011-02-15T00:00:00"/>
        <d v="2011-02-16T00:00:00"/>
        <d v="2011-02-18T00:00:00"/>
        <d v="2011-02-21T00:00:00"/>
        <d v="2011-02-22T00:00:00"/>
        <d v="2011-02-23T00:00:00"/>
        <d v="2011-02-24T00:00:00"/>
        <d v="2011-02-26T00:00:00"/>
        <d v="2011-03-01T00:00:00"/>
        <d v="2011-03-03T00:00:00"/>
        <d v="2011-03-07T00:00:00"/>
        <d v="2011-03-08T00:00:00"/>
        <d v="2011-03-09T00:00:00"/>
        <d v="2011-03-10T00:00:00"/>
        <d v="2011-03-11T00:00:00"/>
        <d v="2011-03-12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6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9T00:00:00"/>
        <d v="2011-04-11T00:00:00"/>
        <d v="2011-04-12T00:00:00"/>
        <d v="2011-04-14T00:00:00"/>
        <d v="2011-04-15T00:00:00"/>
        <d v="2011-04-16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7T00:00:00"/>
        <d v="2011-05-09T00:00:00"/>
        <d v="2011-05-10T00:00:00"/>
        <d v="2011-05-11T00:00:00"/>
        <d v="2011-05-12T00:00:00"/>
        <d v="2011-05-13T00:00:00"/>
        <d v="2011-05-15T00:00:00"/>
        <d v="2011-05-16T00:00:00"/>
        <d v="2011-05-17T00:00:00"/>
        <d v="2011-05-18T00:00:00"/>
        <d v="2011-05-19T00:00:00"/>
        <d v="2011-05-21T00:00:00"/>
        <d v="2011-05-25T00:00:00"/>
        <d v="2011-05-26T00:00:00"/>
        <d v="2011-05-27T00:00:00"/>
        <d v="2011-05-28T00:00:00"/>
        <d v="2011-05-30T00:00:00"/>
        <d v="2011-05-31T00:00:00"/>
        <d v="2011-06-01T00:00:00"/>
        <d v="2011-06-02T00:00:00"/>
        <d v="2011-06-03T00:00:00"/>
        <d v="2011-06-04T00:00:00"/>
        <d v="2011-06-06T00:00:00"/>
        <d v="2011-06-07T00:00:00"/>
        <d v="2011-06-08T00:00:00"/>
        <d v="2011-06-09T00:00:00"/>
        <d v="2011-06-10T00:00:00"/>
        <d v="2011-06-11T00:00:00"/>
        <d v="2011-06-13T00:00:00"/>
        <d v="2011-06-14T00:00:00"/>
        <d v="2011-06-15T00:00:00"/>
        <d v="2011-06-16T00:00:00"/>
        <d v="2011-06-17T00:00:00"/>
        <d v="2011-06-18T00:00:00"/>
        <d v="2011-06-20T00:00:00"/>
        <d v="2011-06-21T00:00:00"/>
        <d v="2011-06-22T00:00:00"/>
        <d v="2011-06-24T00:00:00"/>
        <d v="2011-06-25T00:00:00"/>
        <d v="2011-06-27T00:00:00"/>
        <d v="2011-06-28T00:00:00"/>
        <d v="2011-06-29T00:00:00"/>
        <d v="2011-07-01T00:00:00"/>
        <d v="2011-07-02T00:00:00"/>
        <d v="2011-07-06T00:00:00"/>
        <d v="2011-07-07T00:00:00"/>
        <d v="2011-07-08T00:00:00"/>
        <d v="2011-07-09T00:00:00"/>
        <d v="2011-07-11T00:00:00"/>
        <d v="2011-07-12T00:00:00"/>
        <d v="2011-07-13T00:00:00"/>
        <d v="2011-07-14T00:00:00"/>
        <d v="2011-07-16T00:00:00"/>
        <d v="2011-07-18T00:00:00"/>
        <d v="2011-07-20T00:00:00"/>
        <d v="2011-07-21T00:00:00"/>
        <d v="2011-07-22T00:00:00"/>
        <d v="2011-07-24T00:00:00"/>
        <d v="2011-07-26T00:00:00"/>
        <d v="2011-07-27T00:00:00"/>
        <d v="2011-07-28T00:00:00"/>
        <d v="2011-07-29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9T00:00:00"/>
        <d v="2011-08-30T00:00:00"/>
        <d v="2011-08-31T00:00:00"/>
        <d v="2011-09-01T00:00:00"/>
        <d v="2011-09-02T00:00:00"/>
        <d v="2011-09-03T00:00:00"/>
        <d v="2011-09-05T00:00:00"/>
        <d v="2011-09-06T00:00:00"/>
        <d v="2011-09-07T00:00:00"/>
        <d v="2011-09-08T00:00:00"/>
        <d v="2011-09-09T00:00:00"/>
        <d v="2011-09-10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6T00:00:00"/>
        <d v="2011-10-07T00:00:00"/>
        <d v="2011-10-08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2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5T00:00:00"/>
        <d v="2011-12-06T00:00:00"/>
        <d v="2011-12-07T00:00:00"/>
        <d v="2011-12-08T00:00:00"/>
        <d v="2011-12-09T00:00:00"/>
        <d v="2011-12-10T00:00:00"/>
        <d v="2011-12-12T00:00:00"/>
        <d v="2011-12-13T00:00:00"/>
        <d v="2011-12-14T00:00:00"/>
        <d v="2011-12-15T00:00:00"/>
        <d v="2011-12-16T00:00:00"/>
        <d v="2011-12-17T00:00:00"/>
        <d v="2011-12-19T00:00:00"/>
        <d v="2011-12-20T00:00:00"/>
        <d v="2011-12-21T00:00:00"/>
        <d v="2011-12-22T00:00:00"/>
        <d v="2011-12-23T00:00:00"/>
        <d v="2011-12-24T00:00:00"/>
        <d v="2011-12-26T00:00:00"/>
        <d v="2011-12-27T00:00:00"/>
        <d v="2011-12-28T00:00:00"/>
        <d v="2011-12-29T00:00:00"/>
        <d v="2011-12-30T00:00:00"/>
        <d v="2012-01-02T00:00:00"/>
        <d v="2012-01-03T00:00:00"/>
        <d v="2012-01-04T00:00:00"/>
        <d v="2012-01-05T00:00:00"/>
        <d v="2012-01-06T00:00:00"/>
        <d v="2012-01-07T00:00:00"/>
        <d v="2012-01-09T00:00:00"/>
        <d v="2012-01-10T00:00:00"/>
        <d v="2012-01-11T00:00:00"/>
        <d v="2012-01-12T00:00:00"/>
        <d v="2012-01-13T00:00:00"/>
        <d v="2012-01-14T00:00:00"/>
        <d v="2012-01-16T00:00:00"/>
        <d v="2012-01-17T00:00:00"/>
        <d v="2012-01-18T00:00:00"/>
        <d v="2012-01-19T00:00:00"/>
        <d v="2012-01-20T00:00:00"/>
        <d v="2012-01-22T00:00:00"/>
        <d v="2012-01-23T00:00:00"/>
        <d v="2012-01-24T00:00:00"/>
        <d v="2012-01-25T00:00:00"/>
        <d v="2012-01-27T00:00:00"/>
        <d v="2012-01-28T00:00:00"/>
        <d v="2012-01-30T00:00:00"/>
        <d v="2012-02-01T00:00:00"/>
        <d v="2012-02-02T00:00:00"/>
        <d v="2012-02-03T00:00:00"/>
        <d v="2012-02-04T00:00:00"/>
        <d v="2012-02-06T00:00:00"/>
        <d v="2012-02-07T00:00:00"/>
        <d v="2012-02-08T00:00:00"/>
        <d v="2012-02-09T00:00:00"/>
        <d v="2012-02-10T00:00:00"/>
        <d v="2012-02-11T00:00:00"/>
        <d v="2012-02-13T00:00:00"/>
        <d v="2012-02-14T00:00:00"/>
        <d v="2012-02-15T00:00:00"/>
        <d v="2012-02-18T00:00:00"/>
        <d v="2012-02-20T00:00:00"/>
        <d v="2012-02-21T00:00:00"/>
        <d v="2012-02-22T00:00:00"/>
        <d v="2012-02-23T00:00:00"/>
        <d v="2012-02-27T00:00:00"/>
        <d v="2012-02-28T00:00:00"/>
        <d v="2012-02-29T00:00:00"/>
        <d v="2012-03-01T00:00:00"/>
        <d v="2012-03-02T00:00:00"/>
        <d v="2012-03-03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7T00:00:00"/>
        <d v="2012-03-19T00:00:00"/>
        <d v="2012-03-20T00:00:00"/>
        <d v="2012-03-21T00:00:00"/>
        <d v="2012-03-22T00:00:00"/>
        <d v="2012-03-23T00:00:00"/>
        <d v="2012-03-24T00:00:00"/>
        <d v="2012-03-26T00:00:00"/>
        <d v="2012-03-27T00:00:00"/>
        <d v="2012-03-28T00:00:00"/>
        <d v="2012-03-29T00:00:00"/>
        <d v="2012-03-30T00:00:00"/>
        <d v="2012-03-31T00:00:00"/>
        <d v="2012-04-02T00:00:00"/>
        <d v="2012-04-03T00:00:00"/>
        <d v="2012-04-04T00:00:00"/>
        <d v="2012-04-05T00:00:00"/>
        <d v="2012-04-06T00:00:00"/>
        <d v="2012-04-07T00:00:00"/>
        <d v="2012-04-09T00:00:00"/>
        <d v="2012-04-10T00:00:00"/>
        <d v="2012-04-11T00:00:00"/>
        <d v="2012-04-12T00:00:00"/>
        <d v="2012-04-13T00:00:00"/>
        <d v="2012-04-14T00:00:00"/>
        <d v="2012-04-16T00:00:00"/>
        <d v="2012-04-17T00:00:00"/>
        <d v="2012-04-19T00:00:00"/>
        <d v="2012-04-20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30T00:00:00"/>
        <d v="2012-05-01T00:00:00"/>
        <d v="2012-05-03T00:00:00"/>
        <d v="2012-05-08T00:00:00"/>
        <d v="2012-05-09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6T00:00:00"/>
        <d v="2012-05-28T00:00:00"/>
        <d v="2012-05-29T00:00:00"/>
        <d v="2012-05-30T00:00:00"/>
        <d v="2012-05-31T00:00:00"/>
        <d v="2012-06-01T00:00:00"/>
        <d v="2012-06-02T00:00:00"/>
        <d v="2012-06-04T00:00:00"/>
        <d v="2012-06-05T00:00:00"/>
        <d v="2012-06-06T00:00:00"/>
        <d v="2012-06-07T00:00:00"/>
        <d v="2012-06-08T00:00:00"/>
        <d v="2012-06-09T00:00:00"/>
        <d v="2012-06-11T00:00:00"/>
        <d v="2012-06-12T00:00:00"/>
        <d v="2012-06-13T00:00:00"/>
        <d v="2012-06-14T00:00:00"/>
        <d v="2012-06-15T00:00:00"/>
        <d v="2012-06-16T00:00:00"/>
        <d v="2012-06-18T00:00:00"/>
        <d v="2012-06-19T00:00:00"/>
        <d v="2012-06-20T00:00:00"/>
        <d v="2012-06-21T00:00:00"/>
        <d v="2012-06-22T00:00:00"/>
        <d v="2012-06-23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10T00:00:00"/>
        <d v="2012-07-11T00:00:00"/>
        <d v="2012-07-12T00:00:00"/>
        <d v="2012-07-13T00:00:00"/>
        <d v="2012-07-14T00:00:00"/>
        <d v="2012-07-16T00:00:00"/>
        <d v="2012-07-17T00:00:00"/>
        <d v="2012-07-18T00:00:00"/>
        <d v="2012-07-20T00:00:00"/>
        <d v="2012-07-23T00:00:00"/>
        <d v="2012-07-24T00:00:00"/>
        <d v="2012-07-25T00:00:00"/>
        <d v="2012-07-26T00:00:00"/>
        <d v="2012-07-27T00:00:00"/>
        <d v="2012-07-28T00:00:00"/>
        <d v="2012-07-30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20T00:00:00"/>
        <d v="2012-08-21T00:00:00"/>
        <d v="2012-08-22T00:00:00"/>
        <d v="2012-08-23T00:00:00"/>
        <d v="2012-08-24T00:00:00"/>
        <d v="2012-08-25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4T00:00:00"/>
        <d v="2012-09-25T00:00:00"/>
        <d v="2012-09-26T00:00:00"/>
        <d v="2012-09-27T00:00:00"/>
        <d v="2012-09-28T00:00:00"/>
        <d v="2012-09-29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3T00:00:00"/>
        <d v="2012-10-15T00:00:00"/>
        <d v="2012-10-16T00:00:00"/>
        <d v="2012-10-17T00:00:00"/>
        <d v="2012-10-18T00:00:00"/>
        <d v="2012-10-19T00:00:00"/>
        <d v="2012-10-20T00:00:00"/>
        <d v="2012-10-22T00:00:00"/>
        <d v="2012-10-23T00:00:00"/>
        <d v="2012-10-24T00:00:00"/>
        <d v="2012-10-25T00:00:00"/>
        <d v="2012-10-26T00:00:00"/>
        <d v="2012-10-27T00:00:00"/>
        <d v="2012-10-29T00:00:00"/>
        <d v="2012-10-30T00:00:00"/>
        <d v="2012-10-31T00:00:00"/>
        <d v="2012-11-01T00:00:00"/>
        <d v="2012-11-02T00:00:00"/>
        <d v="2012-11-03T00:00:00"/>
        <d v="2012-11-05T00:00:00"/>
        <d v="2012-11-06T00:00:00"/>
        <d v="2012-11-07T00:00:00"/>
        <d v="2012-11-08T00:00:00"/>
        <d v="2012-11-09T00:00:00"/>
        <d v="2012-11-10T00:00:00"/>
        <d v="2012-11-12T00:00:00"/>
        <d v="2012-11-13T00:00:00"/>
        <d v="2012-11-14T00:00:00"/>
        <d v="2012-11-15T00:00:00"/>
        <d v="2012-11-16T00:00:00"/>
        <d v="2012-11-17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5T00:00:00"/>
        <d v="2012-12-17T00:00:00"/>
        <d v="2012-12-18T00:00:00"/>
        <d v="2012-12-19T00:00:00"/>
        <d v="2012-12-20T00:00:00"/>
        <d v="2012-12-21T00:00:00"/>
        <d v="2012-12-22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7T00:00:00"/>
        <d v="2013-01-08T00:00:00"/>
        <d v="2013-01-09T00:00:00"/>
        <d v="2013-01-11T00:00:00"/>
        <d v="2013-01-12T00:00:00"/>
        <d v="2013-01-14T00:00:00"/>
        <d v="2013-01-15T00:00:00"/>
        <d v="2013-01-16T00:00:00"/>
        <d v="2013-01-17T00:00:00"/>
        <d v="2013-01-18T00:00:00"/>
        <d v="2013-01-19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6T00:00:00"/>
        <d v="2013-02-18T00:00:00"/>
        <d v="2013-02-19T00:00:00"/>
        <d v="2013-02-20T00:00:00"/>
        <d v="2013-02-21T00:00:00"/>
        <d v="2013-02-22T00:00:00"/>
        <d v="2013-02-23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3T00:00:00"/>
        <d v="2013-03-25T00:00:00"/>
        <d v="2013-03-26T00:00:00"/>
        <d v="2013-03-28T00:00:00"/>
        <d v="2013-03-29T00:00:00"/>
        <d v="2013-03-30T00:00:00"/>
        <d v="2013-03-3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3T00:00:00"/>
        <d v="2013-04-15T00:00:00"/>
        <d v="2013-04-16T00:00:00"/>
        <d v="2013-04-18T00:00:00"/>
        <d v="2013-04-19T00:00:00"/>
        <d v="2013-04-20T00:00:00"/>
        <d v="2013-04-22T00:00:00"/>
        <d v="2013-04-23T00:00:00"/>
        <d v="2013-04-24T00:00:00"/>
        <d v="2013-04-25T00:00:00"/>
        <d v="2013-04-26T00:00:00"/>
        <d v="2013-04-27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21T00:00:00"/>
        <d v="2013-05-22T00:00:00"/>
        <d v="2013-05-23T00:00:00"/>
        <d v="2013-05-24T00:00:00"/>
        <d v="2013-05-25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7-01T00:00:00"/>
        <d v="2013-07-02T00:00:00"/>
        <d v="2013-07-03T00:00:00"/>
        <d v="2013-07-04T00:00:00"/>
        <d v="2013-07-06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20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2T00:00:00"/>
        <d v="2013-09-03T00:00:00"/>
        <d v="2013-09-04T00:00:00"/>
        <d v="2013-09-05T00:00:00"/>
        <d v="2013-09-06T00:00:00"/>
        <d v="2013-09-07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3T00:00:00"/>
        <d v="2013-10-04T00:00:00"/>
        <d v="2013-10-05T00:00:00"/>
        <d v="2013-10-07T00:00:00"/>
        <d v="2013-10-08T00:00:00"/>
        <d v="2013-10-09T00:00:00"/>
        <d v="2013-10-10T00:00:00"/>
        <d v="2013-10-11T00:00:00"/>
        <d v="2013-10-12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2T00:00:00"/>
        <d v="2013-11-04T00:00:00"/>
        <d v="2013-11-05T00:00:00"/>
        <d v="2013-11-06T00:00:00"/>
        <d v="2013-11-07T00:00:00"/>
        <d v="2013-11-08T00:00:00"/>
        <d v="2013-11-09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2T00:00:00"/>
        <d v="2013-12-03T00:00:00"/>
        <d v="2013-12-04T00:00:00"/>
        <d v="2013-12-05T00:00:00"/>
        <d v="2013-12-06T00:00:00"/>
        <d v="2013-12-07T00:00:00"/>
        <d v="2013-12-09T00:00:00"/>
        <d v="2013-12-10T00:00:00"/>
        <d v="2013-12-11T00:00:00"/>
        <d v="2013-12-12T00:00:00"/>
        <d v="2013-12-13T00:00:00"/>
        <d v="2013-12-14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28T00:00:00"/>
        <d v="2013-12-30T00:00:00"/>
        <d v="2013-12-31T00:00:00"/>
        <d v="2014-01-01T00:00:00"/>
        <d v="2014-01-02T00:00:00"/>
        <d v="2014-01-03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7T00:00:00"/>
        <d v="2014-01-18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3T00:00:00"/>
        <d v="2014-02-04T00:00:00"/>
        <d v="2014-02-05T00:00:00"/>
        <d v="2014-02-06T00:00:00"/>
        <d v="2014-02-07T00:00:00"/>
        <d v="2014-02-08T00:00:00"/>
        <d v="2014-02-10T00:00:00"/>
        <d v="2014-02-11T00:00:00"/>
        <d v="2014-02-12T00:00:00"/>
        <d v="2014-02-13T00:00:00"/>
        <d v="2014-02-14T00:00:00"/>
        <d v="2014-02-15T00:00:00"/>
        <d v="2014-02-17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8T00:00:00"/>
        <d v="2014-03-10T00:00:00"/>
        <d v="2014-03-11T00:00:00"/>
        <d v="2014-03-12T00:00:00"/>
        <d v="2014-03-14T00:00:00"/>
        <d v="2014-03-15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3T00:00:00"/>
        <d v="2014-04-24T00:00:00"/>
        <d v="2014-04-25T00:00:00"/>
        <d v="2014-04-26T00:00:00"/>
        <d v="2014-04-28T00:00:00"/>
        <d v="2014-04-29T00:00:00"/>
        <d v="2014-04-30T00:00:00"/>
        <d v="2014-05-01T00:00:00"/>
        <d v="2014-05-02T00:00:00"/>
        <d v="2014-05-03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4T00:00:00"/>
        <d v="2014-05-26T00:00:00"/>
        <d v="2014-05-27T00:00:00"/>
        <d v="2014-05-28T00:00:00"/>
        <d v="2014-05-29T00:00:00"/>
        <d v="2014-05-30T00:00:00"/>
        <d v="2014-05-3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5T00:00:00"/>
        <d v="2014-07-07T00:00:00"/>
        <d v="2014-07-08T00:00:00"/>
        <d v="2014-07-09T00:00:00"/>
        <d v="2014-07-10T00:00:00"/>
        <d v="2014-07-11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1T00:00:00"/>
        <d v="2014-07-22T00:00:00"/>
        <d v="2014-07-24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1T00:00:00"/>
        <d v="2014-08-12T00:00:00"/>
        <d v="2014-08-13T00:00:00"/>
        <d v="2014-08-14T00:00:00"/>
        <d v="2014-08-15T00:00:00"/>
        <d v="2014-08-16T00:00:00"/>
        <d v="2014-08-18T00:00:00"/>
        <d v="2014-08-19T00:00:00"/>
        <d v="2014-08-20T00:00:00"/>
        <d v="2014-08-21T00:00:00"/>
        <d v="2014-08-22T00:00:00"/>
        <d v="2014-08-23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8T00:00:00"/>
        <d v="2014-09-09T00:00:00"/>
        <d v="2014-09-10T00:00:00"/>
        <d v="2014-09-11T00:00:00"/>
        <d v="2014-09-12T00:00:00"/>
        <d v="2014-09-13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</sharedItems>
      <fieldGroup par="19"/>
    </cacheField>
    <cacheField name="Customer Name" numFmtId="0">
      <sharedItems/>
    </cacheField>
    <cacheField name="Country" numFmtId="0">
      <sharedItems count="15">
        <s v="Sweden"/>
        <s v="United Kingdom"/>
        <s v="France"/>
        <s v="Italy"/>
        <s v="Austria"/>
        <s v="Spain"/>
        <s v="Germany"/>
        <s v="Netherlands"/>
        <s v="Denmark"/>
        <s v="Belgium"/>
        <s v="Norway"/>
        <s v="Portugal"/>
        <s v="Switzerland"/>
        <s v="Ireland"/>
        <s v="Finland"/>
      </sharedItems>
    </cacheField>
    <cacheField name="State" numFmtId="0">
      <sharedItems/>
    </cacheField>
    <cacheField name="City" numFmtId="0">
      <sharedItems/>
    </cacheField>
    <cacheField name="Region" numFmtId="0">
      <sharedItems count="3">
        <s v="North"/>
        <s v="Central"/>
        <s v="South"/>
      </sharedItems>
    </cacheField>
    <cacheField name="Segment" numFmtId="0">
      <sharedItems count="3">
        <s v="Home Office"/>
        <s v="Consumer"/>
        <s v="Corporate"/>
      </sharedItems>
    </cacheField>
    <cacheField name="Ship Mode" numFmtId="0">
      <sharedItems count="4">
        <s v="Economy Plus"/>
        <s v="Economy"/>
        <s v="Priority"/>
        <s v="Immediate"/>
      </sharedItems>
    </cacheField>
    <cacheField name="Category" numFmtId="0">
      <sharedItems count="3">
        <s v="Office Supplies"/>
        <s v="Furniture"/>
        <s v="Technology"/>
      </sharedItems>
      <fieldGroup par="20"/>
    </cacheField>
    <cacheField name="Sub-Category" numFmtId="0">
      <sharedItems count="17">
        <s v="Paper"/>
        <s v="Bookcases"/>
        <s v="Art"/>
        <s v="Storage"/>
        <s v="Fasteners"/>
        <s v="Binders"/>
        <s v="Tables"/>
        <s v="Labels"/>
        <s v="Chairs"/>
        <s v="Machines"/>
        <s v="Phones"/>
        <s v="Appliances"/>
        <s v="Supplies"/>
        <s v="Copiers"/>
        <s v="Envelopes"/>
        <s v="Accessories"/>
        <s v="Furnishings"/>
      </sharedItems>
      <fieldGroup par="21"/>
    </cacheField>
    <cacheField name="Product Name" numFmtId="0">
      <sharedItems/>
    </cacheField>
    <cacheField name="Discount" numFmtId="164">
      <sharedItems containsSemiMixedTypes="0" containsString="0" containsNumber="1" minValue="0" maxValue="0.85"/>
    </cacheField>
    <cacheField name="Sales" numFmtId="165">
      <sharedItems containsSemiMixedTypes="0" containsString="0" containsNumber="1" containsInteger="1" minValue="3" maxValue="6517"/>
    </cacheField>
    <cacheField name="Profit" numFmtId="165">
      <sharedItems containsSemiMixedTypes="0" containsString="0" containsNumber="1" containsInteger="1" minValue="-3060" maxValue="2476"/>
    </cacheField>
    <cacheField name="Quantity" numFmtId="0">
      <sharedItems containsSemiMixedTypes="0" containsString="0" containsNumber="1" containsInteger="1" minValue="1" maxValue="14"/>
    </cacheField>
    <cacheField name="Feedback?" numFmtId="0">
      <sharedItems/>
    </cacheField>
    <cacheField name="Months (Order Date)" numFmtId="0" databaseField="0">
      <fieldGroup base="1">
        <rangePr groupBy="months" startDate="2011-01-01T00:00:00" endDate="2015-01-01T00:00:00"/>
        <groupItems count="14">
          <s v="&lt;1/1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Quarters (Order Date)" numFmtId="0" databaseField="0">
      <fieldGroup base="1">
        <rangePr groupBy="quarters" startDate="2011-01-01T00:00:00" endDate="2015-01-01T00:00:00"/>
        <groupItems count="6">
          <s v="&lt;1/1/2011"/>
          <s v="Qtr1"/>
          <s v="Qtr2"/>
          <s v="Qtr3"/>
          <s v="Qtr4"/>
          <s v="&gt;1/1/2015"/>
        </groupItems>
      </fieldGroup>
    </cacheField>
    <cacheField name="Years (Order Date)" numFmtId="0" databaseField="0">
      <fieldGroup base="1">
        <rangePr groupBy="years" startDate="2011-01-01T00:00:00" endDate="2015-01-01T00:00:00"/>
        <groupItems count="7">
          <s v="&lt;1/1/2011"/>
          <s v="2011"/>
          <s v="2012"/>
          <s v="2013"/>
          <s v="2014"/>
          <s v="2015"/>
          <s v="&gt;1/1/2015"/>
        </groupItems>
      </fieldGroup>
    </cacheField>
    <cacheField name="Category2" numFmtId="0" databaseField="0">
      <fieldGroup base="9">
        <discretePr count="3">
          <x v="1"/>
          <x v="1"/>
          <x v="0"/>
        </discretePr>
        <groupItems count="2">
          <s v="Technology"/>
          <s v="Group1"/>
        </groupItems>
      </fieldGroup>
    </cacheField>
    <cacheField name="Sub-Category2" numFmtId="0" databaseField="0">
      <fieldGroup base="10">
        <discretePr count="17">
          <x v="0"/>
          <x v="8"/>
          <x v="8"/>
          <x v="1"/>
          <x v="8"/>
          <x v="8"/>
          <x v="2"/>
          <x v="3"/>
          <x v="8"/>
          <x v="4"/>
          <x v="5"/>
          <x v="8"/>
          <x v="6"/>
          <x v="8"/>
          <x v="8"/>
          <x v="8"/>
          <x v="7"/>
        </discretePr>
        <groupItems count="9">
          <s v="Paper"/>
          <s v="Storage"/>
          <s v="Tables"/>
          <s v="Labels"/>
          <s v="Machines"/>
          <s v="Phones"/>
          <s v="Supplies"/>
          <s v="Furnishings"/>
          <s v="Group1"/>
        </groupItems>
      </fieldGroup>
    </cacheField>
  </cacheFields>
  <extLst>
    <ext xmlns:x14="http://schemas.microsoft.com/office/spreadsheetml/2009/9/main" uri="{725AE2AE-9491-48be-B2B4-4EB974FC3084}">
      <x14:pivotCacheDefinition pivotCacheId="14979798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47">
  <r>
    <s v="BN-2011-7407039"/>
    <x v="0"/>
    <s v="Ruby Patel"/>
    <x v="0"/>
    <s v="Stockholm"/>
    <s v="Stockholm"/>
    <x v="0"/>
    <x v="0"/>
    <x v="0"/>
    <x v="0"/>
    <x v="0"/>
    <s v="Enermax Note Cards, Premium"/>
    <n v="0.5"/>
    <n v="45"/>
    <n v="-26"/>
    <n v="3"/>
    <s v="FALSE"/>
  </r>
  <r>
    <s v="AZ-2011-9050313"/>
    <x v="1"/>
    <s v="Summer Hayward"/>
    <x v="1"/>
    <s v="England"/>
    <s v="Southport"/>
    <x v="0"/>
    <x v="1"/>
    <x v="1"/>
    <x v="1"/>
    <x v="1"/>
    <s v="Dania Corner Shelving, Traditional"/>
    <n v="0"/>
    <n v="854"/>
    <n v="290"/>
    <n v="7"/>
    <s v="TRUE"/>
  </r>
  <r>
    <s v="AZ-2011-6674300"/>
    <x v="2"/>
    <s v="Devin Huddleston"/>
    <x v="2"/>
    <s v="Auvergne-Rhône-Alpes"/>
    <s v="Valence"/>
    <x v="1"/>
    <x v="1"/>
    <x v="1"/>
    <x v="0"/>
    <x v="2"/>
    <s v="Binney &amp; Smith Sketch Pad, Easy-Erase"/>
    <n v="0"/>
    <n v="140"/>
    <n v="21"/>
    <n v="3"/>
    <s v="TRUE"/>
  </r>
  <r>
    <s v="BN-2011-2819714"/>
    <x v="2"/>
    <s v="Mary Parker"/>
    <x v="1"/>
    <s v="England"/>
    <s v="Birmingham"/>
    <x v="0"/>
    <x v="2"/>
    <x v="1"/>
    <x v="0"/>
    <x v="2"/>
    <s v="Boston Markers, Easy-Erase"/>
    <n v="0.5"/>
    <n v="27"/>
    <n v="-22"/>
    <n v="2"/>
    <s v="TRUE"/>
  </r>
  <r>
    <s v="BN-2011-2819714"/>
    <x v="2"/>
    <s v="Mary Parker"/>
    <x v="1"/>
    <s v="England"/>
    <s v="Birmingham"/>
    <x v="0"/>
    <x v="2"/>
    <x v="1"/>
    <x v="0"/>
    <x v="3"/>
    <s v="Eldon Folders, Single Width"/>
    <n v="0.5"/>
    <n v="17"/>
    <n v="-1"/>
    <n v="2"/>
    <s v="TRUE"/>
  </r>
  <r>
    <s v="AZ-2011-617423"/>
    <x v="3"/>
    <s v="Daniel Burke"/>
    <x v="2"/>
    <s v="Auvergne-Rhône-Alpes"/>
    <s v="Echirolles"/>
    <x v="1"/>
    <x v="0"/>
    <x v="2"/>
    <x v="0"/>
    <x v="2"/>
    <s v="Binney &amp; Smith Pencil Sharpener, Water Color"/>
    <n v="0"/>
    <n v="90"/>
    <n v="21"/>
    <n v="3"/>
    <s v="FALSE"/>
  </r>
  <r>
    <s v="AZ-2011-617423"/>
    <x v="3"/>
    <s v="Daniel Burke"/>
    <x v="2"/>
    <s v="Auvergne-Rhône-Alpes"/>
    <s v="Echirolles"/>
    <x v="1"/>
    <x v="0"/>
    <x v="2"/>
    <x v="0"/>
    <x v="2"/>
    <s v="Sanford Canvas, Fluorescent"/>
    <n v="0"/>
    <n v="207"/>
    <n v="77"/>
    <n v="4"/>
    <s v="FALSE"/>
  </r>
  <r>
    <s v="AZ-2011-2918397"/>
    <x v="4"/>
    <s v="Fredrick Beveridge"/>
    <x v="2"/>
    <s v="Provence-Alpes-Côte d'Azur"/>
    <s v="La Seyne-sur-Mer"/>
    <x v="1"/>
    <x v="2"/>
    <x v="2"/>
    <x v="1"/>
    <x v="1"/>
    <s v="Bush Floating Shelf Set, Pine"/>
    <n v="0.1"/>
    <n v="155"/>
    <n v="36"/>
    <n v="1"/>
    <s v="TRUE"/>
  </r>
  <r>
    <s v="AZ-2011-2918397"/>
    <x v="4"/>
    <s v="Fredrick Beveridge"/>
    <x v="2"/>
    <s v="Provence-Alpes-Côte d'Azur"/>
    <s v="La Seyne-sur-Mer"/>
    <x v="1"/>
    <x v="2"/>
    <x v="2"/>
    <x v="0"/>
    <x v="4"/>
    <s v="Accos Thumb Tacks, Assorted Sizes"/>
    <n v="0"/>
    <n v="33"/>
    <n v="2"/>
    <n v="3"/>
    <s v="TRUE"/>
  </r>
  <r>
    <s v="AZ-2011-2918397"/>
    <x v="4"/>
    <s v="Fredrick Beveridge"/>
    <x v="2"/>
    <s v="Provence-Alpes-Côte d'Azur"/>
    <s v="La Seyne-sur-Mer"/>
    <x v="1"/>
    <x v="2"/>
    <x v="2"/>
    <x v="0"/>
    <x v="3"/>
    <s v="Smead Lockers, Industrial"/>
    <n v="0.1"/>
    <n v="716"/>
    <n v="143"/>
    <n v="4"/>
    <s v="TRUE"/>
  </r>
  <r>
    <s v="BN-2011-3248724"/>
    <x v="5"/>
    <s v="Archer Hort"/>
    <x v="2"/>
    <s v="Languedoc-Roussillon-Midi-Pyrénées"/>
    <s v="Toulouse"/>
    <x v="1"/>
    <x v="1"/>
    <x v="1"/>
    <x v="1"/>
    <x v="1"/>
    <s v="Ikea Classic Bookcase, Metal"/>
    <n v="0.6"/>
    <n v="987"/>
    <n v="-1012"/>
    <n v="6"/>
    <s v="TRUE"/>
  </r>
  <r>
    <s v="BN-2011-3248724"/>
    <x v="5"/>
    <s v="Archer Hort"/>
    <x v="2"/>
    <s v="Languedoc-Roussillon-Midi-Pyrénées"/>
    <s v="Toulouse"/>
    <x v="1"/>
    <x v="1"/>
    <x v="1"/>
    <x v="0"/>
    <x v="2"/>
    <s v="Binney &amp; Smith Sketch Pad, Blue"/>
    <n v="0.5"/>
    <n v="116"/>
    <n v="-56"/>
    <n v="5"/>
    <s v="FALSE"/>
  </r>
  <r>
    <s v="AZ-2011-6712797"/>
    <x v="6"/>
    <s v="Evie Flockhart"/>
    <x v="3"/>
    <s v="Liguria"/>
    <s v="Genoa"/>
    <x v="2"/>
    <x v="1"/>
    <x v="1"/>
    <x v="0"/>
    <x v="5"/>
    <s v="Ibico Hole Reinforcements, Recycled"/>
    <n v="0"/>
    <n v="22"/>
    <n v="7"/>
    <n v="3"/>
    <s v="TRUE"/>
  </r>
  <r>
    <s v="AZ-2011-4827146"/>
    <x v="6"/>
    <s v="Faith Greenwood"/>
    <x v="4"/>
    <s v="Vienna"/>
    <s v="Vienna"/>
    <x v="1"/>
    <x v="1"/>
    <x v="1"/>
    <x v="0"/>
    <x v="2"/>
    <s v="Boston Canvas, Fluorescent"/>
    <n v="0"/>
    <n v="55"/>
    <n v="10"/>
    <n v="1"/>
    <s v="TRUE"/>
  </r>
  <r>
    <s v="AZ-2011-4827146"/>
    <x v="6"/>
    <s v="Faith Greenwood"/>
    <x v="4"/>
    <s v="Vienna"/>
    <s v="Vienna"/>
    <x v="1"/>
    <x v="1"/>
    <x v="1"/>
    <x v="0"/>
    <x v="3"/>
    <s v="Smead Trays, Single Width"/>
    <n v="0"/>
    <n v="97"/>
    <n v="31"/>
    <n v="2"/>
    <s v="FALSE"/>
  </r>
  <r>
    <s v="AZ-2011-6439906"/>
    <x v="6"/>
    <s v="Summer Hayward"/>
    <x v="5"/>
    <s v="Murcia"/>
    <s v="Murcia"/>
    <x v="2"/>
    <x v="1"/>
    <x v="1"/>
    <x v="1"/>
    <x v="6"/>
    <s v="Bevis Training Table, with Bottom Storage"/>
    <n v="0.6"/>
    <n v="268"/>
    <n v="-342"/>
    <n v="2"/>
    <s v="TRUE"/>
  </r>
  <r>
    <s v="AZ-2011-6439906"/>
    <x v="6"/>
    <s v="Summer Hayward"/>
    <x v="5"/>
    <s v="Murcia"/>
    <s v="Murcia"/>
    <x v="2"/>
    <x v="1"/>
    <x v="1"/>
    <x v="0"/>
    <x v="7"/>
    <s v="Novimex File Folder Labels, Alphabetical"/>
    <n v="0"/>
    <n v="40"/>
    <n v="6"/>
    <n v="5"/>
    <s v="TRUE"/>
  </r>
  <r>
    <s v="AZ-2011-7053593"/>
    <x v="6"/>
    <s v="Gracie Powell"/>
    <x v="1"/>
    <s v="England"/>
    <s v="Woking"/>
    <x v="0"/>
    <x v="1"/>
    <x v="3"/>
    <x v="1"/>
    <x v="8"/>
    <s v="SAFCO Executive Leather Armchair, Red"/>
    <n v="0"/>
    <n v="1384"/>
    <n v="14"/>
    <n v="3"/>
    <s v="TRUE"/>
  </r>
  <r>
    <s v="AZ-2011-7053593"/>
    <x v="6"/>
    <s v="Gracie Powell"/>
    <x v="1"/>
    <s v="England"/>
    <s v="Woking"/>
    <x v="0"/>
    <x v="1"/>
    <x v="3"/>
    <x v="0"/>
    <x v="2"/>
    <s v="Binney &amp; Smith Canvas, Blue"/>
    <n v="0"/>
    <n v="103"/>
    <n v="20"/>
    <n v="2"/>
    <s v="FALSE"/>
  </r>
  <r>
    <s v="AZ-2011-5702370"/>
    <x v="7"/>
    <s v="Hershel Snyder"/>
    <x v="6"/>
    <s v="Lower Saxony"/>
    <s v="Lohne"/>
    <x v="1"/>
    <x v="2"/>
    <x v="1"/>
    <x v="1"/>
    <x v="1"/>
    <s v="Ikea Stackable Bookrack, Traditional"/>
    <n v="0.1"/>
    <n v="552"/>
    <n v="165"/>
    <n v="5"/>
    <s v="TRUE"/>
  </r>
  <r>
    <s v="AZ-2011-5702370"/>
    <x v="7"/>
    <s v="Hershel Snyder"/>
    <x v="6"/>
    <s v="Lower Saxony"/>
    <s v="Lohne"/>
    <x v="1"/>
    <x v="2"/>
    <x v="1"/>
    <x v="0"/>
    <x v="2"/>
    <s v="Binney &amp; Smith Canvas, Blue"/>
    <n v="0"/>
    <n v="257"/>
    <n v="49"/>
    <n v="5"/>
    <s v="FALSE"/>
  </r>
  <r>
    <s v="AZ-2011-5702370"/>
    <x v="7"/>
    <s v="Hershel Snyder"/>
    <x v="6"/>
    <s v="Lower Saxony"/>
    <s v="Lohne"/>
    <x v="1"/>
    <x v="2"/>
    <x v="1"/>
    <x v="0"/>
    <x v="5"/>
    <s v="Ibico Index Tab, Clear"/>
    <n v="0"/>
    <n v="17"/>
    <n v="6"/>
    <n v="2"/>
    <s v="FALSE"/>
  </r>
  <r>
    <s v="AZ-2011-5702370"/>
    <x v="7"/>
    <s v="Hershel Snyder"/>
    <x v="6"/>
    <s v="Lower Saxony"/>
    <s v="Lohne"/>
    <x v="1"/>
    <x v="2"/>
    <x v="1"/>
    <x v="2"/>
    <x v="9"/>
    <s v="Epson Printer, White"/>
    <n v="0"/>
    <n v="522"/>
    <n v="21"/>
    <n v="2"/>
    <s v="TRUE"/>
  </r>
  <r>
    <s v="AZ-2011-9927716"/>
    <x v="7"/>
    <s v="Julia Martell"/>
    <x v="1"/>
    <s v="England"/>
    <s v="Leicester"/>
    <x v="0"/>
    <x v="0"/>
    <x v="1"/>
    <x v="1"/>
    <x v="8"/>
    <s v="Hon Chairmat, Adjustable"/>
    <n v="0"/>
    <n v="290"/>
    <n v="70"/>
    <n v="5"/>
    <s v="FALSE"/>
  </r>
  <r>
    <s v="AZ-2011-2222024"/>
    <x v="7"/>
    <s v="Viola Watson"/>
    <x v="1"/>
    <s v="England"/>
    <s v="Sheffield"/>
    <x v="0"/>
    <x v="1"/>
    <x v="2"/>
    <x v="0"/>
    <x v="0"/>
    <s v="Green Bar Note Cards, Multicolor"/>
    <n v="0.5"/>
    <n v="34"/>
    <n v="-6"/>
    <n v="2"/>
    <s v="TRUE"/>
  </r>
  <r>
    <s v="BN-2011-4913858"/>
    <x v="8"/>
    <s v="Julian Dobie"/>
    <x v="7"/>
    <s v="South Holland"/>
    <s v="Dordrecht"/>
    <x v="1"/>
    <x v="1"/>
    <x v="1"/>
    <x v="0"/>
    <x v="5"/>
    <s v="Wilson Jones Hole Reinforcements, Durable"/>
    <n v="0.5"/>
    <n v="9"/>
    <n v="-3"/>
    <n v="3"/>
    <s v="TRUE"/>
  </r>
  <r>
    <s v="BN-2011-4913858"/>
    <x v="8"/>
    <s v="Julian Dobie"/>
    <x v="7"/>
    <s v="South Holland"/>
    <s v="Dordrecht"/>
    <x v="1"/>
    <x v="1"/>
    <x v="1"/>
    <x v="0"/>
    <x v="7"/>
    <s v="Harbour Creations Legal Exhibit Labels, Laser Printer Compatible"/>
    <n v="0.5"/>
    <n v="22"/>
    <n v="-12"/>
    <n v="4"/>
    <s v="TRUE"/>
  </r>
  <r>
    <s v="BN-2011-4913858"/>
    <x v="8"/>
    <s v="Julian Dobie"/>
    <x v="7"/>
    <s v="South Holland"/>
    <s v="Dordrecht"/>
    <x v="1"/>
    <x v="1"/>
    <x v="1"/>
    <x v="0"/>
    <x v="0"/>
    <s v="Green Bar Cards &amp; Envelopes, Multicolor"/>
    <n v="0.5"/>
    <n v="50"/>
    <n v="-38"/>
    <n v="2"/>
    <s v="FALSE"/>
  </r>
  <r>
    <s v="BN-2011-4913858"/>
    <x v="8"/>
    <s v="Julian Dobie"/>
    <x v="7"/>
    <s v="South Holland"/>
    <s v="Dordrecht"/>
    <x v="1"/>
    <x v="1"/>
    <x v="1"/>
    <x v="0"/>
    <x v="3"/>
    <s v="Smead Lockers, Blue"/>
    <n v="0.5"/>
    <n v="198"/>
    <n v="-131"/>
    <n v="2"/>
    <s v="FALSE"/>
  </r>
  <r>
    <s v="BN-2011-2807470"/>
    <x v="8"/>
    <s v="Rose Heap"/>
    <x v="0"/>
    <s v="Västra Götaland"/>
    <s v="Gothenburg"/>
    <x v="0"/>
    <x v="1"/>
    <x v="1"/>
    <x v="0"/>
    <x v="2"/>
    <s v="Sanford Pens, Fluorescent"/>
    <n v="0.5"/>
    <n v="31"/>
    <n v="-14"/>
    <n v="5"/>
    <s v="TRUE"/>
  </r>
  <r>
    <s v="AZ-2011-5960662"/>
    <x v="9"/>
    <s v="Ella Troy"/>
    <x v="4"/>
    <s v="Vienna"/>
    <s v="Vienna"/>
    <x v="1"/>
    <x v="0"/>
    <x v="1"/>
    <x v="0"/>
    <x v="0"/>
    <s v="Xerox Message Books, Premium"/>
    <n v="0"/>
    <n v="224"/>
    <n v="103"/>
    <n v="11"/>
    <s v="FALSE"/>
  </r>
  <r>
    <s v="AZ-2011-5960662"/>
    <x v="9"/>
    <s v="Ella Troy"/>
    <x v="4"/>
    <s v="Vienna"/>
    <s v="Vienna"/>
    <x v="1"/>
    <x v="0"/>
    <x v="1"/>
    <x v="2"/>
    <x v="9"/>
    <s v="StarTech Card Printer, White"/>
    <n v="0"/>
    <n v="486"/>
    <n v="78"/>
    <n v="3"/>
    <s v="FALSE"/>
  </r>
  <r>
    <s v="AZ-2011-5960662"/>
    <x v="9"/>
    <s v="Ella Troy"/>
    <x v="4"/>
    <s v="Vienna"/>
    <s v="Vienna"/>
    <x v="1"/>
    <x v="0"/>
    <x v="1"/>
    <x v="2"/>
    <x v="10"/>
    <s v="Apple Headset, with Caller ID"/>
    <n v="0"/>
    <n v="440"/>
    <n v="66"/>
    <n v="6"/>
    <s v="FALSE"/>
  </r>
  <r>
    <s v="AZ-2011-7675351"/>
    <x v="10"/>
    <s v="Everett Dunbar"/>
    <x v="6"/>
    <s v="Lower Saxony"/>
    <s v="Langen"/>
    <x v="1"/>
    <x v="2"/>
    <x v="0"/>
    <x v="0"/>
    <x v="11"/>
    <s v="Cuisinart Microwave, White"/>
    <n v="0.1"/>
    <n v="249"/>
    <n v="3"/>
    <n v="1"/>
    <s v="TRUE"/>
  </r>
  <r>
    <s v="AZ-2011-7675351"/>
    <x v="10"/>
    <s v="Everett Dunbar"/>
    <x v="6"/>
    <s v="Lower Saxony"/>
    <s v="Langen"/>
    <x v="1"/>
    <x v="2"/>
    <x v="0"/>
    <x v="0"/>
    <x v="7"/>
    <s v="Harbour Creations Removable Labels, 5000 Label Set"/>
    <n v="0"/>
    <n v="21"/>
    <n v="7"/>
    <n v="2"/>
    <s v="TRUE"/>
  </r>
  <r>
    <s v="AZ-2011-7675351"/>
    <x v="10"/>
    <s v="Everett Dunbar"/>
    <x v="6"/>
    <s v="Lower Saxony"/>
    <s v="Langen"/>
    <x v="1"/>
    <x v="2"/>
    <x v="0"/>
    <x v="0"/>
    <x v="0"/>
    <s v="Green Bar Computer Printout Paper, 8.5 x 11"/>
    <n v="0"/>
    <n v="170"/>
    <n v="25"/>
    <n v="5"/>
    <s v="TRUE"/>
  </r>
  <r>
    <s v="AZ-2011-7675351"/>
    <x v="10"/>
    <s v="Everett Dunbar"/>
    <x v="6"/>
    <s v="Lower Saxony"/>
    <s v="Langen"/>
    <x v="1"/>
    <x v="2"/>
    <x v="0"/>
    <x v="0"/>
    <x v="12"/>
    <s v="Elite Letter Opener, Easy Grip"/>
    <n v="0"/>
    <n v="55"/>
    <n v="2"/>
    <n v="2"/>
    <s v="FALSE"/>
  </r>
  <r>
    <s v="AZ-2011-7675351"/>
    <x v="10"/>
    <s v="Everett Dunbar"/>
    <x v="6"/>
    <s v="Lower Saxony"/>
    <s v="Langen"/>
    <x v="1"/>
    <x v="2"/>
    <x v="0"/>
    <x v="2"/>
    <x v="13"/>
    <s v="Hewlett Copy Machine, Laser"/>
    <n v="0"/>
    <n v="527"/>
    <n v="11"/>
    <n v="2"/>
    <s v="TRUE"/>
  </r>
  <r>
    <s v="BN-2011-3770060"/>
    <x v="11"/>
    <s v="Georgia Bermingham"/>
    <x v="8"/>
    <s v="Hovedstaden"/>
    <s v="Copenhagen"/>
    <x v="0"/>
    <x v="0"/>
    <x v="1"/>
    <x v="0"/>
    <x v="7"/>
    <s v="Hon Shipping Labels, Laser Printer Compatible"/>
    <n v="0.5"/>
    <n v="17"/>
    <n v="-8"/>
    <n v="3"/>
    <s v="FALSE"/>
  </r>
  <r>
    <s v="AZ-2011-7419210"/>
    <x v="12"/>
    <s v="Christopher Goold"/>
    <x v="5"/>
    <s v="Valenciana"/>
    <s v="Gandia"/>
    <x v="2"/>
    <x v="2"/>
    <x v="2"/>
    <x v="0"/>
    <x v="4"/>
    <s v="Stockwell Thumb Tacks, Bulk Pack"/>
    <n v="0"/>
    <n v="108"/>
    <n v="33"/>
    <n v="8"/>
    <s v="TRUE"/>
  </r>
  <r>
    <s v="AZ-2011-1816950"/>
    <x v="12"/>
    <s v="John Baca"/>
    <x v="8"/>
    <s v="South Denmark"/>
    <s v="Esbjerg"/>
    <x v="0"/>
    <x v="1"/>
    <x v="0"/>
    <x v="0"/>
    <x v="5"/>
    <s v="Acco Binding Machine, Economy"/>
    <n v="0.5"/>
    <n v="26"/>
    <n v="-11"/>
    <n v="1"/>
    <s v="FALSE"/>
  </r>
  <r>
    <s v="AZ-2011-3059419"/>
    <x v="13"/>
    <s v="Kai Leonard"/>
    <x v="3"/>
    <s v="Lombardy"/>
    <s v="Sesto San Giovanni"/>
    <x v="2"/>
    <x v="2"/>
    <x v="2"/>
    <x v="0"/>
    <x v="14"/>
    <s v="GlobeWeis Business Envelopes, Recycled"/>
    <n v="0"/>
    <n v="48"/>
    <n v="21"/>
    <n v="3"/>
    <s v="FALSE"/>
  </r>
  <r>
    <s v="AZ-2011-5342265"/>
    <x v="13"/>
    <s v="Jennifer Mattingly"/>
    <x v="3"/>
    <s v="Sicily"/>
    <s v="Trapani"/>
    <x v="2"/>
    <x v="0"/>
    <x v="2"/>
    <x v="0"/>
    <x v="5"/>
    <s v="Wilson Jones Binding Machine, Clear"/>
    <n v="0"/>
    <n v="145"/>
    <n v="44"/>
    <n v="3"/>
    <s v="TRUE"/>
  </r>
  <r>
    <s v="AZ-2011-5342265"/>
    <x v="13"/>
    <s v="Jennifer Mattingly"/>
    <x v="3"/>
    <s v="Sicily"/>
    <s v="Trapani"/>
    <x v="2"/>
    <x v="0"/>
    <x v="2"/>
    <x v="0"/>
    <x v="3"/>
    <s v="Fellowes Folders, Blue"/>
    <n v="0.4"/>
    <n v="48"/>
    <n v="8"/>
    <n v="3"/>
    <s v="FALSE"/>
  </r>
  <r>
    <s v="AZ-2011-2002251"/>
    <x v="14"/>
    <s v="Nathan Iqbal"/>
    <x v="2"/>
    <s v="Ile-de-France"/>
    <s v="Villiers-sur-Marne"/>
    <x v="1"/>
    <x v="1"/>
    <x v="1"/>
    <x v="0"/>
    <x v="2"/>
    <s v="Boston Pencil Sharpener, Water Color"/>
    <n v="0"/>
    <n v="58"/>
    <n v="8"/>
    <n v="2"/>
    <s v="TRUE"/>
  </r>
  <r>
    <s v="AZ-2011-5357101"/>
    <x v="15"/>
    <s v="Noah Chamberlain"/>
    <x v="6"/>
    <s v="North Rhine-Westphalia"/>
    <s v="Bielefeld"/>
    <x v="1"/>
    <x v="1"/>
    <x v="1"/>
    <x v="2"/>
    <x v="15"/>
    <s v="Memorex Router, Programmable"/>
    <n v="0"/>
    <n v="495"/>
    <n v="233"/>
    <n v="2"/>
    <s v="FALSE"/>
  </r>
  <r>
    <s v="AZ-2011-2245674"/>
    <x v="16"/>
    <s v="Dylan Disney"/>
    <x v="9"/>
    <s v="Flemish Brabant"/>
    <s v="Leuven"/>
    <x v="1"/>
    <x v="0"/>
    <x v="1"/>
    <x v="0"/>
    <x v="5"/>
    <s v="Avery Index Tab, Clear"/>
    <n v="0"/>
    <n v="12"/>
    <n v="3"/>
    <n v="2"/>
    <s v="TRUE"/>
  </r>
  <r>
    <s v="AZ-2011-2245674"/>
    <x v="16"/>
    <s v="Dylan Disney"/>
    <x v="9"/>
    <s v="Flemish Brabant"/>
    <s v="Leuven"/>
    <x v="1"/>
    <x v="0"/>
    <x v="1"/>
    <x v="0"/>
    <x v="3"/>
    <s v="Tenex File Cart, Blue"/>
    <n v="0"/>
    <n v="666"/>
    <n v="120"/>
    <n v="5"/>
    <s v="TRUE"/>
  </r>
  <r>
    <s v="AZ-2011-8034411"/>
    <x v="16"/>
    <s v="Melissa Bean"/>
    <x v="3"/>
    <s v="Tuscany"/>
    <s v="Prato"/>
    <x v="2"/>
    <x v="0"/>
    <x v="1"/>
    <x v="1"/>
    <x v="1"/>
    <s v="Bush Classic Bookcase, Traditional"/>
    <n v="0"/>
    <n v="825"/>
    <n v="338"/>
    <n v="2"/>
    <s v="TRUE"/>
  </r>
  <r>
    <s v="AZ-2011-8034411"/>
    <x v="16"/>
    <s v="Melissa Bean"/>
    <x v="3"/>
    <s v="Tuscany"/>
    <s v="Prato"/>
    <x v="2"/>
    <x v="0"/>
    <x v="1"/>
    <x v="0"/>
    <x v="2"/>
    <s v="Boston Canvas, Easy-Erase"/>
    <n v="0"/>
    <n v="54"/>
    <n v="12"/>
    <n v="1"/>
    <s v="TRUE"/>
  </r>
  <r>
    <s v="AZ-2011-8034411"/>
    <x v="16"/>
    <s v="Melissa Bean"/>
    <x v="3"/>
    <s v="Tuscany"/>
    <s v="Prato"/>
    <x v="2"/>
    <x v="0"/>
    <x v="1"/>
    <x v="0"/>
    <x v="3"/>
    <s v="Rogers Lockers, Single Width"/>
    <n v="0.4"/>
    <n v="889"/>
    <n v="59"/>
    <n v="7"/>
    <s v="TRUE"/>
  </r>
  <r>
    <s v="AZ-2011-6684426"/>
    <x v="17"/>
    <s v="Vaughn Gibbs"/>
    <x v="3"/>
    <s v="Sicily"/>
    <s v="Gela"/>
    <x v="2"/>
    <x v="0"/>
    <x v="0"/>
    <x v="0"/>
    <x v="2"/>
    <s v="Boston Markers, Fluorescent"/>
    <n v="0"/>
    <n v="28"/>
    <n v="4"/>
    <n v="1"/>
    <s v="FALSE"/>
  </r>
  <r>
    <s v="BN-2011-7883641"/>
    <x v="17"/>
    <s v="William Horton"/>
    <x v="3"/>
    <s v="Emilia-Romagna"/>
    <s v="Bologna"/>
    <x v="2"/>
    <x v="1"/>
    <x v="2"/>
    <x v="1"/>
    <x v="8"/>
    <s v="Harbour Creations Swivel Stool, Set of Two"/>
    <n v="0.6"/>
    <n v="73"/>
    <n v="-57"/>
    <n v="1"/>
    <s v="TRUE"/>
  </r>
  <r>
    <s v="BN-2011-7883641"/>
    <x v="17"/>
    <s v="William Horton"/>
    <x v="3"/>
    <s v="Emilia-Romagna"/>
    <s v="Bologna"/>
    <x v="2"/>
    <x v="1"/>
    <x v="2"/>
    <x v="1"/>
    <x v="8"/>
    <s v="Office Star Bag Chairs, Set of Two"/>
    <n v="0.6"/>
    <n v="69"/>
    <n v="-95"/>
    <n v="3"/>
    <s v="FALSE"/>
  </r>
  <r>
    <s v="BN-2011-7883641"/>
    <x v="17"/>
    <s v="William Horton"/>
    <x v="3"/>
    <s v="Emilia-Romagna"/>
    <s v="Bologna"/>
    <x v="2"/>
    <x v="1"/>
    <x v="2"/>
    <x v="0"/>
    <x v="4"/>
    <s v="Advantus Staples, 12 Pack"/>
    <n v="0"/>
    <n v="41"/>
    <n v="3"/>
    <n v="4"/>
    <s v="TRUE"/>
  </r>
  <r>
    <s v="BN-2011-7883641"/>
    <x v="17"/>
    <s v="William Horton"/>
    <x v="3"/>
    <s v="Emilia-Romagna"/>
    <s v="Bologna"/>
    <x v="2"/>
    <x v="1"/>
    <x v="2"/>
    <x v="0"/>
    <x v="7"/>
    <s v="Harbour Creations Color Coded Labels, Adjustable"/>
    <n v="0"/>
    <n v="54"/>
    <n v="8"/>
    <n v="5"/>
    <s v="TRUE"/>
  </r>
  <r>
    <s v="BN-2011-7883641"/>
    <x v="17"/>
    <s v="William Horton"/>
    <x v="3"/>
    <s v="Emilia-Romagna"/>
    <s v="Bologna"/>
    <x v="2"/>
    <x v="1"/>
    <x v="2"/>
    <x v="0"/>
    <x v="0"/>
    <s v="SanDisk Memo Slips, Multicolor"/>
    <n v="0"/>
    <n v="55"/>
    <n v="3"/>
    <n v="3"/>
    <s v="FALSE"/>
  </r>
  <r>
    <s v="AZ-2011-4205736"/>
    <x v="18"/>
    <s v="David Harney"/>
    <x v="6"/>
    <s v="North Rhine-Westphalia"/>
    <s v="Menden"/>
    <x v="1"/>
    <x v="2"/>
    <x v="1"/>
    <x v="1"/>
    <x v="16"/>
    <s v="Advantus Light Bulb, Duo Pack"/>
    <n v="0"/>
    <n v="20"/>
    <n v="4"/>
    <n v="1"/>
    <s v="TRUE"/>
  </r>
  <r>
    <s v="AZ-2011-4205736"/>
    <x v="18"/>
    <s v="David Harney"/>
    <x v="6"/>
    <s v="North Rhine-Westphalia"/>
    <s v="Menden"/>
    <x v="1"/>
    <x v="2"/>
    <x v="1"/>
    <x v="0"/>
    <x v="5"/>
    <s v="Cardinal Binder, Clear"/>
    <n v="0"/>
    <n v="133"/>
    <n v="4"/>
    <n v="10"/>
    <s v="FALSE"/>
  </r>
  <r>
    <s v="AZ-2011-5010109"/>
    <x v="18"/>
    <s v="Walter Coley"/>
    <x v="2"/>
    <s v="Ile-de-France"/>
    <s v="Maisons-Alfort"/>
    <x v="1"/>
    <x v="1"/>
    <x v="1"/>
    <x v="0"/>
    <x v="2"/>
    <s v="Stanley Markers, Water Color"/>
    <n v="0"/>
    <n v="178"/>
    <n v="59"/>
    <n v="7"/>
    <s v="TRUE"/>
  </r>
  <r>
    <s v="AZ-2011-201891"/>
    <x v="19"/>
    <s v="Lori Miller"/>
    <x v="5"/>
    <s v="Madrid"/>
    <s v="Madrid"/>
    <x v="2"/>
    <x v="1"/>
    <x v="1"/>
    <x v="0"/>
    <x v="7"/>
    <s v="Smead Removable Labels, 5000 Label Set"/>
    <n v="0"/>
    <n v="32"/>
    <n v="10"/>
    <n v="3"/>
    <s v="FALSE"/>
  </r>
  <r>
    <s v="AZ-2011-5708655"/>
    <x v="19"/>
    <s v="Hayley Baldwinson"/>
    <x v="10"/>
    <s v="Oslo"/>
    <s v="Oslo"/>
    <x v="0"/>
    <x v="1"/>
    <x v="1"/>
    <x v="0"/>
    <x v="5"/>
    <s v="Acco Binder Covers, Clear"/>
    <n v="0"/>
    <n v="13"/>
    <n v="5"/>
    <n v="1"/>
    <s v="FALSE"/>
  </r>
  <r>
    <s v="AZ-2011-5708655"/>
    <x v="19"/>
    <s v="Hayley Baldwinson"/>
    <x v="10"/>
    <s v="Oslo"/>
    <s v="Oslo"/>
    <x v="0"/>
    <x v="1"/>
    <x v="1"/>
    <x v="0"/>
    <x v="5"/>
    <s v="Avery Binder, Economy"/>
    <n v="0"/>
    <n v="52"/>
    <n v="20"/>
    <n v="4"/>
    <s v="TRUE"/>
  </r>
  <r>
    <s v="AZ-2011-5708655"/>
    <x v="19"/>
    <s v="Hayley Baldwinson"/>
    <x v="10"/>
    <s v="Oslo"/>
    <s v="Oslo"/>
    <x v="0"/>
    <x v="1"/>
    <x v="1"/>
    <x v="2"/>
    <x v="15"/>
    <s v="Memorex Flash Drive, Bluetooth"/>
    <n v="0"/>
    <n v="88"/>
    <n v="18"/>
    <n v="3"/>
    <s v="TRUE"/>
  </r>
  <r>
    <s v="BN-2011-6722454"/>
    <x v="19"/>
    <s v="Joseph Locke"/>
    <x v="11"/>
    <s v="Lisboa"/>
    <s v="Lisbon"/>
    <x v="2"/>
    <x v="2"/>
    <x v="1"/>
    <x v="2"/>
    <x v="13"/>
    <s v="Hewlett Wireless Fax, Laser"/>
    <n v="0.5"/>
    <n v="570"/>
    <n v="-217"/>
    <n v="3"/>
    <s v="TRUE"/>
  </r>
  <r>
    <s v="BN-2011-486854"/>
    <x v="20"/>
    <s v="Gracie Hicks"/>
    <x v="2"/>
    <s v="Provence-Alpes-Côte d'Azur"/>
    <s v="Draguignan"/>
    <x v="1"/>
    <x v="1"/>
    <x v="1"/>
    <x v="0"/>
    <x v="3"/>
    <s v="Rogers Folders, Single Width"/>
    <n v="0.1"/>
    <n v="28"/>
    <n v="-1"/>
    <n v="1"/>
    <s v="TRUE"/>
  </r>
  <r>
    <s v="AZ-2011-2825684"/>
    <x v="21"/>
    <s v="Hollie Norris"/>
    <x v="6"/>
    <s v="North Rhine-Westphalia"/>
    <s v="Halle"/>
    <x v="1"/>
    <x v="1"/>
    <x v="1"/>
    <x v="0"/>
    <x v="5"/>
    <s v="Acco Hole Reinforcements, Recycled"/>
    <n v="0"/>
    <n v="21"/>
    <n v="11"/>
    <n v="3"/>
    <s v="FALSE"/>
  </r>
  <r>
    <s v="AZ-2011-2825684"/>
    <x v="21"/>
    <s v="Hollie Norris"/>
    <x v="6"/>
    <s v="North Rhine-Westphalia"/>
    <s v="Halle"/>
    <x v="1"/>
    <x v="1"/>
    <x v="1"/>
    <x v="0"/>
    <x v="5"/>
    <s v="Avery Hole Reinforcements, Durable"/>
    <n v="0"/>
    <n v="12"/>
    <n v="4"/>
    <n v="2"/>
    <s v="TRUE"/>
  </r>
  <r>
    <s v="AZ-2011-494581"/>
    <x v="21"/>
    <s v="Kiara Allen"/>
    <x v="3"/>
    <s v="Emilia-Romagna"/>
    <s v="Parma"/>
    <x v="2"/>
    <x v="1"/>
    <x v="1"/>
    <x v="0"/>
    <x v="2"/>
    <s v="Sanford Pencil Sharpener, Water Color"/>
    <n v="0"/>
    <n v="78"/>
    <n v="20"/>
    <n v="3"/>
    <s v="TRUE"/>
  </r>
  <r>
    <s v="AZ-2011-838467"/>
    <x v="22"/>
    <s v="Ronald Everson"/>
    <x v="6"/>
    <s v="Saxony"/>
    <s v="Dresden"/>
    <x v="1"/>
    <x v="2"/>
    <x v="2"/>
    <x v="0"/>
    <x v="0"/>
    <s v="Xerox Note Cards, Premium"/>
    <n v="0.5"/>
    <n v="13"/>
    <n v="-8"/>
    <n v="1"/>
    <s v="FALSE"/>
  </r>
  <r>
    <s v="AZ-2011-838467"/>
    <x v="22"/>
    <s v="Ronald Everson"/>
    <x v="6"/>
    <s v="Saxony"/>
    <s v="Dresden"/>
    <x v="1"/>
    <x v="2"/>
    <x v="2"/>
    <x v="2"/>
    <x v="13"/>
    <s v="HP Fax and Copier, Digital"/>
    <n v="0.5"/>
    <n v="86"/>
    <n v="0"/>
    <n v="1"/>
    <s v="TRUE"/>
  </r>
  <r>
    <s v="AZ-2011-838467"/>
    <x v="22"/>
    <s v="Ronald Everson"/>
    <x v="6"/>
    <s v="Saxony"/>
    <s v="Dresden"/>
    <x v="1"/>
    <x v="2"/>
    <x v="2"/>
    <x v="2"/>
    <x v="10"/>
    <s v="Motorola Signal Booster, Cordless"/>
    <n v="0.5"/>
    <n v="584"/>
    <n v="-59"/>
    <n v="8"/>
    <s v="TRUE"/>
  </r>
  <r>
    <s v="AZ-2011-4987681"/>
    <x v="22"/>
    <s v="Daryl Claypool"/>
    <x v="5"/>
    <s v="Andalusía"/>
    <s v="Seville"/>
    <x v="2"/>
    <x v="2"/>
    <x v="0"/>
    <x v="0"/>
    <x v="12"/>
    <s v="Acme Box Cutter, High Speed"/>
    <n v="0"/>
    <n v="38"/>
    <n v="18"/>
    <n v="1"/>
    <s v="TRUE"/>
  </r>
  <r>
    <s v="AZ-2011-4987681"/>
    <x v="22"/>
    <s v="Daryl Claypool"/>
    <x v="5"/>
    <s v="Andalusía"/>
    <s v="Seville"/>
    <x v="2"/>
    <x v="2"/>
    <x v="0"/>
    <x v="2"/>
    <x v="10"/>
    <s v="Cisco Smart Phone, Full Size"/>
    <n v="0.1"/>
    <n v="587"/>
    <n v="104"/>
    <n v="1"/>
    <s v="TRUE"/>
  </r>
  <r>
    <s v="AZ-2011-4614904"/>
    <x v="22"/>
    <s v="Caleb Kenyon"/>
    <x v="5"/>
    <s v="Valenciana"/>
    <s v="Torrevieja"/>
    <x v="2"/>
    <x v="2"/>
    <x v="2"/>
    <x v="0"/>
    <x v="2"/>
    <s v="Boston Highlighters, Water Color"/>
    <n v="0"/>
    <n v="44"/>
    <n v="8"/>
    <n v="2"/>
    <s v="TRUE"/>
  </r>
  <r>
    <s v="AZ-2011-7043718"/>
    <x v="22"/>
    <s v="Winnie Moss"/>
    <x v="5"/>
    <s v="Catalonia"/>
    <s v="Barcelona"/>
    <x v="2"/>
    <x v="1"/>
    <x v="0"/>
    <x v="1"/>
    <x v="1"/>
    <s v="Ikea Library with Doors, Pine"/>
    <n v="0"/>
    <n v="729"/>
    <n v="241"/>
    <n v="2"/>
    <s v="FALSE"/>
  </r>
  <r>
    <s v="AZ-2011-7043718"/>
    <x v="22"/>
    <s v="Winnie Moss"/>
    <x v="5"/>
    <s v="Catalonia"/>
    <s v="Barcelona"/>
    <x v="2"/>
    <x v="1"/>
    <x v="0"/>
    <x v="1"/>
    <x v="8"/>
    <s v="SAFCO Steel Folding Chair, Black"/>
    <n v="0.2"/>
    <n v="266"/>
    <n v="23"/>
    <n v="4"/>
    <s v="TRUE"/>
  </r>
  <r>
    <s v="AZ-2011-7043718"/>
    <x v="22"/>
    <s v="Winnie Moss"/>
    <x v="5"/>
    <s v="Catalonia"/>
    <s v="Barcelona"/>
    <x v="2"/>
    <x v="1"/>
    <x v="0"/>
    <x v="0"/>
    <x v="2"/>
    <s v="BIC Canvas, Water Color"/>
    <n v="0"/>
    <n v="57"/>
    <n v="1"/>
    <n v="1"/>
    <s v="TRUE"/>
  </r>
  <r>
    <s v="AZ-2011-7043718"/>
    <x v="22"/>
    <s v="Winnie Moss"/>
    <x v="5"/>
    <s v="Catalonia"/>
    <s v="Barcelona"/>
    <x v="2"/>
    <x v="1"/>
    <x v="0"/>
    <x v="0"/>
    <x v="2"/>
    <s v="Sanford Pencil Sharpener, Water Color"/>
    <n v="0"/>
    <n v="116"/>
    <n v="13"/>
    <n v="4"/>
    <s v="FALSE"/>
  </r>
  <r>
    <s v="AZ-2011-4696725"/>
    <x v="22"/>
    <s v="Courtney Hancock"/>
    <x v="1"/>
    <s v="England"/>
    <s v="London"/>
    <x v="0"/>
    <x v="1"/>
    <x v="2"/>
    <x v="2"/>
    <x v="10"/>
    <s v="Cisco Headset, Full Size"/>
    <n v="0.1"/>
    <n v="162"/>
    <n v="43"/>
    <n v="2"/>
    <s v="TRUE"/>
  </r>
  <r>
    <s v="BN-2011-2468159"/>
    <x v="22"/>
    <s v="Brandon Preston"/>
    <x v="2"/>
    <s v="Alsace-Champagne-Ardenne-Lorraine"/>
    <s v="Reims"/>
    <x v="1"/>
    <x v="1"/>
    <x v="1"/>
    <x v="0"/>
    <x v="0"/>
    <s v="SanDisk Memo Slips, Multicolor"/>
    <n v="0.5"/>
    <n v="46"/>
    <n v="-41"/>
    <n v="5"/>
    <s v="FALSE"/>
  </r>
  <r>
    <s v="BN-2011-2468159"/>
    <x v="22"/>
    <s v="Brandon Preston"/>
    <x v="2"/>
    <s v="Alsace-Champagne-Ardenne-Lorraine"/>
    <s v="Reims"/>
    <x v="1"/>
    <x v="1"/>
    <x v="1"/>
    <x v="2"/>
    <x v="15"/>
    <s v="Logitech Numeric Keypad, Erganomic"/>
    <n v="0.5"/>
    <n v="44"/>
    <n v="-8"/>
    <n v="2"/>
    <s v="FALSE"/>
  </r>
  <r>
    <s v="BN-2011-2468159"/>
    <x v="22"/>
    <s v="Brandon Preston"/>
    <x v="2"/>
    <s v="Alsace-Champagne-Ardenne-Lorraine"/>
    <s v="Reims"/>
    <x v="1"/>
    <x v="1"/>
    <x v="1"/>
    <x v="2"/>
    <x v="13"/>
    <s v="Hewlett Copy Machine, Color"/>
    <n v="0.65"/>
    <n v="550"/>
    <n v="-236"/>
    <n v="6"/>
    <s v="FALSE"/>
  </r>
  <r>
    <s v="BN-2011-2468159"/>
    <x v="22"/>
    <s v="Brandon Preston"/>
    <x v="2"/>
    <s v="Alsace-Champagne-Ardenne-Lorraine"/>
    <s v="Reims"/>
    <x v="1"/>
    <x v="1"/>
    <x v="1"/>
    <x v="2"/>
    <x v="9"/>
    <s v="Konica Phone, White"/>
    <n v="0.65"/>
    <n v="89"/>
    <n v="-76"/>
    <n v="3"/>
    <s v="TRUE"/>
  </r>
  <r>
    <s v="BN-2011-9336144"/>
    <x v="22"/>
    <s v="Lara Stoate"/>
    <x v="6"/>
    <s v="Bavaria"/>
    <s v="Rosenheim"/>
    <x v="1"/>
    <x v="2"/>
    <x v="3"/>
    <x v="0"/>
    <x v="3"/>
    <s v="Fellowes File Cart, Industrial"/>
    <n v="0.1"/>
    <n v="248"/>
    <n v="8"/>
    <n v="2"/>
    <s v="FALSE"/>
  </r>
  <r>
    <s v="BN-2011-9336144"/>
    <x v="22"/>
    <s v="Lara Stoate"/>
    <x v="6"/>
    <s v="Bavaria"/>
    <s v="Rosenheim"/>
    <x v="1"/>
    <x v="2"/>
    <x v="3"/>
    <x v="2"/>
    <x v="13"/>
    <s v="Brother Wireless Fax, Laser"/>
    <n v="0"/>
    <n v="379"/>
    <n v="140"/>
    <n v="1"/>
    <s v="FALSE"/>
  </r>
  <r>
    <s v="BN-2011-7087921"/>
    <x v="23"/>
    <s v="Max Ludwig"/>
    <x v="0"/>
    <s v="Uppsala"/>
    <s v="Uppsala"/>
    <x v="0"/>
    <x v="0"/>
    <x v="0"/>
    <x v="0"/>
    <x v="2"/>
    <s v="Boston Pencil Sharpener, Easy-Erase"/>
    <n v="0.5"/>
    <n v="91"/>
    <n v="-62"/>
    <n v="6"/>
    <s v="FALSE"/>
  </r>
  <r>
    <s v="AZ-2011-6835828"/>
    <x v="24"/>
    <s v="Summer Hayward"/>
    <x v="2"/>
    <s v="Provence-Alpes-Côte d'Azur"/>
    <s v="Nice"/>
    <x v="1"/>
    <x v="1"/>
    <x v="1"/>
    <x v="0"/>
    <x v="3"/>
    <s v="Tenex Shelving, Industrial"/>
    <n v="0.1"/>
    <n v="149"/>
    <n v="15"/>
    <n v="3"/>
    <s v="TRUE"/>
  </r>
  <r>
    <s v="AZ-2011-2397035"/>
    <x v="25"/>
    <s v="Millie Newman"/>
    <x v="2"/>
    <s v="Nord-Pas-de-Calais-Picardie"/>
    <s v="Boulogne-sur-Mer"/>
    <x v="1"/>
    <x v="1"/>
    <x v="1"/>
    <x v="0"/>
    <x v="2"/>
    <s v="Stanley Pencil Sharpener, Water Color"/>
    <n v="0"/>
    <n v="112"/>
    <n v="4"/>
    <n v="4"/>
    <s v="FALSE"/>
  </r>
  <r>
    <s v="AZ-2011-2397035"/>
    <x v="25"/>
    <s v="Millie Newman"/>
    <x v="2"/>
    <s v="Nord-Pas-de-Calais-Picardie"/>
    <s v="Boulogne-sur-Mer"/>
    <x v="1"/>
    <x v="1"/>
    <x v="1"/>
    <x v="0"/>
    <x v="5"/>
    <s v="Avery Binder Covers, Durable"/>
    <n v="0"/>
    <n v="50"/>
    <n v="6"/>
    <n v="4"/>
    <s v="TRUE"/>
  </r>
  <r>
    <s v="AZ-2011-2397035"/>
    <x v="25"/>
    <s v="Millie Newman"/>
    <x v="2"/>
    <s v="Nord-Pas-de-Calais-Picardie"/>
    <s v="Boulogne-sur-Mer"/>
    <x v="1"/>
    <x v="1"/>
    <x v="1"/>
    <x v="2"/>
    <x v="9"/>
    <s v="Konica Receipt Printer, Wireless"/>
    <n v="0.15"/>
    <n v="208"/>
    <n v="12"/>
    <n v="2"/>
    <s v="TRUE"/>
  </r>
  <r>
    <s v="AZ-2011-9421435"/>
    <x v="25"/>
    <s v="Larry Klaus"/>
    <x v="2"/>
    <s v="Provence-Alpes-Côte d'Azur"/>
    <s v="La Crau"/>
    <x v="1"/>
    <x v="2"/>
    <x v="1"/>
    <x v="0"/>
    <x v="7"/>
    <s v="Novimex Legal Exhibit Labels, Laser Printer Compatible"/>
    <n v="0"/>
    <n v="31"/>
    <n v="11"/>
    <n v="3"/>
    <s v="TRUE"/>
  </r>
  <r>
    <s v="AZ-2011-2956456"/>
    <x v="26"/>
    <s v="Shelby Dunston"/>
    <x v="3"/>
    <s v="Tuscany"/>
    <s v="Siena"/>
    <x v="2"/>
    <x v="1"/>
    <x v="1"/>
    <x v="0"/>
    <x v="4"/>
    <s v="Stockwell Clamps, 12 Pack"/>
    <n v="0"/>
    <n v="110"/>
    <n v="22"/>
    <n v="6"/>
    <s v="FALSE"/>
  </r>
  <r>
    <s v="AZ-2011-9107304"/>
    <x v="27"/>
    <s v="Erin Gill"/>
    <x v="5"/>
    <s v="Catalonia"/>
    <s v="Barcelona"/>
    <x v="2"/>
    <x v="0"/>
    <x v="1"/>
    <x v="1"/>
    <x v="1"/>
    <s v="Ikea Corner Shelving, Metal"/>
    <n v="0"/>
    <n v="368"/>
    <n v="15"/>
    <n v="3"/>
    <s v="TRUE"/>
  </r>
  <r>
    <s v="AZ-2011-9107304"/>
    <x v="27"/>
    <s v="Erin Gill"/>
    <x v="5"/>
    <s v="Catalonia"/>
    <s v="Barcelona"/>
    <x v="2"/>
    <x v="0"/>
    <x v="1"/>
    <x v="0"/>
    <x v="2"/>
    <s v="Binney &amp; Smith Sketch Pad, Blue"/>
    <n v="0"/>
    <n v="93"/>
    <n v="24"/>
    <n v="2"/>
    <s v="FALSE"/>
  </r>
  <r>
    <s v="AZ-2011-9107304"/>
    <x v="27"/>
    <s v="Erin Gill"/>
    <x v="5"/>
    <s v="Catalonia"/>
    <s v="Barcelona"/>
    <x v="2"/>
    <x v="0"/>
    <x v="1"/>
    <x v="0"/>
    <x v="5"/>
    <s v="Cardinal 3-Hole Punch, Clear"/>
    <n v="0"/>
    <n v="85"/>
    <n v="18"/>
    <n v="3"/>
    <s v="FALSE"/>
  </r>
  <r>
    <s v="AZ-2011-9107304"/>
    <x v="27"/>
    <s v="Erin Gill"/>
    <x v="5"/>
    <s v="Catalonia"/>
    <s v="Barcelona"/>
    <x v="2"/>
    <x v="0"/>
    <x v="1"/>
    <x v="0"/>
    <x v="4"/>
    <s v="Stockwell Rubber Bands, 12 Pack"/>
    <n v="0"/>
    <n v="48"/>
    <n v="5"/>
    <n v="3"/>
    <s v="FALSE"/>
  </r>
  <r>
    <s v="AZ-2011-9107304"/>
    <x v="27"/>
    <s v="Erin Gill"/>
    <x v="5"/>
    <s v="Catalonia"/>
    <s v="Barcelona"/>
    <x v="2"/>
    <x v="0"/>
    <x v="1"/>
    <x v="0"/>
    <x v="3"/>
    <s v="Smead Folders, Wire Frame"/>
    <n v="0.1"/>
    <n v="60"/>
    <n v="-3"/>
    <n v="4"/>
    <s v="FALSE"/>
  </r>
  <r>
    <s v="AZ-2011-2606042"/>
    <x v="27"/>
    <s v="Piper Wilder-Neligan"/>
    <x v="6"/>
    <s v="Hesse"/>
    <s v="Frankfurt"/>
    <x v="1"/>
    <x v="1"/>
    <x v="3"/>
    <x v="0"/>
    <x v="2"/>
    <s v="Binney &amp; Smith Pencil Sharpener, Fluorescent"/>
    <n v="0"/>
    <n v="133"/>
    <n v="5"/>
    <n v="5"/>
    <s v="TRUE"/>
  </r>
  <r>
    <s v="AZ-2011-2606042"/>
    <x v="27"/>
    <s v="Piper Wilder-Neligan"/>
    <x v="6"/>
    <s v="Hesse"/>
    <s v="Frankfurt"/>
    <x v="1"/>
    <x v="1"/>
    <x v="3"/>
    <x v="0"/>
    <x v="5"/>
    <s v="Cardinal Binder Covers, Clear"/>
    <n v="0"/>
    <n v="80"/>
    <n v="21"/>
    <n v="7"/>
    <s v="TRUE"/>
  </r>
  <r>
    <s v="AZ-2011-5195846"/>
    <x v="27"/>
    <s v="Patricia Lukes"/>
    <x v="7"/>
    <s v="Overijssel"/>
    <s v="Almelo"/>
    <x v="1"/>
    <x v="2"/>
    <x v="1"/>
    <x v="1"/>
    <x v="16"/>
    <s v="Advantus Frame, Duo Pack"/>
    <n v="0.2"/>
    <n v="267"/>
    <n v="90"/>
    <n v="3"/>
    <s v="TRUE"/>
  </r>
  <r>
    <s v="AZ-2011-5195846"/>
    <x v="27"/>
    <s v="Patricia Lukes"/>
    <x v="7"/>
    <s v="Overijssel"/>
    <s v="Almelo"/>
    <x v="1"/>
    <x v="2"/>
    <x v="1"/>
    <x v="0"/>
    <x v="14"/>
    <s v="GlobeWeis Manila Envelope, Set of 50"/>
    <n v="0.5"/>
    <n v="55"/>
    <n v="-19"/>
    <n v="4"/>
    <s v="FALSE"/>
  </r>
  <r>
    <s v="AZ-2011-5195846"/>
    <x v="27"/>
    <s v="Patricia Lukes"/>
    <x v="7"/>
    <s v="Overijssel"/>
    <s v="Almelo"/>
    <x v="1"/>
    <x v="2"/>
    <x v="1"/>
    <x v="0"/>
    <x v="3"/>
    <s v="Rogers Trays, Wire Frame"/>
    <n v="0.5"/>
    <n v="91"/>
    <n v="-2"/>
    <n v="3"/>
    <s v="TRUE"/>
  </r>
  <r>
    <s v="AZ-2011-7255147"/>
    <x v="28"/>
    <s v="Lilian Macredie"/>
    <x v="12"/>
    <s v="Basel-Stadt"/>
    <s v="Basel"/>
    <x v="1"/>
    <x v="2"/>
    <x v="1"/>
    <x v="1"/>
    <x v="1"/>
    <s v="Sauder Library with Doors, Mobile"/>
    <n v="0"/>
    <n v="780"/>
    <n v="117"/>
    <n v="2"/>
    <s v="FALSE"/>
  </r>
  <r>
    <s v="AZ-2011-7255147"/>
    <x v="28"/>
    <s v="Lilian Macredie"/>
    <x v="12"/>
    <s v="Basel-Stadt"/>
    <s v="Basel"/>
    <x v="1"/>
    <x v="2"/>
    <x v="1"/>
    <x v="0"/>
    <x v="2"/>
    <s v="BIC Highlighters, Blue"/>
    <n v="0"/>
    <n v="19"/>
    <n v="8"/>
    <n v="1"/>
    <s v="FALSE"/>
  </r>
  <r>
    <s v="AZ-2011-5676694"/>
    <x v="28"/>
    <s v="Jasmine Slater"/>
    <x v="5"/>
    <s v="Madrid"/>
    <s v="Coslada"/>
    <x v="2"/>
    <x v="2"/>
    <x v="1"/>
    <x v="1"/>
    <x v="1"/>
    <s v="Dania Classic Bookcase, Traditional"/>
    <n v="0"/>
    <n v="822"/>
    <n v="353"/>
    <n v="2"/>
    <s v="FALSE"/>
  </r>
  <r>
    <s v="AZ-2011-5676694"/>
    <x v="28"/>
    <s v="Jasmine Slater"/>
    <x v="5"/>
    <s v="Madrid"/>
    <s v="Coslada"/>
    <x v="2"/>
    <x v="2"/>
    <x v="1"/>
    <x v="0"/>
    <x v="2"/>
    <s v="Boston Highlighters, Easy-Erase"/>
    <n v="0"/>
    <n v="19"/>
    <n v="4"/>
    <n v="1"/>
    <s v="FALSE"/>
  </r>
  <r>
    <s v="AZ-2011-819110"/>
    <x v="28"/>
    <s v="Charlotte Taylor"/>
    <x v="2"/>
    <s v="Provence-Alpes-Côte d'Azur"/>
    <s v="Marseille"/>
    <x v="1"/>
    <x v="1"/>
    <x v="1"/>
    <x v="0"/>
    <x v="14"/>
    <s v="Kraft Clasp Envelope, with clear poly window"/>
    <n v="0"/>
    <n v="50"/>
    <n v="24"/>
    <n v="4"/>
    <s v="TRUE"/>
  </r>
  <r>
    <s v="AZ-2011-819110"/>
    <x v="28"/>
    <s v="Charlotte Taylor"/>
    <x v="2"/>
    <s v="Provence-Alpes-Côte d'Azur"/>
    <s v="Marseille"/>
    <x v="1"/>
    <x v="1"/>
    <x v="1"/>
    <x v="2"/>
    <x v="9"/>
    <s v="Panasonic Receipt Printer, Wireless"/>
    <n v="0.15"/>
    <n v="206"/>
    <n v="27"/>
    <n v="2"/>
    <s v="FALSE"/>
  </r>
  <r>
    <s v="BN-2011-3032749"/>
    <x v="28"/>
    <s v="Victoria Bell"/>
    <x v="6"/>
    <s v="Lower Saxony"/>
    <s v="Hanover"/>
    <x v="1"/>
    <x v="0"/>
    <x v="3"/>
    <x v="0"/>
    <x v="5"/>
    <s v="Avery Binder Covers, Clear"/>
    <n v="0.5"/>
    <n v="26"/>
    <n v="-14"/>
    <n v="5"/>
    <s v="TRUE"/>
  </r>
  <r>
    <s v="BN-2011-3032749"/>
    <x v="28"/>
    <s v="Victoria Bell"/>
    <x v="6"/>
    <s v="Lower Saxony"/>
    <s v="Hanover"/>
    <x v="1"/>
    <x v="0"/>
    <x v="3"/>
    <x v="0"/>
    <x v="3"/>
    <s v="Tenex File Cart, Industrial"/>
    <n v="0.6"/>
    <n v="215"/>
    <n v="-220"/>
    <n v="4"/>
    <s v="TRUE"/>
  </r>
  <r>
    <s v="AZ-2011-6048331"/>
    <x v="29"/>
    <s v="Kayleigh Farmer"/>
    <x v="5"/>
    <s v="Valenciana"/>
    <s v="Elda"/>
    <x v="2"/>
    <x v="1"/>
    <x v="0"/>
    <x v="0"/>
    <x v="2"/>
    <s v="BIC Markers, Blue"/>
    <n v="0"/>
    <n v="26"/>
    <n v="1"/>
    <n v="1"/>
    <s v="FALSE"/>
  </r>
  <r>
    <s v="AZ-2011-6048331"/>
    <x v="29"/>
    <s v="Kayleigh Farmer"/>
    <x v="5"/>
    <s v="Valenciana"/>
    <s v="Elda"/>
    <x v="2"/>
    <x v="1"/>
    <x v="0"/>
    <x v="0"/>
    <x v="3"/>
    <s v="Eldon Box, Blue"/>
    <n v="0.1"/>
    <n v="9"/>
    <n v="2"/>
    <n v="1"/>
    <s v="FALSE"/>
  </r>
  <r>
    <s v="BN-2011-493873"/>
    <x v="30"/>
    <s v="Tyson Ebden"/>
    <x v="7"/>
    <s v="Overijssel"/>
    <s v="Hardenberg"/>
    <x v="1"/>
    <x v="1"/>
    <x v="1"/>
    <x v="1"/>
    <x v="1"/>
    <s v="Sauder Classic Bookcase, Pine"/>
    <n v="0.5"/>
    <n v="875"/>
    <n v="-577"/>
    <n v="4"/>
    <s v="FALSE"/>
  </r>
  <r>
    <s v="BN-2011-493873"/>
    <x v="30"/>
    <s v="Tyson Ebden"/>
    <x v="7"/>
    <s v="Overijssel"/>
    <s v="Hardenberg"/>
    <x v="1"/>
    <x v="1"/>
    <x v="1"/>
    <x v="1"/>
    <x v="6"/>
    <s v="Barricks Coffee Table, Fully Assembled"/>
    <n v="0.7"/>
    <n v="273"/>
    <n v="-500"/>
    <n v="3"/>
    <s v="TRUE"/>
  </r>
  <r>
    <s v="BN-2011-408191"/>
    <x v="30"/>
    <s v="Sophie Franklin"/>
    <x v="5"/>
    <s v="Andalusía"/>
    <s v="Seville"/>
    <x v="2"/>
    <x v="2"/>
    <x v="1"/>
    <x v="1"/>
    <x v="8"/>
    <s v="Hon Executive Leather Armchair, Adjustable"/>
    <n v="0.2"/>
    <n v="728"/>
    <n v="-82"/>
    <n v="2"/>
    <s v="TRUE"/>
  </r>
  <r>
    <s v="BN-2011-408191"/>
    <x v="30"/>
    <s v="Sophie Franklin"/>
    <x v="5"/>
    <s v="Andalusía"/>
    <s v="Seville"/>
    <x v="2"/>
    <x v="2"/>
    <x v="1"/>
    <x v="1"/>
    <x v="16"/>
    <s v="Rubbermaid Door Stop, Erganomic"/>
    <n v="0"/>
    <n v="127"/>
    <n v="19"/>
    <n v="3"/>
    <s v="TRUE"/>
  </r>
  <r>
    <s v="BN-2011-307477"/>
    <x v="31"/>
    <s v="Maya O'Sullivan"/>
    <x v="2"/>
    <s v="Languedoc-Roussillon-Midi-Pyrénées"/>
    <s v="Muret"/>
    <x v="1"/>
    <x v="2"/>
    <x v="0"/>
    <x v="1"/>
    <x v="8"/>
    <s v="SAFCO Executive Leather Armchair, Black"/>
    <n v="0.1"/>
    <n v="4544"/>
    <n v="1868"/>
    <n v="11"/>
    <s v="FALSE"/>
  </r>
  <r>
    <s v="BN-2011-307477"/>
    <x v="31"/>
    <s v="Maya O'Sullivan"/>
    <x v="2"/>
    <s v="Languedoc-Roussillon-Midi-Pyrénées"/>
    <s v="Muret"/>
    <x v="1"/>
    <x v="2"/>
    <x v="0"/>
    <x v="0"/>
    <x v="11"/>
    <s v="Hoover Microwave, Black"/>
    <n v="0.1"/>
    <n v="277"/>
    <n v="0"/>
    <n v="1"/>
    <s v="TRUE"/>
  </r>
  <r>
    <s v="BN-2011-307477"/>
    <x v="31"/>
    <s v="Maya O'Sullivan"/>
    <x v="2"/>
    <s v="Languedoc-Roussillon-Midi-Pyrénées"/>
    <s v="Muret"/>
    <x v="1"/>
    <x v="2"/>
    <x v="0"/>
    <x v="0"/>
    <x v="2"/>
    <s v="Stanley Highlighters, Easy-Erase"/>
    <n v="0"/>
    <n v="90"/>
    <n v="32"/>
    <n v="6"/>
    <s v="FALSE"/>
  </r>
  <r>
    <s v="BN-2011-307477"/>
    <x v="31"/>
    <s v="Maya O'Sullivan"/>
    <x v="2"/>
    <s v="Languedoc-Roussillon-Midi-Pyrénées"/>
    <s v="Muret"/>
    <x v="1"/>
    <x v="2"/>
    <x v="0"/>
    <x v="2"/>
    <x v="10"/>
    <s v="Nokia Audio Dock, VoIP"/>
    <n v="0.15"/>
    <n v="284"/>
    <n v="43"/>
    <n v="2"/>
    <s v="FALSE"/>
  </r>
  <r>
    <s v="AZ-2011-8122214"/>
    <x v="32"/>
    <s v="Ronald Everson"/>
    <x v="2"/>
    <s v="Bourgogne-Franche-Comté"/>
    <s v="Beaune"/>
    <x v="1"/>
    <x v="2"/>
    <x v="1"/>
    <x v="0"/>
    <x v="4"/>
    <s v="OIC Thumb Tacks, Assorted Sizes"/>
    <n v="0"/>
    <n v="35"/>
    <n v="14"/>
    <n v="3"/>
    <s v="FALSE"/>
  </r>
  <r>
    <s v="AZ-2011-9155070"/>
    <x v="32"/>
    <s v="Julian Mack"/>
    <x v="2"/>
    <s v="Ile-de-France"/>
    <s v="Paris"/>
    <x v="1"/>
    <x v="1"/>
    <x v="1"/>
    <x v="0"/>
    <x v="5"/>
    <s v="Avery Hole Reinforcements, Durable"/>
    <n v="0"/>
    <n v="24"/>
    <n v="8"/>
    <n v="4"/>
    <s v="FALSE"/>
  </r>
  <r>
    <s v="AZ-2011-9155070"/>
    <x v="32"/>
    <s v="Julian Mack"/>
    <x v="2"/>
    <s v="Ile-de-France"/>
    <s v="Paris"/>
    <x v="1"/>
    <x v="1"/>
    <x v="1"/>
    <x v="2"/>
    <x v="9"/>
    <s v="Panasonic Calculator, Durable"/>
    <n v="0.15"/>
    <n v="129"/>
    <n v="-2"/>
    <n v="3"/>
    <s v="FALSE"/>
  </r>
  <r>
    <s v="AZ-2011-2939440"/>
    <x v="32"/>
    <s v="Tegan Savage"/>
    <x v="6"/>
    <s v="North Rhine-Westphalia"/>
    <s v="Castrop-Rauxel"/>
    <x v="1"/>
    <x v="1"/>
    <x v="0"/>
    <x v="0"/>
    <x v="4"/>
    <s v="Advantus Thumb Tacks, Assorted Sizes"/>
    <n v="0"/>
    <n v="55"/>
    <n v="8"/>
    <n v="5"/>
    <s v="TRUE"/>
  </r>
  <r>
    <s v="AZ-2011-2939440"/>
    <x v="32"/>
    <s v="Tegan Savage"/>
    <x v="6"/>
    <s v="North Rhine-Westphalia"/>
    <s v="Castrop-Rauxel"/>
    <x v="1"/>
    <x v="1"/>
    <x v="0"/>
    <x v="0"/>
    <x v="4"/>
    <s v="OIC Staples, Assorted Sizes"/>
    <n v="0"/>
    <n v="62"/>
    <n v="23"/>
    <n v="7"/>
    <s v="FALSE"/>
  </r>
  <r>
    <s v="AZ-2011-2270958"/>
    <x v="33"/>
    <s v="Eva Hargraves"/>
    <x v="3"/>
    <s v="Lombardy"/>
    <s v="Milan"/>
    <x v="2"/>
    <x v="1"/>
    <x v="1"/>
    <x v="1"/>
    <x v="6"/>
    <s v="Barricks Round Table, with Bottom Storage"/>
    <n v="0.5"/>
    <n v="1003"/>
    <n v="-943"/>
    <n v="4"/>
    <s v="TRUE"/>
  </r>
  <r>
    <s v="AZ-2011-2270958"/>
    <x v="33"/>
    <s v="Eva Hargraves"/>
    <x v="3"/>
    <s v="Lombardy"/>
    <s v="Milan"/>
    <x v="2"/>
    <x v="1"/>
    <x v="1"/>
    <x v="0"/>
    <x v="2"/>
    <s v="Binney &amp; Smith Canvas, Water Color"/>
    <n v="0"/>
    <n v="164"/>
    <n v="78"/>
    <n v="3"/>
    <s v="FALSE"/>
  </r>
  <r>
    <s v="AZ-2011-2270958"/>
    <x v="33"/>
    <s v="Eva Hargraves"/>
    <x v="3"/>
    <s v="Lombardy"/>
    <s v="Milan"/>
    <x v="2"/>
    <x v="1"/>
    <x v="1"/>
    <x v="0"/>
    <x v="3"/>
    <s v="Smead Trays, Blue"/>
    <n v="0.4"/>
    <n v="29"/>
    <n v="-13"/>
    <n v="1"/>
    <s v="TRUE"/>
  </r>
  <r>
    <s v="AZ-2011-2270958"/>
    <x v="33"/>
    <s v="Eva Hargraves"/>
    <x v="3"/>
    <s v="Lombardy"/>
    <s v="Milan"/>
    <x v="2"/>
    <x v="1"/>
    <x v="1"/>
    <x v="2"/>
    <x v="9"/>
    <s v="Okidata Calculator, Red"/>
    <n v="0.4"/>
    <n v="30"/>
    <n v="-5"/>
    <n v="1"/>
    <s v="TRUE"/>
  </r>
  <r>
    <s v="BN-2011-555099"/>
    <x v="33"/>
    <s v="Jonathan Summons"/>
    <x v="12"/>
    <s v="Zürich"/>
    <s v="Zurich"/>
    <x v="1"/>
    <x v="1"/>
    <x v="1"/>
    <x v="0"/>
    <x v="4"/>
    <s v="Stockwell Thumb Tacks, Assorted Sizes"/>
    <n v="0"/>
    <n v="21"/>
    <n v="6"/>
    <n v="2"/>
    <s v="FALSE"/>
  </r>
  <r>
    <s v="BN-2011-555099"/>
    <x v="33"/>
    <s v="Jonathan Summons"/>
    <x v="12"/>
    <s v="Zürich"/>
    <s v="Zurich"/>
    <x v="1"/>
    <x v="1"/>
    <x v="1"/>
    <x v="0"/>
    <x v="3"/>
    <s v="Smead Box, Single Width"/>
    <n v="0"/>
    <n v="32"/>
    <n v="8"/>
    <n v="3"/>
    <s v="TRUE"/>
  </r>
  <r>
    <s v="AZ-2011-8091357"/>
    <x v="34"/>
    <s v="Darcy Farnell"/>
    <x v="3"/>
    <s v="Tuscany"/>
    <s v="Grosseto"/>
    <x v="2"/>
    <x v="1"/>
    <x v="1"/>
    <x v="1"/>
    <x v="16"/>
    <s v="Advantus Clock, Black"/>
    <n v="0"/>
    <n v="103"/>
    <n v="30"/>
    <n v="2"/>
    <s v="FALSE"/>
  </r>
  <r>
    <s v="AZ-2011-8091357"/>
    <x v="34"/>
    <s v="Darcy Farnell"/>
    <x v="3"/>
    <s v="Tuscany"/>
    <s v="Grosseto"/>
    <x v="2"/>
    <x v="1"/>
    <x v="1"/>
    <x v="0"/>
    <x v="5"/>
    <s v="Acco Binder Covers, Recycled"/>
    <n v="0"/>
    <n v="41"/>
    <n v="12"/>
    <n v="3"/>
    <s v="FALSE"/>
  </r>
  <r>
    <s v="AZ-2011-8091357"/>
    <x v="34"/>
    <s v="Darcy Farnell"/>
    <x v="3"/>
    <s v="Tuscany"/>
    <s v="Grosseto"/>
    <x v="2"/>
    <x v="1"/>
    <x v="1"/>
    <x v="0"/>
    <x v="5"/>
    <s v="Avery Binder Covers, Durable"/>
    <n v="0"/>
    <n v="63"/>
    <n v="8"/>
    <n v="5"/>
    <s v="TRUE"/>
  </r>
  <r>
    <s v="AZ-2011-8091357"/>
    <x v="34"/>
    <s v="Darcy Farnell"/>
    <x v="3"/>
    <s v="Tuscany"/>
    <s v="Grosseto"/>
    <x v="2"/>
    <x v="1"/>
    <x v="1"/>
    <x v="0"/>
    <x v="5"/>
    <s v="Avery Binder Covers, Recycled"/>
    <n v="0"/>
    <n v="23"/>
    <n v="8"/>
    <n v="2"/>
    <s v="FALSE"/>
  </r>
  <r>
    <s v="AZ-2011-8091357"/>
    <x v="34"/>
    <s v="Darcy Farnell"/>
    <x v="3"/>
    <s v="Tuscany"/>
    <s v="Grosseto"/>
    <x v="2"/>
    <x v="1"/>
    <x v="1"/>
    <x v="2"/>
    <x v="9"/>
    <s v="Konica Printer, Red"/>
    <n v="0.4"/>
    <n v="477"/>
    <n v="40"/>
    <n v="3"/>
    <s v="TRUE"/>
  </r>
  <r>
    <s v="AZ-2011-6186921"/>
    <x v="34"/>
    <s v="Katherine Grant"/>
    <x v="2"/>
    <s v="Ile-de-France"/>
    <s v="Paris"/>
    <x v="1"/>
    <x v="1"/>
    <x v="0"/>
    <x v="0"/>
    <x v="5"/>
    <s v="Wilson Jones Hole Reinforcements, Recycled"/>
    <n v="0"/>
    <n v="10"/>
    <n v="2"/>
    <n v="2"/>
    <s v="TRUE"/>
  </r>
  <r>
    <s v="BN-2011-5307099"/>
    <x v="34"/>
    <s v="Jared Wurster"/>
    <x v="13"/>
    <s v="Dublin"/>
    <s v="Dublin"/>
    <x v="0"/>
    <x v="1"/>
    <x v="1"/>
    <x v="2"/>
    <x v="10"/>
    <s v="Apple Speaker Phone, with Caller ID"/>
    <n v="0.5"/>
    <n v="185"/>
    <n v="-93"/>
    <n v="3"/>
    <s v="FALSE"/>
  </r>
  <r>
    <s v="BN-2011-8574171"/>
    <x v="35"/>
    <s v="Kayla Ronald"/>
    <x v="3"/>
    <s v="Lazio"/>
    <s v="Rome"/>
    <x v="2"/>
    <x v="2"/>
    <x v="1"/>
    <x v="1"/>
    <x v="8"/>
    <s v="Harbour Creations Bag Chairs, Black"/>
    <n v="0.6"/>
    <n v="47"/>
    <n v="-60"/>
    <n v="2"/>
    <s v="TRUE"/>
  </r>
  <r>
    <s v="AZ-2011-8279503"/>
    <x v="36"/>
    <s v="Angus Reading"/>
    <x v="9"/>
    <s v="Namur"/>
    <s v="Namur"/>
    <x v="1"/>
    <x v="2"/>
    <x v="1"/>
    <x v="1"/>
    <x v="1"/>
    <s v="Bush Classic Bookcase, Mobile"/>
    <n v="0"/>
    <n v="2076"/>
    <n v="104"/>
    <n v="5"/>
    <s v="FALSE"/>
  </r>
  <r>
    <s v="AZ-2011-8279503"/>
    <x v="36"/>
    <s v="Angus Reading"/>
    <x v="9"/>
    <s v="Namur"/>
    <s v="Namur"/>
    <x v="1"/>
    <x v="2"/>
    <x v="1"/>
    <x v="0"/>
    <x v="5"/>
    <s v="Acco Binding Machine, Recycled"/>
    <n v="0"/>
    <n v="309"/>
    <n v="77"/>
    <n v="6"/>
    <s v="FALSE"/>
  </r>
  <r>
    <s v="AZ-2011-8279503"/>
    <x v="36"/>
    <s v="Angus Reading"/>
    <x v="9"/>
    <s v="Namur"/>
    <s v="Namur"/>
    <x v="1"/>
    <x v="2"/>
    <x v="1"/>
    <x v="2"/>
    <x v="13"/>
    <s v="Brother Copy Machine, High-Speed"/>
    <n v="0"/>
    <n v="525"/>
    <n v="58"/>
    <n v="2"/>
    <s v="FALSE"/>
  </r>
  <r>
    <s v="BN-2011-3728079"/>
    <x v="37"/>
    <s v="Jodie Mellor"/>
    <x v="7"/>
    <s v="North Holland"/>
    <s v="Zaanstad"/>
    <x v="1"/>
    <x v="1"/>
    <x v="1"/>
    <x v="1"/>
    <x v="16"/>
    <s v="Advantus Frame, Black"/>
    <n v="0.2"/>
    <n v="533"/>
    <n v="0"/>
    <n v="6"/>
    <s v="TRUE"/>
  </r>
  <r>
    <s v="BN-2011-3728079"/>
    <x v="37"/>
    <s v="Jodie Mellor"/>
    <x v="7"/>
    <s v="North Holland"/>
    <s v="Zaanstad"/>
    <x v="1"/>
    <x v="1"/>
    <x v="1"/>
    <x v="2"/>
    <x v="10"/>
    <s v="Motorola Headset, with Caller ID"/>
    <n v="0.5"/>
    <n v="120"/>
    <n v="-41"/>
    <n v="3"/>
    <s v="FALSE"/>
  </r>
  <r>
    <s v="AZ-2011-2777408"/>
    <x v="38"/>
    <s v="Maya Summers"/>
    <x v="6"/>
    <s v="North Rhine-Westphalia"/>
    <s v="Bochum"/>
    <x v="1"/>
    <x v="0"/>
    <x v="0"/>
    <x v="0"/>
    <x v="2"/>
    <s v="Binney &amp; Smith Pens, Easy-Erase"/>
    <n v="0"/>
    <n v="147"/>
    <n v="0"/>
    <n v="12"/>
    <s v="FALSE"/>
  </r>
  <r>
    <s v="AZ-2011-2777408"/>
    <x v="38"/>
    <s v="Maya Summers"/>
    <x v="6"/>
    <s v="North Rhine-Westphalia"/>
    <s v="Bochum"/>
    <x v="1"/>
    <x v="0"/>
    <x v="0"/>
    <x v="0"/>
    <x v="3"/>
    <s v="Fellowes Shelving, Wire Frame"/>
    <n v="0.1"/>
    <n v="102"/>
    <n v="35"/>
    <n v="2"/>
    <s v="FALSE"/>
  </r>
  <r>
    <s v="AZ-2011-2777408"/>
    <x v="38"/>
    <s v="Maya Summers"/>
    <x v="6"/>
    <s v="North Rhine-Westphalia"/>
    <s v="Bochum"/>
    <x v="1"/>
    <x v="0"/>
    <x v="0"/>
    <x v="2"/>
    <x v="9"/>
    <s v="Epson Calculator, Durable"/>
    <n v="0"/>
    <n v="47"/>
    <n v="13"/>
    <n v="1"/>
    <s v="FALSE"/>
  </r>
  <r>
    <s v="AZ-2011-4069925"/>
    <x v="38"/>
    <s v="Oscar Clayton"/>
    <x v="2"/>
    <s v="Alsace-Champagne-Ardenne-Lorraine"/>
    <s v="Colmar"/>
    <x v="1"/>
    <x v="1"/>
    <x v="1"/>
    <x v="0"/>
    <x v="2"/>
    <s v="BIC Markers, Easy-Erase"/>
    <n v="0"/>
    <n v="107"/>
    <n v="30"/>
    <n v="4"/>
    <s v="FALSE"/>
  </r>
  <r>
    <s v="AZ-2011-7903656"/>
    <x v="38"/>
    <s v="Angus De Groot"/>
    <x v="1"/>
    <s v="England"/>
    <s v="Farnborough"/>
    <x v="0"/>
    <x v="2"/>
    <x v="1"/>
    <x v="1"/>
    <x v="1"/>
    <s v="Safco Classic Bookcase, Traditional"/>
    <n v="0"/>
    <n v="1314"/>
    <n v="342"/>
    <n v="3"/>
    <s v="TRUE"/>
  </r>
  <r>
    <s v="AZ-2011-7903656"/>
    <x v="38"/>
    <s v="Angus De Groot"/>
    <x v="1"/>
    <s v="England"/>
    <s v="Farnborough"/>
    <x v="0"/>
    <x v="2"/>
    <x v="1"/>
    <x v="1"/>
    <x v="8"/>
    <s v="Office Star Rocking Chair, Red"/>
    <n v="0"/>
    <n v="705"/>
    <n v="289"/>
    <n v="5"/>
    <s v="TRUE"/>
  </r>
  <r>
    <s v="AZ-2011-7903656"/>
    <x v="38"/>
    <s v="Angus De Groot"/>
    <x v="1"/>
    <s v="England"/>
    <s v="Farnborough"/>
    <x v="0"/>
    <x v="2"/>
    <x v="1"/>
    <x v="0"/>
    <x v="2"/>
    <s v="BIC Sketch Pad, Blue"/>
    <n v="0"/>
    <n v="195"/>
    <n v="35"/>
    <n v="4"/>
    <s v="TRUE"/>
  </r>
  <r>
    <s v="AZ-2011-7903656"/>
    <x v="38"/>
    <s v="Angus De Groot"/>
    <x v="1"/>
    <s v="England"/>
    <s v="Farnborough"/>
    <x v="0"/>
    <x v="2"/>
    <x v="1"/>
    <x v="0"/>
    <x v="2"/>
    <s v="Sanford Pens, Fluorescent"/>
    <n v="0"/>
    <n v="37"/>
    <n v="10"/>
    <n v="3"/>
    <s v="FALSE"/>
  </r>
  <r>
    <s v="AZ-2011-8074602"/>
    <x v="38"/>
    <s v="Caleb Kenyon"/>
    <x v="6"/>
    <s v="Berlin"/>
    <s v="Berlin"/>
    <x v="1"/>
    <x v="2"/>
    <x v="1"/>
    <x v="2"/>
    <x v="15"/>
    <s v="Belkin Keyboard, USB"/>
    <n v="0.1"/>
    <n v="151"/>
    <n v="-5"/>
    <n v="2"/>
    <s v="TRUE"/>
  </r>
  <r>
    <s v="AZ-2011-1410648"/>
    <x v="38"/>
    <s v="Carl Proctor"/>
    <x v="3"/>
    <s v="Lazio"/>
    <s v="Rome"/>
    <x v="2"/>
    <x v="1"/>
    <x v="1"/>
    <x v="0"/>
    <x v="5"/>
    <s v="Ibico Index Tab, Clear"/>
    <n v="0"/>
    <n v="18"/>
    <n v="3"/>
    <n v="2"/>
    <s v="TRUE"/>
  </r>
  <r>
    <s v="AZ-2011-496083"/>
    <x v="38"/>
    <s v="Spencer Akhtar"/>
    <x v="6"/>
    <s v="Berlin"/>
    <s v="Berlin"/>
    <x v="1"/>
    <x v="1"/>
    <x v="1"/>
    <x v="0"/>
    <x v="11"/>
    <s v="Hamilton Beach Toaster, Black"/>
    <n v="0.2"/>
    <n v="364"/>
    <n v="45"/>
    <n v="8"/>
    <s v="TRUE"/>
  </r>
  <r>
    <s v="AZ-2011-496083"/>
    <x v="38"/>
    <s v="Spencer Akhtar"/>
    <x v="6"/>
    <s v="Berlin"/>
    <s v="Berlin"/>
    <x v="1"/>
    <x v="1"/>
    <x v="1"/>
    <x v="0"/>
    <x v="3"/>
    <s v="Fellowes Folders, Blue"/>
    <n v="0.2"/>
    <n v="63"/>
    <n v="24"/>
    <n v="3"/>
    <s v="TRUE"/>
  </r>
  <r>
    <s v="AZ-2011-496083"/>
    <x v="38"/>
    <s v="Spencer Akhtar"/>
    <x v="6"/>
    <s v="Berlin"/>
    <s v="Berlin"/>
    <x v="1"/>
    <x v="1"/>
    <x v="1"/>
    <x v="0"/>
    <x v="3"/>
    <s v="Smead Shelving, Single Width"/>
    <n v="0.2"/>
    <n v="118"/>
    <n v="37"/>
    <n v="3"/>
    <s v="TRUE"/>
  </r>
  <r>
    <s v="AZ-2011-6969006"/>
    <x v="39"/>
    <s v="Lincoln Want"/>
    <x v="3"/>
    <s v="Emilia-Romagna"/>
    <s v="Rimini"/>
    <x v="2"/>
    <x v="1"/>
    <x v="1"/>
    <x v="0"/>
    <x v="4"/>
    <s v="OIC Clamps, 12 Pack"/>
    <n v="0"/>
    <n v="58"/>
    <n v="29"/>
    <n v="3"/>
    <s v="FALSE"/>
  </r>
  <r>
    <s v="AZ-2011-5822789"/>
    <x v="40"/>
    <s v="Niamh Mann"/>
    <x v="2"/>
    <s v="Ile-de-France"/>
    <s v="Paris"/>
    <x v="1"/>
    <x v="1"/>
    <x v="2"/>
    <x v="0"/>
    <x v="2"/>
    <s v="BIC Canvas, Easy-Erase"/>
    <n v="0"/>
    <n v="108"/>
    <n v="37"/>
    <n v="2"/>
    <s v="TRUE"/>
  </r>
  <r>
    <s v="AZ-2011-7677596"/>
    <x v="41"/>
    <s v="Nicole Nash"/>
    <x v="6"/>
    <s v="Baden-Württemberg"/>
    <s v="Baden-Baden"/>
    <x v="1"/>
    <x v="1"/>
    <x v="1"/>
    <x v="0"/>
    <x v="4"/>
    <s v="Advantus Clamps, Assorted Sizes"/>
    <n v="0"/>
    <n v="117"/>
    <n v="15"/>
    <n v="7"/>
    <s v="FALSE"/>
  </r>
  <r>
    <s v="AZ-2011-3190941"/>
    <x v="42"/>
    <s v="Joshua Romero"/>
    <x v="5"/>
    <s v="Madrid"/>
    <s v="Madrid"/>
    <x v="2"/>
    <x v="1"/>
    <x v="2"/>
    <x v="0"/>
    <x v="2"/>
    <s v="BIC Pencil Sharpener, Water Color"/>
    <n v="0"/>
    <n v="97"/>
    <n v="37"/>
    <n v="3"/>
    <s v="FALSE"/>
  </r>
  <r>
    <s v="AZ-2011-3190941"/>
    <x v="42"/>
    <s v="Joshua Romero"/>
    <x v="5"/>
    <s v="Madrid"/>
    <s v="Madrid"/>
    <x v="2"/>
    <x v="1"/>
    <x v="2"/>
    <x v="0"/>
    <x v="14"/>
    <s v="Kraft Interoffice Envelope, Set of 50"/>
    <n v="0"/>
    <n v="94"/>
    <n v="21"/>
    <n v="2"/>
    <s v="TRUE"/>
  </r>
  <r>
    <s v="AZ-2011-3190941"/>
    <x v="42"/>
    <s v="Joshua Romero"/>
    <x v="5"/>
    <s v="Madrid"/>
    <s v="Madrid"/>
    <x v="2"/>
    <x v="1"/>
    <x v="2"/>
    <x v="0"/>
    <x v="3"/>
    <s v="Tenex Folders, Blue"/>
    <n v="0.1"/>
    <n v="104"/>
    <n v="27"/>
    <n v="5"/>
    <s v="FALSE"/>
  </r>
  <r>
    <s v="AZ-2011-3190941"/>
    <x v="42"/>
    <s v="Joshua Romero"/>
    <x v="5"/>
    <s v="Madrid"/>
    <s v="Madrid"/>
    <x v="2"/>
    <x v="1"/>
    <x v="2"/>
    <x v="2"/>
    <x v="13"/>
    <s v="Sharp Ink, Color"/>
    <n v="0"/>
    <n v="126"/>
    <n v="59"/>
    <n v="1"/>
    <s v="FALSE"/>
  </r>
  <r>
    <s v="AZ-2011-5422408"/>
    <x v="43"/>
    <s v="John Kemp"/>
    <x v="6"/>
    <s v="Baden-Württemberg"/>
    <s v="Pforzheim"/>
    <x v="1"/>
    <x v="0"/>
    <x v="3"/>
    <x v="2"/>
    <x v="10"/>
    <s v="Motorola Audio Dock, with Caller ID"/>
    <n v="0"/>
    <n v="520"/>
    <n v="203"/>
    <n v="3"/>
    <s v="FALSE"/>
  </r>
  <r>
    <s v="AZ-2011-9147715"/>
    <x v="43"/>
    <s v="Ryan Greenwood"/>
    <x v="1"/>
    <s v="England"/>
    <s v="Sheffield"/>
    <x v="0"/>
    <x v="1"/>
    <x v="1"/>
    <x v="1"/>
    <x v="8"/>
    <s v="Harbour Creations Chairmat, Adjustable"/>
    <n v="0.5"/>
    <n v="74"/>
    <n v="-18"/>
    <n v="2"/>
    <s v="TRUE"/>
  </r>
  <r>
    <s v="AZ-2011-1278696"/>
    <x v="43"/>
    <s v="Naomi Hancock"/>
    <x v="1"/>
    <s v="England"/>
    <s v="Coventry"/>
    <x v="0"/>
    <x v="2"/>
    <x v="1"/>
    <x v="0"/>
    <x v="4"/>
    <s v="OIC Thumb Tacks, Bulk Pack"/>
    <n v="0"/>
    <n v="28"/>
    <n v="10"/>
    <n v="2"/>
    <s v="FALSE"/>
  </r>
  <r>
    <s v="AZ-2011-8295770"/>
    <x v="44"/>
    <s v="Thomas Stephens"/>
    <x v="6"/>
    <s v="Berlin"/>
    <s v="Berlin"/>
    <x v="1"/>
    <x v="2"/>
    <x v="2"/>
    <x v="0"/>
    <x v="5"/>
    <s v="Cardinal 3-Hole Punch, Clear"/>
    <n v="0.1"/>
    <n v="229"/>
    <n v="28"/>
    <n v="9"/>
    <s v="TRUE"/>
  </r>
  <r>
    <s v="AZ-2011-3714764"/>
    <x v="44"/>
    <s v="Ashton Charles"/>
    <x v="2"/>
    <s v="Aquitaine-Limousin-Poitou-Charentes"/>
    <s v="Pessac"/>
    <x v="1"/>
    <x v="1"/>
    <x v="1"/>
    <x v="0"/>
    <x v="2"/>
    <s v="Binney &amp; Smith Markers, Blue"/>
    <n v="0"/>
    <n v="72"/>
    <n v="14"/>
    <n v="3"/>
    <s v="FALSE"/>
  </r>
  <r>
    <s v="AZ-2011-4612792"/>
    <x v="45"/>
    <s v="Shannon Howe"/>
    <x v="14"/>
    <s v="Uusimaa"/>
    <s v="Helsinki"/>
    <x v="0"/>
    <x v="1"/>
    <x v="1"/>
    <x v="0"/>
    <x v="2"/>
    <s v="Sanford Sketch Pad, Water Color"/>
    <n v="0"/>
    <n v="195"/>
    <n v="91"/>
    <n v="4"/>
    <s v="FALSE"/>
  </r>
  <r>
    <s v="AZ-2011-7682838"/>
    <x v="45"/>
    <s v="Joseph Ford"/>
    <x v="12"/>
    <s v="Basel-Stadt"/>
    <s v="Basel"/>
    <x v="1"/>
    <x v="2"/>
    <x v="1"/>
    <x v="0"/>
    <x v="14"/>
    <s v="Cameo Mailers, with clear poly window"/>
    <n v="0"/>
    <n v="167"/>
    <n v="7"/>
    <n v="4"/>
    <s v="TRUE"/>
  </r>
  <r>
    <s v="AZ-2011-7682838"/>
    <x v="45"/>
    <s v="Joseph Ford"/>
    <x v="12"/>
    <s v="Basel-Stadt"/>
    <s v="Basel"/>
    <x v="1"/>
    <x v="2"/>
    <x v="1"/>
    <x v="0"/>
    <x v="3"/>
    <s v="Fellowes File Cart, Wire Frame"/>
    <n v="0"/>
    <n v="273"/>
    <n v="57"/>
    <n v="2"/>
    <s v="FALSE"/>
  </r>
  <r>
    <s v="AZ-2011-9700826"/>
    <x v="46"/>
    <s v="Alexander Bennett"/>
    <x v="6"/>
    <s v="Berlin"/>
    <s v="Berlin"/>
    <x v="1"/>
    <x v="2"/>
    <x v="1"/>
    <x v="2"/>
    <x v="15"/>
    <s v="Memorex Router, Erganomic"/>
    <n v="0.1"/>
    <n v="220"/>
    <n v="49"/>
    <n v="1"/>
    <s v="FALSE"/>
  </r>
  <r>
    <s v="AZ-2011-6222257"/>
    <x v="46"/>
    <s v="Koby Phillip"/>
    <x v="6"/>
    <s v="North Rhine-Westphalia"/>
    <s v="Bonn"/>
    <x v="1"/>
    <x v="1"/>
    <x v="2"/>
    <x v="0"/>
    <x v="2"/>
    <s v="Sanford Pens, Water Color"/>
    <n v="0"/>
    <n v="43"/>
    <n v="20"/>
    <n v="3"/>
    <s v="FALSE"/>
  </r>
  <r>
    <s v="AZ-2011-6222257"/>
    <x v="46"/>
    <s v="Koby Phillip"/>
    <x v="6"/>
    <s v="North Rhine-Westphalia"/>
    <s v="Bonn"/>
    <x v="1"/>
    <x v="1"/>
    <x v="2"/>
    <x v="0"/>
    <x v="12"/>
    <s v="Fiskars Box Cutter, Serrated"/>
    <n v="0"/>
    <n v="193"/>
    <n v="62"/>
    <n v="6"/>
    <s v="TRUE"/>
  </r>
  <r>
    <s v="AZ-2011-823697"/>
    <x v="46"/>
    <s v="Thomas McCallum"/>
    <x v="6"/>
    <s v="Saxony"/>
    <s v="Leipzig"/>
    <x v="1"/>
    <x v="1"/>
    <x v="0"/>
    <x v="0"/>
    <x v="11"/>
    <s v="Hoover Stove, Red"/>
    <n v="0.1"/>
    <n v="3070"/>
    <n v="1364"/>
    <n v="6"/>
    <s v="TRUE"/>
  </r>
  <r>
    <s v="AZ-2011-823697"/>
    <x v="46"/>
    <s v="Thomas McCallum"/>
    <x v="6"/>
    <s v="Saxony"/>
    <s v="Leipzig"/>
    <x v="1"/>
    <x v="1"/>
    <x v="0"/>
    <x v="0"/>
    <x v="3"/>
    <s v="Eldon File Cart, Single Width"/>
    <n v="0.1"/>
    <n v="230"/>
    <n v="20"/>
    <n v="2"/>
    <s v="TRUE"/>
  </r>
  <r>
    <s v="AZ-2011-5265250"/>
    <x v="46"/>
    <s v="Donna Nash"/>
    <x v="2"/>
    <s v="Nord-Pas-de-Calais-Picardie"/>
    <s v="Tourcoing"/>
    <x v="1"/>
    <x v="2"/>
    <x v="0"/>
    <x v="0"/>
    <x v="7"/>
    <s v="Harbour Creations Round Labels, Adjustable"/>
    <n v="0"/>
    <n v="14"/>
    <n v="4"/>
    <n v="3"/>
    <s v="TRUE"/>
  </r>
  <r>
    <s v="BN-2011-1399750"/>
    <x v="47"/>
    <s v="Wanda Wingert"/>
    <x v="1"/>
    <s v="England"/>
    <s v="London"/>
    <x v="0"/>
    <x v="1"/>
    <x v="3"/>
    <x v="1"/>
    <x v="8"/>
    <s v="Office Star Steel Folding Chair, Set of Two"/>
    <n v="0.1"/>
    <n v="254"/>
    <n v="73"/>
    <n v="3"/>
    <s v="TRUE"/>
  </r>
  <r>
    <s v="BN-2011-1399750"/>
    <x v="47"/>
    <s v="Wanda Wingert"/>
    <x v="1"/>
    <s v="England"/>
    <s v="London"/>
    <x v="0"/>
    <x v="1"/>
    <x v="3"/>
    <x v="0"/>
    <x v="2"/>
    <s v="Binney &amp; Smith Pens, Blue"/>
    <n v="0.1"/>
    <n v="11"/>
    <n v="4"/>
    <n v="1"/>
    <s v="TRUE"/>
  </r>
  <r>
    <s v="BN-2011-1399750"/>
    <x v="47"/>
    <s v="Wanda Wingert"/>
    <x v="1"/>
    <s v="England"/>
    <s v="London"/>
    <x v="0"/>
    <x v="1"/>
    <x v="3"/>
    <x v="0"/>
    <x v="2"/>
    <s v="Sanford Highlighters, Easy-Erase"/>
    <n v="0.1"/>
    <n v="29"/>
    <n v="-2"/>
    <n v="2"/>
    <s v="TRUE"/>
  </r>
  <r>
    <s v="BN-2011-1399750"/>
    <x v="47"/>
    <s v="Wanda Wingert"/>
    <x v="1"/>
    <s v="England"/>
    <s v="London"/>
    <x v="0"/>
    <x v="1"/>
    <x v="3"/>
    <x v="0"/>
    <x v="5"/>
    <s v="Avery Binder, Recycled"/>
    <n v="0.1"/>
    <n v="48"/>
    <n v="19"/>
    <n v="4"/>
    <s v="TRUE"/>
  </r>
  <r>
    <s v="BN-2011-1399750"/>
    <x v="47"/>
    <s v="Wanda Wingert"/>
    <x v="1"/>
    <s v="England"/>
    <s v="London"/>
    <x v="0"/>
    <x v="1"/>
    <x v="3"/>
    <x v="0"/>
    <x v="4"/>
    <s v="Stockwell Paper Clips, Metal"/>
    <n v="0.1"/>
    <n v="24"/>
    <n v="8"/>
    <n v="2"/>
    <s v="TRUE"/>
  </r>
  <r>
    <s v="AZ-2011-254910"/>
    <x v="48"/>
    <s v="Scarlett Truchanas"/>
    <x v="3"/>
    <s v="Apulia"/>
    <s v="Bari"/>
    <x v="2"/>
    <x v="2"/>
    <x v="1"/>
    <x v="0"/>
    <x v="12"/>
    <s v="Fiskars Trimmer, Steel"/>
    <n v="0"/>
    <n v="83"/>
    <n v="10"/>
    <n v="2"/>
    <s v="FALSE"/>
  </r>
  <r>
    <s v="AZ-2011-8252363"/>
    <x v="49"/>
    <s v="Jessica Paramor"/>
    <x v="6"/>
    <s v="Saxony-Anhalt"/>
    <s v="Magdeburg"/>
    <x v="1"/>
    <x v="2"/>
    <x v="1"/>
    <x v="0"/>
    <x v="7"/>
    <s v="Hon Round Labels, 5000 Label Set"/>
    <n v="0"/>
    <n v="21"/>
    <n v="7"/>
    <n v="3"/>
    <s v="TRUE"/>
  </r>
  <r>
    <s v="AZ-2011-8252363"/>
    <x v="49"/>
    <s v="Jessica Paramor"/>
    <x v="6"/>
    <s v="Saxony-Anhalt"/>
    <s v="Magdeburg"/>
    <x v="1"/>
    <x v="2"/>
    <x v="1"/>
    <x v="0"/>
    <x v="3"/>
    <s v="Smead Folders, Industrial"/>
    <n v="0.1"/>
    <n v="81"/>
    <n v="12"/>
    <n v="5"/>
    <s v="TRUE"/>
  </r>
  <r>
    <s v="AZ-2011-1584987"/>
    <x v="50"/>
    <s v="Charlie Brooks"/>
    <x v="2"/>
    <s v="Provence-Alpes-Côte d'Azur"/>
    <s v="Marseille"/>
    <x v="1"/>
    <x v="1"/>
    <x v="1"/>
    <x v="0"/>
    <x v="3"/>
    <s v="Smead Shelving, Industrial"/>
    <n v="0.1"/>
    <n v="178"/>
    <n v="28"/>
    <n v="4"/>
    <s v="TRUE"/>
  </r>
  <r>
    <s v="AZ-2011-4707711"/>
    <x v="50"/>
    <s v="Sam Wood"/>
    <x v="2"/>
    <s v="Ile-de-France"/>
    <s v="Noisy-le-Sec"/>
    <x v="1"/>
    <x v="0"/>
    <x v="2"/>
    <x v="0"/>
    <x v="4"/>
    <s v="Stockwell Clamps, Bulk Pack"/>
    <n v="0"/>
    <n v="57"/>
    <n v="5"/>
    <n v="3"/>
    <s v="TRUE"/>
  </r>
  <r>
    <s v="AZ-2011-7499604"/>
    <x v="51"/>
    <s v="Gabriel Sanders"/>
    <x v="10"/>
    <s v="Rogaland"/>
    <s v="Stavanger"/>
    <x v="0"/>
    <x v="1"/>
    <x v="1"/>
    <x v="1"/>
    <x v="16"/>
    <s v="Rubbermaid Door Stop, Duo Pack"/>
    <n v="0"/>
    <n v="132"/>
    <n v="9"/>
    <n v="3"/>
    <s v="TRUE"/>
  </r>
  <r>
    <s v="AZ-2011-7499604"/>
    <x v="51"/>
    <s v="Gabriel Sanders"/>
    <x v="10"/>
    <s v="Rogaland"/>
    <s v="Stavanger"/>
    <x v="0"/>
    <x v="1"/>
    <x v="1"/>
    <x v="0"/>
    <x v="3"/>
    <s v="Smead Folders, Wire Frame"/>
    <n v="0"/>
    <n v="50"/>
    <n v="3"/>
    <n v="3"/>
    <s v="TRUE"/>
  </r>
  <r>
    <s v="AZ-2011-1916360"/>
    <x v="51"/>
    <s v="Charles Builder"/>
    <x v="3"/>
    <s v="Sardinia"/>
    <s v="Cagliari"/>
    <x v="2"/>
    <x v="1"/>
    <x v="0"/>
    <x v="1"/>
    <x v="1"/>
    <s v="Dania 3-Shelf Cabinet, Mobile"/>
    <n v="0"/>
    <n v="288"/>
    <n v="20"/>
    <n v="2"/>
    <s v="TRUE"/>
  </r>
  <r>
    <s v="AZ-2011-2169445"/>
    <x v="51"/>
    <s v="Aaron Bootman"/>
    <x v="3"/>
    <s v="Sicily"/>
    <s v="Marsala"/>
    <x v="2"/>
    <x v="1"/>
    <x v="2"/>
    <x v="0"/>
    <x v="7"/>
    <s v="Harbour Creations Round Labels, Laser Printer Compatible"/>
    <n v="0"/>
    <n v="47"/>
    <n v="7"/>
    <n v="7"/>
    <s v="FALSE"/>
  </r>
  <r>
    <s v="AZ-2011-2169445"/>
    <x v="51"/>
    <s v="Aaron Bootman"/>
    <x v="3"/>
    <s v="Sicily"/>
    <s v="Marsala"/>
    <x v="2"/>
    <x v="1"/>
    <x v="2"/>
    <x v="0"/>
    <x v="12"/>
    <s v="Elite Box Cutter, High Speed"/>
    <n v="0"/>
    <n v="105"/>
    <n v="42"/>
    <n v="3"/>
    <s v="TRUE"/>
  </r>
  <r>
    <s v="AZ-2011-2169445"/>
    <x v="51"/>
    <s v="Aaron Bootman"/>
    <x v="3"/>
    <s v="Sicily"/>
    <s v="Marsala"/>
    <x v="2"/>
    <x v="1"/>
    <x v="2"/>
    <x v="2"/>
    <x v="10"/>
    <s v="Apple Office Telephone, Cordless"/>
    <n v="0.4"/>
    <n v="82"/>
    <n v="14"/>
    <n v="2"/>
    <s v="FALSE"/>
  </r>
  <r>
    <s v="AZ-2011-7024596"/>
    <x v="51"/>
    <s v="Kayla Tearle"/>
    <x v="12"/>
    <s v="Basel-Stadt"/>
    <s v="Basel"/>
    <x v="1"/>
    <x v="2"/>
    <x v="1"/>
    <x v="0"/>
    <x v="2"/>
    <s v="Binney &amp; Smith Pens, Fluorescent"/>
    <n v="0"/>
    <n v="26"/>
    <n v="0"/>
    <n v="2"/>
    <s v="TRUE"/>
  </r>
  <r>
    <s v="BN-2011-7253620"/>
    <x v="51"/>
    <s v="Kayla Ronald"/>
    <x v="7"/>
    <s v="Drenthe"/>
    <s v="Emmen"/>
    <x v="1"/>
    <x v="2"/>
    <x v="1"/>
    <x v="2"/>
    <x v="9"/>
    <s v="StarTech Inkjet, White"/>
    <n v="0.5"/>
    <n v="747"/>
    <n v="-90"/>
    <n v="5"/>
    <s v="FALSE"/>
  </r>
  <r>
    <s v="AZ-2011-6314494"/>
    <x v="52"/>
    <s v="Mary Wilson"/>
    <x v="6"/>
    <s v="Bavaria"/>
    <s v="Augsburg"/>
    <x v="1"/>
    <x v="1"/>
    <x v="0"/>
    <x v="0"/>
    <x v="5"/>
    <s v="Acco Binder Covers, Economy"/>
    <n v="0"/>
    <n v="40"/>
    <n v="16"/>
    <n v="3"/>
    <s v="TRUE"/>
  </r>
  <r>
    <s v="AZ-2011-6314494"/>
    <x v="52"/>
    <s v="Mary Wilson"/>
    <x v="6"/>
    <s v="Bavaria"/>
    <s v="Augsburg"/>
    <x v="1"/>
    <x v="1"/>
    <x v="0"/>
    <x v="0"/>
    <x v="0"/>
    <s v="Xerox Cards &amp; Envelopes, Premium"/>
    <n v="0"/>
    <n v="90"/>
    <n v="27"/>
    <n v="2"/>
    <s v="TRUE"/>
  </r>
  <r>
    <s v="AZ-2011-3556179"/>
    <x v="53"/>
    <s v="Paige Horsfall"/>
    <x v="6"/>
    <s v="Mecklenburg-Vorpommern"/>
    <s v="Stralsund"/>
    <x v="1"/>
    <x v="0"/>
    <x v="1"/>
    <x v="1"/>
    <x v="16"/>
    <s v="Rubbermaid Frame, Duo Pack"/>
    <n v="0"/>
    <n v="770"/>
    <n v="85"/>
    <n v="7"/>
    <s v="FALSE"/>
  </r>
  <r>
    <s v="AZ-2011-3556179"/>
    <x v="53"/>
    <s v="Paige Horsfall"/>
    <x v="6"/>
    <s v="Mecklenburg-Vorpommern"/>
    <s v="Stralsund"/>
    <x v="1"/>
    <x v="0"/>
    <x v="1"/>
    <x v="0"/>
    <x v="0"/>
    <s v="SanDisk Cards &amp; Envelopes, Recycled"/>
    <n v="0"/>
    <n v="193"/>
    <n v="8"/>
    <n v="4"/>
    <s v="FALSE"/>
  </r>
  <r>
    <s v="AZ-2011-8308381"/>
    <x v="54"/>
    <s v="Lily Tyler"/>
    <x v="2"/>
    <s v="Languedoc-Roussillon-Midi-Pyrénées"/>
    <s v="Carcassonne"/>
    <x v="1"/>
    <x v="0"/>
    <x v="2"/>
    <x v="0"/>
    <x v="5"/>
    <s v="Avery Binding Machine, Durable"/>
    <n v="0"/>
    <n v="453"/>
    <n v="27"/>
    <n v="9"/>
    <s v="FALSE"/>
  </r>
  <r>
    <s v="AZ-2011-8308381"/>
    <x v="54"/>
    <s v="Lily Tyler"/>
    <x v="2"/>
    <s v="Languedoc-Roussillon-Midi-Pyrénées"/>
    <s v="Carcassonne"/>
    <x v="1"/>
    <x v="0"/>
    <x v="2"/>
    <x v="0"/>
    <x v="5"/>
    <s v="Ibico 3-Hole Punch, Economy"/>
    <n v="0"/>
    <n v="152"/>
    <n v="76"/>
    <n v="5"/>
    <s v="TRUE"/>
  </r>
  <r>
    <s v="AZ-2011-8308381"/>
    <x v="54"/>
    <s v="Lily Tyler"/>
    <x v="2"/>
    <s v="Languedoc-Roussillon-Midi-Pyrénées"/>
    <s v="Carcassonne"/>
    <x v="1"/>
    <x v="0"/>
    <x v="2"/>
    <x v="0"/>
    <x v="3"/>
    <s v="Eldon File Cart, Single Width"/>
    <n v="0.1"/>
    <n v="230"/>
    <n v="20"/>
    <n v="2"/>
    <s v="TRUE"/>
  </r>
  <r>
    <s v="AZ-2011-8308381"/>
    <x v="54"/>
    <s v="Lily Tyler"/>
    <x v="2"/>
    <s v="Languedoc-Roussillon-Midi-Pyrénées"/>
    <s v="Carcassonne"/>
    <x v="1"/>
    <x v="0"/>
    <x v="2"/>
    <x v="2"/>
    <x v="10"/>
    <s v="Motorola Signal Booster, Full Size"/>
    <n v="0.15"/>
    <n v="246"/>
    <n v="3"/>
    <n v="2"/>
    <s v="TRUE"/>
  </r>
  <r>
    <s v="AZ-2011-5004051"/>
    <x v="55"/>
    <s v="Charlie Wells"/>
    <x v="1"/>
    <s v="England"/>
    <s v="Sheffield"/>
    <x v="0"/>
    <x v="0"/>
    <x v="0"/>
    <x v="0"/>
    <x v="2"/>
    <s v="Stanley Highlighters, Blue"/>
    <n v="0.5"/>
    <n v="15"/>
    <n v="-9"/>
    <n v="2"/>
    <s v="TRUE"/>
  </r>
  <r>
    <s v="AZ-2011-5004051"/>
    <x v="55"/>
    <s v="Charlie Wells"/>
    <x v="1"/>
    <s v="England"/>
    <s v="Sheffield"/>
    <x v="0"/>
    <x v="0"/>
    <x v="0"/>
    <x v="0"/>
    <x v="4"/>
    <s v="Advantus Thumb Tacks, Metal"/>
    <n v="0.5"/>
    <n v="7"/>
    <n v="-4"/>
    <n v="1"/>
    <s v="TRUE"/>
  </r>
  <r>
    <s v="AZ-2011-9505872"/>
    <x v="55"/>
    <s v="Edward Zwar"/>
    <x v="6"/>
    <s v="Bavaria"/>
    <s v="Munich"/>
    <x v="1"/>
    <x v="1"/>
    <x v="0"/>
    <x v="0"/>
    <x v="4"/>
    <s v="OIC Clamps, Metal"/>
    <n v="0"/>
    <n v="99"/>
    <n v="45"/>
    <n v="5"/>
    <s v="FALSE"/>
  </r>
  <r>
    <s v="AZ-2011-8738856"/>
    <x v="55"/>
    <s v="Anthony Stewart"/>
    <x v="1"/>
    <s v="England"/>
    <s v="Wigan"/>
    <x v="0"/>
    <x v="0"/>
    <x v="2"/>
    <x v="0"/>
    <x v="2"/>
    <s v="Stanley Canvas, Easy-Erase"/>
    <n v="0"/>
    <n v="149"/>
    <n v="36"/>
    <n v="3"/>
    <s v="FALSE"/>
  </r>
  <r>
    <s v="BN-2011-8211228"/>
    <x v="55"/>
    <s v="Sharon Kerley"/>
    <x v="7"/>
    <s v="North Brabant"/>
    <s v="Helmond"/>
    <x v="1"/>
    <x v="1"/>
    <x v="0"/>
    <x v="0"/>
    <x v="7"/>
    <s v="Harbour Creations Legal Exhibit Labels, 5000 Label Set"/>
    <n v="0.5"/>
    <n v="17"/>
    <n v="-12"/>
    <n v="3"/>
    <s v="TRUE"/>
  </r>
  <r>
    <s v="BN-2011-8211228"/>
    <x v="55"/>
    <s v="Sharon Kerley"/>
    <x v="7"/>
    <s v="North Brabant"/>
    <s v="Helmond"/>
    <x v="1"/>
    <x v="1"/>
    <x v="0"/>
    <x v="2"/>
    <x v="10"/>
    <s v="Nokia Audio Dock, Full Size"/>
    <n v="0.5"/>
    <n v="84"/>
    <n v="-55"/>
    <n v="1"/>
    <s v="TRUE"/>
  </r>
  <r>
    <s v="AZ-2011-5185285"/>
    <x v="56"/>
    <s v="Samuel Thomas"/>
    <x v="2"/>
    <s v="Languedoc-Roussillon-Midi-Pyrénées"/>
    <s v="Castres"/>
    <x v="1"/>
    <x v="1"/>
    <x v="2"/>
    <x v="0"/>
    <x v="3"/>
    <s v="Tenex Lockers, Blue"/>
    <n v="0.1"/>
    <n v="551"/>
    <n v="98"/>
    <n v="3"/>
    <s v="FALSE"/>
  </r>
  <r>
    <s v="BN-2011-9474783"/>
    <x v="56"/>
    <s v="Benjamin Humphries"/>
    <x v="12"/>
    <s v="Zürich"/>
    <s v="Zurich"/>
    <x v="1"/>
    <x v="1"/>
    <x v="1"/>
    <x v="0"/>
    <x v="5"/>
    <s v="Ibico 3-Hole Punch, Recycled"/>
    <n v="0"/>
    <n v="92"/>
    <n v="26"/>
    <n v="3"/>
    <s v="TRUE"/>
  </r>
  <r>
    <s v="AZ-2011-4565223"/>
    <x v="57"/>
    <s v="Morgan Anderson"/>
    <x v="3"/>
    <s v="Umbria"/>
    <s v="Foligno"/>
    <x v="2"/>
    <x v="2"/>
    <x v="1"/>
    <x v="0"/>
    <x v="4"/>
    <s v="Stockwell Clamps, 12 Pack"/>
    <n v="0"/>
    <n v="93"/>
    <n v="45"/>
    <n v="5"/>
    <s v="FALSE"/>
  </r>
  <r>
    <s v="BN-2011-6425274"/>
    <x v="57"/>
    <s v="Luca Graham"/>
    <x v="6"/>
    <s v="Saxony"/>
    <s v="Dresden"/>
    <x v="1"/>
    <x v="1"/>
    <x v="1"/>
    <x v="0"/>
    <x v="4"/>
    <s v="Stockwell Push Pins, Metal"/>
    <n v="0.5"/>
    <n v="22"/>
    <n v="-21"/>
    <n v="3"/>
    <s v="FALSE"/>
  </r>
  <r>
    <s v="BN-2011-6425274"/>
    <x v="57"/>
    <s v="Luca Graham"/>
    <x v="6"/>
    <s v="Saxony"/>
    <s v="Dresden"/>
    <x v="1"/>
    <x v="1"/>
    <x v="1"/>
    <x v="0"/>
    <x v="3"/>
    <s v="Rogers Box, Industrial"/>
    <n v="0.6"/>
    <n v="39"/>
    <n v="-59"/>
    <n v="4"/>
    <s v="TRUE"/>
  </r>
  <r>
    <s v="AZ-2011-8743509"/>
    <x v="58"/>
    <s v="Chelsea Bannister"/>
    <x v="6"/>
    <s v="North Rhine-Westphalia"/>
    <s v="Hamm"/>
    <x v="1"/>
    <x v="1"/>
    <x v="2"/>
    <x v="1"/>
    <x v="16"/>
    <s v="Tenex Door Stop, Erganomic"/>
    <n v="0"/>
    <n v="170"/>
    <n v="27"/>
    <n v="4"/>
    <s v="TRUE"/>
  </r>
  <r>
    <s v="AZ-2011-8743509"/>
    <x v="58"/>
    <s v="Chelsea Bannister"/>
    <x v="6"/>
    <s v="North Rhine-Westphalia"/>
    <s v="Hamm"/>
    <x v="1"/>
    <x v="1"/>
    <x v="2"/>
    <x v="0"/>
    <x v="12"/>
    <s v="Kleencut Scissors, Serrated"/>
    <n v="0"/>
    <n v="38"/>
    <n v="3"/>
    <n v="2"/>
    <s v="FALSE"/>
  </r>
  <r>
    <s v="AZ-2011-8743509"/>
    <x v="58"/>
    <s v="Chelsea Bannister"/>
    <x v="6"/>
    <s v="North Rhine-Westphalia"/>
    <s v="Hamm"/>
    <x v="1"/>
    <x v="1"/>
    <x v="2"/>
    <x v="2"/>
    <x v="10"/>
    <s v="Samsung Smart Phone, Cordless"/>
    <n v="0"/>
    <n v="639"/>
    <n v="45"/>
    <n v="1"/>
    <s v="FALSE"/>
  </r>
  <r>
    <s v="BN-2011-2502895"/>
    <x v="58"/>
    <s v="Juanita Smalls"/>
    <x v="6"/>
    <s v="Lower Saxony"/>
    <s v="Hanover"/>
    <x v="1"/>
    <x v="0"/>
    <x v="1"/>
    <x v="0"/>
    <x v="7"/>
    <s v="Novimex File Folder Labels, Alphabetical"/>
    <n v="0.5"/>
    <n v="8"/>
    <n v="-6"/>
    <n v="2"/>
    <s v="TRUE"/>
  </r>
  <r>
    <s v="AZ-2011-8369879"/>
    <x v="59"/>
    <s v="Alexis Code"/>
    <x v="6"/>
    <s v="North Rhine-Westphalia"/>
    <s v="Troisdorf"/>
    <x v="1"/>
    <x v="2"/>
    <x v="1"/>
    <x v="1"/>
    <x v="8"/>
    <s v="Novimex Swivel Stool, Black"/>
    <n v="0.1"/>
    <n v="729"/>
    <n v="-57"/>
    <n v="5"/>
    <s v="FALSE"/>
  </r>
  <r>
    <s v="AZ-2011-8369879"/>
    <x v="59"/>
    <s v="Alexis Code"/>
    <x v="6"/>
    <s v="North Rhine-Westphalia"/>
    <s v="Troisdorf"/>
    <x v="1"/>
    <x v="2"/>
    <x v="1"/>
    <x v="0"/>
    <x v="3"/>
    <s v="Smead Box, Industrial"/>
    <n v="0.1"/>
    <n v="51"/>
    <n v="-1"/>
    <n v="5"/>
    <s v="FALSE"/>
  </r>
  <r>
    <s v="AZ-2011-8369879"/>
    <x v="59"/>
    <s v="Alexis Code"/>
    <x v="6"/>
    <s v="North Rhine-Westphalia"/>
    <s v="Troisdorf"/>
    <x v="1"/>
    <x v="2"/>
    <x v="1"/>
    <x v="2"/>
    <x v="13"/>
    <s v="Canon Personal Copier, Digital"/>
    <n v="0"/>
    <n v="285"/>
    <n v="14"/>
    <n v="2"/>
    <s v="FALSE"/>
  </r>
  <r>
    <s v="AZ-2011-8369879"/>
    <x v="59"/>
    <s v="Alexis Code"/>
    <x v="6"/>
    <s v="North Rhine-Westphalia"/>
    <s v="Troisdorf"/>
    <x v="1"/>
    <x v="2"/>
    <x v="1"/>
    <x v="2"/>
    <x v="10"/>
    <s v="Motorola Speaker Phone, VoIP"/>
    <n v="0"/>
    <n v="390"/>
    <n v="16"/>
    <n v="3"/>
    <s v="FALSE"/>
  </r>
  <r>
    <s v="AZ-2011-5463300"/>
    <x v="60"/>
    <s v="Toby Conway"/>
    <x v="12"/>
    <s v="Geneva"/>
    <s v="Geneva"/>
    <x v="1"/>
    <x v="1"/>
    <x v="1"/>
    <x v="1"/>
    <x v="16"/>
    <s v="Eldon Clock, Erganomic"/>
    <n v="0"/>
    <n v="110"/>
    <n v="37"/>
    <n v="2"/>
    <s v="TRUE"/>
  </r>
  <r>
    <s v="AZ-2011-5463300"/>
    <x v="60"/>
    <s v="Toby Conway"/>
    <x v="12"/>
    <s v="Geneva"/>
    <s v="Geneva"/>
    <x v="1"/>
    <x v="1"/>
    <x v="1"/>
    <x v="0"/>
    <x v="2"/>
    <s v="Stanley Pens, Easy-Erase"/>
    <n v="0"/>
    <n v="21"/>
    <n v="9"/>
    <n v="2"/>
    <s v="FALSE"/>
  </r>
  <r>
    <s v="AZ-2011-8060803"/>
    <x v="60"/>
    <s v="Adam Bentley"/>
    <x v="1"/>
    <s v="England"/>
    <s v="Newcastle upon Tyne"/>
    <x v="0"/>
    <x v="1"/>
    <x v="1"/>
    <x v="1"/>
    <x v="1"/>
    <s v="Sauder Classic Bookcase, Pine"/>
    <n v="0"/>
    <n v="2624"/>
    <n v="446"/>
    <n v="6"/>
    <s v="FALSE"/>
  </r>
  <r>
    <s v="AZ-2011-8060803"/>
    <x v="60"/>
    <s v="Adam Bentley"/>
    <x v="1"/>
    <s v="England"/>
    <s v="Newcastle upon Tyne"/>
    <x v="0"/>
    <x v="1"/>
    <x v="1"/>
    <x v="0"/>
    <x v="2"/>
    <s v="Sanford Pens, Easy-Erase"/>
    <n v="0"/>
    <n v="34"/>
    <n v="8"/>
    <n v="3"/>
    <s v="FALSE"/>
  </r>
  <r>
    <s v="AZ-2011-8060803"/>
    <x v="60"/>
    <s v="Adam Bentley"/>
    <x v="1"/>
    <s v="England"/>
    <s v="Newcastle upon Tyne"/>
    <x v="0"/>
    <x v="1"/>
    <x v="1"/>
    <x v="0"/>
    <x v="3"/>
    <s v="Rogers Lockers, Blue"/>
    <n v="0"/>
    <n v="423"/>
    <n v="30"/>
    <n v="2"/>
    <s v="TRUE"/>
  </r>
  <r>
    <s v="BN-2011-2967562"/>
    <x v="60"/>
    <s v="Angus De Groot"/>
    <x v="0"/>
    <s v="Västra Götaland"/>
    <s v="Gothenburg"/>
    <x v="0"/>
    <x v="2"/>
    <x v="1"/>
    <x v="1"/>
    <x v="16"/>
    <s v="Advantus Photo Frame, Durable"/>
    <n v="0.6"/>
    <n v="40"/>
    <n v="-44"/>
    <n v="2"/>
    <s v="TRUE"/>
  </r>
  <r>
    <s v="AZ-2011-8060550"/>
    <x v="61"/>
    <s v="Harry Nelson"/>
    <x v="3"/>
    <s v="Veneto"/>
    <s v="Treviso"/>
    <x v="2"/>
    <x v="1"/>
    <x v="2"/>
    <x v="0"/>
    <x v="2"/>
    <s v="Stanley Canvas, Water Color"/>
    <n v="0"/>
    <n v="158"/>
    <n v="69"/>
    <n v="3"/>
    <s v="FALSE"/>
  </r>
  <r>
    <s v="AZ-2011-8060550"/>
    <x v="61"/>
    <s v="Harry Nelson"/>
    <x v="3"/>
    <s v="Veneto"/>
    <s v="Treviso"/>
    <x v="2"/>
    <x v="1"/>
    <x v="2"/>
    <x v="0"/>
    <x v="5"/>
    <s v="Wilson Jones Binding Machine, Recycled"/>
    <n v="0"/>
    <n v="296"/>
    <n v="32"/>
    <n v="6"/>
    <s v="TRUE"/>
  </r>
  <r>
    <s v="AZ-2011-8060550"/>
    <x v="61"/>
    <s v="Harry Nelson"/>
    <x v="3"/>
    <s v="Veneto"/>
    <s v="Treviso"/>
    <x v="2"/>
    <x v="1"/>
    <x v="2"/>
    <x v="2"/>
    <x v="15"/>
    <s v="SanDisk Flash Drive, Programmable"/>
    <n v="0"/>
    <n v="123"/>
    <n v="50"/>
    <n v="3"/>
    <s v="TRUE"/>
  </r>
  <r>
    <s v="BN-2011-6893107"/>
    <x v="61"/>
    <s v="Kayla Tearle"/>
    <x v="3"/>
    <s v="Lazio"/>
    <s v="Rome"/>
    <x v="2"/>
    <x v="2"/>
    <x v="2"/>
    <x v="2"/>
    <x v="10"/>
    <s v="Apple Signal Booster, Full Size"/>
    <n v="0.4"/>
    <n v="497"/>
    <n v="-290"/>
    <n v="6"/>
    <s v="FALSE"/>
  </r>
  <r>
    <s v="AZ-2011-7089649"/>
    <x v="62"/>
    <s v="Daryl Claypool"/>
    <x v="2"/>
    <s v="Normandy"/>
    <s v="Le Havre"/>
    <x v="1"/>
    <x v="2"/>
    <x v="1"/>
    <x v="0"/>
    <x v="4"/>
    <s v="OIC Rubber Bands, Metal"/>
    <n v="0"/>
    <n v="86"/>
    <n v="33"/>
    <n v="5"/>
    <s v="FALSE"/>
  </r>
  <r>
    <s v="AZ-2011-9409671"/>
    <x v="62"/>
    <s v="Aaron Bootman"/>
    <x v="1"/>
    <s v="Scotland"/>
    <s v="Edinburgh"/>
    <x v="0"/>
    <x v="1"/>
    <x v="1"/>
    <x v="0"/>
    <x v="2"/>
    <s v="Binney &amp; Smith Markers, Fluorescent"/>
    <n v="0"/>
    <n v="51"/>
    <n v="14"/>
    <n v="2"/>
    <s v="FALSE"/>
  </r>
  <r>
    <s v="AZ-2011-9409671"/>
    <x v="62"/>
    <s v="Aaron Bootman"/>
    <x v="1"/>
    <s v="Scotland"/>
    <s v="Edinburgh"/>
    <x v="0"/>
    <x v="1"/>
    <x v="1"/>
    <x v="0"/>
    <x v="7"/>
    <s v="Novimex Shipping Labels, Alphabetical"/>
    <n v="0"/>
    <n v="32"/>
    <n v="16"/>
    <n v="3"/>
    <s v="FALSE"/>
  </r>
  <r>
    <s v="AZ-2011-7659767"/>
    <x v="62"/>
    <s v="Alexandra Macdonald"/>
    <x v="2"/>
    <s v="Auvergne-Rhône-Alpes"/>
    <s v="Saint-Priest"/>
    <x v="1"/>
    <x v="2"/>
    <x v="2"/>
    <x v="1"/>
    <x v="8"/>
    <s v="Office Star Rocking Chair, Red"/>
    <n v="0.1"/>
    <n v="507"/>
    <n v="175"/>
    <n v="4"/>
    <s v="FALSE"/>
  </r>
  <r>
    <s v="AZ-2011-3089735"/>
    <x v="63"/>
    <s v="Alexandra Macdonald"/>
    <x v="2"/>
    <s v="Provence-Alpes-Côte d'Azur"/>
    <s v="La Seyne-sur-Mer"/>
    <x v="1"/>
    <x v="2"/>
    <x v="1"/>
    <x v="0"/>
    <x v="11"/>
    <s v="Breville Microwave, White"/>
    <n v="0.1"/>
    <n v="1889"/>
    <n v="483"/>
    <n v="7"/>
    <s v="FALSE"/>
  </r>
  <r>
    <s v="AZ-2011-3089735"/>
    <x v="63"/>
    <s v="Alexandra Macdonald"/>
    <x v="2"/>
    <s v="Provence-Alpes-Côte d'Azur"/>
    <s v="La Seyne-sur-Mer"/>
    <x v="1"/>
    <x v="2"/>
    <x v="1"/>
    <x v="0"/>
    <x v="5"/>
    <s v="Cardinal Binding Machine, Economy"/>
    <n v="0"/>
    <n v="498"/>
    <n v="139"/>
    <n v="10"/>
    <s v="FALSE"/>
  </r>
  <r>
    <s v="AZ-2011-3293357"/>
    <x v="64"/>
    <s v="Skye McCaffrey"/>
    <x v="2"/>
    <s v="Languedoc-Roussillon-Midi-Pyrénées"/>
    <s v="Lattes"/>
    <x v="1"/>
    <x v="1"/>
    <x v="1"/>
    <x v="0"/>
    <x v="7"/>
    <s v="Smead Round Labels, 5000 Label Set"/>
    <n v="0"/>
    <n v="15"/>
    <n v="1"/>
    <n v="2"/>
    <s v="TRUE"/>
  </r>
  <r>
    <s v="AZ-2011-3293357"/>
    <x v="64"/>
    <s v="Skye McCaffrey"/>
    <x v="2"/>
    <s v="Languedoc-Roussillon-Midi-Pyrénées"/>
    <s v="Lattes"/>
    <x v="1"/>
    <x v="1"/>
    <x v="1"/>
    <x v="0"/>
    <x v="0"/>
    <s v="Green Bar Message Books, Recycled"/>
    <n v="0"/>
    <n v="47"/>
    <n v="17"/>
    <n v="2"/>
    <s v="FALSE"/>
  </r>
  <r>
    <s v="AZ-2011-5817638"/>
    <x v="64"/>
    <s v="Michelle Barrett"/>
    <x v="12"/>
    <s v="Geneva"/>
    <s v="Geneva"/>
    <x v="1"/>
    <x v="1"/>
    <x v="1"/>
    <x v="0"/>
    <x v="11"/>
    <s v="KitchenAid Toaster, White"/>
    <n v="0"/>
    <n v="584"/>
    <n v="234"/>
    <n v="7"/>
    <s v="TRUE"/>
  </r>
  <r>
    <s v="AZ-2011-7072417"/>
    <x v="65"/>
    <s v="Evie Rees"/>
    <x v="2"/>
    <s v="Ile-de-France"/>
    <s v="Le Blanc-Mesnil"/>
    <x v="1"/>
    <x v="1"/>
    <x v="1"/>
    <x v="0"/>
    <x v="5"/>
    <s v="Cardinal Binder, Clear"/>
    <n v="0"/>
    <n v="53"/>
    <n v="2"/>
    <n v="4"/>
    <s v="TRUE"/>
  </r>
  <r>
    <s v="AZ-2011-7072417"/>
    <x v="65"/>
    <s v="Evie Rees"/>
    <x v="2"/>
    <s v="Ile-de-France"/>
    <s v="Le Blanc-Mesnil"/>
    <x v="1"/>
    <x v="1"/>
    <x v="1"/>
    <x v="0"/>
    <x v="12"/>
    <s v="Acme Scissors, Easy Grip"/>
    <n v="0"/>
    <n v="81"/>
    <n v="19"/>
    <n v="3"/>
    <s v="TRUE"/>
  </r>
  <r>
    <s v="AZ-2011-2762983"/>
    <x v="65"/>
    <s v="David Harney"/>
    <x v="6"/>
    <s v="North Rhine-Westphalia"/>
    <s v="Essen"/>
    <x v="1"/>
    <x v="2"/>
    <x v="0"/>
    <x v="0"/>
    <x v="11"/>
    <s v="KitchenAid Toaster, Red"/>
    <n v="0.1"/>
    <n v="538"/>
    <n v="221"/>
    <n v="7"/>
    <s v="TRUE"/>
  </r>
  <r>
    <s v="AZ-2011-2762983"/>
    <x v="65"/>
    <s v="David Harney"/>
    <x v="6"/>
    <s v="North Rhine-Westphalia"/>
    <s v="Essen"/>
    <x v="1"/>
    <x v="2"/>
    <x v="0"/>
    <x v="0"/>
    <x v="2"/>
    <s v="Stanley Pens, Water Color"/>
    <n v="0"/>
    <n v="119"/>
    <n v="38"/>
    <n v="9"/>
    <s v="FALSE"/>
  </r>
  <r>
    <s v="AZ-2011-2762983"/>
    <x v="65"/>
    <s v="David Harney"/>
    <x v="6"/>
    <s v="North Rhine-Westphalia"/>
    <s v="Essen"/>
    <x v="1"/>
    <x v="2"/>
    <x v="0"/>
    <x v="0"/>
    <x v="14"/>
    <s v="GlobeWeis Peel and Seal, Security-Tint"/>
    <n v="0"/>
    <n v="48"/>
    <n v="6"/>
    <n v="2"/>
    <s v="FALSE"/>
  </r>
  <r>
    <s v="AZ-2011-2762983"/>
    <x v="65"/>
    <s v="David Harney"/>
    <x v="6"/>
    <s v="North Rhine-Westphalia"/>
    <s v="Essen"/>
    <x v="1"/>
    <x v="2"/>
    <x v="0"/>
    <x v="0"/>
    <x v="3"/>
    <s v="Fellowes Trays, Single Width"/>
    <n v="0.1"/>
    <n v="413"/>
    <n v="184"/>
    <n v="8"/>
    <s v="FALSE"/>
  </r>
  <r>
    <s v="AZ-2011-2762983"/>
    <x v="65"/>
    <s v="David Harney"/>
    <x v="6"/>
    <s v="North Rhine-Westphalia"/>
    <s v="Essen"/>
    <x v="1"/>
    <x v="2"/>
    <x v="0"/>
    <x v="0"/>
    <x v="3"/>
    <s v="Rogers Folders, Wire Frame"/>
    <n v="0.1"/>
    <n v="80"/>
    <n v="1"/>
    <n v="3"/>
    <s v="TRUE"/>
  </r>
  <r>
    <s v="BN-2011-5443120"/>
    <x v="66"/>
    <s v="Kaitlyn Dorsch"/>
    <x v="11"/>
    <s v="Coimbra"/>
    <s v="Coimbra"/>
    <x v="2"/>
    <x v="2"/>
    <x v="0"/>
    <x v="0"/>
    <x v="2"/>
    <s v="Binney &amp; Smith Canvas, Blue"/>
    <n v="0.5"/>
    <n v="205"/>
    <n v="-127"/>
    <n v="8"/>
    <s v="TRUE"/>
  </r>
  <r>
    <s v="BN-2011-5443120"/>
    <x v="66"/>
    <s v="Kaitlyn Dorsch"/>
    <x v="11"/>
    <s v="Coimbra"/>
    <s v="Coimbra"/>
    <x v="2"/>
    <x v="2"/>
    <x v="0"/>
    <x v="0"/>
    <x v="14"/>
    <s v="Cameo Business Envelopes, Security-Tint"/>
    <n v="0.5"/>
    <n v="17"/>
    <n v="-5"/>
    <n v="2"/>
    <s v="FALSE"/>
  </r>
  <r>
    <s v="AZ-2011-3885003"/>
    <x v="67"/>
    <s v="Logan Tilley"/>
    <x v="6"/>
    <s v="North Rhine-Westphalia"/>
    <s v="Bonn"/>
    <x v="1"/>
    <x v="1"/>
    <x v="0"/>
    <x v="1"/>
    <x v="16"/>
    <s v="Advantus Clock, Black"/>
    <n v="0"/>
    <n v="257"/>
    <n v="74"/>
    <n v="5"/>
    <s v="FALSE"/>
  </r>
  <r>
    <s v="AZ-2011-3885003"/>
    <x v="67"/>
    <s v="Logan Tilley"/>
    <x v="6"/>
    <s v="North Rhine-Westphalia"/>
    <s v="Bonn"/>
    <x v="1"/>
    <x v="1"/>
    <x v="0"/>
    <x v="0"/>
    <x v="2"/>
    <s v="BIC Highlighters, Water Color"/>
    <n v="0"/>
    <n v="44"/>
    <n v="8"/>
    <n v="2"/>
    <s v="FALSE"/>
  </r>
  <r>
    <s v="AZ-2011-3885003"/>
    <x v="67"/>
    <s v="Logan Tilley"/>
    <x v="6"/>
    <s v="North Rhine-Westphalia"/>
    <s v="Bonn"/>
    <x v="1"/>
    <x v="1"/>
    <x v="0"/>
    <x v="0"/>
    <x v="7"/>
    <s v="Harbour Creations Round Labels, 5000 Label Set"/>
    <n v="0"/>
    <n v="64"/>
    <n v="25"/>
    <n v="9"/>
    <s v="FALSE"/>
  </r>
  <r>
    <s v="AZ-2011-3885003"/>
    <x v="67"/>
    <s v="Logan Tilley"/>
    <x v="6"/>
    <s v="North Rhine-Westphalia"/>
    <s v="Bonn"/>
    <x v="1"/>
    <x v="1"/>
    <x v="0"/>
    <x v="2"/>
    <x v="13"/>
    <s v="Canon Copy Machine, Digital"/>
    <n v="0"/>
    <n v="785"/>
    <n v="86"/>
    <n v="3"/>
    <s v="FALSE"/>
  </r>
  <r>
    <s v="AZ-2011-3885003"/>
    <x v="67"/>
    <s v="Logan Tilley"/>
    <x v="6"/>
    <s v="North Rhine-Westphalia"/>
    <s v="Bonn"/>
    <x v="1"/>
    <x v="1"/>
    <x v="0"/>
    <x v="2"/>
    <x v="10"/>
    <s v="Cisco Signal Booster, Full Size"/>
    <n v="0"/>
    <n v="306"/>
    <n v="9"/>
    <n v="2"/>
    <s v="TRUE"/>
  </r>
  <r>
    <s v="AZ-2011-107716"/>
    <x v="67"/>
    <s v="Corey Norton"/>
    <x v="2"/>
    <s v="Provence-Alpes-Côte d'Azur"/>
    <s v="Marseille"/>
    <x v="1"/>
    <x v="1"/>
    <x v="1"/>
    <x v="2"/>
    <x v="15"/>
    <s v="Belkin Flash Drive, Bluetooth"/>
    <n v="0"/>
    <n v="294"/>
    <n v="109"/>
    <n v="7"/>
    <s v="TRUE"/>
  </r>
  <r>
    <s v="AZ-2011-4173505"/>
    <x v="68"/>
    <s v="Owen Howell"/>
    <x v="5"/>
    <s v="Castile and León"/>
    <s v="Ponferrada"/>
    <x v="2"/>
    <x v="0"/>
    <x v="0"/>
    <x v="1"/>
    <x v="8"/>
    <s v="Novimex Steel Folding Chair, Red"/>
    <n v="0.2"/>
    <n v="66"/>
    <n v="19"/>
    <n v="1"/>
    <s v="FALSE"/>
  </r>
  <r>
    <s v="AZ-2011-4173505"/>
    <x v="68"/>
    <s v="Owen Howell"/>
    <x v="5"/>
    <s v="Castile and León"/>
    <s v="Ponferrada"/>
    <x v="2"/>
    <x v="0"/>
    <x v="0"/>
    <x v="0"/>
    <x v="2"/>
    <s v="Binney &amp; Smith Highlighters, Fluorescent"/>
    <n v="0"/>
    <n v="54"/>
    <n v="4"/>
    <n v="3"/>
    <s v="TRUE"/>
  </r>
  <r>
    <s v="AZ-2011-4173505"/>
    <x v="68"/>
    <s v="Owen Howell"/>
    <x v="5"/>
    <s v="Castile and León"/>
    <s v="Ponferrada"/>
    <x v="2"/>
    <x v="0"/>
    <x v="0"/>
    <x v="0"/>
    <x v="2"/>
    <s v="Binney &amp; Smith Markers, Easy-Erase"/>
    <n v="0"/>
    <n v="97"/>
    <n v="39"/>
    <n v="4"/>
    <s v="TRUE"/>
  </r>
  <r>
    <s v="AZ-2011-4173505"/>
    <x v="68"/>
    <s v="Owen Howell"/>
    <x v="5"/>
    <s v="Castile and León"/>
    <s v="Ponferrada"/>
    <x v="2"/>
    <x v="0"/>
    <x v="0"/>
    <x v="0"/>
    <x v="5"/>
    <s v="Avery Binder Covers, Clear"/>
    <n v="0"/>
    <n v="21"/>
    <n v="5"/>
    <n v="2"/>
    <s v="TRUE"/>
  </r>
  <r>
    <s v="AZ-2011-4173505"/>
    <x v="68"/>
    <s v="Owen Howell"/>
    <x v="5"/>
    <s v="Castile and León"/>
    <s v="Ponferrada"/>
    <x v="2"/>
    <x v="0"/>
    <x v="0"/>
    <x v="0"/>
    <x v="5"/>
    <s v="Cardinal Binder Covers, Economy"/>
    <n v="0"/>
    <n v="24"/>
    <n v="1"/>
    <n v="2"/>
    <s v="FALSE"/>
  </r>
  <r>
    <s v="BN-2011-6178410"/>
    <x v="68"/>
    <s v="Molly Palmer"/>
    <x v="0"/>
    <s v="Stockholm"/>
    <s v="Nacka"/>
    <x v="0"/>
    <x v="2"/>
    <x v="2"/>
    <x v="2"/>
    <x v="10"/>
    <s v="Nokia Headset, VoIP"/>
    <n v="0.5"/>
    <n v="73"/>
    <n v="-12"/>
    <n v="2"/>
    <s v="TRUE"/>
  </r>
  <r>
    <s v="AZ-2011-1546153"/>
    <x v="69"/>
    <s v="Nicholas Carey"/>
    <x v="1"/>
    <s v="England"/>
    <s v="Crewe"/>
    <x v="0"/>
    <x v="1"/>
    <x v="1"/>
    <x v="0"/>
    <x v="2"/>
    <s v="Binney &amp; Smith Markers, Blue"/>
    <n v="0"/>
    <n v="169"/>
    <n v="32"/>
    <n v="7"/>
    <s v="FALSE"/>
  </r>
  <r>
    <s v="AZ-2011-1546153"/>
    <x v="69"/>
    <s v="Nicholas Carey"/>
    <x v="1"/>
    <s v="England"/>
    <s v="Crewe"/>
    <x v="0"/>
    <x v="1"/>
    <x v="1"/>
    <x v="2"/>
    <x v="9"/>
    <s v="Okidata Inkjet, Durable"/>
    <n v="0"/>
    <n v="625"/>
    <n v="6"/>
    <n v="2"/>
    <s v="TRUE"/>
  </r>
  <r>
    <s v="AZ-2011-122598"/>
    <x v="69"/>
    <s v="Eve Bates"/>
    <x v="6"/>
    <s v="North Rhine-Westphalia"/>
    <s v="Duisburg"/>
    <x v="1"/>
    <x v="1"/>
    <x v="2"/>
    <x v="0"/>
    <x v="3"/>
    <s v="Eldon File Cart, Single Width"/>
    <n v="0.1"/>
    <n v="576"/>
    <n v="51"/>
    <n v="5"/>
    <s v="FALSE"/>
  </r>
  <r>
    <s v="AZ-2011-231889"/>
    <x v="70"/>
    <s v="Molly Palmer"/>
    <x v="2"/>
    <s v="Ile-de-France"/>
    <s v="Montigny-le-Bretonneux"/>
    <x v="1"/>
    <x v="2"/>
    <x v="0"/>
    <x v="0"/>
    <x v="2"/>
    <s v="Stanley Highlighters, Water Color"/>
    <n v="0"/>
    <n v="36"/>
    <n v="12"/>
    <n v="2"/>
    <s v="FALSE"/>
  </r>
  <r>
    <s v="BN-2011-7646735"/>
    <x v="71"/>
    <s v="Gerald Galvan"/>
    <x v="7"/>
    <s v="Gelderland"/>
    <s v="Apeldoorn"/>
    <x v="1"/>
    <x v="2"/>
    <x v="1"/>
    <x v="0"/>
    <x v="0"/>
    <s v="Enermax Parchment Paper, Multicolor"/>
    <n v="0.5"/>
    <n v="17"/>
    <n v="-7"/>
    <n v="2"/>
    <s v="FALSE"/>
  </r>
  <r>
    <s v="AZ-2011-3304186"/>
    <x v="72"/>
    <s v="Benjamin Lee"/>
    <x v="3"/>
    <s v="Apulia"/>
    <s v="Brindisi"/>
    <x v="2"/>
    <x v="2"/>
    <x v="0"/>
    <x v="0"/>
    <x v="2"/>
    <s v="Boston Highlighters, Blue"/>
    <n v="0"/>
    <n v="57"/>
    <n v="14"/>
    <n v="3"/>
    <s v="TRUE"/>
  </r>
  <r>
    <s v="AZ-2011-3304186"/>
    <x v="72"/>
    <s v="Benjamin Lee"/>
    <x v="3"/>
    <s v="Apulia"/>
    <s v="Brindisi"/>
    <x v="2"/>
    <x v="2"/>
    <x v="0"/>
    <x v="0"/>
    <x v="5"/>
    <s v="Cardinal Binder Covers, Economy"/>
    <n v="0"/>
    <n v="24"/>
    <n v="1"/>
    <n v="2"/>
    <s v="FALSE"/>
  </r>
  <r>
    <s v="AZ-2011-3304186"/>
    <x v="72"/>
    <s v="Benjamin Lee"/>
    <x v="3"/>
    <s v="Apulia"/>
    <s v="Brindisi"/>
    <x v="2"/>
    <x v="2"/>
    <x v="0"/>
    <x v="0"/>
    <x v="4"/>
    <s v="Advantus Clamps, Metal"/>
    <n v="0"/>
    <n v="39"/>
    <n v="18"/>
    <n v="2"/>
    <s v="TRUE"/>
  </r>
  <r>
    <s v="AZ-2011-3304186"/>
    <x v="72"/>
    <s v="Benjamin Lee"/>
    <x v="3"/>
    <s v="Apulia"/>
    <s v="Brindisi"/>
    <x v="2"/>
    <x v="2"/>
    <x v="0"/>
    <x v="0"/>
    <x v="0"/>
    <s v="SanDisk Cards &amp; Envelopes, Recycled"/>
    <n v="0"/>
    <n v="242"/>
    <n v="10"/>
    <n v="5"/>
    <s v="TRUE"/>
  </r>
  <r>
    <s v="AZ-2011-3304186"/>
    <x v="72"/>
    <s v="Benjamin Lee"/>
    <x v="3"/>
    <s v="Apulia"/>
    <s v="Brindisi"/>
    <x v="2"/>
    <x v="2"/>
    <x v="0"/>
    <x v="0"/>
    <x v="3"/>
    <s v="Eldon Lockers, Blue"/>
    <n v="0.4"/>
    <n v="475"/>
    <n v="-238"/>
    <n v="4"/>
    <s v="FALSE"/>
  </r>
  <r>
    <s v="AZ-2011-3304186"/>
    <x v="72"/>
    <s v="Benjamin Lee"/>
    <x v="3"/>
    <s v="Apulia"/>
    <s v="Brindisi"/>
    <x v="2"/>
    <x v="2"/>
    <x v="0"/>
    <x v="0"/>
    <x v="3"/>
    <s v="Rogers Box, Blue"/>
    <n v="0.4"/>
    <n v="58"/>
    <n v="-37"/>
    <n v="4"/>
    <s v="TRUE"/>
  </r>
  <r>
    <s v="AZ-2011-3304186"/>
    <x v="72"/>
    <s v="Benjamin Lee"/>
    <x v="3"/>
    <s v="Apulia"/>
    <s v="Brindisi"/>
    <x v="2"/>
    <x v="2"/>
    <x v="0"/>
    <x v="2"/>
    <x v="15"/>
    <s v="Memorex Mouse, Erganomic"/>
    <n v="0"/>
    <n v="312"/>
    <n v="12"/>
    <n v="12"/>
    <s v="FALSE"/>
  </r>
  <r>
    <s v="AZ-2011-9598217"/>
    <x v="72"/>
    <s v="Donald Pak"/>
    <x v="6"/>
    <s v="Hamburg"/>
    <s v="Hamburg"/>
    <x v="1"/>
    <x v="2"/>
    <x v="1"/>
    <x v="0"/>
    <x v="5"/>
    <s v="Acco Hole Reinforcements, Clear"/>
    <n v="0"/>
    <n v="31"/>
    <n v="1"/>
    <n v="5"/>
    <s v="TRUE"/>
  </r>
  <r>
    <s v="AZ-2011-9598217"/>
    <x v="72"/>
    <s v="Donald Pak"/>
    <x v="6"/>
    <s v="Hamburg"/>
    <s v="Hamburg"/>
    <x v="1"/>
    <x v="2"/>
    <x v="1"/>
    <x v="0"/>
    <x v="7"/>
    <s v="Novimex Shipping Labels, Alphabetical"/>
    <n v="0"/>
    <n v="65"/>
    <n v="32"/>
    <n v="6"/>
    <s v="TRUE"/>
  </r>
  <r>
    <s v="AZ-2011-9598217"/>
    <x v="72"/>
    <s v="Donald Pak"/>
    <x v="6"/>
    <s v="Hamburg"/>
    <s v="Hamburg"/>
    <x v="1"/>
    <x v="2"/>
    <x v="1"/>
    <x v="0"/>
    <x v="3"/>
    <s v="Fellowes Folders, Industrial"/>
    <n v="0.1"/>
    <n v="48"/>
    <n v="7"/>
    <n v="2"/>
    <s v="FALSE"/>
  </r>
  <r>
    <s v="AZ-2011-9598217"/>
    <x v="72"/>
    <s v="Donald Pak"/>
    <x v="6"/>
    <s v="Hamburg"/>
    <s v="Hamburg"/>
    <x v="1"/>
    <x v="2"/>
    <x v="1"/>
    <x v="0"/>
    <x v="12"/>
    <s v="Acme Ruler, Steel"/>
    <n v="0"/>
    <n v="81"/>
    <n v="24"/>
    <n v="5"/>
    <s v="TRUE"/>
  </r>
  <r>
    <s v="BN-2011-1677989"/>
    <x v="72"/>
    <s v="Alexander Bennett"/>
    <x v="2"/>
    <s v="Ile-de-France"/>
    <s v="Fontainebleau"/>
    <x v="1"/>
    <x v="2"/>
    <x v="1"/>
    <x v="2"/>
    <x v="9"/>
    <s v="Panasonic Printer, Red"/>
    <n v="0.15"/>
    <n v="2017"/>
    <n v="0"/>
    <n v="9"/>
    <s v="TRUE"/>
  </r>
  <r>
    <s v="AZ-2011-332801"/>
    <x v="73"/>
    <s v="Koby Tompson"/>
    <x v="2"/>
    <s v="Auvergne-Rhône-Alpes"/>
    <s v="Riom"/>
    <x v="1"/>
    <x v="1"/>
    <x v="1"/>
    <x v="0"/>
    <x v="2"/>
    <s v="Boston Markers, Fluorescent"/>
    <n v="0"/>
    <n v="83"/>
    <n v="12"/>
    <n v="3"/>
    <s v="TRUE"/>
  </r>
  <r>
    <s v="AZ-2011-4613853"/>
    <x v="73"/>
    <s v="Mackenzie Whitford"/>
    <x v="2"/>
    <s v="Aquitaine-Limousin-Poitou-Charentes"/>
    <s v="Limoges"/>
    <x v="1"/>
    <x v="1"/>
    <x v="0"/>
    <x v="0"/>
    <x v="5"/>
    <s v="Avery Binder Covers, Durable"/>
    <n v="0"/>
    <n v="13"/>
    <n v="2"/>
    <n v="1"/>
    <s v="TRUE"/>
  </r>
  <r>
    <s v="AZ-2011-6557147"/>
    <x v="74"/>
    <s v="Sofia de Castella"/>
    <x v="6"/>
    <s v="Brandenburg"/>
    <s v="Potsdam"/>
    <x v="1"/>
    <x v="1"/>
    <x v="1"/>
    <x v="0"/>
    <x v="3"/>
    <s v="Tenex File Cart, Blue"/>
    <n v="0.1"/>
    <n v="360"/>
    <n v="32"/>
    <n v="3"/>
    <s v="TRUE"/>
  </r>
  <r>
    <s v="AZ-2011-804486"/>
    <x v="74"/>
    <s v="Eve Spencer"/>
    <x v="1"/>
    <s v="England"/>
    <s v="Lowestoft"/>
    <x v="0"/>
    <x v="1"/>
    <x v="1"/>
    <x v="0"/>
    <x v="2"/>
    <s v="BIC Highlighters, Water Color"/>
    <n v="0"/>
    <n v="66"/>
    <n v="12"/>
    <n v="3"/>
    <s v="FALSE"/>
  </r>
  <r>
    <s v="AZ-2011-804486"/>
    <x v="74"/>
    <s v="Eve Spencer"/>
    <x v="1"/>
    <s v="England"/>
    <s v="Lowestoft"/>
    <x v="0"/>
    <x v="1"/>
    <x v="1"/>
    <x v="0"/>
    <x v="7"/>
    <s v="Smead File Folder Labels, Alphabetical"/>
    <n v="0"/>
    <n v="26"/>
    <n v="12"/>
    <n v="3"/>
    <s v="TRUE"/>
  </r>
  <r>
    <s v="AZ-2011-804486"/>
    <x v="74"/>
    <s v="Eve Spencer"/>
    <x v="1"/>
    <s v="England"/>
    <s v="Lowestoft"/>
    <x v="0"/>
    <x v="1"/>
    <x v="1"/>
    <x v="0"/>
    <x v="0"/>
    <s v="Eaton Cards &amp; Envelopes, Multicolor"/>
    <n v="0"/>
    <n v="186"/>
    <n v="89"/>
    <n v="4"/>
    <s v="TRUE"/>
  </r>
  <r>
    <s v="AZ-2011-804486"/>
    <x v="74"/>
    <s v="Eve Spencer"/>
    <x v="1"/>
    <s v="England"/>
    <s v="Lowestoft"/>
    <x v="0"/>
    <x v="1"/>
    <x v="1"/>
    <x v="2"/>
    <x v="10"/>
    <s v="Cisco Speaker Phone, VoIP"/>
    <n v="0"/>
    <n v="693"/>
    <n v="229"/>
    <n v="5"/>
    <s v="TRUE"/>
  </r>
  <r>
    <s v="BN-2011-5751868"/>
    <x v="74"/>
    <s v="Amy Nixon"/>
    <x v="13"/>
    <s v="Dublin"/>
    <s v="Dublin"/>
    <x v="0"/>
    <x v="1"/>
    <x v="1"/>
    <x v="2"/>
    <x v="10"/>
    <s v="Apple Office Telephone, Cordless"/>
    <n v="0.5"/>
    <n v="238"/>
    <n v="0"/>
    <n v="7"/>
    <s v="FALSE"/>
  </r>
  <r>
    <s v="AZ-2011-252578"/>
    <x v="75"/>
    <s v="Sebastian McClelland"/>
    <x v="5"/>
    <s v="Valenciana"/>
    <s v="Elx"/>
    <x v="2"/>
    <x v="1"/>
    <x v="1"/>
    <x v="0"/>
    <x v="5"/>
    <s v="Wilson Jones Index Tab, Economy"/>
    <n v="0"/>
    <n v="39"/>
    <n v="10"/>
    <n v="6"/>
    <s v="TRUE"/>
  </r>
  <r>
    <s v="AZ-2011-252578"/>
    <x v="75"/>
    <s v="Sebastian McClelland"/>
    <x v="5"/>
    <s v="Valenciana"/>
    <s v="Elx"/>
    <x v="2"/>
    <x v="1"/>
    <x v="1"/>
    <x v="2"/>
    <x v="10"/>
    <s v="Samsung Speaker Phone, VoIP"/>
    <n v="0.1"/>
    <n v="444"/>
    <n v="89"/>
    <n v="4"/>
    <s v="FALSE"/>
  </r>
  <r>
    <s v="AZ-2011-643323"/>
    <x v="76"/>
    <s v="Luca Varley"/>
    <x v="2"/>
    <s v="Ile-de-France"/>
    <s v="Sannois"/>
    <x v="1"/>
    <x v="2"/>
    <x v="1"/>
    <x v="0"/>
    <x v="7"/>
    <s v="Hon Legal Exhibit Labels, Adjustable"/>
    <n v="0"/>
    <n v="18"/>
    <n v="3"/>
    <n v="2"/>
    <s v="FALSE"/>
  </r>
  <r>
    <s v="AZ-2011-643323"/>
    <x v="76"/>
    <s v="Luca Varley"/>
    <x v="2"/>
    <s v="Ile-de-France"/>
    <s v="Sannois"/>
    <x v="1"/>
    <x v="2"/>
    <x v="1"/>
    <x v="2"/>
    <x v="10"/>
    <s v="Cisco Signal Booster, with Caller ID"/>
    <n v="0.15"/>
    <n v="645"/>
    <n v="76"/>
    <n v="5"/>
    <s v="TRUE"/>
  </r>
  <r>
    <s v="BN-2011-2002150"/>
    <x v="77"/>
    <s v="Tara Hines"/>
    <x v="7"/>
    <s v="South Holland"/>
    <s v="Rotterdam"/>
    <x v="1"/>
    <x v="1"/>
    <x v="1"/>
    <x v="0"/>
    <x v="2"/>
    <s v="Sanford Pencil Sharpener, Water Color"/>
    <n v="0.5"/>
    <n v="39"/>
    <n v="-19"/>
    <n v="3"/>
    <s v="FALSE"/>
  </r>
  <r>
    <s v="AZ-2011-5690380"/>
    <x v="78"/>
    <s v="Jay Andrews"/>
    <x v="1"/>
    <s v="England"/>
    <s v="Halifax"/>
    <x v="0"/>
    <x v="1"/>
    <x v="1"/>
    <x v="0"/>
    <x v="3"/>
    <s v="Fellowes Folders, Single Width"/>
    <n v="0"/>
    <n v="159"/>
    <n v="65"/>
    <n v="6"/>
    <s v="TRUE"/>
  </r>
  <r>
    <s v="AZ-2011-1362591"/>
    <x v="78"/>
    <s v="Ava Giles"/>
    <x v="6"/>
    <s v="North Rhine-Westphalia"/>
    <s v="Duisburg"/>
    <x v="1"/>
    <x v="2"/>
    <x v="1"/>
    <x v="0"/>
    <x v="12"/>
    <s v="Fiskars Trimmer, Easy Grip"/>
    <n v="0"/>
    <n v="176"/>
    <n v="65"/>
    <n v="4"/>
    <s v="TRUE"/>
  </r>
  <r>
    <s v="BN-2011-7884993"/>
    <x v="78"/>
    <s v="Gracie Powell"/>
    <x v="2"/>
    <s v="Ile-de-France"/>
    <s v="Paris"/>
    <x v="1"/>
    <x v="1"/>
    <x v="3"/>
    <x v="2"/>
    <x v="10"/>
    <s v="Nokia Headset, with Caller ID"/>
    <n v="0.15"/>
    <n v="684"/>
    <n v="-24"/>
    <n v="11"/>
    <s v="TRUE"/>
  </r>
  <r>
    <s v="BN-2011-5290627"/>
    <x v="78"/>
    <s v="Kristal McCaslin"/>
    <x v="3"/>
    <s v="Lombardy"/>
    <s v="Milan"/>
    <x v="2"/>
    <x v="2"/>
    <x v="1"/>
    <x v="1"/>
    <x v="8"/>
    <s v="Novimex Chairmat, Red"/>
    <n v="0.6"/>
    <n v="45"/>
    <n v="-34"/>
    <n v="2"/>
    <s v="FALSE"/>
  </r>
  <r>
    <s v="AZ-2011-5098375"/>
    <x v="79"/>
    <s v="Mariam McMeckan"/>
    <x v="5"/>
    <s v="Catalonia"/>
    <s v="Rubí"/>
    <x v="2"/>
    <x v="2"/>
    <x v="1"/>
    <x v="1"/>
    <x v="1"/>
    <s v="Ikea 3-Shelf Cabinet, Pine"/>
    <n v="0"/>
    <n v="719"/>
    <n v="21"/>
    <n v="5"/>
    <s v="TRUE"/>
  </r>
  <r>
    <s v="AZ-2011-5098375"/>
    <x v="79"/>
    <s v="Mariam McMeckan"/>
    <x v="5"/>
    <s v="Catalonia"/>
    <s v="Rubí"/>
    <x v="2"/>
    <x v="2"/>
    <x v="1"/>
    <x v="0"/>
    <x v="11"/>
    <s v="KitchenAid Toaster, White"/>
    <n v="0"/>
    <n v="334"/>
    <n v="133"/>
    <n v="4"/>
    <s v="TRUE"/>
  </r>
  <r>
    <s v="AZ-2011-8844789"/>
    <x v="79"/>
    <s v="Lori Miller"/>
    <x v="2"/>
    <s v="Normandy"/>
    <s v="Le Petit-Quevilly"/>
    <x v="1"/>
    <x v="1"/>
    <x v="1"/>
    <x v="1"/>
    <x v="8"/>
    <s v="Harbour Creations Executive Leather Armchair, Red"/>
    <n v="0.1"/>
    <n v="1713"/>
    <n v="552"/>
    <n v="4"/>
    <s v="FALSE"/>
  </r>
  <r>
    <s v="AZ-2011-8844789"/>
    <x v="79"/>
    <s v="Lori Miller"/>
    <x v="2"/>
    <s v="Normandy"/>
    <s v="Le Petit-Quevilly"/>
    <x v="1"/>
    <x v="1"/>
    <x v="1"/>
    <x v="1"/>
    <x v="8"/>
    <s v="Hon Rocking Chair, Black"/>
    <n v="0.1"/>
    <n v="808"/>
    <n v="251"/>
    <n v="7"/>
    <s v="FALSE"/>
  </r>
  <r>
    <s v="AZ-2011-8844789"/>
    <x v="79"/>
    <s v="Lori Miller"/>
    <x v="2"/>
    <s v="Normandy"/>
    <s v="Le Petit-Quevilly"/>
    <x v="1"/>
    <x v="1"/>
    <x v="1"/>
    <x v="0"/>
    <x v="5"/>
    <s v="Cardinal Hole Reinforcements, Clear"/>
    <n v="0"/>
    <n v="5"/>
    <n v="2"/>
    <n v="1"/>
    <s v="TRUE"/>
  </r>
  <r>
    <s v="AZ-2011-8844789"/>
    <x v="79"/>
    <s v="Lori Miller"/>
    <x v="2"/>
    <s v="Normandy"/>
    <s v="Le Petit-Quevilly"/>
    <x v="1"/>
    <x v="1"/>
    <x v="1"/>
    <x v="0"/>
    <x v="7"/>
    <s v="Novimex Legal Exhibit Labels, Alphabetical"/>
    <n v="0"/>
    <n v="31"/>
    <n v="6"/>
    <n v="3"/>
    <s v="FALSE"/>
  </r>
  <r>
    <s v="AZ-2011-8844789"/>
    <x v="79"/>
    <s v="Lori Miller"/>
    <x v="2"/>
    <s v="Normandy"/>
    <s v="Le Petit-Quevilly"/>
    <x v="1"/>
    <x v="1"/>
    <x v="1"/>
    <x v="0"/>
    <x v="3"/>
    <s v="Smead Trays, Blue"/>
    <n v="0.1"/>
    <n v="218"/>
    <n v="7"/>
    <n v="5"/>
    <s v="TRUE"/>
  </r>
  <r>
    <s v="BN-2011-357064"/>
    <x v="79"/>
    <s v="William Somerville"/>
    <x v="7"/>
    <s v="Gelderland"/>
    <s v="Nijmegen"/>
    <x v="1"/>
    <x v="2"/>
    <x v="1"/>
    <x v="0"/>
    <x v="14"/>
    <s v="Cameo Peel and Seal, Set of 50"/>
    <n v="0.5"/>
    <n v="53"/>
    <n v="-36"/>
    <n v="5"/>
    <s v="TRUE"/>
  </r>
  <r>
    <s v="BN-2011-5672017"/>
    <x v="79"/>
    <s v="Louie Knight"/>
    <x v="2"/>
    <s v="Alsace-Champagne-Ardenne-Lorraine"/>
    <s v="Chaumont"/>
    <x v="1"/>
    <x v="1"/>
    <x v="1"/>
    <x v="0"/>
    <x v="2"/>
    <s v="Stanley Pencil Sharpener, Fluorescent"/>
    <n v="0"/>
    <n v="124"/>
    <n v="40"/>
    <n v="5"/>
    <s v="TRUE"/>
  </r>
  <r>
    <s v="BN-2011-5672017"/>
    <x v="79"/>
    <s v="Louie Knight"/>
    <x v="2"/>
    <s v="Alsace-Champagne-Ardenne-Lorraine"/>
    <s v="Chaumont"/>
    <x v="1"/>
    <x v="1"/>
    <x v="1"/>
    <x v="0"/>
    <x v="5"/>
    <s v="Cardinal Binder, Clear"/>
    <n v="0"/>
    <n v="120"/>
    <n v="4"/>
    <n v="9"/>
    <s v="TRUE"/>
  </r>
  <r>
    <s v="BN-2011-5672017"/>
    <x v="79"/>
    <s v="Louie Knight"/>
    <x v="2"/>
    <s v="Alsace-Champagne-Ardenne-Lorraine"/>
    <s v="Chaumont"/>
    <x v="1"/>
    <x v="1"/>
    <x v="1"/>
    <x v="0"/>
    <x v="4"/>
    <s v="OIC Push Pins, Assorted Sizes"/>
    <n v="0"/>
    <n v="25"/>
    <n v="5"/>
    <n v="2"/>
    <s v="TRUE"/>
  </r>
  <r>
    <s v="AZ-2011-4159708"/>
    <x v="80"/>
    <s v="Jodie Garner"/>
    <x v="2"/>
    <s v="Normandy"/>
    <s v="Vernon"/>
    <x v="1"/>
    <x v="1"/>
    <x v="1"/>
    <x v="0"/>
    <x v="5"/>
    <s v="Acco Binder, Recycled"/>
    <n v="0"/>
    <n v="16"/>
    <n v="0"/>
    <n v="1"/>
    <s v="FALSE"/>
  </r>
  <r>
    <s v="AZ-2011-1372644"/>
    <x v="81"/>
    <s v="Imogen Daly"/>
    <x v="12"/>
    <s v="Geneva"/>
    <s v="Geneva"/>
    <x v="1"/>
    <x v="1"/>
    <x v="1"/>
    <x v="0"/>
    <x v="7"/>
    <s v="Smead Round Labels, 5000 Label Set"/>
    <n v="0"/>
    <n v="15"/>
    <n v="1"/>
    <n v="2"/>
    <s v="TRUE"/>
  </r>
  <r>
    <s v="AZ-2011-3114201"/>
    <x v="81"/>
    <s v="Mohammed Fox"/>
    <x v="2"/>
    <s v="Pays de la Loire"/>
    <s v="Cholet"/>
    <x v="1"/>
    <x v="1"/>
    <x v="1"/>
    <x v="0"/>
    <x v="3"/>
    <s v="Eldon Box, Single Width"/>
    <n v="0.1"/>
    <n v="37"/>
    <n v="8"/>
    <n v="4"/>
    <s v="FALSE"/>
  </r>
  <r>
    <s v="AZ-2011-2564570"/>
    <x v="81"/>
    <s v="Charlotte Taylor"/>
    <x v="3"/>
    <s v="Tuscany"/>
    <s v="Siena"/>
    <x v="2"/>
    <x v="1"/>
    <x v="1"/>
    <x v="0"/>
    <x v="5"/>
    <s v="Avery Binding Machine, Clear"/>
    <n v="0"/>
    <n v="145"/>
    <n v="17"/>
    <n v="3"/>
    <s v="TRUE"/>
  </r>
  <r>
    <s v="AZ-2011-6133674"/>
    <x v="81"/>
    <s v="Melody Nelson"/>
    <x v="3"/>
    <s v="Emilia-Romagna"/>
    <s v="Cesena"/>
    <x v="2"/>
    <x v="2"/>
    <x v="1"/>
    <x v="0"/>
    <x v="2"/>
    <s v="Sanford Sketch Pad, Fluorescent"/>
    <n v="0"/>
    <n v="93"/>
    <n v="44"/>
    <n v="2"/>
    <s v="FALSE"/>
  </r>
  <r>
    <s v="AZ-2011-7804688"/>
    <x v="81"/>
    <s v="Jacob Roemer"/>
    <x v="2"/>
    <s v="Nord-Pas-de-Calais-Picardie"/>
    <s v="Nogent-sur-Oise"/>
    <x v="1"/>
    <x v="2"/>
    <x v="1"/>
    <x v="0"/>
    <x v="12"/>
    <s v="Elite Scissors, Steel"/>
    <n v="0"/>
    <n v="66"/>
    <n v="14"/>
    <n v="3"/>
    <s v="FALSE"/>
  </r>
  <r>
    <s v="AZ-2011-5801302"/>
    <x v="81"/>
    <s v="Leslie Wilson"/>
    <x v="9"/>
    <s v="Antwerp"/>
    <s v="Antwerp"/>
    <x v="1"/>
    <x v="1"/>
    <x v="2"/>
    <x v="0"/>
    <x v="2"/>
    <s v="BIC Pencil Sharpener, Blue"/>
    <n v="0"/>
    <n v="29"/>
    <n v="12"/>
    <n v="1"/>
    <s v="FALSE"/>
  </r>
  <r>
    <s v="AZ-2011-5801302"/>
    <x v="81"/>
    <s v="Leslie Wilson"/>
    <x v="9"/>
    <s v="Antwerp"/>
    <s v="Antwerp"/>
    <x v="1"/>
    <x v="1"/>
    <x v="2"/>
    <x v="0"/>
    <x v="2"/>
    <s v="Boston Canvas, Blue"/>
    <n v="0"/>
    <n v="161"/>
    <n v="40"/>
    <n v="3"/>
    <s v="FALSE"/>
  </r>
  <r>
    <s v="AZ-2011-7732593"/>
    <x v="82"/>
    <s v="Eileen Walker"/>
    <x v="2"/>
    <s v="Ile-de-France"/>
    <s v="Pontoise"/>
    <x v="1"/>
    <x v="1"/>
    <x v="1"/>
    <x v="0"/>
    <x v="11"/>
    <s v="Hoover Microwave, Red"/>
    <n v="0.1"/>
    <n v="1389"/>
    <n v="154"/>
    <n v="5"/>
    <s v="FALSE"/>
  </r>
  <r>
    <s v="AZ-2011-1672552"/>
    <x v="82"/>
    <s v="Sam French"/>
    <x v="6"/>
    <s v="North Rhine-Westphalia"/>
    <s v="Krefeld"/>
    <x v="1"/>
    <x v="1"/>
    <x v="1"/>
    <x v="2"/>
    <x v="9"/>
    <s v="Epson Phone, Wireless"/>
    <n v="0"/>
    <n v="162"/>
    <n v="73"/>
    <n v="2"/>
    <s v="TRUE"/>
  </r>
  <r>
    <s v="AZ-2011-3348631"/>
    <x v="83"/>
    <s v="Ebony Sadlier"/>
    <x v="6"/>
    <s v="Bremen"/>
    <s v="Bremen"/>
    <x v="1"/>
    <x v="2"/>
    <x v="0"/>
    <x v="0"/>
    <x v="3"/>
    <s v="Eldon Lockers, Single Width"/>
    <n v="0.1"/>
    <n v="534"/>
    <n v="232"/>
    <n v="3"/>
    <s v="TRUE"/>
  </r>
  <r>
    <s v="AZ-2011-3348631"/>
    <x v="83"/>
    <s v="Ebony Sadlier"/>
    <x v="6"/>
    <s v="Bremen"/>
    <s v="Bremen"/>
    <x v="1"/>
    <x v="2"/>
    <x v="0"/>
    <x v="2"/>
    <x v="9"/>
    <s v="Okidata Calculator, Red"/>
    <n v="0"/>
    <n v="99"/>
    <n v="29"/>
    <n v="2"/>
    <s v="TRUE"/>
  </r>
  <r>
    <s v="AZ-2011-3348631"/>
    <x v="83"/>
    <s v="Ebony Sadlier"/>
    <x v="6"/>
    <s v="Bremen"/>
    <s v="Bremen"/>
    <x v="1"/>
    <x v="2"/>
    <x v="0"/>
    <x v="2"/>
    <x v="10"/>
    <s v="Apple Headset, Cordless"/>
    <n v="0"/>
    <n v="533"/>
    <n v="112"/>
    <n v="7"/>
    <s v="FALSE"/>
  </r>
  <r>
    <s v="AZ-2011-9958697"/>
    <x v="84"/>
    <s v="Dylan Disney"/>
    <x v="6"/>
    <s v="Bavaria"/>
    <s v="Augsburg"/>
    <x v="1"/>
    <x v="0"/>
    <x v="1"/>
    <x v="1"/>
    <x v="16"/>
    <s v="Deflect-O Stacking Tray, Erganomic"/>
    <n v="0"/>
    <n v="112"/>
    <n v="4"/>
    <n v="5"/>
    <s v="TRUE"/>
  </r>
  <r>
    <s v="AZ-2011-9958697"/>
    <x v="84"/>
    <s v="Dylan Disney"/>
    <x v="6"/>
    <s v="Bavaria"/>
    <s v="Augsburg"/>
    <x v="1"/>
    <x v="0"/>
    <x v="1"/>
    <x v="0"/>
    <x v="7"/>
    <s v="Novimex File Folder Labels, 5000 Label Set"/>
    <n v="0"/>
    <n v="26"/>
    <n v="10"/>
    <n v="3"/>
    <s v="FALSE"/>
  </r>
  <r>
    <s v="AZ-2011-7976569"/>
    <x v="84"/>
    <s v="Toby Clunie"/>
    <x v="1"/>
    <s v="England"/>
    <s v="London"/>
    <x v="0"/>
    <x v="1"/>
    <x v="1"/>
    <x v="2"/>
    <x v="9"/>
    <s v="Okidata Inkjet, Wireless"/>
    <n v="0.1"/>
    <n v="1413"/>
    <n v="503"/>
    <n v="5"/>
    <s v="FALSE"/>
  </r>
  <r>
    <s v="AZ-2011-821395"/>
    <x v="84"/>
    <s v="Rose Heap"/>
    <x v="6"/>
    <s v="Bavaria"/>
    <s v="Munich"/>
    <x v="1"/>
    <x v="1"/>
    <x v="0"/>
    <x v="0"/>
    <x v="2"/>
    <s v="Binney &amp; Smith Sketch Pad, Water Color"/>
    <n v="0"/>
    <n v="99"/>
    <n v="33"/>
    <n v="2"/>
    <s v="FALSE"/>
  </r>
  <r>
    <s v="AZ-2011-821395"/>
    <x v="84"/>
    <s v="Rose Heap"/>
    <x v="6"/>
    <s v="Bavaria"/>
    <s v="Munich"/>
    <x v="1"/>
    <x v="1"/>
    <x v="0"/>
    <x v="2"/>
    <x v="13"/>
    <s v="Canon Fax and Copier, High-Speed"/>
    <n v="0"/>
    <n v="379"/>
    <n v="27"/>
    <n v="2"/>
    <s v="TRUE"/>
  </r>
  <r>
    <s v="AZ-2011-6843566"/>
    <x v="84"/>
    <s v="Edward Webber"/>
    <x v="6"/>
    <s v="North Rhine-Westphalia"/>
    <s v="Moers"/>
    <x v="1"/>
    <x v="0"/>
    <x v="1"/>
    <x v="0"/>
    <x v="7"/>
    <s v="Harbour Creations File Folder Labels, Laser Printer Compatible"/>
    <n v="0"/>
    <n v="35"/>
    <n v="11"/>
    <n v="4"/>
    <s v="FALSE"/>
  </r>
  <r>
    <s v="AZ-2011-6843566"/>
    <x v="84"/>
    <s v="Edward Webber"/>
    <x v="6"/>
    <s v="North Rhine-Westphalia"/>
    <s v="Moers"/>
    <x v="1"/>
    <x v="0"/>
    <x v="1"/>
    <x v="2"/>
    <x v="10"/>
    <s v="Nokia Office Telephone, with Caller ID"/>
    <n v="0"/>
    <n v="65"/>
    <n v="3"/>
    <n v="1"/>
    <s v="FALSE"/>
  </r>
  <r>
    <s v="AZ-2011-6807336"/>
    <x v="84"/>
    <s v="Philip Newsom"/>
    <x v="6"/>
    <s v="Baden-Württemberg"/>
    <s v="Ulm"/>
    <x v="1"/>
    <x v="2"/>
    <x v="1"/>
    <x v="1"/>
    <x v="1"/>
    <s v="Dania Classic Bookcase, Pine"/>
    <n v="0.1"/>
    <n v="1113"/>
    <n v="260"/>
    <n v="3"/>
    <s v="TRUE"/>
  </r>
  <r>
    <s v="AZ-2011-6807336"/>
    <x v="84"/>
    <s v="Philip Newsom"/>
    <x v="6"/>
    <s v="Baden-Württemberg"/>
    <s v="Ulm"/>
    <x v="1"/>
    <x v="2"/>
    <x v="1"/>
    <x v="0"/>
    <x v="2"/>
    <s v="BIC Markers, Fluorescent"/>
    <n v="0"/>
    <n v="55"/>
    <n v="4"/>
    <n v="2"/>
    <s v="FALSE"/>
  </r>
  <r>
    <s v="AZ-2011-6807336"/>
    <x v="84"/>
    <s v="Philip Newsom"/>
    <x v="6"/>
    <s v="Baden-Württemberg"/>
    <s v="Ulm"/>
    <x v="1"/>
    <x v="2"/>
    <x v="1"/>
    <x v="0"/>
    <x v="2"/>
    <s v="Stanley Pens, Easy-Erase"/>
    <n v="0"/>
    <n v="31"/>
    <n v="14"/>
    <n v="3"/>
    <s v="TRUE"/>
  </r>
  <r>
    <s v="AZ-2011-6172786"/>
    <x v="85"/>
    <s v="Louis Scott"/>
    <x v="4"/>
    <s v="Vienna"/>
    <s v="Vienna"/>
    <x v="1"/>
    <x v="2"/>
    <x v="1"/>
    <x v="2"/>
    <x v="13"/>
    <s v="Brother Fax and Copier, Digital"/>
    <n v="0"/>
    <n v="382"/>
    <n v="53"/>
    <n v="2"/>
    <s v="TRUE"/>
  </r>
  <r>
    <s v="AZ-2011-6172786"/>
    <x v="85"/>
    <s v="Louis Scott"/>
    <x v="4"/>
    <s v="Vienna"/>
    <s v="Vienna"/>
    <x v="1"/>
    <x v="2"/>
    <x v="1"/>
    <x v="2"/>
    <x v="13"/>
    <s v="Hewlett Copy Machine, Color"/>
    <n v="0"/>
    <n v="1047"/>
    <n v="524"/>
    <n v="4"/>
    <s v="TRUE"/>
  </r>
  <r>
    <s v="BN-2011-8990099"/>
    <x v="85"/>
    <s v="John Kemp"/>
    <x v="6"/>
    <s v="Thuringia"/>
    <s v="Erfurt"/>
    <x v="1"/>
    <x v="0"/>
    <x v="1"/>
    <x v="1"/>
    <x v="16"/>
    <s v="Tenex Photo Frame, Black"/>
    <n v="0"/>
    <n v="311"/>
    <n v="87"/>
    <n v="6"/>
    <s v="FALSE"/>
  </r>
  <r>
    <s v="BN-2011-8990099"/>
    <x v="85"/>
    <s v="John Kemp"/>
    <x v="6"/>
    <s v="Thuringia"/>
    <s v="Erfurt"/>
    <x v="1"/>
    <x v="0"/>
    <x v="1"/>
    <x v="0"/>
    <x v="2"/>
    <s v="BIC Markers, Easy-Erase"/>
    <n v="0"/>
    <n v="107"/>
    <n v="30"/>
    <n v="4"/>
    <s v="FALSE"/>
  </r>
  <r>
    <s v="BN-2011-8990099"/>
    <x v="85"/>
    <s v="John Kemp"/>
    <x v="6"/>
    <s v="Thuringia"/>
    <s v="Erfurt"/>
    <x v="1"/>
    <x v="0"/>
    <x v="1"/>
    <x v="0"/>
    <x v="2"/>
    <s v="BIC Markers, Water Color"/>
    <n v="0"/>
    <n v="89"/>
    <n v="31"/>
    <n v="3"/>
    <s v="TRUE"/>
  </r>
  <r>
    <s v="BN-2011-8990099"/>
    <x v="85"/>
    <s v="John Kemp"/>
    <x v="6"/>
    <s v="Thuringia"/>
    <s v="Erfurt"/>
    <x v="1"/>
    <x v="0"/>
    <x v="1"/>
    <x v="0"/>
    <x v="14"/>
    <s v="Cameo Peel and Seal, Security-Tint"/>
    <n v="0"/>
    <n v="70"/>
    <n v="4"/>
    <n v="3"/>
    <s v="TRUE"/>
  </r>
  <r>
    <s v="BN-2011-8990099"/>
    <x v="85"/>
    <s v="John Kemp"/>
    <x v="6"/>
    <s v="Thuringia"/>
    <s v="Erfurt"/>
    <x v="1"/>
    <x v="0"/>
    <x v="1"/>
    <x v="0"/>
    <x v="0"/>
    <s v="Eaton Note Cards, Premium"/>
    <n v="0"/>
    <n v="56"/>
    <n v="17"/>
    <n v="2"/>
    <s v="FALSE"/>
  </r>
  <r>
    <s v="BN-2011-8990099"/>
    <x v="85"/>
    <s v="John Kemp"/>
    <x v="6"/>
    <s v="Thuringia"/>
    <s v="Erfurt"/>
    <x v="1"/>
    <x v="0"/>
    <x v="1"/>
    <x v="0"/>
    <x v="3"/>
    <s v="Fellowes Box, Blue"/>
    <n v="0.1"/>
    <n v="53"/>
    <n v="3"/>
    <n v="3"/>
    <s v="FALSE"/>
  </r>
  <r>
    <s v="AZ-2011-3973701"/>
    <x v="86"/>
    <s v="Eva Arnold"/>
    <x v="1"/>
    <s v="England"/>
    <s v="Watford"/>
    <x v="0"/>
    <x v="1"/>
    <x v="2"/>
    <x v="0"/>
    <x v="4"/>
    <s v="Accos Paper Clips, Assorted Sizes"/>
    <n v="0"/>
    <n v="34"/>
    <n v="0"/>
    <n v="3"/>
    <s v="TRUE"/>
  </r>
  <r>
    <s v="AZ-2011-5289752"/>
    <x v="87"/>
    <s v="Lisa Watkins"/>
    <x v="5"/>
    <s v="Madrid"/>
    <s v="Alcobendas"/>
    <x v="2"/>
    <x v="1"/>
    <x v="0"/>
    <x v="0"/>
    <x v="14"/>
    <s v="Kraft Mailers, with clear poly window"/>
    <n v="0"/>
    <n v="82"/>
    <n v="20"/>
    <n v="2"/>
    <s v="FALSE"/>
  </r>
  <r>
    <s v="AZ-2011-5289752"/>
    <x v="87"/>
    <s v="Lisa Watkins"/>
    <x v="5"/>
    <s v="Madrid"/>
    <s v="Alcobendas"/>
    <x v="2"/>
    <x v="1"/>
    <x v="0"/>
    <x v="2"/>
    <x v="10"/>
    <s v="Samsung Speaker Phone, Full Size"/>
    <n v="0.1"/>
    <n v="224"/>
    <n v="35"/>
    <n v="2"/>
    <s v="FALSE"/>
  </r>
  <r>
    <s v="BN-2011-4790136"/>
    <x v="87"/>
    <s v="Richard Poole"/>
    <x v="7"/>
    <s v="North Holland"/>
    <s v="Amsterdam"/>
    <x v="1"/>
    <x v="0"/>
    <x v="0"/>
    <x v="0"/>
    <x v="5"/>
    <s v="Wilson Jones Binding Machine, Economy"/>
    <n v="0.5"/>
    <n v="171"/>
    <n v="-48"/>
    <n v="7"/>
    <s v="FALSE"/>
  </r>
  <r>
    <s v="BN-2011-827720"/>
    <x v="88"/>
    <s v="Ewan Hyde"/>
    <x v="0"/>
    <s v="Stockholm"/>
    <s v="Stockholm"/>
    <x v="0"/>
    <x v="1"/>
    <x v="1"/>
    <x v="0"/>
    <x v="2"/>
    <s v="Sanford Pencil Sharpener, Fluorescent"/>
    <n v="0.5"/>
    <n v="26"/>
    <n v="-8"/>
    <n v="2"/>
    <s v="FALSE"/>
  </r>
  <r>
    <s v="BN-2011-7286308"/>
    <x v="88"/>
    <s v="Patricia Smith"/>
    <x v="11"/>
    <s v="Porto"/>
    <s v="Porto"/>
    <x v="2"/>
    <x v="2"/>
    <x v="2"/>
    <x v="1"/>
    <x v="16"/>
    <s v="Eldon Frame, Durable"/>
    <n v="0.5"/>
    <n v="170"/>
    <n v="-82"/>
    <n v="3"/>
    <s v="FALSE"/>
  </r>
  <r>
    <s v="AZ-2011-2112563"/>
    <x v="89"/>
    <s v="Francesca Bowen"/>
    <x v="2"/>
    <s v="Ile-de-France"/>
    <s v="Champigny-sur-Marne"/>
    <x v="1"/>
    <x v="1"/>
    <x v="1"/>
    <x v="0"/>
    <x v="2"/>
    <s v="Binney &amp; Smith Highlighters, Easy-Erase"/>
    <n v="0"/>
    <n v="51"/>
    <n v="18"/>
    <n v="3"/>
    <s v="TRUE"/>
  </r>
  <r>
    <s v="AZ-2011-2112563"/>
    <x v="89"/>
    <s v="Francesca Bowen"/>
    <x v="2"/>
    <s v="Ile-de-France"/>
    <s v="Champigny-sur-Marne"/>
    <x v="1"/>
    <x v="1"/>
    <x v="1"/>
    <x v="2"/>
    <x v="9"/>
    <s v="Konica Phone, Durable"/>
    <n v="0.15"/>
    <n v="220"/>
    <n v="70"/>
    <n v="3"/>
    <s v="TRUE"/>
  </r>
  <r>
    <s v="AZ-2011-2112563"/>
    <x v="89"/>
    <s v="Francesca Bowen"/>
    <x v="2"/>
    <s v="Ile-de-France"/>
    <s v="Champigny-sur-Marne"/>
    <x v="1"/>
    <x v="1"/>
    <x v="1"/>
    <x v="2"/>
    <x v="9"/>
    <s v="Konica Phone, White"/>
    <n v="0.15"/>
    <n v="72"/>
    <n v="17"/>
    <n v="1"/>
    <s v="FALSE"/>
  </r>
  <r>
    <s v="AZ-2011-7847155"/>
    <x v="89"/>
    <s v="Denise Harris"/>
    <x v="1"/>
    <s v="England"/>
    <s v="Dudley"/>
    <x v="0"/>
    <x v="1"/>
    <x v="1"/>
    <x v="1"/>
    <x v="16"/>
    <s v="Deflect-O Door Stop, Duo Pack"/>
    <n v="0.3"/>
    <n v="92"/>
    <n v="8"/>
    <n v="3"/>
    <s v="FALSE"/>
  </r>
  <r>
    <s v="AZ-2011-7847155"/>
    <x v="89"/>
    <s v="Denise Harris"/>
    <x v="1"/>
    <s v="England"/>
    <s v="Dudley"/>
    <x v="0"/>
    <x v="1"/>
    <x v="1"/>
    <x v="0"/>
    <x v="2"/>
    <s v="Stanley Pencil Sharpener, Water Color"/>
    <n v="0"/>
    <n v="200"/>
    <n v="12"/>
    <n v="8"/>
    <s v="TRUE"/>
  </r>
  <r>
    <s v="BN-2011-8749099"/>
    <x v="89"/>
    <s v="Phoebe Moore"/>
    <x v="5"/>
    <s v="Catalonia"/>
    <s v="Barcelona"/>
    <x v="2"/>
    <x v="2"/>
    <x v="3"/>
    <x v="2"/>
    <x v="9"/>
    <s v="Epson Printer, White"/>
    <n v="0.1"/>
    <n v="470"/>
    <n v="-31"/>
    <n v="2"/>
    <s v="FALSE"/>
  </r>
  <r>
    <s v="BN-2011-8234232"/>
    <x v="89"/>
    <s v="Erick Tanner"/>
    <x v="0"/>
    <s v="Stockholm"/>
    <s v="Stockholm"/>
    <x v="0"/>
    <x v="2"/>
    <x v="0"/>
    <x v="0"/>
    <x v="2"/>
    <s v="Boston Pencil Sharpener, Water Color"/>
    <n v="0.5"/>
    <n v="44"/>
    <n v="-32"/>
    <n v="3"/>
    <s v="FALSE"/>
  </r>
  <r>
    <s v="BN-2011-8234232"/>
    <x v="89"/>
    <s v="Erick Tanner"/>
    <x v="0"/>
    <s v="Stockholm"/>
    <s v="Stockholm"/>
    <x v="0"/>
    <x v="2"/>
    <x v="0"/>
    <x v="0"/>
    <x v="0"/>
    <s v="Enermax Parchment Paper, 8.5 x 11"/>
    <n v="0.5"/>
    <n v="39"/>
    <n v="-17"/>
    <n v="4"/>
    <s v="TRUE"/>
  </r>
  <r>
    <s v="BN-2011-8234232"/>
    <x v="89"/>
    <s v="Erick Tanner"/>
    <x v="0"/>
    <s v="Stockholm"/>
    <s v="Stockholm"/>
    <x v="0"/>
    <x v="2"/>
    <x v="0"/>
    <x v="0"/>
    <x v="3"/>
    <s v="Tenex Lockers, Wire Frame"/>
    <n v="0.5"/>
    <n v="610"/>
    <n v="-232"/>
    <n v="6"/>
    <s v="TRUE"/>
  </r>
  <r>
    <s v="BN-2011-1627157"/>
    <x v="90"/>
    <s v="Viola Watson"/>
    <x v="7"/>
    <s v="Gelderland"/>
    <s v="Apeldoorn"/>
    <x v="1"/>
    <x v="1"/>
    <x v="0"/>
    <x v="1"/>
    <x v="1"/>
    <s v="Safco Floating Shelf Set, Traditional"/>
    <n v="0.5"/>
    <n v="197"/>
    <n v="-24"/>
    <n v="2"/>
    <s v="TRUE"/>
  </r>
  <r>
    <s v="BN-2011-1627157"/>
    <x v="90"/>
    <s v="Viola Watson"/>
    <x v="7"/>
    <s v="Gelderland"/>
    <s v="Apeldoorn"/>
    <x v="1"/>
    <x v="1"/>
    <x v="0"/>
    <x v="0"/>
    <x v="11"/>
    <s v="Hamilton Beach Toaster, White"/>
    <n v="0.5"/>
    <n v="56"/>
    <n v="-8"/>
    <n v="2"/>
    <s v="TRUE"/>
  </r>
  <r>
    <s v="BN-2011-1627157"/>
    <x v="90"/>
    <s v="Viola Watson"/>
    <x v="7"/>
    <s v="Gelderland"/>
    <s v="Apeldoorn"/>
    <x v="1"/>
    <x v="1"/>
    <x v="0"/>
    <x v="0"/>
    <x v="4"/>
    <s v="OIC Rubber Bands, 12 Pack"/>
    <n v="0.5"/>
    <n v="41"/>
    <n v="-2"/>
    <n v="5"/>
    <s v="TRUE"/>
  </r>
  <r>
    <s v="BN-2011-1627157"/>
    <x v="90"/>
    <s v="Viola Watson"/>
    <x v="7"/>
    <s v="Gelderland"/>
    <s v="Apeldoorn"/>
    <x v="1"/>
    <x v="1"/>
    <x v="0"/>
    <x v="0"/>
    <x v="3"/>
    <s v="Eldon Box, Wire Frame"/>
    <n v="0.5"/>
    <n v="19"/>
    <n v="-7"/>
    <n v="4"/>
    <s v="TRUE"/>
  </r>
  <r>
    <s v="BN-2011-1627157"/>
    <x v="90"/>
    <s v="Viola Watson"/>
    <x v="7"/>
    <s v="Gelderland"/>
    <s v="Apeldoorn"/>
    <x v="1"/>
    <x v="1"/>
    <x v="0"/>
    <x v="0"/>
    <x v="3"/>
    <s v="Fellowes Box, Industrial"/>
    <n v="0.5"/>
    <n v="40"/>
    <n v="-36"/>
    <n v="4"/>
    <s v="TRUE"/>
  </r>
  <r>
    <s v="BN-2011-1627157"/>
    <x v="90"/>
    <s v="Viola Watson"/>
    <x v="7"/>
    <s v="Gelderland"/>
    <s v="Apeldoorn"/>
    <x v="1"/>
    <x v="1"/>
    <x v="0"/>
    <x v="0"/>
    <x v="3"/>
    <s v="Rogers File Cart, Industrial"/>
    <n v="0.5"/>
    <n v="212"/>
    <n v="-140"/>
    <n v="3"/>
    <s v="TRUE"/>
  </r>
  <r>
    <s v="BN-2011-1627157"/>
    <x v="90"/>
    <s v="Viola Watson"/>
    <x v="7"/>
    <s v="Gelderland"/>
    <s v="Apeldoorn"/>
    <x v="1"/>
    <x v="1"/>
    <x v="0"/>
    <x v="0"/>
    <x v="12"/>
    <s v="Acme Box Cutter, Serrated"/>
    <n v="0.5"/>
    <n v="35"/>
    <n v="-19"/>
    <n v="2"/>
    <s v="TRUE"/>
  </r>
  <r>
    <s v="AZ-2011-6296469"/>
    <x v="91"/>
    <s v="Maddison Newman"/>
    <x v="7"/>
    <s v="Utrecht"/>
    <s v="Utrecht"/>
    <x v="1"/>
    <x v="2"/>
    <x v="1"/>
    <x v="0"/>
    <x v="0"/>
    <s v="Xerox Computer Printout Paper, Recycled"/>
    <n v="0.5"/>
    <n v="53"/>
    <n v="-18"/>
    <n v="4"/>
    <s v="TRUE"/>
  </r>
  <r>
    <s v="BN-2011-7737747"/>
    <x v="91"/>
    <s v="Patrick Townson"/>
    <x v="2"/>
    <s v="Aquitaine-Limousin-Poitou-Charentes"/>
    <s v="Bordeaux"/>
    <x v="1"/>
    <x v="0"/>
    <x v="2"/>
    <x v="1"/>
    <x v="6"/>
    <s v="Chromcraft Wood Table, with Bottom Storage"/>
    <n v="0.35"/>
    <n v="627"/>
    <n v="-135"/>
    <n v="2"/>
    <s v="FALSE"/>
  </r>
  <r>
    <s v="AZ-2011-6532640"/>
    <x v="92"/>
    <s v="Jason Roger"/>
    <x v="3"/>
    <s v="Sicily"/>
    <s v="Messina"/>
    <x v="2"/>
    <x v="2"/>
    <x v="0"/>
    <x v="0"/>
    <x v="2"/>
    <s v="Binney &amp; Smith Canvas, Water Color"/>
    <n v="0"/>
    <n v="109"/>
    <n v="52"/>
    <n v="2"/>
    <s v="FALSE"/>
  </r>
  <r>
    <s v="AZ-2011-6532640"/>
    <x v="92"/>
    <s v="Jason Roger"/>
    <x v="3"/>
    <s v="Sicily"/>
    <s v="Messina"/>
    <x v="2"/>
    <x v="2"/>
    <x v="0"/>
    <x v="2"/>
    <x v="15"/>
    <s v="SanDisk Router, Bluetooth"/>
    <n v="0"/>
    <n v="1025"/>
    <n v="400"/>
    <n v="4"/>
    <s v="TRUE"/>
  </r>
  <r>
    <s v="AZ-2011-7005483"/>
    <x v="92"/>
    <s v="Robert James"/>
    <x v="2"/>
    <s v="Ile-de-France"/>
    <s v="Vincennes"/>
    <x v="1"/>
    <x v="0"/>
    <x v="1"/>
    <x v="0"/>
    <x v="2"/>
    <s v="Binney &amp; Smith Sketch Pad, Blue"/>
    <n v="0"/>
    <n v="139"/>
    <n v="36"/>
    <n v="3"/>
    <s v="FALSE"/>
  </r>
  <r>
    <s v="AZ-2011-2189408"/>
    <x v="93"/>
    <s v="Edward Hodges"/>
    <x v="2"/>
    <s v="Ile-de-France"/>
    <s v="Neuilly-sur-Marne"/>
    <x v="1"/>
    <x v="1"/>
    <x v="0"/>
    <x v="2"/>
    <x v="10"/>
    <s v="Samsung Headset, Cordless"/>
    <n v="0.15"/>
    <n v="194"/>
    <n v="73"/>
    <n v="3"/>
    <s v="TRUE"/>
  </r>
  <r>
    <s v="BN-2011-815729"/>
    <x v="94"/>
    <s v="Ralph Holmes"/>
    <x v="13"/>
    <s v="Dublin"/>
    <s v="Dublin"/>
    <x v="0"/>
    <x v="1"/>
    <x v="1"/>
    <x v="0"/>
    <x v="11"/>
    <s v="Breville Toaster, Red"/>
    <n v="0.5"/>
    <n v="115"/>
    <n v="-39"/>
    <n v="3"/>
    <s v="TRUE"/>
  </r>
  <r>
    <s v="AZ-2011-9083887"/>
    <x v="95"/>
    <s v="Tina Phelps"/>
    <x v="3"/>
    <s v="Lombardy"/>
    <s v="Milan"/>
    <x v="2"/>
    <x v="1"/>
    <x v="1"/>
    <x v="0"/>
    <x v="5"/>
    <s v="Wilson Jones Binder Covers, Recycled"/>
    <n v="0"/>
    <n v="35"/>
    <n v="8"/>
    <n v="3"/>
    <s v="TRUE"/>
  </r>
  <r>
    <s v="AZ-2011-9083887"/>
    <x v="95"/>
    <s v="Tina Phelps"/>
    <x v="3"/>
    <s v="Lombardy"/>
    <s v="Milan"/>
    <x v="2"/>
    <x v="1"/>
    <x v="1"/>
    <x v="0"/>
    <x v="0"/>
    <s v="Green Bar Computer Printout Paper, Multicolor"/>
    <n v="0"/>
    <n v="62"/>
    <n v="14"/>
    <n v="2"/>
    <s v="TRUE"/>
  </r>
  <r>
    <s v="AZ-2011-9083887"/>
    <x v="95"/>
    <s v="Tina Phelps"/>
    <x v="3"/>
    <s v="Lombardy"/>
    <s v="Milan"/>
    <x v="2"/>
    <x v="1"/>
    <x v="1"/>
    <x v="2"/>
    <x v="10"/>
    <s v="Nokia Office Telephone, with Caller ID"/>
    <n v="0.4"/>
    <n v="78"/>
    <n v="-47"/>
    <n v="2"/>
    <s v="FALSE"/>
  </r>
  <r>
    <s v="AZ-2011-1366554"/>
    <x v="96"/>
    <s v="Rebecca Chamberlain"/>
    <x v="2"/>
    <s v="Ile-de-France"/>
    <s v="Argenteuil"/>
    <x v="1"/>
    <x v="0"/>
    <x v="3"/>
    <x v="0"/>
    <x v="2"/>
    <s v="Binney &amp; Smith Sketch Pad, Blue"/>
    <n v="0"/>
    <n v="510"/>
    <n v="132"/>
    <n v="11"/>
    <s v="FALSE"/>
  </r>
  <r>
    <s v="AZ-2011-1366554"/>
    <x v="96"/>
    <s v="Rebecca Chamberlain"/>
    <x v="2"/>
    <s v="Ile-de-France"/>
    <s v="Argenteuil"/>
    <x v="1"/>
    <x v="0"/>
    <x v="3"/>
    <x v="0"/>
    <x v="14"/>
    <s v="Jiffy Peel and Seal, Recycled"/>
    <n v="0"/>
    <n v="94"/>
    <n v="16"/>
    <n v="5"/>
    <s v="TRUE"/>
  </r>
  <r>
    <s v="AZ-2011-7326281"/>
    <x v="96"/>
    <s v="Maddison Breen"/>
    <x v="6"/>
    <s v="Berlin"/>
    <s v="Berlin"/>
    <x v="1"/>
    <x v="2"/>
    <x v="1"/>
    <x v="0"/>
    <x v="4"/>
    <s v="Stockwell Clamps, Bulk Pack"/>
    <n v="0.1"/>
    <n v="51"/>
    <n v="-1"/>
    <n v="3"/>
    <s v="FALSE"/>
  </r>
  <r>
    <s v="AZ-2011-3434177"/>
    <x v="96"/>
    <s v="Ryan Price"/>
    <x v="4"/>
    <s v="Vienna"/>
    <s v="Vienna"/>
    <x v="1"/>
    <x v="1"/>
    <x v="1"/>
    <x v="1"/>
    <x v="8"/>
    <s v="Office Star Swivel Stool, Adjustable"/>
    <n v="0"/>
    <n v="1059"/>
    <n v="106"/>
    <n v="6"/>
    <s v="FALSE"/>
  </r>
  <r>
    <s v="AZ-2011-3434177"/>
    <x v="96"/>
    <s v="Ryan Price"/>
    <x v="4"/>
    <s v="Vienna"/>
    <s v="Vienna"/>
    <x v="1"/>
    <x v="1"/>
    <x v="1"/>
    <x v="1"/>
    <x v="16"/>
    <s v="Advantus Door Stop, Erganomic"/>
    <n v="0"/>
    <n v="87"/>
    <n v="27"/>
    <n v="2"/>
    <s v="FALSE"/>
  </r>
  <r>
    <s v="AZ-2011-3434177"/>
    <x v="96"/>
    <s v="Ryan Price"/>
    <x v="4"/>
    <s v="Vienna"/>
    <s v="Vienna"/>
    <x v="1"/>
    <x v="1"/>
    <x v="1"/>
    <x v="0"/>
    <x v="3"/>
    <s v="Fellowes File Cart, Industrial"/>
    <n v="0"/>
    <n v="965"/>
    <n v="125"/>
    <n v="7"/>
    <s v="TRUE"/>
  </r>
  <r>
    <s v="BN-2011-5141814"/>
    <x v="96"/>
    <s v="Gabriel Sanders"/>
    <x v="3"/>
    <s v="Sardinia"/>
    <s v="Quartu Sant'Elena"/>
    <x v="2"/>
    <x v="1"/>
    <x v="1"/>
    <x v="0"/>
    <x v="3"/>
    <s v="Rogers Box, Single Width"/>
    <n v="0.4"/>
    <n v="43"/>
    <n v="-20"/>
    <n v="3"/>
    <s v="FALSE"/>
  </r>
  <r>
    <s v="AZ-2011-309750"/>
    <x v="97"/>
    <s v="Milla Hollinworth"/>
    <x v="5"/>
    <s v="Castile-La Mancha"/>
    <s v="Toledo"/>
    <x v="2"/>
    <x v="2"/>
    <x v="1"/>
    <x v="0"/>
    <x v="2"/>
    <s v="Sanford Canvas, Easy-Erase"/>
    <n v="0"/>
    <n v="457"/>
    <n v="59"/>
    <n v="9"/>
    <s v="TRUE"/>
  </r>
  <r>
    <s v="AZ-2011-309750"/>
    <x v="97"/>
    <s v="Milla Hollinworth"/>
    <x v="5"/>
    <s v="Castile-La Mancha"/>
    <s v="Toledo"/>
    <x v="2"/>
    <x v="2"/>
    <x v="1"/>
    <x v="0"/>
    <x v="0"/>
    <s v="Green Bar Note Cards, Premium"/>
    <n v="0"/>
    <n v="238"/>
    <n v="86"/>
    <n v="8"/>
    <s v="FALSE"/>
  </r>
  <r>
    <s v="AZ-2011-309750"/>
    <x v="97"/>
    <s v="Milla Hollinworth"/>
    <x v="5"/>
    <s v="Castile-La Mancha"/>
    <s v="Toledo"/>
    <x v="2"/>
    <x v="2"/>
    <x v="1"/>
    <x v="0"/>
    <x v="0"/>
    <s v="Xerox Memo Slips, Multicolor"/>
    <n v="0"/>
    <n v="15"/>
    <n v="0"/>
    <n v="1"/>
    <s v="FALSE"/>
  </r>
  <r>
    <s v="AZ-2011-6212291"/>
    <x v="97"/>
    <s v="Henry Chandler"/>
    <x v="2"/>
    <s v="Brittany"/>
    <s v="Rennes"/>
    <x v="1"/>
    <x v="0"/>
    <x v="0"/>
    <x v="0"/>
    <x v="12"/>
    <s v="Kleencut Box Cutter, High Speed"/>
    <n v="0"/>
    <n v="139"/>
    <n v="0"/>
    <n v="4"/>
    <s v="FALSE"/>
  </r>
  <r>
    <s v="AZ-2011-1474073"/>
    <x v="98"/>
    <s v="Mary Parker"/>
    <x v="3"/>
    <s v="Lazio"/>
    <s v="Rome"/>
    <x v="2"/>
    <x v="2"/>
    <x v="1"/>
    <x v="0"/>
    <x v="5"/>
    <s v="Acco Hole Reinforcements, Clear"/>
    <n v="0"/>
    <n v="24"/>
    <n v="1"/>
    <n v="4"/>
    <s v="FALSE"/>
  </r>
  <r>
    <s v="AZ-2011-1474073"/>
    <x v="98"/>
    <s v="Mary Parker"/>
    <x v="3"/>
    <s v="Lazio"/>
    <s v="Rome"/>
    <x v="2"/>
    <x v="2"/>
    <x v="1"/>
    <x v="0"/>
    <x v="5"/>
    <s v="Acco Hole Reinforcements, Economy"/>
    <n v="0"/>
    <n v="47"/>
    <n v="4"/>
    <n v="7"/>
    <s v="TRUE"/>
  </r>
  <r>
    <s v="BN-2011-553410"/>
    <x v="98"/>
    <s v="Bianca Monsoor"/>
    <x v="7"/>
    <s v="North Brabant"/>
    <s v="Breda"/>
    <x v="1"/>
    <x v="1"/>
    <x v="0"/>
    <x v="1"/>
    <x v="1"/>
    <s v="Sauder 3-Shelf Cabinet, Mobile"/>
    <n v="0.5"/>
    <n v="508"/>
    <n v="-91"/>
    <n v="6"/>
    <s v="FALSE"/>
  </r>
  <r>
    <s v="BN-2011-553410"/>
    <x v="98"/>
    <s v="Bianca Monsoor"/>
    <x v="7"/>
    <s v="North Brabant"/>
    <s v="Breda"/>
    <x v="1"/>
    <x v="1"/>
    <x v="0"/>
    <x v="0"/>
    <x v="5"/>
    <s v="Wilson Jones Hole Reinforcements, Economy"/>
    <n v="0.5"/>
    <n v="5"/>
    <n v="0"/>
    <n v="2"/>
    <s v="TRUE"/>
  </r>
  <r>
    <s v="BN-2011-553410"/>
    <x v="98"/>
    <s v="Bianca Monsoor"/>
    <x v="7"/>
    <s v="North Brabant"/>
    <s v="Breda"/>
    <x v="1"/>
    <x v="1"/>
    <x v="0"/>
    <x v="0"/>
    <x v="4"/>
    <s v="Advantus Paper Clips, Assorted Sizes"/>
    <n v="0.5"/>
    <n v="11"/>
    <n v="-8"/>
    <n v="2"/>
    <s v="TRUE"/>
  </r>
  <r>
    <s v="BN-2011-5294325"/>
    <x v="99"/>
    <s v="Angus Reading"/>
    <x v="3"/>
    <s v="Campania"/>
    <s v="Naples"/>
    <x v="2"/>
    <x v="2"/>
    <x v="1"/>
    <x v="0"/>
    <x v="2"/>
    <s v="Binney &amp; Smith Markers, Blue"/>
    <n v="0"/>
    <n v="24"/>
    <n v="5"/>
    <n v="1"/>
    <s v="TRUE"/>
  </r>
  <r>
    <s v="BN-2011-5294325"/>
    <x v="99"/>
    <s v="Angus Reading"/>
    <x v="3"/>
    <s v="Campania"/>
    <s v="Naples"/>
    <x v="2"/>
    <x v="2"/>
    <x v="1"/>
    <x v="0"/>
    <x v="2"/>
    <s v="Binney &amp; Smith Pencil Sharpener, Water Color"/>
    <n v="0"/>
    <n v="60"/>
    <n v="14"/>
    <n v="2"/>
    <s v="FALSE"/>
  </r>
  <r>
    <s v="BN-2011-5294325"/>
    <x v="99"/>
    <s v="Angus Reading"/>
    <x v="3"/>
    <s v="Campania"/>
    <s v="Naples"/>
    <x v="2"/>
    <x v="2"/>
    <x v="1"/>
    <x v="0"/>
    <x v="3"/>
    <s v="Rogers File Cart, Single Width"/>
    <n v="0.4"/>
    <n v="256"/>
    <n v="-102"/>
    <n v="3"/>
    <s v="TRUE"/>
  </r>
  <r>
    <s v="BN-2011-5294325"/>
    <x v="99"/>
    <s v="Angus Reading"/>
    <x v="3"/>
    <s v="Campania"/>
    <s v="Naples"/>
    <x v="2"/>
    <x v="2"/>
    <x v="1"/>
    <x v="2"/>
    <x v="15"/>
    <s v="Belkin Memory Card, Programmable"/>
    <n v="0"/>
    <n v="698"/>
    <n v="209"/>
    <n v="6"/>
    <s v="TRUE"/>
  </r>
  <r>
    <s v="BN-2011-5294325"/>
    <x v="99"/>
    <s v="Angus Reading"/>
    <x v="3"/>
    <s v="Campania"/>
    <s v="Naples"/>
    <x v="2"/>
    <x v="2"/>
    <x v="1"/>
    <x v="2"/>
    <x v="10"/>
    <s v="Samsung Audio Dock, with Caller ID"/>
    <n v="0.4"/>
    <n v="601"/>
    <n v="-371"/>
    <n v="6"/>
    <s v="FALSE"/>
  </r>
  <r>
    <s v="AZ-2011-8742773"/>
    <x v="100"/>
    <s v="Alana Zahel"/>
    <x v="2"/>
    <s v="Normandy"/>
    <s v="Lisieux"/>
    <x v="1"/>
    <x v="1"/>
    <x v="2"/>
    <x v="0"/>
    <x v="2"/>
    <s v="Boston Pens, Blue"/>
    <n v="0"/>
    <n v="43"/>
    <n v="1"/>
    <n v="3"/>
    <s v="FALSE"/>
  </r>
  <r>
    <s v="AZ-2011-8973571"/>
    <x v="100"/>
    <s v="Lily Dallachy"/>
    <x v="1"/>
    <s v="England"/>
    <s v="Portsmouth"/>
    <x v="0"/>
    <x v="2"/>
    <x v="1"/>
    <x v="0"/>
    <x v="3"/>
    <s v="Tenex Folders, Blue"/>
    <n v="0"/>
    <n v="46"/>
    <n v="15"/>
    <n v="2"/>
    <s v="FALSE"/>
  </r>
  <r>
    <s v="AZ-2011-8973571"/>
    <x v="100"/>
    <s v="Lily Dallachy"/>
    <x v="1"/>
    <s v="England"/>
    <s v="Portsmouth"/>
    <x v="0"/>
    <x v="2"/>
    <x v="1"/>
    <x v="0"/>
    <x v="3"/>
    <s v="Tenex Lockers, Single Width"/>
    <n v="0"/>
    <n v="2859"/>
    <n v="171"/>
    <n v="14"/>
    <s v="TRUE"/>
  </r>
  <r>
    <s v="AZ-2011-8973571"/>
    <x v="100"/>
    <s v="Lily Dallachy"/>
    <x v="1"/>
    <s v="England"/>
    <s v="Portsmouth"/>
    <x v="0"/>
    <x v="2"/>
    <x v="1"/>
    <x v="0"/>
    <x v="12"/>
    <s v="Fiskars Letter Opener, High Speed"/>
    <n v="0"/>
    <n v="164"/>
    <n v="6"/>
    <n v="6"/>
    <s v="FALSE"/>
  </r>
  <r>
    <s v="AZ-2011-3247022"/>
    <x v="100"/>
    <s v="Louis Wilson"/>
    <x v="1"/>
    <s v="England"/>
    <s v="London"/>
    <x v="0"/>
    <x v="1"/>
    <x v="1"/>
    <x v="1"/>
    <x v="1"/>
    <s v="Dania Floating Shelf Set, Metal"/>
    <n v="0.1"/>
    <n v="608"/>
    <n v="189"/>
    <n v="4"/>
    <s v="TRUE"/>
  </r>
  <r>
    <s v="AZ-2011-3247022"/>
    <x v="100"/>
    <s v="Louis Wilson"/>
    <x v="1"/>
    <s v="England"/>
    <s v="London"/>
    <x v="0"/>
    <x v="1"/>
    <x v="1"/>
    <x v="0"/>
    <x v="2"/>
    <s v="BIC Highlighters, Water Color"/>
    <n v="0.1"/>
    <n v="159"/>
    <n v="14"/>
    <n v="8"/>
    <s v="FALSE"/>
  </r>
  <r>
    <s v="AZ-2011-3247022"/>
    <x v="100"/>
    <s v="Louis Wilson"/>
    <x v="1"/>
    <s v="England"/>
    <s v="London"/>
    <x v="0"/>
    <x v="1"/>
    <x v="1"/>
    <x v="0"/>
    <x v="5"/>
    <s v="Avery 3-Hole Punch, Clear"/>
    <n v="0.1"/>
    <n v="123"/>
    <n v="4"/>
    <n v="5"/>
    <s v="FALSE"/>
  </r>
  <r>
    <s v="AZ-2011-3247022"/>
    <x v="100"/>
    <s v="Louis Wilson"/>
    <x v="1"/>
    <s v="England"/>
    <s v="London"/>
    <x v="0"/>
    <x v="1"/>
    <x v="1"/>
    <x v="0"/>
    <x v="3"/>
    <s v="Rogers File Cart, Single Width"/>
    <n v="0.1"/>
    <n v="255"/>
    <n v="45"/>
    <n v="2"/>
    <s v="FALSE"/>
  </r>
  <r>
    <s v="AZ-2011-2598415"/>
    <x v="101"/>
    <s v="Lincoln Want"/>
    <x v="6"/>
    <s v="North Rhine-Westphalia"/>
    <s v="Pulheim"/>
    <x v="1"/>
    <x v="1"/>
    <x v="2"/>
    <x v="1"/>
    <x v="1"/>
    <s v="Safco Floating Shelf Set, Pine"/>
    <n v="0.1"/>
    <n v="713"/>
    <n v="40"/>
    <n v="4"/>
    <s v="TRUE"/>
  </r>
  <r>
    <s v="AZ-2011-2598415"/>
    <x v="101"/>
    <s v="Lincoln Want"/>
    <x v="6"/>
    <s v="North Rhine-Westphalia"/>
    <s v="Pulheim"/>
    <x v="1"/>
    <x v="1"/>
    <x v="2"/>
    <x v="1"/>
    <x v="6"/>
    <s v="Bevis Coffee Table, with Bottom Storage"/>
    <n v="0.35"/>
    <n v="827"/>
    <n v="-395"/>
    <n v="4"/>
    <s v="TRUE"/>
  </r>
  <r>
    <s v="AZ-2011-2598415"/>
    <x v="101"/>
    <s v="Lincoln Want"/>
    <x v="6"/>
    <s v="North Rhine-Westphalia"/>
    <s v="Pulheim"/>
    <x v="1"/>
    <x v="1"/>
    <x v="2"/>
    <x v="0"/>
    <x v="11"/>
    <s v="Breville Coffee Grinder, White"/>
    <n v="0.1"/>
    <n v="324"/>
    <n v="-25"/>
    <n v="6"/>
    <s v="TRUE"/>
  </r>
  <r>
    <s v="AZ-2011-2598415"/>
    <x v="101"/>
    <s v="Lincoln Want"/>
    <x v="6"/>
    <s v="North Rhine-Westphalia"/>
    <s v="Pulheim"/>
    <x v="1"/>
    <x v="1"/>
    <x v="2"/>
    <x v="0"/>
    <x v="5"/>
    <s v="Cardinal 3-Hole Punch, Clear"/>
    <n v="0"/>
    <n v="141"/>
    <n v="30"/>
    <n v="5"/>
    <s v="TRUE"/>
  </r>
  <r>
    <s v="AZ-2011-2598415"/>
    <x v="101"/>
    <s v="Lincoln Want"/>
    <x v="6"/>
    <s v="North Rhine-Westphalia"/>
    <s v="Pulheim"/>
    <x v="1"/>
    <x v="1"/>
    <x v="2"/>
    <x v="0"/>
    <x v="5"/>
    <s v="Ibico Hole Reinforcements, Recycled"/>
    <n v="0"/>
    <n v="44"/>
    <n v="14"/>
    <n v="6"/>
    <s v="FALSE"/>
  </r>
  <r>
    <s v="AZ-2011-4835209"/>
    <x v="101"/>
    <s v="Esther Henderson"/>
    <x v="6"/>
    <s v="Hamburg"/>
    <s v="Hamburg"/>
    <x v="1"/>
    <x v="1"/>
    <x v="1"/>
    <x v="0"/>
    <x v="4"/>
    <s v="Advantus Rubber Bands, Bulk Pack"/>
    <n v="0"/>
    <n v="100"/>
    <n v="33"/>
    <n v="6"/>
    <s v="FALSE"/>
  </r>
  <r>
    <s v="BN-2011-602308"/>
    <x v="101"/>
    <s v="Mariam McMeckan"/>
    <x v="0"/>
    <s v="Stockholm"/>
    <s v="Stockholm"/>
    <x v="0"/>
    <x v="2"/>
    <x v="2"/>
    <x v="0"/>
    <x v="14"/>
    <s v="Cameo Clasp Envelope, Recycled"/>
    <n v="0.5"/>
    <n v="46"/>
    <n v="-38"/>
    <n v="11"/>
    <s v="FALSE"/>
  </r>
  <r>
    <s v="AZ-2011-5869323"/>
    <x v="102"/>
    <s v="Elijah Sodeman"/>
    <x v="1"/>
    <s v="England"/>
    <s v="Luton"/>
    <x v="0"/>
    <x v="1"/>
    <x v="1"/>
    <x v="2"/>
    <x v="15"/>
    <s v="Logitech Mouse, Erganomic"/>
    <n v="0"/>
    <n v="54"/>
    <n v="12"/>
    <n v="2"/>
    <s v="FALSE"/>
  </r>
  <r>
    <s v="BN-2011-6162681"/>
    <x v="103"/>
    <s v="Angus Ibsch"/>
    <x v="2"/>
    <s v="Aquitaine-Limousin-Poitou-Charentes"/>
    <s v="Talence"/>
    <x v="1"/>
    <x v="1"/>
    <x v="2"/>
    <x v="1"/>
    <x v="6"/>
    <s v="Hon Computer Table, Adjustable Height"/>
    <n v="0.35"/>
    <n v="2229"/>
    <n v="-754"/>
    <n v="7"/>
    <s v="TRUE"/>
  </r>
  <r>
    <s v="BN-2011-764592"/>
    <x v="104"/>
    <s v="Leon Thompson"/>
    <x v="3"/>
    <s v="Lazio"/>
    <s v="Rome"/>
    <x v="2"/>
    <x v="1"/>
    <x v="1"/>
    <x v="0"/>
    <x v="3"/>
    <s v="Fellowes Trays, Wire Frame"/>
    <n v="0.4"/>
    <n v="102"/>
    <n v="-25"/>
    <n v="3"/>
    <s v="TRUE"/>
  </r>
  <r>
    <s v="BN-2011-764592"/>
    <x v="104"/>
    <s v="Leon Thompson"/>
    <x v="3"/>
    <s v="Lazio"/>
    <s v="Rome"/>
    <x v="2"/>
    <x v="1"/>
    <x v="1"/>
    <x v="2"/>
    <x v="13"/>
    <s v="Brother Copy Machine, Laser"/>
    <n v="0"/>
    <n v="524"/>
    <n v="5"/>
    <n v="2"/>
    <s v="TRUE"/>
  </r>
  <r>
    <s v="AZ-2011-1655349"/>
    <x v="105"/>
    <s v="Lorri Stratton"/>
    <x v="2"/>
    <s v="Ile-de-France"/>
    <s v="Deuil-la-Barre"/>
    <x v="1"/>
    <x v="1"/>
    <x v="1"/>
    <x v="0"/>
    <x v="5"/>
    <s v="Cardinal 3-Hole Punch, Economy"/>
    <n v="0"/>
    <n v="58"/>
    <n v="26"/>
    <n v="2"/>
    <s v="FALSE"/>
  </r>
  <r>
    <s v="AZ-2011-1655349"/>
    <x v="105"/>
    <s v="Lorri Stratton"/>
    <x v="2"/>
    <s v="Ile-de-France"/>
    <s v="Deuil-la-Barre"/>
    <x v="1"/>
    <x v="1"/>
    <x v="1"/>
    <x v="0"/>
    <x v="14"/>
    <s v="Cameo Peel and Seal, Security-Tint"/>
    <n v="0"/>
    <n v="140"/>
    <n v="8"/>
    <n v="6"/>
    <s v="FALSE"/>
  </r>
  <r>
    <s v="AZ-2011-2820672"/>
    <x v="105"/>
    <s v="Rachel Tyler"/>
    <x v="2"/>
    <s v="Auvergne-Rhône-Alpes"/>
    <s v="Lyon"/>
    <x v="1"/>
    <x v="2"/>
    <x v="1"/>
    <x v="2"/>
    <x v="10"/>
    <s v="Apple Speaker Phone, Full Size"/>
    <n v="0.15"/>
    <n v="212"/>
    <n v="70"/>
    <n v="2"/>
    <s v="TRUE"/>
  </r>
  <r>
    <s v="AZ-2011-1723003"/>
    <x v="105"/>
    <s v="Paige Horsfall"/>
    <x v="5"/>
    <s v="Catalonia"/>
    <s v="Barcelona"/>
    <x v="2"/>
    <x v="0"/>
    <x v="1"/>
    <x v="0"/>
    <x v="5"/>
    <s v="Cardinal Binding Machine, Durable"/>
    <n v="0"/>
    <n v="103"/>
    <n v="36"/>
    <n v="2"/>
    <s v="TRUE"/>
  </r>
  <r>
    <s v="AZ-2011-5002447"/>
    <x v="105"/>
    <s v="Maddison Breen"/>
    <x v="13"/>
    <s v="Cork"/>
    <s v="Cork"/>
    <x v="0"/>
    <x v="2"/>
    <x v="1"/>
    <x v="1"/>
    <x v="1"/>
    <s v="Ikea Classic Bookcase, Traditional"/>
    <n v="0.5"/>
    <n v="1029"/>
    <n v="-247"/>
    <n v="5"/>
    <s v="TRUE"/>
  </r>
  <r>
    <s v="AZ-2011-5002447"/>
    <x v="105"/>
    <s v="Maddison Breen"/>
    <x v="13"/>
    <s v="Cork"/>
    <s v="Cork"/>
    <x v="0"/>
    <x v="2"/>
    <x v="1"/>
    <x v="0"/>
    <x v="5"/>
    <s v="Wilson Jones 3-Hole Punch, Economy"/>
    <n v="0.5"/>
    <n v="28"/>
    <n v="-10"/>
    <n v="2"/>
    <s v="TRUE"/>
  </r>
  <r>
    <s v="AZ-2011-5002447"/>
    <x v="105"/>
    <s v="Maddison Breen"/>
    <x v="13"/>
    <s v="Cork"/>
    <s v="Cork"/>
    <x v="0"/>
    <x v="2"/>
    <x v="1"/>
    <x v="0"/>
    <x v="14"/>
    <s v="Kraft Interoffice Envelope, with clear poly window"/>
    <n v="0.5"/>
    <n v="25"/>
    <n v="-6"/>
    <n v="1"/>
    <s v="TRUE"/>
  </r>
  <r>
    <s v="AZ-2011-3515834"/>
    <x v="105"/>
    <s v="Molly Crawford"/>
    <x v="1"/>
    <s v="England"/>
    <s v="Wigan"/>
    <x v="0"/>
    <x v="2"/>
    <x v="2"/>
    <x v="0"/>
    <x v="5"/>
    <s v="Avery Binder Covers, Economy"/>
    <n v="0"/>
    <n v="22"/>
    <n v="7"/>
    <n v="2"/>
    <s v="FALSE"/>
  </r>
  <r>
    <s v="AZ-2011-3846849"/>
    <x v="105"/>
    <s v="Tyler Whitehead"/>
    <x v="1"/>
    <s v="England"/>
    <s v="Warrington"/>
    <x v="0"/>
    <x v="2"/>
    <x v="0"/>
    <x v="0"/>
    <x v="3"/>
    <s v="Fellowes Shelving, Wire Frame"/>
    <n v="0"/>
    <n v="512"/>
    <n v="210"/>
    <n v="9"/>
    <s v="TRUE"/>
  </r>
  <r>
    <s v="AZ-2011-3846849"/>
    <x v="105"/>
    <s v="Tyler Whitehead"/>
    <x v="1"/>
    <s v="England"/>
    <s v="Warrington"/>
    <x v="0"/>
    <x v="2"/>
    <x v="0"/>
    <x v="2"/>
    <x v="15"/>
    <s v="Enermax Numeric Keypad, Bluetooth"/>
    <n v="0"/>
    <n v="806"/>
    <n v="185"/>
    <n v="14"/>
    <s v="TRUE"/>
  </r>
  <r>
    <s v="AZ-2011-3846849"/>
    <x v="105"/>
    <s v="Tyler Whitehead"/>
    <x v="1"/>
    <s v="England"/>
    <s v="Warrington"/>
    <x v="0"/>
    <x v="2"/>
    <x v="0"/>
    <x v="2"/>
    <x v="15"/>
    <s v="SanDisk Memory Card, Bluetooth"/>
    <n v="0"/>
    <n v="450"/>
    <n v="58"/>
    <n v="4"/>
    <s v="TRUE"/>
  </r>
  <r>
    <s v="AZ-2011-1332474"/>
    <x v="106"/>
    <s v="David Mortlock"/>
    <x v="3"/>
    <s v="Lombardy"/>
    <s v="Milan"/>
    <x v="2"/>
    <x v="1"/>
    <x v="1"/>
    <x v="0"/>
    <x v="3"/>
    <s v="Eldon Trays, Wire Frame"/>
    <n v="0.4"/>
    <n v="56"/>
    <n v="-1"/>
    <n v="2"/>
    <s v="TRUE"/>
  </r>
  <r>
    <s v="AZ-2011-1332474"/>
    <x v="106"/>
    <s v="David Mortlock"/>
    <x v="3"/>
    <s v="Lombardy"/>
    <s v="Milan"/>
    <x v="2"/>
    <x v="1"/>
    <x v="1"/>
    <x v="2"/>
    <x v="13"/>
    <s v="Brother Ink, Laser"/>
    <n v="0"/>
    <n v="442"/>
    <n v="0"/>
    <n v="3"/>
    <s v="TRUE"/>
  </r>
  <r>
    <s v="AZ-2011-3020021"/>
    <x v="106"/>
    <s v="Bianca Whitford"/>
    <x v="1"/>
    <s v="England"/>
    <s v="London"/>
    <x v="0"/>
    <x v="2"/>
    <x v="1"/>
    <x v="0"/>
    <x v="11"/>
    <s v="KitchenAid Stove, Red"/>
    <n v="0.1"/>
    <n v="2053"/>
    <n v="410"/>
    <n v="4"/>
    <s v="TRUE"/>
  </r>
  <r>
    <s v="AZ-2011-3020021"/>
    <x v="106"/>
    <s v="Bianca Whitford"/>
    <x v="1"/>
    <s v="England"/>
    <s v="London"/>
    <x v="0"/>
    <x v="2"/>
    <x v="1"/>
    <x v="0"/>
    <x v="0"/>
    <s v="SanDisk Memo Slips, 8.5 x 11"/>
    <n v="0.1"/>
    <n v="57"/>
    <n v="4"/>
    <n v="3"/>
    <s v="TRUE"/>
  </r>
  <r>
    <s v="BN-2011-9771202"/>
    <x v="106"/>
    <s v="Angus De Groot"/>
    <x v="6"/>
    <s v="Bavaria"/>
    <s v="Augsburg"/>
    <x v="1"/>
    <x v="2"/>
    <x v="0"/>
    <x v="1"/>
    <x v="8"/>
    <s v="SAFCO Executive Leather Armchair, Adjustable"/>
    <n v="0.1"/>
    <n v="1253"/>
    <n v="-42"/>
    <n v="3"/>
    <s v="FALSE"/>
  </r>
  <r>
    <s v="BN-2011-8337636"/>
    <x v="106"/>
    <s v="Minnie Cash"/>
    <x v="7"/>
    <s v="Groningen"/>
    <s v="Groningen"/>
    <x v="1"/>
    <x v="2"/>
    <x v="0"/>
    <x v="1"/>
    <x v="16"/>
    <s v="Tenex Stacking Tray, Durable"/>
    <n v="0.2"/>
    <n v="101"/>
    <n v="5"/>
    <n v="5"/>
    <s v="FALSE"/>
  </r>
  <r>
    <s v="BN-2011-8337636"/>
    <x v="106"/>
    <s v="Minnie Cash"/>
    <x v="7"/>
    <s v="Groningen"/>
    <s v="Groningen"/>
    <x v="1"/>
    <x v="2"/>
    <x v="0"/>
    <x v="0"/>
    <x v="11"/>
    <s v="Hoover Toaster, Red"/>
    <n v="0.5"/>
    <n v="125"/>
    <n v="-105"/>
    <n v="3"/>
    <s v="TRUE"/>
  </r>
  <r>
    <s v="BN-2011-8337636"/>
    <x v="106"/>
    <s v="Minnie Cash"/>
    <x v="7"/>
    <s v="Groningen"/>
    <s v="Groningen"/>
    <x v="1"/>
    <x v="2"/>
    <x v="0"/>
    <x v="0"/>
    <x v="5"/>
    <s v="Cardinal Binding Machine, Economy"/>
    <n v="0.5"/>
    <n v="50"/>
    <n v="-22"/>
    <n v="2"/>
    <s v="FALSE"/>
  </r>
  <r>
    <s v="BN-2011-8337636"/>
    <x v="106"/>
    <s v="Minnie Cash"/>
    <x v="7"/>
    <s v="Groningen"/>
    <s v="Groningen"/>
    <x v="1"/>
    <x v="2"/>
    <x v="0"/>
    <x v="0"/>
    <x v="0"/>
    <s v="Eaton Cards &amp; Envelopes, Recycled"/>
    <n v="0.5"/>
    <n v="90"/>
    <n v="0"/>
    <n v="4"/>
    <s v="TRUE"/>
  </r>
  <r>
    <s v="BN-2011-8337636"/>
    <x v="106"/>
    <s v="Minnie Cash"/>
    <x v="7"/>
    <s v="Groningen"/>
    <s v="Groningen"/>
    <x v="1"/>
    <x v="2"/>
    <x v="0"/>
    <x v="2"/>
    <x v="15"/>
    <s v="Belkin Router, Bluetooth"/>
    <n v="0.5"/>
    <n v="388"/>
    <n v="-357"/>
    <n v="3"/>
    <s v="TRUE"/>
  </r>
  <r>
    <s v="BN-2011-8337636"/>
    <x v="106"/>
    <s v="Minnie Cash"/>
    <x v="7"/>
    <s v="Groningen"/>
    <s v="Groningen"/>
    <x v="1"/>
    <x v="2"/>
    <x v="0"/>
    <x v="2"/>
    <x v="9"/>
    <s v="Epson Phone, Durable"/>
    <n v="0.5"/>
    <n v="243"/>
    <n v="-175"/>
    <n v="6"/>
    <s v="TRUE"/>
  </r>
  <r>
    <s v="BN-2011-4249147"/>
    <x v="107"/>
    <s v="Ada Dalton"/>
    <x v="2"/>
    <s v="Alsace-Champagne-Ardenne-Lorraine"/>
    <s v="Strasbourg"/>
    <x v="1"/>
    <x v="2"/>
    <x v="1"/>
    <x v="0"/>
    <x v="11"/>
    <s v="Cuisinart Blender, Silver"/>
    <n v="0.1"/>
    <n v="122"/>
    <n v="-8"/>
    <n v="2"/>
    <s v="FALSE"/>
  </r>
  <r>
    <s v="BN-2011-4249147"/>
    <x v="107"/>
    <s v="Ada Dalton"/>
    <x v="2"/>
    <s v="Alsace-Champagne-Ardenne-Lorraine"/>
    <s v="Strasbourg"/>
    <x v="1"/>
    <x v="2"/>
    <x v="1"/>
    <x v="0"/>
    <x v="2"/>
    <s v="Binney &amp; Smith Markers, Fluorescent"/>
    <n v="0"/>
    <n v="330"/>
    <n v="89"/>
    <n v="13"/>
    <s v="TRUE"/>
  </r>
  <r>
    <s v="AZ-2011-6122805"/>
    <x v="108"/>
    <s v="Molly De Mole"/>
    <x v="1"/>
    <s v="Scotland"/>
    <s v="Edinburgh"/>
    <x v="0"/>
    <x v="2"/>
    <x v="1"/>
    <x v="0"/>
    <x v="3"/>
    <s v="Rogers Folders, Single Width"/>
    <n v="0"/>
    <n v="123"/>
    <n v="10"/>
    <n v="4"/>
    <s v="TRUE"/>
  </r>
  <r>
    <s v="BN-2011-7796258"/>
    <x v="108"/>
    <s v="Elise Ali"/>
    <x v="6"/>
    <s v="Lower Saxony"/>
    <s v="Hanover"/>
    <x v="1"/>
    <x v="0"/>
    <x v="1"/>
    <x v="2"/>
    <x v="15"/>
    <s v="Belkin Router, Bluetooth"/>
    <n v="0.5"/>
    <n v="388"/>
    <n v="-357"/>
    <n v="3"/>
    <s v="FALSE"/>
  </r>
  <r>
    <s v="AZ-2011-2948812"/>
    <x v="109"/>
    <s v="Eva Butler"/>
    <x v="2"/>
    <s v="Auvergne-Rhône-Alpes"/>
    <s v="Oyonnax"/>
    <x v="1"/>
    <x v="2"/>
    <x v="2"/>
    <x v="0"/>
    <x v="2"/>
    <s v="BIC Markers, Water Color"/>
    <n v="0"/>
    <n v="237"/>
    <n v="83"/>
    <n v="8"/>
    <s v="FALSE"/>
  </r>
  <r>
    <s v="AZ-2011-2948812"/>
    <x v="109"/>
    <s v="Eva Butler"/>
    <x v="2"/>
    <s v="Auvergne-Rhône-Alpes"/>
    <s v="Oyonnax"/>
    <x v="1"/>
    <x v="2"/>
    <x v="2"/>
    <x v="0"/>
    <x v="5"/>
    <s v="Wilson Jones Binder Covers, Recycled"/>
    <n v="0"/>
    <n v="104"/>
    <n v="25"/>
    <n v="9"/>
    <s v="FALSE"/>
  </r>
  <r>
    <s v="AZ-2011-2948812"/>
    <x v="109"/>
    <s v="Eva Butler"/>
    <x v="2"/>
    <s v="Auvergne-Rhône-Alpes"/>
    <s v="Oyonnax"/>
    <x v="1"/>
    <x v="2"/>
    <x v="2"/>
    <x v="0"/>
    <x v="4"/>
    <s v="Advantus Clamps, Metal"/>
    <n v="0"/>
    <n v="58"/>
    <n v="27"/>
    <n v="3"/>
    <s v="FALSE"/>
  </r>
  <r>
    <s v="AZ-2011-2948812"/>
    <x v="109"/>
    <s v="Eva Butler"/>
    <x v="2"/>
    <s v="Auvergne-Rhône-Alpes"/>
    <s v="Oyonnax"/>
    <x v="1"/>
    <x v="2"/>
    <x v="2"/>
    <x v="0"/>
    <x v="3"/>
    <s v="Eldon Box, Industrial"/>
    <n v="0.1"/>
    <n v="29"/>
    <n v="9"/>
    <n v="3"/>
    <s v="TRUE"/>
  </r>
  <r>
    <s v="AZ-2011-2948812"/>
    <x v="109"/>
    <s v="Eva Butler"/>
    <x v="2"/>
    <s v="Auvergne-Rhône-Alpes"/>
    <s v="Oyonnax"/>
    <x v="1"/>
    <x v="2"/>
    <x v="2"/>
    <x v="0"/>
    <x v="12"/>
    <s v="Kleencut Box Cutter, High Speed"/>
    <n v="0"/>
    <n v="104"/>
    <n v="0"/>
    <n v="3"/>
    <s v="FALSE"/>
  </r>
  <r>
    <s v="AZ-2011-2948812"/>
    <x v="109"/>
    <s v="Eva Butler"/>
    <x v="2"/>
    <s v="Auvergne-Rhône-Alpes"/>
    <s v="Oyonnax"/>
    <x v="1"/>
    <x v="2"/>
    <x v="2"/>
    <x v="2"/>
    <x v="9"/>
    <s v="Epson Card Printer, Durable"/>
    <n v="0.15"/>
    <n v="578"/>
    <n v="129"/>
    <n v="4"/>
    <s v="TRUE"/>
  </r>
  <r>
    <s v="AZ-2011-7014445"/>
    <x v="109"/>
    <s v="Rory Gunson"/>
    <x v="4"/>
    <s v="Vienna"/>
    <s v="Vienna"/>
    <x v="1"/>
    <x v="1"/>
    <x v="2"/>
    <x v="0"/>
    <x v="11"/>
    <s v="Breville Coffee Grinder, White"/>
    <n v="0"/>
    <n v="60"/>
    <n v="2"/>
    <n v="1"/>
    <s v="TRUE"/>
  </r>
  <r>
    <s v="AZ-2011-7014445"/>
    <x v="109"/>
    <s v="Rory Gunson"/>
    <x v="4"/>
    <s v="Vienna"/>
    <s v="Vienna"/>
    <x v="1"/>
    <x v="1"/>
    <x v="2"/>
    <x v="0"/>
    <x v="2"/>
    <s v="Boston Highlighters, Water Color"/>
    <n v="0"/>
    <n v="44"/>
    <n v="8"/>
    <n v="2"/>
    <s v="FALSE"/>
  </r>
  <r>
    <s v="AZ-2011-8121091"/>
    <x v="109"/>
    <s v="Maya Pamphlett"/>
    <x v="6"/>
    <s v="North Rhine-Westphalia"/>
    <s v="Cologne"/>
    <x v="1"/>
    <x v="1"/>
    <x v="0"/>
    <x v="0"/>
    <x v="7"/>
    <s v="Avery Color Coded Labels, 5000 Label Set"/>
    <n v="0"/>
    <n v="14"/>
    <n v="5"/>
    <n v="1"/>
    <s v="TRUE"/>
  </r>
  <r>
    <s v="AZ-2011-8223268"/>
    <x v="109"/>
    <s v="Harry Ahmed"/>
    <x v="2"/>
    <s v="Provence-Alpes-Côte d'Azur"/>
    <s v="Marseille"/>
    <x v="1"/>
    <x v="1"/>
    <x v="2"/>
    <x v="0"/>
    <x v="2"/>
    <s v="Boston Canvas, Blue"/>
    <n v="0"/>
    <n v="322"/>
    <n v="80"/>
    <n v="6"/>
    <s v="FALSE"/>
  </r>
  <r>
    <s v="AZ-2011-2179552"/>
    <x v="109"/>
    <s v="Pamela Searles"/>
    <x v="1"/>
    <s v="England"/>
    <s v="London"/>
    <x v="0"/>
    <x v="0"/>
    <x v="1"/>
    <x v="1"/>
    <x v="6"/>
    <s v="Lesro Wood Table, Fully Assembled"/>
    <n v="0.1"/>
    <n v="1266"/>
    <n v="323"/>
    <n v="3"/>
    <s v="FALSE"/>
  </r>
  <r>
    <s v="AZ-2011-9876342"/>
    <x v="109"/>
    <s v="Charlie Donnelly"/>
    <x v="1"/>
    <s v="England"/>
    <s v="Colchester"/>
    <x v="0"/>
    <x v="1"/>
    <x v="1"/>
    <x v="0"/>
    <x v="0"/>
    <s v="SanDisk Computer Printout Paper, 8.5 x 11"/>
    <n v="0"/>
    <n v="238"/>
    <n v="26"/>
    <n v="7"/>
    <s v="FALSE"/>
  </r>
  <r>
    <s v="BN-2011-9297999"/>
    <x v="109"/>
    <s v="Tilly Payne"/>
    <x v="13"/>
    <s v="Dublin"/>
    <s v="Dublin"/>
    <x v="0"/>
    <x v="1"/>
    <x v="1"/>
    <x v="0"/>
    <x v="3"/>
    <s v="Tenex File Cart, Single Width"/>
    <n v="0.5"/>
    <n v="135"/>
    <n v="-8"/>
    <n v="2"/>
    <s v="TRUE"/>
  </r>
  <r>
    <s v="AZ-2011-7200468"/>
    <x v="110"/>
    <s v="Molly Bidmead"/>
    <x v="2"/>
    <s v="Ile-de-France"/>
    <s v="Paris"/>
    <x v="1"/>
    <x v="0"/>
    <x v="1"/>
    <x v="0"/>
    <x v="3"/>
    <s v="Tenex File Cart, Blue"/>
    <n v="0.1"/>
    <n v="599"/>
    <n v="53"/>
    <n v="5"/>
    <s v="FALSE"/>
  </r>
  <r>
    <s v="AZ-2011-981373"/>
    <x v="110"/>
    <s v="Samuel Hardey"/>
    <x v="2"/>
    <s v="Ile-de-France"/>
    <s v="Drancy"/>
    <x v="1"/>
    <x v="0"/>
    <x v="1"/>
    <x v="1"/>
    <x v="8"/>
    <s v="Office Star Rocking Chair, Red"/>
    <n v="0.1"/>
    <n v="127"/>
    <n v="44"/>
    <n v="1"/>
    <s v="FALSE"/>
  </r>
  <r>
    <s v="AZ-2011-981373"/>
    <x v="110"/>
    <s v="Samuel Hardey"/>
    <x v="2"/>
    <s v="Ile-de-France"/>
    <s v="Drancy"/>
    <x v="1"/>
    <x v="0"/>
    <x v="1"/>
    <x v="0"/>
    <x v="14"/>
    <s v="Kraft Peel and Seal, Security-Tint"/>
    <n v="0"/>
    <n v="92"/>
    <n v="15"/>
    <n v="4"/>
    <s v="TRUE"/>
  </r>
  <r>
    <s v="AZ-2011-4872140"/>
    <x v="110"/>
    <s v="Erin Rogers"/>
    <x v="6"/>
    <s v="Baden-Württemberg"/>
    <s v="Mannheim"/>
    <x v="1"/>
    <x v="1"/>
    <x v="1"/>
    <x v="0"/>
    <x v="5"/>
    <s v="Ibico Binder Covers, Clear"/>
    <n v="0"/>
    <n v="39"/>
    <n v="3"/>
    <n v="3"/>
    <s v="TRUE"/>
  </r>
  <r>
    <s v="AZ-2011-3308302"/>
    <x v="110"/>
    <s v="Carrie Boots"/>
    <x v="2"/>
    <s v="Normandy"/>
    <s v="Evreux"/>
    <x v="1"/>
    <x v="2"/>
    <x v="0"/>
    <x v="0"/>
    <x v="3"/>
    <s v="Smead Trays, Blue"/>
    <n v="0.1"/>
    <n v="131"/>
    <n v="4"/>
    <n v="3"/>
    <s v="FALSE"/>
  </r>
  <r>
    <s v="AZ-2011-3308302"/>
    <x v="110"/>
    <s v="Carrie Boots"/>
    <x v="2"/>
    <s v="Normandy"/>
    <s v="Evreux"/>
    <x v="1"/>
    <x v="2"/>
    <x v="0"/>
    <x v="0"/>
    <x v="12"/>
    <s v="Kleencut Scissors, Serrated"/>
    <n v="0"/>
    <n v="152"/>
    <n v="12"/>
    <n v="8"/>
    <s v="TRUE"/>
  </r>
  <r>
    <s v="AZ-2011-3308302"/>
    <x v="110"/>
    <s v="Carrie Boots"/>
    <x v="2"/>
    <s v="Normandy"/>
    <s v="Evreux"/>
    <x v="1"/>
    <x v="2"/>
    <x v="0"/>
    <x v="2"/>
    <x v="10"/>
    <s v="Apple Office Telephone, VoIP"/>
    <n v="0.15"/>
    <n v="222"/>
    <n v="60"/>
    <n v="4"/>
    <s v="FALSE"/>
  </r>
  <r>
    <s v="AZ-2011-2118516"/>
    <x v="110"/>
    <s v="Madeline Crooks"/>
    <x v="1"/>
    <s v="England"/>
    <s v="Norwich"/>
    <x v="0"/>
    <x v="1"/>
    <x v="1"/>
    <x v="0"/>
    <x v="0"/>
    <s v="Enermax Note Cards, 8.5 x 11"/>
    <n v="0"/>
    <n v="85"/>
    <n v="36"/>
    <n v="3"/>
    <s v="FALSE"/>
  </r>
  <r>
    <s v="AZ-2011-2118516"/>
    <x v="110"/>
    <s v="Madeline Crooks"/>
    <x v="1"/>
    <s v="England"/>
    <s v="Norwich"/>
    <x v="0"/>
    <x v="1"/>
    <x v="1"/>
    <x v="0"/>
    <x v="0"/>
    <s v="Green Bar Cards &amp; Envelopes, Premium"/>
    <n v="0"/>
    <n v="145"/>
    <n v="45"/>
    <n v="3"/>
    <s v="FALSE"/>
  </r>
  <r>
    <s v="AZ-2011-2118516"/>
    <x v="110"/>
    <s v="Madeline Crooks"/>
    <x v="1"/>
    <s v="England"/>
    <s v="Norwich"/>
    <x v="0"/>
    <x v="1"/>
    <x v="1"/>
    <x v="0"/>
    <x v="12"/>
    <s v="Elite Letter Opener, High Speed"/>
    <n v="0"/>
    <n v="53"/>
    <n v="22"/>
    <n v="2"/>
    <s v="FALSE"/>
  </r>
  <r>
    <s v="AZ-2011-4599404"/>
    <x v="110"/>
    <s v="Susan Williams"/>
    <x v="1"/>
    <s v="England"/>
    <s v="Southend-on-Sea"/>
    <x v="0"/>
    <x v="0"/>
    <x v="1"/>
    <x v="0"/>
    <x v="2"/>
    <s v="BIC Pencil Sharpener, Easy-Erase"/>
    <n v="0"/>
    <n v="146"/>
    <n v="7"/>
    <n v="5"/>
    <s v="TRUE"/>
  </r>
  <r>
    <s v="BN-2011-4708578"/>
    <x v="110"/>
    <s v="Steven Prince"/>
    <x v="3"/>
    <s v="Sicily"/>
    <s v="Palermo"/>
    <x v="2"/>
    <x v="0"/>
    <x v="1"/>
    <x v="0"/>
    <x v="5"/>
    <s v="Avery Binding Machine, Durable"/>
    <n v="0"/>
    <n v="151"/>
    <n v="9"/>
    <n v="3"/>
    <s v="TRUE"/>
  </r>
  <r>
    <s v="BN-2011-4708578"/>
    <x v="110"/>
    <s v="Steven Prince"/>
    <x v="3"/>
    <s v="Sicily"/>
    <s v="Palermo"/>
    <x v="2"/>
    <x v="0"/>
    <x v="1"/>
    <x v="0"/>
    <x v="3"/>
    <s v="Fellowes File Cart, Single Width"/>
    <n v="0.4"/>
    <n v="165"/>
    <n v="-110"/>
    <n v="2"/>
    <s v="TRUE"/>
  </r>
  <r>
    <s v="BN-2011-4708578"/>
    <x v="110"/>
    <s v="Steven Prince"/>
    <x v="3"/>
    <s v="Sicily"/>
    <s v="Palermo"/>
    <x v="2"/>
    <x v="0"/>
    <x v="1"/>
    <x v="2"/>
    <x v="13"/>
    <s v="Brother Personal Copier, Digital"/>
    <n v="0"/>
    <n v="713"/>
    <n v="14"/>
    <n v="5"/>
    <s v="TRUE"/>
  </r>
  <r>
    <s v="BN-2011-28993"/>
    <x v="110"/>
    <s v="Louise Winter"/>
    <x v="1"/>
    <s v="England"/>
    <s v="Worcester"/>
    <x v="0"/>
    <x v="2"/>
    <x v="2"/>
    <x v="1"/>
    <x v="1"/>
    <s v="Dania Floating Shelf Set, Metal"/>
    <n v="0"/>
    <n v="506"/>
    <n v="192"/>
    <n v="3"/>
    <s v="TRUE"/>
  </r>
  <r>
    <s v="BN-2011-28993"/>
    <x v="110"/>
    <s v="Louise Winter"/>
    <x v="1"/>
    <s v="England"/>
    <s v="Worcester"/>
    <x v="0"/>
    <x v="2"/>
    <x v="2"/>
    <x v="1"/>
    <x v="16"/>
    <s v="Advantus Clock, Duo Pack"/>
    <n v="0.3"/>
    <n v="144"/>
    <n v="-37"/>
    <n v="4"/>
    <s v="TRUE"/>
  </r>
  <r>
    <s v="BN-2011-28993"/>
    <x v="110"/>
    <s v="Louise Winter"/>
    <x v="1"/>
    <s v="England"/>
    <s v="Worcester"/>
    <x v="0"/>
    <x v="2"/>
    <x v="2"/>
    <x v="0"/>
    <x v="14"/>
    <s v="Cameo Manila Envelope, Security-Tint"/>
    <n v="0"/>
    <n v="118"/>
    <n v="58"/>
    <n v="4"/>
    <s v="TRUE"/>
  </r>
  <r>
    <s v="AZ-2011-1240916"/>
    <x v="111"/>
    <s v="Tyson Hanna"/>
    <x v="9"/>
    <s v="East Flanders"/>
    <s v="Ghent"/>
    <x v="1"/>
    <x v="1"/>
    <x v="2"/>
    <x v="0"/>
    <x v="11"/>
    <s v="Breville Toaster, Black"/>
    <n v="0"/>
    <n v="152"/>
    <n v="44"/>
    <n v="2"/>
    <s v="TRUE"/>
  </r>
  <r>
    <s v="AZ-2011-1240916"/>
    <x v="111"/>
    <s v="Tyson Hanna"/>
    <x v="9"/>
    <s v="East Flanders"/>
    <s v="Ghent"/>
    <x v="1"/>
    <x v="1"/>
    <x v="2"/>
    <x v="2"/>
    <x v="10"/>
    <s v="Motorola Headset, with Caller ID"/>
    <n v="0"/>
    <n v="957"/>
    <n v="316"/>
    <n v="12"/>
    <s v="TRUE"/>
  </r>
  <r>
    <s v="AZ-2011-2143841"/>
    <x v="111"/>
    <s v="Joseph Locke"/>
    <x v="6"/>
    <s v="Berlin"/>
    <s v="Berlin"/>
    <x v="1"/>
    <x v="2"/>
    <x v="1"/>
    <x v="1"/>
    <x v="16"/>
    <s v="Rubbermaid Frame, Durable"/>
    <n v="0.1"/>
    <n v="289"/>
    <n v="48"/>
    <n v="3"/>
    <s v="FALSE"/>
  </r>
  <r>
    <s v="AZ-2011-2143841"/>
    <x v="111"/>
    <s v="Joseph Locke"/>
    <x v="6"/>
    <s v="Berlin"/>
    <s v="Berlin"/>
    <x v="1"/>
    <x v="2"/>
    <x v="1"/>
    <x v="0"/>
    <x v="5"/>
    <s v="Avery Index Tab, Clear"/>
    <n v="0.1"/>
    <n v="10"/>
    <n v="2"/>
    <n v="2"/>
    <s v="TRUE"/>
  </r>
  <r>
    <s v="AZ-2011-2143841"/>
    <x v="111"/>
    <s v="Joseph Locke"/>
    <x v="6"/>
    <s v="Berlin"/>
    <s v="Berlin"/>
    <x v="1"/>
    <x v="2"/>
    <x v="1"/>
    <x v="0"/>
    <x v="5"/>
    <s v="Cardinal Binder Covers, Recycled"/>
    <n v="0.1"/>
    <n v="56"/>
    <n v="22"/>
    <n v="5"/>
    <s v="TRUE"/>
  </r>
  <r>
    <s v="AZ-2011-2143841"/>
    <x v="111"/>
    <s v="Joseph Locke"/>
    <x v="6"/>
    <s v="Berlin"/>
    <s v="Berlin"/>
    <x v="1"/>
    <x v="2"/>
    <x v="1"/>
    <x v="0"/>
    <x v="5"/>
    <s v="Wilson Jones 3-Hole Punch, Economy"/>
    <n v="0.1"/>
    <n v="25"/>
    <n v="6"/>
    <n v="1"/>
    <s v="FALSE"/>
  </r>
  <r>
    <s v="AZ-2011-2143841"/>
    <x v="111"/>
    <s v="Joseph Locke"/>
    <x v="6"/>
    <s v="Berlin"/>
    <s v="Berlin"/>
    <x v="1"/>
    <x v="2"/>
    <x v="1"/>
    <x v="2"/>
    <x v="15"/>
    <s v="Enermax Mouse, Programmable"/>
    <n v="0.1"/>
    <n v="113"/>
    <n v="-13"/>
    <n v="3"/>
    <s v="TRUE"/>
  </r>
  <r>
    <s v="AZ-2011-2143841"/>
    <x v="111"/>
    <s v="Joseph Locke"/>
    <x v="6"/>
    <s v="Berlin"/>
    <s v="Berlin"/>
    <x v="1"/>
    <x v="2"/>
    <x v="1"/>
    <x v="2"/>
    <x v="13"/>
    <s v="Canon Fax Machine, Laser"/>
    <n v="0.1"/>
    <n v="860"/>
    <n v="0"/>
    <n v="3"/>
    <s v="FALSE"/>
  </r>
  <r>
    <s v="AZ-2011-2875746"/>
    <x v="111"/>
    <s v="Harry Ahmed"/>
    <x v="1"/>
    <s v="England"/>
    <s v="Chatham"/>
    <x v="0"/>
    <x v="1"/>
    <x v="1"/>
    <x v="0"/>
    <x v="14"/>
    <s v="Cameo Business Envelopes, Recycled"/>
    <n v="0"/>
    <n v="79"/>
    <n v="35"/>
    <n v="5"/>
    <s v="TRUE"/>
  </r>
  <r>
    <s v="AZ-2011-1584049"/>
    <x v="111"/>
    <s v="Georgina Garner"/>
    <x v="5"/>
    <s v="Ceuta"/>
    <s v="Ceuta"/>
    <x v="2"/>
    <x v="1"/>
    <x v="1"/>
    <x v="1"/>
    <x v="8"/>
    <s v="Office Star Steel Folding Chair, Red"/>
    <n v="0.2"/>
    <n v="147"/>
    <n v="-15"/>
    <n v="2"/>
    <s v="FALSE"/>
  </r>
  <r>
    <s v="AZ-2011-1584049"/>
    <x v="111"/>
    <s v="Georgina Garner"/>
    <x v="5"/>
    <s v="Ceuta"/>
    <s v="Ceuta"/>
    <x v="2"/>
    <x v="1"/>
    <x v="1"/>
    <x v="2"/>
    <x v="13"/>
    <s v="Sharp Fax and Copier, Digital"/>
    <n v="0"/>
    <n v="336"/>
    <n v="114"/>
    <n v="2"/>
    <s v="FALSE"/>
  </r>
  <r>
    <s v="AZ-2011-1584049"/>
    <x v="111"/>
    <s v="Georgina Garner"/>
    <x v="5"/>
    <s v="Ceuta"/>
    <s v="Ceuta"/>
    <x v="2"/>
    <x v="1"/>
    <x v="1"/>
    <x v="2"/>
    <x v="10"/>
    <s v="Samsung Office Telephone, with Caller ID"/>
    <n v="0.1"/>
    <n v="59"/>
    <n v="8"/>
    <n v="1"/>
    <s v="TRUE"/>
  </r>
  <r>
    <s v="AZ-2011-8788804"/>
    <x v="112"/>
    <s v="Ellie Chapman"/>
    <x v="6"/>
    <s v="Baden-Württemberg"/>
    <s v="Mannheim"/>
    <x v="1"/>
    <x v="0"/>
    <x v="1"/>
    <x v="0"/>
    <x v="2"/>
    <s v="Boston Highlighters, Easy-Erase"/>
    <n v="0"/>
    <n v="38"/>
    <n v="8"/>
    <n v="2"/>
    <s v="TRUE"/>
  </r>
  <r>
    <s v="AZ-2011-8788804"/>
    <x v="112"/>
    <s v="Ellie Chapman"/>
    <x v="6"/>
    <s v="Baden-Württemberg"/>
    <s v="Mannheim"/>
    <x v="1"/>
    <x v="0"/>
    <x v="1"/>
    <x v="0"/>
    <x v="0"/>
    <s v="Enermax Parchment Paper, 8.5 x 11"/>
    <n v="0"/>
    <n v="215"/>
    <n v="60"/>
    <n v="11"/>
    <s v="FALSE"/>
  </r>
  <r>
    <s v="AZ-2011-5917724"/>
    <x v="112"/>
    <s v="Tyler Miah"/>
    <x v="6"/>
    <s v="North Rhine-Westphalia"/>
    <s v="Remscheid"/>
    <x v="1"/>
    <x v="0"/>
    <x v="3"/>
    <x v="0"/>
    <x v="11"/>
    <s v="Hoover Stove, Red"/>
    <n v="0.1"/>
    <n v="512"/>
    <n v="227"/>
    <n v="1"/>
    <s v="TRUE"/>
  </r>
  <r>
    <s v="AZ-2011-5917724"/>
    <x v="112"/>
    <s v="Tyler Miah"/>
    <x v="6"/>
    <s v="North Rhine-Westphalia"/>
    <s v="Remscheid"/>
    <x v="1"/>
    <x v="0"/>
    <x v="3"/>
    <x v="0"/>
    <x v="3"/>
    <s v="Rogers Folders, Wire Frame"/>
    <n v="0.1"/>
    <n v="80"/>
    <n v="1"/>
    <n v="3"/>
    <s v="FALSE"/>
  </r>
  <r>
    <s v="AZ-2011-1116129"/>
    <x v="112"/>
    <s v="Marcus Leon"/>
    <x v="6"/>
    <s v="Bavaria"/>
    <s v="Munich"/>
    <x v="1"/>
    <x v="2"/>
    <x v="0"/>
    <x v="0"/>
    <x v="7"/>
    <s v="Avery Removable Labels, Alphabetical"/>
    <n v="0"/>
    <n v="32"/>
    <n v="6"/>
    <n v="3"/>
    <s v="TRUE"/>
  </r>
  <r>
    <s v="BN-2011-2203231"/>
    <x v="112"/>
    <s v="Katie Thom"/>
    <x v="2"/>
    <s v="Languedoc-Roussillon-Midi-Pyrénées"/>
    <s v="Toulouse"/>
    <x v="1"/>
    <x v="2"/>
    <x v="0"/>
    <x v="0"/>
    <x v="3"/>
    <s v="Tenex Shelving, Single Width"/>
    <n v="0.6"/>
    <n v="44"/>
    <n v="-38"/>
    <n v="2"/>
    <s v="FALSE"/>
  </r>
  <r>
    <s v="BN-2011-8607391"/>
    <x v="112"/>
    <s v="William Reichert"/>
    <x v="2"/>
    <s v="Nord-Pas-de-Calais-Picardie"/>
    <s v="Hautmont"/>
    <x v="1"/>
    <x v="1"/>
    <x v="2"/>
    <x v="2"/>
    <x v="13"/>
    <s v="Canon Copy Machine, Digital"/>
    <n v="0.15"/>
    <n v="668"/>
    <n v="-31"/>
    <n v="3"/>
    <s v="FALSE"/>
  </r>
  <r>
    <s v="AZ-2011-1174243"/>
    <x v="113"/>
    <s v="Louis Scott"/>
    <x v="1"/>
    <s v="England"/>
    <s v="London"/>
    <x v="0"/>
    <x v="2"/>
    <x v="2"/>
    <x v="1"/>
    <x v="1"/>
    <s v="Safco Stackable Bookrack, Pine"/>
    <n v="0.1"/>
    <n v="541"/>
    <n v="156"/>
    <n v="4"/>
    <s v="TRUE"/>
  </r>
  <r>
    <s v="BN-2011-1694636"/>
    <x v="113"/>
    <s v="Jayden Ali"/>
    <x v="2"/>
    <s v="Nord-Pas-de-Calais-Picardie"/>
    <s v="Lille"/>
    <x v="1"/>
    <x v="1"/>
    <x v="2"/>
    <x v="0"/>
    <x v="11"/>
    <s v="KitchenAid Microwave, Red"/>
    <n v="0.1"/>
    <n v="838"/>
    <n v="-28"/>
    <n v="3"/>
    <s v="FALSE"/>
  </r>
  <r>
    <s v="BN-2011-4315830"/>
    <x v="113"/>
    <s v="Adam Harte"/>
    <x v="3"/>
    <s v="Lazio"/>
    <s v="Aprilia"/>
    <x v="2"/>
    <x v="2"/>
    <x v="1"/>
    <x v="0"/>
    <x v="5"/>
    <s v="Cardinal Binder Covers, Economy"/>
    <n v="0"/>
    <n v="48"/>
    <n v="2"/>
    <n v="4"/>
    <s v="FALSE"/>
  </r>
  <r>
    <s v="BN-2011-4315830"/>
    <x v="113"/>
    <s v="Adam Harte"/>
    <x v="3"/>
    <s v="Lazio"/>
    <s v="Aprilia"/>
    <x v="2"/>
    <x v="2"/>
    <x v="1"/>
    <x v="0"/>
    <x v="5"/>
    <s v="Ibico Binder Covers, Durable"/>
    <n v="0"/>
    <n v="45"/>
    <n v="5"/>
    <n v="3"/>
    <s v="FALSE"/>
  </r>
  <r>
    <s v="BN-2011-4315830"/>
    <x v="113"/>
    <s v="Adam Harte"/>
    <x v="3"/>
    <s v="Lazio"/>
    <s v="Aprilia"/>
    <x v="2"/>
    <x v="2"/>
    <x v="1"/>
    <x v="0"/>
    <x v="4"/>
    <s v="OIC Clamps, 12 Pack"/>
    <n v="0"/>
    <n v="58"/>
    <n v="29"/>
    <n v="3"/>
    <s v="FALSE"/>
  </r>
  <r>
    <s v="BN-2011-4315830"/>
    <x v="113"/>
    <s v="Adam Harte"/>
    <x v="3"/>
    <s v="Lazio"/>
    <s v="Aprilia"/>
    <x v="2"/>
    <x v="2"/>
    <x v="1"/>
    <x v="0"/>
    <x v="3"/>
    <s v="Tenex Lockers, Blue"/>
    <n v="0.4"/>
    <n v="490"/>
    <n v="-114"/>
    <n v="4"/>
    <s v="TRUE"/>
  </r>
  <r>
    <s v="AZ-2011-4087409"/>
    <x v="114"/>
    <s v="Anna Leal"/>
    <x v="4"/>
    <s v="Vienna"/>
    <s v="Vienna"/>
    <x v="1"/>
    <x v="1"/>
    <x v="2"/>
    <x v="1"/>
    <x v="1"/>
    <s v="Ikea Classic Bookcase, Metal"/>
    <n v="0"/>
    <n v="2056"/>
    <n v="391"/>
    <n v="5"/>
    <s v="TRUE"/>
  </r>
  <r>
    <s v="AZ-2011-8128618"/>
    <x v="114"/>
    <s v="Theresa Varner"/>
    <x v="3"/>
    <s v="Lombardy"/>
    <s v="Milan"/>
    <x v="2"/>
    <x v="2"/>
    <x v="3"/>
    <x v="0"/>
    <x v="5"/>
    <s v="Avery Hole Reinforcements, Durable"/>
    <n v="0"/>
    <n v="18"/>
    <n v="6"/>
    <n v="3"/>
    <s v="FALSE"/>
  </r>
  <r>
    <s v="AZ-2011-9350558"/>
    <x v="115"/>
    <s v="Hubert Lindahl"/>
    <x v="2"/>
    <s v="Auvergne-Rhône-Alpes"/>
    <s v="Thonon-les-Bains"/>
    <x v="1"/>
    <x v="2"/>
    <x v="1"/>
    <x v="1"/>
    <x v="1"/>
    <s v="Dania Stackable Bookrack, Mobile"/>
    <n v="0.1"/>
    <n v="438"/>
    <n v="165"/>
    <n v="4"/>
    <s v="TRUE"/>
  </r>
  <r>
    <s v="AZ-2011-9350558"/>
    <x v="115"/>
    <s v="Hubert Lindahl"/>
    <x v="2"/>
    <s v="Auvergne-Rhône-Alpes"/>
    <s v="Thonon-les-Bains"/>
    <x v="1"/>
    <x v="2"/>
    <x v="1"/>
    <x v="1"/>
    <x v="1"/>
    <s v="Sauder Corner Shelving, Metal"/>
    <n v="0.1"/>
    <n v="264"/>
    <n v="56"/>
    <n v="2"/>
    <s v="FALSE"/>
  </r>
  <r>
    <s v="AZ-2011-555801"/>
    <x v="115"/>
    <s v="Angus Gether"/>
    <x v="2"/>
    <s v="Ile-de-France"/>
    <s v="Vitry-sur-Seine"/>
    <x v="1"/>
    <x v="1"/>
    <x v="0"/>
    <x v="0"/>
    <x v="2"/>
    <s v="Stanley Highlighters, Fluorescent"/>
    <n v="0"/>
    <n v="48"/>
    <n v="18"/>
    <n v="3"/>
    <s v="TRUE"/>
  </r>
  <r>
    <s v="AZ-2011-555801"/>
    <x v="115"/>
    <s v="Angus Gether"/>
    <x v="2"/>
    <s v="Ile-de-France"/>
    <s v="Vitry-sur-Seine"/>
    <x v="1"/>
    <x v="1"/>
    <x v="0"/>
    <x v="0"/>
    <x v="5"/>
    <s v="Acco 3-Hole Punch, Economy"/>
    <n v="0"/>
    <n v="271"/>
    <n v="51"/>
    <n v="9"/>
    <s v="TRUE"/>
  </r>
  <r>
    <s v="AZ-2011-8824972"/>
    <x v="115"/>
    <s v="Zara Money"/>
    <x v="9"/>
    <s v="Antwerp"/>
    <s v="Antwerp"/>
    <x v="1"/>
    <x v="2"/>
    <x v="2"/>
    <x v="0"/>
    <x v="4"/>
    <s v="Advantus Clamps, Assorted Sizes"/>
    <n v="0"/>
    <n v="201"/>
    <n v="26"/>
    <n v="12"/>
    <s v="TRUE"/>
  </r>
  <r>
    <s v="AZ-2011-8824972"/>
    <x v="115"/>
    <s v="Zara Money"/>
    <x v="9"/>
    <s v="Antwerp"/>
    <s v="Antwerp"/>
    <x v="1"/>
    <x v="2"/>
    <x v="2"/>
    <x v="0"/>
    <x v="3"/>
    <s v="Rogers Box, Industrial"/>
    <n v="0"/>
    <n v="73"/>
    <n v="0"/>
    <n v="3"/>
    <s v="TRUE"/>
  </r>
  <r>
    <s v="AZ-2011-9119536"/>
    <x v="115"/>
    <s v="Ethan Barrett"/>
    <x v="3"/>
    <s v="Veneto"/>
    <s v="Venice"/>
    <x v="2"/>
    <x v="1"/>
    <x v="1"/>
    <x v="0"/>
    <x v="0"/>
    <s v="SanDisk Message Books, 8.5 x 11"/>
    <n v="0"/>
    <n v="112"/>
    <n v="55"/>
    <n v="4"/>
    <s v="FALSE"/>
  </r>
  <r>
    <s v="AZ-2011-9119536"/>
    <x v="115"/>
    <s v="Ethan Barrett"/>
    <x v="3"/>
    <s v="Veneto"/>
    <s v="Venice"/>
    <x v="2"/>
    <x v="1"/>
    <x v="1"/>
    <x v="0"/>
    <x v="3"/>
    <s v="Smead Lockers, Industrial"/>
    <n v="0.4"/>
    <n v="239"/>
    <n v="-48"/>
    <n v="2"/>
    <s v="FALSE"/>
  </r>
  <r>
    <s v="AZ-2011-6646927"/>
    <x v="116"/>
    <s v="Eve Bates"/>
    <x v="6"/>
    <s v="Bavaria"/>
    <s v="Bamberg"/>
    <x v="1"/>
    <x v="1"/>
    <x v="0"/>
    <x v="0"/>
    <x v="2"/>
    <s v="Boston Canvas, Fluorescent"/>
    <n v="0"/>
    <n v="220"/>
    <n v="39"/>
    <n v="4"/>
    <s v="FALSE"/>
  </r>
  <r>
    <s v="AZ-2011-6646927"/>
    <x v="116"/>
    <s v="Eve Bates"/>
    <x v="6"/>
    <s v="Bavaria"/>
    <s v="Bamberg"/>
    <x v="1"/>
    <x v="1"/>
    <x v="0"/>
    <x v="0"/>
    <x v="2"/>
    <s v="Boston Pencil Sharpener, Water Color"/>
    <n v="0"/>
    <n v="58"/>
    <n v="8"/>
    <n v="2"/>
    <s v="TRUE"/>
  </r>
  <r>
    <s v="AZ-2011-6646927"/>
    <x v="116"/>
    <s v="Eve Bates"/>
    <x v="6"/>
    <s v="Bavaria"/>
    <s v="Bamberg"/>
    <x v="1"/>
    <x v="1"/>
    <x v="0"/>
    <x v="0"/>
    <x v="3"/>
    <s v="Eldon Box, Blue"/>
    <n v="0.1"/>
    <n v="37"/>
    <n v="6"/>
    <n v="4"/>
    <s v="TRUE"/>
  </r>
  <r>
    <s v="AZ-2011-1335871"/>
    <x v="116"/>
    <s v="Ruby Patel"/>
    <x v="1"/>
    <s v="England"/>
    <s v="London"/>
    <x v="0"/>
    <x v="0"/>
    <x v="1"/>
    <x v="0"/>
    <x v="3"/>
    <s v="Tenex File Cart, Industrial"/>
    <n v="0.1"/>
    <n v="241"/>
    <n v="24"/>
    <n v="2"/>
    <s v="TRUE"/>
  </r>
  <r>
    <s v="AZ-2011-4229445"/>
    <x v="116"/>
    <s v="Casey Forte"/>
    <x v="1"/>
    <s v="England"/>
    <s v="Bolton"/>
    <x v="0"/>
    <x v="1"/>
    <x v="1"/>
    <x v="2"/>
    <x v="10"/>
    <s v="Nokia Smart Phone, Full Size"/>
    <n v="0"/>
    <n v="636"/>
    <n v="273"/>
    <n v="1"/>
    <s v="TRUE"/>
  </r>
  <r>
    <s v="AZ-2011-5228035"/>
    <x v="117"/>
    <s v="Kelly Long"/>
    <x v="4"/>
    <s v="Vienna"/>
    <s v="Vienna"/>
    <x v="1"/>
    <x v="2"/>
    <x v="2"/>
    <x v="0"/>
    <x v="4"/>
    <s v="Advantus Push Pins, Assorted Sizes"/>
    <n v="0"/>
    <n v="36"/>
    <n v="7"/>
    <n v="3"/>
    <s v="FALSE"/>
  </r>
  <r>
    <s v="AZ-2011-96343"/>
    <x v="117"/>
    <s v="Peter Daly"/>
    <x v="0"/>
    <s v="Halland"/>
    <s v="Halmstad"/>
    <x v="0"/>
    <x v="1"/>
    <x v="2"/>
    <x v="0"/>
    <x v="3"/>
    <s v="Rogers Folders, Wire Frame"/>
    <n v="0.5"/>
    <n v="15"/>
    <n v="-12"/>
    <n v="1"/>
    <s v="TRUE"/>
  </r>
  <r>
    <s v="AZ-2011-96343"/>
    <x v="117"/>
    <s v="Peter Daly"/>
    <x v="0"/>
    <s v="Halland"/>
    <s v="Halmstad"/>
    <x v="0"/>
    <x v="1"/>
    <x v="2"/>
    <x v="0"/>
    <x v="3"/>
    <s v="Tenex Shelving, Blue"/>
    <n v="0.5"/>
    <n v="82"/>
    <n v="-74"/>
    <n v="3"/>
    <s v="FALSE"/>
  </r>
  <r>
    <s v="AZ-2011-96343"/>
    <x v="117"/>
    <s v="Peter Daly"/>
    <x v="0"/>
    <s v="Halland"/>
    <s v="Halmstad"/>
    <x v="0"/>
    <x v="1"/>
    <x v="2"/>
    <x v="2"/>
    <x v="15"/>
    <s v="Memorex Router, Bluetooth"/>
    <n v="0.5"/>
    <n v="739"/>
    <n v="-177"/>
    <n v="6"/>
    <s v="FALSE"/>
  </r>
  <r>
    <s v="BN-2011-7723992"/>
    <x v="117"/>
    <s v="Sofia de Castella"/>
    <x v="2"/>
    <s v="Ile-de-France"/>
    <s v="Paris"/>
    <x v="1"/>
    <x v="1"/>
    <x v="1"/>
    <x v="2"/>
    <x v="10"/>
    <s v="Samsung Signal Booster, with Caller ID"/>
    <n v="0.15"/>
    <n v="348"/>
    <n v="-61"/>
    <n v="3"/>
    <s v="FALSE"/>
  </r>
  <r>
    <s v="AZ-2011-1253407"/>
    <x v="118"/>
    <s v="Isabella Falkiner"/>
    <x v="8"/>
    <s v="South Denmark"/>
    <s v="Odense"/>
    <x v="0"/>
    <x v="2"/>
    <x v="2"/>
    <x v="1"/>
    <x v="8"/>
    <s v="Office Star Bag Chairs, Set of Two"/>
    <n v="0.5"/>
    <n v="87"/>
    <n v="-78"/>
    <n v="3"/>
    <s v="TRUE"/>
  </r>
  <r>
    <s v="AZ-2011-6268545"/>
    <x v="118"/>
    <s v="Hayden Perkins"/>
    <x v="3"/>
    <s v="Lazio"/>
    <s v="Aprilia"/>
    <x v="2"/>
    <x v="1"/>
    <x v="2"/>
    <x v="0"/>
    <x v="11"/>
    <s v="Hamilton Beach Microwave, White"/>
    <n v="0"/>
    <n v="561"/>
    <n v="34"/>
    <n v="2"/>
    <s v="TRUE"/>
  </r>
  <r>
    <s v="AZ-2011-6268545"/>
    <x v="118"/>
    <s v="Hayden Perkins"/>
    <x v="3"/>
    <s v="Lazio"/>
    <s v="Aprilia"/>
    <x v="2"/>
    <x v="1"/>
    <x v="2"/>
    <x v="2"/>
    <x v="13"/>
    <s v="Sharp Ink, Laser"/>
    <n v="0"/>
    <n v="249"/>
    <n v="40"/>
    <n v="2"/>
    <s v="TRUE"/>
  </r>
  <r>
    <s v="AZ-2011-310635"/>
    <x v="118"/>
    <s v="Susan Williams"/>
    <x v="1"/>
    <s v="England"/>
    <s v="Wallasey"/>
    <x v="0"/>
    <x v="0"/>
    <x v="1"/>
    <x v="0"/>
    <x v="5"/>
    <s v="Acco 3-Hole Punch, Durable"/>
    <n v="0"/>
    <n v="63"/>
    <n v="26"/>
    <n v="2"/>
    <s v="TRUE"/>
  </r>
  <r>
    <s v="AZ-2011-310635"/>
    <x v="118"/>
    <s v="Susan Williams"/>
    <x v="1"/>
    <s v="England"/>
    <s v="Wallasey"/>
    <x v="0"/>
    <x v="0"/>
    <x v="1"/>
    <x v="2"/>
    <x v="9"/>
    <s v="Panasonic Receipt Printer, Durable"/>
    <n v="0"/>
    <n v="605"/>
    <n v="266"/>
    <n v="5"/>
    <s v="TRUE"/>
  </r>
  <r>
    <s v="AZ-2011-7695869"/>
    <x v="118"/>
    <s v="Lauren Knight"/>
    <x v="1"/>
    <s v="England"/>
    <s v="London"/>
    <x v="0"/>
    <x v="1"/>
    <x v="0"/>
    <x v="0"/>
    <x v="3"/>
    <s v="Tenex Shelving, Industrial"/>
    <n v="0.1"/>
    <n v="99"/>
    <n v="10"/>
    <n v="2"/>
    <s v="FALSE"/>
  </r>
  <r>
    <s v="BN-2011-5228628"/>
    <x v="118"/>
    <s v="Robert Zapata"/>
    <x v="1"/>
    <s v="England"/>
    <s v="Southport"/>
    <x v="0"/>
    <x v="1"/>
    <x v="0"/>
    <x v="1"/>
    <x v="16"/>
    <s v="Advantus Frame, Black"/>
    <n v="0.3"/>
    <n v="156"/>
    <n v="-22"/>
    <n v="2"/>
    <s v="TRUE"/>
  </r>
  <r>
    <s v="AZ-2011-8734686"/>
    <x v="119"/>
    <s v="Michael Watkins"/>
    <x v="2"/>
    <s v="Aquitaine-Limousin-Poitou-Charentes"/>
    <s v="Talence"/>
    <x v="1"/>
    <x v="0"/>
    <x v="1"/>
    <x v="0"/>
    <x v="12"/>
    <s v="Acme Trimmer, Serrated"/>
    <n v="0"/>
    <n v="206"/>
    <n v="25"/>
    <n v="5"/>
    <s v="TRUE"/>
  </r>
  <r>
    <s v="AZ-2011-6819869"/>
    <x v="119"/>
    <s v="Josh Wilkinson"/>
    <x v="2"/>
    <s v="Aquitaine-Limousin-Poitou-Charentes"/>
    <s v="Lormont"/>
    <x v="1"/>
    <x v="2"/>
    <x v="2"/>
    <x v="0"/>
    <x v="5"/>
    <s v="Ibico 3-Hole Punch, Clear"/>
    <n v="0"/>
    <n v="90"/>
    <n v="36"/>
    <n v="3"/>
    <s v="FALSE"/>
  </r>
  <r>
    <s v="BN-2011-2650591"/>
    <x v="119"/>
    <s v="Lucas Wood"/>
    <x v="2"/>
    <s v="Ile-de-France"/>
    <s v="Maisons-Alfort"/>
    <x v="1"/>
    <x v="2"/>
    <x v="1"/>
    <x v="0"/>
    <x v="0"/>
    <s v="Xerox Note Cards, Recycled"/>
    <n v="0"/>
    <n v="210"/>
    <n v="42"/>
    <n v="8"/>
    <s v="FALSE"/>
  </r>
  <r>
    <s v="BN-2011-2650591"/>
    <x v="119"/>
    <s v="Lucas Wood"/>
    <x v="2"/>
    <s v="Ile-de-France"/>
    <s v="Maisons-Alfort"/>
    <x v="1"/>
    <x v="2"/>
    <x v="1"/>
    <x v="2"/>
    <x v="9"/>
    <s v="Epson Inkjet, Wireless"/>
    <n v="0.15"/>
    <n v="524"/>
    <n v="-25"/>
    <n v="2"/>
    <s v="FALSE"/>
  </r>
  <r>
    <s v="BN-2011-8274717"/>
    <x v="119"/>
    <s v="Marcus Griffin"/>
    <x v="1"/>
    <s v="England"/>
    <s v="Wolverhampton"/>
    <x v="0"/>
    <x v="0"/>
    <x v="2"/>
    <x v="1"/>
    <x v="16"/>
    <s v="Tenex Clock, Black"/>
    <n v="0.3"/>
    <n v="106"/>
    <n v="-8"/>
    <n v="3"/>
    <s v="FALSE"/>
  </r>
  <r>
    <s v="BN-2011-3154402"/>
    <x v="119"/>
    <s v="Larry Lambert"/>
    <x v="0"/>
    <s v="Västra Götaland"/>
    <s v="Gothenburg"/>
    <x v="0"/>
    <x v="1"/>
    <x v="1"/>
    <x v="1"/>
    <x v="8"/>
    <s v="Harbour Creations Executive Leather Armchair, Adjustable"/>
    <n v="0.5"/>
    <n v="714"/>
    <n v="-143"/>
    <n v="3"/>
    <s v="TRUE"/>
  </r>
  <r>
    <s v="BN-2011-3154402"/>
    <x v="119"/>
    <s v="Larry Lambert"/>
    <x v="0"/>
    <s v="Västra Götaland"/>
    <s v="Gothenburg"/>
    <x v="0"/>
    <x v="1"/>
    <x v="1"/>
    <x v="0"/>
    <x v="3"/>
    <s v="Fellowes Folders, Industrial"/>
    <n v="0.5"/>
    <n v="27"/>
    <n v="-15"/>
    <n v="2"/>
    <s v="FALSE"/>
  </r>
  <r>
    <s v="AZ-2011-8968615"/>
    <x v="120"/>
    <s v="Sam French"/>
    <x v="4"/>
    <s v="Vienna"/>
    <s v="Vienna"/>
    <x v="1"/>
    <x v="1"/>
    <x v="1"/>
    <x v="1"/>
    <x v="1"/>
    <s v="Sauder 3-Shelf Cabinet, Mobile"/>
    <n v="0"/>
    <n v="338"/>
    <n v="139"/>
    <n v="2"/>
    <s v="TRUE"/>
  </r>
  <r>
    <s v="AZ-2011-9703855"/>
    <x v="120"/>
    <s v="Nancy Fike"/>
    <x v="5"/>
    <s v="Castile and León"/>
    <s v="Valladolid"/>
    <x v="2"/>
    <x v="1"/>
    <x v="1"/>
    <x v="0"/>
    <x v="3"/>
    <s v="Rogers Trays, Blue"/>
    <n v="0.1"/>
    <n v="278"/>
    <n v="62"/>
    <n v="5"/>
    <s v="FALSE"/>
  </r>
  <r>
    <s v="AZ-2011-9703855"/>
    <x v="120"/>
    <s v="Nancy Fike"/>
    <x v="5"/>
    <s v="Castile and León"/>
    <s v="Valladolid"/>
    <x v="2"/>
    <x v="1"/>
    <x v="1"/>
    <x v="2"/>
    <x v="9"/>
    <s v="Okidata Calculator, White"/>
    <n v="0.1"/>
    <n v="411"/>
    <n v="-37"/>
    <n v="9"/>
    <s v="TRUE"/>
  </r>
  <r>
    <s v="BN-2011-5897988"/>
    <x v="120"/>
    <s v="Casey Forte"/>
    <x v="5"/>
    <s v="Navarra"/>
    <s v="Pamplona"/>
    <x v="2"/>
    <x v="1"/>
    <x v="0"/>
    <x v="1"/>
    <x v="1"/>
    <s v="Ikea Library with Doors, Metal"/>
    <n v="0"/>
    <n v="1814"/>
    <n v="653"/>
    <n v="5"/>
    <s v="FALSE"/>
  </r>
  <r>
    <s v="BN-2011-5897988"/>
    <x v="120"/>
    <s v="Casey Forte"/>
    <x v="5"/>
    <s v="Navarra"/>
    <s v="Pamplona"/>
    <x v="2"/>
    <x v="1"/>
    <x v="0"/>
    <x v="0"/>
    <x v="3"/>
    <s v="Eldon Folders, Wire Frame"/>
    <n v="0.1"/>
    <n v="29"/>
    <n v="0"/>
    <n v="2"/>
    <s v="TRUE"/>
  </r>
  <r>
    <s v="BN-2011-5897988"/>
    <x v="120"/>
    <s v="Casey Forte"/>
    <x v="5"/>
    <s v="Navarra"/>
    <s v="Pamplona"/>
    <x v="2"/>
    <x v="1"/>
    <x v="0"/>
    <x v="2"/>
    <x v="13"/>
    <s v="Sharp Ink, Laser"/>
    <n v="0"/>
    <n v="373"/>
    <n v="60"/>
    <n v="3"/>
    <s v="TRUE"/>
  </r>
  <r>
    <s v="BN-2011-5897988"/>
    <x v="120"/>
    <s v="Casey Forte"/>
    <x v="5"/>
    <s v="Navarra"/>
    <s v="Pamplona"/>
    <x v="2"/>
    <x v="1"/>
    <x v="0"/>
    <x v="2"/>
    <x v="10"/>
    <s v="Motorola Signal Booster, Cordless"/>
    <n v="0.1"/>
    <n v="263"/>
    <n v="102"/>
    <n v="2"/>
    <s v="FALSE"/>
  </r>
  <r>
    <s v="AZ-2011-9747557"/>
    <x v="121"/>
    <s v="Don Willie"/>
    <x v="3"/>
    <s v="Veneto"/>
    <s v="Venice"/>
    <x v="2"/>
    <x v="2"/>
    <x v="1"/>
    <x v="0"/>
    <x v="14"/>
    <s v="Jiffy Clasp Envelope, Set of 50"/>
    <n v="0"/>
    <n v="17"/>
    <n v="8"/>
    <n v="2"/>
    <s v="TRUE"/>
  </r>
  <r>
    <s v="AZ-2011-9528187"/>
    <x v="121"/>
    <s v="Charlie Power"/>
    <x v="1"/>
    <s v="England"/>
    <s v="Mansfield"/>
    <x v="0"/>
    <x v="0"/>
    <x v="1"/>
    <x v="0"/>
    <x v="7"/>
    <s v="Novimex Legal Exhibit Labels, 5000 Label Set"/>
    <n v="0"/>
    <n v="119"/>
    <n v="16"/>
    <n v="11"/>
    <s v="TRUE"/>
  </r>
  <r>
    <s v="AZ-2011-9528187"/>
    <x v="121"/>
    <s v="Charlie Power"/>
    <x v="1"/>
    <s v="England"/>
    <s v="Mansfield"/>
    <x v="0"/>
    <x v="0"/>
    <x v="1"/>
    <x v="2"/>
    <x v="10"/>
    <s v="Motorola Office Telephone, Full Size"/>
    <n v="0"/>
    <n v="73"/>
    <n v="23"/>
    <n v="1"/>
    <s v="FALSE"/>
  </r>
  <r>
    <s v="BN-2011-2779245"/>
    <x v="121"/>
    <s v="Stella Hellyer"/>
    <x v="2"/>
    <s v="Languedoc-Roussillon-Midi-Pyrénées"/>
    <s v="Perpignan"/>
    <x v="1"/>
    <x v="1"/>
    <x v="1"/>
    <x v="2"/>
    <x v="10"/>
    <s v="Nokia Office Telephone, Cordless"/>
    <n v="0.15"/>
    <n v="347"/>
    <n v="-25"/>
    <n v="6"/>
    <s v="TRUE"/>
  </r>
  <r>
    <s v="AZ-2011-9777525"/>
    <x v="122"/>
    <s v="Charlie Horrocks"/>
    <x v="1"/>
    <s v="England"/>
    <s v="Weston-super-Mare"/>
    <x v="0"/>
    <x v="1"/>
    <x v="1"/>
    <x v="0"/>
    <x v="5"/>
    <s v="Avery Binder Covers, Clear"/>
    <n v="0"/>
    <n v="32"/>
    <n v="7"/>
    <n v="3"/>
    <s v="TRUE"/>
  </r>
  <r>
    <s v="AZ-2011-9777525"/>
    <x v="122"/>
    <s v="Charlie Horrocks"/>
    <x v="1"/>
    <s v="England"/>
    <s v="Weston-super-Mare"/>
    <x v="0"/>
    <x v="1"/>
    <x v="1"/>
    <x v="2"/>
    <x v="15"/>
    <s v="Logitech Memory Card, Erganomic"/>
    <n v="0"/>
    <n v="405"/>
    <n v="8"/>
    <n v="4"/>
    <s v="FALSE"/>
  </r>
  <r>
    <s v="AZ-2011-209146"/>
    <x v="123"/>
    <s v="Charlie Horrocks"/>
    <x v="3"/>
    <s v="Sicily"/>
    <s v="Messina"/>
    <x v="2"/>
    <x v="1"/>
    <x v="1"/>
    <x v="0"/>
    <x v="2"/>
    <s v="Stanley Canvas, Fluorescent"/>
    <n v="0"/>
    <n v="152"/>
    <n v="49"/>
    <n v="3"/>
    <s v="FALSE"/>
  </r>
  <r>
    <s v="AZ-2011-9153342"/>
    <x v="123"/>
    <s v="Harold Smith"/>
    <x v="6"/>
    <s v="North Rhine-Westphalia"/>
    <s v="Hagen"/>
    <x v="1"/>
    <x v="1"/>
    <x v="0"/>
    <x v="0"/>
    <x v="2"/>
    <s v="Boston Canvas, Blue"/>
    <n v="0"/>
    <n v="322"/>
    <n v="80"/>
    <n v="6"/>
    <s v="TRUE"/>
  </r>
  <r>
    <s v="AZ-2011-9153342"/>
    <x v="123"/>
    <s v="Harold Smith"/>
    <x v="6"/>
    <s v="North Rhine-Westphalia"/>
    <s v="Hagen"/>
    <x v="1"/>
    <x v="1"/>
    <x v="0"/>
    <x v="0"/>
    <x v="4"/>
    <s v="Advantus Rubber Bands, Assorted Sizes"/>
    <n v="0"/>
    <n v="112"/>
    <n v="24"/>
    <n v="8"/>
    <s v="TRUE"/>
  </r>
  <r>
    <s v="AZ-2011-9153342"/>
    <x v="123"/>
    <s v="Harold Smith"/>
    <x v="6"/>
    <s v="North Rhine-Westphalia"/>
    <s v="Hagen"/>
    <x v="1"/>
    <x v="1"/>
    <x v="0"/>
    <x v="0"/>
    <x v="0"/>
    <s v="Enermax Memo Slips, Premium"/>
    <n v="0"/>
    <n v="31"/>
    <n v="1"/>
    <n v="2"/>
    <s v="FALSE"/>
  </r>
  <r>
    <s v="AZ-2011-9153342"/>
    <x v="123"/>
    <s v="Harold Smith"/>
    <x v="6"/>
    <s v="North Rhine-Westphalia"/>
    <s v="Hagen"/>
    <x v="1"/>
    <x v="1"/>
    <x v="0"/>
    <x v="2"/>
    <x v="10"/>
    <s v="Samsung Audio Dock, Full Size"/>
    <n v="0"/>
    <n v="672"/>
    <n v="87"/>
    <n v="4"/>
    <s v="TRUE"/>
  </r>
  <r>
    <s v="AZ-2011-7162549"/>
    <x v="123"/>
    <s v="Tammy Chamblee"/>
    <x v="6"/>
    <s v="North Rhine-Westphalia"/>
    <s v="Minden"/>
    <x v="1"/>
    <x v="1"/>
    <x v="1"/>
    <x v="1"/>
    <x v="8"/>
    <s v="Harbour Creations Rocking Chair, Adjustable"/>
    <n v="0.1"/>
    <n v="808"/>
    <n v="197"/>
    <n v="6"/>
    <s v="TRUE"/>
  </r>
  <r>
    <s v="AZ-2011-7162549"/>
    <x v="123"/>
    <s v="Tammy Chamblee"/>
    <x v="6"/>
    <s v="North Rhine-Westphalia"/>
    <s v="Minden"/>
    <x v="1"/>
    <x v="1"/>
    <x v="1"/>
    <x v="0"/>
    <x v="0"/>
    <s v="Green Bar Note Cards, Premium"/>
    <n v="0"/>
    <n v="268"/>
    <n v="96"/>
    <n v="9"/>
    <s v="TRUE"/>
  </r>
  <r>
    <s v="AZ-2011-7162549"/>
    <x v="123"/>
    <s v="Tammy Chamblee"/>
    <x v="6"/>
    <s v="North Rhine-Westphalia"/>
    <s v="Minden"/>
    <x v="1"/>
    <x v="1"/>
    <x v="1"/>
    <x v="0"/>
    <x v="0"/>
    <s v="SanDisk Note Cards, Premium"/>
    <n v="0"/>
    <n v="31"/>
    <n v="13"/>
    <n v="1"/>
    <s v="FALSE"/>
  </r>
  <r>
    <s v="AZ-2011-7162549"/>
    <x v="123"/>
    <s v="Tammy Chamblee"/>
    <x v="6"/>
    <s v="North Rhine-Westphalia"/>
    <s v="Minden"/>
    <x v="1"/>
    <x v="1"/>
    <x v="1"/>
    <x v="2"/>
    <x v="15"/>
    <s v="Memorex Router, Erganomic"/>
    <n v="0"/>
    <n v="976"/>
    <n v="293"/>
    <n v="4"/>
    <s v="TRUE"/>
  </r>
  <r>
    <s v="AZ-2011-4946550"/>
    <x v="123"/>
    <s v="Joseph Locke"/>
    <x v="4"/>
    <s v="Vienna"/>
    <s v="Vienna"/>
    <x v="1"/>
    <x v="2"/>
    <x v="2"/>
    <x v="0"/>
    <x v="5"/>
    <s v="Cardinal Binding Machine, Clear"/>
    <n v="0"/>
    <n v="197"/>
    <n v="79"/>
    <n v="4"/>
    <s v="TRUE"/>
  </r>
  <r>
    <s v="AZ-2011-4946550"/>
    <x v="123"/>
    <s v="Joseph Locke"/>
    <x v="4"/>
    <s v="Vienna"/>
    <s v="Vienna"/>
    <x v="1"/>
    <x v="2"/>
    <x v="2"/>
    <x v="0"/>
    <x v="4"/>
    <s v="Stockwell Paper Clips, Bulk Pack"/>
    <n v="0"/>
    <n v="14"/>
    <n v="7"/>
    <n v="1"/>
    <s v="FALSE"/>
  </r>
  <r>
    <s v="AZ-2011-7543304"/>
    <x v="123"/>
    <s v="Lane Taylor"/>
    <x v="6"/>
    <s v="Rhineland-Palatinate"/>
    <s v="Ludwigshafen am Rhein"/>
    <x v="1"/>
    <x v="2"/>
    <x v="1"/>
    <x v="1"/>
    <x v="1"/>
    <s v="Dania Stackable Bookrack, Mobile"/>
    <n v="0.1"/>
    <n v="219"/>
    <n v="83"/>
    <n v="2"/>
    <s v="TRUE"/>
  </r>
  <r>
    <s v="AZ-2011-7543304"/>
    <x v="123"/>
    <s v="Lane Taylor"/>
    <x v="6"/>
    <s v="Rhineland-Palatinate"/>
    <s v="Ludwigshafen am Rhein"/>
    <x v="1"/>
    <x v="2"/>
    <x v="1"/>
    <x v="1"/>
    <x v="1"/>
    <s v="Sauder Corner Shelving, Pine"/>
    <n v="0.1"/>
    <n v="535"/>
    <n v="59"/>
    <n v="4"/>
    <s v="FALSE"/>
  </r>
  <r>
    <s v="AZ-2011-7543304"/>
    <x v="123"/>
    <s v="Lane Taylor"/>
    <x v="6"/>
    <s v="Rhineland-Palatinate"/>
    <s v="Ludwigshafen am Rhein"/>
    <x v="1"/>
    <x v="2"/>
    <x v="1"/>
    <x v="1"/>
    <x v="8"/>
    <s v="Harbour Creations Chairmat, Adjustable"/>
    <n v="0.1"/>
    <n v="469"/>
    <n v="146"/>
    <n v="7"/>
    <s v="TRUE"/>
  </r>
  <r>
    <s v="AZ-2011-7543304"/>
    <x v="123"/>
    <s v="Lane Taylor"/>
    <x v="6"/>
    <s v="Rhineland-Palatinate"/>
    <s v="Ludwigshafen am Rhein"/>
    <x v="1"/>
    <x v="2"/>
    <x v="1"/>
    <x v="0"/>
    <x v="11"/>
    <s v="KitchenAid Toaster, Black"/>
    <n v="0.1"/>
    <n v="229"/>
    <n v="51"/>
    <n v="3"/>
    <s v="FALSE"/>
  </r>
  <r>
    <s v="AZ-2011-7543304"/>
    <x v="123"/>
    <s v="Lane Taylor"/>
    <x v="6"/>
    <s v="Rhineland-Palatinate"/>
    <s v="Ludwigshafen am Rhein"/>
    <x v="1"/>
    <x v="2"/>
    <x v="1"/>
    <x v="0"/>
    <x v="2"/>
    <s v="Binney &amp; Smith Pens, Water Color"/>
    <n v="0"/>
    <n v="30"/>
    <n v="11"/>
    <n v="2"/>
    <s v="TRUE"/>
  </r>
  <r>
    <s v="AZ-2011-7543304"/>
    <x v="123"/>
    <s v="Lane Taylor"/>
    <x v="6"/>
    <s v="Rhineland-Palatinate"/>
    <s v="Ludwigshafen am Rhein"/>
    <x v="1"/>
    <x v="2"/>
    <x v="1"/>
    <x v="0"/>
    <x v="2"/>
    <s v="Sanford Pencil Sharpener, Easy-Erase"/>
    <n v="0"/>
    <n v="27"/>
    <n v="14"/>
    <n v="1"/>
    <s v="TRUE"/>
  </r>
  <r>
    <s v="AZ-2011-7543304"/>
    <x v="123"/>
    <s v="Lane Taylor"/>
    <x v="6"/>
    <s v="Rhineland-Palatinate"/>
    <s v="Ludwigshafen am Rhein"/>
    <x v="1"/>
    <x v="2"/>
    <x v="1"/>
    <x v="0"/>
    <x v="3"/>
    <s v="Fellowes Shelving, Wire Frame"/>
    <n v="0.1"/>
    <n v="359"/>
    <n v="123"/>
    <n v="7"/>
    <s v="TRUE"/>
  </r>
  <r>
    <s v="AZ-2011-7543304"/>
    <x v="123"/>
    <s v="Lane Taylor"/>
    <x v="6"/>
    <s v="Rhineland-Palatinate"/>
    <s v="Ludwigshafen am Rhein"/>
    <x v="1"/>
    <x v="2"/>
    <x v="1"/>
    <x v="2"/>
    <x v="10"/>
    <s v="Cisco Headset, with Caller ID"/>
    <n v="0"/>
    <n v="354"/>
    <n v="141"/>
    <n v="4"/>
    <s v="TRUE"/>
  </r>
  <r>
    <s v="BN-2011-9883465"/>
    <x v="123"/>
    <s v="Sophia Owen"/>
    <x v="7"/>
    <s v="Overijssel"/>
    <s v="Zwolle"/>
    <x v="1"/>
    <x v="2"/>
    <x v="0"/>
    <x v="0"/>
    <x v="12"/>
    <s v="Fiskars Box Cutter, Serrated"/>
    <n v="0.5"/>
    <n v="145"/>
    <n v="-52"/>
    <n v="9"/>
    <s v="TRUE"/>
  </r>
  <r>
    <s v="AZ-2011-9194903"/>
    <x v="124"/>
    <s v="Ralph Holmes"/>
    <x v="2"/>
    <s v="Provence-Alpes-Côte d'Azur"/>
    <s v="La Seyne-sur-Mer"/>
    <x v="1"/>
    <x v="1"/>
    <x v="1"/>
    <x v="0"/>
    <x v="14"/>
    <s v="Cameo Mailers, with clear poly window"/>
    <n v="0"/>
    <n v="125"/>
    <n v="5"/>
    <n v="3"/>
    <s v="TRUE"/>
  </r>
  <r>
    <s v="AZ-2011-8847796"/>
    <x v="124"/>
    <s v="Walter Aguilar"/>
    <x v="5"/>
    <s v="Madrid"/>
    <s v="Madrid"/>
    <x v="2"/>
    <x v="1"/>
    <x v="1"/>
    <x v="0"/>
    <x v="2"/>
    <s v="Stanley Pencil Sharpener, Fluorescent"/>
    <n v="0"/>
    <n v="173"/>
    <n v="55"/>
    <n v="7"/>
    <s v="TRUE"/>
  </r>
  <r>
    <s v="AZ-2011-8847796"/>
    <x v="124"/>
    <s v="Walter Aguilar"/>
    <x v="5"/>
    <s v="Madrid"/>
    <s v="Madrid"/>
    <x v="2"/>
    <x v="1"/>
    <x v="1"/>
    <x v="0"/>
    <x v="5"/>
    <s v="Cardinal Index Tab, Durable"/>
    <n v="0"/>
    <n v="46"/>
    <n v="21"/>
    <n v="6"/>
    <s v="TRUE"/>
  </r>
  <r>
    <s v="BN-2011-3243410"/>
    <x v="124"/>
    <s v="David Lowe"/>
    <x v="7"/>
    <s v="Limburg"/>
    <s v="Roermond"/>
    <x v="1"/>
    <x v="1"/>
    <x v="1"/>
    <x v="0"/>
    <x v="3"/>
    <s v="Tenex Lockers, Industrial"/>
    <n v="0.5"/>
    <n v="205"/>
    <n v="-90"/>
    <n v="2"/>
    <s v="FALSE"/>
  </r>
  <r>
    <s v="BN-2011-151204"/>
    <x v="124"/>
    <s v="Benjamin Lee"/>
    <x v="6"/>
    <s v="Baden-Württemberg"/>
    <s v="Freiburg"/>
    <x v="1"/>
    <x v="2"/>
    <x v="1"/>
    <x v="0"/>
    <x v="3"/>
    <s v="Fellowes Box, Industrial"/>
    <n v="0.1"/>
    <n v="54"/>
    <n v="-3"/>
    <n v="3"/>
    <s v="TRUE"/>
  </r>
  <r>
    <s v="BN-2011-7016974"/>
    <x v="125"/>
    <s v="Jordan Peacock"/>
    <x v="0"/>
    <s v="Stockholm"/>
    <s v="Stockholm"/>
    <x v="0"/>
    <x v="2"/>
    <x v="1"/>
    <x v="0"/>
    <x v="4"/>
    <s v="Accos Push Pins, Assorted Sizes"/>
    <n v="0.5"/>
    <n v="18"/>
    <n v="-17"/>
    <n v="3"/>
    <s v="TRUE"/>
  </r>
  <r>
    <s v="AZ-2011-2884922"/>
    <x v="126"/>
    <s v="Courtney Hancock"/>
    <x v="2"/>
    <s v="Auvergne-Rhône-Alpes"/>
    <s v="Roanne"/>
    <x v="1"/>
    <x v="1"/>
    <x v="1"/>
    <x v="0"/>
    <x v="7"/>
    <s v="Harbour Creations Removable Labels, Adjustable"/>
    <n v="0"/>
    <n v="17"/>
    <n v="2"/>
    <n v="2"/>
    <s v="FALSE"/>
  </r>
  <r>
    <s v="AZ-2011-635398"/>
    <x v="126"/>
    <s v="Georgina Garner"/>
    <x v="4"/>
    <s v="Vienna"/>
    <s v="Vienna"/>
    <x v="1"/>
    <x v="1"/>
    <x v="0"/>
    <x v="0"/>
    <x v="12"/>
    <s v="Stiletto Scissors, Easy Grip"/>
    <n v="0"/>
    <n v="50"/>
    <n v="13"/>
    <n v="2"/>
    <s v="TRUE"/>
  </r>
  <r>
    <s v="AZ-2011-2627856"/>
    <x v="126"/>
    <s v="Randall Roberts"/>
    <x v="5"/>
    <s v="Madrid"/>
    <s v="Las Rozas de Madrid"/>
    <x v="2"/>
    <x v="1"/>
    <x v="1"/>
    <x v="0"/>
    <x v="2"/>
    <s v="Stanley Pens, Easy-Erase"/>
    <n v="0"/>
    <n v="41"/>
    <n v="18"/>
    <n v="4"/>
    <s v="TRUE"/>
  </r>
  <r>
    <s v="AZ-2011-3901505"/>
    <x v="126"/>
    <s v="Kayla Tearle"/>
    <x v="2"/>
    <s v="Aquitaine-Limousin-Poitou-Charentes"/>
    <s v="Mont-de-Marsan"/>
    <x v="1"/>
    <x v="2"/>
    <x v="1"/>
    <x v="0"/>
    <x v="2"/>
    <s v="BIC Markers, Water Color"/>
    <n v="0"/>
    <n v="89"/>
    <n v="31"/>
    <n v="3"/>
    <s v="TRUE"/>
  </r>
  <r>
    <s v="AZ-2011-177100"/>
    <x v="126"/>
    <s v="Edward Davidson"/>
    <x v="3"/>
    <s v="Lombardy"/>
    <s v="Gallarate"/>
    <x v="2"/>
    <x v="0"/>
    <x v="1"/>
    <x v="2"/>
    <x v="13"/>
    <s v="Hewlett Copy Machine, High-Speed"/>
    <n v="0"/>
    <n v="527"/>
    <n v="132"/>
    <n v="2"/>
    <s v="FALSE"/>
  </r>
  <r>
    <s v="AZ-2011-4442288"/>
    <x v="126"/>
    <s v="Mike Langer"/>
    <x v="6"/>
    <s v="Hesse"/>
    <s v="Wiesbaden"/>
    <x v="1"/>
    <x v="2"/>
    <x v="3"/>
    <x v="0"/>
    <x v="2"/>
    <s v="BIC Pens, Water Color"/>
    <n v="0"/>
    <n v="122"/>
    <n v="50"/>
    <n v="7"/>
    <s v="TRUE"/>
  </r>
  <r>
    <s v="AZ-2011-3921026"/>
    <x v="126"/>
    <s v="Jordan Peacock"/>
    <x v="2"/>
    <s v="Provence-Alpes-Côte d'Azur"/>
    <s v="Saint-Laurent-du-Var"/>
    <x v="1"/>
    <x v="2"/>
    <x v="1"/>
    <x v="2"/>
    <x v="15"/>
    <s v="Belkin Memory Card, Erganomic"/>
    <n v="0"/>
    <n v="113"/>
    <n v="56"/>
    <n v="1"/>
    <s v="TRUE"/>
  </r>
  <r>
    <s v="AZ-2011-3921026"/>
    <x v="126"/>
    <s v="Jordan Peacock"/>
    <x v="2"/>
    <s v="Provence-Alpes-Côte d'Azur"/>
    <s v="Saint-Laurent-du-Var"/>
    <x v="1"/>
    <x v="2"/>
    <x v="1"/>
    <x v="2"/>
    <x v="9"/>
    <s v="Konica Printer, Wireless"/>
    <n v="0.15"/>
    <n v="455"/>
    <n v="-64"/>
    <n v="2"/>
    <s v="FALSE"/>
  </r>
  <r>
    <s v="BN-2011-3143758"/>
    <x v="126"/>
    <s v="Kimberly Boyd"/>
    <x v="3"/>
    <s v="Sicily"/>
    <s v="Messina"/>
    <x v="2"/>
    <x v="2"/>
    <x v="1"/>
    <x v="0"/>
    <x v="3"/>
    <s v="Eldon Trays, Wire Frame"/>
    <n v="0.4"/>
    <n v="56"/>
    <n v="-1"/>
    <n v="2"/>
    <s v="FALSE"/>
  </r>
  <r>
    <s v="BN-2011-3143758"/>
    <x v="126"/>
    <s v="Kimberly Boyd"/>
    <x v="3"/>
    <s v="Sicily"/>
    <s v="Messina"/>
    <x v="2"/>
    <x v="2"/>
    <x v="1"/>
    <x v="2"/>
    <x v="10"/>
    <s v="Motorola Audio Dock, VoIP"/>
    <n v="0.4"/>
    <n v="520"/>
    <n v="-96"/>
    <n v="5"/>
    <s v="FALSE"/>
  </r>
  <r>
    <s v="AZ-2011-7652463"/>
    <x v="127"/>
    <s v="Ava Corbin"/>
    <x v="6"/>
    <s v="Berlin"/>
    <s v="Berlin"/>
    <x v="1"/>
    <x v="0"/>
    <x v="1"/>
    <x v="1"/>
    <x v="1"/>
    <s v="Bush Corner Shelving, Pine"/>
    <n v="0.2"/>
    <n v="401"/>
    <n v="140"/>
    <n v="4"/>
    <s v="TRUE"/>
  </r>
  <r>
    <s v="AZ-2011-7652463"/>
    <x v="127"/>
    <s v="Ava Corbin"/>
    <x v="6"/>
    <s v="Berlin"/>
    <s v="Berlin"/>
    <x v="1"/>
    <x v="0"/>
    <x v="1"/>
    <x v="1"/>
    <x v="1"/>
    <s v="Ikea Classic Bookcase, Mobile"/>
    <n v="0.2"/>
    <n v="663"/>
    <n v="99"/>
    <n v="2"/>
    <s v="FALSE"/>
  </r>
  <r>
    <s v="AZ-2011-7652463"/>
    <x v="127"/>
    <s v="Ava Corbin"/>
    <x v="6"/>
    <s v="Berlin"/>
    <s v="Berlin"/>
    <x v="1"/>
    <x v="0"/>
    <x v="1"/>
    <x v="0"/>
    <x v="14"/>
    <s v="Kraft Peel and Seal, Set of 50"/>
    <n v="0.1"/>
    <n v="37"/>
    <n v="3"/>
    <n v="2"/>
    <s v="FALSE"/>
  </r>
  <r>
    <s v="AZ-2011-7652463"/>
    <x v="127"/>
    <s v="Ava Corbin"/>
    <x v="6"/>
    <s v="Berlin"/>
    <s v="Berlin"/>
    <x v="1"/>
    <x v="0"/>
    <x v="1"/>
    <x v="2"/>
    <x v="10"/>
    <s v="Motorola Office Telephone, VoIP"/>
    <n v="0.1"/>
    <n v="323"/>
    <n v="122"/>
    <n v="5"/>
    <s v="TRUE"/>
  </r>
  <r>
    <s v="AZ-2011-6447932"/>
    <x v="127"/>
    <s v="William Martin"/>
    <x v="5"/>
    <s v="Catalonia"/>
    <s v="Barcelona"/>
    <x v="2"/>
    <x v="2"/>
    <x v="1"/>
    <x v="1"/>
    <x v="1"/>
    <s v="Bush Corner Shelving, Metal"/>
    <n v="0"/>
    <n v="247"/>
    <n v="35"/>
    <n v="2"/>
    <s v="FALSE"/>
  </r>
  <r>
    <s v="AZ-2011-5827692"/>
    <x v="127"/>
    <s v="Jonathan Bottrill"/>
    <x v="1"/>
    <s v="Scotland"/>
    <s v="Glasgow"/>
    <x v="0"/>
    <x v="1"/>
    <x v="1"/>
    <x v="2"/>
    <x v="9"/>
    <s v="Okidata Inkjet, Wireless"/>
    <n v="0"/>
    <n v="628"/>
    <n v="6"/>
    <n v="2"/>
    <s v="FALSE"/>
  </r>
  <r>
    <s v="AZ-2011-1260928"/>
    <x v="127"/>
    <s v="Ruby Frost"/>
    <x v="5"/>
    <s v="Andalusía"/>
    <s v="Torremolinos"/>
    <x v="2"/>
    <x v="0"/>
    <x v="1"/>
    <x v="0"/>
    <x v="5"/>
    <s v="Avery Binder Covers, Economy"/>
    <n v="0"/>
    <n v="33"/>
    <n v="10"/>
    <n v="3"/>
    <s v="FALSE"/>
  </r>
  <r>
    <s v="AZ-2011-5082038"/>
    <x v="127"/>
    <s v="Lane Taylor"/>
    <x v="2"/>
    <s v="Aquitaine-Limousin-Poitou-Charentes"/>
    <s v="Anglet"/>
    <x v="1"/>
    <x v="2"/>
    <x v="2"/>
    <x v="0"/>
    <x v="0"/>
    <s v="Green Bar Computer Printout Paper, 8.5 x 11"/>
    <n v="0"/>
    <n v="237"/>
    <n v="35"/>
    <n v="7"/>
    <s v="TRUE"/>
  </r>
  <r>
    <s v="BN-2011-1481332"/>
    <x v="127"/>
    <s v="Sam French"/>
    <x v="1"/>
    <s v="England"/>
    <s v="London"/>
    <x v="0"/>
    <x v="1"/>
    <x v="1"/>
    <x v="1"/>
    <x v="16"/>
    <s v="Tenex Light Bulb, Durable"/>
    <n v="0.4"/>
    <n v="19"/>
    <n v="-9"/>
    <n v="2"/>
    <s v="FALSE"/>
  </r>
  <r>
    <s v="BN-2011-1481332"/>
    <x v="127"/>
    <s v="Sam French"/>
    <x v="1"/>
    <s v="England"/>
    <s v="London"/>
    <x v="0"/>
    <x v="1"/>
    <x v="1"/>
    <x v="0"/>
    <x v="5"/>
    <s v="Ibico Hole Reinforcements, Economy"/>
    <n v="0.1"/>
    <n v="44"/>
    <n v="19"/>
    <n v="7"/>
    <s v="TRUE"/>
  </r>
  <r>
    <s v="AZ-2011-2389500"/>
    <x v="128"/>
    <s v="Jack Brier"/>
    <x v="2"/>
    <s v="Ile-de-France"/>
    <s v="Paris"/>
    <x v="1"/>
    <x v="1"/>
    <x v="1"/>
    <x v="0"/>
    <x v="12"/>
    <s v="Kleencut Shears, Steel"/>
    <n v="0"/>
    <n v="554"/>
    <n v="144"/>
    <n v="12"/>
    <s v="FALSE"/>
  </r>
  <r>
    <s v="BN-2011-8231931"/>
    <x v="128"/>
    <s v="Laura Akhtar"/>
    <x v="1"/>
    <s v="England"/>
    <s v="London"/>
    <x v="0"/>
    <x v="1"/>
    <x v="1"/>
    <x v="0"/>
    <x v="12"/>
    <s v="Elite Scissors, Serrated"/>
    <n v="0.1"/>
    <n v="87"/>
    <n v="-4"/>
    <n v="5"/>
    <s v="FALSE"/>
  </r>
  <r>
    <s v="AZ-2011-1722024"/>
    <x v="129"/>
    <s v="Chelsea Bannister"/>
    <x v="1"/>
    <s v="England"/>
    <s v="Coventry"/>
    <x v="0"/>
    <x v="1"/>
    <x v="2"/>
    <x v="0"/>
    <x v="2"/>
    <s v="Sanford Highlighters, Fluorescent"/>
    <n v="0"/>
    <n v="34"/>
    <n v="14"/>
    <n v="2"/>
    <s v="TRUE"/>
  </r>
  <r>
    <s v="BN-2011-9985747"/>
    <x v="130"/>
    <s v="Charlotte Savage"/>
    <x v="13"/>
    <s v="Dublin"/>
    <s v="Dublin"/>
    <x v="0"/>
    <x v="1"/>
    <x v="2"/>
    <x v="0"/>
    <x v="2"/>
    <s v="Sanford Markers, Blue"/>
    <n v="0.5"/>
    <n v="35"/>
    <n v="-22"/>
    <n v="3"/>
    <s v="TRUE"/>
  </r>
  <r>
    <s v="AZ-2011-8945919"/>
    <x v="131"/>
    <s v="Daryl Claypool"/>
    <x v="2"/>
    <s v="Aquitaine-Limousin-Poitou-Charentes"/>
    <s v="Bressuire"/>
    <x v="1"/>
    <x v="2"/>
    <x v="1"/>
    <x v="1"/>
    <x v="16"/>
    <s v="Advantus Door Stop, Erganomic"/>
    <n v="0"/>
    <n v="175"/>
    <n v="54"/>
    <n v="4"/>
    <s v="TRUE"/>
  </r>
  <r>
    <s v="AZ-2011-8945919"/>
    <x v="131"/>
    <s v="Daryl Claypool"/>
    <x v="2"/>
    <s v="Aquitaine-Limousin-Poitou-Charentes"/>
    <s v="Bressuire"/>
    <x v="1"/>
    <x v="2"/>
    <x v="1"/>
    <x v="2"/>
    <x v="10"/>
    <s v="Apple Audio Dock, VoIP"/>
    <n v="0.15"/>
    <n v="994"/>
    <n v="199"/>
    <n v="7"/>
    <s v="FALSE"/>
  </r>
  <r>
    <s v="AZ-2011-1773848"/>
    <x v="131"/>
    <s v="Desiree Hurt"/>
    <x v="6"/>
    <s v="North Rhine-Westphalia"/>
    <s v="Gronau"/>
    <x v="1"/>
    <x v="0"/>
    <x v="1"/>
    <x v="0"/>
    <x v="3"/>
    <s v="Tenex Box, Industrial"/>
    <n v="0.1"/>
    <n v="76"/>
    <n v="31"/>
    <n v="5"/>
    <s v="TRUE"/>
  </r>
  <r>
    <s v="AZ-2011-9520720"/>
    <x v="131"/>
    <s v="Henry Pedder"/>
    <x v="1"/>
    <s v="England"/>
    <s v="Rochdale"/>
    <x v="0"/>
    <x v="1"/>
    <x v="3"/>
    <x v="0"/>
    <x v="3"/>
    <s v="Tenex Trays, Single Width"/>
    <n v="0"/>
    <n v="108"/>
    <n v="41"/>
    <n v="2"/>
    <s v="TRUE"/>
  </r>
  <r>
    <s v="AZ-2011-5663696"/>
    <x v="132"/>
    <s v="Paul Cleary"/>
    <x v="6"/>
    <s v="Baden-Württemberg"/>
    <s v="Villingen-Schwenningen"/>
    <x v="1"/>
    <x v="2"/>
    <x v="1"/>
    <x v="2"/>
    <x v="9"/>
    <s v="Konica Phone, Wireless"/>
    <n v="0"/>
    <n v="690"/>
    <n v="138"/>
    <n v="8"/>
    <s v="TRUE"/>
  </r>
  <r>
    <s v="AZ-2011-5663696"/>
    <x v="132"/>
    <s v="Paul Cleary"/>
    <x v="6"/>
    <s v="Baden-Württemberg"/>
    <s v="Villingen-Schwenningen"/>
    <x v="1"/>
    <x v="2"/>
    <x v="1"/>
    <x v="2"/>
    <x v="10"/>
    <s v="Apple Signal Booster, VoIP"/>
    <n v="0"/>
    <n v="547"/>
    <n v="55"/>
    <n v="4"/>
    <s v="TRUE"/>
  </r>
  <r>
    <s v="AZ-2011-6053355"/>
    <x v="133"/>
    <s v="Hollie Morris"/>
    <x v="2"/>
    <s v="Ile-de-France"/>
    <s v="Les Lilas"/>
    <x v="1"/>
    <x v="2"/>
    <x v="0"/>
    <x v="0"/>
    <x v="0"/>
    <s v="Green Bar Cards &amp; Envelopes, Multicolor"/>
    <n v="0"/>
    <n v="249"/>
    <n v="30"/>
    <n v="5"/>
    <s v="FALSE"/>
  </r>
  <r>
    <s v="AZ-2011-8727445"/>
    <x v="133"/>
    <s v="Mia McLean"/>
    <x v="6"/>
    <s v="Hamburg"/>
    <s v="Hamburg"/>
    <x v="1"/>
    <x v="2"/>
    <x v="1"/>
    <x v="0"/>
    <x v="2"/>
    <s v="Binney &amp; Smith Pens, Water Color"/>
    <n v="0"/>
    <n v="60"/>
    <n v="22"/>
    <n v="4"/>
    <s v="FALSE"/>
  </r>
  <r>
    <s v="AZ-2011-8727445"/>
    <x v="133"/>
    <s v="Mia McLean"/>
    <x v="6"/>
    <s v="Hamburg"/>
    <s v="Hamburg"/>
    <x v="1"/>
    <x v="2"/>
    <x v="1"/>
    <x v="0"/>
    <x v="7"/>
    <s v="Harbour Creations Color Coded Labels, Laser Printer Compatible"/>
    <n v="0"/>
    <n v="116"/>
    <n v="24"/>
    <n v="9"/>
    <s v="FALSE"/>
  </r>
  <r>
    <s v="AZ-2011-8727445"/>
    <x v="133"/>
    <s v="Mia McLean"/>
    <x v="6"/>
    <s v="Hamburg"/>
    <s v="Hamburg"/>
    <x v="1"/>
    <x v="2"/>
    <x v="1"/>
    <x v="0"/>
    <x v="3"/>
    <s v="Fellowes Trays, Single Width"/>
    <n v="0.1"/>
    <n v="52"/>
    <n v="23"/>
    <n v="1"/>
    <s v="FALSE"/>
  </r>
  <r>
    <s v="AZ-2011-8727445"/>
    <x v="133"/>
    <s v="Mia McLean"/>
    <x v="6"/>
    <s v="Hamburg"/>
    <s v="Hamburg"/>
    <x v="1"/>
    <x v="2"/>
    <x v="1"/>
    <x v="2"/>
    <x v="9"/>
    <s v="Konica Phone, Red"/>
    <n v="0"/>
    <n v="250"/>
    <n v="105"/>
    <n v="3"/>
    <s v="TRUE"/>
  </r>
  <r>
    <s v="AZ-2011-6011646"/>
    <x v="134"/>
    <s v="Nancy Fike"/>
    <x v="2"/>
    <s v="Ile-de-France"/>
    <s v="Vincennes"/>
    <x v="1"/>
    <x v="1"/>
    <x v="1"/>
    <x v="0"/>
    <x v="2"/>
    <s v="BIC Pencil Sharpener, Water Color"/>
    <n v="0"/>
    <n v="64"/>
    <n v="24"/>
    <n v="2"/>
    <s v="TRUE"/>
  </r>
  <r>
    <s v="AZ-2011-800016"/>
    <x v="134"/>
    <s v="Denise Harris"/>
    <x v="4"/>
    <s v="Upper Austria"/>
    <s v="Linz"/>
    <x v="1"/>
    <x v="1"/>
    <x v="1"/>
    <x v="1"/>
    <x v="16"/>
    <s v="Advantus Clock, Black"/>
    <n v="0"/>
    <n v="103"/>
    <n v="30"/>
    <n v="2"/>
    <s v="TRUE"/>
  </r>
  <r>
    <s v="AZ-2011-800016"/>
    <x v="134"/>
    <s v="Denise Harris"/>
    <x v="4"/>
    <s v="Upper Austria"/>
    <s v="Linz"/>
    <x v="1"/>
    <x v="1"/>
    <x v="1"/>
    <x v="0"/>
    <x v="11"/>
    <s v="KitchenAid Refrigerator, Silver"/>
    <n v="0"/>
    <n v="1057"/>
    <n v="412"/>
    <n v="2"/>
    <s v="FALSE"/>
  </r>
  <r>
    <s v="AZ-2011-597829"/>
    <x v="135"/>
    <s v="Liam Mathias"/>
    <x v="6"/>
    <s v="Lower Saxony"/>
    <s v="Langenhagen"/>
    <x v="1"/>
    <x v="2"/>
    <x v="1"/>
    <x v="0"/>
    <x v="3"/>
    <s v="Rogers Folders, Industrial"/>
    <n v="0.1"/>
    <n v="140"/>
    <n v="6"/>
    <n v="5"/>
    <s v="TRUE"/>
  </r>
  <r>
    <s v="AZ-2011-7412293"/>
    <x v="136"/>
    <s v="Georgina Garner"/>
    <x v="6"/>
    <s v="North Rhine-Westphalia"/>
    <s v="Remscheid"/>
    <x v="1"/>
    <x v="1"/>
    <x v="0"/>
    <x v="1"/>
    <x v="16"/>
    <s v="Eldon Stacking Tray, Black"/>
    <n v="0"/>
    <n v="63"/>
    <n v="8"/>
    <n v="2"/>
    <s v="FALSE"/>
  </r>
  <r>
    <s v="AZ-2011-7412293"/>
    <x v="136"/>
    <s v="Georgina Garner"/>
    <x v="6"/>
    <s v="North Rhine-Westphalia"/>
    <s v="Remscheid"/>
    <x v="1"/>
    <x v="1"/>
    <x v="0"/>
    <x v="2"/>
    <x v="15"/>
    <s v="SanDisk Keyboard, Programmable"/>
    <n v="0"/>
    <n v="415"/>
    <n v="66"/>
    <n v="5"/>
    <s v="TRUE"/>
  </r>
  <r>
    <s v="AZ-2011-5420037"/>
    <x v="136"/>
    <s v="Caleb Kenyon"/>
    <x v="6"/>
    <s v="Brandenburg"/>
    <s v="Cottbus"/>
    <x v="1"/>
    <x v="2"/>
    <x v="1"/>
    <x v="0"/>
    <x v="5"/>
    <s v="Cardinal 3-Hole Punch, Clear"/>
    <n v="0"/>
    <n v="57"/>
    <n v="12"/>
    <n v="2"/>
    <s v="TRUE"/>
  </r>
  <r>
    <s v="AZ-2011-7586957"/>
    <x v="136"/>
    <s v="Robert Ramsey"/>
    <x v="3"/>
    <s v="Sicily"/>
    <s v="Marsala"/>
    <x v="2"/>
    <x v="1"/>
    <x v="1"/>
    <x v="0"/>
    <x v="5"/>
    <s v="Avery 3-Hole Punch, Clear"/>
    <n v="0"/>
    <n v="191"/>
    <n v="25"/>
    <n v="7"/>
    <s v="TRUE"/>
  </r>
  <r>
    <s v="AZ-2011-7586957"/>
    <x v="136"/>
    <s v="Robert Ramsey"/>
    <x v="3"/>
    <s v="Sicily"/>
    <s v="Marsala"/>
    <x v="2"/>
    <x v="1"/>
    <x v="1"/>
    <x v="2"/>
    <x v="15"/>
    <s v="Enermax Mouse, USB"/>
    <n v="0"/>
    <n v="81"/>
    <n v="10"/>
    <n v="2"/>
    <s v="TRUE"/>
  </r>
  <r>
    <s v="BN-2011-2207137"/>
    <x v="136"/>
    <s v="Juanita Smalls"/>
    <x v="1"/>
    <s v="England"/>
    <s v="Birmingham"/>
    <x v="0"/>
    <x v="0"/>
    <x v="1"/>
    <x v="0"/>
    <x v="2"/>
    <s v="Binney &amp; Smith Pens, Blue"/>
    <n v="0.5"/>
    <n v="24"/>
    <n v="-4"/>
    <n v="4"/>
    <s v="TRUE"/>
  </r>
  <r>
    <s v="BN-2011-2207137"/>
    <x v="136"/>
    <s v="Juanita Smalls"/>
    <x v="1"/>
    <s v="England"/>
    <s v="Birmingham"/>
    <x v="0"/>
    <x v="0"/>
    <x v="1"/>
    <x v="0"/>
    <x v="3"/>
    <s v="Smead Folders, Blue"/>
    <n v="0.5"/>
    <n v="61"/>
    <n v="-47"/>
    <n v="7"/>
    <s v="FALSE"/>
  </r>
  <r>
    <s v="AZ-2011-2201547"/>
    <x v="137"/>
    <s v="Lola Hughes"/>
    <x v="1"/>
    <s v="England"/>
    <s v="Bideford"/>
    <x v="0"/>
    <x v="1"/>
    <x v="1"/>
    <x v="0"/>
    <x v="0"/>
    <s v="Xerox Memo Slips, Recycled"/>
    <n v="0"/>
    <n v="94"/>
    <n v="14"/>
    <n v="7"/>
    <s v="FALSE"/>
  </r>
  <r>
    <s v="AZ-2011-2201547"/>
    <x v="137"/>
    <s v="Lola Hughes"/>
    <x v="1"/>
    <s v="England"/>
    <s v="Bideford"/>
    <x v="0"/>
    <x v="1"/>
    <x v="1"/>
    <x v="0"/>
    <x v="3"/>
    <s v="Eldon Shelving, Single Width"/>
    <n v="0"/>
    <n v="194"/>
    <n v="0"/>
    <n v="4"/>
    <s v="FALSE"/>
  </r>
  <r>
    <s v="AZ-2011-9195433"/>
    <x v="138"/>
    <s v="Kristina Moore"/>
    <x v="5"/>
    <s v="Castile and León"/>
    <s v="Ponferrada"/>
    <x v="2"/>
    <x v="2"/>
    <x v="1"/>
    <x v="1"/>
    <x v="16"/>
    <s v="Rubbermaid Door Stop, Duo Pack"/>
    <n v="0"/>
    <n v="351"/>
    <n v="24"/>
    <n v="8"/>
    <s v="TRUE"/>
  </r>
  <r>
    <s v="BN-2011-6142692"/>
    <x v="138"/>
    <s v="Jack Brier"/>
    <x v="1"/>
    <s v="England"/>
    <s v="London"/>
    <x v="0"/>
    <x v="1"/>
    <x v="2"/>
    <x v="2"/>
    <x v="9"/>
    <s v="Okidata Printer, Red"/>
    <n v="0.1"/>
    <n v="956"/>
    <n v="-96"/>
    <n v="4"/>
    <s v="TRUE"/>
  </r>
  <r>
    <s v="BN-2011-6142692"/>
    <x v="138"/>
    <s v="Jack Brier"/>
    <x v="1"/>
    <s v="England"/>
    <s v="London"/>
    <x v="0"/>
    <x v="1"/>
    <x v="2"/>
    <x v="2"/>
    <x v="10"/>
    <s v="Apple Signal Booster, with Caller ID"/>
    <n v="0.1"/>
    <n v="738"/>
    <n v="-8"/>
    <n v="6"/>
    <s v="FALSE"/>
  </r>
  <r>
    <s v="AZ-2011-9806635"/>
    <x v="139"/>
    <s v="Isabella Secombe"/>
    <x v="4"/>
    <s v="Vienna"/>
    <s v="Vienna"/>
    <x v="1"/>
    <x v="1"/>
    <x v="0"/>
    <x v="0"/>
    <x v="5"/>
    <s v="Cardinal Index Tab, Clear"/>
    <n v="0"/>
    <n v="29"/>
    <n v="10"/>
    <n v="4"/>
    <s v="FALSE"/>
  </r>
  <r>
    <s v="AZ-2011-9806635"/>
    <x v="139"/>
    <s v="Isabella Secombe"/>
    <x v="4"/>
    <s v="Vienna"/>
    <s v="Vienna"/>
    <x v="1"/>
    <x v="1"/>
    <x v="0"/>
    <x v="2"/>
    <x v="13"/>
    <s v="Brother Copy Machine, Laser"/>
    <n v="0"/>
    <n v="524"/>
    <n v="5"/>
    <n v="2"/>
    <s v="TRUE"/>
  </r>
  <r>
    <s v="AZ-2011-4743912"/>
    <x v="140"/>
    <s v="Cerys Edwards"/>
    <x v="2"/>
    <s v="Brittany"/>
    <s v="Landerneau"/>
    <x v="1"/>
    <x v="1"/>
    <x v="1"/>
    <x v="1"/>
    <x v="1"/>
    <s v="Bush Stackable Bookrack, Traditional"/>
    <n v="0.1"/>
    <n v="332"/>
    <n v="55"/>
    <n v="3"/>
    <s v="FALSE"/>
  </r>
  <r>
    <s v="AZ-2011-1693949"/>
    <x v="140"/>
    <s v="Cynthia Zielinski"/>
    <x v="1"/>
    <s v="England"/>
    <s v="Derby"/>
    <x v="0"/>
    <x v="0"/>
    <x v="1"/>
    <x v="2"/>
    <x v="9"/>
    <s v="StarTech Inkjet, Wireless"/>
    <n v="0"/>
    <n v="1207"/>
    <n v="36"/>
    <n v="4"/>
    <s v="TRUE"/>
  </r>
  <r>
    <s v="AZ-2011-7849219"/>
    <x v="141"/>
    <s v="Abby Mei"/>
    <x v="14"/>
    <s v="Uusimaa"/>
    <s v="Vantaa"/>
    <x v="0"/>
    <x v="2"/>
    <x v="3"/>
    <x v="0"/>
    <x v="12"/>
    <s v="Acme Trimmer, High Speed"/>
    <n v="0"/>
    <n v="178"/>
    <n v="52"/>
    <n v="4"/>
    <s v="FALSE"/>
  </r>
  <r>
    <s v="AZ-2011-7849219"/>
    <x v="141"/>
    <s v="Abby Mei"/>
    <x v="14"/>
    <s v="Uusimaa"/>
    <s v="Vantaa"/>
    <x v="0"/>
    <x v="2"/>
    <x v="3"/>
    <x v="0"/>
    <x v="12"/>
    <s v="Elite Trimmer, Steel"/>
    <n v="0"/>
    <n v="123"/>
    <n v="60"/>
    <n v="3"/>
    <s v="FALSE"/>
  </r>
  <r>
    <s v="BN-2011-2343184"/>
    <x v="141"/>
    <s v="Rory Martindale"/>
    <x v="1"/>
    <s v="England"/>
    <s v="Aylesbury"/>
    <x v="0"/>
    <x v="1"/>
    <x v="0"/>
    <x v="1"/>
    <x v="16"/>
    <s v="Deflect-O Photo Frame, Erganomic"/>
    <n v="0.3"/>
    <n v="106"/>
    <n v="-23"/>
    <n v="3"/>
    <s v="TRUE"/>
  </r>
  <r>
    <s v="BN-2011-2343184"/>
    <x v="141"/>
    <s v="Rory Martindale"/>
    <x v="1"/>
    <s v="England"/>
    <s v="Aylesbury"/>
    <x v="0"/>
    <x v="1"/>
    <x v="0"/>
    <x v="0"/>
    <x v="14"/>
    <s v="Cameo Business Envelopes, Recycled"/>
    <n v="0"/>
    <n v="79"/>
    <n v="35"/>
    <n v="5"/>
    <s v="FALSE"/>
  </r>
  <r>
    <s v="BN-2011-2343184"/>
    <x v="141"/>
    <s v="Rory Martindale"/>
    <x v="1"/>
    <s v="England"/>
    <s v="Aylesbury"/>
    <x v="0"/>
    <x v="1"/>
    <x v="0"/>
    <x v="0"/>
    <x v="4"/>
    <s v="Accos Clamps, Assorted Sizes"/>
    <n v="0"/>
    <n v="34"/>
    <n v="10"/>
    <n v="2"/>
    <s v="FALSE"/>
  </r>
  <r>
    <s v="BN-2011-2343184"/>
    <x v="141"/>
    <s v="Rory Martindale"/>
    <x v="1"/>
    <s v="England"/>
    <s v="Aylesbury"/>
    <x v="0"/>
    <x v="1"/>
    <x v="0"/>
    <x v="0"/>
    <x v="7"/>
    <s v="Novimex Shipping Labels, Alphabetical"/>
    <n v="0"/>
    <n v="11"/>
    <n v="5"/>
    <n v="1"/>
    <s v="FALSE"/>
  </r>
  <r>
    <s v="BN-2011-2343184"/>
    <x v="141"/>
    <s v="Rory Martindale"/>
    <x v="1"/>
    <s v="England"/>
    <s v="Aylesbury"/>
    <x v="0"/>
    <x v="1"/>
    <x v="0"/>
    <x v="0"/>
    <x v="3"/>
    <s v="Fellowes File Cart, Wire Frame"/>
    <n v="0"/>
    <n v="273"/>
    <n v="57"/>
    <n v="2"/>
    <s v="FALSE"/>
  </r>
  <r>
    <s v="BN-2011-5006178"/>
    <x v="142"/>
    <s v="Amy Nixon"/>
    <x v="13"/>
    <s v="Dublin"/>
    <s v="Dublin"/>
    <x v="0"/>
    <x v="1"/>
    <x v="0"/>
    <x v="1"/>
    <x v="16"/>
    <s v="Advantus Door Stop, Black"/>
    <n v="0.6"/>
    <n v="90"/>
    <n v="-88"/>
    <n v="5"/>
    <s v="TRUE"/>
  </r>
  <r>
    <s v="BN-2011-5006178"/>
    <x v="142"/>
    <s v="Amy Nixon"/>
    <x v="13"/>
    <s v="Dublin"/>
    <s v="Dublin"/>
    <x v="0"/>
    <x v="1"/>
    <x v="0"/>
    <x v="0"/>
    <x v="2"/>
    <s v="Binney &amp; Smith Canvas, Easy-Erase"/>
    <n v="0.5"/>
    <n v="52"/>
    <n v="-34"/>
    <n v="2"/>
    <s v="TRUE"/>
  </r>
  <r>
    <s v="BN-2011-5006178"/>
    <x v="142"/>
    <s v="Amy Nixon"/>
    <x v="13"/>
    <s v="Dublin"/>
    <s v="Dublin"/>
    <x v="0"/>
    <x v="1"/>
    <x v="0"/>
    <x v="0"/>
    <x v="5"/>
    <s v="Acco Binding Machine, Economy"/>
    <n v="0.5"/>
    <n v="128"/>
    <n v="-54"/>
    <n v="5"/>
    <s v="FALSE"/>
  </r>
  <r>
    <s v="AZ-2011-3252710"/>
    <x v="143"/>
    <s v="Archie Whittaker"/>
    <x v="1"/>
    <s v="England"/>
    <s v="Hastings"/>
    <x v="0"/>
    <x v="0"/>
    <x v="0"/>
    <x v="0"/>
    <x v="5"/>
    <s v="Avery Hole Reinforcements, Clear"/>
    <n v="0"/>
    <n v="12"/>
    <n v="1"/>
    <n v="3"/>
    <s v="TRUE"/>
  </r>
  <r>
    <s v="AZ-2011-3252710"/>
    <x v="143"/>
    <s v="Archie Whittaker"/>
    <x v="1"/>
    <s v="England"/>
    <s v="Hastings"/>
    <x v="0"/>
    <x v="0"/>
    <x v="0"/>
    <x v="2"/>
    <x v="13"/>
    <s v="Brother Wireless Fax, High-Speed"/>
    <n v="0"/>
    <n v="1508"/>
    <n v="332"/>
    <n v="4"/>
    <s v="FALSE"/>
  </r>
  <r>
    <s v="BN-2011-9020794"/>
    <x v="144"/>
    <s v="Kian Thomson"/>
    <x v="11"/>
    <s v="Porto"/>
    <s v="Vila Nova de Gaia"/>
    <x v="2"/>
    <x v="1"/>
    <x v="2"/>
    <x v="0"/>
    <x v="5"/>
    <s v="Ibico Binder, Recycled"/>
    <n v="0.5"/>
    <n v="40"/>
    <n v="-33"/>
    <n v="5"/>
    <s v="TRUE"/>
  </r>
  <r>
    <s v="BN-2011-9020794"/>
    <x v="144"/>
    <s v="Kian Thomson"/>
    <x v="11"/>
    <s v="Porto"/>
    <s v="Vila Nova de Gaia"/>
    <x v="2"/>
    <x v="1"/>
    <x v="2"/>
    <x v="0"/>
    <x v="14"/>
    <s v="Ames Interoffice Envelope, Set of 50"/>
    <n v="0.5"/>
    <n v="23"/>
    <n v="-5"/>
    <n v="1"/>
    <s v="TRUE"/>
  </r>
  <r>
    <s v="AZ-2011-9278870"/>
    <x v="145"/>
    <s v="Chloe Miller"/>
    <x v="6"/>
    <s v="Baden-Württemberg"/>
    <s v="Stuttgart"/>
    <x v="1"/>
    <x v="1"/>
    <x v="1"/>
    <x v="0"/>
    <x v="2"/>
    <s v="BIC Pens, Water Color"/>
    <n v="0"/>
    <n v="17"/>
    <n v="7"/>
    <n v="1"/>
    <s v="TRUE"/>
  </r>
  <r>
    <s v="AZ-2011-9278870"/>
    <x v="145"/>
    <s v="Chloe Miller"/>
    <x v="6"/>
    <s v="Baden-Württemberg"/>
    <s v="Stuttgart"/>
    <x v="1"/>
    <x v="1"/>
    <x v="1"/>
    <x v="0"/>
    <x v="0"/>
    <s v="Eaton Cards &amp; Envelopes, Premium"/>
    <n v="0"/>
    <n v="136"/>
    <n v="41"/>
    <n v="3"/>
    <s v="FALSE"/>
  </r>
  <r>
    <s v="AZ-2011-9278870"/>
    <x v="145"/>
    <s v="Chloe Miller"/>
    <x v="6"/>
    <s v="Baden-Württemberg"/>
    <s v="Stuttgart"/>
    <x v="1"/>
    <x v="1"/>
    <x v="1"/>
    <x v="0"/>
    <x v="3"/>
    <s v="Eldon Box, Blue"/>
    <n v="0.1"/>
    <n v="28"/>
    <n v="5"/>
    <n v="3"/>
    <s v="FALSE"/>
  </r>
  <r>
    <s v="AZ-2011-9510405"/>
    <x v="146"/>
    <s v="Donald Pak"/>
    <x v="5"/>
    <s v="Catalonia"/>
    <s v="Reus"/>
    <x v="2"/>
    <x v="2"/>
    <x v="1"/>
    <x v="0"/>
    <x v="5"/>
    <s v="Cardinal Hole Reinforcements, Clear"/>
    <n v="0"/>
    <n v="10"/>
    <n v="4"/>
    <n v="2"/>
    <s v="FALSE"/>
  </r>
  <r>
    <s v="AZ-2011-2831492"/>
    <x v="146"/>
    <s v="Jasper Neighbour"/>
    <x v="3"/>
    <s v="Tuscany"/>
    <s v="Grosseto"/>
    <x v="2"/>
    <x v="2"/>
    <x v="0"/>
    <x v="0"/>
    <x v="7"/>
    <s v="Avery Round Labels, Laser Printer Compatible"/>
    <n v="0"/>
    <n v="43"/>
    <n v="11"/>
    <n v="6"/>
    <s v="FALSE"/>
  </r>
  <r>
    <s v="AZ-2011-3976238"/>
    <x v="146"/>
    <s v="Ashton Foley"/>
    <x v="2"/>
    <s v="Aquitaine-Limousin-Poitou-Charentes"/>
    <s v="Bressuire"/>
    <x v="1"/>
    <x v="1"/>
    <x v="1"/>
    <x v="2"/>
    <x v="10"/>
    <s v="Nokia Smart Phone, Full Size"/>
    <n v="0.15"/>
    <n v="1622"/>
    <n v="534"/>
    <n v="3"/>
    <s v="TRUE"/>
  </r>
  <r>
    <s v="BN-2011-1490641"/>
    <x v="146"/>
    <s v="Ali Jerger"/>
    <x v="3"/>
    <s v="Liguria"/>
    <s v="Genoa"/>
    <x v="2"/>
    <x v="2"/>
    <x v="2"/>
    <x v="2"/>
    <x v="10"/>
    <s v="Motorola Signal Booster, Full Size"/>
    <n v="0.4"/>
    <n v="173"/>
    <n v="-69"/>
    <n v="2"/>
    <s v="FALSE"/>
  </r>
  <r>
    <s v="BN-2011-326585"/>
    <x v="146"/>
    <s v="Lily Dallachy"/>
    <x v="3"/>
    <s v="Apulia"/>
    <s v="Cerignola"/>
    <x v="2"/>
    <x v="2"/>
    <x v="0"/>
    <x v="0"/>
    <x v="4"/>
    <s v="Accos Paper Clips, Assorted Sizes"/>
    <n v="0"/>
    <n v="28"/>
    <n v="2"/>
    <n v="2"/>
    <s v="TRUE"/>
  </r>
  <r>
    <s v="BN-2011-326585"/>
    <x v="146"/>
    <s v="Lily Dallachy"/>
    <x v="3"/>
    <s v="Apulia"/>
    <s v="Cerignola"/>
    <x v="2"/>
    <x v="2"/>
    <x v="0"/>
    <x v="0"/>
    <x v="3"/>
    <s v="Rogers Shelving, Industrial"/>
    <n v="0.4"/>
    <n v="451"/>
    <n v="-75"/>
    <n v="12"/>
    <s v="FALSE"/>
  </r>
  <r>
    <s v="AZ-2011-1603295"/>
    <x v="147"/>
    <s v="Joel Peters"/>
    <x v="2"/>
    <s v="Nord-Pas-de-Calais-Picardie"/>
    <s v="La Madeleine"/>
    <x v="1"/>
    <x v="0"/>
    <x v="1"/>
    <x v="1"/>
    <x v="8"/>
    <s v="Office Star Rocking Chair, Black"/>
    <n v="0.1"/>
    <n v="623"/>
    <n v="69"/>
    <n v="5"/>
    <s v="TRUE"/>
  </r>
  <r>
    <s v="BN-2011-743949"/>
    <x v="147"/>
    <s v="Mohammed Fox"/>
    <x v="7"/>
    <s v="South Holland"/>
    <s v="The Hague"/>
    <x v="1"/>
    <x v="1"/>
    <x v="1"/>
    <x v="1"/>
    <x v="1"/>
    <s v="Sauder Corner Shelving, Traditional"/>
    <n v="0.5"/>
    <n v="74"/>
    <n v="-63"/>
    <n v="1"/>
    <s v="TRUE"/>
  </r>
  <r>
    <s v="AZ-2011-4432302"/>
    <x v="148"/>
    <s v="Henry Winder"/>
    <x v="6"/>
    <s v="Mecklenburg-Vorpommern"/>
    <s v="Rostock"/>
    <x v="1"/>
    <x v="2"/>
    <x v="0"/>
    <x v="1"/>
    <x v="16"/>
    <s v="Eldon Photo Frame, Black"/>
    <n v="0"/>
    <n v="116"/>
    <n v="21"/>
    <n v="2"/>
    <s v="FALSE"/>
  </r>
  <r>
    <s v="AZ-2011-1362199"/>
    <x v="148"/>
    <s v="Luz Reilly"/>
    <x v="6"/>
    <s v="Saxony"/>
    <s v="Dresden"/>
    <x v="1"/>
    <x v="1"/>
    <x v="1"/>
    <x v="1"/>
    <x v="8"/>
    <s v="Novimex Steel Folding Chair, Red"/>
    <n v="0.6"/>
    <n v="164"/>
    <n v="-70"/>
    <n v="5"/>
    <s v="TRUE"/>
  </r>
  <r>
    <s v="AZ-2011-1362199"/>
    <x v="148"/>
    <s v="Luz Reilly"/>
    <x v="6"/>
    <s v="Saxony"/>
    <s v="Dresden"/>
    <x v="1"/>
    <x v="1"/>
    <x v="1"/>
    <x v="0"/>
    <x v="2"/>
    <s v="BIC Highlighters, Fluorescent"/>
    <n v="0.5"/>
    <n v="30"/>
    <n v="-10"/>
    <n v="3"/>
    <s v="TRUE"/>
  </r>
  <r>
    <s v="AZ-2011-1362199"/>
    <x v="148"/>
    <s v="Luz Reilly"/>
    <x v="6"/>
    <s v="Saxony"/>
    <s v="Dresden"/>
    <x v="1"/>
    <x v="1"/>
    <x v="1"/>
    <x v="0"/>
    <x v="5"/>
    <s v="Ibico Binder Covers, Clear"/>
    <n v="0.5"/>
    <n v="20"/>
    <n v="-17"/>
    <n v="3"/>
    <s v="FALSE"/>
  </r>
  <r>
    <s v="BN-2011-5036253"/>
    <x v="148"/>
    <s v="Lucas Wood"/>
    <x v="1"/>
    <s v="England"/>
    <s v="Sheffield"/>
    <x v="0"/>
    <x v="2"/>
    <x v="2"/>
    <x v="0"/>
    <x v="4"/>
    <s v="Stockwell Push Pins, 12 Pack"/>
    <n v="0.5"/>
    <n v="55"/>
    <n v="-44"/>
    <n v="8"/>
    <s v="TRUE"/>
  </r>
  <r>
    <s v="AZ-2011-5148757"/>
    <x v="149"/>
    <s v="Ebony Sadlier"/>
    <x v="9"/>
    <s v="Antwerp"/>
    <s v="Antwerp"/>
    <x v="1"/>
    <x v="2"/>
    <x v="1"/>
    <x v="0"/>
    <x v="5"/>
    <s v="Acco Binder, Durable"/>
    <n v="0"/>
    <n v="50"/>
    <n v="14"/>
    <n v="3"/>
    <s v="TRUE"/>
  </r>
  <r>
    <s v="AZ-2011-5148757"/>
    <x v="149"/>
    <s v="Ebony Sadlier"/>
    <x v="9"/>
    <s v="Antwerp"/>
    <s v="Antwerp"/>
    <x v="1"/>
    <x v="2"/>
    <x v="1"/>
    <x v="0"/>
    <x v="12"/>
    <s v="Elite Letter Opener, High Speed"/>
    <n v="0"/>
    <n v="160"/>
    <n v="67"/>
    <n v="6"/>
    <s v="FALSE"/>
  </r>
  <r>
    <s v="AZ-2011-1029887"/>
    <x v="149"/>
    <s v="Brooke Hodgson"/>
    <x v="6"/>
    <s v="Saxony"/>
    <s v="Leipzig"/>
    <x v="1"/>
    <x v="1"/>
    <x v="0"/>
    <x v="1"/>
    <x v="16"/>
    <s v="Deflect-O Door Stop, Erganomic"/>
    <n v="0"/>
    <n v="85"/>
    <n v="15"/>
    <n v="2"/>
    <s v="TRUE"/>
  </r>
  <r>
    <s v="AZ-2011-1029887"/>
    <x v="149"/>
    <s v="Brooke Hodgson"/>
    <x v="6"/>
    <s v="Saxony"/>
    <s v="Leipzig"/>
    <x v="1"/>
    <x v="1"/>
    <x v="0"/>
    <x v="0"/>
    <x v="7"/>
    <s v="Novimex Color Coded Labels, 5000 Label Set"/>
    <n v="0"/>
    <n v="26"/>
    <n v="7"/>
    <n v="2"/>
    <s v="TRUE"/>
  </r>
  <r>
    <s v="AZ-2011-1680940"/>
    <x v="150"/>
    <s v="Leslie Wilson"/>
    <x v="2"/>
    <s v="Ile-de-France"/>
    <s v="Champigny-sur-Marne"/>
    <x v="1"/>
    <x v="1"/>
    <x v="1"/>
    <x v="1"/>
    <x v="8"/>
    <s v="Harbour Creations Steel Folding Chair, Set of Two"/>
    <n v="0.1"/>
    <n v="270"/>
    <n v="75"/>
    <n v="3"/>
    <s v="TRUE"/>
  </r>
  <r>
    <s v="AZ-2011-5466756"/>
    <x v="150"/>
    <s v="Ellie Chapman"/>
    <x v="6"/>
    <s v="North Rhine-Westphalia"/>
    <s v="Leverkusen"/>
    <x v="1"/>
    <x v="0"/>
    <x v="0"/>
    <x v="0"/>
    <x v="2"/>
    <s v="BIC Markers, Easy-Erase"/>
    <n v="0"/>
    <n v="53"/>
    <n v="15"/>
    <n v="2"/>
    <s v="TRUE"/>
  </r>
  <r>
    <s v="AZ-2011-5466756"/>
    <x v="150"/>
    <s v="Ellie Chapman"/>
    <x v="6"/>
    <s v="North Rhine-Westphalia"/>
    <s v="Leverkusen"/>
    <x v="1"/>
    <x v="0"/>
    <x v="0"/>
    <x v="0"/>
    <x v="4"/>
    <s v="Accos Paper Clips, Assorted Sizes"/>
    <n v="0"/>
    <n v="80"/>
    <n v="1"/>
    <n v="7"/>
    <s v="FALSE"/>
  </r>
  <r>
    <s v="AZ-2011-5466756"/>
    <x v="150"/>
    <s v="Ellie Chapman"/>
    <x v="6"/>
    <s v="North Rhine-Westphalia"/>
    <s v="Leverkusen"/>
    <x v="1"/>
    <x v="0"/>
    <x v="0"/>
    <x v="0"/>
    <x v="3"/>
    <s v="Tenex Shelving, Industrial"/>
    <n v="0.1"/>
    <n v="99"/>
    <n v="10"/>
    <n v="2"/>
    <s v="FALSE"/>
  </r>
  <r>
    <s v="AZ-2011-5466756"/>
    <x v="150"/>
    <s v="Ellie Chapman"/>
    <x v="6"/>
    <s v="North Rhine-Westphalia"/>
    <s v="Leverkusen"/>
    <x v="1"/>
    <x v="0"/>
    <x v="0"/>
    <x v="2"/>
    <x v="15"/>
    <s v="Belkin Flash Drive, Programmable"/>
    <n v="0"/>
    <n v="217"/>
    <n v="22"/>
    <n v="5"/>
    <s v="FALSE"/>
  </r>
  <r>
    <s v="AZ-2011-882043"/>
    <x v="151"/>
    <s v="Leroy Samson"/>
    <x v="2"/>
    <s v="Aquitaine-Limousin-Poitou-Charentes"/>
    <s v="Cestas"/>
    <x v="1"/>
    <x v="0"/>
    <x v="1"/>
    <x v="0"/>
    <x v="7"/>
    <s v="Hon Shipping Labels, Laser Printer Compatible"/>
    <n v="0"/>
    <n v="23"/>
    <n v="6"/>
    <n v="2"/>
    <s v="FALSE"/>
  </r>
  <r>
    <s v="AZ-2011-7833524"/>
    <x v="152"/>
    <s v="Mike Langer"/>
    <x v="1"/>
    <s v="England"/>
    <s v="Huddersfield"/>
    <x v="0"/>
    <x v="2"/>
    <x v="1"/>
    <x v="1"/>
    <x v="8"/>
    <s v="Novimex Rocking Chair, Black"/>
    <n v="0"/>
    <n v="387"/>
    <n v="46"/>
    <n v="3"/>
    <s v="TRUE"/>
  </r>
  <r>
    <s v="AZ-2011-65889"/>
    <x v="152"/>
    <s v="Hollie Morris"/>
    <x v="2"/>
    <s v="Aquitaine-Limousin-Poitou-Charentes"/>
    <s v="Limoges"/>
    <x v="1"/>
    <x v="2"/>
    <x v="1"/>
    <x v="1"/>
    <x v="8"/>
    <s v="Novimex Steel Folding Chair, Black"/>
    <n v="0.1"/>
    <n v="646"/>
    <n v="50"/>
    <n v="9"/>
    <s v="TRUE"/>
  </r>
  <r>
    <s v="AZ-2011-65889"/>
    <x v="152"/>
    <s v="Hollie Morris"/>
    <x v="2"/>
    <s v="Aquitaine-Limousin-Poitou-Charentes"/>
    <s v="Limoges"/>
    <x v="1"/>
    <x v="2"/>
    <x v="1"/>
    <x v="0"/>
    <x v="12"/>
    <s v="Fiskars Trimmer, Easy Grip"/>
    <n v="0"/>
    <n v="88"/>
    <n v="32"/>
    <n v="2"/>
    <s v="FALSE"/>
  </r>
  <r>
    <s v="AZ-2011-65889"/>
    <x v="152"/>
    <s v="Hollie Morris"/>
    <x v="2"/>
    <s v="Aquitaine-Limousin-Poitou-Charentes"/>
    <s v="Limoges"/>
    <x v="1"/>
    <x v="2"/>
    <x v="1"/>
    <x v="2"/>
    <x v="10"/>
    <s v="Apple Headset, Cordless"/>
    <n v="0.15"/>
    <n v="388"/>
    <n v="27"/>
    <n v="6"/>
    <s v="TRUE"/>
  </r>
  <r>
    <s v="AZ-2011-2148580"/>
    <x v="152"/>
    <s v="Demi Power"/>
    <x v="6"/>
    <s v="Bavaria"/>
    <s v="Passau"/>
    <x v="1"/>
    <x v="1"/>
    <x v="0"/>
    <x v="2"/>
    <x v="10"/>
    <s v="Apple Office Telephone, VoIP"/>
    <n v="0"/>
    <n v="65"/>
    <n v="25"/>
    <n v="1"/>
    <s v="FALSE"/>
  </r>
  <r>
    <s v="AZ-2011-1536006"/>
    <x v="152"/>
    <s v="Norma McCowan"/>
    <x v="2"/>
    <s v="Aquitaine-Limousin-Poitou-Charentes"/>
    <s v="Biarritz"/>
    <x v="1"/>
    <x v="1"/>
    <x v="1"/>
    <x v="0"/>
    <x v="5"/>
    <s v="Cardinal Binder, Clear"/>
    <n v="0"/>
    <n v="66"/>
    <n v="2"/>
    <n v="5"/>
    <s v="FALSE"/>
  </r>
  <r>
    <s v="BN-2011-3572647"/>
    <x v="152"/>
    <s v="Eve Spencer"/>
    <x v="6"/>
    <s v="Berlin"/>
    <s v="Berlin"/>
    <x v="1"/>
    <x v="1"/>
    <x v="0"/>
    <x v="1"/>
    <x v="8"/>
    <s v="Hon Steel Folding Chair, Red"/>
    <n v="0.2"/>
    <n v="195"/>
    <n v="66"/>
    <n v="3"/>
    <s v="FALSE"/>
  </r>
  <r>
    <s v="BN-2011-3572647"/>
    <x v="152"/>
    <s v="Eve Spencer"/>
    <x v="6"/>
    <s v="Berlin"/>
    <s v="Berlin"/>
    <x v="1"/>
    <x v="1"/>
    <x v="0"/>
    <x v="0"/>
    <x v="2"/>
    <s v="Boston Markers, Easy-Erase"/>
    <n v="0.1"/>
    <n v="48"/>
    <n v="-1"/>
    <n v="2"/>
    <s v="TRUE"/>
  </r>
  <r>
    <s v="BN-2011-3572647"/>
    <x v="152"/>
    <s v="Eve Spencer"/>
    <x v="6"/>
    <s v="Berlin"/>
    <s v="Berlin"/>
    <x v="1"/>
    <x v="1"/>
    <x v="0"/>
    <x v="0"/>
    <x v="14"/>
    <s v="GlobeWeis Business Envelopes, Recycled"/>
    <n v="0.1"/>
    <n v="58"/>
    <n v="22"/>
    <n v="4"/>
    <s v="TRUE"/>
  </r>
  <r>
    <s v="BN-2011-3572647"/>
    <x v="152"/>
    <s v="Eve Spencer"/>
    <x v="6"/>
    <s v="Berlin"/>
    <s v="Berlin"/>
    <x v="1"/>
    <x v="1"/>
    <x v="0"/>
    <x v="0"/>
    <x v="12"/>
    <s v="Elite Trimmer, Steel"/>
    <n v="0.1"/>
    <n v="74"/>
    <n v="32"/>
    <n v="2"/>
    <s v="TRUE"/>
  </r>
  <r>
    <s v="AZ-2011-8761469"/>
    <x v="153"/>
    <s v="Erick Tanner"/>
    <x v="2"/>
    <s v="Provence-Alpes-Côte d'Azur"/>
    <s v="Aix-en-Provence"/>
    <x v="1"/>
    <x v="2"/>
    <x v="0"/>
    <x v="0"/>
    <x v="2"/>
    <s v="Boston Canvas, Fluorescent"/>
    <n v="0"/>
    <n v="439"/>
    <n v="79"/>
    <n v="8"/>
    <s v="TRUE"/>
  </r>
  <r>
    <s v="AZ-2011-8761469"/>
    <x v="153"/>
    <s v="Erick Tanner"/>
    <x v="2"/>
    <s v="Provence-Alpes-Côte d'Azur"/>
    <s v="Aix-en-Provence"/>
    <x v="1"/>
    <x v="2"/>
    <x v="0"/>
    <x v="0"/>
    <x v="12"/>
    <s v="Fiskars Ruler, Steel"/>
    <n v="0"/>
    <n v="41"/>
    <n v="7"/>
    <n v="3"/>
    <s v="TRUE"/>
  </r>
  <r>
    <s v="AZ-2011-8748429"/>
    <x v="153"/>
    <s v="Noah Chamberlain"/>
    <x v="1"/>
    <s v="England"/>
    <s v="Ashford"/>
    <x v="0"/>
    <x v="1"/>
    <x v="1"/>
    <x v="0"/>
    <x v="7"/>
    <s v="Harbour Creations Removable Labels, Adjustable"/>
    <n v="0"/>
    <n v="8"/>
    <n v="1"/>
    <n v="1"/>
    <s v="FALSE"/>
  </r>
  <r>
    <s v="AZ-2011-8748429"/>
    <x v="153"/>
    <s v="Noah Chamberlain"/>
    <x v="1"/>
    <s v="England"/>
    <s v="Ashford"/>
    <x v="0"/>
    <x v="1"/>
    <x v="1"/>
    <x v="0"/>
    <x v="7"/>
    <s v="Novimex Legal Exhibit Labels, Laser Printer Compatible"/>
    <n v="0"/>
    <n v="42"/>
    <n v="14"/>
    <n v="4"/>
    <s v="TRUE"/>
  </r>
  <r>
    <s v="AZ-2011-8748429"/>
    <x v="153"/>
    <s v="Noah Chamberlain"/>
    <x v="1"/>
    <s v="England"/>
    <s v="Ashford"/>
    <x v="0"/>
    <x v="1"/>
    <x v="1"/>
    <x v="0"/>
    <x v="3"/>
    <s v="Tenex Trays, Industrial"/>
    <n v="0"/>
    <n v="164"/>
    <n v="16"/>
    <n v="3"/>
    <s v="FALSE"/>
  </r>
  <r>
    <s v="AZ-2011-8748429"/>
    <x v="153"/>
    <s v="Noah Chamberlain"/>
    <x v="1"/>
    <s v="England"/>
    <s v="Ashford"/>
    <x v="0"/>
    <x v="1"/>
    <x v="1"/>
    <x v="2"/>
    <x v="10"/>
    <s v="Samsung Speaker Phone, with Caller ID"/>
    <n v="0"/>
    <n v="616"/>
    <n v="37"/>
    <n v="5"/>
    <s v="TRUE"/>
  </r>
  <r>
    <s v="AZ-2011-7007630"/>
    <x v="153"/>
    <s v="Eden Kern"/>
    <x v="6"/>
    <s v="Schleswig-Holstein"/>
    <s v="Kiel"/>
    <x v="1"/>
    <x v="1"/>
    <x v="0"/>
    <x v="0"/>
    <x v="2"/>
    <s v="Boston Highlighters, Water Color"/>
    <n v="0"/>
    <n v="243"/>
    <n v="44"/>
    <n v="11"/>
    <s v="FALSE"/>
  </r>
  <r>
    <s v="AZ-2011-5097391"/>
    <x v="154"/>
    <s v="Nancy Fike"/>
    <x v="12"/>
    <s v="Basel-Stadt"/>
    <s v="Basel"/>
    <x v="1"/>
    <x v="1"/>
    <x v="0"/>
    <x v="0"/>
    <x v="2"/>
    <s v="Binney &amp; Smith Highlighters, Fluorescent"/>
    <n v="0"/>
    <n v="36"/>
    <n v="3"/>
    <n v="2"/>
    <s v="FALSE"/>
  </r>
  <r>
    <s v="AZ-2011-8072611"/>
    <x v="154"/>
    <s v="Aaron Cunningham"/>
    <x v="4"/>
    <s v="Tyrol"/>
    <s v="Innsbruck"/>
    <x v="1"/>
    <x v="1"/>
    <x v="1"/>
    <x v="1"/>
    <x v="8"/>
    <s v="Hon Rocking Chair, Red"/>
    <n v="0"/>
    <n v="392"/>
    <n v="31"/>
    <n v="3"/>
    <s v="TRUE"/>
  </r>
  <r>
    <s v="AZ-2011-8072611"/>
    <x v="154"/>
    <s v="Aaron Cunningham"/>
    <x v="4"/>
    <s v="Tyrol"/>
    <s v="Innsbruck"/>
    <x v="1"/>
    <x v="1"/>
    <x v="1"/>
    <x v="0"/>
    <x v="2"/>
    <s v="Binney &amp; Smith Pencil Sharpener, Water Color"/>
    <n v="0"/>
    <n v="60"/>
    <n v="14"/>
    <n v="2"/>
    <s v="FALSE"/>
  </r>
  <r>
    <s v="AZ-2011-8072611"/>
    <x v="154"/>
    <s v="Aaron Cunningham"/>
    <x v="4"/>
    <s v="Tyrol"/>
    <s v="Innsbruck"/>
    <x v="1"/>
    <x v="1"/>
    <x v="1"/>
    <x v="0"/>
    <x v="0"/>
    <s v="Enermax Cards &amp; Envelopes, Recycled"/>
    <n v="0"/>
    <n v="235"/>
    <n v="7"/>
    <n v="5"/>
    <s v="FALSE"/>
  </r>
  <r>
    <s v="AZ-2011-6288321"/>
    <x v="154"/>
    <s v="Eden Kern"/>
    <x v="6"/>
    <s v="North Rhine-Westphalia"/>
    <s v="Cologne"/>
    <x v="1"/>
    <x v="1"/>
    <x v="2"/>
    <x v="0"/>
    <x v="4"/>
    <s v="OIC Staples, Metal"/>
    <n v="0"/>
    <n v="11"/>
    <n v="5"/>
    <n v="1"/>
    <s v="TRUE"/>
  </r>
  <r>
    <s v="AZ-2011-6288321"/>
    <x v="154"/>
    <s v="Eden Kern"/>
    <x v="6"/>
    <s v="North Rhine-Westphalia"/>
    <s v="Cologne"/>
    <x v="1"/>
    <x v="1"/>
    <x v="2"/>
    <x v="2"/>
    <x v="10"/>
    <s v="Apple Headset, with Caller ID"/>
    <n v="0"/>
    <n v="586"/>
    <n v="88"/>
    <n v="8"/>
    <s v="TRUE"/>
  </r>
  <r>
    <s v="BN-2011-4396152"/>
    <x v="154"/>
    <s v="Jodie Mellor"/>
    <x v="7"/>
    <s v="South Holland"/>
    <s v="Dordrecht"/>
    <x v="1"/>
    <x v="1"/>
    <x v="1"/>
    <x v="0"/>
    <x v="5"/>
    <s v="Acco Binder, Durable"/>
    <n v="0.5"/>
    <n v="58"/>
    <n v="-26"/>
    <n v="7"/>
    <s v="FALSE"/>
  </r>
  <r>
    <s v="BN-2011-4396152"/>
    <x v="154"/>
    <s v="Jodie Mellor"/>
    <x v="7"/>
    <s v="South Holland"/>
    <s v="Dordrecht"/>
    <x v="1"/>
    <x v="1"/>
    <x v="1"/>
    <x v="0"/>
    <x v="5"/>
    <s v="Cardinal Binding Machine, Economy"/>
    <n v="0.5"/>
    <n v="100"/>
    <n v="-44"/>
    <n v="4"/>
    <s v="TRUE"/>
  </r>
  <r>
    <s v="AZ-2011-4764378"/>
    <x v="155"/>
    <s v="Lauren Knight"/>
    <x v="2"/>
    <s v="Bourgogne-Franche-Comté"/>
    <s v="Belfort"/>
    <x v="1"/>
    <x v="1"/>
    <x v="1"/>
    <x v="0"/>
    <x v="5"/>
    <s v="Ibico 3-Hole Punch, Clear"/>
    <n v="0"/>
    <n v="239"/>
    <n v="96"/>
    <n v="8"/>
    <s v="FALSE"/>
  </r>
  <r>
    <s v="AZ-2011-4764378"/>
    <x v="155"/>
    <s v="Lauren Knight"/>
    <x v="2"/>
    <s v="Bourgogne-Franche-Comté"/>
    <s v="Belfort"/>
    <x v="1"/>
    <x v="1"/>
    <x v="1"/>
    <x v="0"/>
    <x v="3"/>
    <s v="Fellowes Lockers, Single Width"/>
    <n v="0.1"/>
    <n v="187"/>
    <n v="15"/>
    <n v="1"/>
    <s v="TRUE"/>
  </r>
  <r>
    <s v="AZ-2011-130330"/>
    <x v="156"/>
    <s v="Joseph Locke"/>
    <x v="4"/>
    <s v="Vienna"/>
    <s v="Vienna"/>
    <x v="1"/>
    <x v="2"/>
    <x v="2"/>
    <x v="1"/>
    <x v="16"/>
    <s v="Tenex Light Bulb, Black"/>
    <n v="0"/>
    <n v="38"/>
    <n v="11"/>
    <n v="2"/>
    <s v="TRUE"/>
  </r>
  <r>
    <s v="AZ-2011-3117259"/>
    <x v="157"/>
    <s v="Kiera Chandler"/>
    <x v="2"/>
    <s v="Ile-de-France"/>
    <s v="Fontenay-aux-Roses"/>
    <x v="1"/>
    <x v="1"/>
    <x v="0"/>
    <x v="2"/>
    <x v="9"/>
    <s v="Konica Calculator, Red"/>
    <n v="0.15"/>
    <n v="249"/>
    <n v="70"/>
    <n v="6"/>
    <s v="TRUE"/>
  </r>
  <r>
    <s v="AZ-2011-6535299"/>
    <x v="157"/>
    <s v="Leo Bannister"/>
    <x v="2"/>
    <s v="Ile-de-France"/>
    <s v="Courbevoie"/>
    <x v="1"/>
    <x v="0"/>
    <x v="1"/>
    <x v="0"/>
    <x v="5"/>
    <s v="Cardinal Binder Covers, Recycled"/>
    <n v="0"/>
    <n v="37"/>
    <n v="17"/>
    <n v="3"/>
    <s v="TRUE"/>
  </r>
  <r>
    <s v="AZ-2011-7868957"/>
    <x v="158"/>
    <s v="Laura Akhtar"/>
    <x v="2"/>
    <s v="Corsica"/>
    <s v="Ajaccio"/>
    <x v="1"/>
    <x v="1"/>
    <x v="2"/>
    <x v="0"/>
    <x v="2"/>
    <s v="BIC Highlighters, Water Color"/>
    <n v="0"/>
    <n v="88"/>
    <n v="16"/>
    <n v="4"/>
    <s v="TRUE"/>
  </r>
  <r>
    <s v="AZ-2011-3223139"/>
    <x v="158"/>
    <s v="Anna Moreton"/>
    <x v="2"/>
    <s v="Ile-de-France"/>
    <s v="Paris"/>
    <x v="1"/>
    <x v="2"/>
    <x v="2"/>
    <x v="1"/>
    <x v="8"/>
    <s v="Novimex Steel Folding Chair, Black"/>
    <n v="0.1"/>
    <n v="215"/>
    <n v="17"/>
    <n v="3"/>
    <s v="FALSE"/>
  </r>
  <r>
    <s v="AZ-2011-3223139"/>
    <x v="158"/>
    <s v="Anna Moreton"/>
    <x v="2"/>
    <s v="Ile-de-France"/>
    <s v="Paris"/>
    <x v="1"/>
    <x v="2"/>
    <x v="2"/>
    <x v="0"/>
    <x v="14"/>
    <s v="Cameo Manila Envelope, Security-Tint"/>
    <n v="0"/>
    <n v="59"/>
    <n v="29"/>
    <n v="2"/>
    <s v="TRUE"/>
  </r>
  <r>
    <s v="AZ-2011-3182961"/>
    <x v="158"/>
    <s v="Norma McCowan"/>
    <x v="6"/>
    <s v="Bavaria"/>
    <s v="Augsburg"/>
    <x v="1"/>
    <x v="1"/>
    <x v="2"/>
    <x v="0"/>
    <x v="5"/>
    <s v="Cardinal Index Tab, Clear"/>
    <n v="0"/>
    <n v="15"/>
    <n v="5"/>
    <n v="2"/>
    <s v="FALSE"/>
  </r>
  <r>
    <s v="AZ-2011-3182961"/>
    <x v="158"/>
    <s v="Norma McCowan"/>
    <x v="6"/>
    <s v="Bavaria"/>
    <s v="Augsburg"/>
    <x v="1"/>
    <x v="1"/>
    <x v="2"/>
    <x v="2"/>
    <x v="13"/>
    <s v="Sharp Fax Machine, High-Speed"/>
    <n v="0"/>
    <n v="1469"/>
    <n v="308"/>
    <n v="5"/>
    <s v="FALSE"/>
  </r>
  <r>
    <s v="AZ-2011-3674097"/>
    <x v="158"/>
    <s v="Tom Charlton"/>
    <x v="1"/>
    <s v="England"/>
    <s v="Harrow"/>
    <x v="0"/>
    <x v="2"/>
    <x v="1"/>
    <x v="0"/>
    <x v="14"/>
    <s v="Kraft Interoffice Envelope, Recycled"/>
    <n v="0"/>
    <n v="503"/>
    <n v="166"/>
    <n v="11"/>
    <s v="TRUE"/>
  </r>
  <r>
    <s v="AZ-2011-3674097"/>
    <x v="158"/>
    <s v="Tom Charlton"/>
    <x v="1"/>
    <s v="England"/>
    <s v="Harrow"/>
    <x v="0"/>
    <x v="2"/>
    <x v="1"/>
    <x v="0"/>
    <x v="7"/>
    <s v="Smead File Folder Labels, 5000 Label Set"/>
    <n v="0"/>
    <n v="28"/>
    <n v="13"/>
    <n v="3"/>
    <s v="FALSE"/>
  </r>
  <r>
    <s v="AZ-2011-5517169"/>
    <x v="158"/>
    <s v="Andrew Shah"/>
    <x v="6"/>
    <s v="North Rhine-Westphalia"/>
    <s v="Arnsberg"/>
    <x v="1"/>
    <x v="0"/>
    <x v="0"/>
    <x v="0"/>
    <x v="2"/>
    <s v="Boston Sketch Pad, Blue"/>
    <n v="0"/>
    <n v="194"/>
    <n v="84"/>
    <n v="4"/>
    <s v="TRUE"/>
  </r>
  <r>
    <s v="AZ-2011-1916555"/>
    <x v="158"/>
    <s v="Terence Welch"/>
    <x v="3"/>
    <s v="Apulia"/>
    <s v="Altamura"/>
    <x v="2"/>
    <x v="1"/>
    <x v="2"/>
    <x v="0"/>
    <x v="3"/>
    <s v="Eldon Folders, Single Width"/>
    <n v="0.4"/>
    <n v="61"/>
    <n v="7"/>
    <n v="6"/>
    <s v="FALSE"/>
  </r>
  <r>
    <s v="AZ-2011-3227418"/>
    <x v="158"/>
    <s v="Kiara Allen"/>
    <x v="6"/>
    <s v="Hesse"/>
    <s v="Frankfurt"/>
    <x v="1"/>
    <x v="1"/>
    <x v="1"/>
    <x v="1"/>
    <x v="1"/>
    <s v="Bush Floating Shelf Set, Mobile"/>
    <n v="0.1"/>
    <n v="469"/>
    <n v="78"/>
    <n v="3"/>
    <s v="FALSE"/>
  </r>
  <r>
    <s v="AZ-2011-3227418"/>
    <x v="158"/>
    <s v="Kiara Allen"/>
    <x v="6"/>
    <s v="Hesse"/>
    <s v="Frankfurt"/>
    <x v="1"/>
    <x v="1"/>
    <x v="1"/>
    <x v="0"/>
    <x v="5"/>
    <s v="Cardinal Hole Reinforcements, Recycled"/>
    <n v="0"/>
    <n v="6"/>
    <n v="2"/>
    <n v="1"/>
    <s v="TRUE"/>
  </r>
  <r>
    <s v="AZ-2011-3227418"/>
    <x v="158"/>
    <s v="Kiara Allen"/>
    <x v="6"/>
    <s v="Hesse"/>
    <s v="Frankfurt"/>
    <x v="1"/>
    <x v="1"/>
    <x v="1"/>
    <x v="2"/>
    <x v="10"/>
    <s v="Apple Audio Dock, Full Size"/>
    <n v="0"/>
    <n v="336"/>
    <n v="30"/>
    <n v="2"/>
    <s v="FALSE"/>
  </r>
  <r>
    <s v="AZ-2011-5482172"/>
    <x v="158"/>
    <s v="Tina Brantley"/>
    <x v="2"/>
    <s v="Provence-Alpes-Côte d'Azur"/>
    <s v="Vallauris"/>
    <x v="1"/>
    <x v="0"/>
    <x v="1"/>
    <x v="0"/>
    <x v="0"/>
    <s v="SanDisk Parchment Paper, Recycled"/>
    <n v="0"/>
    <n v="66"/>
    <n v="11"/>
    <n v="4"/>
    <s v="TRUE"/>
  </r>
  <r>
    <s v="AZ-2011-4802355"/>
    <x v="158"/>
    <s v="Alana Tyson"/>
    <x v="5"/>
    <s v="Valenciana"/>
    <s v="Valencia"/>
    <x v="2"/>
    <x v="0"/>
    <x v="1"/>
    <x v="1"/>
    <x v="16"/>
    <s v="Advantus Stacking Tray, Black"/>
    <n v="0"/>
    <n v="53"/>
    <n v="15"/>
    <n v="2"/>
    <s v="TRUE"/>
  </r>
  <r>
    <s v="AZ-2011-4802355"/>
    <x v="158"/>
    <s v="Alana Tyson"/>
    <x v="5"/>
    <s v="Valenciana"/>
    <s v="Valencia"/>
    <x v="2"/>
    <x v="0"/>
    <x v="1"/>
    <x v="1"/>
    <x v="16"/>
    <s v="Deflect-O Photo Frame, Duo Pack"/>
    <n v="0"/>
    <n v="208"/>
    <n v="0"/>
    <n v="4"/>
    <s v="TRUE"/>
  </r>
  <r>
    <s v="AZ-2011-1499597"/>
    <x v="159"/>
    <s v="Eloise Mahmood"/>
    <x v="3"/>
    <s v="Trentino-Alto Adige"/>
    <s v="Trento"/>
    <x v="2"/>
    <x v="2"/>
    <x v="0"/>
    <x v="0"/>
    <x v="11"/>
    <s v="KitchenAid Coffee Grinder, Red"/>
    <n v="0"/>
    <n v="141"/>
    <n v="24"/>
    <n v="2"/>
    <s v="FALSE"/>
  </r>
  <r>
    <s v="AZ-2011-1499597"/>
    <x v="159"/>
    <s v="Eloise Mahmood"/>
    <x v="3"/>
    <s v="Trentino-Alto Adige"/>
    <s v="Trento"/>
    <x v="2"/>
    <x v="2"/>
    <x v="0"/>
    <x v="0"/>
    <x v="5"/>
    <s v="Cardinal Binder, Economy"/>
    <n v="0"/>
    <n v="69"/>
    <n v="26"/>
    <n v="5"/>
    <s v="TRUE"/>
  </r>
  <r>
    <s v="AZ-2011-1499597"/>
    <x v="159"/>
    <s v="Eloise Mahmood"/>
    <x v="3"/>
    <s v="Trentino-Alto Adige"/>
    <s v="Trento"/>
    <x v="2"/>
    <x v="2"/>
    <x v="0"/>
    <x v="0"/>
    <x v="12"/>
    <s v="Acme Trimmer, Steel"/>
    <n v="0"/>
    <n v="176"/>
    <n v="39"/>
    <n v="4"/>
    <s v="FALSE"/>
  </r>
  <r>
    <s v="AZ-2011-1499597"/>
    <x v="159"/>
    <s v="Eloise Mahmood"/>
    <x v="3"/>
    <s v="Trentino-Alto Adige"/>
    <s v="Trento"/>
    <x v="2"/>
    <x v="2"/>
    <x v="0"/>
    <x v="2"/>
    <x v="10"/>
    <s v="Apple Speaker Phone, VoIP"/>
    <n v="0.4"/>
    <n v="370"/>
    <n v="0"/>
    <n v="5"/>
    <s v="FALSE"/>
  </r>
  <r>
    <s v="AZ-2011-5059692"/>
    <x v="159"/>
    <s v="Natasha Sykes"/>
    <x v="1"/>
    <s v="England"/>
    <s v="London"/>
    <x v="0"/>
    <x v="1"/>
    <x v="1"/>
    <x v="0"/>
    <x v="2"/>
    <s v="Sanford Markers, Blue"/>
    <n v="0.1"/>
    <n v="105"/>
    <n v="10"/>
    <n v="5"/>
    <s v="TRUE"/>
  </r>
  <r>
    <s v="AZ-2011-5059692"/>
    <x v="159"/>
    <s v="Natasha Sykes"/>
    <x v="1"/>
    <s v="England"/>
    <s v="London"/>
    <x v="0"/>
    <x v="1"/>
    <x v="1"/>
    <x v="2"/>
    <x v="10"/>
    <s v="Cisco Smart Phone, Cordless"/>
    <n v="0.1"/>
    <n v="5277"/>
    <n v="1759"/>
    <n v="9"/>
    <s v="FALSE"/>
  </r>
  <r>
    <s v="AZ-2011-5707449"/>
    <x v="160"/>
    <s v="Oliver Stephenson"/>
    <x v="3"/>
    <s v="Emilia-Romagna"/>
    <s v="Parma"/>
    <x v="2"/>
    <x v="1"/>
    <x v="1"/>
    <x v="0"/>
    <x v="11"/>
    <s v="Hamilton Beach Toaster, Black"/>
    <n v="0"/>
    <n v="114"/>
    <n v="34"/>
    <n v="2"/>
    <s v="FALSE"/>
  </r>
  <r>
    <s v="AZ-2011-5707449"/>
    <x v="160"/>
    <s v="Oliver Stephenson"/>
    <x v="3"/>
    <s v="Emilia-Romagna"/>
    <s v="Parma"/>
    <x v="2"/>
    <x v="1"/>
    <x v="1"/>
    <x v="0"/>
    <x v="2"/>
    <s v="Boston Markers, Water Color"/>
    <n v="0"/>
    <n v="118"/>
    <n v="0"/>
    <n v="4"/>
    <s v="TRUE"/>
  </r>
  <r>
    <s v="AZ-2011-5707449"/>
    <x v="160"/>
    <s v="Oliver Stephenson"/>
    <x v="3"/>
    <s v="Emilia-Romagna"/>
    <s v="Parma"/>
    <x v="2"/>
    <x v="1"/>
    <x v="1"/>
    <x v="0"/>
    <x v="7"/>
    <s v="Novimex File Folder Labels, Alphabetical"/>
    <n v="0"/>
    <n v="32"/>
    <n v="4"/>
    <n v="4"/>
    <s v="TRUE"/>
  </r>
  <r>
    <s v="AZ-2011-5707449"/>
    <x v="160"/>
    <s v="Oliver Stephenson"/>
    <x v="3"/>
    <s v="Emilia-Romagna"/>
    <s v="Parma"/>
    <x v="2"/>
    <x v="1"/>
    <x v="1"/>
    <x v="0"/>
    <x v="3"/>
    <s v="Rogers Trays, Single Width"/>
    <n v="0.4"/>
    <n v="111"/>
    <n v="-61"/>
    <n v="3"/>
    <s v="TRUE"/>
  </r>
  <r>
    <s v="AZ-2011-5707449"/>
    <x v="160"/>
    <s v="Oliver Stephenson"/>
    <x v="3"/>
    <s v="Emilia-Romagna"/>
    <s v="Parma"/>
    <x v="2"/>
    <x v="1"/>
    <x v="1"/>
    <x v="2"/>
    <x v="9"/>
    <s v="StarTech Calculator, Durable"/>
    <n v="0.4"/>
    <n v="48"/>
    <n v="-20"/>
    <n v="2"/>
    <s v="FALSE"/>
  </r>
  <r>
    <s v="AZ-2011-6919505"/>
    <x v="160"/>
    <s v="Eva Sanderson"/>
    <x v="6"/>
    <s v="Hesse"/>
    <s v="Wiesbaden"/>
    <x v="1"/>
    <x v="1"/>
    <x v="2"/>
    <x v="0"/>
    <x v="2"/>
    <s v="Sanford Highlighters, Easy-Erase"/>
    <n v="0"/>
    <n v="64"/>
    <n v="3"/>
    <n v="4"/>
    <s v="FALSE"/>
  </r>
  <r>
    <s v="AZ-2011-5526022"/>
    <x v="160"/>
    <s v="Max Baker"/>
    <x v="6"/>
    <s v="Saxony-Anhalt"/>
    <s v="Halle"/>
    <x v="1"/>
    <x v="0"/>
    <x v="0"/>
    <x v="0"/>
    <x v="3"/>
    <s v="Smead Trays, Blue"/>
    <n v="0.1"/>
    <n v="44"/>
    <n v="1"/>
    <n v="1"/>
    <s v="TRUE"/>
  </r>
  <r>
    <s v="AZ-2011-2273790"/>
    <x v="160"/>
    <s v="Leah Barrett"/>
    <x v="3"/>
    <s v="Emilia-Romagna"/>
    <s v="Bologna"/>
    <x v="2"/>
    <x v="1"/>
    <x v="2"/>
    <x v="0"/>
    <x v="2"/>
    <s v="Sanford Markers, Water Color"/>
    <n v="0"/>
    <n v="185"/>
    <n v="17"/>
    <n v="7"/>
    <s v="FALSE"/>
  </r>
  <r>
    <s v="AZ-2011-2273790"/>
    <x v="160"/>
    <s v="Leah Barrett"/>
    <x v="3"/>
    <s v="Emilia-Romagna"/>
    <s v="Bologna"/>
    <x v="2"/>
    <x v="1"/>
    <x v="2"/>
    <x v="0"/>
    <x v="5"/>
    <s v="Ibico Binding Machine, Recycled"/>
    <n v="0"/>
    <n v="155"/>
    <n v="28"/>
    <n v="3"/>
    <s v="FALSE"/>
  </r>
  <r>
    <s v="AZ-2011-2750871"/>
    <x v="161"/>
    <s v="James Fleming"/>
    <x v="4"/>
    <s v="Vienna"/>
    <s v="Vienna"/>
    <x v="1"/>
    <x v="2"/>
    <x v="1"/>
    <x v="0"/>
    <x v="2"/>
    <s v="Stanley Pens, Blue"/>
    <n v="0"/>
    <n v="50"/>
    <n v="25"/>
    <n v="5"/>
    <s v="TRUE"/>
  </r>
  <r>
    <s v="AZ-2011-8338326"/>
    <x v="161"/>
    <s v="Robert Ramsey"/>
    <x v="1"/>
    <s v="England"/>
    <s v="Sunderland"/>
    <x v="0"/>
    <x v="1"/>
    <x v="1"/>
    <x v="1"/>
    <x v="1"/>
    <s v="Bush 3-Shelf Cabinet, Traditional"/>
    <n v="0"/>
    <n v="143"/>
    <n v="32"/>
    <n v="1"/>
    <s v="FALSE"/>
  </r>
  <r>
    <s v="AZ-2011-8338326"/>
    <x v="161"/>
    <s v="Robert Ramsey"/>
    <x v="1"/>
    <s v="England"/>
    <s v="Sunderland"/>
    <x v="0"/>
    <x v="1"/>
    <x v="1"/>
    <x v="0"/>
    <x v="14"/>
    <s v="Cameo Interoffice Envelope, Set of 50"/>
    <n v="0"/>
    <n v="190"/>
    <n v="68"/>
    <n v="4"/>
    <s v="TRUE"/>
  </r>
  <r>
    <s v="AZ-2011-8338326"/>
    <x v="161"/>
    <s v="Robert Ramsey"/>
    <x v="1"/>
    <s v="England"/>
    <s v="Sunderland"/>
    <x v="0"/>
    <x v="1"/>
    <x v="1"/>
    <x v="2"/>
    <x v="9"/>
    <s v="Konica Receipt Printer, Red"/>
    <n v="0"/>
    <n v="597"/>
    <n v="185"/>
    <n v="5"/>
    <s v="FALSE"/>
  </r>
  <r>
    <s v="AZ-2011-8338326"/>
    <x v="161"/>
    <s v="Robert Ramsey"/>
    <x v="1"/>
    <s v="England"/>
    <s v="Sunderland"/>
    <x v="0"/>
    <x v="1"/>
    <x v="1"/>
    <x v="2"/>
    <x v="10"/>
    <s v="Motorola Signal Booster, Cordless"/>
    <n v="0"/>
    <n v="584"/>
    <n v="263"/>
    <n v="4"/>
    <s v="TRUE"/>
  </r>
  <r>
    <s v="AZ-2011-8207490"/>
    <x v="161"/>
    <s v="Ellie Chapman"/>
    <x v="5"/>
    <s v="Catalonia"/>
    <s v="Tarragona"/>
    <x v="2"/>
    <x v="0"/>
    <x v="2"/>
    <x v="0"/>
    <x v="2"/>
    <s v="BIC Sketch Pad, Fluorescent"/>
    <n v="0"/>
    <n v="100"/>
    <n v="33"/>
    <n v="2"/>
    <s v="FALSE"/>
  </r>
  <r>
    <s v="AZ-2011-7845997"/>
    <x v="161"/>
    <s v="Spencer Wallis"/>
    <x v="1"/>
    <s v="England"/>
    <s v="London"/>
    <x v="0"/>
    <x v="1"/>
    <x v="2"/>
    <x v="0"/>
    <x v="2"/>
    <s v="BIC Pens, Fluorescent"/>
    <n v="0.1"/>
    <n v="42"/>
    <n v="11"/>
    <n v="3"/>
    <s v="FALSE"/>
  </r>
  <r>
    <s v="BN-2011-377186"/>
    <x v="161"/>
    <s v="Georgia Bermingham"/>
    <x v="3"/>
    <s v="Lombardy"/>
    <s v="Como"/>
    <x v="2"/>
    <x v="0"/>
    <x v="1"/>
    <x v="0"/>
    <x v="3"/>
    <s v="Fellowes Folders, Wire Frame"/>
    <n v="0.4"/>
    <n v="61"/>
    <n v="-14"/>
    <n v="4"/>
    <s v="TRUE"/>
  </r>
  <r>
    <s v="AZ-2011-7944653"/>
    <x v="162"/>
    <s v="Isabelle Macghey"/>
    <x v="6"/>
    <s v="Hamburg"/>
    <s v="Hamburg"/>
    <x v="1"/>
    <x v="1"/>
    <x v="1"/>
    <x v="0"/>
    <x v="12"/>
    <s v="Elite Ruler, High Speed"/>
    <n v="0"/>
    <n v="41"/>
    <n v="3"/>
    <n v="3"/>
    <s v="TRUE"/>
  </r>
  <r>
    <s v="AZ-2011-7944653"/>
    <x v="162"/>
    <s v="Isabelle Macghey"/>
    <x v="6"/>
    <s v="Hamburg"/>
    <s v="Hamburg"/>
    <x v="1"/>
    <x v="1"/>
    <x v="1"/>
    <x v="2"/>
    <x v="13"/>
    <s v="Brother Fax and Copier, Digital"/>
    <n v="0"/>
    <n v="191"/>
    <n v="27"/>
    <n v="1"/>
    <s v="TRUE"/>
  </r>
  <r>
    <s v="AZ-2011-1902971"/>
    <x v="162"/>
    <s v="Hayden Perkins"/>
    <x v="1"/>
    <s v="England"/>
    <s v="Bolton"/>
    <x v="0"/>
    <x v="1"/>
    <x v="3"/>
    <x v="1"/>
    <x v="1"/>
    <s v="Dania Floating Shelf Set, Metal"/>
    <n v="0"/>
    <n v="169"/>
    <n v="64"/>
    <n v="1"/>
    <s v="FALSE"/>
  </r>
  <r>
    <s v="AZ-2011-1902971"/>
    <x v="162"/>
    <s v="Hayden Perkins"/>
    <x v="1"/>
    <s v="England"/>
    <s v="Bolton"/>
    <x v="0"/>
    <x v="1"/>
    <x v="3"/>
    <x v="1"/>
    <x v="1"/>
    <s v="Ikea 3-Shelf Cabinet, Pine"/>
    <n v="0"/>
    <n v="431"/>
    <n v="13"/>
    <n v="3"/>
    <s v="TRUE"/>
  </r>
  <r>
    <s v="AZ-2011-1902971"/>
    <x v="162"/>
    <s v="Hayden Perkins"/>
    <x v="1"/>
    <s v="England"/>
    <s v="Bolton"/>
    <x v="0"/>
    <x v="1"/>
    <x v="3"/>
    <x v="0"/>
    <x v="5"/>
    <s v="Wilson Jones 3-Hole Punch, Economy"/>
    <n v="0"/>
    <n v="56"/>
    <n v="18"/>
    <n v="2"/>
    <s v="FALSE"/>
  </r>
  <r>
    <s v="AZ-2011-1902971"/>
    <x v="162"/>
    <s v="Hayden Perkins"/>
    <x v="1"/>
    <s v="England"/>
    <s v="Bolton"/>
    <x v="0"/>
    <x v="1"/>
    <x v="3"/>
    <x v="0"/>
    <x v="5"/>
    <s v="Wilson Jones Binding Machine, Clear"/>
    <n v="0"/>
    <n v="339"/>
    <n v="102"/>
    <n v="7"/>
    <s v="FALSE"/>
  </r>
  <r>
    <s v="AZ-2011-9715464"/>
    <x v="162"/>
    <s v="Lilly Akhtar"/>
    <x v="1"/>
    <s v="England"/>
    <s v="Manchester"/>
    <x v="0"/>
    <x v="0"/>
    <x v="3"/>
    <x v="0"/>
    <x v="5"/>
    <s v="Wilson Jones Binding Machine, Clear"/>
    <n v="0"/>
    <n v="97"/>
    <n v="29"/>
    <n v="2"/>
    <s v="TRUE"/>
  </r>
  <r>
    <s v="AZ-2011-7732849"/>
    <x v="162"/>
    <s v="Darcy Farnell"/>
    <x v="3"/>
    <s v="Veneto"/>
    <s v="Treviso"/>
    <x v="2"/>
    <x v="1"/>
    <x v="0"/>
    <x v="0"/>
    <x v="14"/>
    <s v="Ames Mailers, Recycled"/>
    <n v="0"/>
    <n v="104"/>
    <n v="2"/>
    <n v="3"/>
    <s v="FALSE"/>
  </r>
  <r>
    <s v="AZ-2011-7732849"/>
    <x v="162"/>
    <s v="Darcy Farnell"/>
    <x v="3"/>
    <s v="Veneto"/>
    <s v="Treviso"/>
    <x v="2"/>
    <x v="1"/>
    <x v="0"/>
    <x v="0"/>
    <x v="3"/>
    <s v="Smead Lockers, Single Width"/>
    <n v="0.4"/>
    <n v="238"/>
    <n v="20"/>
    <n v="2"/>
    <s v="FALSE"/>
  </r>
  <r>
    <s v="AZ-2011-921935"/>
    <x v="162"/>
    <s v="Brandon Preston"/>
    <x v="6"/>
    <s v="Mecklenburg-Vorpommern"/>
    <s v="Schwerin"/>
    <x v="1"/>
    <x v="1"/>
    <x v="0"/>
    <x v="1"/>
    <x v="8"/>
    <s v="Hon Swivel Stool, Black"/>
    <n v="0.1"/>
    <n v="1306"/>
    <n v="261"/>
    <n v="9"/>
    <s v="TRUE"/>
  </r>
  <r>
    <s v="AZ-2011-9316144"/>
    <x v="162"/>
    <s v="Melissa Bean"/>
    <x v="1"/>
    <s v="England"/>
    <s v="Norwich"/>
    <x v="0"/>
    <x v="0"/>
    <x v="2"/>
    <x v="2"/>
    <x v="15"/>
    <s v="Enermax Numeric Keypad, Erganomic"/>
    <n v="0"/>
    <n v="176"/>
    <n v="19"/>
    <n v="3"/>
    <s v="TRUE"/>
  </r>
  <r>
    <s v="AZ-2011-7213826"/>
    <x v="163"/>
    <s v="Molly Palmer"/>
    <x v="1"/>
    <s v="England"/>
    <s v="Harrogate"/>
    <x v="0"/>
    <x v="2"/>
    <x v="1"/>
    <x v="0"/>
    <x v="2"/>
    <s v="Binney &amp; Smith Canvas, Blue"/>
    <n v="0"/>
    <n v="205"/>
    <n v="39"/>
    <n v="4"/>
    <s v="FALSE"/>
  </r>
  <r>
    <s v="AZ-2011-7213826"/>
    <x v="163"/>
    <s v="Molly Palmer"/>
    <x v="1"/>
    <s v="England"/>
    <s v="Harrogate"/>
    <x v="0"/>
    <x v="2"/>
    <x v="1"/>
    <x v="0"/>
    <x v="5"/>
    <s v="Wilson Jones Hole Reinforcements, Durable"/>
    <n v="0"/>
    <n v="12"/>
    <n v="4"/>
    <n v="2"/>
    <s v="TRUE"/>
  </r>
  <r>
    <s v="AZ-2011-7213826"/>
    <x v="163"/>
    <s v="Molly Palmer"/>
    <x v="1"/>
    <s v="England"/>
    <s v="Harrogate"/>
    <x v="0"/>
    <x v="2"/>
    <x v="1"/>
    <x v="0"/>
    <x v="3"/>
    <s v="Rogers Box, Single Width"/>
    <n v="0"/>
    <n v="48"/>
    <n v="6"/>
    <n v="2"/>
    <s v="TRUE"/>
  </r>
  <r>
    <s v="AZ-2011-7213826"/>
    <x v="163"/>
    <s v="Molly Palmer"/>
    <x v="1"/>
    <s v="England"/>
    <s v="Harrogate"/>
    <x v="0"/>
    <x v="2"/>
    <x v="1"/>
    <x v="0"/>
    <x v="3"/>
    <s v="Tenex File Cart, Single Width"/>
    <n v="0"/>
    <n v="268"/>
    <n v="24"/>
    <n v="2"/>
    <s v="TRUE"/>
  </r>
  <r>
    <s v="AZ-2011-7213826"/>
    <x v="163"/>
    <s v="Molly Palmer"/>
    <x v="1"/>
    <s v="England"/>
    <s v="Harrogate"/>
    <x v="0"/>
    <x v="2"/>
    <x v="1"/>
    <x v="2"/>
    <x v="10"/>
    <s v="Nokia Smart Phone, Cordless"/>
    <n v="0"/>
    <n v="4453"/>
    <n v="1425"/>
    <n v="7"/>
    <s v="TRUE"/>
  </r>
  <r>
    <s v="AZ-2011-9357982"/>
    <x v="163"/>
    <s v="Rory Gunson"/>
    <x v="6"/>
    <s v="North Rhine-Westphalia"/>
    <s v="Cologne"/>
    <x v="1"/>
    <x v="1"/>
    <x v="1"/>
    <x v="0"/>
    <x v="2"/>
    <s v="Binney &amp; Smith Pencil Sharpener, Easy-Erase"/>
    <n v="0"/>
    <n v="112"/>
    <n v="12"/>
    <n v="4"/>
    <s v="TRUE"/>
  </r>
  <r>
    <s v="AZ-2011-9357982"/>
    <x v="163"/>
    <s v="Rory Gunson"/>
    <x v="6"/>
    <s v="North Rhine-Westphalia"/>
    <s v="Cologne"/>
    <x v="1"/>
    <x v="1"/>
    <x v="1"/>
    <x v="0"/>
    <x v="4"/>
    <s v="Advantus Rubber Bands, 12 Pack"/>
    <n v="0"/>
    <n v="32"/>
    <n v="9"/>
    <n v="2"/>
    <s v="TRUE"/>
  </r>
  <r>
    <s v="AZ-2011-9357982"/>
    <x v="163"/>
    <s v="Rory Gunson"/>
    <x v="6"/>
    <s v="North Rhine-Westphalia"/>
    <s v="Cologne"/>
    <x v="1"/>
    <x v="1"/>
    <x v="1"/>
    <x v="0"/>
    <x v="3"/>
    <s v="Eldon Box, Industrial"/>
    <n v="0.1"/>
    <n v="29"/>
    <n v="9"/>
    <n v="3"/>
    <s v="TRUE"/>
  </r>
  <r>
    <s v="AZ-2011-9357982"/>
    <x v="163"/>
    <s v="Rory Gunson"/>
    <x v="6"/>
    <s v="North Rhine-Westphalia"/>
    <s v="Cologne"/>
    <x v="1"/>
    <x v="1"/>
    <x v="1"/>
    <x v="0"/>
    <x v="3"/>
    <s v="Rogers File Cart, Single Width"/>
    <n v="0.1"/>
    <n v="510"/>
    <n v="91"/>
    <n v="4"/>
    <s v="FALSE"/>
  </r>
  <r>
    <s v="AZ-2011-9172584"/>
    <x v="163"/>
    <s v="Kai Wicks"/>
    <x v="5"/>
    <s v="Catalonia"/>
    <s v="Sant Boi de Llobregat"/>
    <x v="2"/>
    <x v="2"/>
    <x v="2"/>
    <x v="1"/>
    <x v="16"/>
    <s v="Advantus Light Bulb, Durable"/>
    <n v="0"/>
    <n v="51"/>
    <n v="12"/>
    <n v="3"/>
    <s v="TRUE"/>
  </r>
  <r>
    <s v="AZ-2011-8275005"/>
    <x v="163"/>
    <s v="Cerys Edwards"/>
    <x v="6"/>
    <s v="Berlin"/>
    <s v="Berlin"/>
    <x v="1"/>
    <x v="1"/>
    <x v="1"/>
    <x v="2"/>
    <x v="13"/>
    <s v="Brother Ink, Color"/>
    <n v="0.1"/>
    <n v="669"/>
    <n v="290"/>
    <n v="5"/>
    <s v="TRUE"/>
  </r>
  <r>
    <s v="AZ-2011-2851167"/>
    <x v="164"/>
    <s v="Ruby Blomfield"/>
    <x v="5"/>
    <s v="Madrid"/>
    <s v="Madrid"/>
    <x v="2"/>
    <x v="1"/>
    <x v="1"/>
    <x v="0"/>
    <x v="5"/>
    <s v="Avery Binder Covers, Clear"/>
    <n v="0"/>
    <n v="32"/>
    <n v="7"/>
    <n v="3"/>
    <s v="TRUE"/>
  </r>
  <r>
    <s v="BN-2011-2476139"/>
    <x v="164"/>
    <s v="Lola Hughes"/>
    <x v="7"/>
    <s v="Gelderland"/>
    <s v="Arnhem"/>
    <x v="1"/>
    <x v="1"/>
    <x v="1"/>
    <x v="1"/>
    <x v="1"/>
    <s v="Dania Classic Bookcase, Pine"/>
    <n v="0.5"/>
    <n v="1648"/>
    <n v="-627"/>
    <n v="8"/>
    <s v="TRUE"/>
  </r>
  <r>
    <s v="AZ-2011-2369759"/>
    <x v="165"/>
    <s v="Rory Jess"/>
    <x v="1"/>
    <s v="England"/>
    <s v="London"/>
    <x v="0"/>
    <x v="0"/>
    <x v="0"/>
    <x v="0"/>
    <x v="4"/>
    <s v="Advantus Paper Clips, Assorted Sizes"/>
    <n v="0.1"/>
    <n v="25"/>
    <n v="10"/>
    <n v="2"/>
    <s v="FALSE"/>
  </r>
  <r>
    <s v="AZ-2011-2369759"/>
    <x v="165"/>
    <s v="Rory Jess"/>
    <x v="1"/>
    <s v="England"/>
    <s v="London"/>
    <x v="0"/>
    <x v="0"/>
    <x v="0"/>
    <x v="2"/>
    <x v="9"/>
    <s v="StarTech Calculator, Durable"/>
    <n v="0.1"/>
    <n v="72"/>
    <n v="4"/>
    <n v="2"/>
    <s v="FALSE"/>
  </r>
  <r>
    <s v="AZ-2011-5965584"/>
    <x v="165"/>
    <s v="Rose Heap"/>
    <x v="2"/>
    <s v="Ile-de-France"/>
    <s v="Cergy"/>
    <x v="1"/>
    <x v="1"/>
    <x v="1"/>
    <x v="2"/>
    <x v="13"/>
    <s v="Hewlett Copy Machine, High-Speed"/>
    <n v="0.15"/>
    <n v="1569"/>
    <n v="185"/>
    <n v="7"/>
    <s v="TRUE"/>
  </r>
  <r>
    <s v="AZ-2011-7873401"/>
    <x v="165"/>
    <s v="Claire Harrington"/>
    <x v="6"/>
    <s v="North Rhine-Westphalia"/>
    <s v="Cologne"/>
    <x v="1"/>
    <x v="0"/>
    <x v="0"/>
    <x v="2"/>
    <x v="13"/>
    <s v="Canon Fax Machine, Color"/>
    <n v="0"/>
    <n v="640"/>
    <n v="160"/>
    <n v="2"/>
    <s v="FALSE"/>
  </r>
  <r>
    <s v="BN-2011-74934"/>
    <x v="165"/>
    <s v="Isabelle Norton"/>
    <x v="7"/>
    <s v="Gelderland"/>
    <s v="Apeldoorn"/>
    <x v="1"/>
    <x v="1"/>
    <x v="1"/>
    <x v="0"/>
    <x v="11"/>
    <s v="KitchenAid Coffee Grinder, Black"/>
    <n v="0.5"/>
    <n v="140"/>
    <n v="-25"/>
    <n v="4"/>
    <s v="TRUE"/>
  </r>
  <r>
    <s v="BN-2011-1246931"/>
    <x v="165"/>
    <s v="Ryan Ackland"/>
    <x v="1"/>
    <s v="England"/>
    <s v="London"/>
    <x v="0"/>
    <x v="1"/>
    <x v="1"/>
    <x v="2"/>
    <x v="10"/>
    <s v="Cisco Speaker Phone, Cordless"/>
    <n v="0.1"/>
    <n v="382"/>
    <n v="0"/>
    <n v="3"/>
    <s v="FALSE"/>
  </r>
  <r>
    <s v="AZ-2011-8032051"/>
    <x v="166"/>
    <s v="Lisa Boyette"/>
    <x v="5"/>
    <s v="Madrid"/>
    <s v="Madrid"/>
    <x v="2"/>
    <x v="2"/>
    <x v="0"/>
    <x v="0"/>
    <x v="2"/>
    <s v="BIC Highlighters, Water Color"/>
    <n v="0"/>
    <n v="66"/>
    <n v="12"/>
    <n v="3"/>
    <s v="TRUE"/>
  </r>
  <r>
    <s v="AZ-2011-145488"/>
    <x v="167"/>
    <s v="Georgina Garner"/>
    <x v="2"/>
    <s v="Ile-de-France"/>
    <s v="Noisy-le-Grand"/>
    <x v="1"/>
    <x v="1"/>
    <x v="3"/>
    <x v="1"/>
    <x v="1"/>
    <s v="Sauder Corner Shelving, Metal"/>
    <n v="0.1"/>
    <n v="396"/>
    <n v="84"/>
    <n v="3"/>
    <s v="TRUE"/>
  </r>
  <r>
    <s v="AZ-2011-145488"/>
    <x v="167"/>
    <s v="Georgina Garner"/>
    <x v="2"/>
    <s v="Ile-de-France"/>
    <s v="Noisy-le-Grand"/>
    <x v="1"/>
    <x v="1"/>
    <x v="3"/>
    <x v="0"/>
    <x v="2"/>
    <s v="Stanley Pencil Sharpener, Easy-Erase"/>
    <n v="0"/>
    <n v="130"/>
    <n v="44"/>
    <n v="5"/>
    <s v="TRUE"/>
  </r>
  <r>
    <s v="AZ-2011-145488"/>
    <x v="167"/>
    <s v="Georgina Garner"/>
    <x v="2"/>
    <s v="Ile-de-France"/>
    <s v="Noisy-le-Grand"/>
    <x v="1"/>
    <x v="1"/>
    <x v="3"/>
    <x v="0"/>
    <x v="7"/>
    <s v="Novimex File Folder Labels, Laser Printer Compatible"/>
    <n v="0"/>
    <n v="8"/>
    <n v="2"/>
    <n v="1"/>
    <s v="FALSE"/>
  </r>
  <r>
    <s v="AZ-2011-145488"/>
    <x v="167"/>
    <s v="Georgina Garner"/>
    <x v="2"/>
    <s v="Ile-de-France"/>
    <s v="Noisy-le-Grand"/>
    <x v="1"/>
    <x v="1"/>
    <x v="3"/>
    <x v="0"/>
    <x v="3"/>
    <s v="Smead Lockers, Industrial"/>
    <n v="0.1"/>
    <n v="895"/>
    <n v="179"/>
    <n v="5"/>
    <s v="FALSE"/>
  </r>
  <r>
    <s v="AZ-2011-6634822"/>
    <x v="167"/>
    <s v="Isabella Secombe"/>
    <x v="5"/>
    <s v="Madrid"/>
    <s v="Madrid"/>
    <x v="2"/>
    <x v="1"/>
    <x v="3"/>
    <x v="1"/>
    <x v="1"/>
    <s v="Bush Floating Shelf Set, Traditional"/>
    <n v="0"/>
    <n v="514"/>
    <n v="92"/>
    <n v="3"/>
    <s v="TRUE"/>
  </r>
  <r>
    <s v="AZ-2011-6634822"/>
    <x v="167"/>
    <s v="Isabella Secombe"/>
    <x v="5"/>
    <s v="Madrid"/>
    <s v="Madrid"/>
    <x v="2"/>
    <x v="1"/>
    <x v="3"/>
    <x v="1"/>
    <x v="16"/>
    <s v="Eldon Clock, Duo Pack"/>
    <n v="0"/>
    <n v="57"/>
    <n v="25"/>
    <n v="1"/>
    <s v="TRUE"/>
  </r>
  <r>
    <s v="AZ-2011-6634822"/>
    <x v="167"/>
    <s v="Isabella Secombe"/>
    <x v="5"/>
    <s v="Madrid"/>
    <s v="Madrid"/>
    <x v="2"/>
    <x v="1"/>
    <x v="3"/>
    <x v="0"/>
    <x v="0"/>
    <s v="SanDisk Computer Printout Paper, 8.5 x 11"/>
    <n v="0"/>
    <n v="68"/>
    <n v="7"/>
    <n v="2"/>
    <s v="TRUE"/>
  </r>
  <r>
    <s v="AZ-2011-6634822"/>
    <x v="167"/>
    <s v="Isabella Secombe"/>
    <x v="5"/>
    <s v="Madrid"/>
    <s v="Madrid"/>
    <x v="2"/>
    <x v="1"/>
    <x v="3"/>
    <x v="0"/>
    <x v="3"/>
    <s v="Eldon Folders, Blue"/>
    <n v="0.1"/>
    <n v="107"/>
    <n v="8"/>
    <n v="7"/>
    <s v="TRUE"/>
  </r>
  <r>
    <s v="BN-2011-980083"/>
    <x v="167"/>
    <s v="Alexandra Whitehouse"/>
    <x v="12"/>
    <s v="Vaud"/>
    <s v="Lausanne"/>
    <x v="1"/>
    <x v="1"/>
    <x v="1"/>
    <x v="1"/>
    <x v="16"/>
    <s v="Advantus Photo Frame, Black"/>
    <n v="0"/>
    <n v="265"/>
    <n v="3"/>
    <n v="5"/>
    <s v="TRUE"/>
  </r>
  <r>
    <s v="BN-2011-980083"/>
    <x v="167"/>
    <s v="Alexandra Whitehouse"/>
    <x v="12"/>
    <s v="Vaud"/>
    <s v="Lausanne"/>
    <x v="1"/>
    <x v="1"/>
    <x v="1"/>
    <x v="0"/>
    <x v="3"/>
    <s v="Smead Box, Wire Frame"/>
    <n v="0"/>
    <n v="30"/>
    <n v="5"/>
    <n v="3"/>
    <s v="TRUE"/>
  </r>
  <r>
    <s v="BN-2011-980083"/>
    <x v="167"/>
    <s v="Alexandra Whitehouse"/>
    <x v="12"/>
    <s v="Vaud"/>
    <s v="Lausanne"/>
    <x v="1"/>
    <x v="1"/>
    <x v="1"/>
    <x v="2"/>
    <x v="10"/>
    <s v="Samsung Office Telephone, Cordless"/>
    <n v="0"/>
    <n v="204"/>
    <n v="31"/>
    <n v="3"/>
    <s v="TRUE"/>
  </r>
  <r>
    <s v="AZ-2011-1645475"/>
    <x v="168"/>
    <s v="Millie Franklin"/>
    <x v="1"/>
    <s v="England"/>
    <s v="Bristol"/>
    <x v="0"/>
    <x v="1"/>
    <x v="0"/>
    <x v="0"/>
    <x v="11"/>
    <s v="KitchenAid Microwave, Silver"/>
    <n v="0"/>
    <n v="622"/>
    <n v="19"/>
    <n v="2"/>
    <s v="FALSE"/>
  </r>
  <r>
    <s v="AZ-2011-8007862"/>
    <x v="169"/>
    <s v="Millie Arnold"/>
    <x v="2"/>
    <s v="Nord-Pas-de-Calais-Picardie"/>
    <s v="Lille"/>
    <x v="1"/>
    <x v="1"/>
    <x v="1"/>
    <x v="0"/>
    <x v="7"/>
    <s v="Novimex Color Coded Labels, 5000 Label Set"/>
    <n v="0"/>
    <n v="26"/>
    <n v="7"/>
    <n v="2"/>
    <s v="TRUE"/>
  </r>
  <r>
    <s v="AZ-2011-9167855"/>
    <x v="169"/>
    <s v="Patricia Epps"/>
    <x v="1"/>
    <s v="England"/>
    <s v="London"/>
    <x v="0"/>
    <x v="2"/>
    <x v="1"/>
    <x v="0"/>
    <x v="5"/>
    <s v="Wilson Jones 3-Hole Punch, Economy"/>
    <n v="0.1"/>
    <n v="76"/>
    <n v="19"/>
    <n v="3"/>
    <s v="TRUE"/>
  </r>
  <r>
    <s v="AZ-2011-9167855"/>
    <x v="169"/>
    <s v="Patricia Epps"/>
    <x v="1"/>
    <s v="England"/>
    <s v="London"/>
    <x v="0"/>
    <x v="2"/>
    <x v="1"/>
    <x v="2"/>
    <x v="10"/>
    <s v="Motorola Headset, Cordless"/>
    <n v="0.1"/>
    <n v="149"/>
    <n v="36"/>
    <n v="2"/>
    <s v="FALSE"/>
  </r>
  <r>
    <s v="AZ-2011-5471262"/>
    <x v="169"/>
    <s v="Toby Williamson"/>
    <x v="2"/>
    <s v="Alsace-Champagne-Ardenne-Lorraine"/>
    <s v="Saint-Avold"/>
    <x v="1"/>
    <x v="0"/>
    <x v="0"/>
    <x v="0"/>
    <x v="7"/>
    <s v="Novimex File Folder Labels, Alphabetical"/>
    <n v="0"/>
    <n v="16"/>
    <n v="2"/>
    <n v="2"/>
    <s v="FALSE"/>
  </r>
  <r>
    <s v="BN-2011-2986565"/>
    <x v="169"/>
    <s v="Harry Josephson"/>
    <x v="7"/>
    <s v="North Brabant"/>
    <s v="Breda"/>
    <x v="1"/>
    <x v="1"/>
    <x v="1"/>
    <x v="2"/>
    <x v="13"/>
    <s v="Canon Copy Machine, Digital"/>
    <n v="0.5"/>
    <n v="262"/>
    <n v="-204"/>
    <n v="2"/>
    <s v="FALSE"/>
  </r>
  <r>
    <s v="AZ-2011-7181024"/>
    <x v="170"/>
    <s v="Ethan Howarth"/>
    <x v="2"/>
    <s v="Languedoc-Roussillon-Midi-Pyrénées"/>
    <s v="Montpellier"/>
    <x v="1"/>
    <x v="1"/>
    <x v="1"/>
    <x v="1"/>
    <x v="16"/>
    <s v="Tenex Light Bulb, Duo Pack"/>
    <n v="0"/>
    <n v="76"/>
    <n v="9"/>
    <n v="4"/>
    <s v="FALSE"/>
  </r>
  <r>
    <s v="AZ-2011-2748688"/>
    <x v="170"/>
    <s v="Francesca Bowen"/>
    <x v="1"/>
    <s v="England"/>
    <s v="High Wycombe"/>
    <x v="0"/>
    <x v="1"/>
    <x v="1"/>
    <x v="0"/>
    <x v="2"/>
    <s v="Stanley Markers, Water Color"/>
    <n v="0"/>
    <n v="51"/>
    <n v="17"/>
    <n v="2"/>
    <s v="TRUE"/>
  </r>
  <r>
    <s v="BN-2011-251096"/>
    <x v="170"/>
    <s v="Abby Muramats"/>
    <x v="3"/>
    <s v="Tuscany"/>
    <s v="Lucca"/>
    <x v="2"/>
    <x v="1"/>
    <x v="3"/>
    <x v="2"/>
    <x v="10"/>
    <s v="Cisco Signal Booster, with Caller ID"/>
    <n v="0.4"/>
    <n v="182"/>
    <n v="-46"/>
    <n v="2"/>
    <s v="TRUE"/>
  </r>
  <r>
    <s v="BN-2011-7963759"/>
    <x v="170"/>
    <s v="Anna Kelly"/>
    <x v="3"/>
    <s v="Piedmont"/>
    <s v="Turin"/>
    <x v="2"/>
    <x v="2"/>
    <x v="1"/>
    <x v="1"/>
    <x v="8"/>
    <s v="Office Star Executive Leather Armchair, Adjustable"/>
    <n v="0.6"/>
    <n v="744"/>
    <n v="-353"/>
    <n v="4"/>
    <s v="FALSE"/>
  </r>
  <r>
    <s v="BN-2011-7963759"/>
    <x v="170"/>
    <s v="Anna Kelly"/>
    <x v="3"/>
    <s v="Piedmont"/>
    <s v="Turin"/>
    <x v="2"/>
    <x v="2"/>
    <x v="1"/>
    <x v="0"/>
    <x v="3"/>
    <s v="Eldon Folders, Single Width"/>
    <n v="0.4"/>
    <n v="51"/>
    <n v="6"/>
    <n v="5"/>
    <s v="FALSE"/>
  </r>
  <r>
    <s v="BN-2011-7963759"/>
    <x v="170"/>
    <s v="Anna Kelly"/>
    <x v="3"/>
    <s v="Piedmont"/>
    <s v="Turin"/>
    <x v="2"/>
    <x v="2"/>
    <x v="1"/>
    <x v="0"/>
    <x v="3"/>
    <s v="Eldon Lockers, Industrial"/>
    <n v="0.4"/>
    <n v="119"/>
    <n v="18"/>
    <n v="1"/>
    <s v="FALSE"/>
  </r>
  <r>
    <s v="BN-2011-7963759"/>
    <x v="170"/>
    <s v="Anna Kelly"/>
    <x v="3"/>
    <s v="Piedmont"/>
    <s v="Turin"/>
    <x v="2"/>
    <x v="2"/>
    <x v="1"/>
    <x v="0"/>
    <x v="3"/>
    <s v="Eldon Trays, Wire Frame"/>
    <n v="0.4"/>
    <n v="85"/>
    <n v="-1"/>
    <n v="3"/>
    <s v="FALSE"/>
  </r>
  <r>
    <s v="BN-2011-7963759"/>
    <x v="170"/>
    <s v="Anna Kelly"/>
    <x v="3"/>
    <s v="Piedmont"/>
    <s v="Turin"/>
    <x v="2"/>
    <x v="2"/>
    <x v="1"/>
    <x v="0"/>
    <x v="3"/>
    <s v="Rogers Shelving, Industrial"/>
    <n v="0.4"/>
    <n v="451"/>
    <n v="-75"/>
    <n v="12"/>
    <s v="FALSE"/>
  </r>
  <r>
    <s v="BN-2011-7963759"/>
    <x v="170"/>
    <s v="Anna Kelly"/>
    <x v="3"/>
    <s v="Piedmont"/>
    <s v="Turin"/>
    <x v="2"/>
    <x v="2"/>
    <x v="1"/>
    <x v="2"/>
    <x v="10"/>
    <s v="Motorola Speaker Phone, Full Size"/>
    <n v="0.4"/>
    <n v="393"/>
    <n v="-190"/>
    <n v="5"/>
    <s v="TRUE"/>
  </r>
  <r>
    <s v="AZ-2011-2847355"/>
    <x v="171"/>
    <s v="Gemma Curlewis"/>
    <x v="6"/>
    <s v="Baden-Württemberg"/>
    <s v="Baden-Baden"/>
    <x v="1"/>
    <x v="2"/>
    <x v="3"/>
    <x v="0"/>
    <x v="12"/>
    <s v="Kleencut Ruler, Easy Grip"/>
    <n v="0"/>
    <n v="76"/>
    <n v="2"/>
    <n v="5"/>
    <s v="FALSE"/>
  </r>
  <r>
    <s v="AZ-2011-5040391"/>
    <x v="171"/>
    <s v="Angelina Hurst"/>
    <x v="2"/>
    <s v="Provence-Alpes-Côte d'Azur"/>
    <s v="Menton"/>
    <x v="1"/>
    <x v="1"/>
    <x v="1"/>
    <x v="1"/>
    <x v="1"/>
    <s v="Dania Corner Shelving, Traditional"/>
    <n v="0.1"/>
    <n v="439"/>
    <n v="117"/>
    <n v="4"/>
    <s v="TRUE"/>
  </r>
  <r>
    <s v="AZ-2011-2536125"/>
    <x v="171"/>
    <s v="Phoebe Baines"/>
    <x v="3"/>
    <s v="Calabria"/>
    <s v="Crotone"/>
    <x v="2"/>
    <x v="0"/>
    <x v="1"/>
    <x v="0"/>
    <x v="5"/>
    <s v="Avery Index Tab, Economy"/>
    <n v="0"/>
    <n v="31"/>
    <n v="13"/>
    <n v="4"/>
    <s v="TRUE"/>
  </r>
  <r>
    <s v="AZ-2011-2536125"/>
    <x v="171"/>
    <s v="Phoebe Baines"/>
    <x v="3"/>
    <s v="Calabria"/>
    <s v="Crotone"/>
    <x v="2"/>
    <x v="0"/>
    <x v="1"/>
    <x v="0"/>
    <x v="14"/>
    <s v="Cameo Business Envelopes, Recycled"/>
    <n v="0"/>
    <n v="47"/>
    <n v="21"/>
    <n v="3"/>
    <s v="FALSE"/>
  </r>
  <r>
    <s v="AZ-2011-2536125"/>
    <x v="171"/>
    <s v="Phoebe Baines"/>
    <x v="3"/>
    <s v="Calabria"/>
    <s v="Crotone"/>
    <x v="2"/>
    <x v="0"/>
    <x v="1"/>
    <x v="0"/>
    <x v="4"/>
    <s v="OIC Clamps, Metal"/>
    <n v="0"/>
    <n v="40"/>
    <n v="18"/>
    <n v="2"/>
    <s v="TRUE"/>
  </r>
  <r>
    <s v="AZ-2011-2536125"/>
    <x v="171"/>
    <s v="Phoebe Baines"/>
    <x v="3"/>
    <s v="Calabria"/>
    <s v="Crotone"/>
    <x v="2"/>
    <x v="0"/>
    <x v="1"/>
    <x v="0"/>
    <x v="3"/>
    <s v="Fellowes Trays, Wire Frame"/>
    <n v="0.4"/>
    <n v="102"/>
    <n v="-25"/>
    <n v="3"/>
    <s v="TRUE"/>
  </r>
  <r>
    <s v="AZ-2011-2223205"/>
    <x v="171"/>
    <s v="Madison Rowley"/>
    <x v="2"/>
    <s v="Pays de la Loire"/>
    <s v="Vertou"/>
    <x v="1"/>
    <x v="1"/>
    <x v="3"/>
    <x v="0"/>
    <x v="3"/>
    <s v="Rogers Shelving, Industrial"/>
    <n v="0.1"/>
    <n v="113"/>
    <n v="25"/>
    <n v="2"/>
    <s v="TRUE"/>
  </r>
  <r>
    <s v="AZ-2011-3535148"/>
    <x v="171"/>
    <s v="Georgina Arnold"/>
    <x v="1"/>
    <s v="Scotland"/>
    <s v="Paisley"/>
    <x v="0"/>
    <x v="2"/>
    <x v="1"/>
    <x v="0"/>
    <x v="2"/>
    <s v="Sanford Pens, Easy-Erase"/>
    <n v="0"/>
    <n v="34"/>
    <n v="8"/>
    <n v="3"/>
    <s v="FALSE"/>
  </r>
  <r>
    <s v="BN-2011-1973226"/>
    <x v="171"/>
    <s v="Eve Spencer"/>
    <x v="7"/>
    <s v="South Holland"/>
    <s v="The Hague"/>
    <x v="1"/>
    <x v="1"/>
    <x v="2"/>
    <x v="0"/>
    <x v="2"/>
    <s v="Sanford Sketch Pad, Fluorescent"/>
    <n v="0.5"/>
    <n v="327"/>
    <n v="-20"/>
    <n v="14"/>
    <s v="TRUE"/>
  </r>
  <r>
    <s v="BN-2011-1973226"/>
    <x v="171"/>
    <s v="Eve Spencer"/>
    <x v="7"/>
    <s v="South Holland"/>
    <s v="The Hague"/>
    <x v="1"/>
    <x v="1"/>
    <x v="2"/>
    <x v="0"/>
    <x v="5"/>
    <s v="Acco Binder Covers, Economy"/>
    <n v="0.5"/>
    <n v="20"/>
    <n v="-4"/>
    <n v="3"/>
    <s v="FALSE"/>
  </r>
  <r>
    <s v="BN-2011-1973226"/>
    <x v="171"/>
    <s v="Eve Spencer"/>
    <x v="7"/>
    <s v="South Holland"/>
    <s v="The Hague"/>
    <x v="1"/>
    <x v="1"/>
    <x v="2"/>
    <x v="0"/>
    <x v="5"/>
    <s v="Avery Binder, Economy"/>
    <n v="0.5"/>
    <n v="19"/>
    <n v="-4"/>
    <n v="3"/>
    <s v="TRUE"/>
  </r>
  <r>
    <s v="BN-2011-1973226"/>
    <x v="171"/>
    <s v="Eve Spencer"/>
    <x v="7"/>
    <s v="South Holland"/>
    <s v="The Hague"/>
    <x v="1"/>
    <x v="1"/>
    <x v="2"/>
    <x v="2"/>
    <x v="13"/>
    <s v="Canon Copy Machine, Digital"/>
    <n v="0.5"/>
    <n v="393"/>
    <n v="-306"/>
    <n v="3"/>
    <s v="FALSE"/>
  </r>
  <r>
    <s v="AZ-2011-4704797"/>
    <x v="172"/>
    <s v="Robert Quick"/>
    <x v="5"/>
    <s v="Galicia"/>
    <s v="Vigo"/>
    <x v="2"/>
    <x v="1"/>
    <x v="1"/>
    <x v="1"/>
    <x v="8"/>
    <s v="Novimex Swivel Stool, Black"/>
    <n v="0.2"/>
    <n v="259"/>
    <n v="-55"/>
    <n v="2"/>
    <s v="TRUE"/>
  </r>
  <r>
    <s v="AZ-2011-4704797"/>
    <x v="172"/>
    <s v="Robert Quick"/>
    <x v="5"/>
    <s v="Galicia"/>
    <s v="Vigo"/>
    <x v="2"/>
    <x v="1"/>
    <x v="1"/>
    <x v="0"/>
    <x v="2"/>
    <s v="Boston Canvas, Fluorescent"/>
    <n v="0"/>
    <n v="55"/>
    <n v="10"/>
    <n v="1"/>
    <s v="FALSE"/>
  </r>
  <r>
    <s v="AZ-2011-3930237"/>
    <x v="172"/>
    <s v="Mark Westfall"/>
    <x v="1"/>
    <s v="England"/>
    <s v="Rochdale"/>
    <x v="0"/>
    <x v="1"/>
    <x v="0"/>
    <x v="0"/>
    <x v="4"/>
    <s v="Advantus Rubber Bands, Metal"/>
    <n v="0"/>
    <n v="17"/>
    <n v="4"/>
    <n v="1"/>
    <s v="FALSE"/>
  </r>
  <r>
    <s v="AZ-2011-7404693"/>
    <x v="172"/>
    <s v="Robert Quick"/>
    <x v="2"/>
    <s v="Nord-Pas-de-Calais-Picardie"/>
    <s v="Roubaix"/>
    <x v="1"/>
    <x v="1"/>
    <x v="0"/>
    <x v="0"/>
    <x v="3"/>
    <s v="Fellowes Folders, Blue"/>
    <n v="0.1"/>
    <n v="71"/>
    <n v="32"/>
    <n v="3"/>
    <s v="TRUE"/>
  </r>
  <r>
    <s v="AZ-2011-7404693"/>
    <x v="172"/>
    <s v="Robert Quick"/>
    <x v="2"/>
    <s v="Nord-Pas-de-Calais-Picardie"/>
    <s v="Roubaix"/>
    <x v="1"/>
    <x v="1"/>
    <x v="0"/>
    <x v="0"/>
    <x v="12"/>
    <s v="Acme Scissors, Easy Grip"/>
    <n v="0"/>
    <n v="189"/>
    <n v="45"/>
    <n v="7"/>
    <s v="FALSE"/>
  </r>
  <r>
    <s v="AZ-2011-512368"/>
    <x v="172"/>
    <s v="Karon Shah"/>
    <x v="6"/>
    <s v="Baden-Württemberg"/>
    <s v="Stuttgart"/>
    <x v="1"/>
    <x v="2"/>
    <x v="1"/>
    <x v="0"/>
    <x v="2"/>
    <s v="Stanley Canvas, Water Color"/>
    <n v="0"/>
    <n v="53"/>
    <n v="23"/>
    <n v="1"/>
    <s v="TRUE"/>
  </r>
  <r>
    <s v="AZ-2011-8709949"/>
    <x v="172"/>
    <s v="Hudson Ordell"/>
    <x v="2"/>
    <s v="Ile-de-France"/>
    <s v="Taverny"/>
    <x v="1"/>
    <x v="2"/>
    <x v="3"/>
    <x v="0"/>
    <x v="2"/>
    <s v="Binney &amp; Smith Canvas, Fluorescent"/>
    <n v="0"/>
    <n v="158"/>
    <n v="30"/>
    <n v="3"/>
    <s v="FALSE"/>
  </r>
  <r>
    <s v="AZ-2011-8709949"/>
    <x v="172"/>
    <s v="Hudson Ordell"/>
    <x v="2"/>
    <s v="Ile-de-France"/>
    <s v="Taverny"/>
    <x v="1"/>
    <x v="2"/>
    <x v="3"/>
    <x v="0"/>
    <x v="12"/>
    <s v="Stiletto Trimmer, Steel"/>
    <n v="0"/>
    <n v="84"/>
    <n v="29"/>
    <n v="2"/>
    <s v="FALSE"/>
  </r>
  <r>
    <s v="AZ-2011-8709949"/>
    <x v="172"/>
    <s v="Hudson Ordell"/>
    <x v="2"/>
    <s v="Ile-de-France"/>
    <s v="Taverny"/>
    <x v="1"/>
    <x v="2"/>
    <x v="3"/>
    <x v="2"/>
    <x v="13"/>
    <s v="Canon Fax Machine, High-Speed"/>
    <n v="0.15"/>
    <n v="538"/>
    <n v="-19"/>
    <n v="2"/>
    <s v="FALSE"/>
  </r>
  <r>
    <s v="AZ-2011-6296214"/>
    <x v="173"/>
    <s v="Michael Halcomb"/>
    <x v="14"/>
    <s v="Uusimaa"/>
    <s v="Helsinki"/>
    <x v="0"/>
    <x v="2"/>
    <x v="1"/>
    <x v="1"/>
    <x v="8"/>
    <s v="Novimex Rocking Chair, Set of Two"/>
    <n v="0"/>
    <n v="267"/>
    <n v="29"/>
    <n v="2"/>
    <s v="TRUE"/>
  </r>
  <r>
    <s v="AZ-2011-6296214"/>
    <x v="173"/>
    <s v="Michael Halcomb"/>
    <x v="14"/>
    <s v="Uusimaa"/>
    <s v="Helsinki"/>
    <x v="0"/>
    <x v="2"/>
    <x v="1"/>
    <x v="0"/>
    <x v="11"/>
    <s v="Hoover Coffee Grinder, Red"/>
    <n v="0"/>
    <n v="275"/>
    <n v="8"/>
    <n v="4"/>
    <s v="TRUE"/>
  </r>
  <r>
    <s v="AZ-2011-6296214"/>
    <x v="173"/>
    <s v="Michael Halcomb"/>
    <x v="14"/>
    <s v="Uusimaa"/>
    <s v="Helsinki"/>
    <x v="0"/>
    <x v="2"/>
    <x v="1"/>
    <x v="0"/>
    <x v="7"/>
    <s v="Hon Round Labels, Adjustable"/>
    <n v="0"/>
    <n v="9"/>
    <n v="3"/>
    <n v="2"/>
    <s v="FALSE"/>
  </r>
  <r>
    <s v="AZ-2011-3213049"/>
    <x v="173"/>
    <s v="Gracie Hunter"/>
    <x v="3"/>
    <s v="Apulia"/>
    <s v="Brindisi"/>
    <x v="2"/>
    <x v="1"/>
    <x v="0"/>
    <x v="2"/>
    <x v="15"/>
    <s v="Logitech Router, Bluetooth"/>
    <n v="0"/>
    <n v="742"/>
    <n v="59"/>
    <n v="3"/>
    <s v="TRUE"/>
  </r>
  <r>
    <s v="AZ-2011-8164175"/>
    <x v="173"/>
    <s v="Gemma Curlewis"/>
    <x v="6"/>
    <s v="Hamburg"/>
    <s v="Hamburg"/>
    <x v="1"/>
    <x v="2"/>
    <x v="1"/>
    <x v="2"/>
    <x v="15"/>
    <s v="Memorex Numeric Keypad, Erganomic"/>
    <n v="0"/>
    <n v="280"/>
    <n v="45"/>
    <n v="6"/>
    <s v="TRUE"/>
  </r>
  <r>
    <s v="AZ-2011-1322840"/>
    <x v="173"/>
    <s v="Alexandra Whitehouse"/>
    <x v="3"/>
    <s v="Sicily"/>
    <s v="Palermo"/>
    <x v="2"/>
    <x v="1"/>
    <x v="1"/>
    <x v="1"/>
    <x v="1"/>
    <s v="Bush Stackable Bookrack, Pine"/>
    <n v="0"/>
    <n v="630"/>
    <n v="132"/>
    <n v="5"/>
    <s v="TRUE"/>
  </r>
  <r>
    <s v="BN-2011-7569474"/>
    <x v="174"/>
    <s v="Esther Henderson"/>
    <x v="7"/>
    <s v="Drenthe"/>
    <s v="Emmen"/>
    <x v="1"/>
    <x v="1"/>
    <x v="2"/>
    <x v="1"/>
    <x v="16"/>
    <s v="Advantus Door Stop, Erganomic"/>
    <n v="0.2"/>
    <n v="175"/>
    <n v="24"/>
    <n v="5"/>
    <s v="FALSE"/>
  </r>
  <r>
    <s v="BN-2011-7569474"/>
    <x v="174"/>
    <s v="Esther Henderson"/>
    <x v="7"/>
    <s v="Drenthe"/>
    <s v="Emmen"/>
    <x v="1"/>
    <x v="1"/>
    <x v="2"/>
    <x v="0"/>
    <x v="2"/>
    <s v="Binney &amp; Smith Canvas, Blue"/>
    <n v="0.5"/>
    <n v="154"/>
    <n v="-96"/>
    <n v="6"/>
    <s v="TRUE"/>
  </r>
  <r>
    <s v="BN-2011-4950607"/>
    <x v="174"/>
    <s v="Ronald Everson"/>
    <x v="13"/>
    <s v="Dublin"/>
    <s v="Dublin"/>
    <x v="0"/>
    <x v="2"/>
    <x v="2"/>
    <x v="1"/>
    <x v="16"/>
    <s v="Advantus Frame, Durable"/>
    <n v="0.6"/>
    <n v="87"/>
    <n v="-106"/>
    <n v="2"/>
    <s v="FALSE"/>
  </r>
  <r>
    <s v="AZ-2011-9722198"/>
    <x v="175"/>
    <s v="Evan Allen"/>
    <x v="1"/>
    <s v="England"/>
    <s v="Chester"/>
    <x v="0"/>
    <x v="2"/>
    <x v="1"/>
    <x v="0"/>
    <x v="5"/>
    <s v="Avery Hole Reinforcements, Recycled"/>
    <n v="0"/>
    <n v="10"/>
    <n v="4"/>
    <n v="2"/>
    <s v="TRUE"/>
  </r>
  <r>
    <s v="AZ-2011-3937280"/>
    <x v="175"/>
    <s v="Aaron Bootman"/>
    <x v="3"/>
    <s v="Veneto"/>
    <s v="Vicenza"/>
    <x v="2"/>
    <x v="1"/>
    <x v="0"/>
    <x v="1"/>
    <x v="16"/>
    <s v="Tenex Light Bulb, Duo Pack"/>
    <n v="0"/>
    <n v="76"/>
    <n v="9"/>
    <n v="4"/>
    <s v="FALSE"/>
  </r>
  <r>
    <s v="AZ-2011-3937280"/>
    <x v="175"/>
    <s v="Aaron Bootman"/>
    <x v="3"/>
    <s v="Veneto"/>
    <s v="Vicenza"/>
    <x v="2"/>
    <x v="1"/>
    <x v="0"/>
    <x v="0"/>
    <x v="12"/>
    <s v="Elite Letter Opener, High Speed"/>
    <n v="0"/>
    <n v="80"/>
    <n v="34"/>
    <n v="3"/>
    <s v="TRUE"/>
  </r>
  <r>
    <s v="BN-2011-8431343"/>
    <x v="175"/>
    <s v="Terence Welch"/>
    <x v="2"/>
    <s v="Provence-Alpes-Côte d'Azur"/>
    <s v="Vallauris"/>
    <x v="1"/>
    <x v="1"/>
    <x v="1"/>
    <x v="0"/>
    <x v="3"/>
    <s v="Tenex Trays, Blue"/>
    <n v="0.1"/>
    <n v="146"/>
    <n v="18"/>
    <n v="3"/>
    <s v="FALSE"/>
  </r>
  <r>
    <s v="BN-2011-8431343"/>
    <x v="175"/>
    <s v="Terence Welch"/>
    <x v="2"/>
    <s v="Provence-Alpes-Côte d'Azur"/>
    <s v="Vallauris"/>
    <x v="1"/>
    <x v="1"/>
    <x v="1"/>
    <x v="2"/>
    <x v="9"/>
    <s v="Konica Printer, Wireless"/>
    <n v="0.15"/>
    <n v="683"/>
    <n v="-96"/>
    <n v="3"/>
    <s v="TRUE"/>
  </r>
  <r>
    <s v="BN-2011-2113749"/>
    <x v="175"/>
    <s v="Elise Ali"/>
    <x v="13"/>
    <s v="Dublin"/>
    <s v="Dublin"/>
    <x v="0"/>
    <x v="0"/>
    <x v="1"/>
    <x v="0"/>
    <x v="12"/>
    <s v="Fiskars Trimmer, High Speed"/>
    <n v="0.5"/>
    <n v="85"/>
    <n v="-59"/>
    <n v="4"/>
    <s v="TRUE"/>
  </r>
  <r>
    <s v="BN-2011-2113749"/>
    <x v="175"/>
    <s v="Elise Ali"/>
    <x v="13"/>
    <s v="Dublin"/>
    <s v="Dublin"/>
    <x v="0"/>
    <x v="0"/>
    <x v="1"/>
    <x v="2"/>
    <x v="13"/>
    <s v="Brother Ink, Laser"/>
    <n v="0.5"/>
    <n v="221"/>
    <n v="-221"/>
    <n v="3"/>
    <s v="TRUE"/>
  </r>
  <r>
    <s v="AZ-2011-5263190"/>
    <x v="176"/>
    <s v="Gracie Hunter"/>
    <x v="6"/>
    <s v="North Rhine-Westphalia"/>
    <s v="Wuppertal"/>
    <x v="1"/>
    <x v="1"/>
    <x v="1"/>
    <x v="0"/>
    <x v="2"/>
    <s v="Sanford Highlighters, Water Color"/>
    <n v="0"/>
    <n v="114"/>
    <n v="41"/>
    <n v="6"/>
    <s v="TRUE"/>
  </r>
  <r>
    <s v="AZ-2011-5263190"/>
    <x v="176"/>
    <s v="Gracie Hunter"/>
    <x v="6"/>
    <s v="North Rhine-Westphalia"/>
    <s v="Wuppertal"/>
    <x v="1"/>
    <x v="1"/>
    <x v="1"/>
    <x v="0"/>
    <x v="3"/>
    <s v="Fellowes Lockers, Industrial"/>
    <n v="0.1"/>
    <n v="374"/>
    <n v="141"/>
    <n v="2"/>
    <s v="FALSE"/>
  </r>
  <r>
    <s v="AZ-2011-8906544"/>
    <x v="176"/>
    <s v="Mary Wilson"/>
    <x v="6"/>
    <s v="North Rhine-Westphalia"/>
    <s v="Herne"/>
    <x v="1"/>
    <x v="1"/>
    <x v="1"/>
    <x v="0"/>
    <x v="4"/>
    <s v="Stockwell Thumb Tacks, 12 Pack"/>
    <n v="0"/>
    <n v="50"/>
    <n v="15"/>
    <n v="4"/>
    <s v="FALSE"/>
  </r>
  <r>
    <s v="AZ-2011-8906544"/>
    <x v="176"/>
    <s v="Mary Wilson"/>
    <x v="6"/>
    <s v="North Rhine-Westphalia"/>
    <s v="Herne"/>
    <x v="1"/>
    <x v="1"/>
    <x v="1"/>
    <x v="0"/>
    <x v="3"/>
    <s v="Rogers File Cart, Single Width"/>
    <n v="0.1"/>
    <n v="765"/>
    <n v="136"/>
    <n v="6"/>
    <s v="FALSE"/>
  </r>
  <r>
    <s v="AZ-2011-8906544"/>
    <x v="176"/>
    <s v="Mary Wilson"/>
    <x v="6"/>
    <s v="North Rhine-Westphalia"/>
    <s v="Herne"/>
    <x v="1"/>
    <x v="1"/>
    <x v="1"/>
    <x v="0"/>
    <x v="3"/>
    <s v="Tenex File Cart, Single Width"/>
    <n v="0.1"/>
    <n v="362"/>
    <n v="-4"/>
    <n v="3"/>
    <s v="TRUE"/>
  </r>
  <r>
    <s v="AZ-2011-8361446"/>
    <x v="177"/>
    <s v="Libby McDonald"/>
    <x v="1"/>
    <s v="England"/>
    <s v="High Wycombe"/>
    <x v="0"/>
    <x v="0"/>
    <x v="2"/>
    <x v="0"/>
    <x v="2"/>
    <s v="BIC Pencil Sharpener, Fluorescent"/>
    <n v="0"/>
    <n v="61"/>
    <n v="21"/>
    <n v="2"/>
    <s v="FALSE"/>
  </r>
  <r>
    <s v="BN-2011-4718947"/>
    <x v="177"/>
    <s v="Georgia Arundale"/>
    <x v="10"/>
    <s v="Buskerud"/>
    <s v="Drammen"/>
    <x v="0"/>
    <x v="2"/>
    <x v="2"/>
    <x v="0"/>
    <x v="3"/>
    <s v="Rogers Trays, Wire Frame"/>
    <n v="0"/>
    <n v="243"/>
    <n v="119"/>
    <n v="4"/>
    <s v="TRUE"/>
  </r>
  <r>
    <s v="BN-2011-6588034"/>
    <x v="177"/>
    <s v="Michael Myers"/>
    <x v="6"/>
    <s v="Thuringia"/>
    <s v="Jena"/>
    <x v="1"/>
    <x v="0"/>
    <x v="1"/>
    <x v="0"/>
    <x v="5"/>
    <s v="Avery Binding Machine, Durable"/>
    <n v="0"/>
    <n v="101"/>
    <n v="6"/>
    <n v="2"/>
    <s v="TRUE"/>
  </r>
  <r>
    <s v="BN-2011-6588034"/>
    <x v="177"/>
    <s v="Michael Myers"/>
    <x v="6"/>
    <s v="Thuringia"/>
    <s v="Jena"/>
    <x v="1"/>
    <x v="0"/>
    <x v="1"/>
    <x v="0"/>
    <x v="5"/>
    <s v="Ibico Index Tab, Durable"/>
    <n v="0"/>
    <n v="37"/>
    <n v="16"/>
    <n v="4"/>
    <s v="TRUE"/>
  </r>
  <r>
    <s v="AZ-2011-1229073"/>
    <x v="178"/>
    <s v="Isaac David"/>
    <x v="6"/>
    <s v="Baden-Württemberg"/>
    <s v="Friedrichshafen"/>
    <x v="1"/>
    <x v="2"/>
    <x v="3"/>
    <x v="1"/>
    <x v="8"/>
    <s v="Office Star Chairmat, Adjustable"/>
    <n v="0.1"/>
    <n v="307"/>
    <n v="99"/>
    <n v="5"/>
    <s v="FALSE"/>
  </r>
  <r>
    <s v="AZ-2011-1229073"/>
    <x v="178"/>
    <s v="Isaac David"/>
    <x v="6"/>
    <s v="Baden-Württemberg"/>
    <s v="Friedrichshafen"/>
    <x v="1"/>
    <x v="2"/>
    <x v="3"/>
    <x v="0"/>
    <x v="5"/>
    <s v="Acco Binder, Clear"/>
    <n v="0"/>
    <n v="44"/>
    <n v="14"/>
    <n v="3"/>
    <s v="TRUE"/>
  </r>
  <r>
    <s v="AZ-2011-1229073"/>
    <x v="178"/>
    <s v="Isaac David"/>
    <x v="6"/>
    <s v="Baden-Württemberg"/>
    <s v="Friedrichshafen"/>
    <x v="1"/>
    <x v="2"/>
    <x v="3"/>
    <x v="0"/>
    <x v="12"/>
    <s v="Kleencut Scissors, Easy Grip"/>
    <n v="0"/>
    <n v="96"/>
    <n v="21"/>
    <n v="4"/>
    <s v="FALSE"/>
  </r>
  <r>
    <s v="AZ-2011-5608865"/>
    <x v="178"/>
    <s v="Demi Hodgson"/>
    <x v="4"/>
    <s v="Vienna"/>
    <s v="Vienna"/>
    <x v="1"/>
    <x v="1"/>
    <x v="2"/>
    <x v="0"/>
    <x v="2"/>
    <s v="Sanford Pens, Easy-Erase"/>
    <n v="0"/>
    <n v="68"/>
    <n v="16"/>
    <n v="6"/>
    <s v="FALSE"/>
  </r>
  <r>
    <s v="AZ-2011-5608865"/>
    <x v="178"/>
    <s v="Demi Hodgson"/>
    <x v="4"/>
    <s v="Vienna"/>
    <s v="Vienna"/>
    <x v="1"/>
    <x v="1"/>
    <x v="2"/>
    <x v="0"/>
    <x v="5"/>
    <s v="Wilson Jones Binding Machine, Recycled"/>
    <n v="0"/>
    <n v="148"/>
    <n v="16"/>
    <n v="3"/>
    <s v="TRUE"/>
  </r>
  <r>
    <s v="AZ-2011-5608865"/>
    <x v="178"/>
    <s v="Demi Hodgson"/>
    <x v="4"/>
    <s v="Vienna"/>
    <s v="Vienna"/>
    <x v="1"/>
    <x v="1"/>
    <x v="2"/>
    <x v="0"/>
    <x v="12"/>
    <s v="Stiletto Ruler, Serrated"/>
    <n v="0"/>
    <n v="23"/>
    <n v="8"/>
    <n v="2"/>
    <s v="TRUE"/>
  </r>
  <r>
    <s v="AZ-2011-2787690"/>
    <x v="178"/>
    <s v="Stacy Cummings"/>
    <x v="2"/>
    <s v="Nord-Pas-de-Calais-Picardie"/>
    <s v="Wattrelos"/>
    <x v="1"/>
    <x v="1"/>
    <x v="1"/>
    <x v="1"/>
    <x v="8"/>
    <s v="Novimex Executive Leather Armchair, Black"/>
    <n v="0.1"/>
    <n v="1236"/>
    <n v="302"/>
    <n v="3"/>
    <s v="FALSE"/>
  </r>
  <r>
    <s v="AZ-2011-9995644"/>
    <x v="179"/>
    <s v="Ethan Cover"/>
    <x v="10"/>
    <s v="Oslo"/>
    <s v="Oslo"/>
    <x v="0"/>
    <x v="0"/>
    <x v="1"/>
    <x v="0"/>
    <x v="7"/>
    <s v="Hon Round Labels, Laser Printer Compatible"/>
    <n v="0"/>
    <n v="27"/>
    <n v="11"/>
    <n v="4"/>
    <s v="FALSE"/>
  </r>
  <r>
    <s v="AZ-2011-9995644"/>
    <x v="179"/>
    <s v="Ethan Cover"/>
    <x v="10"/>
    <s v="Oslo"/>
    <s v="Oslo"/>
    <x v="0"/>
    <x v="0"/>
    <x v="1"/>
    <x v="0"/>
    <x v="3"/>
    <s v="Rogers Box, Wire Frame"/>
    <n v="0"/>
    <n v="92"/>
    <n v="11"/>
    <n v="4"/>
    <s v="TRUE"/>
  </r>
  <r>
    <s v="AZ-2011-9995644"/>
    <x v="179"/>
    <s v="Ethan Cover"/>
    <x v="10"/>
    <s v="Oslo"/>
    <s v="Oslo"/>
    <x v="0"/>
    <x v="0"/>
    <x v="1"/>
    <x v="0"/>
    <x v="12"/>
    <s v="Kleencut Trimmer, Serrated"/>
    <n v="0"/>
    <n v="38"/>
    <n v="10"/>
    <n v="1"/>
    <s v="FALSE"/>
  </r>
  <r>
    <s v="BN-2011-7176889"/>
    <x v="179"/>
    <s v="Evie Flockhart"/>
    <x v="0"/>
    <s v="Västra Götaland"/>
    <s v="Gothenburg"/>
    <x v="0"/>
    <x v="1"/>
    <x v="1"/>
    <x v="0"/>
    <x v="2"/>
    <s v="Binney &amp; Smith Canvas, Blue"/>
    <n v="0.5"/>
    <n v="51"/>
    <n v="-32"/>
    <n v="2"/>
    <s v="FALSE"/>
  </r>
  <r>
    <s v="BN-2011-7176889"/>
    <x v="179"/>
    <s v="Evie Flockhart"/>
    <x v="0"/>
    <s v="Västra Götaland"/>
    <s v="Gothenburg"/>
    <x v="0"/>
    <x v="1"/>
    <x v="1"/>
    <x v="2"/>
    <x v="13"/>
    <s v="Brother Ink, High-Speed"/>
    <n v="0.5"/>
    <n v="146"/>
    <n v="-128"/>
    <n v="2"/>
    <s v="TRUE"/>
  </r>
  <r>
    <s v="AZ-2011-734782"/>
    <x v="180"/>
    <s v="Lauren Knight"/>
    <x v="2"/>
    <s v="Ile-de-France"/>
    <s v="Orsay"/>
    <x v="1"/>
    <x v="1"/>
    <x v="1"/>
    <x v="1"/>
    <x v="1"/>
    <s v="Safco Floating Shelf Set, Mobile"/>
    <n v="0.1"/>
    <n v="1076"/>
    <n v="24"/>
    <n v="6"/>
    <s v="TRUE"/>
  </r>
  <r>
    <s v="AZ-2011-734782"/>
    <x v="180"/>
    <s v="Lauren Knight"/>
    <x v="2"/>
    <s v="Ile-de-France"/>
    <s v="Orsay"/>
    <x v="1"/>
    <x v="1"/>
    <x v="1"/>
    <x v="1"/>
    <x v="16"/>
    <s v="Advantus Light Bulb, Duo Pack"/>
    <n v="0"/>
    <n v="40"/>
    <n v="8"/>
    <n v="2"/>
    <s v="TRUE"/>
  </r>
  <r>
    <s v="AZ-2011-734782"/>
    <x v="180"/>
    <s v="Lauren Knight"/>
    <x v="2"/>
    <s v="Ile-de-France"/>
    <s v="Orsay"/>
    <x v="1"/>
    <x v="1"/>
    <x v="1"/>
    <x v="0"/>
    <x v="14"/>
    <s v="GlobeWeis Business Envelopes, Set of 50"/>
    <n v="0"/>
    <n v="104"/>
    <n v="28"/>
    <n v="6"/>
    <s v="FALSE"/>
  </r>
  <r>
    <s v="AZ-2011-897579"/>
    <x v="181"/>
    <s v="Ruby Nicholls"/>
    <x v="2"/>
    <s v="Centre-Val de Loire"/>
    <s v="Dreux"/>
    <x v="1"/>
    <x v="2"/>
    <x v="1"/>
    <x v="1"/>
    <x v="1"/>
    <s v="Bush 3-Shelf Cabinet, Metal"/>
    <n v="0.1"/>
    <n v="514"/>
    <n v="108"/>
    <n v="4"/>
    <s v="TRUE"/>
  </r>
  <r>
    <s v="AZ-2011-897579"/>
    <x v="181"/>
    <s v="Ruby Nicholls"/>
    <x v="2"/>
    <s v="Centre-Val de Loire"/>
    <s v="Dreux"/>
    <x v="1"/>
    <x v="2"/>
    <x v="1"/>
    <x v="1"/>
    <x v="8"/>
    <s v="Harbour Creations Swivel Stool, Black"/>
    <n v="0.1"/>
    <n v="320"/>
    <n v="82"/>
    <n v="2"/>
    <s v="TRUE"/>
  </r>
  <r>
    <s v="AZ-2011-897579"/>
    <x v="181"/>
    <s v="Ruby Nicholls"/>
    <x v="2"/>
    <s v="Centre-Val de Loire"/>
    <s v="Dreux"/>
    <x v="1"/>
    <x v="2"/>
    <x v="1"/>
    <x v="0"/>
    <x v="5"/>
    <s v="Avery Binder Covers, Economy"/>
    <n v="0"/>
    <n v="33"/>
    <n v="10"/>
    <n v="3"/>
    <s v="FALSE"/>
  </r>
  <r>
    <s v="AZ-2011-897579"/>
    <x v="181"/>
    <s v="Ruby Nicholls"/>
    <x v="2"/>
    <s v="Centre-Val de Loire"/>
    <s v="Dreux"/>
    <x v="1"/>
    <x v="2"/>
    <x v="1"/>
    <x v="0"/>
    <x v="3"/>
    <s v="Smead Folders, Wire Frame"/>
    <n v="0.1"/>
    <n v="60"/>
    <n v="-3"/>
    <n v="4"/>
    <s v="FALSE"/>
  </r>
  <r>
    <s v="AZ-2011-897579"/>
    <x v="181"/>
    <s v="Ruby Nicholls"/>
    <x v="2"/>
    <s v="Centre-Val de Loire"/>
    <s v="Dreux"/>
    <x v="1"/>
    <x v="2"/>
    <x v="1"/>
    <x v="2"/>
    <x v="15"/>
    <s v="Logitech Flash Drive, USB"/>
    <n v="0"/>
    <n v="154"/>
    <n v="46"/>
    <n v="5"/>
    <s v="FALSE"/>
  </r>
  <r>
    <s v="AZ-2011-1331897"/>
    <x v="181"/>
    <s v="Joel Peters"/>
    <x v="3"/>
    <s v="Emilia-Romagna"/>
    <s v="Reggio nell'Emilia"/>
    <x v="2"/>
    <x v="0"/>
    <x v="1"/>
    <x v="0"/>
    <x v="2"/>
    <s v="Binney &amp; Smith Markers, Easy-Erase"/>
    <n v="0"/>
    <n v="73"/>
    <n v="29"/>
    <n v="3"/>
    <s v="FALSE"/>
  </r>
  <r>
    <s v="AZ-2011-1331897"/>
    <x v="181"/>
    <s v="Joel Peters"/>
    <x v="3"/>
    <s v="Emilia-Romagna"/>
    <s v="Reggio nell'Emilia"/>
    <x v="2"/>
    <x v="0"/>
    <x v="1"/>
    <x v="0"/>
    <x v="2"/>
    <s v="Boston Markers, Fluorescent"/>
    <n v="0"/>
    <n v="193"/>
    <n v="29"/>
    <n v="7"/>
    <s v="FALSE"/>
  </r>
  <r>
    <s v="AZ-2011-1331897"/>
    <x v="181"/>
    <s v="Joel Peters"/>
    <x v="3"/>
    <s v="Emilia-Romagna"/>
    <s v="Reggio nell'Emilia"/>
    <x v="2"/>
    <x v="0"/>
    <x v="1"/>
    <x v="0"/>
    <x v="5"/>
    <s v="Wilson Jones Hole Reinforcements, Recycled"/>
    <n v="0"/>
    <n v="10"/>
    <n v="2"/>
    <n v="2"/>
    <s v="FALSE"/>
  </r>
  <r>
    <s v="AZ-2011-1331897"/>
    <x v="181"/>
    <s v="Joel Peters"/>
    <x v="3"/>
    <s v="Emilia-Romagna"/>
    <s v="Reggio nell'Emilia"/>
    <x v="2"/>
    <x v="0"/>
    <x v="1"/>
    <x v="0"/>
    <x v="7"/>
    <s v="Harbour Creations Color Coded Labels, Adjustable"/>
    <n v="0"/>
    <n v="54"/>
    <n v="8"/>
    <n v="5"/>
    <s v="TRUE"/>
  </r>
  <r>
    <s v="AZ-2011-1331897"/>
    <x v="181"/>
    <s v="Joel Peters"/>
    <x v="3"/>
    <s v="Emilia-Romagna"/>
    <s v="Reggio nell'Emilia"/>
    <x v="2"/>
    <x v="0"/>
    <x v="1"/>
    <x v="0"/>
    <x v="3"/>
    <s v="Rogers File Cart, Industrial"/>
    <n v="0.4"/>
    <n v="255"/>
    <n v="-98"/>
    <n v="3"/>
    <s v="FALSE"/>
  </r>
  <r>
    <s v="AZ-2011-1331897"/>
    <x v="181"/>
    <s v="Joel Peters"/>
    <x v="3"/>
    <s v="Emilia-Romagna"/>
    <s v="Reggio nell'Emilia"/>
    <x v="2"/>
    <x v="0"/>
    <x v="1"/>
    <x v="2"/>
    <x v="15"/>
    <s v="Logitech Keyboard, Programmable"/>
    <n v="0"/>
    <n v="666"/>
    <n v="66"/>
    <n v="9"/>
    <s v="FALSE"/>
  </r>
  <r>
    <s v="AZ-2011-5265175"/>
    <x v="181"/>
    <s v="Ryan Price"/>
    <x v="1"/>
    <s v="England"/>
    <s v="Dudley"/>
    <x v="0"/>
    <x v="1"/>
    <x v="1"/>
    <x v="0"/>
    <x v="11"/>
    <s v="Breville Stove, White"/>
    <n v="0"/>
    <n v="1119"/>
    <n v="246"/>
    <n v="2"/>
    <s v="FALSE"/>
  </r>
  <r>
    <s v="BN-2011-4861178"/>
    <x v="181"/>
    <s v="Ryan Greenwood"/>
    <x v="7"/>
    <s v="North Holland"/>
    <s v="Amsterdam"/>
    <x v="1"/>
    <x v="1"/>
    <x v="1"/>
    <x v="2"/>
    <x v="15"/>
    <s v="Enermax Flash Drive, Erganomic"/>
    <n v="0.5"/>
    <n v="39"/>
    <n v="-5"/>
    <n v="2"/>
    <s v="FALSE"/>
  </r>
  <r>
    <s v="BN-2011-4861178"/>
    <x v="181"/>
    <s v="Ryan Greenwood"/>
    <x v="7"/>
    <s v="North Holland"/>
    <s v="Amsterdam"/>
    <x v="1"/>
    <x v="1"/>
    <x v="1"/>
    <x v="2"/>
    <x v="15"/>
    <s v="SanDisk Keyboard, Programmable"/>
    <n v="0.5"/>
    <n v="332"/>
    <n v="-226"/>
    <n v="8"/>
    <s v="FALSE"/>
  </r>
  <r>
    <s v="AZ-2011-9146320"/>
    <x v="182"/>
    <s v="Mary Parker"/>
    <x v="5"/>
    <s v="Castile and León"/>
    <s v="Salamanca"/>
    <x v="2"/>
    <x v="2"/>
    <x v="3"/>
    <x v="0"/>
    <x v="5"/>
    <s v="Ibico Binder Covers, Recycled"/>
    <n v="0"/>
    <n v="28"/>
    <n v="10"/>
    <n v="2"/>
    <s v="TRUE"/>
  </r>
  <r>
    <s v="AZ-2011-1445249"/>
    <x v="183"/>
    <s v="Lincoln Want"/>
    <x v="2"/>
    <s v="Aquitaine-Limousin-Poitou-Charentes"/>
    <s v="Bordeaux"/>
    <x v="1"/>
    <x v="1"/>
    <x v="3"/>
    <x v="0"/>
    <x v="11"/>
    <s v="Hoover Microwave, Red"/>
    <n v="0.1"/>
    <n v="1667"/>
    <n v="185"/>
    <n v="6"/>
    <s v="TRUE"/>
  </r>
  <r>
    <s v="AZ-2011-1445249"/>
    <x v="183"/>
    <s v="Lincoln Want"/>
    <x v="2"/>
    <s v="Aquitaine-Limousin-Poitou-Charentes"/>
    <s v="Bordeaux"/>
    <x v="1"/>
    <x v="1"/>
    <x v="3"/>
    <x v="0"/>
    <x v="5"/>
    <s v="Avery Binding Machine, Economy"/>
    <n v="0"/>
    <n v="98"/>
    <n v="12"/>
    <n v="2"/>
    <s v="FALSE"/>
  </r>
  <r>
    <s v="AZ-2011-5437243"/>
    <x v="183"/>
    <s v="Gary Crume"/>
    <x v="6"/>
    <s v="North Rhine-Westphalia"/>
    <s v="Oberhausen"/>
    <x v="1"/>
    <x v="1"/>
    <x v="2"/>
    <x v="0"/>
    <x v="5"/>
    <s v="Avery 3-Hole Punch, Recycled"/>
    <n v="0"/>
    <n v="56"/>
    <n v="0"/>
    <n v="2"/>
    <s v="TRUE"/>
  </r>
  <r>
    <s v="AZ-2011-5437243"/>
    <x v="183"/>
    <s v="Gary Crume"/>
    <x v="6"/>
    <s v="North Rhine-Westphalia"/>
    <s v="Oberhausen"/>
    <x v="1"/>
    <x v="1"/>
    <x v="2"/>
    <x v="0"/>
    <x v="5"/>
    <s v="Avery Binder Covers, Economy"/>
    <n v="0"/>
    <n v="22"/>
    <n v="7"/>
    <n v="2"/>
    <s v="FALSE"/>
  </r>
  <r>
    <s v="AZ-2011-5437243"/>
    <x v="183"/>
    <s v="Gary Crume"/>
    <x v="6"/>
    <s v="North Rhine-Westphalia"/>
    <s v="Oberhausen"/>
    <x v="1"/>
    <x v="1"/>
    <x v="2"/>
    <x v="0"/>
    <x v="3"/>
    <s v="Fellowes Folders, Blue"/>
    <n v="0.1"/>
    <n v="95"/>
    <n v="42"/>
    <n v="4"/>
    <s v="TRUE"/>
  </r>
  <r>
    <s v="AZ-2011-5437243"/>
    <x v="183"/>
    <s v="Gary Crume"/>
    <x v="6"/>
    <s v="North Rhine-Westphalia"/>
    <s v="Oberhausen"/>
    <x v="1"/>
    <x v="1"/>
    <x v="2"/>
    <x v="0"/>
    <x v="12"/>
    <s v="Fiskars Box Cutter, Serrated"/>
    <n v="0"/>
    <n v="97"/>
    <n v="31"/>
    <n v="3"/>
    <s v="FALSE"/>
  </r>
  <r>
    <s v="AZ-2011-5313166"/>
    <x v="183"/>
    <s v="Alexander Bond"/>
    <x v="5"/>
    <s v="Galicia"/>
    <s v="Lugo"/>
    <x v="2"/>
    <x v="2"/>
    <x v="0"/>
    <x v="0"/>
    <x v="11"/>
    <s v="Hamilton Beach Stove, Silver"/>
    <n v="0"/>
    <n v="6517"/>
    <n v="2476"/>
    <n v="12"/>
    <s v="FALSE"/>
  </r>
  <r>
    <s v="AZ-2011-5313166"/>
    <x v="183"/>
    <s v="Alexander Bond"/>
    <x v="5"/>
    <s v="Galicia"/>
    <s v="Lugo"/>
    <x v="2"/>
    <x v="2"/>
    <x v="0"/>
    <x v="0"/>
    <x v="3"/>
    <s v="Fellowes Trays, Wire Frame"/>
    <n v="0.1"/>
    <n v="457"/>
    <n v="76"/>
    <n v="9"/>
    <s v="TRUE"/>
  </r>
  <r>
    <s v="AZ-2011-8408139"/>
    <x v="183"/>
    <s v="Ashton Foley"/>
    <x v="2"/>
    <s v="Ile-de-France"/>
    <s v="Neuilly-sur-Seine"/>
    <x v="1"/>
    <x v="1"/>
    <x v="1"/>
    <x v="0"/>
    <x v="3"/>
    <s v="Fellowes Box, Wire Frame"/>
    <n v="0.1"/>
    <n v="51"/>
    <n v="20"/>
    <n v="3"/>
    <s v="FALSE"/>
  </r>
  <r>
    <s v="AZ-2011-3755505"/>
    <x v="184"/>
    <s v="Jeremy Pilcher"/>
    <x v="4"/>
    <s v="Tyrol"/>
    <s v="Innsbruck"/>
    <x v="1"/>
    <x v="2"/>
    <x v="1"/>
    <x v="1"/>
    <x v="1"/>
    <s v="Bush 3-Shelf Cabinet, Metal"/>
    <n v="0"/>
    <n v="286"/>
    <n v="83"/>
    <n v="2"/>
    <s v="FALSE"/>
  </r>
  <r>
    <s v="AZ-2011-3755505"/>
    <x v="184"/>
    <s v="Jeremy Pilcher"/>
    <x v="4"/>
    <s v="Tyrol"/>
    <s v="Innsbruck"/>
    <x v="1"/>
    <x v="2"/>
    <x v="1"/>
    <x v="1"/>
    <x v="8"/>
    <s v="Office Star Chairmat, Adjustable"/>
    <n v="0"/>
    <n v="205"/>
    <n v="80"/>
    <n v="3"/>
    <s v="FALSE"/>
  </r>
  <r>
    <s v="AZ-2011-3755505"/>
    <x v="184"/>
    <s v="Jeremy Pilcher"/>
    <x v="4"/>
    <s v="Tyrol"/>
    <s v="Innsbruck"/>
    <x v="1"/>
    <x v="2"/>
    <x v="1"/>
    <x v="1"/>
    <x v="16"/>
    <s v="Rubbermaid Door Stop, Black"/>
    <n v="0"/>
    <n v="88"/>
    <n v="27"/>
    <n v="2"/>
    <s v="FALSE"/>
  </r>
  <r>
    <s v="AZ-2011-3755505"/>
    <x v="184"/>
    <s v="Jeremy Pilcher"/>
    <x v="4"/>
    <s v="Tyrol"/>
    <s v="Innsbruck"/>
    <x v="1"/>
    <x v="2"/>
    <x v="1"/>
    <x v="0"/>
    <x v="2"/>
    <s v="Sanford Sketch Pad, Easy-Erase"/>
    <n v="0"/>
    <n v="137"/>
    <n v="63"/>
    <n v="3"/>
    <s v="FALSE"/>
  </r>
  <r>
    <s v="AZ-2011-3755505"/>
    <x v="184"/>
    <s v="Jeremy Pilcher"/>
    <x v="4"/>
    <s v="Tyrol"/>
    <s v="Innsbruck"/>
    <x v="1"/>
    <x v="2"/>
    <x v="1"/>
    <x v="0"/>
    <x v="0"/>
    <s v="Enermax Message Books, Premium"/>
    <n v="0"/>
    <n v="45"/>
    <n v="2"/>
    <n v="2"/>
    <s v="TRUE"/>
  </r>
  <r>
    <s v="AZ-2011-3755505"/>
    <x v="184"/>
    <s v="Jeremy Pilcher"/>
    <x v="4"/>
    <s v="Tyrol"/>
    <s v="Innsbruck"/>
    <x v="1"/>
    <x v="2"/>
    <x v="1"/>
    <x v="2"/>
    <x v="13"/>
    <s v="Brother Fax Machine, Laser"/>
    <n v="0"/>
    <n v="1593"/>
    <n v="653"/>
    <n v="5"/>
    <s v="TRUE"/>
  </r>
  <r>
    <s v="AZ-2011-5721905"/>
    <x v="184"/>
    <s v="Lilly Le Grand"/>
    <x v="3"/>
    <s v="Lazio"/>
    <s v="Rome"/>
    <x v="2"/>
    <x v="0"/>
    <x v="1"/>
    <x v="0"/>
    <x v="4"/>
    <s v="Advantus Staples, Assorted Sizes"/>
    <n v="0"/>
    <n v="17"/>
    <n v="7"/>
    <n v="2"/>
    <s v="TRUE"/>
  </r>
  <r>
    <s v="AZ-2011-1137571"/>
    <x v="185"/>
    <s v="Cerys Edwards"/>
    <x v="6"/>
    <s v="Hesse"/>
    <s v="Offenbach"/>
    <x v="1"/>
    <x v="1"/>
    <x v="0"/>
    <x v="1"/>
    <x v="16"/>
    <s v="Deflect-O Door Stop, Black"/>
    <n v="0"/>
    <n v="88"/>
    <n v="3"/>
    <n v="2"/>
    <s v="TRUE"/>
  </r>
  <r>
    <s v="AZ-2011-1137571"/>
    <x v="185"/>
    <s v="Cerys Edwards"/>
    <x v="6"/>
    <s v="Hesse"/>
    <s v="Offenbach"/>
    <x v="1"/>
    <x v="1"/>
    <x v="0"/>
    <x v="0"/>
    <x v="2"/>
    <s v="Boston Canvas, Water Color"/>
    <n v="0"/>
    <n v="284"/>
    <n v="43"/>
    <n v="5"/>
    <s v="FALSE"/>
  </r>
  <r>
    <s v="AZ-2011-1868249"/>
    <x v="186"/>
    <s v="Leah Marsh"/>
    <x v="5"/>
    <s v="Valenciana"/>
    <s v="Alicante"/>
    <x v="2"/>
    <x v="2"/>
    <x v="1"/>
    <x v="2"/>
    <x v="10"/>
    <s v="Apple Speaker Phone, with Caller ID"/>
    <n v="0.1"/>
    <n v="777"/>
    <n v="129"/>
    <n v="7"/>
    <s v="FALSE"/>
  </r>
  <r>
    <s v="BN-2011-2505496"/>
    <x v="186"/>
    <s v="Geraldine Mizelle"/>
    <x v="13"/>
    <s v="Dublin"/>
    <s v="Dublin"/>
    <x v="0"/>
    <x v="2"/>
    <x v="0"/>
    <x v="0"/>
    <x v="12"/>
    <s v="Stiletto Letter Opener, Easy Grip"/>
    <n v="0.5"/>
    <n v="60"/>
    <n v="-37"/>
    <n v="4"/>
    <s v="FALSE"/>
  </r>
  <r>
    <s v="BN-2011-3405497"/>
    <x v="186"/>
    <s v="Georgina Arnold"/>
    <x v="7"/>
    <s v="North Brabant"/>
    <s v="Breda"/>
    <x v="1"/>
    <x v="2"/>
    <x v="2"/>
    <x v="0"/>
    <x v="5"/>
    <s v="Acco Binder Covers, Economy"/>
    <n v="0.5"/>
    <n v="13"/>
    <n v="-2"/>
    <n v="2"/>
    <s v="TRUE"/>
  </r>
  <r>
    <s v="AZ-2011-9883921"/>
    <x v="187"/>
    <s v="William Horton"/>
    <x v="6"/>
    <s v="Hesse"/>
    <s v="Frankfurt"/>
    <x v="1"/>
    <x v="1"/>
    <x v="1"/>
    <x v="0"/>
    <x v="5"/>
    <s v="Avery Binder, Durable"/>
    <n v="0"/>
    <n v="86"/>
    <n v="4"/>
    <n v="6"/>
    <s v="FALSE"/>
  </r>
  <r>
    <s v="AZ-2011-9883921"/>
    <x v="187"/>
    <s v="William Horton"/>
    <x v="6"/>
    <s v="Hesse"/>
    <s v="Frankfurt"/>
    <x v="1"/>
    <x v="1"/>
    <x v="1"/>
    <x v="0"/>
    <x v="3"/>
    <s v="Smead Box, Single Width"/>
    <n v="0.1"/>
    <n v="78"/>
    <n v="14"/>
    <n v="8"/>
    <s v="TRUE"/>
  </r>
  <r>
    <s v="AZ-2011-4951642"/>
    <x v="187"/>
    <s v="Terence Welch"/>
    <x v="3"/>
    <s v="Apulia"/>
    <s v="Brindisi"/>
    <x v="2"/>
    <x v="1"/>
    <x v="3"/>
    <x v="0"/>
    <x v="2"/>
    <s v="BIC Markers, Easy-Erase"/>
    <n v="0"/>
    <n v="134"/>
    <n v="37"/>
    <n v="5"/>
    <s v="FALSE"/>
  </r>
  <r>
    <s v="AZ-2011-4951642"/>
    <x v="187"/>
    <s v="Terence Welch"/>
    <x v="3"/>
    <s v="Apulia"/>
    <s v="Brindisi"/>
    <x v="2"/>
    <x v="1"/>
    <x v="3"/>
    <x v="0"/>
    <x v="5"/>
    <s v="Ibico Binder Covers, Economy"/>
    <n v="0"/>
    <n v="27"/>
    <n v="4"/>
    <n v="2"/>
    <s v="TRUE"/>
  </r>
  <r>
    <s v="AZ-2011-8227978"/>
    <x v="188"/>
    <s v="Anna Kelly"/>
    <x v="1"/>
    <s v="England"/>
    <s v="Northampton"/>
    <x v="0"/>
    <x v="2"/>
    <x v="1"/>
    <x v="2"/>
    <x v="15"/>
    <s v="Logitech Keyboard, Erganomic"/>
    <n v="0"/>
    <n v="211"/>
    <n v="19"/>
    <n v="3"/>
    <s v="FALSE"/>
  </r>
  <r>
    <s v="AZ-2011-1484679"/>
    <x v="188"/>
    <s v="Jay Andrews"/>
    <x v="1"/>
    <s v="England"/>
    <s v="Darlington"/>
    <x v="0"/>
    <x v="1"/>
    <x v="0"/>
    <x v="0"/>
    <x v="3"/>
    <s v="Tenex Shelving, Blue"/>
    <n v="0"/>
    <n v="273"/>
    <n v="14"/>
    <n v="5"/>
    <s v="FALSE"/>
  </r>
  <r>
    <s v="AZ-2011-257509"/>
    <x v="188"/>
    <s v="Jason Martinez"/>
    <x v="2"/>
    <s v="Alsace-Champagne-Ardenne-Lorraine"/>
    <s v="Strasbourg"/>
    <x v="1"/>
    <x v="2"/>
    <x v="1"/>
    <x v="2"/>
    <x v="15"/>
    <s v="SanDisk Router, USB"/>
    <n v="0"/>
    <n v="257"/>
    <n v="108"/>
    <n v="1"/>
    <s v="TRUE"/>
  </r>
  <r>
    <s v="AZ-2011-8465032"/>
    <x v="188"/>
    <s v="Tahlia Murnin"/>
    <x v="1"/>
    <s v="England"/>
    <s v="Worcester"/>
    <x v="0"/>
    <x v="1"/>
    <x v="3"/>
    <x v="0"/>
    <x v="2"/>
    <s v="Sanford Markers, Water Color"/>
    <n v="0"/>
    <n v="317"/>
    <n v="28"/>
    <n v="12"/>
    <s v="TRUE"/>
  </r>
  <r>
    <s v="AZ-2011-1279238"/>
    <x v="188"/>
    <s v="Natasha Sykes"/>
    <x v="8"/>
    <s v="South Denmark"/>
    <s v="Esbjerg"/>
    <x v="0"/>
    <x v="1"/>
    <x v="1"/>
    <x v="0"/>
    <x v="2"/>
    <s v="Sanford Pens, Fluorescent"/>
    <n v="0.5"/>
    <n v="25"/>
    <n v="-11"/>
    <n v="4"/>
    <s v="FALSE"/>
  </r>
  <r>
    <s v="AZ-2011-1279238"/>
    <x v="188"/>
    <s v="Natasha Sykes"/>
    <x v="8"/>
    <s v="South Denmark"/>
    <s v="Esbjerg"/>
    <x v="0"/>
    <x v="1"/>
    <x v="1"/>
    <x v="0"/>
    <x v="3"/>
    <s v="Tenex Shelving, Blue"/>
    <n v="0.5"/>
    <n v="82"/>
    <n v="-74"/>
    <n v="3"/>
    <s v="TRUE"/>
  </r>
  <r>
    <s v="AZ-2011-7694862"/>
    <x v="188"/>
    <s v="Patricia Smith"/>
    <x v="6"/>
    <s v="Saxony"/>
    <s v="Zwickau"/>
    <x v="1"/>
    <x v="2"/>
    <x v="1"/>
    <x v="0"/>
    <x v="7"/>
    <s v="Harbour Creations Round Labels, 5000 Label Set"/>
    <n v="0"/>
    <n v="21"/>
    <n v="8"/>
    <n v="3"/>
    <s v="FALSE"/>
  </r>
  <r>
    <s v="BN-2011-2762940"/>
    <x v="188"/>
    <s v="Mia Pugh"/>
    <x v="2"/>
    <s v="Ile-de-France"/>
    <s v="Aulnay-sous-Bois"/>
    <x v="1"/>
    <x v="1"/>
    <x v="1"/>
    <x v="2"/>
    <x v="13"/>
    <s v="Brother Wireless Fax, Digital"/>
    <n v="0.15"/>
    <n v="965"/>
    <n v="-68"/>
    <n v="3"/>
    <s v="FALSE"/>
  </r>
  <r>
    <s v="AZ-2011-1087704"/>
    <x v="189"/>
    <s v="Elijah Ruatoka"/>
    <x v="6"/>
    <s v="Baden-Württemberg"/>
    <s v="Karlsruhe"/>
    <x v="1"/>
    <x v="0"/>
    <x v="1"/>
    <x v="1"/>
    <x v="16"/>
    <s v="Tenex Stacking Tray, Black"/>
    <n v="0"/>
    <n v="76"/>
    <n v="11"/>
    <n v="3"/>
    <s v="FALSE"/>
  </r>
  <r>
    <s v="AZ-2011-1087704"/>
    <x v="189"/>
    <s v="Elijah Ruatoka"/>
    <x v="6"/>
    <s v="Baden-Württemberg"/>
    <s v="Karlsruhe"/>
    <x v="1"/>
    <x v="0"/>
    <x v="1"/>
    <x v="0"/>
    <x v="5"/>
    <s v="Avery Binding Machine, Durable"/>
    <n v="0"/>
    <n v="252"/>
    <n v="15"/>
    <n v="5"/>
    <s v="TRUE"/>
  </r>
  <r>
    <s v="AZ-2011-1087704"/>
    <x v="189"/>
    <s v="Elijah Ruatoka"/>
    <x v="6"/>
    <s v="Baden-Württemberg"/>
    <s v="Karlsruhe"/>
    <x v="1"/>
    <x v="0"/>
    <x v="1"/>
    <x v="0"/>
    <x v="12"/>
    <s v="Stiletto Letter Opener, Easy Grip"/>
    <n v="0"/>
    <n v="90"/>
    <n v="17"/>
    <n v="3"/>
    <s v="FALSE"/>
  </r>
  <r>
    <s v="AZ-2011-578089"/>
    <x v="189"/>
    <s v="Tyson Jonathan"/>
    <x v="5"/>
    <s v="Madrid"/>
    <s v="Madrid"/>
    <x v="2"/>
    <x v="1"/>
    <x v="1"/>
    <x v="1"/>
    <x v="16"/>
    <s v="Tenex Frame, Durable"/>
    <n v="0"/>
    <n v="749"/>
    <n v="180"/>
    <n v="7"/>
    <s v="TRUE"/>
  </r>
  <r>
    <s v="AZ-2011-6765105"/>
    <x v="189"/>
    <s v="Mike Obrien"/>
    <x v="5"/>
    <s v="Valenciana"/>
    <s v="Valencia"/>
    <x v="2"/>
    <x v="1"/>
    <x v="1"/>
    <x v="2"/>
    <x v="10"/>
    <s v="Apple Audio Dock, VoIP"/>
    <n v="0.1"/>
    <n v="301"/>
    <n v="73"/>
    <n v="2"/>
    <s v="TRUE"/>
  </r>
  <r>
    <s v="BN-2011-801002"/>
    <x v="189"/>
    <s v="Aaron Cunningham"/>
    <x v="13"/>
    <s v="Dublin"/>
    <s v="Dublin"/>
    <x v="0"/>
    <x v="1"/>
    <x v="3"/>
    <x v="0"/>
    <x v="5"/>
    <s v="Cardinal Binding Machine, Durable"/>
    <n v="0.5"/>
    <n v="51"/>
    <n v="-15"/>
    <n v="2"/>
    <s v="TRUE"/>
  </r>
  <r>
    <s v="BN-2011-6498909"/>
    <x v="189"/>
    <s v="John Town"/>
    <x v="1"/>
    <s v="England"/>
    <s v="Loughborough"/>
    <x v="0"/>
    <x v="1"/>
    <x v="1"/>
    <x v="0"/>
    <x v="3"/>
    <s v="Rogers File Cart, Blue"/>
    <n v="0"/>
    <n v="281"/>
    <n v="3"/>
    <n v="2"/>
    <s v="TRUE"/>
  </r>
  <r>
    <s v="BN-2011-4029264"/>
    <x v="189"/>
    <s v="Hubert Lindahl"/>
    <x v="6"/>
    <s v="Thuringia"/>
    <s v="Gera"/>
    <x v="1"/>
    <x v="2"/>
    <x v="1"/>
    <x v="1"/>
    <x v="1"/>
    <s v="Sauder Classic Bookcase, Traditional"/>
    <n v="0.1"/>
    <n v="785"/>
    <n v="270"/>
    <n v="2"/>
    <s v="TRUE"/>
  </r>
  <r>
    <s v="BN-2011-4029264"/>
    <x v="189"/>
    <s v="Hubert Lindahl"/>
    <x v="6"/>
    <s v="Thuringia"/>
    <s v="Gera"/>
    <x v="1"/>
    <x v="2"/>
    <x v="1"/>
    <x v="0"/>
    <x v="3"/>
    <s v="Smead Folders, Wire Frame"/>
    <n v="0.1"/>
    <n v="60"/>
    <n v="-3"/>
    <n v="4"/>
    <s v="FALSE"/>
  </r>
  <r>
    <s v="BN-2011-4029264"/>
    <x v="189"/>
    <s v="Hubert Lindahl"/>
    <x v="6"/>
    <s v="Thuringia"/>
    <s v="Gera"/>
    <x v="1"/>
    <x v="2"/>
    <x v="1"/>
    <x v="2"/>
    <x v="15"/>
    <s v="Enermax Router, USB"/>
    <n v="0"/>
    <n v="1293"/>
    <n v="233"/>
    <n v="5"/>
    <s v="FALSE"/>
  </r>
  <r>
    <s v="AZ-2011-5376119"/>
    <x v="190"/>
    <s v="Mary Saterfiel"/>
    <x v="1"/>
    <s v="England"/>
    <s v="Woking"/>
    <x v="0"/>
    <x v="1"/>
    <x v="1"/>
    <x v="1"/>
    <x v="6"/>
    <s v="Hon Training Table, Adjustable Height"/>
    <n v="0"/>
    <n v="1674"/>
    <n v="686"/>
    <n v="5"/>
    <s v="FALSE"/>
  </r>
  <r>
    <s v="AZ-2011-9164512"/>
    <x v="190"/>
    <s v="Ashton Morey"/>
    <x v="7"/>
    <s v="North Holland"/>
    <s v="Amsterdam"/>
    <x v="1"/>
    <x v="1"/>
    <x v="0"/>
    <x v="1"/>
    <x v="16"/>
    <s v="Tenex Stacking Tray, Erganomic"/>
    <n v="0.2"/>
    <n v="53"/>
    <n v="17"/>
    <n v="3"/>
    <s v="FALSE"/>
  </r>
  <r>
    <s v="AZ-2011-9164512"/>
    <x v="190"/>
    <s v="Ashton Morey"/>
    <x v="7"/>
    <s v="North Holland"/>
    <s v="Amsterdam"/>
    <x v="1"/>
    <x v="1"/>
    <x v="0"/>
    <x v="0"/>
    <x v="11"/>
    <s v="Hoover Coffee Grinder, Silver"/>
    <n v="0.5"/>
    <n v="174"/>
    <n v="-38"/>
    <n v="5"/>
    <s v="FALSE"/>
  </r>
  <r>
    <s v="AZ-2011-9164512"/>
    <x v="190"/>
    <s v="Ashton Morey"/>
    <x v="7"/>
    <s v="North Holland"/>
    <s v="Amsterdam"/>
    <x v="1"/>
    <x v="1"/>
    <x v="0"/>
    <x v="2"/>
    <x v="15"/>
    <s v="SanDisk Memory Card, USB"/>
    <n v="0.5"/>
    <n v="169"/>
    <n v="-125"/>
    <n v="3"/>
    <s v="TRUE"/>
  </r>
  <r>
    <s v="AZ-2011-3810756"/>
    <x v="190"/>
    <s v="Ginger Owens"/>
    <x v="6"/>
    <s v="Mecklenburg-Vorpommern"/>
    <s v="Rostock"/>
    <x v="1"/>
    <x v="1"/>
    <x v="1"/>
    <x v="2"/>
    <x v="10"/>
    <s v="Apple Audio Dock, Cordless"/>
    <n v="0"/>
    <n v="170"/>
    <n v="32"/>
    <n v="1"/>
    <s v="TRUE"/>
  </r>
  <r>
    <s v="AZ-2011-259939"/>
    <x v="190"/>
    <s v="Dennis Conaway"/>
    <x v="6"/>
    <s v="North Rhine-Westphalia"/>
    <s v="Bonn"/>
    <x v="1"/>
    <x v="1"/>
    <x v="1"/>
    <x v="1"/>
    <x v="1"/>
    <s v="Ikea Library with Doors, Traditional"/>
    <n v="0.1"/>
    <n v="654"/>
    <n v="247"/>
    <n v="2"/>
    <s v="TRUE"/>
  </r>
  <r>
    <s v="AZ-2011-259939"/>
    <x v="190"/>
    <s v="Dennis Conaway"/>
    <x v="6"/>
    <s v="North Rhine-Westphalia"/>
    <s v="Bonn"/>
    <x v="1"/>
    <x v="1"/>
    <x v="1"/>
    <x v="0"/>
    <x v="0"/>
    <s v="Green Bar Parchment Paper, Premium"/>
    <n v="0"/>
    <n v="17"/>
    <n v="0"/>
    <n v="1"/>
    <s v="FALSE"/>
  </r>
  <r>
    <s v="AZ-2011-259939"/>
    <x v="190"/>
    <s v="Dennis Conaway"/>
    <x v="6"/>
    <s v="North Rhine-Westphalia"/>
    <s v="Bonn"/>
    <x v="1"/>
    <x v="1"/>
    <x v="1"/>
    <x v="0"/>
    <x v="3"/>
    <s v="Rogers Shelving, Industrial"/>
    <n v="0.1"/>
    <n v="169"/>
    <n v="38"/>
    <n v="3"/>
    <s v="FALSE"/>
  </r>
  <r>
    <s v="AZ-2011-259939"/>
    <x v="190"/>
    <s v="Dennis Conaway"/>
    <x v="6"/>
    <s v="North Rhine-Westphalia"/>
    <s v="Bonn"/>
    <x v="1"/>
    <x v="1"/>
    <x v="1"/>
    <x v="2"/>
    <x v="9"/>
    <s v="Konica Card Printer, Red"/>
    <n v="0"/>
    <n v="862"/>
    <n v="198"/>
    <n v="5"/>
    <s v="FALSE"/>
  </r>
  <r>
    <s v="AZ-2011-7534020"/>
    <x v="191"/>
    <s v="Maya O'Sullivan"/>
    <x v="3"/>
    <s v="Emilia-Romagna"/>
    <s v="Vignola"/>
    <x v="2"/>
    <x v="2"/>
    <x v="1"/>
    <x v="1"/>
    <x v="16"/>
    <s v="Advantus Stacking Tray, Erganomic"/>
    <n v="0"/>
    <n v="117"/>
    <n v="36"/>
    <n v="5"/>
    <s v="FALSE"/>
  </r>
  <r>
    <s v="AZ-2011-7534020"/>
    <x v="191"/>
    <s v="Maya O'Sullivan"/>
    <x v="3"/>
    <s v="Emilia-Romagna"/>
    <s v="Vignola"/>
    <x v="2"/>
    <x v="2"/>
    <x v="1"/>
    <x v="0"/>
    <x v="5"/>
    <s v="Ibico Binding Machine, Clear"/>
    <n v="0"/>
    <n v="153"/>
    <n v="70"/>
    <n v="3"/>
    <s v="TRUE"/>
  </r>
  <r>
    <s v="AZ-2011-4818219"/>
    <x v="191"/>
    <s v="Alannah Langridge"/>
    <x v="6"/>
    <s v="North Rhine-Westphalia"/>
    <s v="Castrop-Rauxel"/>
    <x v="1"/>
    <x v="1"/>
    <x v="1"/>
    <x v="1"/>
    <x v="6"/>
    <s v="Hon Coffee Table, with Bottom Storage"/>
    <n v="0.35"/>
    <n v="616"/>
    <n v="142"/>
    <n v="3"/>
    <s v="TRUE"/>
  </r>
  <r>
    <s v="AZ-2011-839331"/>
    <x v="192"/>
    <s v="Angelina Beeton"/>
    <x v="1"/>
    <s v="England"/>
    <s v="Dudley"/>
    <x v="0"/>
    <x v="1"/>
    <x v="1"/>
    <x v="1"/>
    <x v="1"/>
    <s v="Bush Floating Shelf Set, Pine"/>
    <n v="0"/>
    <n v="518"/>
    <n v="160"/>
    <n v="3"/>
    <s v="TRUE"/>
  </r>
  <r>
    <s v="AZ-2011-839331"/>
    <x v="192"/>
    <s v="Angelina Beeton"/>
    <x v="1"/>
    <s v="England"/>
    <s v="Dudley"/>
    <x v="0"/>
    <x v="1"/>
    <x v="1"/>
    <x v="0"/>
    <x v="2"/>
    <s v="Boston Pens, Blue"/>
    <n v="0"/>
    <n v="71"/>
    <n v="1"/>
    <n v="5"/>
    <s v="FALSE"/>
  </r>
  <r>
    <s v="AZ-2011-839331"/>
    <x v="192"/>
    <s v="Angelina Beeton"/>
    <x v="1"/>
    <s v="England"/>
    <s v="Dudley"/>
    <x v="0"/>
    <x v="1"/>
    <x v="1"/>
    <x v="0"/>
    <x v="0"/>
    <s v="Xerox Memo Slips, 8.5 x 11"/>
    <n v="0"/>
    <n v="88"/>
    <n v="9"/>
    <n v="5"/>
    <s v="TRUE"/>
  </r>
  <r>
    <s v="AZ-2011-839331"/>
    <x v="192"/>
    <s v="Angelina Beeton"/>
    <x v="1"/>
    <s v="England"/>
    <s v="Dudley"/>
    <x v="0"/>
    <x v="1"/>
    <x v="1"/>
    <x v="2"/>
    <x v="9"/>
    <s v="StarTech Phone, White"/>
    <n v="0"/>
    <n v="73"/>
    <n v="30"/>
    <n v="1"/>
    <s v="TRUE"/>
  </r>
  <r>
    <s v="AZ-2011-176674"/>
    <x v="193"/>
    <s v="Abby Colebe"/>
    <x v="2"/>
    <s v="Ile-de-France"/>
    <s v="Poissy"/>
    <x v="1"/>
    <x v="1"/>
    <x v="2"/>
    <x v="0"/>
    <x v="11"/>
    <s v="Hoover Blender, Black"/>
    <n v="0.1"/>
    <n v="172"/>
    <n v="48"/>
    <n v="2"/>
    <s v="TRUE"/>
  </r>
  <r>
    <s v="AZ-2011-176674"/>
    <x v="193"/>
    <s v="Abby Colebe"/>
    <x v="2"/>
    <s v="Ile-de-France"/>
    <s v="Poissy"/>
    <x v="1"/>
    <x v="1"/>
    <x v="2"/>
    <x v="0"/>
    <x v="2"/>
    <s v="Boston Canvas, Fluorescent"/>
    <n v="0"/>
    <n v="275"/>
    <n v="49"/>
    <n v="5"/>
    <s v="FALSE"/>
  </r>
  <r>
    <s v="AZ-2011-7159051"/>
    <x v="193"/>
    <s v="Daryl Claypool"/>
    <x v="6"/>
    <s v="Rhineland-Palatinate"/>
    <s v="Ludwigshafen am Rhein"/>
    <x v="1"/>
    <x v="2"/>
    <x v="1"/>
    <x v="0"/>
    <x v="2"/>
    <s v="Boston Pens, Blue"/>
    <n v="0"/>
    <n v="71"/>
    <n v="1"/>
    <n v="5"/>
    <s v="TRUE"/>
  </r>
  <r>
    <s v="AZ-2011-7159051"/>
    <x v="193"/>
    <s v="Daryl Claypool"/>
    <x v="6"/>
    <s v="Rhineland-Palatinate"/>
    <s v="Ludwigshafen am Rhein"/>
    <x v="1"/>
    <x v="2"/>
    <x v="1"/>
    <x v="0"/>
    <x v="2"/>
    <s v="Boston Pens, Easy-Erase"/>
    <n v="0"/>
    <n v="58"/>
    <n v="19"/>
    <n v="4"/>
    <s v="TRUE"/>
  </r>
  <r>
    <s v="AZ-2011-7159051"/>
    <x v="193"/>
    <s v="Daryl Claypool"/>
    <x v="6"/>
    <s v="Rhineland-Palatinate"/>
    <s v="Ludwigshafen am Rhein"/>
    <x v="1"/>
    <x v="2"/>
    <x v="1"/>
    <x v="0"/>
    <x v="3"/>
    <s v="Smead Trays, Blue"/>
    <n v="0.1"/>
    <n v="44"/>
    <n v="1"/>
    <n v="1"/>
    <s v="TRUE"/>
  </r>
  <r>
    <s v="AZ-2011-9992253"/>
    <x v="193"/>
    <s v="Ralph Holmes"/>
    <x v="1"/>
    <s v="England"/>
    <s v="Blackburn"/>
    <x v="0"/>
    <x v="1"/>
    <x v="1"/>
    <x v="2"/>
    <x v="13"/>
    <s v="Sharp Personal Copier, Digital"/>
    <n v="0"/>
    <n v="359"/>
    <n v="179"/>
    <n v="3"/>
    <s v="FALSE"/>
  </r>
  <r>
    <s v="AZ-2011-3127133"/>
    <x v="193"/>
    <s v="Hershel Snyder"/>
    <x v="5"/>
    <s v="Murcia"/>
    <s v="Murcia"/>
    <x v="2"/>
    <x v="2"/>
    <x v="1"/>
    <x v="1"/>
    <x v="16"/>
    <s v="Deflect-O Photo Frame, Black"/>
    <n v="0"/>
    <n v="311"/>
    <n v="68"/>
    <n v="6"/>
    <s v="TRUE"/>
  </r>
  <r>
    <s v="AZ-2011-3127133"/>
    <x v="193"/>
    <s v="Hershel Snyder"/>
    <x v="5"/>
    <s v="Murcia"/>
    <s v="Murcia"/>
    <x v="2"/>
    <x v="2"/>
    <x v="1"/>
    <x v="0"/>
    <x v="5"/>
    <s v="Cardinal Binder Covers, Clear"/>
    <n v="0"/>
    <n v="34"/>
    <n v="9"/>
    <n v="3"/>
    <s v="TRUE"/>
  </r>
  <r>
    <s v="AZ-2011-3004709"/>
    <x v="193"/>
    <s v="Ethan Barrett"/>
    <x v="2"/>
    <s v="Languedoc-Roussillon-Midi-Pyrénées"/>
    <s v="Perpignan"/>
    <x v="1"/>
    <x v="1"/>
    <x v="1"/>
    <x v="2"/>
    <x v="10"/>
    <s v="Cisco Smart Phone, Cordless"/>
    <n v="0.15"/>
    <n v="1108"/>
    <n v="326"/>
    <n v="2"/>
    <s v="FALSE"/>
  </r>
  <r>
    <s v="BN-2011-1950255"/>
    <x v="193"/>
    <s v="Aaron Macrossan"/>
    <x v="1"/>
    <s v="Scotland"/>
    <s v="Cumbernauld"/>
    <x v="0"/>
    <x v="0"/>
    <x v="1"/>
    <x v="0"/>
    <x v="2"/>
    <s v="Sanford Pencil Sharpener, Easy-Erase"/>
    <n v="0"/>
    <n v="81"/>
    <n v="41"/>
    <n v="3"/>
    <s v="FALSE"/>
  </r>
  <r>
    <s v="AZ-2011-2523831"/>
    <x v="194"/>
    <s v="Holly Doyle"/>
    <x v="6"/>
    <s v="North Rhine-Westphalia"/>
    <s v="Wuppertal"/>
    <x v="1"/>
    <x v="1"/>
    <x v="0"/>
    <x v="0"/>
    <x v="2"/>
    <s v="BIC Pens, Easy-Erase"/>
    <n v="0"/>
    <n v="44"/>
    <n v="10"/>
    <n v="3"/>
    <s v="FALSE"/>
  </r>
  <r>
    <s v="AZ-2011-5113507"/>
    <x v="194"/>
    <s v="Gilbert Montgomery"/>
    <x v="6"/>
    <s v="North Rhine-Westphalia"/>
    <s v="Bochum"/>
    <x v="1"/>
    <x v="1"/>
    <x v="0"/>
    <x v="1"/>
    <x v="8"/>
    <s v="SAFCO Bag Chairs, Red"/>
    <n v="0.1"/>
    <n v="178"/>
    <n v="-6"/>
    <n v="4"/>
    <s v="FALSE"/>
  </r>
  <r>
    <s v="AZ-2011-5113507"/>
    <x v="194"/>
    <s v="Gilbert Montgomery"/>
    <x v="6"/>
    <s v="North Rhine-Westphalia"/>
    <s v="Bochum"/>
    <x v="1"/>
    <x v="1"/>
    <x v="0"/>
    <x v="2"/>
    <x v="13"/>
    <s v="HP Copy Machine, Laser"/>
    <n v="0"/>
    <n v="973"/>
    <n v="487"/>
    <n v="4"/>
    <s v="TRUE"/>
  </r>
  <r>
    <s v="AZ-2011-5113507"/>
    <x v="194"/>
    <s v="Gilbert Montgomery"/>
    <x v="6"/>
    <s v="North Rhine-Westphalia"/>
    <s v="Bochum"/>
    <x v="1"/>
    <x v="1"/>
    <x v="0"/>
    <x v="2"/>
    <x v="13"/>
    <s v="HP Wireless Fax, Color"/>
    <n v="0"/>
    <n v="3617"/>
    <n v="36"/>
    <n v="10"/>
    <s v="TRUE"/>
  </r>
  <r>
    <s v="AZ-2011-5492852"/>
    <x v="194"/>
    <s v="Spencer Calvert"/>
    <x v="1"/>
    <s v="England"/>
    <s v="Plymouth"/>
    <x v="0"/>
    <x v="2"/>
    <x v="2"/>
    <x v="0"/>
    <x v="3"/>
    <s v="Smead Box, Blue"/>
    <n v="0"/>
    <n v="22"/>
    <n v="0"/>
    <n v="2"/>
    <s v="FALSE"/>
  </r>
  <r>
    <s v="AZ-2011-7643452"/>
    <x v="194"/>
    <s v="Zachary Disher"/>
    <x v="1"/>
    <s v="England"/>
    <s v="Colchester"/>
    <x v="0"/>
    <x v="1"/>
    <x v="3"/>
    <x v="0"/>
    <x v="12"/>
    <s v="Stiletto Ruler, Serrated"/>
    <n v="0"/>
    <n v="35"/>
    <n v="11"/>
    <n v="3"/>
    <s v="FALSE"/>
  </r>
  <r>
    <s v="AZ-2011-2459767"/>
    <x v="194"/>
    <s v="George To Rot"/>
    <x v="3"/>
    <s v="Sicily"/>
    <s v="Catania"/>
    <x v="2"/>
    <x v="2"/>
    <x v="1"/>
    <x v="0"/>
    <x v="2"/>
    <s v="BIC Markers, Water Color"/>
    <n v="0"/>
    <n v="118"/>
    <n v="41"/>
    <n v="4"/>
    <s v="TRUE"/>
  </r>
  <r>
    <s v="AZ-2011-3828424"/>
    <x v="194"/>
    <s v="Viola Watson"/>
    <x v="1"/>
    <s v="England"/>
    <s v="Leeds"/>
    <x v="0"/>
    <x v="1"/>
    <x v="1"/>
    <x v="0"/>
    <x v="3"/>
    <s v="Tenex File Cart, Single Width"/>
    <n v="0"/>
    <n v="268"/>
    <n v="24"/>
    <n v="2"/>
    <s v="FALSE"/>
  </r>
  <r>
    <s v="AZ-2011-3828424"/>
    <x v="194"/>
    <s v="Viola Watson"/>
    <x v="1"/>
    <s v="England"/>
    <s v="Leeds"/>
    <x v="0"/>
    <x v="1"/>
    <x v="1"/>
    <x v="2"/>
    <x v="10"/>
    <s v="Cisco Speaker Phone, Cordless"/>
    <n v="0"/>
    <n v="565"/>
    <n v="57"/>
    <n v="4"/>
    <s v="TRUE"/>
  </r>
  <r>
    <s v="AZ-2011-2202582"/>
    <x v="194"/>
    <s v="Noah Hart"/>
    <x v="2"/>
    <s v="Ile-de-France"/>
    <s v="Drancy"/>
    <x v="1"/>
    <x v="1"/>
    <x v="0"/>
    <x v="1"/>
    <x v="8"/>
    <s v="Novimex Steel Folding Chair, Adjustable"/>
    <n v="0.1"/>
    <n v="152"/>
    <n v="7"/>
    <n v="2"/>
    <s v="TRUE"/>
  </r>
  <r>
    <s v="AZ-2011-3640757"/>
    <x v="195"/>
    <s v="Milla Hollinworth"/>
    <x v="3"/>
    <s v="Trentino-Alto Adige"/>
    <s v="Bolzano"/>
    <x v="2"/>
    <x v="2"/>
    <x v="2"/>
    <x v="0"/>
    <x v="2"/>
    <s v="Binney &amp; Smith Pens, Blue"/>
    <n v="0"/>
    <n v="36"/>
    <n v="15"/>
    <n v="3"/>
    <s v="TRUE"/>
  </r>
  <r>
    <s v="BN-2011-3102464"/>
    <x v="195"/>
    <s v="Lily Tyler"/>
    <x v="2"/>
    <s v="Pays de la Loire"/>
    <s v="La Baule-Escoublac"/>
    <x v="1"/>
    <x v="0"/>
    <x v="0"/>
    <x v="1"/>
    <x v="1"/>
    <s v="Safco Classic Bookcase, Metal"/>
    <n v="0.1"/>
    <n v="1182"/>
    <n v="499"/>
    <n v="3"/>
    <s v="TRUE"/>
  </r>
  <r>
    <s v="BN-2011-3102464"/>
    <x v="195"/>
    <s v="Lily Tyler"/>
    <x v="2"/>
    <s v="Pays de la Loire"/>
    <s v="La Baule-Escoublac"/>
    <x v="1"/>
    <x v="0"/>
    <x v="0"/>
    <x v="0"/>
    <x v="5"/>
    <s v="Cardinal Hole Reinforcements, Economy"/>
    <n v="0"/>
    <n v="21"/>
    <n v="9"/>
    <n v="4"/>
    <s v="TRUE"/>
  </r>
  <r>
    <s v="BN-2011-3102464"/>
    <x v="195"/>
    <s v="Lily Tyler"/>
    <x v="2"/>
    <s v="Pays de la Loire"/>
    <s v="La Baule-Escoublac"/>
    <x v="1"/>
    <x v="0"/>
    <x v="0"/>
    <x v="0"/>
    <x v="7"/>
    <s v="Novimex Round Labels, 5000 Label Set"/>
    <n v="0"/>
    <n v="13"/>
    <n v="6"/>
    <n v="2"/>
    <s v="TRUE"/>
  </r>
  <r>
    <s v="BN-2011-3102464"/>
    <x v="195"/>
    <s v="Lily Tyler"/>
    <x v="2"/>
    <s v="Pays de la Loire"/>
    <s v="La Baule-Escoublac"/>
    <x v="1"/>
    <x v="0"/>
    <x v="0"/>
    <x v="0"/>
    <x v="0"/>
    <s v="Eaton Note Cards, Multicolor"/>
    <n v="0"/>
    <n v="61"/>
    <n v="25"/>
    <n v="2"/>
    <s v="FALSE"/>
  </r>
  <r>
    <s v="AZ-2011-2669941"/>
    <x v="196"/>
    <s v="Edward Zwar"/>
    <x v="1"/>
    <s v="England"/>
    <s v="York"/>
    <x v="0"/>
    <x v="1"/>
    <x v="1"/>
    <x v="0"/>
    <x v="2"/>
    <s v="Boston Pencil Sharpener, Water Color"/>
    <n v="0"/>
    <n v="161"/>
    <n v="80"/>
    <n v="5"/>
    <s v="FALSE"/>
  </r>
  <r>
    <s v="AZ-2011-2859436"/>
    <x v="196"/>
    <s v="Aaron Davey"/>
    <x v="6"/>
    <s v="Bavaria"/>
    <s v="Munich"/>
    <x v="1"/>
    <x v="1"/>
    <x v="1"/>
    <x v="0"/>
    <x v="2"/>
    <s v="Stanley Canvas, Fluorescent"/>
    <n v="0"/>
    <n v="304"/>
    <n v="97"/>
    <n v="6"/>
    <s v="FALSE"/>
  </r>
  <r>
    <s v="AZ-2011-2859436"/>
    <x v="196"/>
    <s v="Aaron Davey"/>
    <x v="6"/>
    <s v="Bavaria"/>
    <s v="Munich"/>
    <x v="1"/>
    <x v="1"/>
    <x v="1"/>
    <x v="2"/>
    <x v="9"/>
    <s v="StarTech Calculator, White"/>
    <n v="0"/>
    <n v="115"/>
    <n v="2"/>
    <n v="3"/>
    <s v="TRUE"/>
  </r>
  <r>
    <s v="AZ-2011-3958316"/>
    <x v="196"/>
    <s v="Xavier Martindale"/>
    <x v="6"/>
    <s v="North Rhine-Westphalia"/>
    <s v="Cologne"/>
    <x v="1"/>
    <x v="1"/>
    <x v="1"/>
    <x v="0"/>
    <x v="5"/>
    <s v="Wilson Jones Binder, Economy"/>
    <n v="0"/>
    <n v="65"/>
    <n v="20"/>
    <n v="5"/>
    <s v="TRUE"/>
  </r>
  <r>
    <s v="AZ-2011-3958316"/>
    <x v="196"/>
    <s v="Xavier Martindale"/>
    <x v="6"/>
    <s v="North Rhine-Westphalia"/>
    <s v="Cologne"/>
    <x v="1"/>
    <x v="1"/>
    <x v="1"/>
    <x v="0"/>
    <x v="3"/>
    <s v="Eldon Lockers, Wire Frame"/>
    <n v="0.1"/>
    <n v="1241"/>
    <n v="138"/>
    <n v="7"/>
    <s v="FALSE"/>
  </r>
  <r>
    <s v="AZ-2011-666847"/>
    <x v="196"/>
    <s v="Paul Cleary"/>
    <x v="2"/>
    <s v="Ile-de-France"/>
    <s v="Paris"/>
    <x v="1"/>
    <x v="2"/>
    <x v="1"/>
    <x v="0"/>
    <x v="5"/>
    <s v="Ibico 3-Hole Punch, Clear"/>
    <n v="0"/>
    <n v="239"/>
    <n v="96"/>
    <n v="8"/>
    <s v="TRUE"/>
  </r>
  <r>
    <s v="AZ-2011-666847"/>
    <x v="196"/>
    <s v="Paul Cleary"/>
    <x v="2"/>
    <s v="Ile-de-France"/>
    <s v="Paris"/>
    <x v="1"/>
    <x v="2"/>
    <x v="1"/>
    <x v="2"/>
    <x v="10"/>
    <s v="Samsung Headset, VoIP"/>
    <n v="0.15"/>
    <n v="187"/>
    <n v="59"/>
    <n v="3"/>
    <s v="FALSE"/>
  </r>
  <r>
    <s v="AZ-2011-8078797"/>
    <x v="196"/>
    <s v="Ngoc Orozco"/>
    <x v="3"/>
    <s v="Apulia"/>
    <s v="Molfetta"/>
    <x v="2"/>
    <x v="0"/>
    <x v="3"/>
    <x v="1"/>
    <x v="16"/>
    <s v="Tenex Frame, Erganomic"/>
    <n v="0"/>
    <n v="326"/>
    <n v="107"/>
    <n v="3"/>
    <s v="FALSE"/>
  </r>
  <r>
    <s v="AZ-2011-5170408"/>
    <x v="197"/>
    <s v="Lucas Warren"/>
    <x v="6"/>
    <s v="North Rhine-Westphalia"/>
    <s v="Krefeld"/>
    <x v="1"/>
    <x v="1"/>
    <x v="0"/>
    <x v="0"/>
    <x v="0"/>
    <s v="Enermax Computer Printout Paper, Recycled"/>
    <n v="0"/>
    <n v="85"/>
    <n v="4"/>
    <n v="3"/>
    <s v="FALSE"/>
  </r>
  <r>
    <s v="AZ-2011-1776203"/>
    <x v="197"/>
    <s v="Lily Dallachy"/>
    <x v="2"/>
    <s v="Alsace-Champagne-Ardenne-Lorraine"/>
    <s v="Verdun"/>
    <x v="1"/>
    <x v="2"/>
    <x v="0"/>
    <x v="0"/>
    <x v="2"/>
    <s v="Stanley Highlighters, Easy-Erase"/>
    <n v="0"/>
    <n v="45"/>
    <n v="16"/>
    <n v="3"/>
    <s v="FALSE"/>
  </r>
  <r>
    <s v="AZ-2011-9137114"/>
    <x v="197"/>
    <s v="Jake Barry"/>
    <x v="6"/>
    <s v="Saxony-Anhalt"/>
    <s v="Magdeburg"/>
    <x v="1"/>
    <x v="0"/>
    <x v="1"/>
    <x v="1"/>
    <x v="1"/>
    <s v="Safco Corner Shelving, Mobile"/>
    <n v="0.1"/>
    <n v="410"/>
    <n v="155"/>
    <n v="3"/>
    <s v="TRUE"/>
  </r>
  <r>
    <s v="BN-2011-8011625"/>
    <x v="197"/>
    <s v="Audrey Knowles"/>
    <x v="6"/>
    <s v="Berlin"/>
    <s v="Berlin"/>
    <x v="1"/>
    <x v="1"/>
    <x v="2"/>
    <x v="0"/>
    <x v="11"/>
    <s v="Breville Microwave, Silver"/>
    <n v="0.2"/>
    <n v="1210"/>
    <n v="242"/>
    <n v="5"/>
    <s v="TRUE"/>
  </r>
  <r>
    <s v="BN-2011-8011625"/>
    <x v="197"/>
    <s v="Audrey Knowles"/>
    <x v="6"/>
    <s v="Berlin"/>
    <s v="Berlin"/>
    <x v="1"/>
    <x v="1"/>
    <x v="2"/>
    <x v="0"/>
    <x v="11"/>
    <s v="Cuisinart Stove, Silver"/>
    <n v="0.2"/>
    <n v="3019"/>
    <n v="377"/>
    <n v="7"/>
    <s v="TRUE"/>
  </r>
  <r>
    <s v="BN-2011-8011625"/>
    <x v="197"/>
    <s v="Audrey Knowles"/>
    <x v="6"/>
    <s v="Berlin"/>
    <s v="Berlin"/>
    <x v="1"/>
    <x v="1"/>
    <x v="2"/>
    <x v="0"/>
    <x v="2"/>
    <s v="BIC Canvas, Blue"/>
    <n v="0.1"/>
    <n v="145"/>
    <n v="-3"/>
    <n v="3"/>
    <s v="TRUE"/>
  </r>
  <r>
    <s v="BN-2011-8011625"/>
    <x v="197"/>
    <s v="Audrey Knowles"/>
    <x v="6"/>
    <s v="Berlin"/>
    <s v="Berlin"/>
    <x v="1"/>
    <x v="1"/>
    <x v="2"/>
    <x v="0"/>
    <x v="14"/>
    <s v="Cameo Clasp Envelope, Security-Tint"/>
    <n v="0.1"/>
    <n v="21"/>
    <n v="3"/>
    <n v="2"/>
    <s v="TRUE"/>
  </r>
  <r>
    <s v="BN-2011-8011625"/>
    <x v="197"/>
    <s v="Audrey Knowles"/>
    <x v="6"/>
    <s v="Berlin"/>
    <s v="Berlin"/>
    <x v="1"/>
    <x v="1"/>
    <x v="2"/>
    <x v="0"/>
    <x v="0"/>
    <s v="Xerox Computer Printout Paper, Premium"/>
    <n v="0.1"/>
    <n v="71"/>
    <n v="32"/>
    <n v="3"/>
    <s v="TRUE"/>
  </r>
  <r>
    <s v="BN-2011-5999704"/>
    <x v="197"/>
    <s v="Alexandra Portus"/>
    <x v="0"/>
    <s v="Västra Götaland"/>
    <s v="Gothenburg"/>
    <x v="0"/>
    <x v="2"/>
    <x v="1"/>
    <x v="0"/>
    <x v="12"/>
    <s v="Elite Box Cutter, High Speed"/>
    <n v="0.5"/>
    <n v="122"/>
    <n v="-24"/>
    <n v="7"/>
    <s v="TRUE"/>
  </r>
  <r>
    <s v="AZ-2011-5981422"/>
    <x v="198"/>
    <s v="Alannah Callaway"/>
    <x v="1"/>
    <s v="England"/>
    <s v="Birkenhead"/>
    <x v="0"/>
    <x v="1"/>
    <x v="2"/>
    <x v="0"/>
    <x v="5"/>
    <s v="Cardinal Binding Machine, Clear"/>
    <n v="0"/>
    <n v="148"/>
    <n v="59"/>
    <n v="3"/>
    <s v="TRUE"/>
  </r>
  <r>
    <s v="AZ-2011-3081666"/>
    <x v="198"/>
    <s v="Isabella Falkiner"/>
    <x v="6"/>
    <s v="Baden-Württemberg"/>
    <s v="Mannheim"/>
    <x v="1"/>
    <x v="2"/>
    <x v="2"/>
    <x v="1"/>
    <x v="16"/>
    <s v="Rubbermaid Light Bulb, Black"/>
    <n v="0"/>
    <n v="57"/>
    <n v="25"/>
    <n v="3"/>
    <s v="FALSE"/>
  </r>
  <r>
    <s v="AZ-2011-8385833"/>
    <x v="199"/>
    <s v="Joseph Wright"/>
    <x v="2"/>
    <s v="Nord-Pas-de-Calais-Picardie"/>
    <s v="Beauvais"/>
    <x v="1"/>
    <x v="0"/>
    <x v="1"/>
    <x v="0"/>
    <x v="11"/>
    <s v="Cuisinart Microwave, Red"/>
    <n v="0.1"/>
    <n v="1253"/>
    <n v="237"/>
    <n v="5"/>
    <s v="FALSE"/>
  </r>
  <r>
    <s v="AZ-2011-8385833"/>
    <x v="199"/>
    <s v="Joseph Wright"/>
    <x v="2"/>
    <s v="Nord-Pas-de-Calais-Picardie"/>
    <s v="Beauvais"/>
    <x v="1"/>
    <x v="0"/>
    <x v="1"/>
    <x v="0"/>
    <x v="4"/>
    <s v="Accos Rubber Bands, Assorted Sizes"/>
    <n v="0"/>
    <n v="42"/>
    <n v="10"/>
    <n v="3"/>
    <s v="FALSE"/>
  </r>
  <r>
    <s v="AZ-2011-8385833"/>
    <x v="199"/>
    <s v="Joseph Wright"/>
    <x v="2"/>
    <s v="Nord-Pas-de-Calais-Picardie"/>
    <s v="Beauvais"/>
    <x v="1"/>
    <x v="0"/>
    <x v="1"/>
    <x v="0"/>
    <x v="7"/>
    <s v="Avery Color Coded Labels, Laser Printer Compatible"/>
    <n v="0"/>
    <n v="80"/>
    <n v="14"/>
    <n v="6"/>
    <s v="FALSE"/>
  </r>
  <r>
    <s v="AZ-2011-8385833"/>
    <x v="199"/>
    <s v="Joseph Wright"/>
    <x v="2"/>
    <s v="Nord-Pas-de-Calais-Picardie"/>
    <s v="Beauvais"/>
    <x v="1"/>
    <x v="0"/>
    <x v="1"/>
    <x v="0"/>
    <x v="7"/>
    <s v="Avery Legal Exhibit Labels, 5000 Label Set"/>
    <n v="0"/>
    <n v="106"/>
    <n v="48"/>
    <n v="9"/>
    <s v="FALSE"/>
  </r>
  <r>
    <s v="AZ-2011-8385833"/>
    <x v="199"/>
    <s v="Joseph Wright"/>
    <x v="2"/>
    <s v="Nord-Pas-de-Calais-Picardie"/>
    <s v="Beauvais"/>
    <x v="1"/>
    <x v="0"/>
    <x v="1"/>
    <x v="0"/>
    <x v="3"/>
    <s v="Smead Folders, Wire Frame"/>
    <n v="0.1"/>
    <n v="30"/>
    <n v="-1"/>
    <n v="2"/>
    <s v="TRUE"/>
  </r>
  <r>
    <s v="AZ-2011-9846690"/>
    <x v="199"/>
    <s v="Eve Spencer"/>
    <x v="6"/>
    <s v="North Rhine-Westphalia"/>
    <s v="Duisburg"/>
    <x v="1"/>
    <x v="1"/>
    <x v="1"/>
    <x v="2"/>
    <x v="10"/>
    <s v="Samsung Office Telephone, VoIP"/>
    <n v="0"/>
    <n v="131"/>
    <n v="38"/>
    <n v="2"/>
    <s v="FALSE"/>
  </r>
  <r>
    <s v="BN-2011-7685910"/>
    <x v="199"/>
    <s v="Bradley Howell"/>
    <x v="6"/>
    <s v="Hesse"/>
    <s v="Wiesbaden"/>
    <x v="1"/>
    <x v="2"/>
    <x v="1"/>
    <x v="0"/>
    <x v="2"/>
    <s v="BIC Markers, Water Color"/>
    <n v="0"/>
    <n v="237"/>
    <n v="83"/>
    <n v="8"/>
    <s v="TRUE"/>
  </r>
  <r>
    <s v="BN-2011-7685910"/>
    <x v="199"/>
    <s v="Bradley Howell"/>
    <x v="6"/>
    <s v="Hesse"/>
    <s v="Wiesbaden"/>
    <x v="1"/>
    <x v="2"/>
    <x v="1"/>
    <x v="0"/>
    <x v="3"/>
    <s v="Fellowes Box, Industrial"/>
    <n v="0.1"/>
    <n v="54"/>
    <n v="-3"/>
    <n v="3"/>
    <s v="FALSE"/>
  </r>
  <r>
    <s v="BN-2011-9556882"/>
    <x v="199"/>
    <s v="Isabelle Radcliffe"/>
    <x v="2"/>
    <s v="Nord-Pas-de-Calais-Picardie"/>
    <s v="Arras"/>
    <x v="1"/>
    <x v="2"/>
    <x v="1"/>
    <x v="0"/>
    <x v="4"/>
    <s v="OIC Paper Clips, 12 Pack"/>
    <n v="0"/>
    <n v="28"/>
    <n v="7"/>
    <n v="2"/>
    <s v="TRUE"/>
  </r>
  <r>
    <s v="BN-2011-9556882"/>
    <x v="199"/>
    <s v="Isabelle Radcliffe"/>
    <x v="2"/>
    <s v="Nord-Pas-de-Calais-Picardie"/>
    <s v="Arras"/>
    <x v="1"/>
    <x v="2"/>
    <x v="1"/>
    <x v="2"/>
    <x v="10"/>
    <s v="Nokia Audio Dock, with Caller ID"/>
    <n v="0.15"/>
    <n v="425"/>
    <n v="0"/>
    <n v="3"/>
    <s v="TRUE"/>
  </r>
  <r>
    <s v="AZ-2011-7123116"/>
    <x v="200"/>
    <s v="Madison Chadwick"/>
    <x v="1"/>
    <s v="England"/>
    <s v="Littlehampton"/>
    <x v="0"/>
    <x v="1"/>
    <x v="1"/>
    <x v="2"/>
    <x v="15"/>
    <s v="Logitech Flash Drive, Bluetooth"/>
    <n v="0"/>
    <n v="122"/>
    <n v="52"/>
    <n v="4"/>
    <s v="TRUE"/>
  </r>
  <r>
    <s v="AZ-2011-7123116"/>
    <x v="200"/>
    <s v="Madison Chadwick"/>
    <x v="1"/>
    <s v="England"/>
    <s v="Littlehampton"/>
    <x v="0"/>
    <x v="1"/>
    <x v="1"/>
    <x v="2"/>
    <x v="13"/>
    <s v="Brother Wireless Fax, Color"/>
    <n v="0"/>
    <n v="1141"/>
    <n v="239"/>
    <n v="3"/>
    <s v="TRUE"/>
  </r>
  <r>
    <s v="AZ-2011-7123116"/>
    <x v="200"/>
    <s v="Madison Chadwick"/>
    <x v="1"/>
    <s v="England"/>
    <s v="Littlehampton"/>
    <x v="0"/>
    <x v="1"/>
    <x v="1"/>
    <x v="2"/>
    <x v="13"/>
    <s v="Brother Wireless Fax, Digital"/>
    <n v="0"/>
    <n v="1892"/>
    <n v="170"/>
    <n v="5"/>
    <s v="FALSE"/>
  </r>
  <r>
    <s v="AZ-2011-2571428"/>
    <x v="200"/>
    <s v="Jack Brier"/>
    <x v="6"/>
    <s v="Berlin"/>
    <s v="Berlin"/>
    <x v="1"/>
    <x v="1"/>
    <x v="1"/>
    <x v="0"/>
    <x v="2"/>
    <s v="BIC Canvas, Fluorescent"/>
    <n v="0.1"/>
    <n v="445"/>
    <n v="124"/>
    <n v="9"/>
    <s v="FALSE"/>
  </r>
  <r>
    <s v="AZ-2011-2571428"/>
    <x v="200"/>
    <s v="Jack Brier"/>
    <x v="6"/>
    <s v="Berlin"/>
    <s v="Berlin"/>
    <x v="1"/>
    <x v="1"/>
    <x v="1"/>
    <x v="0"/>
    <x v="5"/>
    <s v="Acco 3-Hole Punch, Economy"/>
    <n v="0.1"/>
    <n v="136"/>
    <n v="13"/>
    <n v="5"/>
    <s v="TRUE"/>
  </r>
  <r>
    <s v="AZ-2011-2571428"/>
    <x v="200"/>
    <s v="Jack Brier"/>
    <x v="6"/>
    <s v="Berlin"/>
    <s v="Berlin"/>
    <x v="1"/>
    <x v="1"/>
    <x v="1"/>
    <x v="0"/>
    <x v="3"/>
    <s v="Smead Shelving, Wire Frame"/>
    <n v="0.2"/>
    <n v="115"/>
    <n v="37"/>
    <n v="3"/>
    <s v="TRUE"/>
  </r>
  <r>
    <s v="AZ-2011-3149617"/>
    <x v="200"/>
    <s v="David Harney"/>
    <x v="2"/>
    <s v="Brittany"/>
    <s v="Saint-Malo"/>
    <x v="1"/>
    <x v="2"/>
    <x v="2"/>
    <x v="2"/>
    <x v="13"/>
    <s v="Sharp Fax Machine, High-Speed"/>
    <n v="0.15"/>
    <n v="999"/>
    <n v="70"/>
    <n v="4"/>
    <s v="FALSE"/>
  </r>
  <r>
    <s v="AZ-2011-3101381"/>
    <x v="200"/>
    <s v="Devin Huddleston"/>
    <x v="3"/>
    <s v="Sardinia"/>
    <s v="Cagliari"/>
    <x v="2"/>
    <x v="1"/>
    <x v="1"/>
    <x v="0"/>
    <x v="5"/>
    <s v="Wilson Jones Index Tab, Economy"/>
    <n v="0"/>
    <n v="32"/>
    <n v="8"/>
    <n v="5"/>
    <s v="TRUE"/>
  </r>
  <r>
    <s v="AZ-2011-8378099"/>
    <x v="200"/>
    <s v="Juan Smith"/>
    <x v="1"/>
    <s v="England"/>
    <s v="Newcastle upon Tyne"/>
    <x v="0"/>
    <x v="1"/>
    <x v="1"/>
    <x v="0"/>
    <x v="14"/>
    <s v="Cameo Interoffice Envelope, Security-Tint"/>
    <n v="0"/>
    <n v="149"/>
    <n v="15"/>
    <n v="3"/>
    <s v="TRUE"/>
  </r>
  <r>
    <s v="BN-2011-2579878"/>
    <x v="200"/>
    <s v="Jason Martinez"/>
    <x v="2"/>
    <s v="Bourgogne-Franche-Comté"/>
    <s v="Dijon"/>
    <x v="1"/>
    <x v="2"/>
    <x v="1"/>
    <x v="0"/>
    <x v="11"/>
    <s v="Hamilton Beach Microwave, Black"/>
    <n v="0.1"/>
    <n v="507"/>
    <n v="0"/>
    <n v="2"/>
    <s v="FALSE"/>
  </r>
  <r>
    <s v="BN-2011-188092"/>
    <x v="200"/>
    <s v="Peter Daly"/>
    <x v="3"/>
    <s v="Tuscany"/>
    <s v="Carrara"/>
    <x v="2"/>
    <x v="1"/>
    <x v="1"/>
    <x v="0"/>
    <x v="2"/>
    <s v="Stanley Markers, Fluorescent"/>
    <n v="0"/>
    <n v="117"/>
    <n v="40"/>
    <n v="5"/>
    <s v="FALSE"/>
  </r>
  <r>
    <s v="BN-2011-188092"/>
    <x v="200"/>
    <s v="Peter Daly"/>
    <x v="3"/>
    <s v="Tuscany"/>
    <s v="Carrara"/>
    <x v="2"/>
    <x v="1"/>
    <x v="1"/>
    <x v="0"/>
    <x v="14"/>
    <s v="Ames Manila Envelope, Recycled"/>
    <n v="0"/>
    <n v="117"/>
    <n v="45"/>
    <n v="5"/>
    <s v="FALSE"/>
  </r>
  <r>
    <s v="BN-2011-188092"/>
    <x v="200"/>
    <s v="Peter Daly"/>
    <x v="3"/>
    <s v="Tuscany"/>
    <s v="Carrara"/>
    <x v="2"/>
    <x v="1"/>
    <x v="1"/>
    <x v="0"/>
    <x v="14"/>
    <s v="Ames Manila Envelope, Security-Tint"/>
    <n v="0"/>
    <n v="81"/>
    <n v="32"/>
    <n v="3"/>
    <s v="TRUE"/>
  </r>
  <r>
    <s v="BN-2011-188092"/>
    <x v="200"/>
    <s v="Peter Daly"/>
    <x v="3"/>
    <s v="Tuscany"/>
    <s v="Carrara"/>
    <x v="2"/>
    <x v="1"/>
    <x v="1"/>
    <x v="0"/>
    <x v="14"/>
    <s v="Cameo Manila Envelope, Security-Tint"/>
    <n v="0"/>
    <n v="206"/>
    <n v="101"/>
    <n v="7"/>
    <s v="TRUE"/>
  </r>
  <r>
    <s v="BN-2011-188092"/>
    <x v="200"/>
    <s v="Peter Daly"/>
    <x v="3"/>
    <s v="Tuscany"/>
    <s v="Carrara"/>
    <x v="2"/>
    <x v="1"/>
    <x v="1"/>
    <x v="0"/>
    <x v="3"/>
    <s v="Eldon File Cart, Blue"/>
    <n v="0.4"/>
    <n v="305"/>
    <n v="-193"/>
    <n v="4"/>
    <s v="TRUE"/>
  </r>
  <r>
    <s v="BN-2011-188092"/>
    <x v="200"/>
    <s v="Peter Daly"/>
    <x v="3"/>
    <s v="Tuscany"/>
    <s v="Carrara"/>
    <x v="2"/>
    <x v="1"/>
    <x v="1"/>
    <x v="2"/>
    <x v="10"/>
    <s v="Apple Audio Dock, Full Size"/>
    <n v="0.4"/>
    <n v="202"/>
    <n v="-104"/>
    <n v="2"/>
    <s v="FALSE"/>
  </r>
  <r>
    <s v="AZ-2011-4234441"/>
    <x v="201"/>
    <s v="Jean Crowley"/>
    <x v="4"/>
    <s v="Styria"/>
    <s v="Graz"/>
    <x v="1"/>
    <x v="2"/>
    <x v="0"/>
    <x v="1"/>
    <x v="8"/>
    <s v="SAFCO Chairmat, Adjustable"/>
    <n v="0"/>
    <n v="187"/>
    <n v="41"/>
    <n v="3"/>
    <s v="FALSE"/>
  </r>
  <r>
    <s v="AZ-2011-3982438"/>
    <x v="201"/>
    <s v="Spencer Calvert"/>
    <x v="2"/>
    <s v="Brittany"/>
    <s v="Quimper"/>
    <x v="1"/>
    <x v="2"/>
    <x v="1"/>
    <x v="0"/>
    <x v="14"/>
    <s v="GlobeWeis Clasp Envelope, with clear poly window"/>
    <n v="0"/>
    <n v="13"/>
    <n v="5"/>
    <n v="1"/>
    <s v="FALSE"/>
  </r>
  <r>
    <s v="AZ-2011-7671743"/>
    <x v="201"/>
    <s v="Christy Wiley"/>
    <x v="6"/>
    <s v="North Rhine-Westphalia"/>
    <s v="Cologne"/>
    <x v="1"/>
    <x v="1"/>
    <x v="0"/>
    <x v="0"/>
    <x v="14"/>
    <s v="Jiffy Clasp Envelope, Recycled"/>
    <n v="0"/>
    <n v="15"/>
    <n v="7"/>
    <n v="2"/>
    <s v="TRUE"/>
  </r>
  <r>
    <s v="AZ-2011-5023465"/>
    <x v="201"/>
    <s v="Samuel Hardey"/>
    <x v="5"/>
    <s v="Valenciana"/>
    <s v="Valencia"/>
    <x v="2"/>
    <x v="0"/>
    <x v="0"/>
    <x v="0"/>
    <x v="2"/>
    <s v="Binney &amp; Smith Pencil Sharpener, Water Color"/>
    <n v="0"/>
    <n v="90"/>
    <n v="21"/>
    <n v="3"/>
    <s v="TRUE"/>
  </r>
  <r>
    <s v="AZ-2011-5023465"/>
    <x v="201"/>
    <s v="Samuel Hardey"/>
    <x v="5"/>
    <s v="Valenciana"/>
    <s v="Valencia"/>
    <x v="2"/>
    <x v="0"/>
    <x v="0"/>
    <x v="0"/>
    <x v="4"/>
    <s v="OIC Thumb Tacks, Bulk Pack"/>
    <n v="0"/>
    <n v="28"/>
    <n v="10"/>
    <n v="2"/>
    <s v="TRUE"/>
  </r>
  <r>
    <s v="AZ-2011-3998709"/>
    <x v="201"/>
    <s v="Chloe O'Dea"/>
    <x v="1"/>
    <s v="England"/>
    <s v="Gloucester"/>
    <x v="0"/>
    <x v="1"/>
    <x v="1"/>
    <x v="0"/>
    <x v="4"/>
    <s v="Stockwell Clamps, Metal"/>
    <n v="0"/>
    <n v="95"/>
    <n v="2"/>
    <n v="5"/>
    <s v="TRUE"/>
  </r>
  <r>
    <s v="AZ-2011-6026153"/>
    <x v="201"/>
    <s v="Abbie Perry"/>
    <x v="3"/>
    <s v="Tuscany"/>
    <s v="Massa"/>
    <x v="2"/>
    <x v="1"/>
    <x v="1"/>
    <x v="0"/>
    <x v="5"/>
    <s v="Wilson Jones Binder, Economy"/>
    <n v="0"/>
    <n v="26"/>
    <n v="8"/>
    <n v="2"/>
    <s v="FALSE"/>
  </r>
  <r>
    <s v="AZ-2011-3858939"/>
    <x v="202"/>
    <s v="Julian Mack"/>
    <x v="2"/>
    <s v="Ile-de-France"/>
    <s v="Courbevoie"/>
    <x v="1"/>
    <x v="1"/>
    <x v="1"/>
    <x v="0"/>
    <x v="2"/>
    <s v="Boston Pens, Easy-Erase"/>
    <n v="0"/>
    <n v="116"/>
    <n v="38"/>
    <n v="8"/>
    <s v="FALSE"/>
  </r>
  <r>
    <s v="AZ-2011-3858939"/>
    <x v="202"/>
    <s v="Julian Mack"/>
    <x v="2"/>
    <s v="Ile-de-France"/>
    <s v="Courbevoie"/>
    <x v="1"/>
    <x v="1"/>
    <x v="1"/>
    <x v="0"/>
    <x v="7"/>
    <s v="Smead Legal Exhibit Labels, Adjustable"/>
    <n v="0"/>
    <n v="36"/>
    <n v="5"/>
    <n v="4"/>
    <s v="FALSE"/>
  </r>
  <r>
    <s v="AZ-2011-3858939"/>
    <x v="202"/>
    <s v="Julian Mack"/>
    <x v="2"/>
    <s v="Ile-de-France"/>
    <s v="Courbevoie"/>
    <x v="1"/>
    <x v="1"/>
    <x v="1"/>
    <x v="0"/>
    <x v="12"/>
    <s v="Stiletto Shears, Serrated"/>
    <n v="0"/>
    <n v="90"/>
    <n v="30"/>
    <n v="2"/>
    <s v="FALSE"/>
  </r>
  <r>
    <s v="AZ-2011-9451747"/>
    <x v="202"/>
    <s v="Casey Forte"/>
    <x v="6"/>
    <s v="North Rhine-Westphalia"/>
    <s v="Duisburg"/>
    <x v="1"/>
    <x v="1"/>
    <x v="1"/>
    <x v="0"/>
    <x v="2"/>
    <s v="Binney &amp; Smith Highlighters, Fluorescent"/>
    <n v="0"/>
    <n v="54"/>
    <n v="4"/>
    <n v="3"/>
    <s v="TRUE"/>
  </r>
  <r>
    <s v="AZ-2011-5582578"/>
    <x v="202"/>
    <s v="Ali Mander-Jones"/>
    <x v="5"/>
    <s v="Andalusía"/>
    <s v="Dos Hermanas"/>
    <x v="2"/>
    <x v="0"/>
    <x v="1"/>
    <x v="1"/>
    <x v="1"/>
    <s v="Dania Corner Shelving, Traditional"/>
    <n v="0"/>
    <n v="854"/>
    <n v="290"/>
    <n v="7"/>
    <s v="FALSE"/>
  </r>
  <r>
    <s v="AZ-2011-5582578"/>
    <x v="202"/>
    <s v="Ali Mander-Jones"/>
    <x v="5"/>
    <s v="Andalusía"/>
    <s v="Dos Hermanas"/>
    <x v="2"/>
    <x v="0"/>
    <x v="1"/>
    <x v="0"/>
    <x v="11"/>
    <s v="Breville Coffee Grinder, Silver"/>
    <n v="0"/>
    <n v="438"/>
    <n v="175"/>
    <n v="7"/>
    <s v="FALSE"/>
  </r>
  <r>
    <s v="AZ-2011-5582578"/>
    <x v="202"/>
    <s v="Ali Mander-Jones"/>
    <x v="5"/>
    <s v="Andalusía"/>
    <s v="Dos Hermanas"/>
    <x v="2"/>
    <x v="0"/>
    <x v="1"/>
    <x v="0"/>
    <x v="0"/>
    <s v="Xerox Note Cards, 8.5 x 11"/>
    <n v="0"/>
    <n v="31"/>
    <n v="0"/>
    <n v="1"/>
    <s v="FALSE"/>
  </r>
  <r>
    <s v="AZ-2011-7921819"/>
    <x v="203"/>
    <s v="Archer Hort"/>
    <x v="2"/>
    <s v="Languedoc-Roussillon-Midi-Pyrénées"/>
    <s v="Toulouse"/>
    <x v="1"/>
    <x v="1"/>
    <x v="1"/>
    <x v="1"/>
    <x v="1"/>
    <s v="Safco Floating Shelf Set, Traditional"/>
    <n v="0.6"/>
    <n v="393"/>
    <n v="-157"/>
    <n v="5"/>
    <s v="FALSE"/>
  </r>
  <r>
    <s v="AZ-2011-7921819"/>
    <x v="203"/>
    <s v="Archer Hort"/>
    <x v="2"/>
    <s v="Languedoc-Roussillon-Midi-Pyrénées"/>
    <s v="Toulouse"/>
    <x v="1"/>
    <x v="1"/>
    <x v="1"/>
    <x v="1"/>
    <x v="8"/>
    <s v="Harbour Creations Swivel Stool, Black"/>
    <n v="0.6"/>
    <n v="142"/>
    <n v="-96"/>
    <n v="2"/>
    <s v="TRUE"/>
  </r>
  <r>
    <s v="AZ-2011-7921819"/>
    <x v="203"/>
    <s v="Archer Hort"/>
    <x v="2"/>
    <s v="Languedoc-Roussillon-Midi-Pyrénées"/>
    <s v="Toulouse"/>
    <x v="1"/>
    <x v="1"/>
    <x v="1"/>
    <x v="1"/>
    <x v="8"/>
    <s v="SAFCO Bag Chairs, Black"/>
    <n v="0.6"/>
    <n v="169"/>
    <n v="-182"/>
    <n v="9"/>
    <s v="TRUE"/>
  </r>
  <r>
    <s v="AZ-2011-7921819"/>
    <x v="203"/>
    <s v="Archer Hort"/>
    <x v="2"/>
    <s v="Languedoc-Roussillon-Midi-Pyrénées"/>
    <s v="Toulouse"/>
    <x v="1"/>
    <x v="1"/>
    <x v="1"/>
    <x v="0"/>
    <x v="5"/>
    <s v="Ibico Hole Reinforcements, Economy"/>
    <n v="0.5"/>
    <n v="31"/>
    <n v="-1"/>
    <n v="9"/>
    <s v="FALSE"/>
  </r>
  <r>
    <s v="AZ-2011-2445910"/>
    <x v="203"/>
    <s v="Susan Williams"/>
    <x v="3"/>
    <s v="Abruzzi"/>
    <s v="Pescara"/>
    <x v="2"/>
    <x v="0"/>
    <x v="1"/>
    <x v="0"/>
    <x v="3"/>
    <s v="Rogers File Cart, Industrial"/>
    <n v="0.4"/>
    <n v="85"/>
    <n v="-33"/>
    <n v="1"/>
    <s v="FALSE"/>
  </r>
  <r>
    <s v="AZ-2011-5942639"/>
    <x v="203"/>
    <s v="Michael Watkins"/>
    <x v="6"/>
    <s v="North Rhine-Westphalia"/>
    <s v="Wuppertal"/>
    <x v="1"/>
    <x v="0"/>
    <x v="3"/>
    <x v="0"/>
    <x v="5"/>
    <s v="Cardinal Binding Machine, Recycled"/>
    <n v="0"/>
    <n v="251"/>
    <n v="53"/>
    <n v="5"/>
    <s v="FALSE"/>
  </r>
  <r>
    <s v="AZ-2011-5942639"/>
    <x v="203"/>
    <s v="Michael Watkins"/>
    <x v="6"/>
    <s v="North Rhine-Westphalia"/>
    <s v="Wuppertal"/>
    <x v="1"/>
    <x v="0"/>
    <x v="3"/>
    <x v="0"/>
    <x v="12"/>
    <s v="Stiletto Box Cutter, High Speed"/>
    <n v="0"/>
    <n v="144"/>
    <n v="32"/>
    <n v="4"/>
    <s v="TRUE"/>
  </r>
  <r>
    <s v="AZ-2011-6274862"/>
    <x v="203"/>
    <s v="Jason Roger"/>
    <x v="6"/>
    <s v="Lower Saxony"/>
    <s v="Langenhagen"/>
    <x v="1"/>
    <x v="2"/>
    <x v="2"/>
    <x v="0"/>
    <x v="5"/>
    <s v="Acco Hole Reinforcements, Economy"/>
    <n v="0"/>
    <n v="13"/>
    <n v="1"/>
    <n v="2"/>
    <s v="FALSE"/>
  </r>
  <r>
    <s v="BN-2011-5132700"/>
    <x v="204"/>
    <s v="Walter Aguilar"/>
    <x v="3"/>
    <s v="Piedmont"/>
    <s v="Novara"/>
    <x v="2"/>
    <x v="1"/>
    <x v="1"/>
    <x v="1"/>
    <x v="1"/>
    <s v="Dania Stackable Bookrack, Traditional"/>
    <n v="0"/>
    <n v="242"/>
    <n v="102"/>
    <n v="2"/>
    <s v="FALSE"/>
  </r>
  <r>
    <s v="BN-2011-5132700"/>
    <x v="204"/>
    <s v="Walter Aguilar"/>
    <x v="3"/>
    <s v="Piedmont"/>
    <s v="Novara"/>
    <x v="2"/>
    <x v="1"/>
    <x v="1"/>
    <x v="0"/>
    <x v="5"/>
    <s v="Acco Hole Reinforcements, Recycled"/>
    <n v="0"/>
    <n v="21"/>
    <n v="11"/>
    <n v="3"/>
    <s v="FALSE"/>
  </r>
  <r>
    <s v="BN-2011-5132700"/>
    <x v="204"/>
    <s v="Walter Aguilar"/>
    <x v="3"/>
    <s v="Piedmont"/>
    <s v="Novara"/>
    <x v="2"/>
    <x v="1"/>
    <x v="1"/>
    <x v="0"/>
    <x v="7"/>
    <s v="Hon Round Labels, Alphabetical"/>
    <n v="0"/>
    <n v="39"/>
    <n v="0"/>
    <n v="6"/>
    <s v="TRUE"/>
  </r>
  <r>
    <s v="BN-2011-5132700"/>
    <x v="204"/>
    <s v="Walter Aguilar"/>
    <x v="3"/>
    <s v="Piedmont"/>
    <s v="Novara"/>
    <x v="2"/>
    <x v="1"/>
    <x v="1"/>
    <x v="0"/>
    <x v="3"/>
    <s v="Tenex Shelving, Wire Frame"/>
    <n v="0.4"/>
    <n v="290"/>
    <n v="-136"/>
    <n v="9"/>
    <s v="TRUE"/>
  </r>
  <r>
    <s v="AZ-2011-2730322"/>
    <x v="205"/>
    <s v="Mark Washington"/>
    <x v="2"/>
    <s v="Ile-de-France"/>
    <s v="Montreuil"/>
    <x v="1"/>
    <x v="0"/>
    <x v="1"/>
    <x v="1"/>
    <x v="16"/>
    <s v="Rubbermaid Clock, Erganomic"/>
    <n v="0"/>
    <n v="293"/>
    <n v="146"/>
    <n v="6"/>
    <s v="FALSE"/>
  </r>
  <r>
    <s v="AZ-2011-2730322"/>
    <x v="205"/>
    <s v="Mark Washington"/>
    <x v="2"/>
    <s v="Ile-de-France"/>
    <s v="Montreuil"/>
    <x v="1"/>
    <x v="0"/>
    <x v="1"/>
    <x v="0"/>
    <x v="11"/>
    <s v="Hamilton Beach Coffee Grinder, Red"/>
    <n v="0.1"/>
    <n v="77"/>
    <n v="2"/>
    <n v="2"/>
    <s v="FALSE"/>
  </r>
  <r>
    <s v="AZ-2011-2730322"/>
    <x v="205"/>
    <s v="Mark Washington"/>
    <x v="2"/>
    <s v="Ile-de-France"/>
    <s v="Montreuil"/>
    <x v="1"/>
    <x v="0"/>
    <x v="1"/>
    <x v="0"/>
    <x v="2"/>
    <s v="Sanford Highlighters, Fluorescent"/>
    <n v="0"/>
    <n v="85"/>
    <n v="36"/>
    <n v="5"/>
    <s v="TRUE"/>
  </r>
  <r>
    <s v="AZ-2011-2730322"/>
    <x v="205"/>
    <s v="Mark Washington"/>
    <x v="2"/>
    <s v="Ile-de-France"/>
    <s v="Montreuil"/>
    <x v="1"/>
    <x v="0"/>
    <x v="1"/>
    <x v="0"/>
    <x v="12"/>
    <s v="Stiletto Trimmer, Serrated"/>
    <n v="0"/>
    <n v="276"/>
    <n v="16"/>
    <n v="7"/>
    <s v="TRUE"/>
  </r>
  <r>
    <s v="AZ-2011-2730322"/>
    <x v="205"/>
    <s v="Mark Washington"/>
    <x v="2"/>
    <s v="Ile-de-France"/>
    <s v="Montreuil"/>
    <x v="1"/>
    <x v="0"/>
    <x v="1"/>
    <x v="2"/>
    <x v="13"/>
    <s v="Canon Wireless Fax, Color"/>
    <n v="0.15"/>
    <n v="1292"/>
    <n v="-137"/>
    <n v="4"/>
    <s v="FALSE"/>
  </r>
  <r>
    <s v="AZ-2011-2730322"/>
    <x v="205"/>
    <s v="Mark Washington"/>
    <x v="2"/>
    <s v="Ile-de-France"/>
    <s v="Montreuil"/>
    <x v="1"/>
    <x v="0"/>
    <x v="1"/>
    <x v="2"/>
    <x v="9"/>
    <s v="Panasonic Phone, Durable"/>
    <n v="0.15"/>
    <n v="361"/>
    <n v="132"/>
    <n v="5"/>
    <s v="TRUE"/>
  </r>
  <r>
    <s v="AZ-2011-2730322"/>
    <x v="205"/>
    <s v="Mark Washington"/>
    <x v="2"/>
    <s v="Ile-de-France"/>
    <s v="Montreuil"/>
    <x v="1"/>
    <x v="0"/>
    <x v="1"/>
    <x v="2"/>
    <x v="10"/>
    <s v="Samsung Audio Dock, VoIP"/>
    <n v="0.15"/>
    <n v="568"/>
    <n v="73"/>
    <n v="4"/>
    <s v="FALSE"/>
  </r>
  <r>
    <s v="AZ-2011-3999419"/>
    <x v="206"/>
    <s v="Nathan Clayton"/>
    <x v="6"/>
    <s v="Berlin"/>
    <s v="Berlin"/>
    <x v="1"/>
    <x v="1"/>
    <x v="1"/>
    <x v="0"/>
    <x v="3"/>
    <s v="Rogers Trays, Wire Frame"/>
    <n v="0.2"/>
    <n v="194"/>
    <n v="70"/>
    <n v="4"/>
    <s v="FALSE"/>
  </r>
  <r>
    <s v="AZ-2011-8864835"/>
    <x v="207"/>
    <s v="Noah Chamberlain"/>
    <x v="1"/>
    <s v="England"/>
    <s v="Stockton-on-Tees"/>
    <x v="0"/>
    <x v="1"/>
    <x v="2"/>
    <x v="0"/>
    <x v="2"/>
    <s v="Stanley Markers, Easy-Erase"/>
    <n v="0"/>
    <n v="22"/>
    <n v="0"/>
    <n v="1"/>
    <s v="TRUE"/>
  </r>
  <r>
    <s v="AZ-2011-3706904"/>
    <x v="208"/>
    <s v="Hayley Swanston"/>
    <x v="6"/>
    <s v="Hamburg"/>
    <s v="Hamburg"/>
    <x v="1"/>
    <x v="0"/>
    <x v="1"/>
    <x v="0"/>
    <x v="2"/>
    <s v="Binney &amp; Smith Highlighters, Fluorescent"/>
    <n v="0"/>
    <n v="36"/>
    <n v="3"/>
    <n v="2"/>
    <s v="FALSE"/>
  </r>
  <r>
    <s v="AZ-2011-3706904"/>
    <x v="208"/>
    <s v="Hayley Swanston"/>
    <x v="6"/>
    <s v="Hamburg"/>
    <s v="Hamburg"/>
    <x v="1"/>
    <x v="0"/>
    <x v="1"/>
    <x v="0"/>
    <x v="2"/>
    <s v="Binney &amp; Smith Sketch Pad, Blue"/>
    <n v="0"/>
    <n v="93"/>
    <n v="24"/>
    <n v="2"/>
    <s v="TRUE"/>
  </r>
  <r>
    <s v="BN-2011-1778575"/>
    <x v="208"/>
    <s v="Daniel Burke"/>
    <x v="0"/>
    <s v="Stockholm"/>
    <s v="Stockholm"/>
    <x v="0"/>
    <x v="0"/>
    <x v="0"/>
    <x v="1"/>
    <x v="1"/>
    <s v="Ikea Corner Shelving, Traditional"/>
    <n v="0.5"/>
    <n v="123"/>
    <n v="-30"/>
    <n v="2"/>
    <s v="TRUE"/>
  </r>
  <r>
    <s v="BN-2011-1778575"/>
    <x v="208"/>
    <s v="Daniel Burke"/>
    <x v="0"/>
    <s v="Stockholm"/>
    <s v="Stockholm"/>
    <x v="0"/>
    <x v="0"/>
    <x v="0"/>
    <x v="0"/>
    <x v="5"/>
    <s v="Cardinal Hole Reinforcements, Clear"/>
    <n v="0.5"/>
    <n v="5"/>
    <n v="0"/>
    <n v="2"/>
    <s v="FALSE"/>
  </r>
  <r>
    <s v="AZ-2011-3120181"/>
    <x v="209"/>
    <s v="Daniel Hamilton"/>
    <x v="6"/>
    <s v="North Rhine-Westphalia"/>
    <s v="Recklinghausen"/>
    <x v="1"/>
    <x v="0"/>
    <x v="1"/>
    <x v="0"/>
    <x v="2"/>
    <s v="Boston Canvas, Water Color"/>
    <n v="0"/>
    <n v="114"/>
    <n v="17"/>
    <n v="2"/>
    <s v="FALSE"/>
  </r>
  <r>
    <s v="AZ-2011-3120181"/>
    <x v="209"/>
    <s v="Daniel Hamilton"/>
    <x v="6"/>
    <s v="North Rhine-Westphalia"/>
    <s v="Recklinghausen"/>
    <x v="1"/>
    <x v="0"/>
    <x v="1"/>
    <x v="0"/>
    <x v="12"/>
    <s v="Kleencut Scissors, Easy Grip"/>
    <n v="0"/>
    <n v="120"/>
    <n v="26"/>
    <n v="5"/>
    <s v="TRUE"/>
  </r>
  <r>
    <s v="AZ-2011-8232296"/>
    <x v="209"/>
    <s v="Kayleigh Summers"/>
    <x v="6"/>
    <s v="North Rhine-Westphalia"/>
    <s v="Troisdorf"/>
    <x v="1"/>
    <x v="1"/>
    <x v="2"/>
    <x v="0"/>
    <x v="5"/>
    <s v="Avery Binder Covers, Recycled"/>
    <n v="0"/>
    <n v="34"/>
    <n v="12"/>
    <n v="3"/>
    <s v="TRUE"/>
  </r>
  <r>
    <s v="AZ-2011-8069544"/>
    <x v="209"/>
    <s v="Maddison Newman"/>
    <x v="4"/>
    <s v="Upper Austria"/>
    <s v="Linz"/>
    <x v="1"/>
    <x v="2"/>
    <x v="2"/>
    <x v="0"/>
    <x v="7"/>
    <s v="Hon Legal Exhibit Labels, Adjustable"/>
    <n v="0"/>
    <n v="70"/>
    <n v="11"/>
    <n v="8"/>
    <s v="TRUE"/>
  </r>
  <r>
    <s v="AZ-2011-1735855"/>
    <x v="210"/>
    <s v="Sebastian Barber"/>
    <x v="1"/>
    <s v="England"/>
    <s v="Waterlooville"/>
    <x v="0"/>
    <x v="0"/>
    <x v="1"/>
    <x v="0"/>
    <x v="5"/>
    <s v="Ibico Binder, Economy"/>
    <n v="0"/>
    <n v="31"/>
    <n v="9"/>
    <n v="2"/>
    <s v="TRUE"/>
  </r>
  <r>
    <s v="AZ-2011-9710351"/>
    <x v="210"/>
    <s v="Demi Power"/>
    <x v="2"/>
    <s v="Languedoc-Roussillon-Midi-Pyrénées"/>
    <s v="Frontignan"/>
    <x v="1"/>
    <x v="1"/>
    <x v="3"/>
    <x v="0"/>
    <x v="7"/>
    <s v="Smead Removable Labels, Laser Printer Compatible"/>
    <n v="0"/>
    <n v="52"/>
    <n v="16"/>
    <n v="5"/>
    <s v="FALSE"/>
  </r>
  <r>
    <s v="AZ-2011-5060005"/>
    <x v="210"/>
    <s v="Gary Crume"/>
    <x v="6"/>
    <s v="Lower Saxony"/>
    <s v="Hanover"/>
    <x v="1"/>
    <x v="1"/>
    <x v="2"/>
    <x v="0"/>
    <x v="2"/>
    <s v="Stanley Pencil Sharpener, Water Color"/>
    <n v="0.5"/>
    <n v="126"/>
    <n v="-116"/>
    <n v="9"/>
    <s v="FALSE"/>
  </r>
  <r>
    <s v="AZ-2011-9620626"/>
    <x v="211"/>
    <s v="Toby Williamson"/>
    <x v="5"/>
    <s v="Madrid"/>
    <s v="Madrid"/>
    <x v="2"/>
    <x v="0"/>
    <x v="3"/>
    <x v="0"/>
    <x v="5"/>
    <s v="Cardinal Binding Machine, Economy"/>
    <n v="0"/>
    <n v="100"/>
    <n v="28"/>
    <n v="2"/>
    <s v="FALSE"/>
  </r>
  <r>
    <s v="AZ-2011-9620626"/>
    <x v="211"/>
    <s v="Toby Williamson"/>
    <x v="5"/>
    <s v="Madrid"/>
    <s v="Madrid"/>
    <x v="2"/>
    <x v="0"/>
    <x v="3"/>
    <x v="0"/>
    <x v="7"/>
    <s v="Harbour Creations File Folder Labels, Laser Printer Compatible"/>
    <n v="0"/>
    <n v="44"/>
    <n v="14"/>
    <n v="5"/>
    <s v="FALSE"/>
  </r>
  <r>
    <s v="AZ-2011-9620626"/>
    <x v="211"/>
    <s v="Toby Williamson"/>
    <x v="5"/>
    <s v="Madrid"/>
    <s v="Madrid"/>
    <x v="2"/>
    <x v="0"/>
    <x v="3"/>
    <x v="0"/>
    <x v="3"/>
    <s v="Smead Trays, Industrial"/>
    <n v="0.1"/>
    <n v="220"/>
    <n v="56"/>
    <n v="5"/>
    <s v="FALSE"/>
  </r>
  <r>
    <s v="BN-2011-1490837"/>
    <x v="211"/>
    <s v="Will Poynton"/>
    <x v="6"/>
    <s v="Rhineland-Palatinate"/>
    <s v="Trier"/>
    <x v="1"/>
    <x v="1"/>
    <x v="1"/>
    <x v="0"/>
    <x v="2"/>
    <s v="Boston Sketch Pad, Blue"/>
    <n v="0"/>
    <n v="243"/>
    <n v="104"/>
    <n v="5"/>
    <s v="TRUE"/>
  </r>
  <r>
    <s v="BN-2011-1490837"/>
    <x v="211"/>
    <s v="Will Poynton"/>
    <x v="6"/>
    <s v="Rhineland-Palatinate"/>
    <s v="Trier"/>
    <x v="1"/>
    <x v="1"/>
    <x v="1"/>
    <x v="0"/>
    <x v="3"/>
    <s v="Fellowes Box, Industrial"/>
    <n v="0.1"/>
    <n v="91"/>
    <n v="-5"/>
    <n v="5"/>
    <s v="TRUE"/>
  </r>
  <r>
    <s v="BN-2011-1490837"/>
    <x v="211"/>
    <s v="Will Poynton"/>
    <x v="6"/>
    <s v="Rhineland-Palatinate"/>
    <s v="Trier"/>
    <x v="1"/>
    <x v="1"/>
    <x v="1"/>
    <x v="2"/>
    <x v="10"/>
    <s v="Nokia Signal Booster, VoIP"/>
    <n v="0"/>
    <n v="1093"/>
    <n v="306"/>
    <n v="8"/>
    <s v="TRUE"/>
  </r>
  <r>
    <s v="AZ-2011-8967076"/>
    <x v="212"/>
    <s v="Betty Reynolds"/>
    <x v="6"/>
    <s v="Hamburg"/>
    <s v="Hamburg"/>
    <x v="1"/>
    <x v="2"/>
    <x v="3"/>
    <x v="0"/>
    <x v="2"/>
    <s v="Binney &amp; Smith Canvas, Fluorescent"/>
    <n v="0"/>
    <n v="158"/>
    <n v="30"/>
    <n v="3"/>
    <s v="TRUE"/>
  </r>
  <r>
    <s v="AZ-2011-8967076"/>
    <x v="212"/>
    <s v="Betty Reynolds"/>
    <x v="6"/>
    <s v="Hamburg"/>
    <s v="Hamburg"/>
    <x v="1"/>
    <x v="2"/>
    <x v="3"/>
    <x v="0"/>
    <x v="0"/>
    <s v="Xerox Memo Slips, 8.5 x 11"/>
    <n v="0"/>
    <n v="35"/>
    <n v="3"/>
    <n v="2"/>
    <s v="FALSE"/>
  </r>
  <r>
    <s v="AZ-2011-8967076"/>
    <x v="212"/>
    <s v="Betty Reynolds"/>
    <x v="6"/>
    <s v="Hamburg"/>
    <s v="Hamburg"/>
    <x v="1"/>
    <x v="2"/>
    <x v="3"/>
    <x v="0"/>
    <x v="3"/>
    <s v="Smead Lockers, Wire Frame"/>
    <n v="0.1"/>
    <n v="1066"/>
    <n v="-12"/>
    <n v="6"/>
    <s v="FALSE"/>
  </r>
  <r>
    <s v="AZ-2011-8967076"/>
    <x v="212"/>
    <s v="Betty Reynolds"/>
    <x v="6"/>
    <s v="Hamburg"/>
    <s v="Hamburg"/>
    <x v="1"/>
    <x v="2"/>
    <x v="3"/>
    <x v="0"/>
    <x v="12"/>
    <s v="Elite Ruler, High Speed"/>
    <n v="0"/>
    <n v="28"/>
    <n v="2"/>
    <n v="2"/>
    <s v="FALSE"/>
  </r>
  <r>
    <s v="BN-2011-7314925"/>
    <x v="212"/>
    <s v="Daniel Lucas"/>
    <x v="7"/>
    <s v="South Holland"/>
    <s v="Rotterdam"/>
    <x v="1"/>
    <x v="0"/>
    <x v="3"/>
    <x v="0"/>
    <x v="2"/>
    <s v="BIC Highlighters, Easy-Erase"/>
    <n v="0.5"/>
    <n v="19"/>
    <n v="-10"/>
    <n v="2"/>
    <s v="FALSE"/>
  </r>
  <r>
    <s v="BN-2011-7314925"/>
    <x v="212"/>
    <s v="Daniel Lucas"/>
    <x v="7"/>
    <s v="South Holland"/>
    <s v="Rotterdam"/>
    <x v="1"/>
    <x v="0"/>
    <x v="3"/>
    <x v="0"/>
    <x v="2"/>
    <s v="BIC Markers, Easy-Erase"/>
    <n v="0.5"/>
    <n v="27"/>
    <n v="-12"/>
    <n v="2"/>
    <s v="TRUE"/>
  </r>
  <r>
    <s v="BN-2011-7314925"/>
    <x v="212"/>
    <s v="Daniel Lucas"/>
    <x v="7"/>
    <s v="South Holland"/>
    <s v="Rotterdam"/>
    <x v="1"/>
    <x v="0"/>
    <x v="3"/>
    <x v="0"/>
    <x v="0"/>
    <s v="Green Bar Message Books, Recycled"/>
    <n v="0.5"/>
    <n v="36"/>
    <n v="-10"/>
    <n v="3"/>
    <s v="FALSE"/>
  </r>
  <r>
    <s v="AZ-2011-1890132"/>
    <x v="213"/>
    <s v="Dennis Conaway"/>
    <x v="6"/>
    <s v="Baden-Württemberg"/>
    <s v="Heilbronn"/>
    <x v="1"/>
    <x v="1"/>
    <x v="2"/>
    <x v="0"/>
    <x v="2"/>
    <s v="Binney &amp; Smith Markers, Fluorescent"/>
    <n v="0"/>
    <n v="51"/>
    <n v="14"/>
    <n v="2"/>
    <s v="TRUE"/>
  </r>
  <r>
    <s v="AZ-2011-269617"/>
    <x v="213"/>
    <s v="Lisa Watkins"/>
    <x v="6"/>
    <s v="North Rhine-Westphalia"/>
    <s v="Aachen"/>
    <x v="1"/>
    <x v="1"/>
    <x v="1"/>
    <x v="0"/>
    <x v="5"/>
    <s v="Acco Binder Covers, Recycled"/>
    <n v="0"/>
    <n v="41"/>
    <n v="12"/>
    <n v="3"/>
    <s v="TRUE"/>
  </r>
  <r>
    <s v="AZ-2011-1475254"/>
    <x v="214"/>
    <s v="Bradley Howell"/>
    <x v="5"/>
    <s v="Basque Country"/>
    <s v="Bilbao"/>
    <x v="2"/>
    <x v="2"/>
    <x v="0"/>
    <x v="0"/>
    <x v="3"/>
    <s v="Fellowes Folders, Blue"/>
    <n v="0.1"/>
    <n v="48"/>
    <n v="21"/>
    <n v="2"/>
    <s v="TRUE"/>
  </r>
  <r>
    <s v="AZ-2011-1114253"/>
    <x v="215"/>
    <s v="Amy Pendred"/>
    <x v="6"/>
    <s v="Hamburg"/>
    <s v="Hamburg"/>
    <x v="1"/>
    <x v="1"/>
    <x v="0"/>
    <x v="2"/>
    <x v="10"/>
    <s v="Nokia Audio Dock, with Caller ID"/>
    <n v="0"/>
    <n v="1334"/>
    <n v="200"/>
    <n v="8"/>
    <s v="TRUE"/>
  </r>
  <r>
    <s v="AZ-2011-479838"/>
    <x v="216"/>
    <s v="Sandra Cook"/>
    <x v="1"/>
    <s v="England"/>
    <s v="Worcester"/>
    <x v="0"/>
    <x v="1"/>
    <x v="1"/>
    <x v="1"/>
    <x v="1"/>
    <s v="Bush Corner Shelving, Pine"/>
    <n v="0"/>
    <n v="376"/>
    <n v="180"/>
    <n v="3"/>
    <s v="TRUE"/>
  </r>
  <r>
    <s v="AZ-2011-479838"/>
    <x v="216"/>
    <s v="Sandra Cook"/>
    <x v="1"/>
    <s v="England"/>
    <s v="Worcester"/>
    <x v="0"/>
    <x v="1"/>
    <x v="1"/>
    <x v="1"/>
    <x v="1"/>
    <s v="Sauder Classic Bookcase, Metal"/>
    <n v="0"/>
    <n v="1742"/>
    <n v="261"/>
    <n v="4"/>
    <s v="FALSE"/>
  </r>
  <r>
    <s v="AZ-2011-479838"/>
    <x v="216"/>
    <s v="Sandra Cook"/>
    <x v="1"/>
    <s v="England"/>
    <s v="Worcester"/>
    <x v="0"/>
    <x v="1"/>
    <x v="1"/>
    <x v="0"/>
    <x v="14"/>
    <s v="Cameo Business Envelopes, Security-Tint"/>
    <n v="0"/>
    <n v="34"/>
    <n v="12"/>
    <n v="2"/>
    <s v="TRUE"/>
  </r>
  <r>
    <s v="BN-2011-2093591"/>
    <x v="216"/>
    <s v="Mary Hough"/>
    <x v="7"/>
    <s v="North Brabant"/>
    <s v="Helmond"/>
    <x v="1"/>
    <x v="0"/>
    <x v="1"/>
    <x v="0"/>
    <x v="2"/>
    <s v="Sanford Sketch Pad, Water Color"/>
    <n v="0.5"/>
    <n v="73"/>
    <n v="-4"/>
    <n v="3"/>
    <s v="TRUE"/>
  </r>
  <r>
    <s v="AZ-2011-2320734"/>
    <x v="217"/>
    <s v="Charlie Wells"/>
    <x v="2"/>
    <s v="Ile-de-France"/>
    <s v="Saint-Ouen"/>
    <x v="1"/>
    <x v="0"/>
    <x v="1"/>
    <x v="0"/>
    <x v="0"/>
    <s v="Eaton Parchment Paper, Premium"/>
    <n v="0"/>
    <n v="13"/>
    <n v="2"/>
    <n v="1"/>
    <s v="TRUE"/>
  </r>
  <r>
    <s v="AZ-2011-7589945"/>
    <x v="217"/>
    <s v="Rebecca Heysen"/>
    <x v="4"/>
    <s v="Vienna"/>
    <s v="Vienna"/>
    <x v="1"/>
    <x v="2"/>
    <x v="1"/>
    <x v="1"/>
    <x v="16"/>
    <s v="Eldon Clock, Black"/>
    <n v="0"/>
    <n v="57"/>
    <n v="16"/>
    <n v="1"/>
    <s v="FALSE"/>
  </r>
  <r>
    <s v="BN-2011-5624168"/>
    <x v="217"/>
    <s v="Sandra Cook"/>
    <x v="6"/>
    <s v="Berlin"/>
    <s v="Berlin"/>
    <x v="1"/>
    <x v="1"/>
    <x v="1"/>
    <x v="0"/>
    <x v="5"/>
    <s v="Acco 3-Hole Punch, Economy"/>
    <n v="0.1"/>
    <n v="27"/>
    <n v="3"/>
    <n v="1"/>
    <s v="TRUE"/>
  </r>
  <r>
    <s v="BN-2011-5624168"/>
    <x v="217"/>
    <s v="Sandra Cook"/>
    <x v="6"/>
    <s v="Berlin"/>
    <s v="Berlin"/>
    <x v="1"/>
    <x v="1"/>
    <x v="1"/>
    <x v="0"/>
    <x v="7"/>
    <s v="Avery Legal Exhibit Labels, Alphabetical"/>
    <n v="0.1"/>
    <n v="30"/>
    <n v="4"/>
    <n v="3"/>
    <s v="TRUE"/>
  </r>
  <r>
    <s v="BN-2011-5624168"/>
    <x v="217"/>
    <s v="Sandra Cook"/>
    <x v="6"/>
    <s v="Berlin"/>
    <s v="Berlin"/>
    <x v="1"/>
    <x v="1"/>
    <x v="1"/>
    <x v="0"/>
    <x v="3"/>
    <s v="Fellowes File Cart, Wire Frame"/>
    <n v="0.2"/>
    <n v="546"/>
    <n v="7"/>
    <n v="5"/>
    <s v="FALSE"/>
  </r>
  <r>
    <s v="BN-2011-5624168"/>
    <x v="217"/>
    <s v="Sandra Cook"/>
    <x v="6"/>
    <s v="Berlin"/>
    <s v="Berlin"/>
    <x v="1"/>
    <x v="1"/>
    <x v="1"/>
    <x v="0"/>
    <x v="3"/>
    <s v="Smead File Cart, Single Width"/>
    <n v="0.2"/>
    <n v="514"/>
    <n v="-122"/>
    <n v="5"/>
    <s v="TRUE"/>
  </r>
  <r>
    <s v="AZ-2011-9162974"/>
    <x v="218"/>
    <s v="Edward Martinez"/>
    <x v="14"/>
    <s v="Uusimaa"/>
    <s v="Helsinki"/>
    <x v="0"/>
    <x v="2"/>
    <x v="1"/>
    <x v="1"/>
    <x v="16"/>
    <s v="Rubbermaid Photo Frame, Durable"/>
    <n v="0"/>
    <n v="293"/>
    <n v="15"/>
    <n v="6"/>
    <s v="FALSE"/>
  </r>
  <r>
    <s v="AZ-2011-9162974"/>
    <x v="218"/>
    <s v="Edward Martinez"/>
    <x v="14"/>
    <s v="Uusimaa"/>
    <s v="Helsinki"/>
    <x v="0"/>
    <x v="2"/>
    <x v="1"/>
    <x v="0"/>
    <x v="2"/>
    <s v="Binney &amp; Smith Sketch Pad, Water Color"/>
    <n v="0"/>
    <n v="248"/>
    <n v="82"/>
    <n v="5"/>
    <s v="FALSE"/>
  </r>
  <r>
    <s v="AZ-2011-9162974"/>
    <x v="218"/>
    <s v="Edward Martinez"/>
    <x v="14"/>
    <s v="Uusimaa"/>
    <s v="Helsinki"/>
    <x v="0"/>
    <x v="2"/>
    <x v="1"/>
    <x v="0"/>
    <x v="0"/>
    <s v="Enermax Parchment Paper, 8.5 x 11"/>
    <n v="0"/>
    <n v="117"/>
    <n v="33"/>
    <n v="6"/>
    <s v="FALSE"/>
  </r>
  <r>
    <s v="AZ-2011-8519360"/>
    <x v="219"/>
    <s v="Taj Knetes"/>
    <x v="2"/>
    <s v="Ile-de-France"/>
    <s v="Alfortville"/>
    <x v="1"/>
    <x v="1"/>
    <x v="1"/>
    <x v="1"/>
    <x v="16"/>
    <s v="Deflect-O Stacking Tray, Black"/>
    <n v="0"/>
    <n v="101"/>
    <n v="46"/>
    <n v="4"/>
    <s v="FALSE"/>
  </r>
  <r>
    <s v="AZ-2011-2001312"/>
    <x v="219"/>
    <s v="Harriet Chadwick"/>
    <x v="1"/>
    <s v="England"/>
    <s v="Preston"/>
    <x v="0"/>
    <x v="2"/>
    <x v="1"/>
    <x v="0"/>
    <x v="14"/>
    <s v="Cameo Clasp Envelope, with clear poly window"/>
    <n v="0"/>
    <n v="52"/>
    <n v="19"/>
    <n v="4"/>
    <s v="FALSE"/>
  </r>
  <r>
    <s v="AZ-2011-2001312"/>
    <x v="219"/>
    <s v="Harriet Chadwick"/>
    <x v="1"/>
    <s v="England"/>
    <s v="Preston"/>
    <x v="0"/>
    <x v="2"/>
    <x v="1"/>
    <x v="0"/>
    <x v="0"/>
    <s v="SanDisk Computer Printout Paper, 8.5 x 11"/>
    <n v="0"/>
    <n v="136"/>
    <n v="15"/>
    <n v="4"/>
    <s v="TRUE"/>
  </r>
  <r>
    <s v="AZ-2011-3586083"/>
    <x v="220"/>
    <s v="Elijah Ruatoka"/>
    <x v="2"/>
    <s v="Provence-Alpes-Côte d'Azur"/>
    <s v="Marseille"/>
    <x v="1"/>
    <x v="0"/>
    <x v="0"/>
    <x v="0"/>
    <x v="11"/>
    <s v="Breville Toaster, Red"/>
    <n v="0.1"/>
    <n v="69"/>
    <n v="18"/>
    <n v="1"/>
    <s v="TRUE"/>
  </r>
  <r>
    <s v="AZ-2011-3586083"/>
    <x v="220"/>
    <s v="Elijah Ruatoka"/>
    <x v="2"/>
    <s v="Provence-Alpes-Côte d'Azur"/>
    <s v="Marseille"/>
    <x v="1"/>
    <x v="0"/>
    <x v="0"/>
    <x v="0"/>
    <x v="5"/>
    <s v="Cardinal 3-Hole Punch, Economy"/>
    <n v="0"/>
    <n v="144"/>
    <n v="65"/>
    <n v="5"/>
    <s v="TRUE"/>
  </r>
  <r>
    <s v="AZ-2011-3586083"/>
    <x v="220"/>
    <s v="Elijah Ruatoka"/>
    <x v="2"/>
    <s v="Provence-Alpes-Côte d'Azur"/>
    <s v="Marseille"/>
    <x v="1"/>
    <x v="0"/>
    <x v="0"/>
    <x v="0"/>
    <x v="12"/>
    <s v="Acme Scissors, Serrated"/>
    <n v="0"/>
    <n v="22"/>
    <n v="1"/>
    <n v="1"/>
    <s v="FALSE"/>
  </r>
  <r>
    <s v="BN-2011-303096"/>
    <x v="220"/>
    <s v="Sandra Hooks"/>
    <x v="3"/>
    <s v="Emilia-Romagna"/>
    <s v="Ferrara"/>
    <x v="2"/>
    <x v="2"/>
    <x v="1"/>
    <x v="2"/>
    <x v="10"/>
    <s v="Apple Smart Phone, Full Size"/>
    <n v="0.4"/>
    <n v="383"/>
    <n v="-77"/>
    <n v="1"/>
    <s v="TRUE"/>
  </r>
  <r>
    <s v="AZ-2011-9917214"/>
    <x v="221"/>
    <s v="Millie Newman"/>
    <x v="2"/>
    <s v="Auvergne-Rhône-Alpes"/>
    <s v="Clermont-Ferrand"/>
    <x v="1"/>
    <x v="1"/>
    <x v="0"/>
    <x v="0"/>
    <x v="5"/>
    <s v="Avery Index Tab, Clear"/>
    <n v="0"/>
    <n v="12"/>
    <n v="3"/>
    <n v="2"/>
    <s v="TRUE"/>
  </r>
  <r>
    <s v="AZ-2011-9917214"/>
    <x v="221"/>
    <s v="Millie Newman"/>
    <x v="2"/>
    <s v="Auvergne-Rhône-Alpes"/>
    <s v="Clermont-Ferrand"/>
    <x v="1"/>
    <x v="1"/>
    <x v="0"/>
    <x v="0"/>
    <x v="5"/>
    <s v="Cardinal Index Tab, Economy"/>
    <n v="0"/>
    <n v="79"/>
    <n v="36"/>
    <n v="9"/>
    <s v="TRUE"/>
  </r>
  <r>
    <s v="BN-2011-1885034"/>
    <x v="221"/>
    <s v="Bethany Hunt"/>
    <x v="2"/>
    <s v="Alsace-Champagne-Ardenne-Lorraine"/>
    <s v="Reims"/>
    <x v="1"/>
    <x v="2"/>
    <x v="0"/>
    <x v="0"/>
    <x v="5"/>
    <s v="Ibico 3-Hole Punch, Recycled"/>
    <n v="0.5"/>
    <n v="77"/>
    <n v="-34"/>
    <n v="5"/>
    <s v="TRUE"/>
  </r>
  <r>
    <s v="AZ-2011-504913"/>
    <x v="222"/>
    <s v="Tyson Jonathan"/>
    <x v="2"/>
    <s v="Provence-Alpes-Côte d'Azur"/>
    <s v="Digne-les-Bains"/>
    <x v="1"/>
    <x v="1"/>
    <x v="1"/>
    <x v="1"/>
    <x v="16"/>
    <s v="Deflect-O Clock, Erganomic"/>
    <n v="0"/>
    <n v="49"/>
    <n v="4"/>
    <n v="1"/>
    <s v="FALSE"/>
  </r>
  <r>
    <s v="AZ-2011-4763989"/>
    <x v="223"/>
    <s v="Sam Wood"/>
    <x v="1"/>
    <s v="Scotland"/>
    <s v="Glasgow"/>
    <x v="0"/>
    <x v="0"/>
    <x v="1"/>
    <x v="1"/>
    <x v="1"/>
    <s v="Safco Floating Shelf Set, Traditional"/>
    <n v="0"/>
    <n v="590"/>
    <n v="260"/>
    <n v="3"/>
    <s v="FALSE"/>
  </r>
  <r>
    <s v="BN-2011-8153992"/>
    <x v="224"/>
    <s v="George Dawson"/>
    <x v="6"/>
    <s v="Berlin"/>
    <s v="Berlin"/>
    <x v="1"/>
    <x v="0"/>
    <x v="1"/>
    <x v="1"/>
    <x v="16"/>
    <s v="Advantus Clock, Durable"/>
    <n v="0.1"/>
    <n v="218"/>
    <n v="-10"/>
    <n v="5"/>
    <s v="FALSE"/>
  </r>
  <r>
    <s v="BN-2011-8153992"/>
    <x v="224"/>
    <s v="George Dawson"/>
    <x v="6"/>
    <s v="Berlin"/>
    <s v="Berlin"/>
    <x v="1"/>
    <x v="0"/>
    <x v="1"/>
    <x v="0"/>
    <x v="2"/>
    <s v="Binney &amp; Smith Highlighters, Water Color"/>
    <n v="0.1"/>
    <n v="36"/>
    <n v="13"/>
    <n v="2"/>
    <s v="TRUE"/>
  </r>
  <r>
    <s v="BN-2011-8153992"/>
    <x v="224"/>
    <s v="George Dawson"/>
    <x v="6"/>
    <s v="Berlin"/>
    <s v="Berlin"/>
    <x v="1"/>
    <x v="0"/>
    <x v="1"/>
    <x v="0"/>
    <x v="5"/>
    <s v="Avery Index Tab, Clear"/>
    <n v="0.1"/>
    <n v="31"/>
    <n v="6"/>
    <n v="6"/>
    <s v="FALSE"/>
  </r>
  <r>
    <s v="AZ-2011-2141552"/>
    <x v="225"/>
    <s v="Craig Rayner"/>
    <x v="3"/>
    <s v="Campania"/>
    <s v="Pozzuoli"/>
    <x v="2"/>
    <x v="1"/>
    <x v="2"/>
    <x v="0"/>
    <x v="12"/>
    <s v="Elite Letter Opener, Easy Grip"/>
    <n v="0"/>
    <n v="82"/>
    <n v="3"/>
    <n v="3"/>
    <s v="FALSE"/>
  </r>
  <r>
    <s v="AZ-2011-1754604"/>
    <x v="225"/>
    <s v="Zachary Warner"/>
    <x v="6"/>
    <s v="Berlin"/>
    <s v="Berlin"/>
    <x v="1"/>
    <x v="1"/>
    <x v="1"/>
    <x v="0"/>
    <x v="12"/>
    <s v="Acme Scissors, Steel"/>
    <n v="0.1"/>
    <n v="67"/>
    <n v="28"/>
    <n v="3"/>
    <s v="TRUE"/>
  </r>
  <r>
    <s v="BN-2011-1815779"/>
    <x v="225"/>
    <s v="Isabel Turnbull"/>
    <x v="12"/>
    <s v="Zürich"/>
    <s v="Zurich"/>
    <x v="1"/>
    <x v="0"/>
    <x v="0"/>
    <x v="0"/>
    <x v="3"/>
    <s v="Eldon File Cart, Blue"/>
    <n v="0"/>
    <n v="254"/>
    <n v="5"/>
    <n v="2"/>
    <s v="FALSE"/>
  </r>
  <r>
    <s v="AZ-2011-9632713"/>
    <x v="226"/>
    <s v="Isabelle Vaughan"/>
    <x v="2"/>
    <s v="Languedoc-Roussillon-Midi-Pyrénées"/>
    <s v="Castres"/>
    <x v="1"/>
    <x v="1"/>
    <x v="1"/>
    <x v="0"/>
    <x v="3"/>
    <s v="Rogers Folders, Industrial"/>
    <n v="0.1"/>
    <n v="112"/>
    <n v="5"/>
    <n v="4"/>
    <s v="FALSE"/>
  </r>
  <r>
    <s v="AZ-2011-8878816"/>
    <x v="226"/>
    <s v="Larry Lambert"/>
    <x v="3"/>
    <s v="Sicily"/>
    <s v="Messina"/>
    <x v="2"/>
    <x v="1"/>
    <x v="1"/>
    <x v="1"/>
    <x v="1"/>
    <s v="Dania Floating Shelf Set, Traditional"/>
    <n v="0"/>
    <n v="677"/>
    <n v="61"/>
    <n v="4"/>
    <s v="TRUE"/>
  </r>
  <r>
    <s v="AZ-2011-8878816"/>
    <x v="226"/>
    <s v="Larry Lambert"/>
    <x v="3"/>
    <s v="Sicily"/>
    <s v="Messina"/>
    <x v="2"/>
    <x v="1"/>
    <x v="1"/>
    <x v="0"/>
    <x v="3"/>
    <s v="Eldon File Cart, Single Width"/>
    <n v="0.4"/>
    <n v="770"/>
    <n v="38"/>
    <n v="10"/>
    <s v="TRUE"/>
  </r>
  <r>
    <s v="AZ-2011-8878816"/>
    <x v="226"/>
    <s v="Larry Lambert"/>
    <x v="3"/>
    <s v="Sicily"/>
    <s v="Messina"/>
    <x v="2"/>
    <x v="1"/>
    <x v="1"/>
    <x v="0"/>
    <x v="3"/>
    <s v="Fellowes File Cart, Blue"/>
    <n v="0.4"/>
    <n v="494"/>
    <n v="0"/>
    <n v="6"/>
    <s v="FALSE"/>
  </r>
  <r>
    <s v="AZ-2011-8878816"/>
    <x v="226"/>
    <s v="Larry Lambert"/>
    <x v="3"/>
    <s v="Sicily"/>
    <s v="Messina"/>
    <x v="2"/>
    <x v="1"/>
    <x v="1"/>
    <x v="0"/>
    <x v="12"/>
    <s v="Stiletto Shears, High Speed"/>
    <n v="0"/>
    <n v="144"/>
    <n v="13"/>
    <n v="3"/>
    <s v="FALSE"/>
  </r>
  <r>
    <s v="AZ-2011-8878816"/>
    <x v="226"/>
    <s v="Larry Lambert"/>
    <x v="3"/>
    <s v="Sicily"/>
    <s v="Messina"/>
    <x v="2"/>
    <x v="1"/>
    <x v="1"/>
    <x v="2"/>
    <x v="13"/>
    <s v="Canon Ink, Laser"/>
    <n v="0"/>
    <n v="589"/>
    <n v="277"/>
    <n v="4"/>
    <s v="TRUE"/>
  </r>
  <r>
    <s v="AZ-2011-5511380"/>
    <x v="226"/>
    <s v="Holly Doyle"/>
    <x v="6"/>
    <s v="Saxony-Anhalt"/>
    <s v="Magdeburg"/>
    <x v="1"/>
    <x v="1"/>
    <x v="1"/>
    <x v="0"/>
    <x v="2"/>
    <s v="Boston Pencil Sharpener, Water Color"/>
    <n v="0"/>
    <n v="161"/>
    <n v="80"/>
    <n v="5"/>
    <s v="TRUE"/>
  </r>
  <r>
    <s v="AZ-2011-5511380"/>
    <x v="226"/>
    <s v="Holly Doyle"/>
    <x v="6"/>
    <s v="Saxony-Anhalt"/>
    <s v="Magdeburg"/>
    <x v="1"/>
    <x v="1"/>
    <x v="1"/>
    <x v="0"/>
    <x v="0"/>
    <s v="Eaton Cards &amp; Envelopes, 8.5 x 11"/>
    <n v="0"/>
    <n v="148"/>
    <n v="35"/>
    <n v="3"/>
    <s v="FALSE"/>
  </r>
  <r>
    <s v="AZ-2011-5511380"/>
    <x v="226"/>
    <s v="Holly Doyle"/>
    <x v="6"/>
    <s v="Saxony-Anhalt"/>
    <s v="Magdeburg"/>
    <x v="1"/>
    <x v="1"/>
    <x v="1"/>
    <x v="0"/>
    <x v="3"/>
    <s v="Tenex Lockers, Single Width"/>
    <n v="0.1"/>
    <n v="368"/>
    <n v="-16"/>
    <n v="2"/>
    <s v="FALSE"/>
  </r>
  <r>
    <s v="AZ-2011-5511380"/>
    <x v="226"/>
    <s v="Holly Doyle"/>
    <x v="6"/>
    <s v="Saxony-Anhalt"/>
    <s v="Magdeburg"/>
    <x v="1"/>
    <x v="1"/>
    <x v="1"/>
    <x v="2"/>
    <x v="15"/>
    <s v="Enermax Mouse, Programmable"/>
    <n v="0"/>
    <n v="125"/>
    <n v="0"/>
    <n v="3"/>
    <s v="FALSE"/>
  </r>
  <r>
    <s v="BN-2011-7628560"/>
    <x v="226"/>
    <s v="Libby Thompson"/>
    <x v="1"/>
    <s v="England"/>
    <s v="Slough"/>
    <x v="0"/>
    <x v="1"/>
    <x v="0"/>
    <x v="2"/>
    <x v="13"/>
    <s v="Brother Fax Machine, Laser"/>
    <n v="0"/>
    <n v="1593"/>
    <n v="653"/>
    <n v="5"/>
    <s v="FALSE"/>
  </r>
  <r>
    <s v="BN-2011-4260093"/>
    <x v="226"/>
    <s v="Casey Forte"/>
    <x v="6"/>
    <s v="Schleswig-Holstein"/>
    <s v="Norderstedt"/>
    <x v="1"/>
    <x v="1"/>
    <x v="1"/>
    <x v="0"/>
    <x v="5"/>
    <s v="Cardinal 3-Hole Punch, Recycled"/>
    <n v="0"/>
    <n v="87"/>
    <n v="25"/>
    <n v="3"/>
    <s v="FALSE"/>
  </r>
  <r>
    <s v="BN-2011-4260093"/>
    <x v="226"/>
    <s v="Casey Forte"/>
    <x v="6"/>
    <s v="Schleswig-Holstein"/>
    <s v="Norderstedt"/>
    <x v="1"/>
    <x v="1"/>
    <x v="1"/>
    <x v="0"/>
    <x v="5"/>
    <s v="Wilson Jones 3-Hole Punch, Clear"/>
    <n v="0"/>
    <n v="137"/>
    <n v="38"/>
    <n v="5"/>
    <s v="FALSE"/>
  </r>
  <r>
    <s v="BN-2011-4260093"/>
    <x v="226"/>
    <s v="Casey Forte"/>
    <x v="6"/>
    <s v="Schleswig-Holstein"/>
    <s v="Norderstedt"/>
    <x v="1"/>
    <x v="1"/>
    <x v="1"/>
    <x v="0"/>
    <x v="3"/>
    <s v="Fellowes Lockers, Wire Frame"/>
    <n v="0.1"/>
    <n v="929"/>
    <n v="361"/>
    <n v="5"/>
    <s v="FALSE"/>
  </r>
  <r>
    <s v="BN-2011-4260093"/>
    <x v="226"/>
    <s v="Casey Forte"/>
    <x v="6"/>
    <s v="Schleswig-Holstein"/>
    <s v="Norderstedt"/>
    <x v="1"/>
    <x v="1"/>
    <x v="1"/>
    <x v="0"/>
    <x v="3"/>
    <s v="Smead Trays, Blue"/>
    <n v="0.1"/>
    <n v="87"/>
    <n v="3"/>
    <n v="2"/>
    <s v="FALSE"/>
  </r>
  <r>
    <s v="AZ-2011-8893613"/>
    <x v="227"/>
    <s v="Ebony Northcott"/>
    <x v="6"/>
    <s v="Bavaria"/>
    <s v="Nuremberg"/>
    <x v="1"/>
    <x v="1"/>
    <x v="1"/>
    <x v="1"/>
    <x v="8"/>
    <s v="Office Star Steel Folding Chair, Adjustable"/>
    <n v="0.1"/>
    <n v="593"/>
    <n v="251"/>
    <n v="7"/>
    <s v="TRUE"/>
  </r>
  <r>
    <s v="AZ-2011-6106265"/>
    <x v="227"/>
    <s v="Kayleigh Farmer"/>
    <x v="3"/>
    <s v="Sicily"/>
    <s v="Palermo"/>
    <x v="2"/>
    <x v="1"/>
    <x v="1"/>
    <x v="0"/>
    <x v="14"/>
    <s v="Ames Peel and Seal, with clear poly window"/>
    <n v="0"/>
    <n v="178"/>
    <n v="82"/>
    <n v="8"/>
    <s v="TRUE"/>
  </r>
  <r>
    <s v="AZ-2011-1445262"/>
    <x v="227"/>
    <s v="Amy Nixon"/>
    <x v="6"/>
    <s v="Berlin"/>
    <s v="Berlin"/>
    <x v="1"/>
    <x v="1"/>
    <x v="1"/>
    <x v="1"/>
    <x v="16"/>
    <s v="Eldon Light Bulb, Duo Pack"/>
    <n v="0.1"/>
    <n v="23"/>
    <n v="8"/>
    <n v="1"/>
    <s v="FALSE"/>
  </r>
  <r>
    <s v="AZ-2011-3234061"/>
    <x v="227"/>
    <s v="Gemma Sharp"/>
    <x v="1"/>
    <s v="England"/>
    <s v="Ipswich"/>
    <x v="0"/>
    <x v="2"/>
    <x v="0"/>
    <x v="0"/>
    <x v="5"/>
    <s v="Ibico Binding Machine, Economy"/>
    <n v="0"/>
    <n v="154"/>
    <n v="14"/>
    <n v="3"/>
    <s v="FALSE"/>
  </r>
  <r>
    <s v="AZ-2011-3234061"/>
    <x v="227"/>
    <s v="Gemma Sharp"/>
    <x v="1"/>
    <s v="England"/>
    <s v="Ipswich"/>
    <x v="0"/>
    <x v="2"/>
    <x v="0"/>
    <x v="0"/>
    <x v="0"/>
    <s v="Enermax Note Cards, 8.5 x 11"/>
    <n v="0"/>
    <n v="85"/>
    <n v="36"/>
    <n v="3"/>
    <s v="FALSE"/>
  </r>
  <r>
    <s v="AZ-2011-7934727"/>
    <x v="227"/>
    <s v="Dylan Disney"/>
    <x v="6"/>
    <s v="Hamburg"/>
    <s v="Hamburg"/>
    <x v="1"/>
    <x v="0"/>
    <x v="1"/>
    <x v="1"/>
    <x v="8"/>
    <s v="Office Star Bag Chairs, Red"/>
    <n v="0.1"/>
    <n v="200"/>
    <n v="22"/>
    <n v="4"/>
    <s v="FALSE"/>
  </r>
  <r>
    <s v="AZ-2011-7934727"/>
    <x v="227"/>
    <s v="Dylan Disney"/>
    <x v="6"/>
    <s v="Hamburg"/>
    <s v="Hamburg"/>
    <x v="1"/>
    <x v="0"/>
    <x v="1"/>
    <x v="0"/>
    <x v="2"/>
    <s v="Boston Pens, Easy-Erase"/>
    <n v="0"/>
    <n v="14"/>
    <n v="5"/>
    <n v="1"/>
    <s v="TRUE"/>
  </r>
  <r>
    <s v="AZ-2011-7934727"/>
    <x v="227"/>
    <s v="Dylan Disney"/>
    <x v="6"/>
    <s v="Hamburg"/>
    <s v="Hamburg"/>
    <x v="1"/>
    <x v="0"/>
    <x v="1"/>
    <x v="2"/>
    <x v="15"/>
    <s v="Memorex Keyboard, Bluetooth"/>
    <n v="0"/>
    <n v="71"/>
    <n v="10"/>
    <n v="1"/>
    <s v="TRUE"/>
  </r>
  <r>
    <s v="AZ-2011-7934727"/>
    <x v="227"/>
    <s v="Dylan Disney"/>
    <x v="6"/>
    <s v="Hamburg"/>
    <s v="Hamburg"/>
    <x v="1"/>
    <x v="0"/>
    <x v="1"/>
    <x v="2"/>
    <x v="10"/>
    <s v="Motorola Speaker Phone, VoIP"/>
    <n v="0"/>
    <n v="649"/>
    <n v="26"/>
    <n v="5"/>
    <s v="FALSE"/>
  </r>
  <r>
    <s v="BN-2011-3508590"/>
    <x v="227"/>
    <s v="Charlie Power"/>
    <x v="6"/>
    <s v="Saxony"/>
    <s v="Leipzig"/>
    <x v="1"/>
    <x v="0"/>
    <x v="1"/>
    <x v="1"/>
    <x v="8"/>
    <s v="Office Star Executive Leather Armchair, Black"/>
    <n v="0.1"/>
    <n v="1262"/>
    <n v="-42"/>
    <n v="3"/>
    <s v="TRUE"/>
  </r>
  <r>
    <s v="AZ-2011-3981757"/>
    <x v="228"/>
    <s v="Riley Douglas"/>
    <x v="6"/>
    <s v="North Rhine-Westphalia"/>
    <s v="Menden"/>
    <x v="1"/>
    <x v="2"/>
    <x v="2"/>
    <x v="0"/>
    <x v="2"/>
    <s v="BIC Pens, Easy-Erase"/>
    <n v="0"/>
    <n v="29"/>
    <n v="6"/>
    <n v="2"/>
    <s v="TRUE"/>
  </r>
  <r>
    <s v="AZ-2011-8898585"/>
    <x v="228"/>
    <s v="Isabelle Vaughan"/>
    <x v="2"/>
    <s v="Auvergne-Rhône-Alpes"/>
    <s v="Lyon"/>
    <x v="1"/>
    <x v="1"/>
    <x v="0"/>
    <x v="0"/>
    <x v="3"/>
    <s v="Eldon Box, Wire Frame"/>
    <n v="0.1"/>
    <n v="25"/>
    <n v="6"/>
    <n v="3"/>
    <s v="TRUE"/>
  </r>
  <r>
    <s v="AZ-2011-8427293"/>
    <x v="228"/>
    <s v="Rita McCann"/>
    <x v="5"/>
    <s v="Murcia"/>
    <s v="Murcia"/>
    <x v="2"/>
    <x v="1"/>
    <x v="0"/>
    <x v="0"/>
    <x v="11"/>
    <s v="Breville Microwave, Red"/>
    <n v="0"/>
    <n v="1207"/>
    <n v="109"/>
    <n v="4"/>
    <s v="FALSE"/>
  </r>
  <r>
    <s v="AZ-2011-9028844"/>
    <x v="228"/>
    <s v="Leah Marsh"/>
    <x v="2"/>
    <s v="Provence-Alpes-Côte d'Azur"/>
    <s v="Allauch"/>
    <x v="1"/>
    <x v="2"/>
    <x v="1"/>
    <x v="1"/>
    <x v="8"/>
    <s v="Novimex Swivel Stool, Set of Two"/>
    <n v="0.1"/>
    <n v="1200"/>
    <n v="373"/>
    <n v="8"/>
    <s v="FALSE"/>
  </r>
  <r>
    <s v="AZ-2011-9028844"/>
    <x v="228"/>
    <s v="Leah Marsh"/>
    <x v="2"/>
    <s v="Provence-Alpes-Côte d'Azur"/>
    <s v="Allauch"/>
    <x v="1"/>
    <x v="2"/>
    <x v="1"/>
    <x v="0"/>
    <x v="0"/>
    <s v="Xerox Computer Printout Paper, Multicolor"/>
    <n v="0"/>
    <n v="83"/>
    <n v="18"/>
    <n v="3"/>
    <s v="FALSE"/>
  </r>
  <r>
    <s v="AZ-2011-3004753"/>
    <x v="228"/>
    <s v="Ruby Blomfield"/>
    <x v="2"/>
    <s v="Ile-de-France"/>
    <s v="Montreuil"/>
    <x v="1"/>
    <x v="1"/>
    <x v="1"/>
    <x v="0"/>
    <x v="5"/>
    <s v="Wilson Jones Binding Machine, Economy"/>
    <n v="0"/>
    <n v="147"/>
    <n v="53"/>
    <n v="3"/>
    <s v="TRUE"/>
  </r>
  <r>
    <s v="AZ-2011-8257474"/>
    <x v="228"/>
    <s v="Mark Westfall"/>
    <x v="3"/>
    <s v="Campania"/>
    <s v="Pozzuoli"/>
    <x v="2"/>
    <x v="1"/>
    <x v="0"/>
    <x v="0"/>
    <x v="4"/>
    <s v="Stockwell Rubber Bands, 12 Pack"/>
    <n v="0"/>
    <n v="16"/>
    <n v="2"/>
    <n v="1"/>
    <s v="TRUE"/>
  </r>
  <r>
    <s v="AZ-2011-7479897"/>
    <x v="228"/>
    <s v="Leah Barrett"/>
    <x v="6"/>
    <s v="Hamburg"/>
    <s v="Hamburg"/>
    <x v="1"/>
    <x v="1"/>
    <x v="1"/>
    <x v="1"/>
    <x v="16"/>
    <s v="Advantus Light Bulb, Duo Pack"/>
    <n v="0"/>
    <n v="181"/>
    <n v="36"/>
    <n v="9"/>
    <s v="TRUE"/>
  </r>
  <r>
    <s v="AZ-2011-7479897"/>
    <x v="228"/>
    <s v="Leah Barrett"/>
    <x v="6"/>
    <s v="Hamburg"/>
    <s v="Hamburg"/>
    <x v="1"/>
    <x v="1"/>
    <x v="1"/>
    <x v="2"/>
    <x v="9"/>
    <s v="Okidata Printer, Wireless"/>
    <n v="0"/>
    <n v="537"/>
    <n v="145"/>
    <n v="2"/>
    <s v="FALSE"/>
  </r>
  <r>
    <s v="BN-2011-5239456"/>
    <x v="228"/>
    <s v="Adam Bentley"/>
    <x v="6"/>
    <s v="Thuringia"/>
    <s v="Erfurt"/>
    <x v="1"/>
    <x v="1"/>
    <x v="1"/>
    <x v="1"/>
    <x v="1"/>
    <s v="Ikea Classic Bookcase, Mobile"/>
    <n v="0.1"/>
    <n v="746"/>
    <n v="182"/>
    <n v="2"/>
    <s v="TRUE"/>
  </r>
  <r>
    <s v="AZ-2011-211681"/>
    <x v="229"/>
    <s v="Madison Rowley"/>
    <x v="1"/>
    <s v="England"/>
    <s v="Wolverhampton"/>
    <x v="0"/>
    <x v="1"/>
    <x v="1"/>
    <x v="1"/>
    <x v="1"/>
    <s v="Bush Floating Shelf Set, Pine"/>
    <n v="0"/>
    <n v="1036"/>
    <n v="321"/>
    <n v="6"/>
    <s v="TRUE"/>
  </r>
  <r>
    <s v="AZ-2011-211681"/>
    <x v="229"/>
    <s v="Madison Rowley"/>
    <x v="1"/>
    <s v="England"/>
    <s v="Wolverhampton"/>
    <x v="0"/>
    <x v="1"/>
    <x v="1"/>
    <x v="0"/>
    <x v="5"/>
    <s v="Avery Binder, Economy"/>
    <n v="0"/>
    <n v="26"/>
    <n v="10"/>
    <n v="2"/>
    <s v="TRUE"/>
  </r>
  <r>
    <s v="AZ-2011-438758"/>
    <x v="229"/>
    <s v="Denise Harris"/>
    <x v="5"/>
    <s v="Catalonia"/>
    <s v="Tarragona"/>
    <x v="2"/>
    <x v="1"/>
    <x v="0"/>
    <x v="0"/>
    <x v="3"/>
    <s v="Eldon File Cart, Industrial"/>
    <n v="0.1"/>
    <n v="230"/>
    <n v="5"/>
    <n v="2"/>
    <s v="TRUE"/>
  </r>
  <r>
    <s v="AZ-2011-438758"/>
    <x v="229"/>
    <s v="Denise Harris"/>
    <x v="5"/>
    <s v="Catalonia"/>
    <s v="Tarragona"/>
    <x v="2"/>
    <x v="1"/>
    <x v="0"/>
    <x v="0"/>
    <x v="12"/>
    <s v="Elite Box Cutter, Steel"/>
    <n v="0"/>
    <n v="103"/>
    <n v="40"/>
    <n v="3"/>
    <s v="TRUE"/>
  </r>
  <r>
    <s v="AZ-2011-529480"/>
    <x v="229"/>
    <s v="Cerys Edwards"/>
    <x v="6"/>
    <s v="Bavaria"/>
    <s v="Munich"/>
    <x v="1"/>
    <x v="1"/>
    <x v="3"/>
    <x v="0"/>
    <x v="5"/>
    <s v="Acco Binder Covers, Economy"/>
    <n v="0"/>
    <n v="80"/>
    <n v="33"/>
    <n v="6"/>
    <s v="FALSE"/>
  </r>
  <r>
    <s v="AZ-2011-8648970"/>
    <x v="229"/>
    <s v="Dylan Dry"/>
    <x v="3"/>
    <s v="Lombardy"/>
    <s v="Cinisello Balsamo"/>
    <x v="2"/>
    <x v="1"/>
    <x v="0"/>
    <x v="0"/>
    <x v="12"/>
    <s v="Fiskars Scissors, Steel"/>
    <n v="0"/>
    <n v="45"/>
    <n v="22"/>
    <n v="2"/>
    <s v="FALSE"/>
  </r>
  <r>
    <s v="AZ-2011-8421926"/>
    <x v="229"/>
    <s v="Peter Daly"/>
    <x v="6"/>
    <s v="Lower Saxony"/>
    <s v="Hildesheim"/>
    <x v="1"/>
    <x v="1"/>
    <x v="1"/>
    <x v="1"/>
    <x v="8"/>
    <s v="Office Star Chairmat, Black"/>
    <n v="0.1"/>
    <n v="171"/>
    <n v="34"/>
    <n v="3"/>
    <s v="FALSE"/>
  </r>
  <r>
    <s v="AZ-2011-8421926"/>
    <x v="229"/>
    <s v="Peter Daly"/>
    <x v="6"/>
    <s v="Lower Saxony"/>
    <s v="Hildesheim"/>
    <x v="1"/>
    <x v="1"/>
    <x v="1"/>
    <x v="0"/>
    <x v="7"/>
    <s v="Novimex File Folder Labels, Adjustable"/>
    <n v="0"/>
    <n v="55"/>
    <n v="11"/>
    <n v="9"/>
    <s v="FALSE"/>
  </r>
  <r>
    <s v="BN-2011-183687"/>
    <x v="229"/>
    <s v="Paige Hopley"/>
    <x v="1"/>
    <s v="England"/>
    <s v="Birmingham"/>
    <x v="0"/>
    <x v="1"/>
    <x v="0"/>
    <x v="0"/>
    <x v="14"/>
    <s v="Jiffy Mailers, Recycled"/>
    <n v="0.5"/>
    <n v="126"/>
    <n v="-76"/>
    <n v="7"/>
    <s v="FALSE"/>
  </r>
  <r>
    <s v="BN-2011-183687"/>
    <x v="229"/>
    <s v="Paige Hopley"/>
    <x v="1"/>
    <s v="England"/>
    <s v="Birmingham"/>
    <x v="0"/>
    <x v="1"/>
    <x v="0"/>
    <x v="0"/>
    <x v="4"/>
    <s v="OIC Staples, Metal"/>
    <n v="0.5"/>
    <n v="17"/>
    <n v="-3"/>
    <n v="3"/>
    <s v="FALSE"/>
  </r>
  <r>
    <s v="AZ-2011-9431896"/>
    <x v="230"/>
    <s v="Ashton Charles"/>
    <x v="2"/>
    <s v="Provence-Alpes-Côte d'Azur"/>
    <s v="Nice"/>
    <x v="1"/>
    <x v="1"/>
    <x v="0"/>
    <x v="2"/>
    <x v="10"/>
    <s v="Cisco Smart Phone, with Caller ID"/>
    <n v="0.15"/>
    <n v="4449"/>
    <n v="1518"/>
    <n v="8"/>
    <s v="FALSE"/>
  </r>
  <r>
    <s v="BN-2011-1486107"/>
    <x v="231"/>
    <s v="Annabelle Heydon"/>
    <x v="2"/>
    <s v="Pays de la Loire"/>
    <s v="Laval"/>
    <x v="1"/>
    <x v="0"/>
    <x v="2"/>
    <x v="1"/>
    <x v="8"/>
    <s v="Novimex Steel Folding Chair, Red"/>
    <n v="0.1"/>
    <n v="148"/>
    <n v="54"/>
    <n v="2"/>
    <s v="TRUE"/>
  </r>
  <r>
    <s v="BN-2011-1486107"/>
    <x v="231"/>
    <s v="Annabelle Heydon"/>
    <x v="2"/>
    <s v="Pays de la Loire"/>
    <s v="Laval"/>
    <x v="1"/>
    <x v="0"/>
    <x v="2"/>
    <x v="0"/>
    <x v="12"/>
    <s v="Fiskars Trimmer, Easy Grip"/>
    <n v="0"/>
    <n v="44"/>
    <n v="16"/>
    <n v="1"/>
    <s v="TRUE"/>
  </r>
  <r>
    <s v="BN-2011-1486107"/>
    <x v="231"/>
    <s v="Annabelle Heydon"/>
    <x v="2"/>
    <s v="Pays de la Loire"/>
    <s v="Laval"/>
    <x v="1"/>
    <x v="0"/>
    <x v="2"/>
    <x v="2"/>
    <x v="9"/>
    <s v="Konica Inkjet, White"/>
    <n v="0.15"/>
    <n v="1320"/>
    <n v="357"/>
    <n v="5"/>
    <s v="TRUE"/>
  </r>
  <r>
    <s v="AZ-2011-1845681"/>
    <x v="232"/>
    <s v="Paul Collazo"/>
    <x v="6"/>
    <s v="Hamburg"/>
    <s v="Hamburg"/>
    <x v="1"/>
    <x v="0"/>
    <x v="1"/>
    <x v="0"/>
    <x v="0"/>
    <s v="Green Bar Memo Slips, 8.5 x 11"/>
    <n v="0"/>
    <n v="84"/>
    <n v="41"/>
    <n v="4"/>
    <s v="TRUE"/>
  </r>
  <r>
    <s v="AZ-2011-5592307"/>
    <x v="232"/>
    <s v="Oscar Serena"/>
    <x v="6"/>
    <s v="North Rhine-Westphalia"/>
    <s v="Halle"/>
    <x v="1"/>
    <x v="1"/>
    <x v="1"/>
    <x v="0"/>
    <x v="0"/>
    <s v="Green Bar Parchment Paper, Recycled"/>
    <n v="0"/>
    <n v="166"/>
    <n v="76"/>
    <n v="10"/>
    <s v="FALSE"/>
  </r>
  <r>
    <s v="AZ-2011-6545414"/>
    <x v="233"/>
    <s v="Ella Troy"/>
    <x v="3"/>
    <s v="Campania"/>
    <s v="Ercolano"/>
    <x v="2"/>
    <x v="0"/>
    <x v="1"/>
    <x v="0"/>
    <x v="7"/>
    <s v="Hon File Folder Labels, Alphabetical"/>
    <n v="0"/>
    <n v="42"/>
    <n v="16"/>
    <n v="5"/>
    <s v="TRUE"/>
  </r>
  <r>
    <s v="AZ-2011-6545414"/>
    <x v="233"/>
    <s v="Ella Troy"/>
    <x v="3"/>
    <s v="Campania"/>
    <s v="Ercolano"/>
    <x v="2"/>
    <x v="0"/>
    <x v="1"/>
    <x v="0"/>
    <x v="12"/>
    <s v="Acme Shears, High Speed"/>
    <n v="0"/>
    <n v="349"/>
    <n v="175"/>
    <n v="7"/>
    <s v="FALSE"/>
  </r>
  <r>
    <s v="AZ-2011-6783792"/>
    <x v="233"/>
    <s v="Tyson Brookman"/>
    <x v="2"/>
    <s v="Ile-de-France"/>
    <s v="Paris"/>
    <x v="1"/>
    <x v="1"/>
    <x v="2"/>
    <x v="0"/>
    <x v="5"/>
    <s v="Cardinal Binder, Economy"/>
    <n v="0"/>
    <n v="83"/>
    <n v="31"/>
    <n v="6"/>
    <s v="TRUE"/>
  </r>
  <r>
    <s v="AZ-2011-5476846"/>
    <x v="233"/>
    <s v="Ethan Barrett"/>
    <x v="2"/>
    <s v="Ile-de-France"/>
    <s v="Longjumeau"/>
    <x v="1"/>
    <x v="1"/>
    <x v="0"/>
    <x v="0"/>
    <x v="2"/>
    <s v="Binney &amp; Smith Pencil Sharpener, Easy-Erase"/>
    <n v="0"/>
    <n v="84"/>
    <n v="9"/>
    <n v="3"/>
    <s v="TRUE"/>
  </r>
  <r>
    <s v="AZ-2011-3828805"/>
    <x v="233"/>
    <s v="Juanita Smalls"/>
    <x v="6"/>
    <s v="North Rhine-Westphalia"/>
    <s v="Herten"/>
    <x v="1"/>
    <x v="0"/>
    <x v="1"/>
    <x v="0"/>
    <x v="3"/>
    <s v="Rogers Trays, Industrial"/>
    <n v="0.1"/>
    <n v="168"/>
    <n v="56"/>
    <n v="3"/>
    <s v="TRUE"/>
  </r>
  <r>
    <s v="AZ-2011-816625"/>
    <x v="233"/>
    <s v="Alexandra Macdonald"/>
    <x v="6"/>
    <s v="Baden-Württemberg"/>
    <s v="Pforzheim"/>
    <x v="1"/>
    <x v="2"/>
    <x v="3"/>
    <x v="1"/>
    <x v="1"/>
    <s v="Ikea 3-Shelf Cabinet, Traditional"/>
    <n v="0.1"/>
    <n v="769"/>
    <n v="299"/>
    <n v="6"/>
    <s v="TRUE"/>
  </r>
  <r>
    <s v="AZ-2011-816625"/>
    <x v="233"/>
    <s v="Alexandra Macdonald"/>
    <x v="6"/>
    <s v="Baden-Württemberg"/>
    <s v="Pforzheim"/>
    <x v="1"/>
    <x v="2"/>
    <x v="3"/>
    <x v="1"/>
    <x v="16"/>
    <s v="Tenex Door Stop, Erganomic"/>
    <n v="0"/>
    <n v="85"/>
    <n v="14"/>
    <n v="2"/>
    <s v="FALSE"/>
  </r>
  <r>
    <s v="AZ-2011-816625"/>
    <x v="233"/>
    <s v="Alexandra Macdonald"/>
    <x v="6"/>
    <s v="Baden-Württemberg"/>
    <s v="Pforzheim"/>
    <x v="1"/>
    <x v="2"/>
    <x v="3"/>
    <x v="0"/>
    <x v="2"/>
    <s v="Binney &amp; Smith Canvas, Fluorescent"/>
    <n v="0"/>
    <n v="368"/>
    <n v="70"/>
    <n v="7"/>
    <s v="FALSE"/>
  </r>
  <r>
    <s v="AZ-2011-816625"/>
    <x v="233"/>
    <s v="Alexandra Macdonald"/>
    <x v="6"/>
    <s v="Baden-Württemberg"/>
    <s v="Pforzheim"/>
    <x v="1"/>
    <x v="2"/>
    <x v="3"/>
    <x v="0"/>
    <x v="7"/>
    <s v="Smead Shipping Labels, Alphabetical"/>
    <n v="0"/>
    <n v="34"/>
    <n v="8"/>
    <n v="3"/>
    <s v="FALSE"/>
  </r>
  <r>
    <s v="AZ-2011-4802639"/>
    <x v="234"/>
    <s v="Thomas Shepherd"/>
    <x v="1"/>
    <s v="England"/>
    <s v="Stockport"/>
    <x v="0"/>
    <x v="2"/>
    <x v="1"/>
    <x v="1"/>
    <x v="8"/>
    <s v="Novimex Bag Chairs, Adjustable"/>
    <n v="0"/>
    <n v="145"/>
    <n v="36"/>
    <n v="3"/>
    <s v="FALSE"/>
  </r>
  <r>
    <s v="AZ-2011-4802639"/>
    <x v="234"/>
    <s v="Thomas Shepherd"/>
    <x v="1"/>
    <s v="England"/>
    <s v="Stockport"/>
    <x v="0"/>
    <x v="2"/>
    <x v="1"/>
    <x v="0"/>
    <x v="0"/>
    <s v="SanDisk Parchment Paper, Premium"/>
    <n v="0"/>
    <n v="50"/>
    <n v="9"/>
    <n v="3"/>
    <s v="TRUE"/>
  </r>
  <r>
    <s v="AZ-2011-4802639"/>
    <x v="234"/>
    <s v="Thomas Shepherd"/>
    <x v="1"/>
    <s v="England"/>
    <s v="Stockport"/>
    <x v="0"/>
    <x v="2"/>
    <x v="1"/>
    <x v="0"/>
    <x v="3"/>
    <s v="Eldon Folders, Blue"/>
    <n v="0"/>
    <n v="51"/>
    <n v="9"/>
    <n v="3"/>
    <s v="TRUE"/>
  </r>
  <r>
    <s v="AZ-2011-6019271"/>
    <x v="234"/>
    <s v="Brooke Horton"/>
    <x v="2"/>
    <s v="Ile-de-France"/>
    <s v="Paris"/>
    <x v="1"/>
    <x v="1"/>
    <x v="0"/>
    <x v="1"/>
    <x v="8"/>
    <s v="Harbour Creations Chairmat, Black"/>
    <n v="0.1"/>
    <n v="188"/>
    <n v="23"/>
    <n v="3"/>
    <s v="FALSE"/>
  </r>
  <r>
    <s v="AZ-2011-6019271"/>
    <x v="234"/>
    <s v="Brooke Horton"/>
    <x v="2"/>
    <s v="Ile-de-France"/>
    <s v="Paris"/>
    <x v="1"/>
    <x v="1"/>
    <x v="0"/>
    <x v="0"/>
    <x v="4"/>
    <s v="Stockwell Staples, Assorted Sizes"/>
    <n v="0"/>
    <n v="33"/>
    <n v="14"/>
    <n v="4"/>
    <s v="TRUE"/>
  </r>
  <r>
    <s v="AZ-2011-6019271"/>
    <x v="234"/>
    <s v="Brooke Horton"/>
    <x v="2"/>
    <s v="Ile-de-France"/>
    <s v="Paris"/>
    <x v="1"/>
    <x v="1"/>
    <x v="0"/>
    <x v="2"/>
    <x v="10"/>
    <s v="Apple Speaker Phone, Cordless"/>
    <n v="0.15"/>
    <n v="643"/>
    <n v="53"/>
    <n v="6"/>
    <s v="FALSE"/>
  </r>
  <r>
    <s v="AZ-2011-6223481"/>
    <x v="235"/>
    <s v="Lucas Warren"/>
    <x v="6"/>
    <s v="North Rhine-Westphalia"/>
    <s v="Bochum"/>
    <x v="1"/>
    <x v="1"/>
    <x v="0"/>
    <x v="0"/>
    <x v="5"/>
    <s v="Cardinal Binding Machine, Economy"/>
    <n v="0"/>
    <n v="199"/>
    <n v="56"/>
    <n v="4"/>
    <s v="TRUE"/>
  </r>
  <r>
    <s v="AZ-2011-6223481"/>
    <x v="235"/>
    <s v="Lucas Warren"/>
    <x v="6"/>
    <s v="North Rhine-Westphalia"/>
    <s v="Bochum"/>
    <x v="1"/>
    <x v="1"/>
    <x v="0"/>
    <x v="0"/>
    <x v="0"/>
    <s v="SanDisk Note Cards, Multicolor"/>
    <n v="0"/>
    <n v="68"/>
    <n v="29"/>
    <n v="2"/>
    <s v="TRUE"/>
  </r>
  <r>
    <s v="AZ-2011-3903564"/>
    <x v="235"/>
    <s v="Toby Clunie"/>
    <x v="2"/>
    <s v="Ile-de-France"/>
    <s v="Paris"/>
    <x v="1"/>
    <x v="1"/>
    <x v="1"/>
    <x v="0"/>
    <x v="14"/>
    <s v="Ames Peel and Seal, with clear poly window"/>
    <n v="0"/>
    <n v="44"/>
    <n v="20"/>
    <n v="2"/>
    <s v="FALSE"/>
  </r>
  <r>
    <s v="AZ-2011-1589827"/>
    <x v="235"/>
    <s v="Angie Massengill"/>
    <x v="5"/>
    <s v="Catalonia"/>
    <s v="Girona"/>
    <x v="2"/>
    <x v="1"/>
    <x v="2"/>
    <x v="0"/>
    <x v="11"/>
    <s v="Breville Toaster, Silver"/>
    <n v="0"/>
    <n v="465"/>
    <n v="19"/>
    <n v="6"/>
    <s v="TRUE"/>
  </r>
  <r>
    <s v="AZ-2011-1589827"/>
    <x v="235"/>
    <s v="Angie Massengill"/>
    <x v="5"/>
    <s v="Catalonia"/>
    <s v="Girona"/>
    <x v="2"/>
    <x v="1"/>
    <x v="2"/>
    <x v="0"/>
    <x v="0"/>
    <s v="Eaton Memo Slips, 8.5 x 11"/>
    <n v="0"/>
    <n v="18"/>
    <n v="5"/>
    <n v="1"/>
    <s v="TRUE"/>
  </r>
  <r>
    <s v="AZ-2011-1589827"/>
    <x v="235"/>
    <s v="Angie Massengill"/>
    <x v="5"/>
    <s v="Catalonia"/>
    <s v="Girona"/>
    <x v="2"/>
    <x v="1"/>
    <x v="2"/>
    <x v="0"/>
    <x v="0"/>
    <s v="Xerox Computer Printout Paper, 8.5 x 11"/>
    <n v="0"/>
    <n v="30"/>
    <n v="3"/>
    <n v="1"/>
    <s v="TRUE"/>
  </r>
  <r>
    <s v="AZ-2011-7655744"/>
    <x v="235"/>
    <s v="David Chadwick"/>
    <x v="6"/>
    <s v="Hamburg"/>
    <s v="Hamburg"/>
    <x v="1"/>
    <x v="2"/>
    <x v="2"/>
    <x v="0"/>
    <x v="5"/>
    <s v="Ibico Hole Reinforcements, Clear"/>
    <n v="0"/>
    <n v="26"/>
    <n v="10"/>
    <n v="4"/>
    <s v="FALSE"/>
  </r>
  <r>
    <s v="BN-2011-6545829"/>
    <x v="235"/>
    <s v="Imogen Daly"/>
    <x v="5"/>
    <s v="Cantabria"/>
    <s v="Santander"/>
    <x v="2"/>
    <x v="1"/>
    <x v="1"/>
    <x v="1"/>
    <x v="8"/>
    <s v="Novimex Rocking Chair, Black"/>
    <n v="0.2"/>
    <n v="206"/>
    <n v="-21"/>
    <n v="2"/>
    <s v="TRUE"/>
  </r>
  <r>
    <s v="BN-2011-6545829"/>
    <x v="235"/>
    <s v="Imogen Daly"/>
    <x v="5"/>
    <s v="Cantabria"/>
    <s v="Santander"/>
    <x v="2"/>
    <x v="1"/>
    <x v="1"/>
    <x v="0"/>
    <x v="2"/>
    <s v="Sanford Pens, Blue"/>
    <n v="0"/>
    <n v="22"/>
    <n v="5"/>
    <n v="2"/>
    <s v="FALSE"/>
  </r>
  <r>
    <s v="BN-2011-6545829"/>
    <x v="235"/>
    <s v="Imogen Daly"/>
    <x v="5"/>
    <s v="Cantabria"/>
    <s v="Santander"/>
    <x v="2"/>
    <x v="1"/>
    <x v="1"/>
    <x v="0"/>
    <x v="5"/>
    <s v="Avery Hole Reinforcements, Recycled"/>
    <n v="0"/>
    <n v="19"/>
    <n v="8"/>
    <n v="4"/>
    <s v="TRUE"/>
  </r>
  <r>
    <s v="BN-2011-6545829"/>
    <x v="235"/>
    <s v="Imogen Daly"/>
    <x v="5"/>
    <s v="Cantabria"/>
    <s v="Santander"/>
    <x v="2"/>
    <x v="1"/>
    <x v="1"/>
    <x v="2"/>
    <x v="10"/>
    <s v="Cisco Signal Booster, VoIP"/>
    <n v="0.1"/>
    <n v="137"/>
    <n v="-6"/>
    <n v="1"/>
    <s v="FALSE"/>
  </r>
  <r>
    <s v="BN-2011-886514"/>
    <x v="235"/>
    <s v="Michael Watkins"/>
    <x v="6"/>
    <s v="North Rhine-Westphalia"/>
    <s v="Pulheim"/>
    <x v="1"/>
    <x v="0"/>
    <x v="1"/>
    <x v="0"/>
    <x v="5"/>
    <s v="Acco Binder, Durable"/>
    <n v="0"/>
    <n v="50"/>
    <n v="14"/>
    <n v="3"/>
    <s v="FALSE"/>
  </r>
  <r>
    <s v="BN-2011-886514"/>
    <x v="235"/>
    <s v="Michael Watkins"/>
    <x v="6"/>
    <s v="North Rhine-Westphalia"/>
    <s v="Pulheim"/>
    <x v="1"/>
    <x v="0"/>
    <x v="1"/>
    <x v="0"/>
    <x v="3"/>
    <s v="Tenex File Cart, Single Width"/>
    <n v="0.1"/>
    <n v="604"/>
    <n v="-7"/>
    <n v="5"/>
    <s v="FALSE"/>
  </r>
  <r>
    <s v="BN-2011-886514"/>
    <x v="235"/>
    <s v="Michael Watkins"/>
    <x v="6"/>
    <s v="North Rhine-Westphalia"/>
    <s v="Pulheim"/>
    <x v="1"/>
    <x v="0"/>
    <x v="1"/>
    <x v="2"/>
    <x v="9"/>
    <s v="Konica Phone, Durable"/>
    <n v="0"/>
    <n v="432"/>
    <n v="181"/>
    <n v="5"/>
    <s v="TRUE"/>
  </r>
  <r>
    <s v="BN-2011-3910885"/>
    <x v="236"/>
    <s v="Nate Dacey"/>
    <x v="2"/>
    <s v="Provence-Alpes-Côte d'Azur"/>
    <s v="Mougins"/>
    <x v="1"/>
    <x v="1"/>
    <x v="1"/>
    <x v="0"/>
    <x v="2"/>
    <s v="Stanley Pencil Sharpener, Water Color"/>
    <n v="0"/>
    <n v="50"/>
    <n v="3"/>
    <n v="2"/>
    <s v="TRUE"/>
  </r>
  <r>
    <s v="BN-2011-3910885"/>
    <x v="236"/>
    <s v="Nate Dacey"/>
    <x v="2"/>
    <s v="Provence-Alpes-Côte d'Azur"/>
    <s v="Mougins"/>
    <x v="1"/>
    <x v="1"/>
    <x v="1"/>
    <x v="0"/>
    <x v="14"/>
    <s v="Ames Manila Envelope, Recycled"/>
    <n v="0"/>
    <n v="23"/>
    <n v="9"/>
    <n v="1"/>
    <s v="TRUE"/>
  </r>
  <r>
    <s v="BN-2011-3910885"/>
    <x v="236"/>
    <s v="Nate Dacey"/>
    <x v="2"/>
    <s v="Provence-Alpes-Côte d'Azur"/>
    <s v="Mougins"/>
    <x v="1"/>
    <x v="1"/>
    <x v="1"/>
    <x v="0"/>
    <x v="3"/>
    <s v="Rogers Lockers, Blue"/>
    <n v="0.1"/>
    <n v="952"/>
    <n v="-32"/>
    <n v="5"/>
    <s v="FALSE"/>
  </r>
  <r>
    <s v="AZ-2011-4452827"/>
    <x v="237"/>
    <s v="Jake Barry"/>
    <x v="2"/>
    <s v="Normandy"/>
    <s v="Lisieux"/>
    <x v="1"/>
    <x v="0"/>
    <x v="1"/>
    <x v="0"/>
    <x v="5"/>
    <s v="Acco 3-Hole Punch, Clear"/>
    <n v="0"/>
    <n v="89"/>
    <n v="15"/>
    <n v="3"/>
    <s v="FALSE"/>
  </r>
  <r>
    <s v="AZ-2011-4452827"/>
    <x v="237"/>
    <s v="Jake Barry"/>
    <x v="2"/>
    <s v="Normandy"/>
    <s v="Lisieux"/>
    <x v="1"/>
    <x v="0"/>
    <x v="1"/>
    <x v="0"/>
    <x v="12"/>
    <s v="Stiletto Shears, High Speed"/>
    <n v="0"/>
    <n v="144"/>
    <n v="13"/>
    <n v="3"/>
    <s v="FALSE"/>
  </r>
  <r>
    <s v="AZ-2011-2881763"/>
    <x v="238"/>
    <s v="Louise Winter"/>
    <x v="6"/>
    <s v="Saxony-Anhalt"/>
    <s v="Magdeburg"/>
    <x v="1"/>
    <x v="2"/>
    <x v="0"/>
    <x v="1"/>
    <x v="16"/>
    <s v="Advantus Stacking Tray, Erganomic"/>
    <n v="0"/>
    <n v="70"/>
    <n v="22"/>
    <n v="3"/>
    <s v="FALSE"/>
  </r>
  <r>
    <s v="BN-2011-6464780"/>
    <x v="238"/>
    <s v="Nathan Iqbal"/>
    <x v="1"/>
    <s v="England"/>
    <s v="Bolton"/>
    <x v="0"/>
    <x v="1"/>
    <x v="1"/>
    <x v="0"/>
    <x v="2"/>
    <s v="Boston Highlighters, Blue"/>
    <n v="0"/>
    <n v="19"/>
    <n v="5"/>
    <n v="1"/>
    <s v="FALSE"/>
  </r>
  <r>
    <s v="BN-2011-6464780"/>
    <x v="238"/>
    <s v="Nathan Iqbal"/>
    <x v="1"/>
    <s v="England"/>
    <s v="Bolton"/>
    <x v="0"/>
    <x v="1"/>
    <x v="1"/>
    <x v="0"/>
    <x v="2"/>
    <s v="Sanford Markers, Water Color"/>
    <n v="0"/>
    <n v="79"/>
    <n v="7"/>
    <n v="3"/>
    <s v="TRUE"/>
  </r>
  <r>
    <s v="BN-2011-6464780"/>
    <x v="238"/>
    <s v="Nathan Iqbal"/>
    <x v="1"/>
    <s v="England"/>
    <s v="Bolton"/>
    <x v="0"/>
    <x v="1"/>
    <x v="1"/>
    <x v="0"/>
    <x v="5"/>
    <s v="Cardinal Index Tab, Clear"/>
    <n v="0"/>
    <n v="7"/>
    <n v="3"/>
    <n v="1"/>
    <s v="TRUE"/>
  </r>
  <r>
    <s v="AZ-2011-5353512"/>
    <x v="239"/>
    <s v="Leon Barnes"/>
    <x v="14"/>
    <s v="Uusimaa"/>
    <s v="Helsinki"/>
    <x v="0"/>
    <x v="1"/>
    <x v="1"/>
    <x v="1"/>
    <x v="1"/>
    <s v="Dania Library with Doors, Pine"/>
    <n v="0"/>
    <n v="728"/>
    <n v="80"/>
    <n v="2"/>
    <s v="FALSE"/>
  </r>
  <r>
    <s v="AZ-2011-5353512"/>
    <x v="239"/>
    <s v="Leon Barnes"/>
    <x v="14"/>
    <s v="Uusimaa"/>
    <s v="Helsinki"/>
    <x v="0"/>
    <x v="1"/>
    <x v="1"/>
    <x v="1"/>
    <x v="8"/>
    <s v="SAFCO Rocking Chair, Red"/>
    <n v="0"/>
    <n v="405"/>
    <n v="20"/>
    <n v="3"/>
    <s v="TRUE"/>
  </r>
  <r>
    <s v="AZ-2011-5353512"/>
    <x v="239"/>
    <s v="Leon Barnes"/>
    <x v="14"/>
    <s v="Uusimaa"/>
    <s v="Helsinki"/>
    <x v="0"/>
    <x v="1"/>
    <x v="1"/>
    <x v="0"/>
    <x v="2"/>
    <s v="Binney &amp; Smith Markers, Easy-Erase"/>
    <n v="0"/>
    <n v="49"/>
    <n v="19"/>
    <n v="2"/>
    <s v="FALSE"/>
  </r>
  <r>
    <s v="AZ-2011-5353512"/>
    <x v="239"/>
    <s v="Leon Barnes"/>
    <x v="14"/>
    <s v="Uusimaa"/>
    <s v="Helsinki"/>
    <x v="0"/>
    <x v="1"/>
    <x v="1"/>
    <x v="0"/>
    <x v="5"/>
    <s v="Acco Binder Covers, Economy"/>
    <n v="0"/>
    <n v="27"/>
    <n v="11"/>
    <n v="2"/>
    <s v="TRUE"/>
  </r>
  <r>
    <s v="AZ-2011-5353512"/>
    <x v="239"/>
    <s v="Leon Barnes"/>
    <x v="14"/>
    <s v="Uusimaa"/>
    <s v="Helsinki"/>
    <x v="0"/>
    <x v="1"/>
    <x v="1"/>
    <x v="2"/>
    <x v="10"/>
    <s v="Apple Smart Phone, Full Size"/>
    <n v="0"/>
    <n v="636"/>
    <n v="178"/>
    <n v="1"/>
    <s v="TRUE"/>
  </r>
  <r>
    <s v="AZ-2011-7041508"/>
    <x v="239"/>
    <s v="Natasha Heane"/>
    <x v="3"/>
    <s v="Veneto"/>
    <s v="Rovigo"/>
    <x v="2"/>
    <x v="0"/>
    <x v="2"/>
    <x v="0"/>
    <x v="5"/>
    <s v="Ibico 3-Hole Punch, Clear"/>
    <n v="0"/>
    <n v="60"/>
    <n v="24"/>
    <n v="2"/>
    <s v="TRUE"/>
  </r>
  <r>
    <s v="AZ-2011-8642559"/>
    <x v="239"/>
    <s v="Archer Hort"/>
    <x v="2"/>
    <s v="Brittany"/>
    <s v="Vannes"/>
    <x v="1"/>
    <x v="1"/>
    <x v="2"/>
    <x v="0"/>
    <x v="2"/>
    <s v="BIC Canvas, Fluorescent"/>
    <n v="0"/>
    <n v="165"/>
    <n v="58"/>
    <n v="3"/>
    <s v="FALSE"/>
  </r>
  <r>
    <s v="AZ-2011-8642559"/>
    <x v="239"/>
    <s v="Archer Hort"/>
    <x v="2"/>
    <s v="Brittany"/>
    <s v="Vannes"/>
    <x v="1"/>
    <x v="1"/>
    <x v="2"/>
    <x v="0"/>
    <x v="5"/>
    <s v="Wilson Jones Binding Machine, Economy"/>
    <n v="0"/>
    <n v="147"/>
    <n v="53"/>
    <n v="3"/>
    <s v="TRUE"/>
  </r>
  <r>
    <s v="AZ-2011-9135395"/>
    <x v="240"/>
    <s v="Toby Conway"/>
    <x v="4"/>
    <s v="Vienna"/>
    <s v="Vienna"/>
    <x v="1"/>
    <x v="1"/>
    <x v="0"/>
    <x v="0"/>
    <x v="3"/>
    <s v="Tenex Trays, Wire Frame"/>
    <n v="0"/>
    <n v="320"/>
    <n v="160"/>
    <n v="6"/>
    <s v="FALSE"/>
  </r>
  <r>
    <s v="BN-2011-5491702"/>
    <x v="240"/>
    <s v="Claudia Poore"/>
    <x v="0"/>
    <s v="Stockholm"/>
    <s v="Stockholm"/>
    <x v="0"/>
    <x v="2"/>
    <x v="1"/>
    <x v="0"/>
    <x v="11"/>
    <s v="Breville Coffee Grinder, Black"/>
    <n v="0.5"/>
    <n v="92"/>
    <n v="-28"/>
    <n v="3"/>
    <s v="FALSE"/>
  </r>
  <r>
    <s v="BN-2011-5491702"/>
    <x v="240"/>
    <s v="Claudia Poore"/>
    <x v="0"/>
    <s v="Stockholm"/>
    <s v="Stockholm"/>
    <x v="0"/>
    <x v="2"/>
    <x v="1"/>
    <x v="0"/>
    <x v="2"/>
    <s v="Boston Pencil Sharpener, Water Color"/>
    <n v="0.5"/>
    <n v="96"/>
    <n v="0"/>
    <n v="6"/>
    <s v="TRUE"/>
  </r>
  <r>
    <s v="BN-2011-5491702"/>
    <x v="240"/>
    <s v="Claudia Poore"/>
    <x v="0"/>
    <s v="Stockholm"/>
    <s v="Stockholm"/>
    <x v="0"/>
    <x v="2"/>
    <x v="1"/>
    <x v="0"/>
    <x v="5"/>
    <s v="Ibico Hole Reinforcements, Durable"/>
    <n v="0.5"/>
    <n v="4"/>
    <n v="-2"/>
    <n v="1"/>
    <s v="TRUE"/>
  </r>
  <r>
    <s v="BN-2011-5491702"/>
    <x v="240"/>
    <s v="Claudia Poore"/>
    <x v="0"/>
    <s v="Stockholm"/>
    <s v="Stockholm"/>
    <x v="0"/>
    <x v="2"/>
    <x v="1"/>
    <x v="0"/>
    <x v="4"/>
    <s v="Advantus Thumb Tacks, Bulk Pack"/>
    <n v="0.5"/>
    <n v="20"/>
    <n v="-20"/>
    <n v="3"/>
    <s v="FALSE"/>
  </r>
  <r>
    <s v="BN-2011-5491702"/>
    <x v="240"/>
    <s v="Claudia Poore"/>
    <x v="0"/>
    <s v="Stockholm"/>
    <s v="Stockholm"/>
    <x v="0"/>
    <x v="2"/>
    <x v="1"/>
    <x v="0"/>
    <x v="3"/>
    <s v="Tenex Shelving, Wire Frame"/>
    <n v="0.5"/>
    <n v="27"/>
    <n v="-20"/>
    <n v="1"/>
    <s v="FALSE"/>
  </r>
  <r>
    <s v="AZ-2011-4072657"/>
    <x v="241"/>
    <s v="Alexis O'Flaherty"/>
    <x v="5"/>
    <s v="Madrid"/>
    <s v="Madrid"/>
    <x v="2"/>
    <x v="0"/>
    <x v="1"/>
    <x v="1"/>
    <x v="16"/>
    <s v="Advantus Clock, Black"/>
    <n v="0"/>
    <n v="103"/>
    <n v="30"/>
    <n v="2"/>
    <s v="FALSE"/>
  </r>
  <r>
    <s v="AZ-2011-4072657"/>
    <x v="241"/>
    <s v="Alexis O'Flaherty"/>
    <x v="5"/>
    <s v="Madrid"/>
    <s v="Madrid"/>
    <x v="2"/>
    <x v="0"/>
    <x v="1"/>
    <x v="0"/>
    <x v="0"/>
    <s v="Eaton Message Books, Multicolor"/>
    <n v="0"/>
    <n v="132"/>
    <n v="61"/>
    <n v="6"/>
    <s v="TRUE"/>
  </r>
  <r>
    <s v="AZ-2011-4072657"/>
    <x v="241"/>
    <s v="Alexis O'Flaherty"/>
    <x v="5"/>
    <s v="Madrid"/>
    <s v="Madrid"/>
    <x v="2"/>
    <x v="0"/>
    <x v="1"/>
    <x v="0"/>
    <x v="3"/>
    <s v="Fellowes File Cart, Blue"/>
    <n v="0.1"/>
    <n v="124"/>
    <n v="41"/>
    <n v="1"/>
    <s v="FALSE"/>
  </r>
  <r>
    <s v="BN-2011-6956959"/>
    <x v="241"/>
    <s v="Francesca Bowen"/>
    <x v="1"/>
    <s v="England"/>
    <s v="London"/>
    <x v="0"/>
    <x v="1"/>
    <x v="1"/>
    <x v="0"/>
    <x v="5"/>
    <s v="Ibico Binder, Recycled"/>
    <n v="0.1"/>
    <n v="29"/>
    <n v="-1"/>
    <n v="2"/>
    <s v="FALSE"/>
  </r>
  <r>
    <s v="BN-2011-2028933"/>
    <x v="241"/>
    <s v="Leah Marsh"/>
    <x v="1"/>
    <s v="England"/>
    <s v="Sheffield"/>
    <x v="0"/>
    <x v="2"/>
    <x v="1"/>
    <x v="0"/>
    <x v="2"/>
    <s v="Boston Canvas, Fluorescent"/>
    <n v="0.5"/>
    <n v="82"/>
    <n v="-53"/>
    <n v="3"/>
    <s v="TRUE"/>
  </r>
  <r>
    <s v="AZ-2011-9747665"/>
    <x v="242"/>
    <s v="Tammy Chamblee"/>
    <x v="2"/>
    <s v="Nord-Pas-de-Calais-Picardie"/>
    <s v="Lille"/>
    <x v="1"/>
    <x v="1"/>
    <x v="1"/>
    <x v="1"/>
    <x v="1"/>
    <s v="Safco Library with Doors, Mobile"/>
    <n v="0.1"/>
    <n v="3178"/>
    <n v="-177"/>
    <n v="9"/>
    <s v="FALSE"/>
  </r>
  <r>
    <s v="AZ-2011-9747665"/>
    <x v="242"/>
    <s v="Tammy Chamblee"/>
    <x v="2"/>
    <s v="Nord-Pas-de-Calais-Picardie"/>
    <s v="Lille"/>
    <x v="1"/>
    <x v="1"/>
    <x v="1"/>
    <x v="1"/>
    <x v="8"/>
    <s v="Hon Chairmat, Black"/>
    <n v="0.1"/>
    <n v="669"/>
    <n v="-45"/>
    <n v="14"/>
    <s v="FALSE"/>
  </r>
  <r>
    <s v="AZ-2011-9747665"/>
    <x v="242"/>
    <s v="Tammy Chamblee"/>
    <x v="2"/>
    <s v="Nord-Pas-de-Calais-Picardie"/>
    <s v="Lille"/>
    <x v="1"/>
    <x v="1"/>
    <x v="1"/>
    <x v="0"/>
    <x v="14"/>
    <s v="Kraft Peel and Seal, Security-Tint"/>
    <n v="0"/>
    <n v="23"/>
    <n v="4"/>
    <n v="1"/>
    <s v="FALSE"/>
  </r>
  <r>
    <s v="BN-2011-5791319"/>
    <x v="243"/>
    <s v="Philip Newsom"/>
    <x v="3"/>
    <s v="Emilia-Romagna"/>
    <s v="Bologna"/>
    <x v="2"/>
    <x v="2"/>
    <x v="0"/>
    <x v="1"/>
    <x v="6"/>
    <s v="Barricks Coffee Table, Adjustable Height"/>
    <n v="0.5"/>
    <n v="607"/>
    <n v="-304"/>
    <n v="4"/>
    <s v="FALSE"/>
  </r>
  <r>
    <s v="BN-2011-5791319"/>
    <x v="243"/>
    <s v="Philip Newsom"/>
    <x v="3"/>
    <s v="Emilia-Romagna"/>
    <s v="Bologna"/>
    <x v="2"/>
    <x v="2"/>
    <x v="0"/>
    <x v="2"/>
    <x v="15"/>
    <s v="SanDisk Flash Drive, USB"/>
    <n v="0"/>
    <n v="159"/>
    <n v="6"/>
    <n v="4"/>
    <s v="TRUE"/>
  </r>
  <r>
    <s v="BN-2011-5791319"/>
    <x v="243"/>
    <s v="Philip Newsom"/>
    <x v="3"/>
    <s v="Emilia-Romagna"/>
    <s v="Bologna"/>
    <x v="2"/>
    <x v="2"/>
    <x v="0"/>
    <x v="2"/>
    <x v="10"/>
    <s v="Motorola Audio Dock, VoIP"/>
    <n v="0.4"/>
    <n v="729"/>
    <n v="-134"/>
    <n v="7"/>
    <s v="FALSE"/>
  </r>
  <r>
    <s v="AZ-2011-6256805"/>
    <x v="244"/>
    <s v="Zoe Lowin"/>
    <x v="2"/>
    <s v="Provence-Alpes-Côte d'Azur"/>
    <s v="Antibes"/>
    <x v="1"/>
    <x v="1"/>
    <x v="1"/>
    <x v="0"/>
    <x v="5"/>
    <s v="Wilson Jones Binder Covers, Durable"/>
    <n v="0"/>
    <n v="51"/>
    <n v="23"/>
    <n v="4"/>
    <s v="TRUE"/>
  </r>
  <r>
    <s v="AZ-2011-6256805"/>
    <x v="244"/>
    <s v="Zoe Lowin"/>
    <x v="2"/>
    <s v="Provence-Alpes-Côte d'Azur"/>
    <s v="Antibes"/>
    <x v="1"/>
    <x v="1"/>
    <x v="1"/>
    <x v="0"/>
    <x v="12"/>
    <s v="Elite Box Cutter, Steel"/>
    <n v="0"/>
    <n v="69"/>
    <n v="27"/>
    <n v="2"/>
    <s v="FALSE"/>
  </r>
  <r>
    <s v="AZ-2011-7981755"/>
    <x v="244"/>
    <s v="Faith Chambers"/>
    <x v="6"/>
    <s v="North Rhine-Westphalia"/>
    <s v="Hattingen"/>
    <x v="1"/>
    <x v="1"/>
    <x v="0"/>
    <x v="0"/>
    <x v="2"/>
    <s v="Boston Highlighters, Blue"/>
    <n v="0"/>
    <n v="94"/>
    <n v="24"/>
    <n v="5"/>
    <s v="FALSE"/>
  </r>
  <r>
    <s v="BN-2011-2329209"/>
    <x v="244"/>
    <s v="Tyson Jonathan"/>
    <x v="2"/>
    <s v="Languedoc-Roussillon-Midi-Pyrénées"/>
    <s v="Muret"/>
    <x v="1"/>
    <x v="1"/>
    <x v="1"/>
    <x v="1"/>
    <x v="8"/>
    <s v="SAFCO Steel Folding Chair, Red"/>
    <n v="0.1"/>
    <n v="231"/>
    <n v="95"/>
    <n v="3"/>
    <s v="FALSE"/>
  </r>
  <r>
    <s v="BN-2011-2329209"/>
    <x v="244"/>
    <s v="Tyson Jonathan"/>
    <x v="2"/>
    <s v="Languedoc-Roussillon-Midi-Pyrénées"/>
    <s v="Muret"/>
    <x v="1"/>
    <x v="1"/>
    <x v="1"/>
    <x v="0"/>
    <x v="4"/>
    <s v="Stockwell Thumb Tacks, Bulk Pack"/>
    <n v="0"/>
    <n v="66"/>
    <n v="16"/>
    <n v="5"/>
    <s v="FALSE"/>
  </r>
  <r>
    <s v="AZ-2011-1967754"/>
    <x v="245"/>
    <s v="Alta Nokes"/>
    <x v="6"/>
    <s v="Bavaria"/>
    <s v="Augsburg"/>
    <x v="1"/>
    <x v="0"/>
    <x v="1"/>
    <x v="0"/>
    <x v="2"/>
    <s v="Boston Markers, Blue"/>
    <n v="0"/>
    <n v="132"/>
    <n v="54"/>
    <n v="5"/>
    <s v="TRUE"/>
  </r>
  <r>
    <s v="AZ-2011-1967754"/>
    <x v="245"/>
    <s v="Alta Nokes"/>
    <x v="6"/>
    <s v="Bavaria"/>
    <s v="Augsburg"/>
    <x v="1"/>
    <x v="0"/>
    <x v="1"/>
    <x v="2"/>
    <x v="15"/>
    <s v="Logitech Numeric Keypad, USB"/>
    <n v="0"/>
    <n v="93"/>
    <n v="40"/>
    <n v="2"/>
    <s v="FALSE"/>
  </r>
  <r>
    <s v="AZ-2011-7962115"/>
    <x v="245"/>
    <s v="Eva Hargraves"/>
    <x v="6"/>
    <s v="Bremen"/>
    <s v="Bremen"/>
    <x v="1"/>
    <x v="1"/>
    <x v="0"/>
    <x v="0"/>
    <x v="7"/>
    <s v="Avery Removable Labels, Adjustable"/>
    <n v="0"/>
    <n v="43"/>
    <n v="20"/>
    <n v="5"/>
    <s v="TRUE"/>
  </r>
  <r>
    <s v="AZ-2011-7962115"/>
    <x v="245"/>
    <s v="Eva Hargraves"/>
    <x v="6"/>
    <s v="Bremen"/>
    <s v="Bremen"/>
    <x v="1"/>
    <x v="1"/>
    <x v="0"/>
    <x v="2"/>
    <x v="9"/>
    <s v="Konica Calculator, Red"/>
    <n v="0"/>
    <n v="98"/>
    <n v="38"/>
    <n v="2"/>
    <s v="TRUE"/>
  </r>
  <r>
    <s v="AZ-2011-4495779"/>
    <x v="245"/>
    <s v="Ramona Hohl"/>
    <x v="4"/>
    <s v="Vienna"/>
    <s v="Vienna"/>
    <x v="1"/>
    <x v="1"/>
    <x v="1"/>
    <x v="0"/>
    <x v="3"/>
    <s v="Rogers File Cart, Single Width"/>
    <n v="0"/>
    <n v="426"/>
    <n v="68"/>
    <n v="3"/>
    <s v="TRUE"/>
  </r>
  <r>
    <s v="AZ-2011-7225915"/>
    <x v="245"/>
    <s v="Kieran Herbert"/>
    <x v="1"/>
    <s v="England"/>
    <s v="Guildford"/>
    <x v="0"/>
    <x v="1"/>
    <x v="3"/>
    <x v="1"/>
    <x v="1"/>
    <s v="Bush 3-Shelf Cabinet, Metal"/>
    <n v="0"/>
    <n v="143"/>
    <n v="41"/>
    <n v="1"/>
    <s v="FALSE"/>
  </r>
  <r>
    <s v="BN-2011-191610"/>
    <x v="245"/>
    <s v="Molly Hawkins"/>
    <x v="2"/>
    <s v="Alsace-Champagne-Ardenne-Lorraine"/>
    <s v="Reims"/>
    <x v="1"/>
    <x v="0"/>
    <x v="1"/>
    <x v="0"/>
    <x v="3"/>
    <s v="Smead Trays, Blue"/>
    <n v="0.6"/>
    <n v="58"/>
    <n v="-68"/>
    <n v="3"/>
    <s v="TRUE"/>
  </r>
  <r>
    <s v="BN-2011-191610"/>
    <x v="245"/>
    <s v="Molly Hawkins"/>
    <x v="2"/>
    <s v="Alsace-Champagne-Ardenne-Lorraine"/>
    <s v="Reims"/>
    <x v="1"/>
    <x v="0"/>
    <x v="1"/>
    <x v="0"/>
    <x v="12"/>
    <s v="Acme Ruler, High Speed"/>
    <n v="0.5"/>
    <n v="25"/>
    <n v="-23"/>
    <n v="3"/>
    <s v="FALSE"/>
  </r>
  <r>
    <s v="AZ-2011-3378761"/>
    <x v="246"/>
    <s v="Oscar Serena"/>
    <x v="6"/>
    <s v="Baden-Württemberg"/>
    <s v="Ulm"/>
    <x v="1"/>
    <x v="1"/>
    <x v="1"/>
    <x v="1"/>
    <x v="1"/>
    <s v="Dania Floating Shelf Set, Pine"/>
    <n v="0.1"/>
    <n v="307"/>
    <n v="82"/>
    <n v="2"/>
    <s v="TRUE"/>
  </r>
  <r>
    <s v="AZ-2011-3378761"/>
    <x v="246"/>
    <s v="Oscar Serena"/>
    <x v="6"/>
    <s v="Baden-Württemberg"/>
    <s v="Ulm"/>
    <x v="1"/>
    <x v="1"/>
    <x v="1"/>
    <x v="1"/>
    <x v="16"/>
    <s v="Rubbermaid Photo Frame, Duo Pack"/>
    <n v="0"/>
    <n v="155"/>
    <n v="56"/>
    <n v="3"/>
    <s v="FALSE"/>
  </r>
  <r>
    <s v="AZ-2011-3378761"/>
    <x v="246"/>
    <s v="Oscar Serena"/>
    <x v="6"/>
    <s v="Baden-Württemberg"/>
    <s v="Ulm"/>
    <x v="1"/>
    <x v="1"/>
    <x v="1"/>
    <x v="0"/>
    <x v="5"/>
    <s v="Cardinal Binding Machine, Recycled"/>
    <n v="0"/>
    <n v="100"/>
    <n v="21"/>
    <n v="2"/>
    <s v="FALSE"/>
  </r>
  <r>
    <s v="AZ-2011-3378761"/>
    <x v="246"/>
    <s v="Oscar Serena"/>
    <x v="6"/>
    <s v="Baden-Württemberg"/>
    <s v="Ulm"/>
    <x v="1"/>
    <x v="1"/>
    <x v="1"/>
    <x v="0"/>
    <x v="5"/>
    <s v="Ibico 3-Hole Punch, Durable"/>
    <n v="0"/>
    <n v="64"/>
    <n v="24"/>
    <n v="2"/>
    <s v="TRUE"/>
  </r>
  <r>
    <s v="AZ-2011-3378761"/>
    <x v="246"/>
    <s v="Oscar Serena"/>
    <x v="6"/>
    <s v="Baden-Württemberg"/>
    <s v="Ulm"/>
    <x v="1"/>
    <x v="1"/>
    <x v="1"/>
    <x v="0"/>
    <x v="5"/>
    <s v="Wilson Jones 3-Hole Punch, Durable"/>
    <n v="0"/>
    <n v="118"/>
    <n v="25"/>
    <n v="4"/>
    <s v="TRUE"/>
  </r>
  <r>
    <s v="AZ-2011-3378761"/>
    <x v="246"/>
    <s v="Oscar Serena"/>
    <x v="6"/>
    <s v="Baden-Württemberg"/>
    <s v="Ulm"/>
    <x v="1"/>
    <x v="1"/>
    <x v="1"/>
    <x v="2"/>
    <x v="9"/>
    <s v="Konica Phone, Red"/>
    <n v="0"/>
    <n v="583"/>
    <n v="245"/>
    <n v="7"/>
    <s v="FALSE"/>
  </r>
  <r>
    <s v="AZ-2011-3378761"/>
    <x v="246"/>
    <s v="Oscar Serena"/>
    <x v="6"/>
    <s v="Baden-Württemberg"/>
    <s v="Ulm"/>
    <x v="1"/>
    <x v="1"/>
    <x v="1"/>
    <x v="2"/>
    <x v="10"/>
    <s v="Cisco Signal Booster, Cordless"/>
    <n v="0"/>
    <n v="773"/>
    <n v="46"/>
    <n v="5"/>
    <s v="FALSE"/>
  </r>
  <r>
    <s v="AZ-2011-2690707"/>
    <x v="246"/>
    <s v="Rory Martindale"/>
    <x v="2"/>
    <s v="Languedoc-Roussillon-Midi-Pyrénées"/>
    <s v="Carcassonne"/>
    <x v="1"/>
    <x v="1"/>
    <x v="1"/>
    <x v="0"/>
    <x v="5"/>
    <s v="Avery 3-Hole Punch, Recycled"/>
    <n v="0"/>
    <n v="56"/>
    <n v="0"/>
    <n v="2"/>
    <s v="TRUE"/>
  </r>
  <r>
    <s v="AZ-2011-2690707"/>
    <x v="246"/>
    <s v="Rory Martindale"/>
    <x v="2"/>
    <s v="Languedoc-Roussillon-Midi-Pyrénées"/>
    <s v="Carcassonne"/>
    <x v="1"/>
    <x v="1"/>
    <x v="1"/>
    <x v="0"/>
    <x v="14"/>
    <s v="Ames Manila Envelope, Recycled"/>
    <n v="0"/>
    <n v="47"/>
    <n v="18"/>
    <n v="2"/>
    <s v="TRUE"/>
  </r>
  <r>
    <s v="AZ-2011-2986519"/>
    <x v="247"/>
    <s v="Kerry Dorsey"/>
    <x v="4"/>
    <s v="Vienna"/>
    <s v="Vienna"/>
    <x v="1"/>
    <x v="1"/>
    <x v="2"/>
    <x v="2"/>
    <x v="13"/>
    <s v="Canon Fax and Copier, Color"/>
    <n v="0"/>
    <n v="964"/>
    <n v="231"/>
    <n v="5"/>
    <s v="FALSE"/>
  </r>
  <r>
    <s v="AZ-2011-2986519"/>
    <x v="247"/>
    <s v="Kerry Dorsey"/>
    <x v="4"/>
    <s v="Vienna"/>
    <s v="Vienna"/>
    <x v="1"/>
    <x v="1"/>
    <x v="2"/>
    <x v="2"/>
    <x v="9"/>
    <s v="Epson Receipt Printer, Wireless"/>
    <n v="0"/>
    <n v="351"/>
    <n v="84"/>
    <n v="3"/>
    <s v="FALSE"/>
  </r>
  <r>
    <s v="AZ-2011-6402982"/>
    <x v="248"/>
    <s v="Nicole Johns"/>
    <x v="5"/>
    <s v="Andalusía"/>
    <s v="Fuengirola"/>
    <x v="2"/>
    <x v="1"/>
    <x v="1"/>
    <x v="2"/>
    <x v="15"/>
    <s v="Belkin Router, USB"/>
    <n v="0"/>
    <n v="1295"/>
    <n v="609"/>
    <n v="5"/>
    <s v="FALSE"/>
  </r>
  <r>
    <s v="BN-2011-452629"/>
    <x v="248"/>
    <s v="Peter Daly"/>
    <x v="1"/>
    <s v="England"/>
    <s v="Birmingham"/>
    <x v="0"/>
    <x v="1"/>
    <x v="1"/>
    <x v="0"/>
    <x v="2"/>
    <s v="Binney &amp; Smith Highlighters, Easy-Erase"/>
    <n v="0.5"/>
    <n v="25"/>
    <n v="-7"/>
    <n v="3"/>
    <s v="FALSE"/>
  </r>
  <r>
    <s v="AZ-2011-5348577"/>
    <x v="249"/>
    <s v="Thomas Thompson"/>
    <x v="3"/>
    <s v="Tuscany"/>
    <s v="Florence"/>
    <x v="2"/>
    <x v="2"/>
    <x v="2"/>
    <x v="2"/>
    <x v="15"/>
    <s v="Logitech Mouse, Erganomic"/>
    <n v="0"/>
    <n v="54"/>
    <n v="12"/>
    <n v="2"/>
    <s v="TRUE"/>
  </r>
  <r>
    <s v="AZ-2011-5348577"/>
    <x v="249"/>
    <s v="Thomas Thompson"/>
    <x v="3"/>
    <s v="Tuscany"/>
    <s v="Florence"/>
    <x v="2"/>
    <x v="2"/>
    <x v="2"/>
    <x v="2"/>
    <x v="9"/>
    <s v="StarTech Inkjet, White"/>
    <n v="0.4"/>
    <n v="538"/>
    <n v="36"/>
    <n v="3"/>
    <s v="FALSE"/>
  </r>
  <r>
    <s v="AZ-2011-5348577"/>
    <x v="249"/>
    <s v="Thomas Thompson"/>
    <x v="3"/>
    <s v="Tuscany"/>
    <s v="Florence"/>
    <x v="2"/>
    <x v="2"/>
    <x v="2"/>
    <x v="2"/>
    <x v="10"/>
    <s v="Samsung Office Telephone, Full Size"/>
    <n v="0.4"/>
    <n v="120"/>
    <n v="-22"/>
    <n v="3"/>
    <s v="TRUE"/>
  </r>
  <r>
    <s v="AZ-2011-3963408"/>
    <x v="249"/>
    <s v="Eva Butler"/>
    <x v="6"/>
    <s v="North Rhine-Westphalia"/>
    <s v="Velbert"/>
    <x v="1"/>
    <x v="2"/>
    <x v="1"/>
    <x v="1"/>
    <x v="16"/>
    <s v="Deflect-O Clock, Black"/>
    <n v="0"/>
    <n v="151"/>
    <n v="5"/>
    <n v="3"/>
    <s v="TRUE"/>
  </r>
  <r>
    <s v="BN-2011-7580951"/>
    <x v="249"/>
    <s v="Charli Rose"/>
    <x v="6"/>
    <s v="North Rhine-Westphalia"/>
    <s v="Menden"/>
    <x v="1"/>
    <x v="1"/>
    <x v="1"/>
    <x v="0"/>
    <x v="11"/>
    <s v="Hoover Stove, White"/>
    <n v="0.1"/>
    <n v="2040"/>
    <n v="-113"/>
    <n v="4"/>
    <s v="TRUE"/>
  </r>
  <r>
    <s v="AZ-2011-9147201"/>
    <x v="250"/>
    <s v="Dominic Jordan"/>
    <x v="2"/>
    <s v="Ile-de-France"/>
    <s v="Grigny"/>
    <x v="1"/>
    <x v="1"/>
    <x v="1"/>
    <x v="0"/>
    <x v="2"/>
    <s v="Stanley Pens, Easy-Erase"/>
    <n v="0"/>
    <n v="52"/>
    <n v="23"/>
    <n v="5"/>
    <s v="TRUE"/>
  </r>
  <r>
    <s v="BN-2011-8382355"/>
    <x v="250"/>
    <s v="Kyle Beard"/>
    <x v="11"/>
    <s v="Lisboa"/>
    <s v="Lisbon"/>
    <x v="2"/>
    <x v="1"/>
    <x v="2"/>
    <x v="0"/>
    <x v="3"/>
    <s v="Eldon Shelving, Wire Frame"/>
    <n v="0.5"/>
    <n v="47"/>
    <n v="-40"/>
    <n v="2"/>
    <s v="TRUE"/>
  </r>
  <r>
    <s v="AZ-2011-1661180"/>
    <x v="251"/>
    <s v="Freya Daniels"/>
    <x v="3"/>
    <s v="Lombardy"/>
    <s v="Milan"/>
    <x v="2"/>
    <x v="1"/>
    <x v="0"/>
    <x v="0"/>
    <x v="0"/>
    <s v="Eaton Cards &amp; Envelopes, Premium"/>
    <n v="0"/>
    <n v="136"/>
    <n v="41"/>
    <n v="3"/>
    <s v="TRUE"/>
  </r>
  <r>
    <s v="AZ-2011-8345224"/>
    <x v="251"/>
    <s v="Craig Rayner"/>
    <x v="10"/>
    <s v="Oslo"/>
    <s v="Oslo"/>
    <x v="0"/>
    <x v="1"/>
    <x v="1"/>
    <x v="0"/>
    <x v="12"/>
    <s v="Kleencut Letter Opener, Easy Grip"/>
    <n v="0"/>
    <n v="244"/>
    <n v="68"/>
    <n v="9"/>
    <s v="TRUE"/>
  </r>
  <r>
    <s v="BN-2011-315660"/>
    <x v="251"/>
    <s v="Nicholas Watkins"/>
    <x v="1"/>
    <s v="England"/>
    <s v="London"/>
    <x v="0"/>
    <x v="1"/>
    <x v="1"/>
    <x v="0"/>
    <x v="2"/>
    <s v="Boston Pencil Sharpener, Water Color"/>
    <n v="0.1"/>
    <n v="53"/>
    <n v="2"/>
    <n v="2"/>
    <s v="FALSE"/>
  </r>
  <r>
    <s v="BN-2011-315660"/>
    <x v="251"/>
    <s v="Nicholas Watkins"/>
    <x v="1"/>
    <s v="England"/>
    <s v="London"/>
    <x v="0"/>
    <x v="1"/>
    <x v="1"/>
    <x v="0"/>
    <x v="2"/>
    <s v="Stanley Markers, Blue"/>
    <n v="0.1"/>
    <n v="80"/>
    <n v="-1"/>
    <n v="4"/>
    <s v="TRUE"/>
  </r>
  <r>
    <s v="BN-2011-1148567"/>
    <x v="251"/>
    <s v="Maynard Moorman"/>
    <x v="7"/>
    <s v="North Holland"/>
    <s v="Haarlem"/>
    <x v="1"/>
    <x v="1"/>
    <x v="0"/>
    <x v="0"/>
    <x v="2"/>
    <s v="Binney &amp; Smith Highlighters, Fluorescent"/>
    <n v="0.5"/>
    <n v="18"/>
    <n v="-15"/>
    <n v="2"/>
    <s v="FALSE"/>
  </r>
  <r>
    <s v="BN-2011-1148567"/>
    <x v="251"/>
    <s v="Maynard Moorman"/>
    <x v="7"/>
    <s v="North Holland"/>
    <s v="Haarlem"/>
    <x v="1"/>
    <x v="1"/>
    <x v="0"/>
    <x v="0"/>
    <x v="2"/>
    <s v="Sanford Pencil Sharpener, Easy-Erase"/>
    <n v="0.5"/>
    <n v="122"/>
    <n v="0"/>
    <n v="9"/>
    <s v="FALSE"/>
  </r>
  <r>
    <s v="BN-2011-1148567"/>
    <x v="251"/>
    <s v="Maynard Moorman"/>
    <x v="7"/>
    <s v="North Holland"/>
    <s v="Haarlem"/>
    <x v="1"/>
    <x v="1"/>
    <x v="0"/>
    <x v="0"/>
    <x v="4"/>
    <s v="Accos Clamps, Assorted Sizes"/>
    <n v="0.5"/>
    <n v="17"/>
    <n v="-7"/>
    <n v="2"/>
    <s v="FALSE"/>
  </r>
  <r>
    <s v="BN-2011-1148567"/>
    <x v="251"/>
    <s v="Maynard Moorman"/>
    <x v="7"/>
    <s v="North Holland"/>
    <s v="Haarlem"/>
    <x v="1"/>
    <x v="1"/>
    <x v="0"/>
    <x v="0"/>
    <x v="4"/>
    <s v="Advantus Staples, Bulk Pack"/>
    <n v="0.5"/>
    <n v="27"/>
    <n v="-6"/>
    <n v="5"/>
    <s v="FALSE"/>
  </r>
  <r>
    <s v="BN-2011-1148567"/>
    <x v="251"/>
    <s v="Maynard Moorman"/>
    <x v="7"/>
    <s v="North Holland"/>
    <s v="Haarlem"/>
    <x v="1"/>
    <x v="1"/>
    <x v="0"/>
    <x v="0"/>
    <x v="7"/>
    <s v="Avery Shipping Labels, 5000 Label Set"/>
    <n v="0.5"/>
    <n v="24"/>
    <n v="-6"/>
    <n v="4"/>
    <s v="TRUE"/>
  </r>
  <r>
    <s v="BN-2011-1148567"/>
    <x v="251"/>
    <s v="Maynard Moorman"/>
    <x v="7"/>
    <s v="North Holland"/>
    <s v="Haarlem"/>
    <x v="1"/>
    <x v="1"/>
    <x v="0"/>
    <x v="0"/>
    <x v="3"/>
    <s v="Fellowes Lockers, Single Width"/>
    <n v="0.5"/>
    <n v="104"/>
    <n v="-68"/>
    <n v="1"/>
    <s v="FALSE"/>
  </r>
  <r>
    <s v="BN-2011-1148567"/>
    <x v="251"/>
    <s v="Maynard Moorman"/>
    <x v="7"/>
    <s v="North Holland"/>
    <s v="Haarlem"/>
    <x v="1"/>
    <x v="1"/>
    <x v="0"/>
    <x v="2"/>
    <x v="10"/>
    <s v="Apple Signal Booster, Full Size"/>
    <n v="0.5"/>
    <n v="414"/>
    <n v="-373"/>
    <n v="6"/>
    <s v="FALSE"/>
  </r>
  <r>
    <s v="AZ-2011-831255"/>
    <x v="252"/>
    <s v="Milla Day"/>
    <x v="5"/>
    <s v="Valenciana"/>
    <s v="Torrevieja"/>
    <x v="2"/>
    <x v="1"/>
    <x v="1"/>
    <x v="0"/>
    <x v="5"/>
    <s v="Acco 3-Hole Punch, Recycled"/>
    <n v="0"/>
    <n v="152"/>
    <n v="14"/>
    <n v="5"/>
    <s v="FALSE"/>
  </r>
  <r>
    <s v="AZ-2011-4765625"/>
    <x v="252"/>
    <s v="Lilly Le Grand"/>
    <x v="2"/>
    <s v="Provence-Alpes-Côte d'Azur"/>
    <s v="La Seyne-sur-Mer"/>
    <x v="1"/>
    <x v="0"/>
    <x v="1"/>
    <x v="0"/>
    <x v="2"/>
    <s v="Boston Pencil Sharpener, Easy-Erase"/>
    <n v="0"/>
    <n v="60"/>
    <n v="10"/>
    <n v="2"/>
    <s v="TRUE"/>
  </r>
  <r>
    <s v="AZ-2011-4765625"/>
    <x v="252"/>
    <s v="Lilly Le Grand"/>
    <x v="2"/>
    <s v="Provence-Alpes-Côte d'Azur"/>
    <s v="La Seyne-sur-Mer"/>
    <x v="1"/>
    <x v="0"/>
    <x v="1"/>
    <x v="0"/>
    <x v="0"/>
    <s v="Green Bar Note Cards, Multicolor"/>
    <n v="0"/>
    <n v="170"/>
    <n v="69"/>
    <n v="5"/>
    <s v="TRUE"/>
  </r>
  <r>
    <s v="AZ-2011-4765625"/>
    <x v="252"/>
    <s v="Lilly Le Grand"/>
    <x v="2"/>
    <s v="Provence-Alpes-Côte d'Azur"/>
    <s v="La Seyne-sur-Mer"/>
    <x v="1"/>
    <x v="0"/>
    <x v="1"/>
    <x v="2"/>
    <x v="13"/>
    <s v="Hewlett Fax Machine, Digital"/>
    <n v="0.15"/>
    <n v="1630"/>
    <n v="594"/>
    <n v="6"/>
    <s v="TRUE"/>
  </r>
  <r>
    <s v="BN-2011-5873722"/>
    <x v="252"/>
    <s v="Hershel Snyder"/>
    <x v="0"/>
    <s v="Stockholm"/>
    <s v="Stockholm"/>
    <x v="0"/>
    <x v="2"/>
    <x v="1"/>
    <x v="0"/>
    <x v="7"/>
    <s v="Harbour Creations Shipping Labels, 5000 Label Set"/>
    <n v="0.5"/>
    <n v="53"/>
    <n v="-30"/>
    <n v="9"/>
    <s v="TRUE"/>
  </r>
  <r>
    <s v="BN-2011-5873722"/>
    <x v="252"/>
    <s v="Hershel Snyder"/>
    <x v="0"/>
    <s v="Stockholm"/>
    <s v="Stockholm"/>
    <x v="0"/>
    <x v="2"/>
    <x v="1"/>
    <x v="2"/>
    <x v="10"/>
    <s v="Apple Office Telephone, with Caller ID"/>
    <n v="0.5"/>
    <n v="98"/>
    <n v="-86"/>
    <n v="3"/>
    <s v="FALSE"/>
  </r>
  <r>
    <s v="AZ-2011-8123773"/>
    <x v="253"/>
    <s v="James Casados"/>
    <x v="5"/>
    <s v="Andalusía"/>
    <s v="Mijas"/>
    <x v="2"/>
    <x v="1"/>
    <x v="1"/>
    <x v="0"/>
    <x v="12"/>
    <s v="Kleencut Ruler, Serrated"/>
    <n v="0"/>
    <n v="82"/>
    <n v="20"/>
    <n v="8"/>
    <s v="TRUE"/>
  </r>
  <r>
    <s v="AZ-2011-8742152"/>
    <x v="253"/>
    <s v="Amelie North"/>
    <x v="2"/>
    <s v="Ile-de-France"/>
    <s v="Paris"/>
    <x v="1"/>
    <x v="2"/>
    <x v="2"/>
    <x v="1"/>
    <x v="8"/>
    <s v="Harbour Creations Chairmat, Black"/>
    <n v="0.1"/>
    <n v="689"/>
    <n v="84"/>
    <n v="11"/>
    <s v="FALSE"/>
  </r>
  <r>
    <s v="AZ-2011-8742152"/>
    <x v="253"/>
    <s v="Amelie North"/>
    <x v="2"/>
    <s v="Ile-de-France"/>
    <s v="Paris"/>
    <x v="1"/>
    <x v="2"/>
    <x v="2"/>
    <x v="0"/>
    <x v="5"/>
    <s v="Avery Binder, Clear"/>
    <n v="0"/>
    <n v="62"/>
    <n v="6"/>
    <n v="5"/>
    <s v="FALSE"/>
  </r>
  <r>
    <s v="BN-2011-5579284"/>
    <x v="253"/>
    <s v="Alex Greenwood"/>
    <x v="1"/>
    <s v="England"/>
    <s v="Hove"/>
    <x v="0"/>
    <x v="1"/>
    <x v="1"/>
    <x v="1"/>
    <x v="16"/>
    <s v="Eldon Photo Frame, Black"/>
    <n v="0.3"/>
    <n v="41"/>
    <n v="-7"/>
    <n v="1"/>
    <s v="FALSE"/>
  </r>
  <r>
    <s v="BN-2011-2010578"/>
    <x v="253"/>
    <s v="Charles Carey"/>
    <x v="7"/>
    <s v="North Holland"/>
    <s v="Amsterdam"/>
    <x v="1"/>
    <x v="1"/>
    <x v="2"/>
    <x v="1"/>
    <x v="8"/>
    <s v="Hon Chairmat, Adjustable"/>
    <n v="0.5"/>
    <n v="87"/>
    <n v="-45"/>
    <n v="3"/>
    <s v="FALSE"/>
  </r>
  <r>
    <s v="BN-2011-2010578"/>
    <x v="253"/>
    <s v="Charles Carey"/>
    <x v="7"/>
    <s v="North Holland"/>
    <s v="Amsterdam"/>
    <x v="1"/>
    <x v="1"/>
    <x v="2"/>
    <x v="0"/>
    <x v="4"/>
    <s v="OIC Clamps, Assorted Sizes"/>
    <n v="0.5"/>
    <n v="17"/>
    <n v="-5"/>
    <n v="2"/>
    <s v="FALSE"/>
  </r>
  <r>
    <s v="BN-2011-2010578"/>
    <x v="253"/>
    <s v="Charles Carey"/>
    <x v="7"/>
    <s v="North Holland"/>
    <s v="Amsterdam"/>
    <x v="1"/>
    <x v="1"/>
    <x v="2"/>
    <x v="2"/>
    <x v="13"/>
    <s v="HP Wireless Fax, Laser"/>
    <n v="0.5"/>
    <n v="1441"/>
    <n v="-1268"/>
    <n v="8"/>
    <s v="FALSE"/>
  </r>
  <r>
    <s v="AZ-2011-2669880"/>
    <x v="254"/>
    <s v="Julian Corbin"/>
    <x v="5"/>
    <s v="Valenciana"/>
    <s v="Valencia"/>
    <x v="2"/>
    <x v="0"/>
    <x v="0"/>
    <x v="0"/>
    <x v="3"/>
    <s v="Rogers Shelving, Single Width"/>
    <n v="0.1"/>
    <n v="112"/>
    <n v="-3"/>
    <n v="2"/>
    <s v="FALSE"/>
  </r>
  <r>
    <s v="AZ-2011-2669880"/>
    <x v="254"/>
    <s v="Julian Corbin"/>
    <x v="5"/>
    <s v="Valenciana"/>
    <s v="Valencia"/>
    <x v="2"/>
    <x v="0"/>
    <x v="0"/>
    <x v="2"/>
    <x v="13"/>
    <s v="Brother Wireless Fax, Laser"/>
    <n v="0"/>
    <n v="1894"/>
    <n v="701"/>
    <n v="5"/>
    <s v="TRUE"/>
  </r>
  <r>
    <s v="AZ-2011-3509727"/>
    <x v="254"/>
    <s v="Elise Ali"/>
    <x v="9"/>
    <s v="Limburg"/>
    <s v="Genk"/>
    <x v="1"/>
    <x v="0"/>
    <x v="1"/>
    <x v="2"/>
    <x v="15"/>
    <s v="Belkin Router, Erganomic"/>
    <n v="0"/>
    <n v="1796"/>
    <n v="844"/>
    <n v="7"/>
    <s v="TRUE"/>
  </r>
  <r>
    <s v="AZ-2011-5788290"/>
    <x v="254"/>
    <s v="Toby Starling"/>
    <x v="5"/>
    <s v="Castile and León"/>
    <s v="Valladolid"/>
    <x v="2"/>
    <x v="1"/>
    <x v="2"/>
    <x v="0"/>
    <x v="0"/>
    <s v="Eaton Note Cards, 8.5 x 11"/>
    <n v="0"/>
    <n v="26"/>
    <n v="5"/>
    <n v="1"/>
    <s v="FALSE"/>
  </r>
  <r>
    <s v="BN-2011-3829449"/>
    <x v="254"/>
    <s v="Alex Greenwood"/>
    <x v="2"/>
    <s v="Ile-de-France"/>
    <s v="Paris"/>
    <x v="1"/>
    <x v="1"/>
    <x v="1"/>
    <x v="0"/>
    <x v="7"/>
    <s v="Avery Shipping Labels, Alphabetical"/>
    <n v="0"/>
    <n v="12"/>
    <n v="4"/>
    <n v="1"/>
    <s v="TRUE"/>
  </r>
  <r>
    <s v="BN-2011-3829449"/>
    <x v="254"/>
    <s v="Alex Greenwood"/>
    <x v="2"/>
    <s v="Ile-de-France"/>
    <s v="Paris"/>
    <x v="1"/>
    <x v="1"/>
    <x v="1"/>
    <x v="0"/>
    <x v="3"/>
    <s v="Eldon Shelving, Single Width"/>
    <n v="0.1"/>
    <n v="392"/>
    <n v="-44"/>
    <n v="9"/>
    <s v="FALSE"/>
  </r>
  <r>
    <s v="BN-2011-5662753"/>
    <x v="254"/>
    <s v="Caleb Kenyon"/>
    <x v="0"/>
    <s v="Stockholm"/>
    <s v="Stockholm"/>
    <x v="0"/>
    <x v="2"/>
    <x v="2"/>
    <x v="0"/>
    <x v="5"/>
    <s v="Acco Binding Machine, Recycled"/>
    <n v="0.5"/>
    <n v="180"/>
    <n v="-90"/>
    <n v="7"/>
    <s v="FALSE"/>
  </r>
  <r>
    <s v="AZ-2011-1930058"/>
    <x v="255"/>
    <s v="Matthew Gill"/>
    <x v="2"/>
    <s v="Auvergne-Rhône-Alpes"/>
    <s v="Villeurbanne"/>
    <x v="1"/>
    <x v="0"/>
    <x v="1"/>
    <x v="0"/>
    <x v="2"/>
    <s v="Sanford Markers, Easy-Erase"/>
    <n v="0"/>
    <n v="71"/>
    <n v="1"/>
    <n v="3"/>
    <s v="TRUE"/>
  </r>
  <r>
    <s v="AZ-2011-9670304"/>
    <x v="255"/>
    <s v="Harry Josephson"/>
    <x v="2"/>
    <s v="Ile-de-France"/>
    <s v="Paris"/>
    <x v="1"/>
    <x v="1"/>
    <x v="2"/>
    <x v="0"/>
    <x v="5"/>
    <s v="Avery Binding Machine, Clear"/>
    <n v="0"/>
    <n v="676"/>
    <n v="81"/>
    <n v="14"/>
    <s v="TRUE"/>
  </r>
  <r>
    <s v="AZ-2011-9670304"/>
    <x v="255"/>
    <s v="Harry Josephson"/>
    <x v="2"/>
    <s v="Ile-de-France"/>
    <s v="Paris"/>
    <x v="1"/>
    <x v="1"/>
    <x v="2"/>
    <x v="0"/>
    <x v="3"/>
    <s v="Fellowes File Cart, Single Width"/>
    <n v="0.1"/>
    <n v="371"/>
    <n v="-41"/>
    <n v="3"/>
    <s v="TRUE"/>
  </r>
  <r>
    <s v="AZ-2011-9670304"/>
    <x v="255"/>
    <s v="Harry Josephson"/>
    <x v="2"/>
    <s v="Ile-de-France"/>
    <s v="Paris"/>
    <x v="1"/>
    <x v="1"/>
    <x v="2"/>
    <x v="2"/>
    <x v="15"/>
    <s v="Logitech Flash Drive, Bluetooth"/>
    <n v="0"/>
    <n v="31"/>
    <n v="13"/>
    <n v="1"/>
    <s v="FALSE"/>
  </r>
  <r>
    <s v="AZ-2011-9670304"/>
    <x v="255"/>
    <s v="Harry Josephson"/>
    <x v="2"/>
    <s v="Ile-de-France"/>
    <s v="Paris"/>
    <x v="1"/>
    <x v="1"/>
    <x v="2"/>
    <x v="2"/>
    <x v="13"/>
    <s v="Brother Ink, Color"/>
    <n v="0.15"/>
    <n v="379"/>
    <n v="152"/>
    <n v="3"/>
    <s v="TRUE"/>
  </r>
  <r>
    <s v="AZ-2011-9670304"/>
    <x v="255"/>
    <s v="Harry Josephson"/>
    <x v="2"/>
    <s v="Ile-de-France"/>
    <s v="Paris"/>
    <x v="1"/>
    <x v="1"/>
    <x v="2"/>
    <x v="2"/>
    <x v="9"/>
    <s v="Konica Calculator, Wireless"/>
    <n v="0.15"/>
    <n v="219"/>
    <n v="82"/>
    <n v="5"/>
    <s v="TRUE"/>
  </r>
  <r>
    <s v="AZ-2011-9996962"/>
    <x v="255"/>
    <s v="Riley Douglas"/>
    <x v="1"/>
    <s v="England"/>
    <s v="Huddersfield"/>
    <x v="0"/>
    <x v="2"/>
    <x v="1"/>
    <x v="0"/>
    <x v="0"/>
    <s v="Eaton Note Cards, 8.5 x 11"/>
    <n v="0"/>
    <n v="26"/>
    <n v="5"/>
    <n v="1"/>
    <s v="FALSE"/>
  </r>
  <r>
    <s v="AZ-2011-4501299"/>
    <x v="255"/>
    <s v="Scott Higgins"/>
    <x v="6"/>
    <s v="Hesse"/>
    <s v="Offenbach"/>
    <x v="1"/>
    <x v="0"/>
    <x v="1"/>
    <x v="0"/>
    <x v="2"/>
    <s v="BIC Sketch Pad, Blue"/>
    <n v="0"/>
    <n v="146"/>
    <n v="26"/>
    <n v="3"/>
    <s v="TRUE"/>
  </r>
  <r>
    <s v="AZ-2011-4501299"/>
    <x v="255"/>
    <s v="Scott Higgins"/>
    <x v="6"/>
    <s v="Hesse"/>
    <s v="Offenbach"/>
    <x v="1"/>
    <x v="0"/>
    <x v="1"/>
    <x v="0"/>
    <x v="5"/>
    <s v="Acco Index Tab, Durable"/>
    <n v="0"/>
    <n v="9"/>
    <n v="2"/>
    <n v="1"/>
    <s v="TRUE"/>
  </r>
  <r>
    <s v="AZ-2011-6683192"/>
    <x v="256"/>
    <s v="Gracie Hicks"/>
    <x v="6"/>
    <s v="North Rhine-Westphalia"/>
    <s v="Siegen"/>
    <x v="1"/>
    <x v="1"/>
    <x v="2"/>
    <x v="0"/>
    <x v="14"/>
    <s v="Jiffy Clasp Envelope, with clear poly window"/>
    <n v="0"/>
    <n v="36"/>
    <n v="10"/>
    <n v="3"/>
    <s v="TRUE"/>
  </r>
  <r>
    <s v="AZ-2011-6683192"/>
    <x v="256"/>
    <s v="Gracie Hicks"/>
    <x v="6"/>
    <s v="North Rhine-Westphalia"/>
    <s v="Siegen"/>
    <x v="1"/>
    <x v="1"/>
    <x v="2"/>
    <x v="0"/>
    <x v="7"/>
    <s v="Harbour Creations Shipping Labels, 5000 Label Set"/>
    <n v="0"/>
    <n v="36"/>
    <n v="8"/>
    <n v="3"/>
    <s v="FALSE"/>
  </r>
  <r>
    <s v="AZ-2011-6683192"/>
    <x v="256"/>
    <s v="Gracie Hicks"/>
    <x v="6"/>
    <s v="North Rhine-Westphalia"/>
    <s v="Siegen"/>
    <x v="1"/>
    <x v="1"/>
    <x v="2"/>
    <x v="2"/>
    <x v="9"/>
    <s v="Panasonic Receipt Printer, Red"/>
    <n v="0"/>
    <n v="354"/>
    <n v="174"/>
    <n v="3"/>
    <s v="FALSE"/>
  </r>
  <r>
    <s v="AZ-2011-2030946"/>
    <x v="256"/>
    <s v="Leroy Samson"/>
    <x v="2"/>
    <s v="Auvergne-Rhône-Alpes"/>
    <s v="Grenoble"/>
    <x v="1"/>
    <x v="0"/>
    <x v="1"/>
    <x v="0"/>
    <x v="11"/>
    <s v="Cuisinart Toaster, Red"/>
    <n v="0.1"/>
    <n v="144"/>
    <n v="35"/>
    <n v="3"/>
    <s v="FALSE"/>
  </r>
  <r>
    <s v="AZ-2011-2030946"/>
    <x v="256"/>
    <s v="Leroy Samson"/>
    <x v="2"/>
    <s v="Auvergne-Rhône-Alpes"/>
    <s v="Grenoble"/>
    <x v="1"/>
    <x v="0"/>
    <x v="1"/>
    <x v="0"/>
    <x v="3"/>
    <s v="Rogers Box, Wire Frame"/>
    <n v="0.1"/>
    <n v="41"/>
    <n v="1"/>
    <n v="2"/>
    <s v="TRUE"/>
  </r>
  <r>
    <s v="AZ-2011-2079755"/>
    <x v="257"/>
    <s v="Joyce Cornell"/>
    <x v="5"/>
    <s v="Murcia"/>
    <s v="Cartagena"/>
    <x v="2"/>
    <x v="1"/>
    <x v="2"/>
    <x v="1"/>
    <x v="1"/>
    <s v="Safco Floating Shelf Set, Pine"/>
    <n v="0"/>
    <n v="990"/>
    <n v="149"/>
    <n v="5"/>
    <s v="FALSE"/>
  </r>
  <r>
    <s v="AZ-2011-2079755"/>
    <x v="257"/>
    <s v="Joyce Cornell"/>
    <x v="5"/>
    <s v="Murcia"/>
    <s v="Cartagena"/>
    <x v="2"/>
    <x v="1"/>
    <x v="2"/>
    <x v="0"/>
    <x v="4"/>
    <s v="Advantus Staples, Assorted Sizes"/>
    <n v="0"/>
    <n v="17"/>
    <n v="7"/>
    <n v="2"/>
    <s v="TRUE"/>
  </r>
  <r>
    <s v="AZ-2011-9711046"/>
    <x v="257"/>
    <s v="Lara Stoate"/>
    <x v="6"/>
    <s v="Mecklenburg-Vorpommern"/>
    <s v="Greifswald"/>
    <x v="1"/>
    <x v="2"/>
    <x v="1"/>
    <x v="0"/>
    <x v="4"/>
    <s v="Advantus Rubber Bands, Assorted Sizes"/>
    <n v="0"/>
    <n v="42"/>
    <n v="9"/>
    <n v="3"/>
    <s v="FALSE"/>
  </r>
  <r>
    <s v="AZ-2011-2905039"/>
    <x v="258"/>
    <s v="Andres Woodruff"/>
    <x v="2"/>
    <s v="Auvergne-Rhône-Alpes"/>
    <s v="Firminy"/>
    <x v="1"/>
    <x v="0"/>
    <x v="1"/>
    <x v="1"/>
    <x v="8"/>
    <s v="Hon Executive Leather Armchair, Black"/>
    <n v="0.1"/>
    <n v="1234"/>
    <n v="370"/>
    <n v="3"/>
    <s v="TRUE"/>
  </r>
  <r>
    <s v="AZ-2011-1328316"/>
    <x v="258"/>
    <s v="Lorri Stratton"/>
    <x v="6"/>
    <s v="Hamburg"/>
    <s v="Hamburg"/>
    <x v="1"/>
    <x v="1"/>
    <x v="3"/>
    <x v="0"/>
    <x v="2"/>
    <s v="Boston Pens, Fluorescent"/>
    <n v="0"/>
    <n v="46"/>
    <n v="8"/>
    <n v="3"/>
    <s v="FALSE"/>
  </r>
  <r>
    <s v="AZ-2011-1328316"/>
    <x v="258"/>
    <s v="Lorri Stratton"/>
    <x v="6"/>
    <s v="Hamburg"/>
    <s v="Hamburg"/>
    <x v="1"/>
    <x v="1"/>
    <x v="3"/>
    <x v="2"/>
    <x v="10"/>
    <s v="Apple Smart Phone, Cordless"/>
    <n v="0"/>
    <n v="636"/>
    <n v="140"/>
    <n v="1"/>
    <s v="FALSE"/>
  </r>
  <r>
    <s v="AZ-2011-9008538"/>
    <x v="258"/>
    <s v="Kenneth Gonzales"/>
    <x v="1"/>
    <s v="England"/>
    <s v="Stockport"/>
    <x v="0"/>
    <x v="1"/>
    <x v="1"/>
    <x v="0"/>
    <x v="5"/>
    <s v="Wilson Jones 3-Hole Punch, Economy"/>
    <n v="0"/>
    <n v="28"/>
    <n v="9"/>
    <n v="1"/>
    <s v="TRUE"/>
  </r>
  <r>
    <s v="AZ-2011-9983326"/>
    <x v="258"/>
    <s v="Alexander Bennett"/>
    <x v="3"/>
    <s v="Apulia"/>
    <s v="Foggia"/>
    <x v="2"/>
    <x v="2"/>
    <x v="0"/>
    <x v="0"/>
    <x v="5"/>
    <s v="Avery Binder, Durable"/>
    <n v="0"/>
    <n v="29"/>
    <n v="1"/>
    <n v="2"/>
    <s v="FALSE"/>
  </r>
  <r>
    <s v="AZ-2011-9983326"/>
    <x v="258"/>
    <s v="Alexander Bennett"/>
    <x v="3"/>
    <s v="Apulia"/>
    <s v="Foggia"/>
    <x v="2"/>
    <x v="2"/>
    <x v="0"/>
    <x v="2"/>
    <x v="10"/>
    <s v="Cisco Office Telephone, VoIP"/>
    <n v="0.4"/>
    <n v="48"/>
    <n v="1"/>
    <n v="1"/>
    <s v="FALSE"/>
  </r>
  <r>
    <s v="AZ-2011-9983326"/>
    <x v="258"/>
    <s v="Alexander Bennett"/>
    <x v="3"/>
    <s v="Apulia"/>
    <s v="Foggia"/>
    <x v="2"/>
    <x v="2"/>
    <x v="0"/>
    <x v="2"/>
    <x v="10"/>
    <s v="Nokia Signal Booster, VoIP"/>
    <n v="0.4"/>
    <n v="246"/>
    <n v="-49"/>
    <n v="3"/>
    <s v="TRUE"/>
  </r>
  <r>
    <s v="AZ-2011-7213764"/>
    <x v="258"/>
    <s v="Rory Chambers"/>
    <x v="3"/>
    <s v="Sicily"/>
    <s v="Vittoria"/>
    <x v="2"/>
    <x v="1"/>
    <x v="3"/>
    <x v="0"/>
    <x v="5"/>
    <s v="Wilson Jones Binder, Recycled"/>
    <n v="0"/>
    <n v="120"/>
    <n v="46"/>
    <n v="9"/>
    <s v="TRUE"/>
  </r>
  <r>
    <s v="AZ-2011-7213764"/>
    <x v="258"/>
    <s v="Rory Chambers"/>
    <x v="3"/>
    <s v="Sicily"/>
    <s v="Vittoria"/>
    <x v="2"/>
    <x v="1"/>
    <x v="3"/>
    <x v="0"/>
    <x v="4"/>
    <s v="Stockwell Rubber Bands, Bulk Pack"/>
    <n v="0"/>
    <n v="113"/>
    <n v="19"/>
    <n v="7"/>
    <s v="TRUE"/>
  </r>
  <r>
    <s v="AZ-2011-144325"/>
    <x v="259"/>
    <s v="Jessica Spring"/>
    <x v="6"/>
    <s v="Saxony-Anhalt"/>
    <s v="Magdeburg"/>
    <x v="1"/>
    <x v="1"/>
    <x v="1"/>
    <x v="1"/>
    <x v="16"/>
    <s v="Deflect-O Photo Frame, Black"/>
    <n v="0"/>
    <n v="156"/>
    <n v="34"/>
    <n v="3"/>
    <s v="TRUE"/>
  </r>
  <r>
    <s v="AZ-2011-7687877"/>
    <x v="259"/>
    <s v="Norma McCowan"/>
    <x v="6"/>
    <s v="Berlin"/>
    <s v="Berlin"/>
    <x v="1"/>
    <x v="1"/>
    <x v="0"/>
    <x v="0"/>
    <x v="2"/>
    <s v="Stanley Markers, Fluorescent"/>
    <n v="0.1"/>
    <n v="106"/>
    <n v="28"/>
    <n v="5"/>
    <s v="FALSE"/>
  </r>
  <r>
    <s v="AZ-2011-5009632"/>
    <x v="260"/>
    <s v="Tom Charlton"/>
    <x v="2"/>
    <s v="Ile-de-France"/>
    <s v="Argenteuil"/>
    <x v="1"/>
    <x v="2"/>
    <x v="1"/>
    <x v="0"/>
    <x v="5"/>
    <s v="Acco Index Tab, Economy"/>
    <n v="0"/>
    <n v="50"/>
    <n v="23"/>
    <n v="5"/>
    <s v="FALSE"/>
  </r>
  <r>
    <s v="AZ-2011-5009632"/>
    <x v="260"/>
    <s v="Tom Charlton"/>
    <x v="2"/>
    <s v="Ile-de-France"/>
    <s v="Argenteuil"/>
    <x v="1"/>
    <x v="2"/>
    <x v="1"/>
    <x v="0"/>
    <x v="5"/>
    <s v="Cardinal Binder, Durable"/>
    <n v="0"/>
    <n v="46"/>
    <n v="2"/>
    <n v="3"/>
    <s v="TRUE"/>
  </r>
  <r>
    <s v="AZ-2011-5009632"/>
    <x v="260"/>
    <s v="Tom Charlton"/>
    <x v="2"/>
    <s v="Ile-de-France"/>
    <s v="Argenteuil"/>
    <x v="1"/>
    <x v="2"/>
    <x v="1"/>
    <x v="0"/>
    <x v="7"/>
    <s v="Hon Color Coded Labels, 5000 Label Set"/>
    <n v="0"/>
    <n v="40"/>
    <n v="0"/>
    <n v="3"/>
    <s v="FALSE"/>
  </r>
  <r>
    <s v="AZ-2011-2892090"/>
    <x v="260"/>
    <s v="Isabelle Vaughan"/>
    <x v="1"/>
    <s v="England"/>
    <s v="Harrow"/>
    <x v="0"/>
    <x v="1"/>
    <x v="3"/>
    <x v="0"/>
    <x v="3"/>
    <s v="Tenex File Cart, Single Width"/>
    <n v="0"/>
    <n v="135"/>
    <n v="63"/>
    <n v="1"/>
    <s v="FALSE"/>
  </r>
  <r>
    <s v="AZ-2011-2892090"/>
    <x v="260"/>
    <s v="Isabelle Vaughan"/>
    <x v="1"/>
    <s v="England"/>
    <s v="Harrow"/>
    <x v="0"/>
    <x v="1"/>
    <x v="3"/>
    <x v="2"/>
    <x v="13"/>
    <s v="Brother Fax and Copier, Laser"/>
    <n v="0"/>
    <n v="191"/>
    <n v="48"/>
    <n v="1"/>
    <s v="FALSE"/>
  </r>
  <r>
    <s v="AZ-2011-297789"/>
    <x v="260"/>
    <s v="Lewis Greenwood"/>
    <x v="6"/>
    <s v="Baden-Württemberg"/>
    <s v="Karlsruhe"/>
    <x v="1"/>
    <x v="1"/>
    <x v="0"/>
    <x v="0"/>
    <x v="2"/>
    <s v="BIC Markers, Water Color"/>
    <n v="0"/>
    <n v="59"/>
    <n v="21"/>
    <n v="2"/>
    <s v="TRUE"/>
  </r>
  <r>
    <s v="AZ-2011-297789"/>
    <x v="260"/>
    <s v="Lewis Greenwood"/>
    <x v="6"/>
    <s v="Baden-Württemberg"/>
    <s v="Karlsruhe"/>
    <x v="1"/>
    <x v="1"/>
    <x v="0"/>
    <x v="0"/>
    <x v="3"/>
    <s v="Eldon Folders, Single Width"/>
    <n v="0.1"/>
    <n v="46"/>
    <n v="19"/>
    <n v="3"/>
    <s v="FALSE"/>
  </r>
  <r>
    <s v="BN-2011-3654306"/>
    <x v="260"/>
    <s v="Jonathan Franklin"/>
    <x v="6"/>
    <s v="North Rhine-Westphalia"/>
    <s v="Duisburg"/>
    <x v="1"/>
    <x v="0"/>
    <x v="0"/>
    <x v="1"/>
    <x v="1"/>
    <s v="Bush 3-Shelf Cabinet, Metal"/>
    <n v="0.1"/>
    <n v="257"/>
    <n v="54"/>
    <n v="2"/>
    <s v="FALSE"/>
  </r>
  <r>
    <s v="BN-2011-3654306"/>
    <x v="260"/>
    <s v="Jonathan Franklin"/>
    <x v="6"/>
    <s v="North Rhine-Westphalia"/>
    <s v="Duisburg"/>
    <x v="1"/>
    <x v="0"/>
    <x v="0"/>
    <x v="1"/>
    <x v="1"/>
    <s v="Dania Classic Bookcase, Mobile"/>
    <n v="0.1"/>
    <n v="744"/>
    <n v="66"/>
    <n v="2"/>
    <s v="FALSE"/>
  </r>
  <r>
    <s v="BN-2011-3654306"/>
    <x v="260"/>
    <s v="Jonathan Franklin"/>
    <x v="6"/>
    <s v="North Rhine-Westphalia"/>
    <s v="Duisburg"/>
    <x v="1"/>
    <x v="0"/>
    <x v="0"/>
    <x v="0"/>
    <x v="3"/>
    <s v="Rogers File Cart, Blue"/>
    <n v="0.1"/>
    <n v="253"/>
    <n v="-25"/>
    <n v="2"/>
    <s v="FALSE"/>
  </r>
  <r>
    <s v="BN-2011-3654306"/>
    <x v="260"/>
    <s v="Jonathan Franklin"/>
    <x v="6"/>
    <s v="North Rhine-Westphalia"/>
    <s v="Duisburg"/>
    <x v="1"/>
    <x v="0"/>
    <x v="0"/>
    <x v="2"/>
    <x v="10"/>
    <s v="Apple Signal Booster, Full Size"/>
    <n v="0"/>
    <n v="276"/>
    <n v="14"/>
    <n v="2"/>
    <s v="FALSE"/>
  </r>
  <r>
    <s v="AZ-2011-7077665"/>
    <x v="261"/>
    <s v="Adam Harte"/>
    <x v="1"/>
    <s v="England"/>
    <s v="Nottingham"/>
    <x v="0"/>
    <x v="2"/>
    <x v="1"/>
    <x v="1"/>
    <x v="1"/>
    <s v="Bush Stackable Bookrack, Pine"/>
    <n v="0"/>
    <n v="874"/>
    <n v="341"/>
    <n v="7"/>
    <s v="FALSE"/>
  </r>
  <r>
    <s v="AZ-2011-7077665"/>
    <x v="261"/>
    <s v="Adam Harte"/>
    <x v="1"/>
    <s v="England"/>
    <s v="Nottingham"/>
    <x v="0"/>
    <x v="2"/>
    <x v="1"/>
    <x v="0"/>
    <x v="5"/>
    <s v="Avery Binder Covers, Clear"/>
    <n v="0"/>
    <n v="11"/>
    <n v="2"/>
    <n v="1"/>
    <s v="TRUE"/>
  </r>
  <r>
    <s v="AZ-2011-8245903"/>
    <x v="261"/>
    <s v="Ethel Cole"/>
    <x v="2"/>
    <s v="Languedoc-Roussillon-Midi-Pyrénées"/>
    <s v="Lunel"/>
    <x v="1"/>
    <x v="0"/>
    <x v="2"/>
    <x v="1"/>
    <x v="8"/>
    <s v="Harbour Creations Executive Leather Armchair, Red"/>
    <n v="0.1"/>
    <n v="428"/>
    <n v="138"/>
    <n v="1"/>
    <s v="FALSE"/>
  </r>
  <r>
    <s v="AZ-2011-8245903"/>
    <x v="261"/>
    <s v="Ethel Cole"/>
    <x v="2"/>
    <s v="Languedoc-Roussillon-Midi-Pyrénées"/>
    <s v="Lunel"/>
    <x v="1"/>
    <x v="0"/>
    <x v="2"/>
    <x v="0"/>
    <x v="5"/>
    <s v="Acco Binder, Durable"/>
    <n v="0"/>
    <n v="50"/>
    <n v="14"/>
    <n v="3"/>
    <s v="FALSE"/>
  </r>
  <r>
    <s v="AZ-2011-8245903"/>
    <x v="261"/>
    <s v="Ethel Cole"/>
    <x v="2"/>
    <s v="Languedoc-Roussillon-Midi-Pyrénées"/>
    <s v="Lunel"/>
    <x v="1"/>
    <x v="0"/>
    <x v="2"/>
    <x v="0"/>
    <x v="5"/>
    <s v="Avery Index Tab, Clear"/>
    <n v="0"/>
    <n v="13"/>
    <n v="0"/>
    <n v="2"/>
    <s v="TRUE"/>
  </r>
  <r>
    <s v="AZ-2011-8245903"/>
    <x v="261"/>
    <s v="Ethel Cole"/>
    <x v="2"/>
    <s v="Languedoc-Roussillon-Midi-Pyrénées"/>
    <s v="Lunel"/>
    <x v="1"/>
    <x v="0"/>
    <x v="2"/>
    <x v="0"/>
    <x v="4"/>
    <s v="Advantus Clamps, 12 Pack"/>
    <n v="0"/>
    <n v="112"/>
    <n v="18"/>
    <n v="6"/>
    <s v="FALSE"/>
  </r>
  <r>
    <s v="AZ-2011-8245903"/>
    <x v="261"/>
    <s v="Ethel Cole"/>
    <x v="2"/>
    <s v="Languedoc-Roussillon-Midi-Pyrénées"/>
    <s v="Lunel"/>
    <x v="1"/>
    <x v="0"/>
    <x v="2"/>
    <x v="0"/>
    <x v="0"/>
    <s v="Enermax Computer Printout Paper, Premium"/>
    <n v="0"/>
    <n v="142"/>
    <n v="68"/>
    <n v="5"/>
    <s v="TRUE"/>
  </r>
  <r>
    <s v="AZ-2011-8245903"/>
    <x v="261"/>
    <s v="Ethel Cole"/>
    <x v="2"/>
    <s v="Languedoc-Roussillon-Midi-Pyrénées"/>
    <s v="Lunel"/>
    <x v="1"/>
    <x v="0"/>
    <x v="2"/>
    <x v="0"/>
    <x v="3"/>
    <s v="Eldon Shelving, Wire Frame"/>
    <n v="0.1"/>
    <n v="256"/>
    <n v="-6"/>
    <n v="6"/>
    <s v="TRUE"/>
  </r>
  <r>
    <s v="AZ-2011-8245903"/>
    <x v="261"/>
    <s v="Ethel Cole"/>
    <x v="2"/>
    <s v="Languedoc-Roussillon-Midi-Pyrénées"/>
    <s v="Lunel"/>
    <x v="1"/>
    <x v="0"/>
    <x v="2"/>
    <x v="2"/>
    <x v="10"/>
    <s v="Motorola Audio Dock, with Caller ID"/>
    <n v="0.15"/>
    <n v="295"/>
    <n v="83"/>
    <n v="2"/>
    <s v="FALSE"/>
  </r>
  <r>
    <s v="AZ-2011-9732880"/>
    <x v="262"/>
    <s v="Sofia Goddard"/>
    <x v="1"/>
    <s v="England"/>
    <s v="London"/>
    <x v="0"/>
    <x v="2"/>
    <x v="2"/>
    <x v="1"/>
    <x v="1"/>
    <s v="Sauder 3-Shelf Cabinet, Mobile"/>
    <n v="0.1"/>
    <n v="305"/>
    <n v="105"/>
    <n v="2"/>
    <s v="TRUE"/>
  </r>
  <r>
    <s v="AZ-2011-9732880"/>
    <x v="262"/>
    <s v="Sofia Goddard"/>
    <x v="1"/>
    <s v="England"/>
    <s v="London"/>
    <x v="0"/>
    <x v="2"/>
    <x v="2"/>
    <x v="0"/>
    <x v="11"/>
    <s v="Hoover Microwave, Black"/>
    <n v="0.1"/>
    <n v="555"/>
    <n v="0"/>
    <n v="2"/>
    <s v="FALSE"/>
  </r>
  <r>
    <s v="AZ-2011-9732880"/>
    <x v="262"/>
    <s v="Sofia Goddard"/>
    <x v="1"/>
    <s v="England"/>
    <s v="London"/>
    <x v="0"/>
    <x v="2"/>
    <x v="2"/>
    <x v="0"/>
    <x v="2"/>
    <s v="BIC Highlighters, Easy-Erase"/>
    <n v="0.1"/>
    <n v="52"/>
    <n v="7"/>
    <n v="3"/>
    <s v="TRUE"/>
  </r>
  <r>
    <s v="AZ-2011-9732880"/>
    <x v="262"/>
    <s v="Sofia Goddard"/>
    <x v="1"/>
    <s v="England"/>
    <s v="London"/>
    <x v="0"/>
    <x v="2"/>
    <x v="2"/>
    <x v="0"/>
    <x v="5"/>
    <s v="Avery Binder Covers, Durable"/>
    <n v="0.1"/>
    <n v="34"/>
    <n v="1"/>
    <n v="3"/>
    <s v="FALSE"/>
  </r>
  <r>
    <s v="AZ-2011-9732880"/>
    <x v="262"/>
    <s v="Sofia Goddard"/>
    <x v="1"/>
    <s v="England"/>
    <s v="London"/>
    <x v="0"/>
    <x v="2"/>
    <x v="2"/>
    <x v="0"/>
    <x v="4"/>
    <s v="Stockwell Thumb Tacks, 12 Pack"/>
    <n v="0.1"/>
    <n v="34"/>
    <n v="8"/>
    <n v="3"/>
    <s v="FALSE"/>
  </r>
  <r>
    <s v="AZ-2011-9732880"/>
    <x v="262"/>
    <s v="Sofia Goddard"/>
    <x v="1"/>
    <s v="England"/>
    <s v="London"/>
    <x v="0"/>
    <x v="2"/>
    <x v="2"/>
    <x v="0"/>
    <x v="0"/>
    <s v="Eaton Message Books, 8.5 x 11"/>
    <n v="0.1"/>
    <n v="67"/>
    <n v="25"/>
    <n v="3"/>
    <s v="TRUE"/>
  </r>
  <r>
    <s v="AZ-2011-6561347"/>
    <x v="262"/>
    <s v="Harry Josephson"/>
    <x v="6"/>
    <s v="Rhineland-Palatinate"/>
    <s v="Ludwigshafen am Rhein"/>
    <x v="1"/>
    <x v="1"/>
    <x v="1"/>
    <x v="0"/>
    <x v="2"/>
    <s v="BIC Pencil Sharpener, Easy-Erase"/>
    <n v="0"/>
    <n v="117"/>
    <n v="6"/>
    <n v="4"/>
    <s v="TRUE"/>
  </r>
  <r>
    <s v="BN-2011-9080680"/>
    <x v="262"/>
    <s v="Freya Daniels"/>
    <x v="6"/>
    <s v="North Rhine-Westphalia"/>
    <s v="Moers"/>
    <x v="1"/>
    <x v="1"/>
    <x v="1"/>
    <x v="1"/>
    <x v="1"/>
    <s v="Sauder Corner Shelving, Traditional"/>
    <n v="0.1"/>
    <n v="398"/>
    <n v="-13"/>
    <n v="3"/>
    <s v="FALSE"/>
  </r>
  <r>
    <s v="BN-2011-7943667"/>
    <x v="262"/>
    <s v="Mary Hough"/>
    <x v="2"/>
    <s v="Pays de la Loire"/>
    <s v="Laval"/>
    <x v="1"/>
    <x v="0"/>
    <x v="1"/>
    <x v="2"/>
    <x v="10"/>
    <s v="Nokia Office Telephone, with Caller ID"/>
    <n v="0.15"/>
    <n v="443"/>
    <n v="-58"/>
    <n v="8"/>
    <s v="TRUE"/>
  </r>
  <r>
    <s v="AZ-2011-6142647"/>
    <x v="263"/>
    <s v="Dominic Elliott"/>
    <x v="1"/>
    <s v="England"/>
    <s v="Peterborough"/>
    <x v="0"/>
    <x v="1"/>
    <x v="1"/>
    <x v="0"/>
    <x v="2"/>
    <s v="Boston Markers, Fluorescent"/>
    <n v="0"/>
    <n v="28"/>
    <n v="4"/>
    <n v="1"/>
    <s v="TRUE"/>
  </r>
  <r>
    <s v="AZ-2011-8806181"/>
    <x v="263"/>
    <s v="Alexandra Macdonald"/>
    <x v="3"/>
    <s v="Emilia-Romagna"/>
    <s v="Ravenna"/>
    <x v="2"/>
    <x v="2"/>
    <x v="1"/>
    <x v="0"/>
    <x v="5"/>
    <s v="Acco Index Tab, Durable"/>
    <n v="0"/>
    <n v="27"/>
    <n v="6"/>
    <n v="3"/>
    <s v="TRUE"/>
  </r>
  <r>
    <s v="AZ-2011-8806181"/>
    <x v="263"/>
    <s v="Alexandra Macdonald"/>
    <x v="3"/>
    <s v="Emilia-Romagna"/>
    <s v="Ravenna"/>
    <x v="2"/>
    <x v="2"/>
    <x v="1"/>
    <x v="0"/>
    <x v="5"/>
    <s v="Wilson Jones 3-Hole Punch, Recycled"/>
    <n v="0"/>
    <n v="142"/>
    <n v="42"/>
    <n v="5"/>
    <s v="FALSE"/>
  </r>
  <r>
    <s v="BN-2011-7263458"/>
    <x v="263"/>
    <s v="Joseph Wright"/>
    <x v="2"/>
    <s v="Provence-Alpes-Côte d'Azur"/>
    <s v="Cannes"/>
    <x v="1"/>
    <x v="0"/>
    <x v="1"/>
    <x v="2"/>
    <x v="10"/>
    <s v="Apple Signal Booster, VoIP"/>
    <n v="0.15"/>
    <n v="349"/>
    <n v="-21"/>
    <n v="3"/>
    <s v="FALSE"/>
  </r>
  <r>
    <s v="BN-2011-3742620"/>
    <x v="264"/>
    <s v="Bianca Whitford"/>
    <x v="3"/>
    <s v="Apulia"/>
    <s v="Foggia"/>
    <x v="2"/>
    <x v="2"/>
    <x v="0"/>
    <x v="0"/>
    <x v="3"/>
    <s v="Fellowes File Cart, Industrial"/>
    <n v="0.4"/>
    <n v="248"/>
    <n v="-112"/>
    <n v="3"/>
    <s v="TRUE"/>
  </r>
  <r>
    <s v="BN-2011-4097137"/>
    <x v="264"/>
    <s v="Holly Noble"/>
    <x v="11"/>
    <s v="Lisboa"/>
    <s v="Amadora"/>
    <x v="2"/>
    <x v="1"/>
    <x v="1"/>
    <x v="1"/>
    <x v="1"/>
    <s v="Dania Classic Bookcase, Traditional"/>
    <n v="0.5"/>
    <n v="411"/>
    <n v="-58"/>
    <n v="2"/>
    <s v="FALSE"/>
  </r>
  <r>
    <s v="BN-2011-4097137"/>
    <x v="264"/>
    <s v="Holly Noble"/>
    <x v="11"/>
    <s v="Lisboa"/>
    <s v="Amadora"/>
    <x v="2"/>
    <x v="1"/>
    <x v="1"/>
    <x v="1"/>
    <x v="16"/>
    <s v="Deflect-O Photo Frame, Durable"/>
    <n v="0.5"/>
    <n v="122"/>
    <n v="-88"/>
    <n v="5"/>
    <s v="FALSE"/>
  </r>
  <r>
    <s v="BN-2011-4097137"/>
    <x v="264"/>
    <s v="Holly Noble"/>
    <x v="11"/>
    <s v="Lisboa"/>
    <s v="Amadora"/>
    <x v="2"/>
    <x v="1"/>
    <x v="1"/>
    <x v="1"/>
    <x v="16"/>
    <s v="Deflect-O Stacking Tray, Erganomic"/>
    <n v="0.5"/>
    <n v="60"/>
    <n v="-26"/>
    <n v="5"/>
    <s v="TRUE"/>
  </r>
  <r>
    <s v="BN-2011-4097137"/>
    <x v="264"/>
    <s v="Holly Noble"/>
    <x v="11"/>
    <s v="Lisboa"/>
    <s v="Amadora"/>
    <x v="2"/>
    <x v="1"/>
    <x v="1"/>
    <x v="0"/>
    <x v="11"/>
    <s v="KitchenAid Stove, Red"/>
    <n v="0.5"/>
    <n v="855"/>
    <n v="-376"/>
    <n v="3"/>
    <s v="TRUE"/>
  </r>
  <r>
    <s v="BN-2011-4097137"/>
    <x v="264"/>
    <s v="Holly Noble"/>
    <x v="11"/>
    <s v="Lisboa"/>
    <s v="Amadora"/>
    <x v="2"/>
    <x v="1"/>
    <x v="1"/>
    <x v="0"/>
    <x v="2"/>
    <s v="Boston Sketch Pad, Blue"/>
    <n v="0.5"/>
    <n v="122"/>
    <n v="-17"/>
    <n v="5"/>
    <s v="TRUE"/>
  </r>
  <r>
    <s v="BN-2011-4097137"/>
    <x v="264"/>
    <s v="Holly Noble"/>
    <x v="11"/>
    <s v="Lisboa"/>
    <s v="Amadora"/>
    <x v="2"/>
    <x v="1"/>
    <x v="1"/>
    <x v="0"/>
    <x v="2"/>
    <s v="Stanley Highlighters, Blue"/>
    <n v="0.5"/>
    <n v="37"/>
    <n v="-22"/>
    <n v="5"/>
    <s v="FALSE"/>
  </r>
  <r>
    <s v="BN-2011-4097137"/>
    <x v="264"/>
    <s v="Holly Noble"/>
    <x v="11"/>
    <s v="Lisboa"/>
    <s v="Amadora"/>
    <x v="2"/>
    <x v="1"/>
    <x v="1"/>
    <x v="0"/>
    <x v="5"/>
    <s v="Wilson Jones Index Tab, Recycled"/>
    <n v="0.5"/>
    <n v="7"/>
    <n v="-3"/>
    <n v="2"/>
    <s v="TRUE"/>
  </r>
  <r>
    <s v="BN-2011-3210796"/>
    <x v="264"/>
    <s v="Kevin Madigan"/>
    <x v="5"/>
    <s v="Asturias"/>
    <s v="Oviedo"/>
    <x v="2"/>
    <x v="1"/>
    <x v="1"/>
    <x v="1"/>
    <x v="6"/>
    <s v="Barricks Conference Table, Fully Assembled"/>
    <n v="0.6"/>
    <n v="727"/>
    <n v="-400"/>
    <n v="2"/>
    <s v="FALSE"/>
  </r>
  <r>
    <s v="BN-2011-4328697"/>
    <x v="264"/>
    <s v="Isaac David"/>
    <x v="2"/>
    <s v="Aquitaine-Limousin-Poitou-Charentes"/>
    <s v="La Rochelle"/>
    <x v="1"/>
    <x v="2"/>
    <x v="1"/>
    <x v="1"/>
    <x v="16"/>
    <s v="Rubbermaid Photo Frame, Erganomic"/>
    <n v="0"/>
    <n v="101"/>
    <n v="31"/>
    <n v="2"/>
    <s v="FALSE"/>
  </r>
  <r>
    <s v="BN-2011-4328697"/>
    <x v="264"/>
    <s v="Isaac David"/>
    <x v="2"/>
    <s v="Aquitaine-Limousin-Poitou-Charentes"/>
    <s v="La Rochelle"/>
    <x v="1"/>
    <x v="2"/>
    <x v="1"/>
    <x v="0"/>
    <x v="14"/>
    <s v="Jiffy Clasp Envelope, Recycled"/>
    <n v="0"/>
    <n v="29"/>
    <n v="14"/>
    <n v="4"/>
    <s v="FALSE"/>
  </r>
  <r>
    <s v="BN-2011-4328697"/>
    <x v="264"/>
    <s v="Isaac David"/>
    <x v="2"/>
    <s v="Aquitaine-Limousin-Poitou-Charentes"/>
    <s v="La Rochelle"/>
    <x v="1"/>
    <x v="2"/>
    <x v="1"/>
    <x v="2"/>
    <x v="13"/>
    <s v="Brother Fax and Copier, Digital"/>
    <n v="0.15"/>
    <n v="325"/>
    <n v="-4"/>
    <n v="2"/>
    <s v="FALSE"/>
  </r>
  <r>
    <s v="BN-2011-473171"/>
    <x v="264"/>
    <s v="Amy Nixon"/>
    <x v="3"/>
    <s v="Piedmont"/>
    <s v="Turin"/>
    <x v="2"/>
    <x v="1"/>
    <x v="0"/>
    <x v="1"/>
    <x v="8"/>
    <s v="SAFCO Steel Folding Chair, Set of Two"/>
    <n v="0.6"/>
    <n v="211"/>
    <n v="-90"/>
    <n v="6"/>
    <s v="TRUE"/>
  </r>
  <r>
    <s v="BN-2011-4438698"/>
    <x v="264"/>
    <s v="Zoe Lanigan"/>
    <x v="3"/>
    <s v="Campania"/>
    <s v="Naples"/>
    <x v="2"/>
    <x v="2"/>
    <x v="0"/>
    <x v="1"/>
    <x v="6"/>
    <s v="Barricks Conference Table, Fully Assembled"/>
    <n v="0.5"/>
    <n v="1363"/>
    <n v="-327"/>
    <n v="3"/>
    <s v="FALSE"/>
  </r>
  <r>
    <s v="BN-2011-4438698"/>
    <x v="264"/>
    <s v="Zoe Lanigan"/>
    <x v="3"/>
    <s v="Campania"/>
    <s v="Naples"/>
    <x v="2"/>
    <x v="2"/>
    <x v="0"/>
    <x v="0"/>
    <x v="2"/>
    <s v="Binney &amp; Smith Sketch Pad, Fluorescent"/>
    <n v="0"/>
    <n v="285"/>
    <n v="14"/>
    <n v="6"/>
    <s v="FALSE"/>
  </r>
  <r>
    <s v="BN-2011-4438698"/>
    <x v="264"/>
    <s v="Zoe Lanigan"/>
    <x v="3"/>
    <s v="Campania"/>
    <s v="Naples"/>
    <x v="2"/>
    <x v="2"/>
    <x v="0"/>
    <x v="0"/>
    <x v="3"/>
    <s v="Fellowes Trays, Blue"/>
    <n v="0.4"/>
    <n v="344"/>
    <n v="-190"/>
    <n v="10"/>
    <s v="TRUE"/>
  </r>
  <r>
    <s v="BN-2011-2470191"/>
    <x v="264"/>
    <s v="Jasmine Hanson"/>
    <x v="0"/>
    <s v="Stockholm"/>
    <s v="Nacka"/>
    <x v="0"/>
    <x v="1"/>
    <x v="1"/>
    <x v="0"/>
    <x v="4"/>
    <s v="Accos Staples, 12 Pack"/>
    <n v="0.5"/>
    <n v="10"/>
    <n v="-6"/>
    <n v="2"/>
    <s v="FALSE"/>
  </r>
  <r>
    <s v="BN-2011-2470191"/>
    <x v="264"/>
    <s v="Jasmine Hanson"/>
    <x v="0"/>
    <s v="Stockholm"/>
    <s v="Nacka"/>
    <x v="0"/>
    <x v="1"/>
    <x v="1"/>
    <x v="0"/>
    <x v="3"/>
    <s v="Rogers Shelving, Wire Frame"/>
    <n v="0.5"/>
    <n v="122"/>
    <n v="-47"/>
    <n v="4"/>
    <s v="TRUE"/>
  </r>
  <r>
    <s v="BN-2011-5636693"/>
    <x v="265"/>
    <s v="Niamh Mann"/>
    <x v="2"/>
    <s v="Ile-de-France"/>
    <s v="Rosny-sous-Bois"/>
    <x v="1"/>
    <x v="1"/>
    <x v="1"/>
    <x v="2"/>
    <x v="9"/>
    <s v="StarTech Card Printer, Red"/>
    <n v="0.15"/>
    <n v="956"/>
    <n v="-45"/>
    <n v="7"/>
    <s v="TRUE"/>
  </r>
  <r>
    <s v="BN-2011-5636693"/>
    <x v="265"/>
    <s v="Niamh Mann"/>
    <x v="2"/>
    <s v="Ile-de-France"/>
    <s v="Rosny-sous-Bois"/>
    <x v="1"/>
    <x v="1"/>
    <x v="1"/>
    <x v="2"/>
    <x v="10"/>
    <s v="Samsung Signal Booster, with Caller ID"/>
    <n v="0.15"/>
    <n v="232"/>
    <n v="-41"/>
    <n v="2"/>
    <s v="TRUE"/>
  </r>
  <r>
    <s v="AZ-2011-7080428"/>
    <x v="266"/>
    <s v="Jonathan Loftus"/>
    <x v="6"/>
    <s v="Bavaria"/>
    <s v="Augsburg"/>
    <x v="1"/>
    <x v="0"/>
    <x v="1"/>
    <x v="2"/>
    <x v="15"/>
    <s v="Belkin Memory Card, Erganomic"/>
    <n v="0"/>
    <n v="113"/>
    <n v="56"/>
    <n v="1"/>
    <s v="TRUE"/>
  </r>
  <r>
    <s v="AZ-2011-6377121"/>
    <x v="266"/>
    <s v="Toby Williamson"/>
    <x v="5"/>
    <s v="Valenciana"/>
    <s v="Alicante"/>
    <x v="2"/>
    <x v="0"/>
    <x v="1"/>
    <x v="0"/>
    <x v="3"/>
    <s v="Rogers Folders, Industrial"/>
    <n v="0.1"/>
    <n v="168"/>
    <n v="7"/>
    <n v="6"/>
    <s v="FALSE"/>
  </r>
  <r>
    <s v="AZ-2011-7779959"/>
    <x v="266"/>
    <s v="Justin Armit"/>
    <x v="1"/>
    <s v="England"/>
    <s v="London"/>
    <x v="0"/>
    <x v="1"/>
    <x v="1"/>
    <x v="1"/>
    <x v="1"/>
    <s v="Safco Classic Bookcase, Mobile"/>
    <n v="0.1"/>
    <n v="1983"/>
    <n v="617"/>
    <n v="5"/>
    <s v="FALSE"/>
  </r>
  <r>
    <s v="AZ-2011-7779959"/>
    <x v="266"/>
    <s v="Justin Armit"/>
    <x v="1"/>
    <s v="England"/>
    <s v="London"/>
    <x v="0"/>
    <x v="1"/>
    <x v="1"/>
    <x v="0"/>
    <x v="5"/>
    <s v="Avery Index Tab, Durable"/>
    <n v="0.1"/>
    <n v="24"/>
    <n v="4"/>
    <n v="4"/>
    <s v="TRUE"/>
  </r>
  <r>
    <s v="AZ-2011-8335226"/>
    <x v="266"/>
    <s v="Adam Walpole"/>
    <x v="6"/>
    <s v="Berlin"/>
    <s v="Berlin"/>
    <x v="1"/>
    <x v="2"/>
    <x v="1"/>
    <x v="1"/>
    <x v="16"/>
    <s v="Eldon Light Bulb, Black"/>
    <n v="0.1"/>
    <n v="68"/>
    <n v="21"/>
    <n v="3"/>
    <s v="TRUE"/>
  </r>
  <r>
    <s v="AZ-2011-8335226"/>
    <x v="266"/>
    <s v="Adam Walpole"/>
    <x v="6"/>
    <s v="Berlin"/>
    <s v="Berlin"/>
    <x v="1"/>
    <x v="2"/>
    <x v="1"/>
    <x v="0"/>
    <x v="2"/>
    <s v="Stanley Canvas, Water Color"/>
    <n v="0.1"/>
    <n v="95"/>
    <n v="36"/>
    <n v="2"/>
    <s v="FALSE"/>
  </r>
  <r>
    <s v="AZ-2011-8335226"/>
    <x v="266"/>
    <s v="Adam Walpole"/>
    <x v="6"/>
    <s v="Berlin"/>
    <s v="Berlin"/>
    <x v="1"/>
    <x v="2"/>
    <x v="1"/>
    <x v="0"/>
    <x v="3"/>
    <s v="Tenex Lockers, Wire Frame"/>
    <n v="0.2"/>
    <n v="488"/>
    <n v="67"/>
    <n v="3"/>
    <s v="FALSE"/>
  </r>
  <r>
    <s v="AZ-2011-8335226"/>
    <x v="266"/>
    <s v="Adam Walpole"/>
    <x v="6"/>
    <s v="Berlin"/>
    <s v="Berlin"/>
    <x v="1"/>
    <x v="2"/>
    <x v="1"/>
    <x v="2"/>
    <x v="15"/>
    <s v="Enermax Numeric Keypad, Bluetooth"/>
    <n v="0.1"/>
    <n v="104"/>
    <n v="15"/>
    <n v="2"/>
    <s v="FALSE"/>
  </r>
  <r>
    <s v="AZ-2011-8335226"/>
    <x v="266"/>
    <s v="Adam Walpole"/>
    <x v="6"/>
    <s v="Berlin"/>
    <s v="Berlin"/>
    <x v="1"/>
    <x v="2"/>
    <x v="1"/>
    <x v="2"/>
    <x v="9"/>
    <s v="Okidata Calculator, White"/>
    <n v="0.1"/>
    <n v="228"/>
    <n v="-20"/>
    <n v="5"/>
    <s v="FALSE"/>
  </r>
  <r>
    <s v="AZ-2011-8128467"/>
    <x v="266"/>
    <s v="Thomas Stephens"/>
    <x v="2"/>
    <s v="Ile-de-France"/>
    <s v="Marly-le-Roi"/>
    <x v="1"/>
    <x v="2"/>
    <x v="1"/>
    <x v="0"/>
    <x v="5"/>
    <s v="Ibico Binding Machine, Recycled"/>
    <n v="0"/>
    <n v="104"/>
    <n v="19"/>
    <n v="2"/>
    <s v="FALSE"/>
  </r>
  <r>
    <s v="AZ-2011-8128467"/>
    <x v="266"/>
    <s v="Thomas Stephens"/>
    <x v="2"/>
    <s v="Ile-de-France"/>
    <s v="Marly-le-Roi"/>
    <x v="1"/>
    <x v="2"/>
    <x v="1"/>
    <x v="0"/>
    <x v="3"/>
    <s v="Fellowes File Cart, Wire Frame"/>
    <n v="0.1"/>
    <n v="736"/>
    <n v="90"/>
    <n v="6"/>
    <s v="TRUE"/>
  </r>
  <r>
    <s v="AZ-2011-8128467"/>
    <x v="266"/>
    <s v="Thomas Stephens"/>
    <x v="2"/>
    <s v="Ile-de-France"/>
    <s v="Marly-le-Roi"/>
    <x v="1"/>
    <x v="2"/>
    <x v="1"/>
    <x v="2"/>
    <x v="10"/>
    <s v="Cisco Smart Phone, with Caller ID"/>
    <n v="0.15"/>
    <n v="1112"/>
    <n v="379"/>
    <n v="2"/>
    <s v="TRUE"/>
  </r>
  <r>
    <s v="AZ-2011-6123217"/>
    <x v="266"/>
    <s v="Lilly Akhtar"/>
    <x v="14"/>
    <s v="Finland Proper"/>
    <s v="Turku"/>
    <x v="0"/>
    <x v="0"/>
    <x v="1"/>
    <x v="1"/>
    <x v="8"/>
    <s v="Harbour Creations Swivel Stool, Set of Two"/>
    <n v="0"/>
    <n v="547"/>
    <n v="159"/>
    <n v="3"/>
    <s v="FALSE"/>
  </r>
  <r>
    <s v="AZ-2011-6604383"/>
    <x v="267"/>
    <s v="Jade Farmer"/>
    <x v="1"/>
    <s v="England"/>
    <s v="Walsall"/>
    <x v="0"/>
    <x v="1"/>
    <x v="1"/>
    <x v="0"/>
    <x v="3"/>
    <s v="Tenex Lockers, Single Width"/>
    <n v="0"/>
    <n v="613"/>
    <n v="37"/>
    <n v="3"/>
    <s v="TRUE"/>
  </r>
  <r>
    <s v="AZ-2011-2792664"/>
    <x v="267"/>
    <s v="Koby Phillip"/>
    <x v="3"/>
    <s v="Sardinia"/>
    <s v="Cagliari"/>
    <x v="2"/>
    <x v="1"/>
    <x v="0"/>
    <x v="2"/>
    <x v="13"/>
    <s v="HP Fax Machine, Digital"/>
    <n v="0"/>
    <n v="599"/>
    <n v="0"/>
    <n v="2"/>
    <s v="FALSE"/>
  </r>
  <r>
    <s v="AZ-2011-1315772"/>
    <x v="268"/>
    <s v="Denise Harris"/>
    <x v="6"/>
    <s v="North Rhine-Westphalia"/>
    <s v="Herford"/>
    <x v="1"/>
    <x v="1"/>
    <x v="1"/>
    <x v="0"/>
    <x v="5"/>
    <s v="Avery Index Tab, Durable"/>
    <n v="0"/>
    <n v="13"/>
    <n v="3"/>
    <n v="2"/>
    <s v="FALSE"/>
  </r>
  <r>
    <s v="AZ-2011-1315772"/>
    <x v="268"/>
    <s v="Denise Harris"/>
    <x v="6"/>
    <s v="North Rhine-Westphalia"/>
    <s v="Herford"/>
    <x v="1"/>
    <x v="1"/>
    <x v="1"/>
    <x v="0"/>
    <x v="3"/>
    <s v="Fellowes Lockers, Industrial"/>
    <n v="0.1"/>
    <n v="748"/>
    <n v="283"/>
    <n v="4"/>
    <s v="TRUE"/>
  </r>
  <r>
    <s v="AZ-2011-1315772"/>
    <x v="268"/>
    <s v="Denise Harris"/>
    <x v="6"/>
    <s v="North Rhine-Westphalia"/>
    <s v="Herford"/>
    <x v="1"/>
    <x v="1"/>
    <x v="1"/>
    <x v="2"/>
    <x v="9"/>
    <s v="Panasonic Printer, Durable"/>
    <n v="0"/>
    <n v="800"/>
    <n v="168"/>
    <n v="3"/>
    <s v="TRUE"/>
  </r>
  <r>
    <s v="AZ-2011-1315772"/>
    <x v="268"/>
    <s v="Denise Harris"/>
    <x v="6"/>
    <s v="North Rhine-Westphalia"/>
    <s v="Herford"/>
    <x v="1"/>
    <x v="1"/>
    <x v="1"/>
    <x v="2"/>
    <x v="10"/>
    <s v="Nokia Smart Phone, Full Size"/>
    <n v="0"/>
    <n v="1908"/>
    <n v="820"/>
    <n v="3"/>
    <s v="TRUE"/>
  </r>
  <r>
    <s v="AZ-2011-7176168"/>
    <x v="268"/>
    <s v="Carl Proctor"/>
    <x v="4"/>
    <s v="Vienna"/>
    <s v="Vienna"/>
    <x v="1"/>
    <x v="1"/>
    <x v="1"/>
    <x v="0"/>
    <x v="5"/>
    <s v="Cardinal Index Tab, Economy"/>
    <n v="0"/>
    <n v="18"/>
    <n v="8"/>
    <n v="2"/>
    <s v="TRUE"/>
  </r>
  <r>
    <s v="AZ-2011-5720864"/>
    <x v="268"/>
    <s v="Carrie Boots"/>
    <x v="4"/>
    <s v="Vienna"/>
    <s v="Vienna"/>
    <x v="1"/>
    <x v="2"/>
    <x v="1"/>
    <x v="0"/>
    <x v="5"/>
    <s v="Wilson Jones Index Tab, Recycled"/>
    <n v="0"/>
    <n v="41"/>
    <n v="11"/>
    <n v="6"/>
    <s v="FALSE"/>
  </r>
  <r>
    <s v="AZ-2011-5720864"/>
    <x v="268"/>
    <s v="Carrie Boots"/>
    <x v="4"/>
    <s v="Vienna"/>
    <s v="Vienna"/>
    <x v="1"/>
    <x v="2"/>
    <x v="1"/>
    <x v="0"/>
    <x v="4"/>
    <s v="Stockwell Rubber Bands, Metal"/>
    <n v="0"/>
    <n v="117"/>
    <n v="56"/>
    <n v="7"/>
    <s v="TRUE"/>
  </r>
  <r>
    <s v="AZ-2011-5720864"/>
    <x v="268"/>
    <s v="Carrie Boots"/>
    <x v="4"/>
    <s v="Vienna"/>
    <s v="Vienna"/>
    <x v="1"/>
    <x v="2"/>
    <x v="1"/>
    <x v="2"/>
    <x v="15"/>
    <s v="Memorex Memory Card, Bluetooth"/>
    <n v="0"/>
    <n v="716"/>
    <n v="150"/>
    <n v="7"/>
    <s v="FALSE"/>
  </r>
  <r>
    <s v="BN-2011-493079"/>
    <x v="268"/>
    <s v="Mia Pugh"/>
    <x v="11"/>
    <s v="Lisboa"/>
    <s v="Lisbon"/>
    <x v="2"/>
    <x v="1"/>
    <x v="0"/>
    <x v="1"/>
    <x v="8"/>
    <s v="Novimex Rocking Chair, Adjustable"/>
    <n v="0.5"/>
    <n v="469"/>
    <n v="-103"/>
    <n v="7"/>
    <s v="FALSE"/>
  </r>
  <r>
    <s v="BN-2011-493079"/>
    <x v="268"/>
    <s v="Mia Pugh"/>
    <x v="11"/>
    <s v="Lisboa"/>
    <s v="Lisbon"/>
    <x v="2"/>
    <x v="1"/>
    <x v="0"/>
    <x v="0"/>
    <x v="2"/>
    <s v="Boston Canvas, Water Color"/>
    <n v="0.5"/>
    <n v="57"/>
    <n v="-40"/>
    <n v="2"/>
    <s v="TRUE"/>
  </r>
  <r>
    <s v="BN-2011-493079"/>
    <x v="268"/>
    <s v="Mia Pugh"/>
    <x v="11"/>
    <s v="Lisboa"/>
    <s v="Lisbon"/>
    <x v="2"/>
    <x v="1"/>
    <x v="0"/>
    <x v="0"/>
    <x v="3"/>
    <s v="Tenex Shelving, Industrial"/>
    <n v="0.5"/>
    <n v="55"/>
    <n v="-34"/>
    <n v="2"/>
    <s v="FALSE"/>
  </r>
  <r>
    <s v="AZ-2011-8737"/>
    <x v="269"/>
    <s v="Kayla Tearle"/>
    <x v="6"/>
    <s v="North Rhine-Westphalia"/>
    <s v="Duisburg"/>
    <x v="1"/>
    <x v="2"/>
    <x v="0"/>
    <x v="0"/>
    <x v="2"/>
    <s v="Stanley Canvas, Easy-Erase"/>
    <n v="0"/>
    <n v="99"/>
    <n v="24"/>
    <n v="2"/>
    <s v="TRUE"/>
  </r>
  <r>
    <s v="AZ-2011-8737"/>
    <x v="269"/>
    <s v="Kayla Tearle"/>
    <x v="6"/>
    <s v="North Rhine-Westphalia"/>
    <s v="Duisburg"/>
    <x v="1"/>
    <x v="2"/>
    <x v="0"/>
    <x v="0"/>
    <x v="3"/>
    <s v="Rogers Box, Wire Frame"/>
    <n v="0.1"/>
    <n v="83"/>
    <n v="2"/>
    <n v="4"/>
    <s v="TRUE"/>
  </r>
  <r>
    <s v="AZ-2011-3096034"/>
    <x v="269"/>
    <s v="Katie Thom"/>
    <x v="5"/>
    <s v="Andalusía"/>
    <s v="Mijas"/>
    <x v="2"/>
    <x v="2"/>
    <x v="1"/>
    <x v="0"/>
    <x v="7"/>
    <s v="Novimex Removable Labels, Adjustable"/>
    <n v="0"/>
    <n v="41"/>
    <n v="4"/>
    <n v="4"/>
    <s v="TRUE"/>
  </r>
  <r>
    <s v="AZ-2011-3096034"/>
    <x v="269"/>
    <s v="Katie Thom"/>
    <x v="5"/>
    <s v="Andalusía"/>
    <s v="Mijas"/>
    <x v="2"/>
    <x v="2"/>
    <x v="1"/>
    <x v="2"/>
    <x v="15"/>
    <s v="Memorex Numeric Keypad, Bluetooth"/>
    <n v="0"/>
    <n v="91"/>
    <n v="35"/>
    <n v="2"/>
    <s v="TRUE"/>
  </r>
  <r>
    <s v="AZ-2011-6760420"/>
    <x v="269"/>
    <s v="Daniel Hamilton"/>
    <x v="4"/>
    <s v="Vienna"/>
    <s v="Vienna"/>
    <x v="1"/>
    <x v="0"/>
    <x v="1"/>
    <x v="1"/>
    <x v="1"/>
    <s v="Safco 3-Shelf Cabinet, Mobile"/>
    <n v="0"/>
    <n v="1542"/>
    <n v="200"/>
    <n v="9"/>
    <s v="FALSE"/>
  </r>
  <r>
    <s v="AZ-2011-6760420"/>
    <x v="269"/>
    <s v="Daniel Hamilton"/>
    <x v="4"/>
    <s v="Vienna"/>
    <s v="Vienna"/>
    <x v="1"/>
    <x v="0"/>
    <x v="1"/>
    <x v="1"/>
    <x v="8"/>
    <s v="Office Star Executive Leather Armchair, Adjustable"/>
    <n v="0"/>
    <n v="1395"/>
    <n v="572"/>
    <n v="3"/>
    <s v="FALSE"/>
  </r>
  <r>
    <s v="AZ-2011-6760420"/>
    <x v="269"/>
    <s v="Daniel Hamilton"/>
    <x v="4"/>
    <s v="Vienna"/>
    <s v="Vienna"/>
    <x v="1"/>
    <x v="0"/>
    <x v="1"/>
    <x v="0"/>
    <x v="3"/>
    <s v="Rogers Shelving, Wire Frame"/>
    <n v="0"/>
    <n v="184"/>
    <n v="57"/>
    <n v="3"/>
    <s v="FALSE"/>
  </r>
  <r>
    <s v="AZ-2011-6760420"/>
    <x v="269"/>
    <s v="Daniel Hamilton"/>
    <x v="4"/>
    <s v="Vienna"/>
    <s v="Vienna"/>
    <x v="1"/>
    <x v="0"/>
    <x v="1"/>
    <x v="0"/>
    <x v="12"/>
    <s v="Stiletto Ruler, High Speed"/>
    <n v="0"/>
    <n v="179"/>
    <n v="23"/>
    <n v="12"/>
    <s v="FALSE"/>
  </r>
  <r>
    <s v="BN-2011-3962140"/>
    <x v="269"/>
    <s v="Mark Westfall"/>
    <x v="0"/>
    <s v="Stockholm"/>
    <s v="Stockholm"/>
    <x v="0"/>
    <x v="1"/>
    <x v="0"/>
    <x v="0"/>
    <x v="14"/>
    <s v="Cameo Clasp Envelope, with clear poly window"/>
    <n v="0.5"/>
    <n v="13"/>
    <n v="-4"/>
    <n v="2"/>
    <s v="FALSE"/>
  </r>
  <r>
    <s v="AZ-2011-4735956"/>
    <x v="270"/>
    <s v="Michael Bradshaw"/>
    <x v="6"/>
    <s v="North Rhine-Westphalia"/>
    <s v="Duisburg"/>
    <x v="1"/>
    <x v="1"/>
    <x v="1"/>
    <x v="0"/>
    <x v="3"/>
    <s v="Smead Trays, Industrial"/>
    <n v="0.1"/>
    <n v="88"/>
    <n v="22"/>
    <n v="2"/>
    <s v="TRUE"/>
  </r>
  <r>
    <s v="AZ-2011-1976919"/>
    <x v="270"/>
    <s v="Lauren Saunders"/>
    <x v="5"/>
    <s v="Catalonia"/>
    <s v="Barcelona"/>
    <x v="2"/>
    <x v="1"/>
    <x v="0"/>
    <x v="0"/>
    <x v="5"/>
    <s v="Avery Binding Machine, Clear"/>
    <n v="0"/>
    <n v="97"/>
    <n v="12"/>
    <n v="2"/>
    <s v="FALSE"/>
  </r>
  <r>
    <s v="AZ-2011-3989901"/>
    <x v="270"/>
    <s v="Gerald Galvan"/>
    <x v="2"/>
    <s v="Pays de la Loire"/>
    <s v="Nantes"/>
    <x v="1"/>
    <x v="2"/>
    <x v="0"/>
    <x v="0"/>
    <x v="5"/>
    <s v="Acco Index Tab, Clear"/>
    <n v="0"/>
    <n v="40"/>
    <n v="17"/>
    <n v="5"/>
    <s v="FALSE"/>
  </r>
  <r>
    <s v="AZ-2011-9121322"/>
    <x v="270"/>
    <s v="Jacob Carter"/>
    <x v="2"/>
    <s v="Auvergne-Rhône-Alpes"/>
    <s v="Oullins"/>
    <x v="1"/>
    <x v="1"/>
    <x v="1"/>
    <x v="0"/>
    <x v="5"/>
    <s v="Avery Binder, Economy"/>
    <n v="0"/>
    <n v="26"/>
    <n v="10"/>
    <n v="2"/>
    <s v="FALSE"/>
  </r>
  <r>
    <s v="AZ-2011-9121322"/>
    <x v="270"/>
    <s v="Jacob Carter"/>
    <x v="2"/>
    <s v="Auvergne-Rhône-Alpes"/>
    <s v="Oullins"/>
    <x v="1"/>
    <x v="1"/>
    <x v="1"/>
    <x v="0"/>
    <x v="14"/>
    <s v="Cameo Interoffice Envelope, Recycled"/>
    <n v="0"/>
    <n v="185"/>
    <n v="78"/>
    <n v="4"/>
    <s v="TRUE"/>
  </r>
  <r>
    <s v="AZ-2011-9121322"/>
    <x v="270"/>
    <s v="Jacob Carter"/>
    <x v="2"/>
    <s v="Auvergne-Rhône-Alpes"/>
    <s v="Oullins"/>
    <x v="1"/>
    <x v="1"/>
    <x v="1"/>
    <x v="2"/>
    <x v="9"/>
    <s v="StarTech Calculator, White"/>
    <n v="0.15"/>
    <n v="130"/>
    <n v="-20"/>
    <n v="4"/>
    <s v="TRUE"/>
  </r>
  <r>
    <s v="AZ-2011-658574"/>
    <x v="270"/>
    <s v="Anna Kelly"/>
    <x v="5"/>
    <s v="Madrid"/>
    <s v="Valdemoro"/>
    <x v="2"/>
    <x v="2"/>
    <x v="1"/>
    <x v="0"/>
    <x v="2"/>
    <s v="Boston Markers, Fluorescent"/>
    <n v="0"/>
    <n v="55"/>
    <n v="8"/>
    <n v="2"/>
    <s v="TRUE"/>
  </r>
  <r>
    <s v="AZ-2011-658574"/>
    <x v="270"/>
    <s v="Anna Kelly"/>
    <x v="5"/>
    <s v="Madrid"/>
    <s v="Valdemoro"/>
    <x v="2"/>
    <x v="2"/>
    <x v="1"/>
    <x v="0"/>
    <x v="7"/>
    <s v="Hon Round Labels, 5000 Label Set"/>
    <n v="0"/>
    <n v="42"/>
    <n v="14"/>
    <n v="6"/>
    <s v="TRUE"/>
  </r>
  <r>
    <s v="AZ-2011-8949674"/>
    <x v="270"/>
    <s v="Kerry Dorsey"/>
    <x v="2"/>
    <s v="Aquitaine-Limousin-Poitou-Charentes"/>
    <s v="Bayonne"/>
    <x v="1"/>
    <x v="1"/>
    <x v="0"/>
    <x v="1"/>
    <x v="1"/>
    <s v="Sauder Floating Shelf Set, Pine"/>
    <n v="0.1"/>
    <n v="705"/>
    <n v="102"/>
    <n v="4"/>
    <s v="TRUE"/>
  </r>
  <r>
    <s v="AZ-2011-8949674"/>
    <x v="270"/>
    <s v="Kerry Dorsey"/>
    <x v="2"/>
    <s v="Aquitaine-Limousin-Poitou-Charentes"/>
    <s v="Bayonne"/>
    <x v="1"/>
    <x v="1"/>
    <x v="0"/>
    <x v="1"/>
    <x v="8"/>
    <s v="Office Star Rocking Chair, Red"/>
    <n v="0.1"/>
    <n v="380"/>
    <n v="131"/>
    <n v="3"/>
    <s v="TRUE"/>
  </r>
  <r>
    <s v="BN-2011-7621077"/>
    <x v="270"/>
    <s v="Ethan Williams"/>
    <x v="0"/>
    <s v="Stockholm"/>
    <s v="Stockholm"/>
    <x v="0"/>
    <x v="2"/>
    <x v="1"/>
    <x v="0"/>
    <x v="2"/>
    <s v="BIC Highlighters, Blue"/>
    <n v="0.5"/>
    <n v="19"/>
    <n v="-4"/>
    <n v="2"/>
    <s v="TRUE"/>
  </r>
  <r>
    <s v="AZ-2011-4460165"/>
    <x v="271"/>
    <s v="Bettie Lang"/>
    <x v="5"/>
    <s v="Catalonia"/>
    <s v="Manresa"/>
    <x v="2"/>
    <x v="1"/>
    <x v="0"/>
    <x v="0"/>
    <x v="2"/>
    <s v="BIC Highlighters, Easy-Erase"/>
    <n v="0"/>
    <n v="38"/>
    <n v="9"/>
    <n v="2"/>
    <s v="FALSE"/>
  </r>
  <r>
    <s v="AZ-2011-7159551"/>
    <x v="271"/>
    <s v="Tahlia Murnin"/>
    <x v="1"/>
    <s v="England"/>
    <s v="Mansfield"/>
    <x v="0"/>
    <x v="1"/>
    <x v="0"/>
    <x v="0"/>
    <x v="2"/>
    <s v="Sanford Canvas, Water Color"/>
    <n v="0"/>
    <n v="107"/>
    <n v="0"/>
    <n v="2"/>
    <s v="FALSE"/>
  </r>
  <r>
    <s v="AZ-2011-7159551"/>
    <x v="271"/>
    <s v="Tahlia Murnin"/>
    <x v="1"/>
    <s v="England"/>
    <s v="Mansfield"/>
    <x v="0"/>
    <x v="1"/>
    <x v="0"/>
    <x v="0"/>
    <x v="0"/>
    <s v="Green Bar Memo Slips, Recycled"/>
    <n v="0"/>
    <n v="51"/>
    <n v="9"/>
    <n v="3"/>
    <s v="TRUE"/>
  </r>
  <r>
    <s v="BN-2011-8948847"/>
    <x v="271"/>
    <s v="David Velasquez"/>
    <x v="13"/>
    <s v="Dublin"/>
    <s v="Dublin"/>
    <x v="0"/>
    <x v="0"/>
    <x v="0"/>
    <x v="0"/>
    <x v="14"/>
    <s v="Ames Peel and Seal, Set of 50"/>
    <n v="0.5"/>
    <n v="47"/>
    <n v="-4"/>
    <n v="5"/>
    <s v="TRUE"/>
  </r>
  <r>
    <s v="BN-2011-8948847"/>
    <x v="271"/>
    <s v="David Velasquez"/>
    <x v="13"/>
    <s v="Dublin"/>
    <s v="Dublin"/>
    <x v="0"/>
    <x v="0"/>
    <x v="0"/>
    <x v="0"/>
    <x v="4"/>
    <s v="Accos Paper Clips, Assorted Sizes"/>
    <n v="0.5"/>
    <n v="6"/>
    <n v="-6"/>
    <n v="1"/>
    <s v="TRUE"/>
  </r>
  <r>
    <s v="BN-2011-8948847"/>
    <x v="271"/>
    <s v="David Velasquez"/>
    <x v="13"/>
    <s v="Dublin"/>
    <s v="Dublin"/>
    <x v="0"/>
    <x v="0"/>
    <x v="0"/>
    <x v="2"/>
    <x v="10"/>
    <s v="Cisco Office Telephone, with Caller ID"/>
    <n v="0.5"/>
    <n v="80"/>
    <n v="-60"/>
    <n v="2"/>
    <s v="FALSE"/>
  </r>
  <r>
    <s v="BN-2011-8948847"/>
    <x v="271"/>
    <s v="David Velasquez"/>
    <x v="13"/>
    <s v="Dublin"/>
    <s v="Dublin"/>
    <x v="0"/>
    <x v="0"/>
    <x v="0"/>
    <x v="2"/>
    <x v="10"/>
    <s v="Nokia Office Telephone, Full Size"/>
    <n v="0.5"/>
    <n v="166"/>
    <n v="-83"/>
    <n v="5"/>
    <s v="FALSE"/>
  </r>
  <r>
    <s v="BN-2011-383161"/>
    <x v="271"/>
    <s v="Luz Reilly"/>
    <x v="6"/>
    <s v="North Rhine-Westphalia"/>
    <s v="Dortmund"/>
    <x v="1"/>
    <x v="1"/>
    <x v="1"/>
    <x v="0"/>
    <x v="5"/>
    <s v="Wilson Jones Index Tab, Economy"/>
    <n v="0"/>
    <n v="32"/>
    <n v="8"/>
    <n v="5"/>
    <s v="FALSE"/>
  </r>
  <r>
    <s v="BN-2011-383161"/>
    <x v="271"/>
    <s v="Luz Reilly"/>
    <x v="6"/>
    <s v="North Rhine-Westphalia"/>
    <s v="Dortmund"/>
    <x v="1"/>
    <x v="1"/>
    <x v="1"/>
    <x v="0"/>
    <x v="3"/>
    <s v="Smead Lockers, Wire Frame"/>
    <n v="0.1"/>
    <n v="1244"/>
    <n v="-14"/>
    <n v="7"/>
    <s v="FALSE"/>
  </r>
  <r>
    <s v="AZ-2011-7783675"/>
    <x v="272"/>
    <s v="Jason Martinez"/>
    <x v="3"/>
    <s v="Piedmont"/>
    <s v="Turin"/>
    <x v="2"/>
    <x v="2"/>
    <x v="0"/>
    <x v="0"/>
    <x v="2"/>
    <s v="Sanford Canvas, Fluorescent"/>
    <n v="0"/>
    <n v="155"/>
    <n v="57"/>
    <n v="3"/>
    <s v="FALSE"/>
  </r>
  <r>
    <s v="AZ-2011-7783675"/>
    <x v="272"/>
    <s v="Jason Martinez"/>
    <x v="3"/>
    <s v="Piedmont"/>
    <s v="Turin"/>
    <x v="2"/>
    <x v="2"/>
    <x v="0"/>
    <x v="0"/>
    <x v="5"/>
    <s v="Ibico Binder Covers, Economy"/>
    <n v="0"/>
    <n v="137"/>
    <n v="19"/>
    <n v="10"/>
    <s v="TRUE"/>
  </r>
  <r>
    <s v="AZ-2011-7783675"/>
    <x v="272"/>
    <s v="Jason Martinez"/>
    <x v="3"/>
    <s v="Piedmont"/>
    <s v="Turin"/>
    <x v="2"/>
    <x v="2"/>
    <x v="0"/>
    <x v="0"/>
    <x v="7"/>
    <s v="Harbour Creations Color Coded Labels, Adjustable"/>
    <n v="0"/>
    <n v="32"/>
    <n v="5"/>
    <n v="3"/>
    <s v="FALSE"/>
  </r>
  <r>
    <s v="AZ-2011-7647834"/>
    <x v="272"/>
    <s v="Alana Tyson"/>
    <x v="1"/>
    <s v="England"/>
    <s v="Portsmouth"/>
    <x v="0"/>
    <x v="0"/>
    <x v="1"/>
    <x v="0"/>
    <x v="0"/>
    <s v="Green Bar Parchment Paper, Recycled"/>
    <n v="0"/>
    <n v="166"/>
    <n v="76"/>
    <n v="10"/>
    <s v="FALSE"/>
  </r>
  <r>
    <s v="BN-2011-4899110"/>
    <x v="272"/>
    <s v="Nathan Clayton"/>
    <x v="5"/>
    <s v="Valenciana"/>
    <s v="Elda"/>
    <x v="2"/>
    <x v="1"/>
    <x v="1"/>
    <x v="2"/>
    <x v="10"/>
    <s v="Samsung Headset, with Caller ID"/>
    <n v="0.1"/>
    <n v="132"/>
    <n v="-7"/>
    <n v="2"/>
    <s v="TRUE"/>
  </r>
  <r>
    <s v="AZ-2011-8155253"/>
    <x v="273"/>
    <s v="Taj Knetes"/>
    <x v="2"/>
    <s v="Ile-de-France"/>
    <s v="Bry-sur-Marne"/>
    <x v="1"/>
    <x v="1"/>
    <x v="0"/>
    <x v="1"/>
    <x v="16"/>
    <s v="Eldon Light Bulb, Durable"/>
    <n v="0"/>
    <n v="67"/>
    <n v="29"/>
    <n v="3"/>
    <s v="TRUE"/>
  </r>
  <r>
    <s v="AZ-2011-8155253"/>
    <x v="273"/>
    <s v="Taj Knetes"/>
    <x v="2"/>
    <s v="Ile-de-France"/>
    <s v="Bry-sur-Marne"/>
    <x v="1"/>
    <x v="1"/>
    <x v="0"/>
    <x v="0"/>
    <x v="7"/>
    <s v="Avery Shipping Labels, Adjustable"/>
    <n v="0"/>
    <n v="68"/>
    <n v="22"/>
    <n v="7"/>
    <s v="FALSE"/>
  </r>
  <r>
    <s v="AZ-2011-8155253"/>
    <x v="273"/>
    <s v="Taj Knetes"/>
    <x v="2"/>
    <s v="Ile-de-France"/>
    <s v="Bry-sur-Marne"/>
    <x v="1"/>
    <x v="1"/>
    <x v="0"/>
    <x v="0"/>
    <x v="0"/>
    <s v="Eaton Memo Slips, Recycled"/>
    <n v="0"/>
    <n v="96"/>
    <n v="20"/>
    <n v="7"/>
    <s v="FALSE"/>
  </r>
  <r>
    <s v="AZ-2011-8155253"/>
    <x v="273"/>
    <s v="Taj Knetes"/>
    <x v="2"/>
    <s v="Ile-de-France"/>
    <s v="Bry-sur-Marne"/>
    <x v="1"/>
    <x v="1"/>
    <x v="0"/>
    <x v="0"/>
    <x v="3"/>
    <s v="Fellowes File Cart, Industrial"/>
    <n v="0.1"/>
    <n v="868"/>
    <n v="29"/>
    <n v="7"/>
    <s v="TRUE"/>
  </r>
  <r>
    <s v="BN-2011-8172607"/>
    <x v="273"/>
    <s v="Evie Flockhart"/>
    <x v="13"/>
    <s v="Dublin"/>
    <s v="Dublin"/>
    <x v="0"/>
    <x v="1"/>
    <x v="0"/>
    <x v="2"/>
    <x v="15"/>
    <s v="SanDisk Router, Bluetooth"/>
    <n v="0.5"/>
    <n v="897"/>
    <n v="-198"/>
    <n v="7"/>
    <s v="TRUE"/>
  </r>
  <r>
    <s v="BN-2011-8172607"/>
    <x v="273"/>
    <s v="Evie Flockhart"/>
    <x v="13"/>
    <s v="Dublin"/>
    <s v="Dublin"/>
    <x v="0"/>
    <x v="1"/>
    <x v="0"/>
    <x v="2"/>
    <x v="9"/>
    <s v="Epson Receipt Printer, Wireless"/>
    <n v="0.5"/>
    <n v="117"/>
    <n v="-61"/>
    <n v="2"/>
    <s v="FALSE"/>
  </r>
  <r>
    <s v="BN-2011-8172607"/>
    <x v="273"/>
    <s v="Evie Flockhart"/>
    <x v="13"/>
    <s v="Dublin"/>
    <s v="Dublin"/>
    <x v="0"/>
    <x v="1"/>
    <x v="0"/>
    <x v="2"/>
    <x v="10"/>
    <s v="Cisco Smart Phone, with Caller ID"/>
    <n v="0.5"/>
    <n v="981"/>
    <n v="-118"/>
    <n v="3"/>
    <s v="TRUE"/>
  </r>
  <r>
    <s v="AZ-2011-8510218"/>
    <x v="274"/>
    <s v="Gail Thompson"/>
    <x v="5"/>
    <s v="Murcia"/>
    <s v="Molina de Segura"/>
    <x v="2"/>
    <x v="1"/>
    <x v="1"/>
    <x v="0"/>
    <x v="5"/>
    <s v="Ibico Index Tab, Economy"/>
    <n v="0"/>
    <n v="42"/>
    <n v="14"/>
    <n v="4"/>
    <s v="TRUE"/>
  </r>
  <r>
    <s v="AZ-2011-8557456"/>
    <x v="275"/>
    <s v="Kieran Herbert"/>
    <x v="5"/>
    <s v="Madrid"/>
    <s v="Madrid"/>
    <x v="2"/>
    <x v="1"/>
    <x v="0"/>
    <x v="0"/>
    <x v="2"/>
    <s v="BIC Pens, Blue"/>
    <n v="0"/>
    <n v="14"/>
    <n v="2"/>
    <n v="1"/>
    <s v="TRUE"/>
  </r>
  <r>
    <s v="AZ-2011-8557456"/>
    <x v="275"/>
    <s v="Kieran Herbert"/>
    <x v="5"/>
    <s v="Madrid"/>
    <s v="Madrid"/>
    <x v="2"/>
    <x v="1"/>
    <x v="0"/>
    <x v="0"/>
    <x v="3"/>
    <s v="Smead Lockers, Single Width"/>
    <n v="0.1"/>
    <n v="714"/>
    <n v="278"/>
    <n v="4"/>
    <s v="FALSE"/>
  </r>
  <r>
    <s v="AZ-2011-8129966"/>
    <x v="275"/>
    <s v="Jesse Godson"/>
    <x v="6"/>
    <s v="Bavaria"/>
    <s v="Regensburg"/>
    <x v="1"/>
    <x v="2"/>
    <x v="1"/>
    <x v="0"/>
    <x v="2"/>
    <s v="Sanford Highlighters, Water Color"/>
    <n v="0"/>
    <n v="38"/>
    <n v="14"/>
    <n v="2"/>
    <s v="FALSE"/>
  </r>
  <r>
    <s v="AZ-2011-8129966"/>
    <x v="275"/>
    <s v="Jesse Godson"/>
    <x v="6"/>
    <s v="Bavaria"/>
    <s v="Regensburg"/>
    <x v="1"/>
    <x v="2"/>
    <x v="1"/>
    <x v="0"/>
    <x v="12"/>
    <s v="Elite Trimmer, Serrated"/>
    <n v="0"/>
    <n v="192"/>
    <n v="90"/>
    <n v="5"/>
    <s v="FALSE"/>
  </r>
  <r>
    <s v="AZ-2011-9652940"/>
    <x v="275"/>
    <s v="Philip Newsom"/>
    <x v="5"/>
    <s v="Castile and León"/>
    <s v="Zamora"/>
    <x v="2"/>
    <x v="2"/>
    <x v="2"/>
    <x v="1"/>
    <x v="1"/>
    <s v="Bush Stackable Bookrack, Traditional"/>
    <n v="0"/>
    <n v="246"/>
    <n v="61"/>
    <n v="2"/>
    <s v="TRUE"/>
  </r>
  <r>
    <s v="AZ-2011-1406494"/>
    <x v="275"/>
    <s v="Donna Farr"/>
    <x v="10"/>
    <s v="Oslo"/>
    <s v="Oslo"/>
    <x v="0"/>
    <x v="1"/>
    <x v="1"/>
    <x v="0"/>
    <x v="7"/>
    <s v="Harbour Creations Color Coded Labels, Laser Printer Compatible"/>
    <n v="0"/>
    <n v="39"/>
    <n v="8"/>
    <n v="3"/>
    <s v="FALSE"/>
  </r>
  <r>
    <s v="AZ-2011-1406494"/>
    <x v="275"/>
    <s v="Donna Farr"/>
    <x v="10"/>
    <s v="Oslo"/>
    <s v="Oslo"/>
    <x v="0"/>
    <x v="1"/>
    <x v="1"/>
    <x v="2"/>
    <x v="10"/>
    <s v="Cisco Audio Dock, VoIP"/>
    <n v="0"/>
    <n v="364"/>
    <n v="142"/>
    <n v="2"/>
    <s v="TRUE"/>
  </r>
  <r>
    <s v="BN-2011-3231719"/>
    <x v="275"/>
    <s v="Rachel Norton"/>
    <x v="1"/>
    <s v="England"/>
    <s v="Blackpool"/>
    <x v="0"/>
    <x v="2"/>
    <x v="1"/>
    <x v="1"/>
    <x v="6"/>
    <s v="Chromcraft Computer Table, Adjustable Height"/>
    <n v="0"/>
    <n v="3119"/>
    <n v="1528"/>
    <n v="7"/>
    <s v="FALSE"/>
  </r>
  <r>
    <s v="BN-2011-3231719"/>
    <x v="275"/>
    <s v="Rachel Norton"/>
    <x v="1"/>
    <s v="England"/>
    <s v="Blackpool"/>
    <x v="0"/>
    <x v="2"/>
    <x v="1"/>
    <x v="2"/>
    <x v="13"/>
    <s v="HP Fax and Copier, Digital"/>
    <n v="0"/>
    <n v="1553"/>
    <n v="776"/>
    <n v="9"/>
    <s v="TRUE"/>
  </r>
  <r>
    <s v="BN-2011-6008282"/>
    <x v="275"/>
    <s v="Carol Evans"/>
    <x v="7"/>
    <s v="South Holland"/>
    <s v="The Hague"/>
    <x v="1"/>
    <x v="1"/>
    <x v="3"/>
    <x v="1"/>
    <x v="8"/>
    <s v="Novimex Executive Leather Armchair, Red"/>
    <n v="0.5"/>
    <n v="1381"/>
    <n v="-414"/>
    <n v="6"/>
    <s v="FALSE"/>
  </r>
  <r>
    <s v="AZ-2011-3485437"/>
    <x v="276"/>
    <s v="Lillian Davis"/>
    <x v="6"/>
    <s v="Hamburg"/>
    <s v="Hamburg"/>
    <x v="1"/>
    <x v="1"/>
    <x v="2"/>
    <x v="0"/>
    <x v="5"/>
    <s v="Wilson Jones Binder Covers, Clear"/>
    <n v="0"/>
    <n v="21"/>
    <n v="5"/>
    <n v="2"/>
    <s v="TRUE"/>
  </r>
  <r>
    <s v="AZ-2011-3485437"/>
    <x v="276"/>
    <s v="Lillian Davis"/>
    <x v="6"/>
    <s v="Hamburg"/>
    <s v="Hamburg"/>
    <x v="1"/>
    <x v="1"/>
    <x v="2"/>
    <x v="0"/>
    <x v="0"/>
    <s v="Eaton Message Books, Multicolor"/>
    <n v="0"/>
    <n v="88"/>
    <n v="40"/>
    <n v="4"/>
    <s v="TRUE"/>
  </r>
  <r>
    <s v="AZ-2011-3485437"/>
    <x v="276"/>
    <s v="Lillian Davis"/>
    <x v="6"/>
    <s v="Hamburg"/>
    <s v="Hamburg"/>
    <x v="1"/>
    <x v="1"/>
    <x v="2"/>
    <x v="0"/>
    <x v="12"/>
    <s v="Elite Trimmer, Easy Grip"/>
    <n v="0"/>
    <n v="87"/>
    <n v="41"/>
    <n v="2"/>
    <s v="TRUE"/>
  </r>
  <r>
    <s v="AZ-2011-4342621"/>
    <x v="276"/>
    <s v="Michael Wilson"/>
    <x v="4"/>
    <s v="Vienna"/>
    <s v="Vienna"/>
    <x v="1"/>
    <x v="0"/>
    <x v="2"/>
    <x v="0"/>
    <x v="2"/>
    <s v="Binney &amp; Smith Pencil Sharpener, Easy-Erase"/>
    <n v="0"/>
    <n v="56"/>
    <n v="6"/>
    <n v="2"/>
    <s v="TRUE"/>
  </r>
  <r>
    <s v="AZ-2011-4342621"/>
    <x v="276"/>
    <s v="Michael Wilson"/>
    <x v="4"/>
    <s v="Vienna"/>
    <s v="Vienna"/>
    <x v="1"/>
    <x v="0"/>
    <x v="2"/>
    <x v="0"/>
    <x v="5"/>
    <s v="Avery Binder, Economy"/>
    <n v="0"/>
    <n v="52"/>
    <n v="20"/>
    <n v="4"/>
    <s v="TRUE"/>
  </r>
  <r>
    <s v="AZ-2011-4342621"/>
    <x v="276"/>
    <s v="Michael Wilson"/>
    <x v="4"/>
    <s v="Vienna"/>
    <s v="Vienna"/>
    <x v="1"/>
    <x v="0"/>
    <x v="2"/>
    <x v="0"/>
    <x v="5"/>
    <s v="Cardinal Hole Reinforcements, Recycled"/>
    <n v="0"/>
    <n v="51"/>
    <n v="21"/>
    <n v="9"/>
    <s v="FALSE"/>
  </r>
  <r>
    <s v="AZ-2011-4342621"/>
    <x v="276"/>
    <s v="Michael Wilson"/>
    <x v="4"/>
    <s v="Vienna"/>
    <s v="Vienna"/>
    <x v="1"/>
    <x v="0"/>
    <x v="2"/>
    <x v="0"/>
    <x v="5"/>
    <s v="Wilson Jones Binding Machine, Economy"/>
    <n v="0"/>
    <n v="98"/>
    <n v="35"/>
    <n v="2"/>
    <s v="TRUE"/>
  </r>
  <r>
    <s v="AZ-2011-4342621"/>
    <x v="276"/>
    <s v="Michael Wilson"/>
    <x v="4"/>
    <s v="Vienna"/>
    <s v="Vienna"/>
    <x v="1"/>
    <x v="0"/>
    <x v="2"/>
    <x v="0"/>
    <x v="3"/>
    <s v="Fellowes Folders, Single Width"/>
    <n v="0"/>
    <n v="79"/>
    <n v="32"/>
    <n v="3"/>
    <s v="FALSE"/>
  </r>
  <r>
    <s v="AZ-2011-4342621"/>
    <x v="276"/>
    <s v="Michael Wilson"/>
    <x v="4"/>
    <s v="Vienna"/>
    <s v="Vienna"/>
    <x v="1"/>
    <x v="0"/>
    <x v="2"/>
    <x v="0"/>
    <x v="12"/>
    <s v="Kleencut Scissors, High Speed"/>
    <n v="0"/>
    <n v="89"/>
    <n v="28"/>
    <n v="4"/>
    <s v="FALSE"/>
  </r>
  <r>
    <s v="AZ-2011-4342621"/>
    <x v="276"/>
    <s v="Michael Wilson"/>
    <x v="4"/>
    <s v="Vienna"/>
    <s v="Vienna"/>
    <x v="1"/>
    <x v="0"/>
    <x v="2"/>
    <x v="2"/>
    <x v="13"/>
    <s v="Canon Personal Copier, High-Speed"/>
    <n v="0"/>
    <n v="282"/>
    <n v="76"/>
    <n v="2"/>
    <s v="FALSE"/>
  </r>
  <r>
    <s v="BN-2011-4542382"/>
    <x v="276"/>
    <s v="Timothy Jimenez"/>
    <x v="2"/>
    <s v="Ile-de-France"/>
    <s v="Villeparisis"/>
    <x v="1"/>
    <x v="1"/>
    <x v="1"/>
    <x v="0"/>
    <x v="2"/>
    <s v="BIC Pencil Sharpener, Water Color"/>
    <n v="0"/>
    <n v="97"/>
    <n v="37"/>
    <n v="3"/>
    <s v="TRUE"/>
  </r>
  <r>
    <s v="BN-2011-4542382"/>
    <x v="276"/>
    <s v="Timothy Jimenez"/>
    <x v="2"/>
    <s v="Ile-de-France"/>
    <s v="Villeparisis"/>
    <x v="1"/>
    <x v="1"/>
    <x v="1"/>
    <x v="0"/>
    <x v="5"/>
    <s v="Acco Binding Machine, Durable"/>
    <n v="0"/>
    <n v="263"/>
    <n v="63"/>
    <n v="5"/>
    <s v="FALSE"/>
  </r>
  <r>
    <s v="BN-2011-4542382"/>
    <x v="276"/>
    <s v="Timothy Jimenez"/>
    <x v="2"/>
    <s v="Ile-de-France"/>
    <s v="Villeparisis"/>
    <x v="1"/>
    <x v="1"/>
    <x v="1"/>
    <x v="0"/>
    <x v="4"/>
    <s v="Stockwell Thumb Tacks, Metal"/>
    <n v="0"/>
    <n v="53"/>
    <n v="18"/>
    <n v="4"/>
    <s v="TRUE"/>
  </r>
  <r>
    <s v="BN-2011-4542382"/>
    <x v="276"/>
    <s v="Timothy Jimenez"/>
    <x v="2"/>
    <s v="Ile-de-France"/>
    <s v="Villeparisis"/>
    <x v="1"/>
    <x v="1"/>
    <x v="1"/>
    <x v="0"/>
    <x v="3"/>
    <s v="Smead File Cart, Single Width"/>
    <n v="0.1"/>
    <n v="812"/>
    <n v="-27"/>
    <n v="7"/>
    <s v="FALSE"/>
  </r>
  <r>
    <s v="BN-2011-4542382"/>
    <x v="276"/>
    <s v="Timothy Jimenez"/>
    <x v="2"/>
    <s v="Ile-de-France"/>
    <s v="Villeparisis"/>
    <x v="1"/>
    <x v="1"/>
    <x v="1"/>
    <x v="2"/>
    <x v="10"/>
    <s v="Cisco Office Telephone, VoIP"/>
    <n v="0.15"/>
    <n v="274"/>
    <n v="84"/>
    <n v="4"/>
    <s v="TRUE"/>
  </r>
  <r>
    <s v="BN-2011-7459578"/>
    <x v="276"/>
    <s v="Marie Lawson"/>
    <x v="8"/>
    <s v="Hovedstaden"/>
    <s v="Copenhagen"/>
    <x v="0"/>
    <x v="2"/>
    <x v="1"/>
    <x v="2"/>
    <x v="10"/>
    <s v="Cisco Speaker Phone, with Caller ID"/>
    <n v="0.5"/>
    <n v="208"/>
    <n v="-191"/>
    <n v="3"/>
    <s v="TRUE"/>
  </r>
  <r>
    <s v="BN-2011-1934094"/>
    <x v="276"/>
    <s v="Skye Hammond"/>
    <x v="3"/>
    <s v="Veneto"/>
    <s v="Verona"/>
    <x v="2"/>
    <x v="2"/>
    <x v="2"/>
    <x v="2"/>
    <x v="10"/>
    <s v="Nokia Headset, Cordless"/>
    <n v="0.4"/>
    <n v="182"/>
    <n v="-55"/>
    <n v="4"/>
    <s v="FALSE"/>
  </r>
  <r>
    <s v="AZ-2011-340357"/>
    <x v="277"/>
    <s v="Jessica Paramor"/>
    <x v="2"/>
    <s v="Provence-Alpes-Côte d'Azur"/>
    <s v="Aix-en-Provence"/>
    <x v="1"/>
    <x v="2"/>
    <x v="0"/>
    <x v="0"/>
    <x v="7"/>
    <s v="Avery Shipping Labels, 5000 Label Set"/>
    <n v="0"/>
    <n v="37"/>
    <n v="14"/>
    <n v="3"/>
    <s v="FALSE"/>
  </r>
  <r>
    <s v="AZ-2011-340357"/>
    <x v="277"/>
    <s v="Jessica Paramor"/>
    <x v="2"/>
    <s v="Provence-Alpes-Côte d'Azur"/>
    <s v="Aix-en-Provence"/>
    <x v="1"/>
    <x v="2"/>
    <x v="0"/>
    <x v="0"/>
    <x v="7"/>
    <s v="Hon File Folder Labels, Laser Printer Compatible"/>
    <n v="0"/>
    <n v="69"/>
    <n v="8"/>
    <n v="8"/>
    <s v="FALSE"/>
  </r>
  <r>
    <s v="AZ-2011-6587022"/>
    <x v="277"/>
    <s v="Maya O'Sullivan"/>
    <x v="2"/>
    <s v="Ile-de-France"/>
    <s v="Argenteuil"/>
    <x v="1"/>
    <x v="2"/>
    <x v="0"/>
    <x v="1"/>
    <x v="8"/>
    <s v="Hon Rocking Chair, Adjustable"/>
    <n v="0.1"/>
    <n v="479"/>
    <n v="202"/>
    <n v="4"/>
    <s v="TRUE"/>
  </r>
  <r>
    <s v="AZ-2011-6587022"/>
    <x v="277"/>
    <s v="Maya O'Sullivan"/>
    <x v="2"/>
    <s v="Ile-de-France"/>
    <s v="Argenteuil"/>
    <x v="1"/>
    <x v="2"/>
    <x v="0"/>
    <x v="0"/>
    <x v="5"/>
    <s v="Wilson Jones 3-Hole Punch, Recycled"/>
    <n v="0"/>
    <n v="57"/>
    <n v="17"/>
    <n v="2"/>
    <s v="FALSE"/>
  </r>
  <r>
    <s v="AZ-2011-8820375"/>
    <x v="277"/>
    <s v="Adam Walpole"/>
    <x v="1"/>
    <s v="England"/>
    <s v="London"/>
    <x v="0"/>
    <x v="2"/>
    <x v="3"/>
    <x v="0"/>
    <x v="2"/>
    <s v="Sanford Highlighters, Water Color"/>
    <n v="0.1"/>
    <n v="17"/>
    <n v="5"/>
    <n v="1"/>
    <s v="TRUE"/>
  </r>
  <r>
    <s v="AZ-2011-8820375"/>
    <x v="277"/>
    <s v="Adam Walpole"/>
    <x v="1"/>
    <s v="England"/>
    <s v="London"/>
    <x v="0"/>
    <x v="2"/>
    <x v="3"/>
    <x v="2"/>
    <x v="10"/>
    <s v="Apple Office Telephone, Cordless"/>
    <n v="0.1"/>
    <n v="184"/>
    <n v="82"/>
    <n v="3"/>
    <s v="TRUE"/>
  </r>
  <r>
    <s v="AZ-2011-6705309"/>
    <x v="277"/>
    <s v="Carley Wynn"/>
    <x v="3"/>
    <s v="Piedmont"/>
    <s v="Turin"/>
    <x v="2"/>
    <x v="0"/>
    <x v="0"/>
    <x v="1"/>
    <x v="1"/>
    <s v="Bush Classic Bookcase, Metal"/>
    <n v="0"/>
    <n v="1236"/>
    <n v="420"/>
    <n v="3"/>
    <s v="FALSE"/>
  </r>
  <r>
    <s v="AZ-2011-6705309"/>
    <x v="277"/>
    <s v="Carley Wynn"/>
    <x v="3"/>
    <s v="Piedmont"/>
    <s v="Turin"/>
    <x v="2"/>
    <x v="0"/>
    <x v="0"/>
    <x v="0"/>
    <x v="2"/>
    <s v="Sanford Sketch Pad, Fluorescent"/>
    <n v="0"/>
    <n v="234"/>
    <n v="110"/>
    <n v="5"/>
    <s v="TRUE"/>
  </r>
  <r>
    <s v="AZ-2011-6705309"/>
    <x v="277"/>
    <s v="Carley Wynn"/>
    <x v="3"/>
    <s v="Piedmont"/>
    <s v="Turin"/>
    <x v="2"/>
    <x v="0"/>
    <x v="0"/>
    <x v="0"/>
    <x v="5"/>
    <s v="Avery 3-Hole Punch, Clear"/>
    <n v="0"/>
    <n v="137"/>
    <n v="18"/>
    <n v="5"/>
    <s v="FALSE"/>
  </r>
  <r>
    <s v="AZ-2011-6705309"/>
    <x v="277"/>
    <s v="Carley Wynn"/>
    <x v="3"/>
    <s v="Piedmont"/>
    <s v="Turin"/>
    <x v="2"/>
    <x v="0"/>
    <x v="0"/>
    <x v="0"/>
    <x v="5"/>
    <s v="Avery 3-Hole Punch, Recycled"/>
    <n v="0"/>
    <n v="198"/>
    <n v="0"/>
    <n v="7"/>
    <s v="TRUE"/>
  </r>
  <r>
    <s v="BN-2011-6627390"/>
    <x v="277"/>
    <s v="Molly Hawkins"/>
    <x v="7"/>
    <s v="Groningen"/>
    <s v="Groningen"/>
    <x v="1"/>
    <x v="0"/>
    <x v="0"/>
    <x v="1"/>
    <x v="1"/>
    <s v="Safco Classic Bookcase, Traditional"/>
    <n v="0.5"/>
    <n v="1314"/>
    <n v="-631"/>
    <n v="6"/>
    <s v="TRUE"/>
  </r>
  <r>
    <s v="BN-2011-6627390"/>
    <x v="277"/>
    <s v="Molly Hawkins"/>
    <x v="7"/>
    <s v="Groningen"/>
    <s v="Groningen"/>
    <x v="1"/>
    <x v="0"/>
    <x v="0"/>
    <x v="0"/>
    <x v="2"/>
    <s v="Stanley Highlighters, Easy-Erase"/>
    <n v="0.5"/>
    <n v="15"/>
    <n v="-4"/>
    <n v="2"/>
    <s v="TRUE"/>
  </r>
  <r>
    <s v="AZ-2011-583228"/>
    <x v="278"/>
    <s v="Felicia Cooley"/>
    <x v="9"/>
    <s v="East Flanders"/>
    <s v="Ghent"/>
    <x v="1"/>
    <x v="1"/>
    <x v="1"/>
    <x v="0"/>
    <x v="12"/>
    <s v="Acme Trimmer, Steel"/>
    <n v="0"/>
    <n v="88"/>
    <n v="19"/>
    <n v="2"/>
    <s v="FALSE"/>
  </r>
  <r>
    <s v="AZ-2011-2437108"/>
    <x v="278"/>
    <s v="Molly Bidmead"/>
    <x v="6"/>
    <s v="Hesse"/>
    <s v="Darmstadt"/>
    <x v="1"/>
    <x v="0"/>
    <x v="3"/>
    <x v="0"/>
    <x v="2"/>
    <s v="Binney &amp; Smith Pens, Blue"/>
    <n v="0"/>
    <n v="24"/>
    <n v="10"/>
    <n v="2"/>
    <s v="TRUE"/>
  </r>
  <r>
    <s v="AZ-2011-2437108"/>
    <x v="278"/>
    <s v="Molly Bidmead"/>
    <x v="6"/>
    <s v="Hesse"/>
    <s v="Darmstadt"/>
    <x v="1"/>
    <x v="0"/>
    <x v="3"/>
    <x v="0"/>
    <x v="3"/>
    <s v="Fellowes Trays, Industrial"/>
    <n v="0.1"/>
    <n v="104"/>
    <n v="16"/>
    <n v="2"/>
    <s v="FALSE"/>
  </r>
  <r>
    <s v="BN-2011-8019925"/>
    <x v="278"/>
    <s v="Matthew Barker"/>
    <x v="2"/>
    <s v="Languedoc-Roussillon-Midi-Pyrénées"/>
    <s v="Plaisance-du-Touch"/>
    <x v="1"/>
    <x v="1"/>
    <x v="1"/>
    <x v="2"/>
    <x v="13"/>
    <s v="Sharp Fax and Copier, High-Speed"/>
    <n v="0.15"/>
    <n v="284"/>
    <n v="-10"/>
    <n v="2"/>
    <s v="TRUE"/>
  </r>
  <r>
    <s v="AZ-2011-9882660"/>
    <x v="279"/>
    <s v="Owen Howell"/>
    <x v="1"/>
    <s v="England"/>
    <s v="Cheltenham"/>
    <x v="0"/>
    <x v="0"/>
    <x v="2"/>
    <x v="0"/>
    <x v="4"/>
    <s v="Stockwell Thumb Tacks, Assorted Sizes"/>
    <n v="0"/>
    <n v="42"/>
    <n v="12"/>
    <n v="4"/>
    <s v="TRUE"/>
  </r>
  <r>
    <s v="AZ-2011-4865633"/>
    <x v="279"/>
    <s v="Shannon Howe"/>
    <x v="5"/>
    <s v="Madrid"/>
    <s v="Madrid"/>
    <x v="2"/>
    <x v="1"/>
    <x v="1"/>
    <x v="2"/>
    <x v="9"/>
    <s v="Epson Phone, White"/>
    <n v="0.1"/>
    <n v="143"/>
    <n v="44"/>
    <n v="2"/>
    <s v="TRUE"/>
  </r>
  <r>
    <s v="AZ-2011-5099606"/>
    <x v="279"/>
    <s v="Dominic Stephenson"/>
    <x v="1"/>
    <s v="England"/>
    <s v="Derby"/>
    <x v="0"/>
    <x v="0"/>
    <x v="1"/>
    <x v="1"/>
    <x v="1"/>
    <s v="Sauder Stackable Bookrack, Pine"/>
    <n v="0"/>
    <n v="299"/>
    <n v="113"/>
    <n v="2"/>
    <s v="FALSE"/>
  </r>
  <r>
    <s v="AZ-2011-2099050"/>
    <x v="279"/>
    <s v="Evie Morton"/>
    <x v="3"/>
    <s v="Campania"/>
    <s v="Naples"/>
    <x v="2"/>
    <x v="1"/>
    <x v="2"/>
    <x v="0"/>
    <x v="2"/>
    <s v="Boston Pens, Fluorescent"/>
    <n v="0"/>
    <n v="46"/>
    <n v="8"/>
    <n v="3"/>
    <s v="FALSE"/>
  </r>
  <r>
    <s v="AZ-2011-2099050"/>
    <x v="279"/>
    <s v="Evie Morton"/>
    <x v="3"/>
    <s v="Campania"/>
    <s v="Naples"/>
    <x v="2"/>
    <x v="1"/>
    <x v="2"/>
    <x v="0"/>
    <x v="0"/>
    <s v="Enermax Memo Slips, Recycled"/>
    <n v="0"/>
    <n v="31"/>
    <n v="6"/>
    <n v="2"/>
    <s v="FALSE"/>
  </r>
  <r>
    <s v="AZ-2011-2099050"/>
    <x v="279"/>
    <s v="Evie Morton"/>
    <x v="3"/>
    <s v="Campania"/>
    <s v="Naples"/>
    <x v="2"/>
    <x v="1"/>
    <x v="2"/>
    <x v="0"/>
    <x v="0"/>
    <s v="Enermax Note Cards, 8.5 x 11"/>
    <n v="0"/>
    <n v="85"/>
    <n v="36"/>
    <n v="3"/>
    <s v="TRUE"/>
  </r>
  <r>
    <s v="AZ-2011-2099050"/>
    <x v="279"/>
    <s v="Evie Morton"/>
    <x v="3"/>
    <s v="Campania"/>
    <s v="Naples"/>
    <x v="2"/>
    <x v="1"/>
    <x v="2"/>
    <x v="2"/>
    <x v="13"/>
    <s v="Sharp Personal Copier, Digital"/>
    <n v="0"/>
    <n v="359"/>
    <n v="179"/>
    <n v="3"/>
    <s v="FALSE"/>
  </r>
  <r>
    <s v="AZ-2012-5204554"/>
    <x v="280"/>
    <s v="Lilian Macredie"/>
    <x v="2"/>
    <s v="Auvergne-Rhône-Alpes"/>
    <s v="Givors"/>
    <x v="1"/>
    <x v="2"/>
    <x v="1"/>
    <x v="0"/>
    <x v="4"/>
    <s v="OIC Staples, Assorted Sizes"/>
    <n v="0"/>
    <n v="26"/>
    <n v="10"/>
    <n v="3"/>
    <s v="TRUE"/>
  </r>
  <r>
    <s v="AZ-2012-4052737"/>
    <x v="280"/>
    <s v="Amelie North"/>
    <x v="5"/>
    <s v="Madrid"/>
    <s v="Madrid"/>
    <x v="2"/>
    <x v="2"/>
    <x v="1"/>
    <x v="0"/>
    <x v="7"/>
    <s v="Hon Legal Exhibit Labels, Adjustable"/>
    <n v="0"/>
    <n v="61"/>
    <n v="10"/>
    <n v="7"/>
    <s v="TRUE"/>
  </r>
  <r>
    <s v="AZ-2012-9703456"/>
    <x v="281"/>
    <s v="Millie Franklin"/>
    <x v="5"/>
    <s v="Castile and León"/>
    <s v="Ponferrada"/>
    <x v="2"/>
    <x v="1"/>
    <x v="2"/>
    <x v="0"/>
    <x v="0"/>
    <s v="Green Bar Computer Printout Paper, Multicolor"/>
    <n v="0"/>
    <n v="94"/>
    <n v="21"/>
    <n v="3"/>
    <s v="TRUE"/>
  </r>
  <r>
    <s v="AZ-2012-9703456"/>
    <x v="281"/>
    <s v="Millie Franklin"/>
    <x v="5"/>
    <s v="Castile and León"/>
    <s v="Ponferrada"/>
    <x v="2"/>
    <x v="1"/>
    <x v="2"/>
    <x v="0"/>
    <x v="3"/>
    <s v="Smead Lockers, Industrial"/>
    <n v="0.1"/>
    <n v="358"/>
    <n v="72"/>
    <n v="2"/>
    <s v="FALSE"/>
  </r>
  <r>
    <s v="AZ-2012-8553942"/>
    <x v="281"/>
    <s v="Lara Stoate"/>
    <x v="2"/>
    <s v="Languedoc-Roussillon-Midi-Pyrénées"/>
    <s v="Montpellier"/>
    <x v="1"/>
    <x v="2"/>
    <x v="1"/>
    <x v="1"/>
    <x v="16"/>
    <s v="Tenex Clock, Black"/>
    <n v="0"/>
    <n v="50"/>
    <n v="13"/>
    <n v="1"/>
    <s v="FALSE"/>
  </r>
  <r>
    <s v="AZ-2012-712520"/>
    <x v="282"/>
    <s v="Harry Marion"/>
    <x v="1"/>
    <s v="England"/>
    <s v="Tamworth"/>
    <x v="0"/>
    <x v="1"/>
    <x v="1"/>
    <x v="0"/>
    <x v="3"/>
    <s v="Rogers Shelving, Wire Frame"/>
    <n v="0"/>
    <n v="184"/>
    <n v="57"/>
    <n v="3"/>
    <s v="TRUE"/>
  </r>
  <r>
    <s v="AZ-2012-712520"/>
    <x v="282"/>
    <s v="Harry Marion"/>
    <x v="1"/>
    <s v="England"/>
    <s v="Tamworth"/>
    <x v="0"/>
    <x v="1"/>
    <x v="1"/>
    <x v="0"/>
    <x v="3"/>
    <s v="Tenex File Cart, Single Width"/>
    <n v="0"/>
    <n v="673"/>
    <n v="316"/>
    <n v="5"/>
    <s v="TRUE"/>
  </r>
  <r>
    <s v="AZ-2012-4150074"/>
    <x v="283"/>
    <s v="Robert Neil"/>
    <x v="7"/>
    <s v="North Brabant"/>
    <s v="Breda"/>
    <x v="1"/>
    <x v="1"/>
    <x v="1"/>
    <x v="1"/>
    <x v="16"/>
    <s v="Eldon Photo Frame, Erganomic"/>
    <n v="0.2"/>
    <n v="136"/>
    <n v="24"/>
    <n v="3"/>
    <s v="TRUE"/>
  </r>
  <r>
    <s v="AZ-2012-9602843"/>
    <x v="283"/>
    <s v="Lamar Lockhart"/>
    <x v="5"/>
    <s v="Valenciana"/>
    <s v="Valencia"/>
    <x v="2"/>
    <x v="1"/>
    <x v="1"/>
    <x v="2"/>
    <x v="13"/>
    <s v="Brother Wireless Fax, Color"/>
    <n v="0"/>
    <n v="761"/>
    <n v="160"/>
    <n v="2"/>
    <s v="FALSE"/>
  </r>
  <r>
    <s v="AZ-2012-2038976"/>
    <x v="283"/>
    <s v="Stella Balcombe"/>
    <x v="2"/>
    <s v="Ile-de-France"/>
    <s v="Paris"/>
    <x v="1"/>
    <x v="0"/>
    <x v="1"/>
    <x v="0"/>
    <x v="3"/>
    <s v="Smead Lockers, Single Width"/>
    <n v="0.1"/>
    <n v="893"/>
    <n v="347"/>
    <n v="5"/>
    <s v="FALSE"/>
  </r>
  <r>
    <s v="AZ-2012-6747407"/>
    <x v="283"/>
    <s v="Natasha Heane"/>
    <x v="2"/>
    <s v="Normandy"/>
    <s v="Rouen"/>
    <x v="1"/>
    <x v="0"/>
    <x v="3"/>
    <x v="1"/>
    <x v="16"/>
    <s v="Tenex Frame, Erganomic"/>
    <n v="0"/>
    <n v="434"/>
    <n v="143"/>
    <n v="4"/>
    <s v="TRUE"/>
  </r>
  <r>
    <s v="AZ-2012-6747407"/>
    <x v="283"/>
    <s v="Natasha Heane"/>
    <x v="2"/>
    <s v="Normandy"/>
    <s v="Rouen"/>
    <x v="1"/>
    <x v="0"/>
    <x v="3"/>
    <x v="0"/>
    <x v="7"/>
    <s v="Avery Removable Labels, Laser Printer Compatible"/>
    <n v="0"/>
    <n v="43"/>
    <n v="9"/>
    <n v="4"/>
    <s v="FALSE"/>
  </r>
  <r>
    <s v="AZ-2012-6747407"/>
    <x v="283"/>
    <s v="Natasha Heane"/>
    <x v="2"/>
    <s v="Normandy"/>
    <s v="Rouen"/>
    <x v="1"/>
    <x v="0"/>
    <x v="3"/>
    <x v="2"/>
    <x v="15"/>
    <s v="SanDisk Numeric Keypad, USB"/>
    <n v="0"/>
    <n v="425"/>
    <n v="136"/>
    <n v="8"/>
    <s v="FALSE"/>
  </r>
  <r>
    <s v="BN-2012-9614623"/>
    <x v="283"/>
    <s v="Luz Reilly"/>
    <x v="0"/>
    <s v="Stockholm"/>
    <s v="Stockholm"/>
    <x v="0"/>
    <x v="1"/>
    <x v="1"/>
    <x v="2"/>
    <x v="9"/>
    <s v="Epson Inkjet, Wireless"/>
    <n v="0.5"/>
    <n v="308"/>
    <n v="-240"/>
    <n v="2"/>
    <s v="TRUE"/>
  </r>
  <r>
    <s v="AZ-2012-5826581"/>
    <x v="284"/>
    <s v="Susan Williams"/>
    <x v="5"/>
    <s v="Andalusía"/>
    <s v="Marbella"/>
    <x v="2"/>
    <x v="0"/>
    <x v="1"/>
    <x v="0"/>
    <x v="4"/>
    <s v="Advantus Clamps, Assorted Sizes"/>
    <n v="0"/>
    <n v="100"/>
    <n v="13"/>
    <n v="6"/>
    <s v="FALSE"/>
  </r>
  <r>
    <s v="AZ-2012-8111484"/>
    <x v="285"/>
    <s v="Ruby Frost"/>
    <x v="6"/>
    <s v="Hesse"/>
    <s v="Kassel"/>
    <x v="1"/>
    <x v="0"/>
    <x v="2"/>
    <x v="0"/>
    <x v="3"/>
    <s v="Rogers Folders, Industrial"/>
    <n v="0.1"/>
    <n v="56"/>
    <n v="2"/>
    <n v="2"/>
    <s v="FALSE"/>
  </r>
  <r>
    <s v="AZ-2012-9827676"/>
    <x v="285"/>
    <s v="Liam Newton"/>
    <x v="10"/>
    <s v="Oslo"/>
    <s v="Oslo"/>
    <x v="0"/>
    <x v="2"/>
    <x v="2"/>
    <x v="0"/>
    <x v="5"/>
    <s v="Avery Binder, Clear"/>
    <n v="0"/>
    <n v="49"/>
    <n v="5"/>
    <n v="4"/>
    <s v="TRUE"/>
  </r>
  <r>
    <s v="AZ-2012-9827676"/>
    <x v="285"/>
    <s v="Liam Newton"/>
    <x v="10"/>
    <s v="Oslo"/>
    <s v="Oslo"/>
    <x v="0"/>
    <x v="2"/>
    <x v="2"/>
    <x v="0"/>
    <x v="7"/>
    <s v="Smead Color Coded Labels, Alphabetical"/>
    <n v="0"/>
    <n v="26"/>
    <n v="11"/>
    <n v="2"/>
    <s v="TRUE"/>
  </r>
  <r>
    <s v="AZ-2012-9827676"/>
    <x v="285"/>
    <s v="Liam Newton"/>
    <x v="10"/>
    <s v="Oslo"/>
    <s v="Oslo"/>
    <x v="0"/>
    <x v="2"/>
    <x v="2"/>
    <x v="2"/>
    <x v="13"/>
    <s v="Hewlett Fax Machine, Color"/>
    <n v="0"/>
    <n v="964"/>
    <n v="337"/>
    <n v="3"/>
    <s v="FALSE"/>
  </r>
  <r>
    <s v="BN-2012-8740514"/>
    <x v="285"/>
    <s v="Rachel Goddard"/>
    <x v="7"/>
    <s v="Overijssel"/>
    <s v="Enschede"/>
    <x v="1"/>
    <x v="1"/>
    <x v="1"/>
    <x v="2"/>
    <x v="9"/>
    <s v="StarTech Phone, Durable"/>
    <n v="0.5"/>
    <n v="112"/>
    <n v="-94"/>
    <n v="3"/>
    <s v="FALSE"/>
  </r>
  <r>
    <s v="AZ-2012-3448109"/>
    <x v="286"/>
    <s v="Betty Reynolds"/>
    <x v="5"/>
    <s v="Valenciana"/>
    <s v="Valencia"/>
    <x v="2"/>
    <x v="2"/>
    <x v="1"/>
    <x v="2"/>
    <x v="13"/>
    <s v="Canon Fax and Copier, High-Speed"/>
    <n v="0"/>
    <n v="379"/>
    <n v="27"/>
    <n v="2"/>
    <s v="TRUE"/>
  </r>
  <r>
    <s v="AZ-2012-2353592"/>
    <x v="286"/>
    <s v="Joshua Romero"/>
    <x v="3"/>
    <s v="Veneto"/>
    <s v="Verona"/>
    <x v="2"/>
    <x v="1"/>
    <x v="1"/>
    <x v="1"/>
    <x v="1"/>
    <s v="Ikea Floating Shelf Set, Traditional"/>
    <n v="0"/>
    <n v="1022"/>
    <n v="61"/>
    <n v="6"/>
    <s v="TRUE"/>
  </r>
  <r>
    <s v="AZ-2012-2353592"/>
    <x v="286"/>
    <s v="Joshua Romero"/>
    <x v="3"/>
    <s v="Veneto"/>
    <s v="Verona"/>
    <x v="2"/>
    <x v="1"/>
    <x v="1"/>
    <x v="0"/>
    <x v="0"/>
    <s v="Eaton Message Books, Multicolor"/>
    <n v="0"/>
    <n v="44"/>
    <n v="20"/>
    <n v="2"/>
    <s v="FALSE"/>
  </r>
  <r>
    <s v="AZ-2012-2353592"/>
    <x v="286"/>
    <s v="Joshua Romero"/>
    <x v="3"/>
    <s v="Veneto"/>
    <s v="Verona"/>
    <x v="2"/>
    <x v="1"/>
    <x v="1"/>
    <x v="0"/>
    <x v="0"/>
    <s v="SanDisk Note Cards, Premium"/>
    <n v="0"/>
    <n v="60"/>
    <n v="18"/>
    <n v="2"/>
    <s v="FALSE"/>
  </r>
  <r>
    <s v="AZ-2012-2353592"/>
    <x v="286"/>
    <s v="Joshua Romero"/>
    <x v="3"/>
    <s v="Veneto"/>
    <s v="Verona"/>
    <x v="2"/>
    <x v="1"/>
    <x v="1"/>
    <x v="0"/>
    <x v="3"/>
    <s v="Rogers File Cart, Single Width"/>
    <n v="0.4"/>
    <n v="170"/>
    <n v="-40"/>
    <n v="2"/>
    <s v="FALSE"/>
  </r>
  <r>
    <s v="AZ-2012-719087"/>
    <x v="286"/>
    <s v="Millie Newman"/>
    <x v="6"/>
    <s v="North Rhine-Westphalia"/>
    <s v="Cologne"/>
    <x v="1"/>
    <x v="1"/>
    <x v="1"/>
    <x v="2"/>
    <x v="9"/>
    <s v="Epson Inkjet, Durable"/>
    <n v="0"/>
    <n v="920"/>
    <n v="303"/>
    <n v="3"/>
    <s v="TRUE"/>
  </r>
  <r>
    <s v="AZ-2012-1710081"/>
    <x v="287"/>
    <s v="Jammie Gibbs"/>
    <x v="6"/>
    <s v="Mecklenburg-Vorpommern"/>
    <s v="Neubrandenburg"/>
    <x v="1"/>
    <x v="1"/>
    <x v="1"/>
    <x v="0"/>
    <x v="2"/>
    <s v="BIC Markers, Blue"/>
    <n v="0"/>
    <n v="79"/>
    <n v="2"/>
    <n v="3"/>
    <s v="TRUE"/>
  </r>
  <r>
    <s v="AZ-2012-5999614"/>
    <x v="287"/>
    <s v="Isabelle Gould"/>
    <x v="0"/>
    <s v="Stockholm"/>
    <s v="Haninge"/>
    <x v="0"/>
    <x v="1"/>
    <x v="2"/>
    <x v="0"/>
    <x v="11"/>
    <s v="Breville Refrigerator, White"/>
    <n v="0.5"/>
    <n v="1294"/>
    <n v="-776"/>
    <n v="5"/>
    <s v="FALSE"/>
  </r>
  <r>
    <s v="AZ-2012-5999614"/>
    <x v="287"/>
    <s v="Isabelle Gould"/>
    <x v="0"/>
    <s v="Stockholm"/>
    <s v="Haninge"/>
    <x v="0"/>
    <x v="1"/>
    <x v="2"/>
    <x v="0"/>
    <x v="2"/>
    <s v="Binney &amp; Smith Canvas, Water Color"/>
    <n v="0.5"/>
    <n v="164"/>
    <n v="-7"/>
    <n v="6"/>
    <s v="TRUE"/>
  </r>
  <r>
    <s v="AZ-2012-3272403"/>
    <x v="288"/>
    <s v="Katie Thom"/>
    <x v="5"/>
    <s v="Valenciana"/>
    <s v="Elx"/>
    <x v="2"/>
    <x v="2"/>
    <x v="2"/>
    <x v="0"/>
    <x v="2"/>
    <s v="BIC Canvas, Water Color"/>
    <n v="0"/>
    <n v="114"/>
    <n v="1"/>
    <n v="2"/>
    <s v="TRUE"/>
  </r>
  <r>
    <s v="AZ-2012-8319286"/>
    <x v="289"/>
    <s v="Daniel Howells"/>
    <x v="4"/>
    <s v="Vienna"/>
    <s v="Vienna"/>
    <x v="1"/>
    <x v="2"/>
    <x v="1"/>
    <x v="0"/>
    <x v="5"/>
    <s v="Acco Index Tab, Clear"/>
    <n v="0"/>
    <n v="17"/>
    <n v="3"/>
    <n v="2"/>
    <s v="FALSE"/>
  </r>
  <r>
    <s v="AZ-2012-8319286"/>
    <x v="289"/>
    <s v="Daniel Howells"/>
    <x v="4"/>
    <s v="Vienna"/>
    <s v="Vienna"/>
    <x v="1"/>
    <x v="2"/>
    <x v="1"/>
    <x v="0"/>
    <x v="7"/>
    <s v="Hon Legal Exhibit Labels, Alphabetical"/>
    <n v="0"/>
    <n v="53"/>
    <n v="2"/>
    <n v="5"/>
    <s v="TRUE"/>
  </r>
  <r>
    <s v="AZ-2012-8319286"/>
    <x v="289"/>
    <s v="Daniel Howells"/>
    <x v="4"/>
    <s v="Vienna"/>
    <s v="Vienna"/>
    <x v="1"/>
    <x v="2"/>
    <x v="1"/>
    <x v="0"/>
    <x v="0"/>
    <s v="Green Bar Memo Slips, 8.5 x 11"/>
    <n v="0"/>
    <n v="63"/>
    <n v="31"/>
    <n v="3"/>
    <s v="TRUE"/>
  </r>
  <r>
    <s v="AZ-2012-8319286"/>
    <x v="289"/>
    <s v="Daniel Howells"/>
    <x v="4"/>
    <s v="Vienna"/>
    <s v="Vienna"/>
    <x v="1"/>
    <x v="2"/>
    <x v="1"/>
    <x v="0"/>
    <x v="3"/>
    <s v="Fellowes Box, Single Width"/>
    <n v="0"/>
    <n v="79"/>
    <n v="5"/>
    <n v="4"/>
    <s v="FALSE"/>
  </r>
  <r>
    <s v="AZ-2012-8319286"/>
    <x v="289"/>
    <s v="Daniel Howells"/>
    <x v="4"/>
    <s v="Vienna"/>
    <s v="Vienna"/>
    <x v="1"/>
    <x v="2"/>
    <x v="1"/>
    <x v="2"/>
    <x v="13"/>
    <s v="Sharp Copy Machine, Laser"/>
    <n v="0"/>
    <n v="1195"/>
    <n v="155"/>
    <n v="5"/>
    <s v="TRUE"/>
  </r>
  <r>
    <s v="AZ-2012-8319286"/>
    <x v="289"/>
    <s v="Daniel Howells"/>
    <x v="4"/>
    <s v="Vienna"/>
    <s v="Vienna"/>
    <x v="1"/>
    <x v="2"/>
    <x v="1"/>
    <x v="2"/>
    <x v="10"/>
    <s v="Apple Signal Booster, Cordless"/>
    <n v="0"/>
    <n v="558"/>
    <n v="139"/>
    <n v="4"/>
    <s v="FALSE"/>
  </r>
  <r>
    <s v="AZ-2012-9926323"/>
    <x v="289"/>
    <s v="Julie Ochoa"/>
    <x v="3"/>
    <s v="Abruzzi"/>
    <s v="Pescara"/>
    <x v="2"/>
    <x v="2"/>
    <x v="1"/>
    <x v="1"/>
    <x v="16"/>
    <s v="Rubbermaid Clock, Durable"/>
    <n v="0"/>
    <n v="94"/>
    <n v="34"/>
    <n v="2"/>
    <s v="FALSE"/>
  </r>
  <r>
    <s v="AZ-2012-9926323"/>
    <x v="289"/>
    <s v="Julie Ochoa"/>
    <x v="3"/>
    <s v="Abruzzi"/>
    <s v="Pescara"/>
    <x v="2"/>
    <x v="2"/>
    <x v="1"/>
    <x v="0"/>
    <x v="11"/>
    <s v="Breville Refrigerator, Silver"/>
    <n v="0"/>
    <n v="1560"/>
    <n v="421"/>
    <n v="3"/>
    <s v="FALSE"/>
  </r>
  <r>
    <s v="AZ-2012-9926323"/>
    <x v="289"/>
    <s v="Julie Ochoa"/>
    <x v="3"/>
    <s v="Abruzzi"/>
    <s v="Pescara"/>
    <x v="2"/>
    <x v="2"/>
    <x v="1"/>
    <x v="0"/>
    <x v="5"/>
    <s v="Ibico Index Tab, Durable"/>
    <n v="0"/>
    <n v="37"/>
    <n v="16"/>
    <n v="4"/>
    <s v="TRUE"/>
  </r>
  <r>
    <s v="AZ-2012-9926323"/>
    <x v="289"/>
    <s v="Julie Ochoa"/>
    <x v="3"/>
    <s v="Abruzzi"/>
    <s v="Pescara"/>
    <x v="2"/>
    <x v="2"/>
    <x v="1"/>
    <x v="0"/>
    <x v="12"/>
    <s v="Fiskars Box Cutter, High Speed"/>
    <n v="0"/>
    <n v="36"/>
    <n v="12"/>
    <n v="1"/>
    <s v="TRUE"/>
  </r>
  <r>
    <s v="AZ-2012-2124025"/>
    <x v="290"/>
    <s v="Joe Gilbert"/>
    <x v="1"/>
    <s v="England"/>
    <s v="Carlisle"/>
    <x v="0"/>
    <x v="0"/>
    <x v="2"/>
    <x v="2"/>
    <x v="9"/>
    <s v="StarTech Inkjet, Wireless"/>
    <n v="0"/>
    <n v="1207"/>
    <n v="36"/>
    <n v="4"/>
    <s v="TRUE"/>
  </r>
  <r>
    <s v="AZ-2012-6068382"/>
    <x v="290"/>
    <s v="Leslie Wilson"/>
    <x v="1"/>
    <s v="England"/>
    <s v="Peterborough"/>
    <x v="0"/>
    <x v="1"/>
    <x v="0"/>
    <x v="0"/>
    <x v="3"/>
    <s v="Tenex Lockers, Blue"/>
    <n v="0"/>
    <n v="612"/>
    <n v="159"/>
    <n v="3"/>
    <s v="FALSE"/>
  </r>
  <r>
    <s v="AZ-2012-4265765"/>
    <x v="291"/>
    <s v="Elisabeth Manson"/>
    <x v="2"/>
    <s v="Nord-Pas-de-Calais-Picardie"/>
    <s v="Wattrelos"/>
    <x v="1"/>
    <x v="1"/>
    <x v="1"/>
    <x v="0"/>
    <x v="2"/>
    <s v="Boston Markers, Water Color"/>
    <n v="0"/>
    <n v="59"/>
    <n v="0"/>
    <n v="2"/>
    <s v="FALSE"/>
  </r>
  <r>
    <s v="AZ-2012-4265765"/>
    <x v="291"/>
    <s v="Elisabeth Manson"/>
    <x v="2"/>
    <s v="Nord-Pas-de-Calais-Picardie"/>
    <s v="Wattrelos"/>
    <x v="1"/>
    <x v="1"/>
    <x v="1"/>
    <x v="2"/>
    <x v="10"/>
    <s v="Motorola Headset, VoIP"/>
    <n v="0.15"/>
    <n v="407"/>
    <n v="29"/>
    <n v="6"/>
    <s v="FALSE"/>
  </r>
  <r>
    <s v="AZ-2012-2350384"/>
    <x v="292"/>
    <s v="Oscar Noble"/>
    <x v="3"/>
    <s v="Lazio"/>
    <s v="Rome"/>
    <x v="2"/>
    <x v="1"/>
    <x v="0"/>
    <x v="1"/>
    <x v="16"/>
    <s v="Tenex Photo Frame, Erganomic"/>
    <n v="0"/>
    <n v="303"/>
    <n v="6"/>
    <n v="6"/>
    <s v="FALSE"/>
  </r>
  <r>
    <s v="AZ-2012-2350384"/>
    <x v="292"/>
    <s v="Oscar Noble"/>
    <x v="3"/>
    <s v="Lazio"/>
    <s v="Rome"/>
    <x v="2"/>
    <x v="1"/>
    <x v="0"/>
    <x v="2"/>
    <x v="10"/>
    <s v="Apple Headset, Full Size"/>
    <n v="0.4"/>
    <n v="224"/>
    <n v="-86"/>
    <n v="5"/>
    <s v="FALSE"/>
  </r>
  <r>
    <s v="AZ-2012-3019751"/>
    <x v="292"/>
    <s v="Toby Clunie"/>
    <x v="2"/>
    <s v="Nord-Pas-de-Calais-Picardie"/>
    <s v="Laon"/>
    <x v="1"/>
    <x v="1"/>
    <x v="1"/>
    <x v="1"/>
    <x v="16"/>
    <s v="Rubbermaid Photo Frame, Duo Pack"/>
    <n v="0"/>
    <n v="363"/>
    <n v="130"/>
    <n v="7"/>
    <s v="FALSE"/>
  </r>
  <r>
    <s v="AZ-2012-3019751"/>
    <x v="292"/>
    <s v="Toby Clunie"/>
    <x v="2"/>
    <s v="Nord-Pas-de-Calais-Picardie"/>
    <s v="Laon"/>
    <x v="1"/>
    <x v="1"/>
    <x v="1"/>
    <x v="0"/>
    <x v="5"/>
    <s v="Wilson Jones Index Tab, Clear"/>
    <n v="0"/>
    <n v="18"/>
    <n v="2"/>
    <n v="3"/>
    <s v="FALSE"/>
  </r>
  <r>
    <s v="AZ-2012-1023749"/>
    <x v="292"/>
    <s v="Michael Myers"/>
    <x v="3"/>
    <s v="Veneto"/>
    <s v="Rovigo"/>
    <x v="2"/>
    <x v="0"/>
    <x v="0"/>
    <x v="0"/>
    <x v="2"/>
    <s v="Sanford Canvas, Water Color"/>
    <n v="0"/>
    <n v="107"/>
    <n v="0"/>
    <n v="2"/>
    <s v="FALSE"/>
  </r>
  <r>
    <s v="BN-2012-6672133"/>
    <x v="292"/>
    <s v="Joseph Ford"/>
    <x v="1"/>
    <s v="England"/>
    <s v="London"/>
    <x v="0"/>
    <x v="2"/>
    <x v="1"/>
    <x v="0"/>
    <x v="4"/>
    <s v="Stockwell Thumb Tacks, Metal"/>
    <n v="0.1"/>
    <n v="37"/>
    <n v="9"/>
    <n v="3"/>
    <s v="FALSE"/>
  </r>
  <r>
    <s v="BN-2012-6672133"/>
    <x v="292"/>
    <s v="Joseph Ford"/>
    <x v="1"/>
    <s v="England"/>
    <s v="London"/>
    <x v="0"/>
    <x v="2"/>
    <x v="1"/>
    <x v="0"/>
    <x v="3"/>
    <s v="Rogers Box, Blue"/>
    <n v="0.1"/>
    <n v="65"/>
    <n v="-6"/>
    <n v="3"/>
    <s v="FALSE"/>
  </r>
  <r>
    <s v="BN-2012-7456673"/>
    <x v="292"/>
    <s v="Henry Winder"/>
    <x v="6"/>
    <s v="North Rhine-Westphalia"/>
    <s v="Iserlohn"/>
    <x v="1"/>
    <x v="2"/>
    <x v="2"/>
    <x v="1"/>
    <x v="8"/>
    <s v="Hon Swivel Stool, Black"/>
    <n v="0.1"/>
    <n v="435"/>
    <n v="87"/>
    <n v="3"/>
    <s v="TRUE"/>
  </r>
  <r>
    <s v="BN-2012-7456673"/>
    <x v="292"/>
    <s v="Henry Winder"/>
    <x v="6"/>
    <s v="North Rhine-Westphalia"/>
    <s v="Iserlohn"/>
    <x v="1"/>
    <x v="2"/>
    <x v="2"/>
    <x v="0"/>
    <x v="11"/>
    <s v="Hamilton Beach Microwave, Black"/>
    <n v="0.1"/>
    <n v="2284"/>
    <n v="0"/>
    <n v="9"/>
    <s v="FALSE"/>
  </r>
  <r>
    <s v="BN-2012-3611011"/>
    <x v="293"/>
    <s v="Charlie Wells"/>
    <x v="7"/>
    <s v="Drenthe"/>
    <s v="Assen"/>
    <x v="1"/>
    <x v="0"/>
    <x v="1"/>
    <x v="0"/>
    <x v="2"/>
    <s v="Boston Sketch Pad, Easy-Erase"/>
    <n v="0.5"/>
    <n v="171"/>
    <n v="-72"/>
    <n v="7"/>
    <s v="FALSE"/>
  </r>
  <r>
    <s v="AZ-2012-9241286"/>
    <x v="294"/>
    <s v="Louis Scott"/>
    <x v="1"/>
    <s v="Scotland"/>
    <s v="East Kilbride"/>
    <x v="0"/>
    <x v="2"/>
    <x v="1"/>
    <x v="2"/>
    <x v="10"/>
    <s v="Nokia Office Telephone, Cordless"/>
    <n v="0"/>
    <n v="340"/>
    <n v="30"/>
    <n v="5"/>
    <s v="FALSE"/>
  </r>
  <r>
    <s v="AZ-2012-5423873"/>
    <x v="294"/>
    <s v="Leslie Wilson"/>
    <x v="5"/>
    <s v="Castile and León"/>
    <s v="Valladolid"/>
    <x v="2"/>
    <x v="1"/>
    <x v="0"/>
    <x v="1"/>
    <x v="16"/>
    <s v="Deflect-O Clock, Duo Pack"/>
    <n v="0"/>
    <n v="201"/>
    <n v="18"/>
    <n v="4"/>
    <s v="FALSE"/>
  </r>
  <r>
    <s v="AZ-2012-5423873"/>
    <x v="294"/>
    <s v="Leslie Wilson"/>
    <x v="5"/>
    <s v="Castile and León"/>
    <s v="Valladolid"/>
    <x v="2"/>
    <x v="1"/>
    <x v="0"/>
    <x v="0"/>
    <x v="5"/>
    <s v="Avery Hole Reinforcements, Recycled"/>
    <n v="0"/>
    <n v="14"/>
    <n v="6"/>
    <n v="3"/>
    <s v="FALSE"/>
  </r>
  <r>
    <s v="AZ-2012-1787398"/>
    <x v="294"/>
    <s v="Adam Peacock"/>
    <x v="2"/>
    <s v="Bourgogne-Franche-Comté"/>
    <s v="Dijon"/>
    <x v="1"/>
    <x v="2"/>
    <x v="3"/>
    <x v="1"/>
    <x v="16"/>
    <s v="Advantus Photo Frame, Duo Pack"/>
    <n v="0"/>
    <n v="53"/>
    <n v="20"/>
    <n v="1"/>
    <s v="FALSE"/>
  </r>
  <r>
    <s v="AZ-2012-6624087"/>
    <x v="294"/>
    <s v="Mark Washington"/>
    <x v="4"/>
    <s v="Vienna"/>
    <s v="Vienna"/>
    <x v="1"/>
    <x v="0"/>
    <x v="1"/>
    <x v="0"/>
    <x v="3"/>
    <s v="Eldon File Cart, Single Width"/>
    <n v="0"/>
    <n v="257"/>
    <n v="110"/>
    <n v="2"/>
    <s v="TRUE"/>
  </r>
  <r>
    <s v="AZ-2012-6624087"/>
    <x v="294"/>
    <s v="Mark Washington"/>
    <x v="4"/>
    <s v="Vienna"/>
    <s v="Vienna"/>
    <x v="1"/>
    <x v="0"/>
    <x v="1"/>
    <x v="0"/>
    <x v="3"/>
    <s v="Fellowes Shelving, Wire Frame"/>
    <n v="0"/>
    <n v="285"/>
    <n v="117"/>
    <n v="5"/>
    <s v="TRUE"/>
  </r>
  <r>
    <s v="AZ-2012-6624087"/>
    <x v="294"/>
    <s v="Mark Washington"/>
    <x v="4"/>
    <s v="Vienna"/>
    <s v="Vienna"/>
    <x v="1"/>
    <x v="0"/>
    <x v="1"/>
    <x v="0"/>
    <x v="3"/>
    <s v="Rogers File Cart, Single Width"/>
    <n v="0"/>
    <n v="852"/>
    <n v="136"/>
    <n v="6"/>
    <s v="TRUE"/>
  </r>
  <r>
    <s v="BN-2012-1321856"/>
    <x v="295"/>
    <s v="Timothy Pownall"/>
    <x v="7"/>
    <s v="North Holland"/>
    <s v="Amsterdam"/>
    <x v="1"/>
    <x v="1"/>
    <x v="1"/>
    <x v="1"/>
    <x v="6"/>
    <s v="Lesro Training Table, Rectangular"/>
    <n v="0.7"/>
    <n v="240"/>
    <n v="-535"/>
    <n v="3"/>
    <s v="FALSE"/>
  </r>
  <r>
    <s v="BN-2012-1321856"/>
    <x v="295"/>
    <s v="Timothy Pownall"/>
    <x v="7"/>
    <s v="North Holland"/>
    <s v="Amsterdam"/>
    <x v="1"/>
    <x v="1"/>
    <x v="1"/>
    <x v="0"/>
    <x v="4"/>
    <s v="OIC Paper Clips, Bulk Pack"/>
    <n v="0.5"/>
    <n v="22"/>
    <n v="0"/>
    <n v="3"/>
    <s v="FALSE"/>
  </r>
  <r>
    <s v="BN-2012-1321856"/>
    <x v="295"/>
    <s v="Timothy Pownall"/>
    <x v="7"/>
    <s v="North Holland"/>
    <s v="Amsterdam"/>
    <x v="1"/>
    <x v="1"/>
    <x v="1"/>
    <x v="0"/>
    <x v="3"/>
    <s v="Eldon Trays, Industrial"/>
    <n v="0.5"/>
    <n v="145"/>
    <n v="-9"/>
    <n v="6"/>
    <s v="TRUE"/>
  </r>
  <r>
    <s v="BN-2012-1321856"/>
    <x v="295"/>
    <s v="Timothy Pownall"/>
    <x v="7"/>
    <s v="North Holland"/>
    <s v="Amsterdam"/>
    <x v="1"/>
    <x v="1"/>
    <x v="1"/>
    <x v="0"/>
    <x v="12"/>
    <s v="Kleencut Letter Opener, Steel"/>
    <n v="0.5"/>
    <n v="36"/>
    <n v="-18"/>
    <n v="3"/>
    <s v="TRUE"/>
  </r>
  <r>
    <s v="AZ-2012-9749858"/>
    <x v="296"/>
    <s v="Isabella Secombe"/>
    <x v="1"/>
    <s v="England"/>
    <s v="Runcorn"/>
    <x v="0"/>
    <x v="1"/>
    <x v="2"/>
    <x v="0"/>
    <x v="5"/>
    <s v="Ibico Index Tab, Clear"/>
    <n v="0"/>
    <n v="18"/>
    <n v="3"/>
    <n v="2"/>
    <s v="TRUE"/>
  </r>
  <r>
    <s v="BN-2012-5319905"/>
    <x v="296"/>
    <s v="Ella Harrhy"/>
    <x v="1"/>
    <s v="England"/>
    <s v="Birmingham"/>
    <x v="0"/>
    <x v="2"/>
    <x v="1"/>
    <x v="1"/>
    <x v="16"/>
    <s v="Deflect-O Clock, Black"/>
    <n v="0.8"/>
    <n v="70"/>
    <n v="-271"/>
    <n v="7"/>
    <s v="TRUE"/>
  </r>
  <r>
    <s v="AZ-2012-8708707"/>
    <x v="297"/>
    <s v="Jett Osman"/>
    <x v="7"/>
    <s v="Utrecht"/>
    <s v="Utrecht"/>
    <x v="1"/>
    <x v="0"/>
    <x v="1"/>
    <x v="1"/>
    <x v="8"/>
    <s v="Harbour Creations Steel Folding Chair, Adjustable"/>
    <n v="0.5"/>
    <n v="151"/>
    <n v="-48"/>
    <n v="3"/>
    <s v="TRUE"/>
  </r>
  <r>
    <s v="AZ-2012-5084110"/>
    <x v="298"/>
    <s v="Georgia Blackburn"/>
    <x v="1"/>
    <s v="England"/>
    <s v="Gosport"/>
    <x v="0"/>
    <x v="2"/>
    <x v="1"/>
    <x v="0"/>
    <x v="5"/>
    <s v="Wilson Jones Index Tab, Recycled"/>
    <n v="0"/>
    <n v="41"/>
    <n v="11"/>
    <n v="6"/>
    <s v="FALSE"/>
  </r>
  <r>
    <s v="BN-2012-2002829"/>
    <x v="298"/>
    <s v="Betty Reynolds"/>
    <x v="3"/>
    <s v="Lombardy"/>
    <s v="Milan"/>
    <x v="2"/>
    <x v="2"/>
    <x v="1"/>
    <x v="2"/>
    <x v="10"/>
    <s v="Apple Signal Booster, with Caller ID"/>
    <n v="0.4"/>
    <n v="410"/>
    <n v="-212"/>
    <n v="5"/>
    <s v="FALSE"/>
  </r>
  <r>
    <s v="BN-2012-5839370"/>
    <x v="298"/>
    <s v="Declan Dundas"/>
    <x v="5"/>
    <s v="Andalusía"/>
    <s v="Dos Hermanas"/>
    <x v="2"/>
    <x v="2"/>
    <x v="1"/>
    <x v="1"/>
    <x v="6"/>
    <s v="Lesro Round Table, Fully Assembled"/>
    <n v="0.6"/>
    <n v="1451"/>
    <n v="-363"/>
    <n v="8"/>
    <s v="TRUE"/>
  </r>
  <r>
    <s v="BN-2012-5839370"/>
    <x v="298"/>
    <s v="Declan Dundas"/>
    <x v="5"/>
    <s v="Andalusía"/>
    <s v="Dos Hermanas"/>
    <x v="2"/>
    <x v="2"/>
    <x v="1"/>
    <x v="0"/>
    <x v="5"/>
    <s v="Acco 3-Hole Punch, Economy"/>
    <n v="0"/>
    <n v="211"/>
    <n v="40"/>
    <n v="7"/>
    <s v="FALSE"/>
  </r>
  <r>
    <s v="AZ-2012-2484319"/>
    <x v="299"/>
    <s v="Peter Daly"/>
    <x v="4"/>
    <s v="Tyrol"/>
    <s v="Innsbruck"/>
    <x v="1"/>
    <x v="1"/>
    <x v="2"/>
    <x v="0"/>
    <x v="2"/>
    <s v="Boston Pencil Sharpener, Easy-Erase"/>
    <n v="0"/>
    <n v="91"/>
    <n v="14"/>
    <n v="3"/>
    <s v="TRUE"/>
  </r>
  <r>
    <s v="AZ-2012-6415862"/>
    <x v="299"/>
    <s v="Lillian Davis"/>
    <x v="6"/>
    <s v="Hamburg"/>
    <s v="Hamburg"/>
    <x v="1"/>
    <x v="1"/>
    <x v="1"/>
    <x v="0"/>
    <x v="2"/>
    <s v="Stanley Markers, Water Color"/>
    <n v="0"/>
    <n v="152"/>
    <n v="50"/>
    <n v="6"/>
    <s v="FALSE"/>
  </r>
  <r>
    <s v="AZ-2012-6415862"/>
    <x v="299"/>
    <s v="Lillian Davis"/>
    <x v="6"/>
    <s v="Hamburg"/>
    <s v="Hamburg"/>
    <x v="1"/>
    <x v="1"/>
    <x v="1"/>
    <x v="0"/>
    <x v="5"/>
    <s v="Acco Hole Reinforcements, Economy"/>
    <n v="0"/>
    <n v="7"/>
    <n v="1"/>
    <n v="1"/>
    <s v="TRUE"/>
  </r>
  <r>
    <s v="AZ-2012-6415862"/>
    <x v="299"/>
    <s v="Lillian Davis"/>
    <x v="6"/>
    <s v="Hamburg"/>
    <s v="Hamburg"/>
    <x v="1"/>
    <x v="1"/>
    <x v="1"/>
    <x v="0"/>
    <x v="12"/>
    <s v="Acme Ruler, Steel"/>
    <n v="0"/>
    <n v="97"/>
    <n v="29"/>
    <n v="6"/>
    <s v="TRUE"/>
  </r>
  <r>
    <s v="AZ-2012-6415862"/>
    <x v="299"/>
    <s v="Lillian Davis"/>
    <x v="6"/>
    <s v="Hamburg"/>
    <s v="Hamburg"/>
    <x v="1"/>
    <x v="1"/>
    <x v="1"/>
    <x v="2"/>
    <x v="10"/>
    <s v="Motorola Office Telephone, VoIP"/>
    <n v="0"/>
    <n v="503"/>
    <n v="221"/>
    <n v="7"/>
    <s v="TRUE"/>
  </r>
  <r>
    <s v="BN-2012-4743725"/>
    <x v="299"/>
    <s v="Peter Daly"/>
    <x v="2"/>
    <s v="Auvergne-Rhône-Alpes"/>
    <s v="Rillieux-la-Pape"/>
    <x v="1"/>
    <x v="1"/>
    <x v="1"/>
    <x v="1"/>
    <x v="1"/>
    <s v="Safco 3-Shelf Cabinet, Metal"/>
    <n v="0.1"/>
    <n v="454"/>
    <n v="126"/>
    <n v="3"/>
    <s v="TRUE"/>
  </r>
  <r>
    <s v="BN-2012-4743725"/>
    <x v="299"/>
    <s v="Peter Daly"/>
    <x v="2"/>
    <s v="Auvergne-Rhône-Alpes"/>
    <s v="Rillieux-la-Pape"/>
    <x v="1"/>
    <x v="1"/>
    <x v="1"/>
    <x v="0"/>
    <x v="3"/>
    <s v="Eldon File Cart, Blue"/>
    <n v="0.1"/>
    <n v="571"/>
    <n v="-51"/>
    <n v="5"/>
    <s v="TRUE"/>
  </r>
  <r>
    <s v="BN-2012-4743725"/>
    <x v="299"/>
    <s v="Peter Daly"/>
    <x v="2"/>
    <s v="Auvergne-Rhône-Alpes"/>
    <s v="Rillieux-la-Pape"/>
    <x v="1"/>
    <x v="1"/>
    <x v="1"/>
    <x v="2"/>
    <x v="9"/>
    <s v="Epson Phone, Red"/>
    <n v="0.15"/>
    <n v="332"/>
    <n v="0"/>
    <n v="5"/>
    <s v="TRUE"/>
  </r>
  <r>
    <s v="BN-2012-2518172"/>
    <x v="299"/>
    <s v="Ruth Williams"/>
    <x v="3"/>
    <s v="Campania"/>
    <s v="Naples"/>
    <x v="2"/>
    <x v="1"/>
    <x v="1"/>
    <x v="2"/>
    <x v="9"/>
    <s v="StarTech Card Printer, Wireless"/>
    <n v="0.4"/>
    <n v="294"/>
    <n v="-64"/>
    <n v="3"/>
    <s v="FALSE"/>
  </r>
  <r>
    <s v="AZ-2012-4458558"/>
    <x v="300"/>
    <s v="Zara Money"/>
    <x v="3"/>
    <s v="Emilia-Romagna"/>
    <s v="Ferrara"/>
    <x v="2"/>
    <x v="2"/>
    <x v="2"/>
    <x v="0"/>
    <x v="5"/>
    <s v="Wilson Jones Binder Covers, Clear"/>
    <n v="0"/>
    <n v="32"/>
    <n v="8"/>
    <n v="3"/>
    <s v="FALSE"/>
  </r>
  <r>
    <s v="AZ-2012-6238242"/>
    <x v="300"/>
    <s v="Mike Langer"/>
    <x v="4"/>
    <s v="Vienna"/>
    <s v="Vienna"/>
    <x v="1"/>
    <x v="2"/>
    <x v="1"/>
    <x v="1"/>
    <x v="8"/>
    <s v="Office Star Chairmat, Set of Two"/>
    <n v="0"/>
    <n v="68"/>
    <n v="30"/>
    <n v="1"/>
    <s v="FALSE"/>
  </r>
  <r>
    <s v="AZ-2012-6238242"/>
    <x v="300"/>
    <s v="Mike Langer"/>
    <x v="4"/>
    <s v="Vienna"/>
    <s v="Vienna"/>
    <x v="1"/>
    <x v="2"/>
    <x v="1"/>
    <x v="0"/>
    <x v="5"/>
    <s v="Ibico Binding Machine, Recycled"/>
    <n v="0"/>
    <n v="362"/>
    <n v="65"/>
    <n v="7"/>
    <s v="TRUE"/>
  </r>
  <r>
    <s v="AZ-2012-6238242"/>
    <x v="300"/>
    <s v="Mike Langer"/>
    <x v="4"/>
    <s v="Vienna"/>
    <s v="Vienna"/>
    <x v="1"/>
    <x v="2"/>
    <x v="1"/>
    <x v="0"/>
    <x v="14"/>
    <s v="Cameo Interoffice Envelope, Recycled"/>
    <n v="0"/>
    <n v="231"/>
    <n v="97"/>
    <n v="5"/>
    <s v="FALSE"/>
  </r>
  <r>
    <s v="AZ-2012-6238242"/>
    <x v="300"/>
    <s v="Mike Langer"/>
    <x v="4"/>
    <s v="Vienna"/>
    <s v="Vienna"/>
    <x v="1"/>
    <x v="2"/>
    <x v="1"/>
    <x v="2"/>
    <x v="13"/>
    <s v="Hewlett Ink, Digital"/>
    <n v="0"/>
    <n v="297"/>
    <n v="133"/>
    <n v="2"/>
    <s v="FALSE"/>
  </r>
  <r>
    <s v="AZ-2012-3008162"/>
    <x v="300"/>
    <s v="Toby Patterson"/>
    <x v="1"/>
    <s v="England"/>
    <s v="Plymouth"/>
    <x v="0"/>
    <x v="0"/>
    <x v="1"/>
    <x v="0"/>
    <x v="0"/>
    <s v="Enermax Message Books, Multicolor"/>
    <n v="0"/>
    <n v="215"/>
    <n v="11"/>
    <n v="9"/>
    <s v="TRUE"/>
  </r>
  <r>
    <s v="AZ-2012-5632093"/>
    <x v="300"/>
    <s v="Arnold Jones"/>
    <x v="3"/>
    <s v="Lazio"/>
    <s v="Rome"/>
    <x v="2"/>
    <x v="2"/>
    <x v="2"/>
    <x v="0"/>
    <x v="2"/>
    <s v="Sanford Markers, Water Color"/>
    <n v="0"/>
    <n v="132"/>
    <n v="12"/>
    <n v="5"/>
    <s v="FALSE"/>
  </r>
  <r>
    <s v="AZ-2012-5632093"/>
    <x v="300"/>
    <s v="Arnold Jones"/>
    <x v="3"/>
    <s v="Lazio"/>
    <s v="Rome"/>
    <x v="2"/>
    <x v="2"/>
    <x v="2"/>
    <x v="0"/>
    <x v="14"/>
    <s v="Kraft Business Envelopes, Recycled"/>
    <n v="0"/>
    <n v="91"/>
    <n v="27"/>
    <n v="6"/>
    <s v="FALSE"/>
  </r>
  <r>
    <s v="AZ-2012-9961341"/>
    <x v="301"/>
    <s v="Walter Aguilar"/>
    <x v="5"/>
    <s v="Andalusía"/>
    <s v="Marbella"/>
    <x v="2"/>
    <x v="1"/>
    <x v="1"/>
    <x v="0"/>
    <x v="5"/>
    <s v="Avery Binder, Durable"/>
    <n v="0"/>
    <n v="43"/>
    <n v="2"/>
    <n v="3"/>
    <s v="TRUE"/>
  </r>
  <r>
    <s v="AZ-2012-1940547"/>
    <x v="301"/>
    <s v="Faith Chambers"/>
    <x v="4"/>
    <s v="Vienna"/>
    <s v="Vienna"/>
    <x v="1"/>
    <x v="1"/>
    <x v="1"/>
    <x v="0"/>
    <x v="5"/>
    <s v="Cardinal Hole Reinforcements, Durable"/>
    <n v="0"/>
    <n v="14"/>
    <n v="3"/>
    <n v="2"/>
    <s v="FALSE"/>
  </r>
  <r>
    <s v="BN-2012-285450"/>
    <x v="301"/>
    <s v="Demi Power"/>
    <x v="12"/>
    <s v="Zürich"/>
    <s v="Zurich"/>
    <x v="1"/>
    <x v="1"/>
    <x v="1"/>
    <x v="0"/>
    <x v="2"/>
    <s v="Sanford Canvas, Blue"/>
    <n v="0"/>
    <n v="303"/>
    <n v="88"/>
    <n v="6"/>
    <s v="FALSE"/>
  </r>
  <r>
    <s v="BN-2012-285450"/>
    <x v="301"/>
    <s v="Demi Power"/>
    <x v="12"/>
    <s v="Zürich"/>
    <s v="Zurich"/>
    <x v="1"/>
    <x v="1"/>
    <x v="1"/>
    <x v="0"/>
    <x v="5"/>
    <s v="Acco Index Tab, Durable"/>
    <n v="0"/>
    <n v="18"/>
    <n v="4"/>
    <n v="2"/>
    <s v="TRUE"/>
  </r>
  <r>
    <s v="AZ-2012-9024029"/>
    <x v="302"/>
    <s v="Imogen Steele"/>
    <x v="4"/>
    <s v="Upper Austria"/>
    <s v="Linz"/>
    <x v="1"/>
    <x v="2"/>
    <x v="1"/>
    <x v="0"/>
    <x v="2"/>
    <s v="Binney &amp; Smith Pencil Sharpener, Fluorescent"/>
    <n v="0"/>
    <n v="27"/>
    <n v="1"/>
    <n v="1"/>
    <s v="TRUE"/>
  </r>
  <r>
    <s v="AZ-2012-1068489"/>
    <x v="303"/>
    <s v="Ashley Baldwinson"/>
    <x v="2"/>
    <s v="Ile-de-France"/>
    <s v="Montrouge"/>
    <x v="1"/>
    <x v="2"/>
    <x v="1"/>
    <x v="0"/>
    <x v="5"/>
    <s v="Cardinal Index Tab, Clear"/>
    <n v="0"/>
    <n v="27"/>
    <n v="11"/>
    <n v="4"/>
    <s v="FALSE"/>
  </r>
  <r>
    <s v="AZ-2012-1068489"/>
    <x v="303"/>
    <s v="Ashley Baldwinson"/>
    <x v="2"/>
    <s v="Ile-de-France"/>
    <s v="Montrouge"/>
    <x v="1"/>
    <x v="2"/>
    <x v="1"/>
    <x v="0"/>
    <x v="12"/>
    <s v="Fiskars Ruler, Steel"/>
    <n v="0"/>
    <n v="41"/>
    <n v="7"/>
    <n v="3"/>
    <s v="TRUE"/>
  </r>
  <r>
    <s v="AZ-2012-2380607"/>
    <x v="303"/>
    <s v="Isaac David"/>
    <x v="2"/>
    <s v="Languedoc-Roussillon-Midi-Pyrénées"/>
    <s v="Perpignan"/>
    <x v="1"/>
    <x v="2"/>
    <x v="0"/>
    <x v="0"/>
    <x v="4"/>
    <s v="Accos Thumb Tacks, Assorted Sizes"/>
    <n v="0"/>
    <n v="33"/>
    <n v="2"/>
    <n v="3"/>
    <s v="TRUE"/>
  </r>
  <r>
    <s v="AZ-2012-2380607"/>
    <x v="303"/>
    <s v="Isaac David"/>
    <x v="2"/>
    <s v="Languedoc-Roussillon-Midi-Pyrénées"/>
    <s v="Perpignan"/>
    <x v="1"/>
    <x v="2"/>
    <x v="0"/>
    <x v="0"/>
    <x v="4"/>
    <s v="Stockwell Push Pins, Assorted Sizes"/>
    <n v="0"/>
    <n v="35"/>
    <n v="12"/>
    <n v="3"/>
    <s v="TRUE"/>
  </r>
  <r>
    <s v="AZ-2012-2380607"/>
    <x v="303"/>
    <s v="Isaac David"/>
    <x v="2"/>
    <s v="Languedoc-Roussillon-Midi-Pyrénées"/>
    <s v="Perpignan"/>
    <x v="1"/>
    <x v="2"/>
    <x v="0"/>
    <x v="0"/>
    <x v="3"/>
    <s v="Smead Trays, Blue"/>
    <n v="0.1"/>
    <n v="218"/>
    <n v="7"/>
    <n v="5"/>
    <s v="TRUE"/>
  </r>
  <r>
    <s v="AZ-2012-7391024"/>
    <x v="303"/>
    <s v="Isabella Cleary"/>
    <x v="2"/>
    <s v="Ile-de-France"/>
    <s v="Corbeil-Essonnes"/>
    <x v="1"/>
    <x v="0"/>
    <x v="0"/>
    <x v="0"/>
    <x v="2"/>
    <s v="Stanley Canvas, Easy-Erase"/>
    <n v="0"/>
    <n v="249"/>
    <n v="60"/>
    <n v="5"/>
    <s v="FALSE"/>
  </r>
  <r>
    <s v="AZ-2012-7391024"/>
    <x v="303"/>
    <s v="Isabella Cleary"/>
    <x v="2"/>
    <s v="Ile-de-France"/>
    <s v="Corbeil-Essonnes"/>
    <x v="1"/>
    <x v="0"/>
    <x v="0"/>
    <x v="0"/>
    <x v="3"/>
    <s v="Eldon Shelving, Blue"/>
    <n v="0.1"/>
    <n v="305"/>
    <n v="57"/>
    <n v="7"/>
    <s v="TRUE"/>
  </r>
  <r>
    <s v="AZ-2012-8369487"/>
    <x v="304"/>
    <s v="Imogen Symon"/>
    <x v="3"/>
    <s v="Lazio"/>
    <s v="Fiumicino"/>
    <x v="2"/>
    <x v="1"/>
    <x v="1"/>
    <x v="2"/>
    <x v="15"/>
    <s v="Logitech Numeric Keypad, USB"/>
    <n v="0"/>
    <n v="140"/>
    <n v="60"/>
    <n v="3"/>
    <s v="FALSE"/>
  </r>
  <r>
    <s v="AZ-2012-8352768"/>
    <x v="305"/>
    <s v="Hayden Perkins"/>
    <x v="6"/>
    <s v="Bavaria"/>
    <s v="Munich"/>
    <x v="1"/>
    <x v="1"/>
    <x v="1"/>
    <x v="2"/>
    <x v="15"/>
    <s v="SanDisk Router, Erganomic"/>
    <n v="0"/>
    <n v="1779"/>
    <n v="711"/>
    <n v="7"/>
    <s v="FALSE"/>
  </r>
  <r>
    <s v="AZ-2012-1485221"/>
    <x v="305"/>
    <s v="Elijah Sodeman"/>
    <x v="2"/>
    <s v="Auvergne-Rhône-Alpes"/>
    <s v="Saint-Priest"/>
    <x v="1"/>
    <x v="1"/>
    <x v="1"/>
    <x v="1"/>
    <x v="1"/>
    <s v="Ikea 3-Shelf Cabinet, Traditional"/>
    <n v="0.1"/>
    <n v="256"/>
    <n v="100"/>
    <n v="2"/>
    <s v="TRUE"/>
  </r>
  <r>
    <s v="AZ-2012-1485221"/>
    <x v="305"/>
    <s v="Elijah Sodeman"/>
    <x v="2"/>
    <s v="Auvergne-Rhône-Alpes"/>
    <s v="Saint-Priest"/>
    <x v="1"/>
    <x v="1"/>
    <x v="1"/>
    <x v="0"/>
    <x v="2"/>
    <s v="Stanley Canvas, Easy-Erase"/>
    <n v="0"/>
    <n v="298"/>
    <n v="71"/>
    <n v="6"/>
    <s v="TRUE"/>
  </r>
  <r>
    <s v="AZ-2012-1485221"/>
    <x v="305"/>
    <s v="Elijah Sodeman"/>
    <x v="2"/>
    <s v="Auvergne-Rhône-Alpes"/>
    <s v="Saint-Priest"/>
    <x v="1"/>
    <x v="1"/>
    <x v="1"/>
    <x v="0"/>
    <x v="5"/>
    <s v="Cardinal Binder Covers, Economy"/>
    <n v="0"/>
    <n v="108"/>
    <n v="4"/>
    <n v="9"/>
    <s v="FALSE"/>
  </r>
  <r>
    <s v="AZ-2012-47402"/>
    <x v="306"/>
    <s v="Julian Mack"/>
    <x v="6"/>
    <s v="Saxony"/>
    <s v="Leipzig"/>
    <x v="1"/>
    <x v="1"/>
    <x v="1"/>
    <x v="0"/>
    <x v="7"/>
    <s v="Hon Legal Exhibit Labels, Adjustable"/>
    <n v="0"/>
    <n v="61"/>
    <n v="10"/>
    <n v="7"/>
    <s v="FALSE"/>
  </r>
  <r>
    <s v="AZ-2012-5499753"/>
    <x v="306"/>
    <s v="George To Rot"/>
    <x v="2"/>
    <s v="Aquitaine-Limousin-Poitou-Charentes"/>
    <s v="Agen"/>
    <x v="1"/>
    <x v="2"/>
    <x v="1"/>
    <x v="0"/>
    <x v="4"/>
    <s v="Advantus Clamps, 12 Pack"/>
    <n v="0"/>
    <n v="56"/>
    <n v="9"/>
    <n v="3"/>
    <s v="TRUE"/>
  </r>
  <r>
    <s v="BN-2012-7203367"/>
    <x v="307"/>
    <s v="Rory Martindale"/>
    <x v="3"/>
    <s v="Campania"/>
    <s v="Naples"/>
    <x v="2"/>
    <x v="1"/>
    <x v="0"/>
    <x v="2"/>
    <x v="9"/>
    <s v="Konica Calculator, Red"/>
    <n v="0.4"/>
    <n v="59"/>
    <n v="-1"/>
    <n v="2"/>
    <s v="FALSE"/>
  </r>
  <r>
    <s v="BN-2012-7203367"/>
    <x v="307"/>
    <s v="Rory Martindale"/>
    <x v="3"/>
    <s v="Campania"/>
    <s v="Naples"/>
    <x v="2"/>
    <x v="1"/>
    <x v="0"/>
    <x v="2"/>
    <x v="10"/>
    <s v="Cisco Headset, Full Size"/>
    <n v="0.4"/>
    <n v="54"/>
    <n v="-5"/>
    <n v="1"/>
    <s v="TRUE"/>
  </r>
  <r>
    <s v="AZ-2012-5036790"/>
    <x v="308"/>
    <s v="Tyson Hanna"/>
    <x v="3"/>
    <s v="Emilia-Romagna"/>
    <s v="Ferrara"/>
    <x v="2"/>
    <x v="1"/>
    <x v="1"/>
    <x v="0"/>
    <x v="12"/>
    <s v="Fiskars Shears, Easy Grip"/>
    <n v="0"/>
    <n v="246"/>
    <n v="25"/>
    <n v="5"/>
    <s v="TRUE"/>
  </r>
  <r>
    <s v="AZ-2012-1951858"/>
    <x v="308"/>
    <s v="Isabelle Norton"/>
    <x v="5"/>
    <s v="Galicia"/>
    <s v="Vigo"/>
    <x v="2"/>
    <x v="1"/>
    <x v="0"/>
    <x v="1"/>
    <x v="16"/>
    <s v="Rubbermaid Stacking Tray, Erganomic"/>
    <n v="0"/>
    <n v="44"/>
    <n v="0"/>
    <n v="2"/>
    <s v="TRUE"/>
  </r>
  <r>
    <s v="AZ-2012-1951858"/>
    <x v="308"/>
    <s v="Isabelle Norton"/>
    <x v="5"/>
    <s v="Galicia"/>
    <s v="Vigo"/>
    <x v="2"/>
    <x v="1"/>
    <x v="0"/>
    <x v="0"/>
    <x v="0"/>
    <s v="Eaton Computer Printout Paper, Multicolor"/>
    <n v="0"/>
    <n v="112"/>
    <n v="17"/>
    <n v="4"/>
    <s v="TRUE"/>
  </r>
  <r>
    <s v="AZ-2012-400830"/>
    <x v="309"/>
    <s v="Bonnie Wilson"/>
    <x v="4"/>
    <s v="Styria"/>
    <s v="Graz"/>
    <x v="1"/>
    <x v="2"/>
    <x v="1"/>
    <x v="1"/>
    <x v="16"/>
    <s v="Eldon Photo Frame, Black"/>
    <n v="0"/>
    <n v="232"/>
    <n v="42"/>
    <n v="4"/>
    <s v="TRUE"/>
  </r>
  <r>
    <s v="AZ-2012-400830"/>
    <x v="309"/>
    <s v="Bonnie Wilson"/>
    <x v="4"/>
    <s v="Styria"/>
    <s v="Graz"/>
    <x v="1"/>
    <x v="2"/>
    <x v="1"/>
    <x v="1"/>
    <x v="16"/>
    <s v="Rubbermaid Frame, Erganomic"/>
    <n v="0"/>
    <n v="434"/>
    <n v="161"/>
    <n v="4"/>
    <s v="FALSE"/>
  </r>
  <r>
    <s v="AZ-2012-9721463"/>
    <x v="309"/>
    <s v="Cooper Burn"/>
    <x v="1"/>
    <s v="Scotland"/>
    <s v="Edinburgh"/>
    <x v="0"/>
    <x v="1"/>
    <x v="1"/>
    <x v="0"/>
    <x v="3"/>
    <s v="Fellowes Trays, Wire Frame"/>
    <n v="0"/>
    <n v="169"/>
    <n v="42"/>
    <n v="3"/>
    <s v="FALSE"/>
  </r>
  <r>
    <s v="AZ-2012-2440609"/>
    <x v="309"/>
    <s v="Leroy Dudley"/>
    <x v="2"/>
    <s v="Ile-de-France"/>
    <s v="Paris"/>
    <x v="1"/>
    <x v="1"/>
    <x v="1"/>
    <x v="1"/>
    <x v="16"/>
    <s v="Rubbermaid Frame, Erganomic"/>
    <n v="0"/>
    <n v="651"/>
    <n v="241"/>
    <n v="6"/>
    <s v="FALSE"/>
  </r>
  <r>
    <s v="AZ-2012-581418"/>
    <x v="310"/>
    <s v="Harry Josephson"/>
    <x v="2"/>
    <s v="Ile-de-France"/>
    <s v="Argenteuil"/>
    <x v="1"/>
    <x v="1"/>
    <x v="1"/>
    <x v="0"/>
    <x v="2"/>
    <s v="BIC Highlighters, Fluorescent"/>
    <n v="0"/>
    <n v="141"/>
    <n v="47"/>
    <n v="7"/>
    <s v="FALSE"/>
  </r>
  <r>
    <s v="AZ-2012-9607544"/>
    <x v="311"/>
    <s v="Claire Harrington"/>
    <x v="2"/>
    <s v="Languedoc-Roussillon-Midi-Pyrénées"/>
    <s v="Castres"/>
    <x v="1"/>
    <x v="0"/>
    <x v="1"/>
    <x v="0"/>
    <x v="2"/>
    <s v="Sanford Markers, Blue"/>
    <n v="0"/>
    <n v="23"/>
    <n v="4"/>
    <n v="1"/>
    <s v="TRUE"/>
  </r>
  <r>
    <s v="AZ-2012-9607544"/>
    <x v="311"/>
    <s v="Claire Harrington"/>
    <x v="2"/>
    <s v="Languedoc-Roussillon-Midi-Pyrénées"/>
    <s v="Castres"/>
    <x v="1"/>
    <x v="0"/>
    <x v="1"/>
    <x v="0"/>
    <x v="7"/>
    <s v="Harbour Creations Color Coded Labels, Alphabetical"/>
    <n v="0"/>
    <n v="38"/>
    <n v="19"/>
    <n v="3"/>
    <s v="TRUE"/>
  </r>
  <r>
    <s v="AZ-2012-9607544"/>
    <x v="311"/>
    <s v="Claire Harrington"/>
    <x v="2"/>
    <s v="Languedoc-Roussillon-Midi-Pyrénées"/>
    <s v="Castres"/>
    <x v="1"/>
    <x v="0"/>
    <x v="1"/>
    <x v="0"/>
    <x v="3"/>
    <s v="Fellowes Trays, Wire Frame"/>
    <n v="0.1"/>
    <n v="559"/>
    <n v="93"/>
    <n v="11"/>
    <s v="TRUE"/>
  </r>
  <r>
    <s v="AZ-2012-9607544"/>
    <x v="311"/>
    <s v="Claire Harrington"/>
    <x v="2"/>
    <s v="Languedoc-Roussillon-Midi-Pyrénées"/>
    <s v="Castres"/>
    <x v="1"/>
    <x v="0"/>
    <x v="1"/>
    <x v="0"/>
    <x v="3"/>
    <s v="Tenex Shelving, Blue"/>
    <n v="0.1"/>
    <n v="246"/>
    <n v="-14"/>
    <n v="5"/>
    <s v="TRUE"/>
  </r>
  <r>
    <s v="AZ-2012-9607544"/>
    <x v="311"/>
    <s v="Claire Harrington"/>
    <x v="2"/>
    <s v="Languedoc-Roussillon-Midi-Pyrénées"/>
    <s v="Castres"/>
    <x v="1"/>
    <x v="0"/>
    <x v="1"/>
    <x v="2"/>
    <x v="13"/>
    <s v="Canon Copy Machine, Digital"/>
    <n v="0.15"/>
    <n v="668"/>
    <n v="-31"/>
    <n v="3"/>
    <s v="TRUE"/>
  </r>
  <r>
    <s v="AZ-2012-9607544"/>
    <x v="311"/>
    <s v="Claire Harrington"/>
    <x v="2"/>
    <s v="Languedoc-Roussillon-Midi-Pyrénées"/>
    <s v="Castres"/>
    <x v="1"/>
    <x v="0"/>
    <x v="1"/>
    <x v="2"/>
    <x v="9"/>
    <s v="Epson Card Printer, Red"/>
    <n v="0.15"/>
    <n v="284"/>
    <n v="100"/>
    <n v="2"/>
    <s v="TRUE"/>
  </r>
  <r>
    <s v="AZ-2012-5924516"/>
    <x v="311"/>
    <s v="Eric Anderson"/>
    <x v="1"/>
    <s v="England"/>
    <s v="Runcorn"/>
    <x v="0"/>
    <x v="0"/>
    <x v="1"/>
    <x v="0"/>
    <x v="14"/>
    <s v="Cameo Clasp Envelope, Recycled"/>
    <n v="0"/>
    <n v="42"/>
    <n v="3"/>
    <n v="5"/>
    <s v="TRUE"/>
  </r>
  <r>
    <s v="AZ-2012-3958452"/>
    <x v="311"/>
    <s v="Kimberly Jones"/>
    <x v="6"/>
    <s v="Bavaria"/>
    <s v="Aschaffenburg"/>
    <x v="1"/>
    <x v="2"/>
    <x v="1"/>
    <x v="2"/>
    <x v="9"/>
    <s v="Panasonic Receipt Printer, Red"/>
    <n v="0"/>
    <n v="236"/>
    <n v="116"/>
    <n v="2"/>
    <s v="TRUE"/>
  </r>
  <r>
    <s v="AZ-2012-7471811"/>
    <x v="312"/>
    <s v="Debbie Fisk"/>
    <x v="10"/>
    <s v="Rogaland"/>
    <s v="Sandnes"/>
    <x v="0"/>
    <x v="2"/>
    <x v="0"/>
    <x v="0"/>
    <x v="12"/>
    <s v="Kleencut Ruler, High Speed"/>
    <n v="0"/>
    <n v="54"/>
    <n v="12"/>
    <n v="4"/>
    <s v="FALSE"/>
  </r>
  <r>
    <s v="BN-2012-6903920"/>
    <x v="313"/>
    <s v="Michael Kim"/>
    <x v="6"/>
    <s v="North Rhine-Westphalia"/>
    <s v="Arnsberg"/>
    <x v="1"/>
    <x v="1"/>
    <x v="0"/>
    <x v="0"/>
    <x v="3"/>
    <s v="Rogers Box, Blue"/>
    <n v="0.1"/>
    <n v="65"/>
    <n v="-6"/>
    <n v="3"/>
    <s v="FALSE"/>
  </r>
  <r>
    <s v="AZ-2012-962050"/>
    <x v="314"/>
    <s v="Angie Massengill"/>
    <x v="2"/>
    <s v="Brittany"/>
    <s v="Quimper"/>
    <x v="1"/>
    <x v="1"/>
    <x v="2"/>
    <x v="1"/>
    <x v="8"/>
    <s v="Office Star Bag Chairs, Red"/>
    <n v="0.1"/>
    <n v="100"/>
    <n v="11"/>
    <n v="2"/>
    <s v="TRUE"/>
  </r>
  <r>
    <s v="AZ-2012-962050"/>
    <x v="314"/>
    <s v="Angie Massengill"/>
    <x v="2"/>
    <s v="Brittany"/>
    <s v="Quimper"/>
    <x v="1"/>
    <x v="1"/>
    <x v="2"/>
    <x v="0"/>
    <x v="2"/>
    <s v="Boston Highlighters, Water Color"/>
    <n v="0"/>
    <n v="88"/>
    <n v="16"/>
    <n v="4"/>
    <s v="FALSE"/>
  </r>
  <r>
    <s v="AZ-2012-962050"/>
    <x v="314"/>
    <s v="Angie Massengill"/>
    <x v="2"/>
    <s v="Brittany"/>
    <s v="Quimper"/>
    <x v="1"/>
    <x v="1"/>
    <x v="2"/>
    <x v="0"/>
    <x v="5"/>
    <s v="Acco Binding Machine, Durable"/>
    <n v="0"/>
    <n v="105"/>
    <n v="25"/>
    <n v="2"/>
    <s v="TRUE"/>
  </r>
  <r>
    <s v="AZ-2012-962050"/>
    <x v="314"/>
    <s v="Angie Massengill"/>
    <x v="2"/>
    <s v="Brittany"/>
    <s v="Quimper"/>
    <x v="1"/>
    <x v="1"/>
    <x v="2"/>
    <x v="0"/>
    <x v="5"/>
    <s v="Wilson Jones Hole Reinforcements, Clear"/>
    <n v="0"/>
    <n v="8"/>
    <n v="1"/>
    <n v="2"/>
    <s v="TRUE"/>
  </r>
  <r>
    <s v="AZ-2012-962050"/>
    <x v="314"/>
    <s v="Angie Massengill"/>
    <x v="2"/>
    <s v="Brittany"/>
    <s v="Quimper"/>
    <x v="1"/>
    <x v="1"/>
    <x v="2"/>
    <x v="0"/>
    <x v="3"/>
    <s v="Tenex Shelving, Industrial"/>
    <n v="0.1"/>
    <n v="248"/>
    <n v="25"/>
    <n v="5"/>
    <s v="TRUE"/>
  </r>
  <r>
    <s v="AZ-2012-367312"/>
    <x v="315"/>
    <s v="Louise Winter"/>
    <x v="2"/>
    <s v="Alsace-Champagne-Ardenne-Lorraine"/>
    <s v="Mulhouse"/>
    <x v="1"/>
    <x v="2"/>
    <x v="1"/>
    <x v="0"/>
    <x v="2"/>
    <s v="BIC Sketch Pad, Easy-Erase"/>
    <n v="0"/>
    <n v="98"/>
    <n v="49"/>
    <n v="2"/>
    <s v="TRUE"/>
  </r>
  <r>
    <s v="AZ-2012-6012259"/>
    <x v="315"/>
    <s v="Sarah Smorgon"/>
    <x v="1"/>
    <s v="England"/>
    <s v="London"/>
    <x v="0"/>
    <x v="1"/>
    <x v="0"/>
    <x v="1"/>
    <x v="1"/>
    <s v="Sauder Library with Doors, Metal"/>
    <n v="0.1"/>
    <n v="1394"/>
    <n v="356"/>
    <n v="4"/>
    <s v="FALSE"/>
  </r>
  <r>
    <s v="AZ-2012-6012259"/>
    <x v="315"/>
    <s v="Sarah Smorgon"/>
    <x v="1"/>
    <s v="England"/>
    <s v="London"/>
    <x v="0"/>
    <x v="1"/>
    <x v="0"/>
    <x v="0"/>
    <x v="5"/>
    <s v="Avery Binder Covers, Durable"/>
    <n v="0.1"/>
    <n v="11"/>
    <n v="0"/>
    <n v="1"/>
    <s v="FALSE"/>
  </r>
  <r>
    <s v="AZ-2012-6012259"/>
    <x v="315"/>
    <s v="Sarah Smorgon"/>
    <x v="1"/>
    <s v="England"/>
    <s v="London"/>
    <x v="0"/>
    <x v="1"/>
    <x v="0"/>
    <x v="0"/>
    <x v="14"/>
    <s v="Kraft Business Envelopes, Security-Tint"/>
    <n v="0.1"/>
    <n v="59"/>
    <n v="26"/>
    <n v="4"/>
    <s v="FALSE"/>
  </r>
  <r>
    <s v="AZ-2012-6012259"/>
    <x v="315"/>
    <s v="Sarah Smorgon"/>
    <x v="1"/>
    <s v="England"/>
    <s v="London"/>
    <x v="0"/>
    <x v="1"/>
    <x v="0"/>
    <x v="2"/>
    <x v="13"/>
    <s v="Sharp Personal Copier, Digital"/>
    <n v="0.1"/>
    <n v="861"/>
    <n v="383"/>
    <n v="8"/>
    <s v="FALSE"/>
  </r>
  <r>
    <s v="AZ-2012-3052535"/>
    <x v="316"/>
    <s v="Rory Gunson"/>
    <x v="1"/>
    <s v="England"/>
    <s v="Hinckley"/>
    <x v="0"/>
    <x v="1"/>
    <x v="0"/>
    <x v="0"/>
    <x v="4"/>
    <s v="Advantus Clamps, Bulk Pack"/>
    <n v="0"/>
    <n v="58"/>
    <n v="23"/>
    <n v="3"/>
    <s v="TRUE"/>
  </r>
  <r>
    <s v="AZ-2012-3052535"/>
    <x v="316"/>
    <s v="Rory Gunson"/>
    <x v="1"/>
    <s v="England"/>
    <s v="Hinckley"/>
    <x v="0"/>
    <x v="1"/>
    <x v="0"/>
    <x v="0"/>
    <x v="3"/>
    <s v="Fellowes Folders, Single Width"/>
    <n v="0"/>
    <n v="53"/>
    <n v="22"/>
    <n v="2"/>
    <s v="FALSE"/>
  </r>
  <r>
    <s v="AZ-2012-3052535"/>
    <x v="316"/>
    <s v="Rory Gunson"/>
    <x v="1"/>
    <s v="England"/>
    <s v="Hinckley"/>
    <x v="0"/>
    <x v="1"/>
    <x v="0"/>
    <x v="0"/>
    <x v="12"/>
    <s v="Fiskars Trimmer, Serrated"/>
    <n v="0"/>
    <n v="117"/>
    <n v="14"/>
    <n v="3"/>
    <s v="FALSE"/>
  </r>
  <r>
    <s v="AZ-2012-6913156"/>
    <x v="316"/>
    <s v="Kayla Tearle"/>
    <x v="3"/>
    <s v="Liguria"/>
    <s v="Genoa"/>
    <x v="2"/>
    <x v="2"/>
    <x v="0"/>
    <x v="0"/>
    <x v="5"/>
    <s v="Ibico Binder Covers, Durable"/>
    <n v="0"/>
    <n v="30"/>
    <n v="4"/>
    <n v="2"/>
    <s v="FALSE"/>
  </r>
  <r>
    <s v="BN-2012-8548299"/>
    <x v="316"/>
    <s v="Faith Greenwood"/>
    <x v="8"/>
    <s v="Central Jutland"/>
    <s v="Randers"/>
    <x v="0"/>
    <x v="1"/>
    <x v="0"/>
    <x v="1"/>
    <x v="16"/>
    <s v="Rubbermaid Door Stop, Erganomic"/>
    <n v="0.6"/>
    <n v="17"/>
    <n v="-19"/>
    <n v="1"/>
    <s v="TRUE"/>
  </r>
  <r>
    <s v="BN-2012-8548299"/>
    <x v="316"/>
    <s v="Faith Greenwood"/>
    <x v="8"/>
    <s v="Central Jutland"/>
    <s v="Randers"/>
    <x v="0"/>
    <x v="1"/>
    <x v="0"/>
    <x v="0"/>
    <x v="0"/>
    <s v="SanDisk Parchment Paper, Premium"/>
    <n v="0.5"/>
    <n v="17"/>
    <n v="-10"/>
    <n v="2"/>
    <s v="TRUE"/>
  </r>
  <r>
    <s v="AZ-2012-3239486"/>
    <x v="317"/>
    <s v="Georgina Garner"/>
    <x v="2"/>
    <s v="Provence-Alpes-Côte d'Azur"/>
    <s v="Nice"/>
    <x v="1"/>
    <x v="1"/>
    <x v="1"/>
    <x v="1"/>
    <x v="1"/>
    <s v="Safco Stackable Bookrack, Pine"/>
    <n v="0.1"/>
    <n v="406"/>
    <n v="117"/>
    <n v="3"/>
    <s v="FALSE"/>
  </r>
  <r>
    <s v="AZ-2012-3239486"/>
    <x v="317"/>
    <s v="Georgina Garner"/>
    <x v="2"/>
    <s v="Provence-Alpes-Côte d'Azur"/>
    <s v="Nice"/>
    <x v="1"/>
    <x v="1"/>
    <x v="1"/>
    <x v="0"/>
    <x v="5"/>
    <s v="Wilson Jones Binder, Economy"/>
    <n v="0"/>
    <n v="65"/>
    <n v="20"/>
    <n v="5"/>
    <s v="FALSE"/>
  </r>
  <r>
    <s v="AZ-2012-3239486"/>
    <x v="317"/>
    <s v="Georgina Garner"/>
    <x v="2"/>
    <s v="Provence-Alpes-Côte d'Azur"/>
    <s v="Nice"/>
    <x v="1"/>
    <x v="1"/>
    <x v="1"/>
    <x v="2"/>
    <x v="15"/>
    <s v="Belkin Numeric Keypad, Bluetooth"/>
    <n v="0"/>
    <n v="580"/>
    <n v="179"/>
    <n v="10"/>
    <s v="FALSE"/>
  </r>
  <r>
    <s v="BN-2012-8351740"/>
    <x v="317"/>
    <s v="Georgia Arundale"/>
    <x v="3"/>
    <s v="Umbria"/>
    <s v="Perugia"/>
    <x v="2"/>
    <x v="2"/>
    <x v="0"/>
    <x v="0"/>
    <x v="7"/>
    <s v="Avery File Folder Labels, Laser Printer Compatible"/>
    <n v="0"/>
    <n v="9"/>
    <n v="4"/>
    <n v="1"/>
    <s v="FALSE"/>
  </r>
  <r>
    <s v="BN-2012-8351740"/>
    <x v="317"/>
    <s v="Georgia Arundale"/>
    <x v="3"/>
    <s v="Umbria"/>
    <s v="Perugia"/>
    <x v="2"/>
    <x v="2"/>
    <x v="0"/>
    <x v="0"/>
    <x v="3"/>
    <s v="Fellowes Folders, Wire Frame"/>
    <n v="0.4"/>
    <n v="61"/>
    <n v="-14"/>
    <n v="4"/>
    <s v="TRUE"/>
  </r>
  <r>
    <s v="BN-2012-8351740"/>
    <x v="317"/>
    <s v="Georgia Arundale"/>
    <x v="3"/>
    <s v="Umbria"/>
    <s v="Perugia"/>
    <x v="2"/>
    <x v="2"/>
    <x v="0"/>
    <x v="0"/>
    <x v="12"/>
    <s v="Stiletto Box Cutter, Serrated"/>
    <n v="0"/>
    <n v="65"/>
    <n v="30"/>
    <n v="2"/>
    <s v="FALSE"/>
  </r>
  <r>
    <s v="BN-2012-5489653"/>
    <x v="317"/>
    <s v="Steven Prince"/>
    <x v="5"/>
    <s v="Madrid"/>
    <s v="Madrid"/>
    <x v="2"/>
    <x v="0"/>
    <x v="1"/>
    <x v="0"/>
    <x v="3"/>
    <s v="Smead Box, Industrial"/>
    <n v="0.1"/>
    <n v="30"/>
    <n v="-1"/>
    <n v="3"/>
    <s v="FALSE"/>
  </r>
  <r>
    <s v="AZ-2012-87081"/>
    <x v="318"/>
    <s v="Harvey Daniels"/>
    <x v="2"/>
    <s v="Normandy"/>
    <s v="Le Havre"/>
    <x v="1"/>
    <x v="1"/>
    <x v="0"/>
    <x v="0"/>
    <x v="5"/>
    <s v="Cardinal Binding Machine, Recycled"/>
    <n v="0"/>
    <n v="100"/>
    <n v="21"/>
    <n v="2"/>
    <s v="TRUE"/>
  </r>
  <r>
    <s v="AZ-2012-87081"/>
    <x v="318"/>
    <s v="Harvey Daniels"/>
    <x v="2"/>
    <s v="Normandy"/>
    <s v="Le Havre"/>
    <x v="1"/>
    <x v="1"/>
    <x v="0"/>
    <x v="0"/>
    <x v="5"/>
    <s v="Ibico 3-Hole Punch, Recycled"/>
    <n v="0"/>
    <n v="92"/>
    <n v="26"/>
    <n v="3"/>
    <s v="FALSE"/>
  </r>
  <r>
    <s v="AZ-2012-202734"/>
    <x v="319"/>
    <s v="Walter Aguilar"/>
    <x v="2"/>
    <s v="Ile-de-France"/>
    <s v="Drancy"/>
    <x v="1"/>
    <x v="1"/>
    <x v="1"/>
    <x v="0"/>
    <x v="3"/>
    <s v="Fellowes Shelving, Industrial"/>
    <n v="0.1"/>
    <n v="157"/>
    <n v="59"/>
    <n v="3"/>
    <s v="FALSE"/>
  </r>
  <r>
    <s v="AZ-2012-8583605"/>
    <x v="320"/>
    <s v="Maria Kennedy"/>
    <x v="1"/>
    <s v="England"/>
    <s v="Coventry"/>
    <x v="0"/>
    <x v="1"/>
    <x v="1"/>
    <x v="0"/>
    <x v="7"/>
    <s v="Harbour Creations Legal Exhibit Labels, Laser Printer Compatible"/>
    <n v="0"/>
    <n v="55"/>
    <n v="12"/>
    <n v="5"/>
    <s v="TRUE"/>
  </r>
  <r>
    <s v="AZ-2012-8583605"/>
    <x v="320"/>
    <s v="Maria Kennedy"/>
    <x v="1"/>
    <s v="England"/>
    <s v="Coventry"/>
    <x v="0"/>
    <x v="1"/>
    <x v="1"/>
    <x v="0"/>
    <x v="0"/>
    <s v="Enermax Memo Slips, Premium"/>
    <n v="0"/>
    <n v="47"/>
    <n v="1"/>
    <n v="3"/>
    <s v="FALSE"/>
  </r>
  <r>
    <s v="AZ-2012-8583605"/>
    <x v="320"/>
    <s v="Maria Kennedy"/>
    <x v="1"/>
    <s v="England"/>
    <s v="Coventry"/>
    <x v="0"/>
    <x v="1"/>
    <x v="1"/>
    <x v="2"/>
    <x v="15"/>
    <s v="Logitech Mouse, Bluetooth"/>
    <n v="0"/>
    <n v="205"/>
    <n v="92"/>
    <n v="7"/>
    <s v="TRUE"/>
  </r>
  <r>
    <s v="AZ-2012-9588828"/>
    <x v="320"/>
    <s v="Alta Nokes"/>
    <x v="1"/>
    <s v="England"/>
    <s v="Carlisle"/>
    <x v="0"/>
    <x v="0"/>
    <x v="1"/>
    <x v="0"/>
    <x v="4"/>
    <s v="Accos Clamps, Metal"/>
    <n v="0"/>
    <n v="98"/>
    <n v="39"/>
    <n v="5"/>
    <s v="FALSE"/>
  </r>
  <r>
    <s v="AZ-2012-9588828"/>
    <x v="320"/>
    <s v="Alta Nokes"/>
    <x v="1"/>
    <s v="England"/>
    <s v="Carlisle"/>
    <x v="0"/>
    <x v="0"/>
    <x v="1"/>
    <x v="0"/>
    <x v="3"/>
    <s v="Smead Box, Wire Frame"/>
    <n v="0"/>
    <n v="30"/>
    <n v="5"/>
    <n v="3"/>
    <s v="TRUE"/>
  </r>
  <r>
    <s v="BN-2012-5523368"/>
    <x v="320"/>
    <s v="Joshua Andrews"/>
    <x v="3"/>
    <s v="Sardinia"/>
    <s v="Sassari"/>
    <x v="2"/>
    <x v="0"/>
    <x v="1"/>
    <x v="2"/>
    <x v="9"/>
    <s v="Okidata Receipt Printer, Wireless"/>
    <n v="0.4"/>
    <n v="147"/>
    <n v="-32"/>
    <n v="2"/>
    <s v="TRUE"/>
  </r>
  <r>
    <s v="AZ-2012-6191258"/>
    <x v="321"/>
    <s v="Charlie Power"/>
    <x v="1"/>
    <s v="England"/>
    <s v="Cambridge"/>
    <x v="0"/>
    <x v="0"/>
    <x v="2"/>
    <x v="1"/>
    <x v="8"/>
    <s v="Hon Executive Leather Armchair, Black"/>
    <n v="0"/>
    <n v="2286"/>
    <n v="846"/>
    <n v="5"/>
    <s v="TRUE"/>
  </r>
  <r>
    <s v="AZ-2012-1392278"/>
    <x v="321"/>
    <s v="Molly De Mole"/>
    <x v="1"/>
    <s v="England"/>
    <s v="Gloucester"/>
    <x v="0"/>
    <x v="2"/>
    <x v="1"/>
    <x v="0"/>
    <x v="2"/>
    <s v="Boston Markers, Fluorescent"/>
    <n v="0"/>
    <n v="83"/>
    <n v="12"/>
    <n v="3"/>
    <s v="FALSE"/>
  </r>
  <r>
    <s v="AZ-2012-4085046"/>
    <x v="322"/>
    <s v="Angus Fryar"/>
    <x v="3"/>
    <s v="Lombardy"/>
    <s v="Busto Arsizio"/>
    <x v="2"/>
    <x v="1"/>
    <x v="1"/>
    <x v="0"/>
    <x v="7"/>
    <s v="Avery Round Labels, Alphabetical"/>
    <n v="0"/>
    <n v="21"/>
    <n v="5"/>
    <n v="3"/>
    <s v="TRUE"/>
  </r>
  <r>
    <s v="AZ-2012-7920968"/>
    <x v="323"/>
    <s v="Lara Stoate"/>
    <x v="1"/>
    <s v="England"/>
    <s v="Portsmouth"/>
    <x v="0"/>
    <x v="2"/>
    <x v="1"/>
    <x v="0"/>
    <x v="5"/>
    <s v="Wilson Jones Binder, Durable"/>
    <n v="0"/>
    <n v="29"/>
    <n v="1"/>
    <n v="2"/>
    <s v="FALSE"/>
  </r>
  <r>
    <s v="AZ-2012-1000632"/>
    <x v="323"/>
    <s v="Michael Myers"/>
    <x v="6"/>
    <s v="Bavaria"/>
    <s v="Munich"/>
    <x v="1"/>
    <x v="0"/>
    <x v="1"/>
    <x v="2"/>
    <x v="9"/>
    <s v="Okidata Calculator, Durable"/>
    <n v="0"/>
    <n v="314"/>
    <n v="22"/>
    <n v="6"/>
    <s v="FALSE"/>
  </r>
  <r>
    <s v="BN-2012-1679258"/>
    <x v="323"/>
    <s v="Eve Bates"/>
    <x v="2"/>
    <s v="Centre-Val de Loire"/>
    <s v="Chartres"/>
    <x v="1"/>
    <x v="1"/>
    <x v="1"/>
    <x v="0"/>
    <x v="3"/>
    <s v="Tenex Folders, Industrial"/>
    <n v="0.1"/>
    <n v="43"/>
    <n v="-5"/>
    <n v="2"/>
    <s v="TRUE"/>
  </r>
  <r>
    <s v="AZ-2012-5846737"/>
    <x v="324"/>
    <s v="Maya Summers"/>
    <x v="6"/>
    <s v="North Rhine-Westphalia"/>
    <s v="Cologne"/>
    <x v="1"/>
    <x v="0"/>
    <x v="1"/>
    <x v="0"/>
    <x v="5"/>
    <s v="Acco Index Tab, Clear"/>
    <n v="0"/>
    <n v="43"/>
    <n v="7"/>
    <n v="5"/>
    <s v="FALSE"/>
  </r>
  <r>
    <s v="AZ-2012-5846737"/>
    <x v="324"/>
    <s v="Maya Summers"/>
    <x v="6"/>
    <s v="North Rhine-Westphalia"/>
    <s v="Cologne"/>
    <x v="1"/>
    <x v="0"/>
    <x v="1"/>
    <x v="0"/>
    <x v="7"/>
    <s v="Novimex Removable Labels, Laser Printer Compatible"/>
    <n v="0"/>
    <n v="19"/>
    <n v="8"/>
    <n v="2"/>
    <s v="FALSE"/>
  </r>
  <r>
    <s v="AZ-2012-9858311"/>
    <x v="325"/>
    <s v="Ella Knopwood"/>
    <x v="6"/>
    <s v="Bremen"/>
    <s v="Bremen"/>
    <x v="1"/>
    <x v="1"/>
    <x v="1"/>
    <x v="0"/>
    <x v="2"/>
    <s v="Sanford Pencil Sharpener, Easy-Erase"/>
    <n v="0"/>
    <n v="190"/>
    <n v="95"/>
    <n v="7"/>
    <s v="FALSE"/>
  </r>
  <r>
    <s v="AZ-2012-9858311"/>
    <x v="325"/>
    <s v="Ella Knopwood"/>
    <x v="6"/>
    <s v="Bremen"/>
    <s v="Bremen"/>
    <x v="1"/>
    <x v="1"/>
    <x v="1"/>
    <x v="2"/>
    <x v="9"/>
    <s v="Okidata Phone, White"/>
    <n v="0"/>
    <n v="597"/>
    <n v="6"/>
    <n v="7"/>
    <s v="FALSE"/>
  </r>
  <r>
    <s v="AZ-2012-3590299"/>
    <x v="326"/>
    <s v="Lamar Lockhart"/>
    <x v="5"/>
    <s v="Castile-La Mancha"/>
    <s v="Puertollano"/>
    <x v="2"/>
    <x v="1"/>
    <x v="2"/>
    <x v="2"/>
    <x v="13"/>
    <s v="Canon Fax and Copier, Laser"/>
    <n v="0"/>
    <n v="2105"/>
    <n v="989"/>
    <n v="11"/>
    <s v="FALSE"/>
  </r>
  <r>
    <s v="AZ-2012-3590299"/>
    <x v="326"/>
    <s v="Lamar Lockhart"/>
    <x v="5"/>
    <s v="Castile-La Mancha"/>
    <s v="Puertollano"/>
    <x v="2"/>
    <x v="1"/>
    <x v="2"/>
    <x v="2"/>
    <x v="9"/>
    <s v="StarTech Inkjet, Wireless"/>
    <n v="0.1"/>
    <n v="815"/>
    <n v="-91"/>
    <n v="3"/>
    <s v="FALSE"/>
  </r>
  <r>
    <s v="AZ-2012-9094578"/>
    <x v="326"/>
    <s v="Rory Chambers"/>
    <x v="1"/>
    <s v="England"/>
    <s v="Birmingham"/>
    <x v="0"/>
    <x v="1"/>
    <x v="1"/>
    <x v="1"/>
    <x v="1"/>
    <s v="Sauder Library with Doors, Pine"/>
    <n v="0.5"/>
    <n v="583"/>
    <n v="-490"/>
    <n v="3"/>
    <s v="FALSE"/>
  </r>
  <r>
    <s v="AZ-2012-9094578"/>
    <x v="326"/>
    <s v="Rory Chambers"/>
    <x v="1"/>
    <s v="England"/>
    <s v="Birmingham"/>
    <x v="0"/>
    <x v="1"/>
    <x v="1"/>
    <x v="0"/>
    <x v="5"/>
    <s v="Wilson Jones Binding Machine, Economy"/>
    <n v="0.5"/>
    <n v="98"/>
    <n v="-27"/>
    <n v="4"/>
    <s v="TRUE"/>
  </r>
  <r>
    <s v="AZ-2012-9094578"/>
    <x v="326"/>
    <s v="Rory Chambers"/>
    <x v="1"/>
    <s v="England"/>
    <s v="Birmingham"/>
    <x v="0"/>
    <x v="1"/>
    <x v="1"/>
    <x v="0"/>
    <x v="3"/>
    <s v="Eldon Box, Industrial"/>
    <n v="0.5"/>
    <n v="11"/>
    <n v="-3"/>
    <n v="2"/>
    <s v="TRUE"/>
  </r>
  <r>
    <s v="AZ-2012-9094578"/>
    <x v="326"/>
    <s v="Rory Chambers"/>
    <x v="1"/>
    <s v="England"/>
    <s v="Birmingham"/>
    <x v="0"/>
    <x v="1"/>
    <x v="1"/>
    <x v="0"/>
    <x v="3"/>
    <s v="Eldon File Cart, Single Width"/>
    <n v="0.5"/>
    <n v="448"/>
    <n v="-287"/>
    <n v="7"/>
    <s v="TRUE"/>
  </r>
  <r>
    <s v="AZ-2012-9094578"/>
    <x v="326"/>
    <s v="Rory Chambers"/>
    <x v="1"/>
    <s v="England"/>
    <s v="Birmingham"/>
    <x v="0"/>
    <x v="1"/>
    <x v="1"/>
    <x v="0"/>
    <x v="12"/>
    <s v="Stiletto Trimmer, Steel"/>
    <n v="0.5"/>
    <n v="126"/>
    <n v="-41"/>
    <n v="6"/>
    <s v="FALSE"/>
  </r>
  <r>
    <s v="AZ-2012-6214308"/>
    <x v="326"/>
    <s v="Jennifer Douglas"/>
    <x v="6"/>
    <s v="Baden-Württemberg"/>
    <s v="Karlsruhe"/>
    <x v="1"/>
    <x v="2"/>
    <x v="0"/>
    <x v="2"/>
    <x v="10"/>
    <s v="Cisco Signal Booster, with Caller ID"/>
    <n v="0"/>
    <n v="304"/>
    <n v="76"/>
    <n v="2"/>
    <s v="TRUE"/>
  </r>
  <r>
    <s v="AZ-2012-4178346"/>
    <x v="326"/>
    <s v="Jessica Paramor"/>
    <x v="2"/>
    <s v="Provence-Alpes-Côte d'Azur"/>
    <s v="Nice"/>
    <x v="1"/>
    <x v="2"/>
    <x v="0"/>
    <x v="1"/>
    <x v="1"/>
    <s v="Bush 3-Shelf Cabinet, Mobile"/>
    <n v="0.1"/>
    <n v="131"/>
    <n v="7"/>
    <n v="1"/>
    <s v="TRUE"/>
  </r>
  <r>
    <s v="AZ-2012-4178346"/>
    <x v="326"/>
    <s v="Jessica Paramor"/>
    <x v="2"/>
    <s v="Provence-Alpes-Côte d'Azur"/>
    <s v="Nice"/>
    <x v="1"/>
    <x v="2"/>
    <x v="0"/>
    <x v="1"/>
    <x v="1"/>
    <s v="Dania 3-Shelf Cabinet, Mobile"/>
    <n v="0.1"/>
    <n v="259"/>
    <n v="-9"/>
    <n v="2"/>
    <s v="FALSE"/>
  </r>
  <r>
    <s v="AZ-2012-4178346"/>
    <x v="326"/>
    <s v="Jessica Paramor"/>
    <x v="2"/>
    <s v="Provence-Alpes-Côte d'Azur"/>
    <s v="Nice"/>
    <x v="1"/>
    <x v="2"/>
    <x v="0"/>
    <x v="1"/>
    <x v="1"/>
    <s v="Safco Floating Shelf Set, Traditional"/>
    <n v="0.1"/>
    <n v="1239"/>
    <n v="468"/>
    <n v="7"/>
    <s v="FALSE"/>
  </r>
  <r>
    <s v="AZ-2012-4178346"/>
    <x v="326"/>
    <s v="Jessica Paramor"/>
    <x v="2"/>
    <s v="Provence-Alpes-Côte d'Azur"/>
    <s v="Nice"/>
    <x v="1"/>
    <x v="2"/>
    <x v="0"/>
    <x v="0"/>
    <x v="2"/>
    <s v="Binney &amp; Smith Pencil Sharpener, Fluorescent"/>
    <n v="0"/>
    <n v="27"/>
    <n v="1"/>
    <n v="1"/>
    <s v="TRUE"/>
  </r>
  <r>
    <s v="AZ-2012-4178346"/>
    <x v="326"/>
    <s v="Jessica Paramor"/>
    <x v="2"/>
    <s v="Provence-Alpes-Côte d'Azur"/>
    <s v="Nice"/>
    <x v="1"/>
    <x v="2"/>
    <x v="0"/>
    <x v="0"/>
    <x v="5"/>
    <s v="Cardinal 3-Hole Punch, Durable"/>
    <n v="0"/>
    <n v="152"/>
    <n v="70"/>
    <n v="5"/>
    <s v="FALSE"/>
  </r>
  <r>
    <s v="AZ-2012-4178346"/>
    <x v="326"/>
    <s v="Jessica Paramor"/>
    <x v="2"/>
    <s v="Provence-Alpes-Côte d'Azur"/>
    <s v="Nice"/>
    <x v="1"/>
    <x v="2"/>
    <x v="0"/>
    <x v="0"/>
    <x v="5"/>
    <s v="Ibico 3-Hole Punch, Clear"/>
    <n v="0"/>
    <n v="90"/>
    <n v="36"/>
    <n v="3"/>
    <s v="TRUE"/>
  </r>
  <r>
    <s v="AZ-2012-3398854"/>
    <x v="327"/>
    <s v="Phoebe Moore"/>
    <x v="10"/>
    <s v="Oslo"/>
    <s v="Oslo"/>
    <x v="0"/>
    <x v="2"/>
    <x v="1"/>
    <x v="0"/>
    <x v="3"/>
    <s v="Fellowes Trays, Industrial"/>
    <n v="0"/>
    <n v="116"/>
    <n v="28"/>
    <n v="2"/>
    <s v="FALSE"/>
  </r>
  <r>
    <s v="AZ-2012-3398854"/>
    <x v="327"/>
    <s v="Phoebe Moore"/>
    <x v="10"/>
    <s v="Oslo"/>
    <s v="Oslo"/>
    <x v="0"/>
    <x v="2"/>
    <x v="1"/>
    <x v="0"/>
    <x v="3"/>
    <s v="Fellowes Trays, Industrial"/>
    <n v="0"/>
    <n v="174"/>
    <n v="42"/>
    <n v="3"/>
    <s v="TRUE"/>
  </r>
  <r>
    <s v="AZ-2012-3654996"/>
    <x v="328"/>
    <s v="Owen Howell"/>
    <x v="1"/>
    <s v="England"/>
    <s v="Runcorn"/>
    <x v="0"/>
    <x v="0"/>
    <x v="1"/>
    <x v="0"/>
    <x v="2"/>
    <s v="Sanford Canvas, Blue"/>
    <n v="0"/>
    <n v="51"/>
    <n v="15"/>
    <n v="1"/>
    <s v="FALSE"/>
  </r>
  <r>
    <s v="AZ-2012-3654996"/>
    <x v="328"/>
    <s v="Owen Howell"/>
    <x v="1"/>
    <s v="England"/>
    <s v="Runcorn"/>
    <x v="0"/>
    <x v="0"/>
    <x v="1"/>
    <x v="0"/>
    <x v="5"/>
    <s v="Cardinal 3-Hole Punch, Recycled"/>
    <n v="0"/>
    <n v="58"/>
    <n v="17"/>
    <n v="2"/>
    <s v="FALSE"/>
  </r>
  <r>
    <s v="AZ-2012-1128813"/>
    <x v="328"/>
    <s v="Hayden Perkins"/>
    <x v="2"/>
    <s v="Ile-de-France"/>
    <s v="Vanves"/>
    <x v="1"/>
    <x v="1"/>
    <x v="0"/>
    <x v="1"/>
    <x v="8"/>
    <s v="Harbour Creations Executive Leather Armchair, Black"/>
    <n v="0.1"/>
    <n v="852"/>
    <n v="180"/>
    <n v="2"/>
    <s v="TRUE"/>
  </r>
  <r>
    <s v="AZ-2012-1128813"/>
    <x v="328"/>
    <s v="Hayden Perkins"/>
    <x v="2"/>
    <s v="Ile-de-France"/>
    <s v="Vanves"/>
    <x v="1"/>
    <x v="1"/>
    <x v="0"/>
    <x v="0"/>
    <x v="0"/>
    <s v="Xerox Note Cards, Premium"/>
    <n v="0"/>
    <n v="132"/>
    <n v="26"/>
    <n v="5"/>
    <s v="TRUE"/>
  </r>
  <r>
    <s v="BN-2012-8185079"/>
    <x v="328"/>
    <s v="Robert Zapata"/>
    <x v="1"/>
    <s v="Scotland"/>
    <s v="Dundee"/>
    <x v="0"/>
    <x v="1"/>
    <x v="1"/>
    <x v="1"/>
    <x v="16"/>
    <s v="Eldon Photo Frame, Erganomic"/>
    <n v="0.3"/>
    <n v="119"/>
    <n v="7"/>
    <n v="3"/>
    <s v="FALSE"/>
  </r>
  <r>
    <s v="BN-2012-8185079"/>
    <x v="328"/>
    <s v="Robert Zapata"/>
    <x v="1"/>
    <s v="Scotland"/>
    <s v="Dundee"/>
    <x v="0"/>
    <x v="1"/>
    <x v="1"/>
    <x v="0"/>
    <x v="3"/>
    <s v="Fellowes File Cart, Single Width"/>
    <n v="0"/>
    <n v="137"/>
    <n v="0"/>
    <n v="1"/>
    <s v="FALSE"/>
  </r>
  <r>
    <s v="AZ-2012-302148"/>
    <x v="329"/>
    <s v="William Jolly"/>
    <x v="1"/>
    <s v="England"/>
    <s v="Sheffield"/>
    <x v="0"/>
    <x v="1"/>
    <x v="0"/>
    <x v="1"/>
    <x v="6"/>
    <s v="Chromcraft Training Table, with Bottom Storage"/>
    <n v="0.5"/>
    <n v="994"/>
    <n v="-398"/>
    <n v="7"/>
    <s v="FALSE"/>
  </r>
  <r>
    <s v="AZ-2012-302148"/>
    <x v="329"/>
    <s v="William Jolly"/>
    <x v="1"/>
    <s v="England"/>
    <s v="Sheffield"/>
    <x v="0"/>
    <x v="1"/>
    <x v="0"/>
    <x v="0"/>
    <x v="3"/>
    <s v="Fellowes File Cart, Wire Frame"/>
    <n v="0.5"/>
    <n v="136"/>
    <n v="-79"/>
    <n v="2"/>
    <s v="FALSE"/>
  </r>
  <r>
    <s v="BN-2012-9003210"/>
    <x v="329"/>
    <s v="Jade Howe"/>
    <x v="11"/>
    <s v="Lisboa"/>
    <s v="Odivelas"/>
    <x v="2"/>
    <x v="2"/>
    <x v="0"/>
    <x v="0"/>
    <x v="2"/>
    <s v="Boston Pencil Sharpener, Water Color"/>
    <n v="0.5"/>
    <n v="29"/>
    <n v="-22"/>
    <n v="2"/>
    <s v="TRUE"/>
  </r>
  <r>
    <s v="BN-2012-9267764"/>
    <x v="329"/>
    <s v="Karla Dunkley"/>
    <x v="7"/>
    <s v="South Holland"/>
    <s v="Rotterdam"/>
    <x v="1"/>
    <x v="1"/>
    <x v="2"/>
    <x v="0"/>
    <x v="2"/>
    <s v="Stanley Sketch Pad, Water Color"/>
    <n v="0.5"/>
    <n v="48"/>
    <n v="-30"/>
    <n v="2"/>
    <s v="FALSE"/>
  </r>
  <r>
    <s v="BN-2012-9267764"/>
    <x v="329"/>
    <s v="Karla Dunkley"/>
    <x v="7"/>
    <s v="South Holland"/>
    <s v="Rotterdam"/>
    <x v="1"/>
    <x v="1"/>
    <x v="2"/>
    <x v="0"/>
    <x v="5"/>
    <s v="Ibico Binder, Economy"/>
    <n v="0.5"/>
    <n v="15"/>
    <n v="-7"/>
    <n v="2"/>
    <s v="TRUE"/>
  </r>
  <r>
    <s v="AZ-2012-852937"/>
    <x v="330"/>
    <s v="Eve Bates"/>
    <x v="4"/>
    <s v="Vienna"/>
    <s v="Vienna"/>
    <x v="1"/>
    <x v="1"/>
    <x v="0"/>
    <x v="2"/>
    <x v="13"/>
    <s v="Hewlett Fax Machine, Color"/>
    <n v="0"/>
    <n v="1285"/>
    <n v="450"/>
    <n v="4"/>
    <s v="TRUE"/>
  </r>
  <r>
    <s v="AZ-2012-3385502"/>
    <x v="330"/>
    <s v="Lorri Stratton"/>
    <x v="2"/>
    <s v="Ile-de-France"/>
    <s v="Nanterre"/>
    <x v="1"/>
    <x v="1"/>
    <x v="1"/>
    <x v="1"/>
    <x v="1"/>
    <s v="Safco 3-Shelf Cabinet, Mobile"/>
    <n v="0.1"/>
    <n v="1080"/>
    <n v="36"/>
    <n v="7"/>
    <s v="FALSE"/>
  </r>
  <r>
    <s v="AZ-2012-3385502"/>
    <x v="330"/>
    <s v="Lorri Stratton"/>
    <x v="2"/>
    <s v="Ile-de-France"/>
    <s v="Nanterre"/>
    <x v="1"/>
    <x v="1"/>
    <x v="1"/>
    <x v="0"/>
    <x v="3"/>
    <s v="Rogers Box, Blue"/>
    <n v="0.1"/>
    <n v="65"/>
    <n v="-6"/>
    <n v="3"/>
    <s v="FALSE"/>
  </r>
  <r>
    <s v="AZ-2012-3385502"/>
    <x v="330"/>
    <s v="Lorri Stratton"/>
    <x v="2"/>
    <s v="Ile-de-France"/>
    <s v="Nanterre"/>
    <x v="1"/>
    <x v="1"/>
    <x v="1"/>
    <x v="0"/>
    <x v="3"/>
    <s v="Rogers Lockers, Industrial"/>
    <n v="0.1"/>
    <n v="573"/>
    <n v="178"/>
    <n v="3"/>
    <s v="TRUE"/>
  </r>
  <r>
    <s v="AZ-2012-7806048"/>
    <x v="330"/>
    <s v="Ngoc Orozco"/>
    <x v="1"/>
    <s v="England"/>
    <s v="Kingswood"/>
    <x v="0"/>
    <x v="0"/>
    <x v="0"/>
    <x v="2"/>
    <x v="13"/>
    <s v="Canon Wireless Fax, Laser"/>
    <n v="0"/>
    <n v="1893"/>
    <n v="928"/>
    <n v="5"/>
    <s v="FALSE"/>
  </r>
  <r>
    <s v="AZ-2012-9114156"/>
    <x v="330"/>
    <s v="Angus De Groot"/>
    <x v="5"/>
    <s v="Valenciana"/>
    <s v="Orihuela"/>
    <x v="2"/>
    <x v="2"/>
    <x v="2"/>
    <x v="1"/>
    <x v="1"/>
    <s v="Sauder Stackable Bookrack, Traditional"/>
    <n v="0"/>
    <n v="439"/>
    <n v="66"/>
    <n v="3"/>
    <s v="TRUE"/>
  </r>
  <r>
    <s v="AZ-2012-9114156"/>
    <x v="330"/>
    <s v="Angus De Groot"/>
    <x v="5"/>
    <s v="Valenciana"/>
    <s v="Orihuela"/>
    <x v="2"/>
    <x v="2"/>
    <x v="2"/>
    <x v="0"/>
    <x v="12"/>
    <s v="Stiletto Scissors, Easy Grip"/>
    <n v="0"/>
    <n v="25"/>
    <n v="7"/>
    <n v="1"/>
    <s v="TRUE"/>
  </r>
  <r>
    <s v="BN-2012-8981515"/>
    <x v="330"/>
    <s v="Jade Howe"/>
    <x v="7"/>
    <s v="Gelderland"/>
    <s v="Apeldoorn"/>
    <x v="1"/>
    <x v="2"/>
    <x v="1"/>
    <x v="0"/>
    <x v="2"/>
    <s v="Binney &amp; Smith Markers, Water Color"/>
    <n v="0.5"/>
    <n v="27"/>
    <n v="-18"/>
    <n v="2"/>
    <s v="TRUE"/>
  </r>
  <r>
    <s v="BN-2012-3923455"/>
    <x v="330"/>
    <s v="Corey Browne"/>
    <x v="2"/>
    <s v="Auvergne-Rhône-Alpes"/>
    <s v="Meyzieu"/>
    <x v="1"/>
    <x v="1"/>
    <x v="1"/>
    <x v="0"/>
    <x v="3"/>
    <s v="Tenex File Cart, Single Width"/>
    <n v="0.1"/>
    <n v="604"/>
    <n v="-7"/>
    <n v="5"/>
    <s v="TRUE"/>
  </r>
  <r>
    <s v="AZ-2012-4659299"/>
    <x v="331"/>
    <s v="Don Willie"/>
    <x v="6"/>
    <s v="Lower Saxony"/>
    <s v="Wolfsburg"/>
    <x v="1"/>
    <x v="2"/>
    <x v="1"/>
    <x v="0"/>
    <x v="2"/>
    <s v="BIC Pens, Easy-Erase"/>
    <n v="0"/>
    <n v="44"/>
    <n v="10"/>
    <n v="3"/>
    <s v="FALSE"/>
  </r>
  <r>
    <s v="AZ-2012-3931920"/>
    <x v="332"/>
    <s v="Dominic Jordan"/>
    <x v="14"/>
    <s v="Finland Proper"/>
    <s v="Turku"/>
    <x v="0"/>
    <x v="1"/>
    <x v="1"/>
    <x v="2"/>
    <x v="13"/>
    <s v="Sharp Ink, Laser"/>
    <n v="0"/>
    <n v="249"/>
    <n v="40"/>
    <n v="2"/>
    <s v="TRUE"/>
  </r>
  <r>
    <s v="AZ-2012-1089029"/>
    <x v="332"/>
    <s v="Phoebe Lindsay"/>
    <x v="1"/>
    <s v="Wales"/>
    <s v="Barry"/>
    <x v="0"/>
    <x v="1"/>
    <x v="0"/>
    <x v="0"/>
    <x v="5"/>
    <s v="Ibico 3-Hole Punch, Durable"/>
    <n v="0"/>
    <n v="64"/>
    <n v="24"/>
    <n v="2"/>
    <s v="FALSE"/>
  </r>
  <r>
    <s v="BN-2012-1777533"/>
    <x v="332"/>
    <s v="Morgan Anderson"/>
    <x v="3"/>
    <s v="Lazio"/>
    <s v="Rome"/>
    <x v="2"/>
    <x v="2"/>
    <x v="0"/>
    <x v="1"/>
    <x v="8"/>
    <s v="Hon Swivel Stool, Set of Two"/>
    <n v="0.6"/>
    <n v="133"/>
    <n v="-119"/>
    <n v="2"/>
    <s v="TRUE"/>
  </r>
  <r>
    <s v="AZ-2012-9056595"/>
    <x v="333"/>
    <s v="Aaron Bootman"/>
    <x v="6"/>
    <s v="North Rhine-Westphalia"/>
    <s v="Viersen"/>
    <x v="1"/>
    <x v="1"/>
    <x v="1"/>
    <x v="1"/>
    <x v="8"/>
    <s v="Office Star Bag Chairs, Black"/>
    <n v="0.1"/>
    <n v="95"/>
    <n v="33"/>
    <n v="2"/>
    <s v="TRUE"/>
  </r>
  <r>
    <s v="AZ-2012-9056595"/>
    <x v="333"/>
    <s v="Aaron Bootman"/>
    <x v="6"/>
    <s v="North Rhine-Westphalia"/>
    <s v="Viersen"/>
    <x v="1"/>
    <x v="1"/>
    <x v="1"/>
    <x v="0"/>
    <x v="4"/>
    <s v="Stockwell Clamps, Bulk Pack"/>
    <n v="0"/>
    <n v="115"/>
    <n v="25"/>
    <n v="6"/>
    <s v="FALSE"/>
  </r>
  <r>
    <s v="AZ-2012-9056595"/>
    <x v="333"/>
    <s v="Aaron Bootman"/>
    <x v="6"/>
    <s v="North Rhine-Westphalia"/>
    <s v="Viersen"/>
    <x v="1"/>
    <x v="1"/>
    <x v="1"/>
    <x v="0"/>
    <x v="3"/>
    <s v="Tenex File Cart, Blue"/>
    <n v="0.1"/>
    <n v="240"/>
    <n v="21"/>
    <n v="2"/>
    <s v="TRUE"/>
  </r>
  <r>
    <s v="AZ-2012-9056595"/>
    <x v="333"/>
    <s v="Aaron Bootman"/>
    <x v="6"/>
    <s v="North Rhine-Westphalia"/>
    <s v="Viersen"/>
    <x v="1"/>
    <x v="1"/>
    <x v="1"/>
    <x v="2"/>
    <x v="9"/>
    <s v="Okidata Calculator, Durable"/>
    <n v="0"/>
    <n v="157"/>
    <n v="11"/>
    <n v="3"/>
    <s v="FALSE"/>
  </r>
  <r>
    <s v="BN-2012-1467003"/>
    <x v="334"/>
    <s v="Samuel Hardey"/>
    <x v="2"/>
    <s v="Languedoc-Roussillon-Midi-Pyrénées"/>
    <s v="Tarbes"/>
    <x v="1"/>
    <x v="0"/>
    <x v="1"/>
    <x v="1"/>
    <x v="8"/>
    <s v="SAFCO Bag Chairs, Set of Two"/>
    <n v="0.1"/>
    <n v="140"/>
    <n v="34"/>
    <n v="3"/>
    <s v="TRUE"/>
  </r>
  <r>
    <s v="BN-2012-1467003"/>
    <x v="334"/>
    <s v="Samuel Hardey"/>
    <x v="2"/>
    <s v="Languedoc-Roussillon-Midi-Pyrénées"/>
    <s v="Tarbes"/>
    <x v="1"/>
    <x v="0"/>
    <x v="1"/>
    <x v="0"/>
    <x v="4"/>
    <s v="Stockwell Clamps, 12 Pack"/>
    <n v="0"/>
    <n v="56"/>
    <n v="27"/>
    <n v="3"/>
    <s v="TRUE"/>
  </r>
  <r>
    <s v="BN-2012-7268418"/>
    <x v="334"/>
    <s v="Kyle Nash"/>
    <x v="6"/>
    <s v="Thuringia"/>
    <s v="Weimar"/>
    <x v="1"/>
    <x v="1"/>
    <x v="2"/>
    <x v="0"/>
    <x v="3"/>
    <s v="Rogers File Cart, Industrial"/>
    <n v="0.1"/>
    <n v="255"/>
    <n v="20"/>
    <n v="2"/>
    <s v="FALSE"/>
  </r>
  <r>
    <s v="BN-2012-2195674"/>
    <x v="334"/>
    <s v="Benjamin Lee"/>
    <x v="2"/>
    <s v="Nord-Pas-de-Calais-Picardie"/>
    <s v="Outreau"/>
    <x v="1"/>
    <x v="2"/>
    <x v="0"/>
    <x v="2"/>
    <x v="10"/>
    <s v="Cisco Audio Dock, Cordless"/>
    <n v="0.15"/>
    <n v="1257"/>
    <n v="-30"/>
    <n v="8"/>
    <s v="TRUE"/>
  </r>
  <r>
    <s v="BN-2012-9784298"/>
    <x v="334"/>
    <s v="Angus Blacklock"/>
    <x v="2"/>
    <s v="Centre-Val de Loire"/>
    <s v="Chartres"/>
    <x v="1"/>
    <x v="0"/>
    <x v="1"/>
    <x v="2"/>
    <x v="13"/>
    <s v="Hewlett Personal Copier, Color"/>
    <n v="0.15"/>
    <n v="124"/>
    <n v="-15"/>
    <n v="1"/>
    <s v="TRUE"/>
  </r>
  <r>
    <s v="AZ-2012-2636461"/>
    <x v="335"/>
    <s v="Nicole Howard"/>
    <x v="5"/>
    <s v="Castile and León"/>
    <s v="Ponferrada"/>
    <x v="2"/>
    <x v="1"/>
    <x v="3"/>
    <x v="0"/>
    <x v="2"/>
    <s v="BIC Canvas, Easy-Erase"/>
    <n v="0"/>
    <n v="324"/>
    <n v="110"/>
    <n v="6"/>
    <s v="FALSE"/>
  </r>
  <r>
    <s v="BN-2012-6527572"/>
    <x v="335"/>
    <s v="Michael Watkins"/>
    <x v="3"/>
    <s v="Lombardy"/>
    <s v="Gallarate"/>
    <x v="2"/>
    <x v="0"/>
    <x v="2"/>
    <x v="1"/>
    <x v="8"/>
    <s v="Hon Rocking Chair, Red"/>
    <n v="0.6"/>
    <n v="157"/>
    <n v="-204"/>
    <n v="3"/>
    <s v="FALSE"/>
  </r>
  <r>
    <s v="BN-2012-6527572"/>
    <x v="335"/>
    <s v="Michael Watkins"/>
    <x v="3"/>
    <s v="Lombardy"/>
    <s v="Gallarate"/>
    <x v="2"/>
    <x v="0"/>
    <x v="2"/>
    <x v="2"/>
    <x v="13"/>
    <s v="Canon Fax and Copier, High-Speed"/>
    <n v="0"/>
    <n v="948"/>
    <n v="66"/>
    <n v="5"/>
    <s v="FALSE"/>
  </r>
  <r>
    <s v="BN-2012-2935339"/>
    <x v="335"/>
    <s v="Donna Farr"/>
    <x v="7"/>
    <s v="North Brabant"/>
    <s v="Eindhoven"/>
    <x v="1"/>
    <x v="1"/>
    <x v="2"/>
    <x v="1"/>
    <x v="1"/>
    <s v="Dania Library with Doors, Pine"/>
    <n v="0.5"/>
    <n v="1273"/>
    <n v="-993"/>
    <n v="7"/>
    <s v="TRUE"/>
  </r>
  <r>
    <s v="BN-2012-2935339"/>
    <x v="335"/>
    <s v="Donna Farr"/>
    <x v="7"/>
    <s v="North Brabant"/>
    <s v="Eindhoven"/>
    <x v="1"/>
    <x v="1"/>
    <x v="2"/>
    <x v="0"/>
    <x v="3"/>
    <s v="Smead Box, Single Width"/>
    <n v="0.5"/>
    <n v="11"/>
    <n v="-5"/>
    <n v="2"/>
    <s v="FALSE"/>
  </r>
  <r>
    <s v="AZ-2012-6572855"/>
    <x v="336"/>
    <s v="Koby Tompson"/>
    <x v="6"/>
    <s v="North Rhine-Westphalia"/>
    <s v="Dorsten"/>
    <x v="1"/>
    <x v="1"/>
    <x v="1"/>
    <x v="1"/>
    <x v="1"/>
    <s v="Bush Classic Bookcase, Traditional"/>
    <n v="0.1"/>
    <n v="743"/>
    <n v="256"/>
    <n v="2"/>
    <s v="FALSE"/>
  </r>
  <r>
    <s v="AZ-2012-6572855"/>
    <x v="336"/>
    <s v="Koby Tompson"/>
    <x v="6"/>
    <s v="North Rhine-Westphalia"/>
    <s v="Dorsten"/>
    <x v="1"/>
    <x v="1"/>
    <x v="1"/>
    <x v="1"/>
    <x v="8"/>
    <s v="Office Star Steel Folding Chair, Adjustable"/>
    <n v="0.1"/>
    <n v="254"/>
    <n v="107"/>
    <n v="3"/>
    <s v="TRUE"/>
  </r>
  <r>
    <s v="AZ-2012-6572855"/>
    <x v="336"/>
    <s v="Koby Tompson"/>
    <x v="6"/>
    <s v="North Rhine-Westphalia"/>
    <s v="Dorsten"/>
    <x v="1"/>
    <x v="1"/>
    <x v="1"/>
    <x v="0"/>
    <x v="2"/>
    <s v="Stanley Pens, Blue"/>
    <n v="0"/>
    <n v="30"/>
    <n v="15"/>
    <n v="3"/>
    <s v="FALSE"/>
  </r>
  <r>
    <s v="AZ-2012-6572855"/>
    <x v="336"/>
    <s v="Koby Tompson"/>
    <x v="6"/>
    <s v="North Rhine-Westphalia"/>
    <s v="Dorsten"/>
    <x v="1"/>
    <x v="1"/>
    <x v="1"/>
    <x v="0"/>
    <x v="4"/>
    <s v="OIC Thumb Tacks, Assorted Sizes"/>
    <n v="0"/>
    <n v="46"/>
    <n v="18"/>
    <n v="4"/>
    <s v="TRUE"/>
  </r>
  <r>
    <s v="AZ-2012-6572855"/>
    <x v="336"/>
    <s v="Koby Tompson"/>
    <x v="6"/>
    <s v="North Rhine-Westphalia"/>
    <s v="Dorsten"/>
    <x v="1"/>
    <x v="1"/>
    <x v="1"/>
    <x v="2"/>
    <x v="9"/>
    <s v="Panasonic Card Printer, White"/>
    <n v="0"/>
    <n v="861"/>
    <n v="327"/>
    <n v="5"/>
    <s v="FALSE"/>
  </r>
  <r>
    <s v="AZ-2012-4505130"/>
    <x v="336"/>
    <s v="Rita McCann"/>
    <x v="1"/>
    <s v="England"/>
    <s v="Gateshead"/>
    <x v="0"/>
    <x v="1"/>
    <x v="1"/>
    <x v="1"/>
    <x v="16"/>
    <s v="Tenex Photo Frame, Black"/>
    <n v="0.3"/>
    <n v="36"/>
    <n v="-1"/>
    <n v="1"/>
    <s v="FALSE"/>
  </r>
  <r>
    <s v="AZ-2012-4505130"/>
    <x v="336"/>
    <s v="Rita McCann"/>
    <x v="1"/>
    <s v="England"/>
    <s v="Gateshead"/>
    <x v="0"/>
    <x v="1"/>
    <x v="1"/>
    <x v="0"/>
    <x v="11"/>
    <s v="KitchenAid Toaster, White"/>
    <n v="0"/>
    <n v="167"/>
    <n v="67"/>
    <n v="2"/>
    <s v="FALSE"/>
  </r>
  <r>
    <s v="AZ-2012-4505130"/>
    <x v="336"/>
    <s v="Rita McCann"/>
    <x v="1"/>
    <s v="England"/>
    <s v="Gateshead"/>
    <x v="0"/>
    <x v="1"/>
    <x v="1"/>
    <x v="0"/>
    <x v="5"/>
    <s v="Acco Binding Machine, Economy"/>
    <n v="0"/>
    <n v="102"/>
    <n v="30"/>
    <n v="2"/>
    <s v="TRUE"/>
  </r>
  <r>
    <s v="AZ-2012-4505130"/>
    <x v="336"/>
    <s v="Rita McCann"/>
    <x v="1"/>
    <s v="England"/>
    <s v="Gateshead"/>
    <x v="0"/>
    <x v="1"/>
    <x v="1"/>
    <x v="0"/>
    <x v="7"/>
    <s v="Novimex File Folder Labels, Alphabetical"/>
    <n v="0"/>
    <n v="40"/>
    <n v="6"/>
    <n v="5"/>
    <s v="TRUE"/>
  </r>
  <r>
    <s v="AZ-2012-4505130"/>
    <x v="336"/>
    <s v="Rita McCann"/>
    <x v="1"/>
    <s v="England"/>
    <s v="Gateshead"/>
    <x v="0"/>
    <x v="1"/>
    <x v="1"/>
    <x v="0"/>
    <x v="7"/>
    <s v="Novimex Removable Labels, Adjustable"/>
    <n v="0"/>
    <n v="31"/>
    <n v="3"/>
    <n v="3"/>
    <s v="TRUE"/>
  </r>
  <r>
    <s v="AZ-2012-4505130"/>
    <x v="336"/>
    <s v="Rita McCann"/>
    <x v="1"/>
    <s v="England"/>
    <s v="Gateshead"/>
    <x v="0"/>
    <x v="1"/>
    <x v="1"/>
    <x v="0"/>
    <x v="3"/>
    <s v="Smead Box, Blue"/>
    <n v="0"/>
    <n v="22"/>
    <n v="0"/>
    <n v="2"/>
    <s v="TRUE"/>
  </r>
  <r>
    <s v="AZ-2012-4505130"/>
    <x v="336"/>
    <s v="Rita McCann"/>
    <x v="1"/>
    <s v="England"/>
    <s v="Gateshead"/>
    <x v="0"/>
    <x v="1"/>
    <x v="1"/>
    <x v="2"/>
    <x v="9"/>
    <s v="Panasonic Printer, Durable"/>
    <n v="0"/>
    <n v="1066"/>
    <n v="224"/>
    <n v="4"/>
    <s v="TRUE"/>
  </r>
  <r>
    <s v="AZ-2012-4505130"/>
    <x v="336"/>
    <s v="Rita McCann"/>
    <x v="1"/>
    <s v="England"/>
    <s v="Gateshead"/>
    <x v="0"/>
    <x v="1"/>
    <x v="1"/>
    <x v="2"/>
    <x v="10"/>
    <s v="Apple Signal Booster, Full Size"/>
    <n v="0"/>
    <n v="414"/>
    <n v="21"/>
    <n v="3"/>
    <s v="FALSE"/>
  </r>
  <r>
    <s v="BN-2012-5238794"/>
    <x v="336"/>
    <s v="Bettie Lang"/>
    <x v="7"/>
    <s v="North Brabant"/>
    <s v="Tilburg"/>
    <x v="1"/>
    <x v="1"/>
    <x v="1"/>
    <x v="0"/>
    <x v="5"/>
    <s v="Avery Binder Covers, Economy"/>
    <n v="0.5"/>
    <n v="22"/>
    <n v="-8"/>
    <n v="4"/>
    <s v="FALSE"/>
  </r>
  <r>
    <s v="BN-2012-5238794"/>
    <x v="336"/>
    <s v="Bettie Lang"/>
    <x v="7"/>
    <s v="North Brabant"/>
    <s v="Tilburg"/>
    <x v="1"/>
    <x v="1"/>
    <x v="1"/>
    <x v="0"/>
    <x v="5"/>
    <s v="Wilson Jones Binder Covers, Economy"/>
    <n v="0.5"/>
    <n v="17"/>
    <n v="-8"/>
    <n v="3"/>
    <s v="TRUE"/>
  </r>
  <r>
    <s v="BN-2012-5238794"/>
    <x v="336"/>
    <s v="Bettie Lang"/>
    <x v="7"/>
    <s v="North Brabant"/>
    <s v="Tilburg"/>
    <x v="1"/>
    <x v="1"/>
    <x v="1"/>
    <x v="0"/>
    <x v="14"/>
    <s v="Ames Business Envelopes, Recycled"/>
    <n v="0.5"/>
    <n v="47"/>
    <n v="-11"/>
    <n v="7"/>
    <s v="TRUE"/>
  </r>
  <r>
    <s v="BN-2012-5238794"/>
    <x v="336"/>
    <s v="Bettie Lang"/>
    <x v="7"/>
    <s v="North Brabant"/>
    <s v="Tilburg"/>
    <x v="1"/>
    <x v="1"/>
    <x v="1"/>
    <x v="0"/>
    <x v="0"/>
    <s v="Eaton Memo Slips, Multicolor"/>
    <n v="0.5"/>
    <n v="38"/>
    <n v="-25"/>
    <n v="5"/>
    <s v="FALSE"/>
  </r>
  <r>
    <s v="BN-2012-5238794"/>
    <x v="336"/>
    <s v="Bettie Lang"/>
    <x v="7"/>
    <s v="North Brabant"/>
    <s v="Tilburg"/>
    <x v="1"/>
    <x v="1"/>
    <x v="1"/>
    <x v="0"/>
    <x v="0"/>
    <s v="Green Bar Message Books, Premium"/>
    <n v="0.5"/>
    <n v="48"/>
    <n v="-38"/>
    <n v="4"/>
    <s v="TRUE"/>
  </r>
  <r>
    <s v="BN-2012-5238794"/>
    <x v="336"/>
    <s v="Bettie Lang"/>
    <x v="7"/>
    <s v="North Brabant"/>
    <s v="Tilburg"/>
    <x v="1"/>
    <x v="1"/>
    <x v="1"/>
    <x v="2"/>
    <x v="13"/>
    <s v="Canon Ink, High-Speed"/>
    <n v="0.5"/>
    <n v="218"/>
    <n v="-79"/>
    <n v="3"/>
    <s v="FALSE"/>
  </r>
  <r>
    <s v="BN-2012-5238794"/>
    <x v="336"/>
    <s v="Bettie Lang"/>
    <x v="7"/>
    <s v="North Brabant"/>
    <s v="Tilburg"/>
    <x v="1"/>
    <x v="1"/>
    <x v="1"/>
    <x v="2"/>
    <x v="13"/>
    <s v="Canon Wireless Fax, Color"/>
    <n v="0.5"/>
    <n v="1901"/>
    <n v="-1673"/>
    <n v="10"/>
    <s v="TRUE"/>
  </r>
  <r>
    <s v="BN-2012-5238794"/>
    <x v="336"/>
    <s v="Bettie Lang"/>
    <x v="7"/>
    <s v="North Brabant"/>
    <s v="Tilburg"/>
    <x v="1"/>
    <x v="1"/>
    <x v="1"/>
    <x v="2"/>
    <x v="10"/>
    <s v="Nokia Signal Booster, Full Size"/>
    <n v="0.5"/>
    <n v="207"/>
    <n v="-120"/>
    <n v="3"/>
    <s v="FALSE"/>
  </r>
  <r>
    <s v="BN-2012-8607495"/>
    <x v="336"/>
    <s v="Joe Gilbert"/>
    <x v="7"/>
    <s v="Overijssel"/>
    <s v="Almelo"/>
    <x v="1"/>
    <x v="0"/>
    <x v="0"/>
    <x v="0"/>
    <x v="2"/>
    <s v="Boston Canvas, Easy-Erase"/>
    <n v="0.5"/>
    <n v="108"/>
    <n v="-58"/>
    <n v="4"/>
    <s v="TRUE"/>
  </r>
  <r>
    <s v="BN-2012-2497362"/>
    <x v="336"/>
    <s v="Jade Daniels"/>
    <x v="1"/>
    <s v="Scotland"/>
    <s v="Aberdeen"/>
    <x v="0"/>
    <x v="2"/>
    <x v="2"/>
    <x v="0"/>
    <x v="5"/>
    <s v="Wilson Jones Binding Machine, Recycled"/>
    <n v="0"/>
    <n v="197"/>
    <n v="22"/>
    <n v="4"/>
    <s v="FALSE"/>
  </r>
  <r>
    <s v="BN-2012-2497362"/>
    <x v="336"/>
    <s v="Jade Daniels"/>
    <x v="1"/>
    <s v="Scotland"/>
    <s v="Aberdeen"/>
    <x v="0"/>
    <x v="2"/>
    <x v="2"/>
    <x v="0"/>
    <x v="4"/>
    <s v="Stockwell Staples, 12 Pack"/>
    <n v="0"/>
    <n v="108"/>
    <n v="40"/>
    <n v="11"/>
    <s v="TRUE"/>
  </r>
  <r>
    <s v="AZ-2012-2801511"/>
    <x v="337"/>
    <s v="Chloe O'Dea"/>
    <x v="1"/>
    <s v="England"/>
    <s v="London"/>
    <x v="0"/>
    <x v="1"/>
    <x v="3"/>
    <x v="1"/>
    <x v="8"/>
    <s v="SAFCO Steel Folding Chair, Red"/>
    <n v="0.1"/>
    <n v="309"/>
    <n v="127"/>
    <n v="4"/>
    <s v="FALSE"/>
  </r>
  <r>
    <s v="AZ-2012-2801511"/>
    <x v="337"/>
    <s v="Chloe O'Dea"/>
    <x v="1"/>
    <s v="England"/>
    <s v="London"/>
    <x v="0"/>
    <x v="1"/>
    <x v="3"/>
    <x v="0"/>
    <x v="5"/>
    <s v="Avery Binding Machine, Clear"/>
    <n v="0.1"/>
    <n v="174"/>
    <n v="4"/>
    <n v="4"/>
    <s v="FALSE"/>
  </r>
  <r>
    <s v="AZ-2012-2801511"/>
    <x v="337"/>
    <s v="Chloe O'Dea"/>
    <x v="1"/>
    <s v="England"/>
    <s v="London"/>
    <x v="0"/>
    <x v="1"/>
    <x v="3"/>
    <x v="0"/>
    <x v="14"/>
    <s v="Kraft Manila Envelope, Set of 50"/>
    <n v="0.1"/>
    <n v="48"/>
    <n v="1"/>
    <n v="2"/>
    <s v="TRUE"/>
  </r>
  <r>
    <s v="BN-2012-5227523"/>
    <x v="337"/>
    <s v="Alexandra Whitehouse"/>
    <x v="0"/>
    <s v="Västra Götaland"/>
    <s v="Gothenburg"/>
    <x v="0"/>
    <x v="1"/>
    <x v="1"/>
    <x v="2"/>
    <x v="10"/>
    <s v="Nokia Office Telephone, VoIP"/>
    <n v="0.5"/>
    <n v="261"/>
    <n v="-68"/>
    <n v="8"/>
    <s v="TRUE"/>
  </r>
  <r>
    <s v="BN-2012-3566851"/>
    <x v="337"/>
    <s v="Anthony Stewart"/>
    <x v="2"/>
    <s v="Ile-de-France"/>
    <s v="Malakoff"/>
    <x v="1"/>
    <x v="0"/>
    <x v="1"/>
    <x v="0"/>
    <x v="12"/>
    <s v="Acme Letter Opener, Easy Grip"/>
    <n v="0"/>
    <n v="32"/>
    <n v="9"/>
    <n v="1"/>
    <s v="TRUE"/>
  </r>
  <r>
    <s v="BN-2012-3566851"/>
    <x v="337"/>
    <s v="Anthony Stewart"/>
    <x v="2"/>
    <s v="Ile-de-France"/>
    <s v="Malakoff"/>
    <x v="1"/>
    <x v="0"/>
    <x v="1"/>
    <x v="2"/>
    <x v="13"/>
    <s v="Sharp Ink, High-Speed"/>
    <n v="0.15"/>
    <n v="730"/>
    <n v="-60"/>
    <n v="7"/>
    <s v="TRUE"/>
  </r>
  <r>
    <s v="AZ-2012-9020905"/>
    <x v="338"/>
    <s v="Craig Rayner"/>
    <x v="6"/>
    <s v="North Rhine-Westphalia"/>
    <s v="Duisburg"/>
    <x v="1"/>
    <x v="1"/>
    <x v="1"/>
    <x v="1"/>
    <x v="16"/>
    <s v="Tenex Clock, Duo Pack"/>
    <n v="0"/>
    <n v="101"/>
    <n v="38"/>
    <n v="2"/>
    <s v="TRUE"/>
  </r>
  <r>
    <s v="AZ-2012-9020905"/>
    <x v="338"/>
    <s v="Craig Rayner"/>
    <x v="6"/>
    <s v="North Rhine-Westphalia"/>
    <s v="Duisburg"/>
    <x v="1"/>
    <x v="1"/>
    <x v="1"/>
    <x v="0"/>
    <x v="2"/>
    <s v="Sanford Pencil Sharpener, Fluorescent"/>
    <n v="0"/>
    <n v="52"/>
    <n v="18"/>
    <n v="2"/>
    <s v="FALSE"/>
  </r>
  <r>
    <s v="AZ-2012-9020905"/>
    <x v="338"/>
    <s v="Craig Rayner"/>
    <x v="6"/>
    <s v="North Rhine-Westphalia"/>
    <s v="Duisburg"/>
    <x v="1"/>
    <x v="1"/>
    <x v="1"/>
    <x v="0"/>
    <x v="3"/>
    <s v="Rogers Box, Wire Frame"/>
    <n v="0.1"/>
    <n v="104"/>
    <n v="2"/>
    <n v="5"/>
    <s v="FALSE"/>
  </r>
  <r>
    <s v="AZ-2012-2130534"/>
    <x v="338"/>
    <s v="Rita McCann"/>
    <x v="14"/>
    <s v="Uusimaa"/>
    <s v="Espoo"/>
    <x v="0"/>
    <x v="1"/>
    <x v="0"/>
    <x v="0"/>
    <x v="5"/>
    <s v="Cardinal 3-Hole Punch, Durable"/>
    <n v="0"/>
    <n v="61"/>
    <n v="28"/>
    <n v="2"/>
    <s v="TRUE"/>
  </r>
  <r>
    <s v="AZ-2012-2130534"/>
    <x v="338"/>
    <s v="Rita McCann"/>
    <x v="14"/>
    <s v="Uusimaa"/>
    <s v="Espoo"/>
    <x v="0"/>
    <x v="1"/>
    <x v="0"/>
    <x v="0"/>
    <x v="14"/>
    <s v="Ames Peel and Seal, Security-Tint"/>
    <n v="0"/>
    <n v="42"/>
    <n v="13"/>
    <n v="2"/>
    <s v="FALSE"/>
  </r>
  <r>
    <s v="AZ-2012-4991226"/>
    <x v="338"/>
    <s v="Isabelle Vaughan"/>
    <x v="1"/>
    <s v="England"/>
    <s v="London"/>
    <x v="0"/>
    <x v="1"/>
    <x v="0"/>
    <x v="0"/>
    <x v="7"/>
    <s v="Avery Shipping Labels, 5000 Label Set"/>
    <n v="0.1"/>
    <n v="88"/>
    <n v="27"/>
    <n v="8"/>
    <s v="FALSE"/>
  </r>
  <r>
    <s v="AZ-2012-4991226"/>
    <x v="338"/>
    <s v="Isabelle Vaughan"/>
    <x v="1"/>
    <s v="England"/>
    <s v="London"/>
    <x v="0"/>
    <x v="1"/>
    <x v="0"/>
    <x v="0"/>
    <x v="3"/>
    <s v="Smead Trays, Wire Frame"/>
    <n v="0.1"/>
    <n v="43"/>
    <n v="1"/>
    <n v="1"/>
    <s v="TRUE"/>
  </r>
  <r>
    <s v="AZ-2012-3746179"/>
    <x v="339"/>
    <s v="Mark Westfall"/>
    <x v="2"/>
    <s v="Nord-Pas-de-Calais-Picardie"/>
    <s v="Roubaix"/>
    <x v="1"/>
    <x v="1"/>
    <x v="0"/>
    <x v="0"/>
    <x v="5"/>
    <s v="Avery Binder, Durable"/>
    <n v="0"/>
    <n v="58"/>
    <n v="3"/>
    <n v="4"/>
    <s v="FALSE"/>
  </r>
  <r>
    <s v="AZ-2012-3042149"/>
    <x v="339"/>
    <s v="Jacob Carter"/>
    <x v="2"/>
    <s v="Ile-de-France"/>
    <s v="Conflans-Sainte-Honorine"/>
    <x v="1"/>
    <x v="1"/>
    <x v="1"/>
    <x v="0"/>
    <x v="2"/>
    <s v="Sanford Highlighters, Easy-Erase"/>
    <n v="0"/>
    <n v="32"/>
    <n v="1"/>
    <n v="2"/>
    <s v="FALSE"/>
  </r>
  <r>
    <s v="AZ-2012-4954045"/>
    <x v="339"/>
    <s v="Lily Skurrie"/>
    <x v="6"/>
    <s v="Hesse"/>
    <s v="Wiesbaden"/>
    <x v="1"/>
    <x v="2"/>
    <x v="2"/>
    <x v="0"/>
    <x v="0"/>
    <s v="Eaton Cards &amp; Envelopes, Premium"/>
    <n v="0"/>
    <n v="136"/>
    <n v="41"/>
    <n v="3"/>
    <s v="TRUE"/>
  </r>
  <r>
    <s v="AZ-2012-8629398"/>
    <x v="339"/>
    <s v="Nathan Iqbal"/>
    <x v="1"/>
    <s v="England"/>
    <s v="Bradford"/>
    <x v="0"/>
    <x v="1"/>
    <x v="2"/>
    <x v="0"/>
    <x v="7"/>
    <s v="Novimex Removable Labels, Adjustable"/>
    <n v="0"/>
    <n v="72"/>
    <n v="7"/>
    <n v="7"/>
    <s v="FALSE"/>
  </r>
  <r>
    <s v="AZ-2012-8629398"/>
    <x v="339"/>
    <s v="Nathan Iqbal"/>
    <x v="1"/>
    <s v="England"/>
    <s v="Bradford"/>
    <x v="0"/>
    <x v="1"/>
    <x v="2"/>
    <x v="0"/>
    <x v="3"/>
    <s v="Eldon File Cart, Single Width"/>
    <n v="0"/>
    <n v="384"/>
    <n v="69"/>
    <n v="3"/>
    <s v="TRUE"/>
  </r>
  <r>
    <s v="AZ-2012-2214403"/>
    <x v="339"/>
    <s v="Rachel Norton"/>
    <x v="6"/>
    <s v="North Rhine-Westphalia"/>
    <s v="Euskirchen"/>
    <x v="1"/>
    <x v="2"/>
    <x v="3"/>
    <x v="0"/>
    <x v="3"/>
    <s v="Rogers Lockers, Industrial"/>
    <n v="0.1"/>
    <n v="1527"/>
    <n v="475"/>
    <n v="8"/>
    <s v="TRUE"/>
  </r>
  <r>
    <s v="BN-2012-831365"/>
    <x v="339"/>
    <s v="Everett Dunbar"/>
    <x v="3"/>
    <s v="Lazio"/>
    <s v="Rome"/>
    <x v="2"/>
    <x v="2"/>
    <x v="1"/>
    <x v="0"/>
    <x v="0"/>
    <s v="Xerox Cards &amp; Envelopes, Multicolor"/>
    <n v="0"/>
    <n v="139"/>
    <n v="14"/>
    <n v="3"/>
    <s v="FALSE"/>
  </r>
  <r>
    <s v="BN-2012-831365"/>
    <x v="339"/>
    <s v="Everett Dunbar"/>
    <x v="3"/>
    <s v="Lazio"/>
    <s v="Rome"/>
    <x v="2"/>
    <x v="2"/>
    <x v="1"/>
    <x v="2"/>
    <x v="10"/>
    <s v="Motorola Office Telephone, Cordless"/>
    <n v="0.4"/>
    <n v="134"/>
    <n v="-31"/>
    <n v="3"/>
    <s v="FALSE"/>
  </r>
  <r>
    <s v="AZ-2012-5854289"/>
    <x v="340"/>
    <s v="Terence Welch"/>
    <x v="2"/>
    <s v="Ile-de-France"/>
    <s v="Corbeil-Essonnes"/>
    <x v="1"/>
    <x v="1"/>
    <x v="2"/>
    <x v="0"/>
    <x v="5"/>
    <s v="Acco 3-Hole Punch, Durable"/>
    <n v="0"/>
    <n v="221"/>
    <n v="91"/>
    <n v="7"/>
    <s v="TRUE"/>
  </r>
  <r>
    <s v="AZ-2012-5854289"/>
    <x v="340"/>
    <s v="Terence Welch"/>
    <x v="2"/>
    <s v="Ile-de-France"/>
    <s v="Corbeil-Essonnes"/>
    <x v="1"/>
    <x v="1"/>
    <x v="2"/>
    <x v="2"/>
    <x v="10"/>
    <s v="Samsung Office Telephone, with Caller ID"/>
    <n v="0.15"/>
    <n v="166"/>
    <n v="16"/>
    <n v="3"/>
    <s v="FALSE"/>
  </r>
  <r>
    <s v="AZ-2012-808163"/>
    <x v="340"/>
    <s v="Aaron Bootman"/>
    <x v="1"/>
    <s v="England"/>
    <s v="Southend-on-Sea"/>
    <x v="0"/>
    <x v="1"/>
    <x v="3"/>
    <x v="2"/>
    <x v="9"/>
    <s v="Konica Receipt Printer, Durable"/>
    <n v="0"/>
    <n v="245"/>
    <n v="71"/>
    <n v="2"/>
    <s v="TRUE"/>
  </r>
  <r>
    <s v="AZ-2012-3333420"/>
    <x v="340"/>
    <s v="Hollie Morris"/>
    <x v="1"/>
    <s v="England"/>
    <s v="Poole"/>
    <x v="0"/>
    <x v="2"/>
    <x v="0"/>
    <x v="0"/>
    <x v="2"/>
    <s v="Binney &amp; Smith Sketch Pad, Fluorescent"/>
    <n v="0"/>
    <n v="285"/>
    <n v="14"/>
    <n v="6"/>
    <s v="FALSE"/>
  </r>
  <r>
    <s v="AZ-2012-3333420"/>
    <x v="340"/>
    <s v="Hollie Morris"/>
    <x v="1"/>
    <s v="England"/>
    <s v="Poole"/>
    <x v="0"/>
    <x v="2"/>
    <x v="0"/>
    <x v="0"/>
    <x v="5"/>
    <s v="Ibico Binding Machine, Recycled"/>
    <n v="0"/>
    <n v="104"/>
    <n v="19"/>
    <n v="2"/>
    <s v="TRUE"/>
  </r>
  <r>
    <s v="AZ-2012-3333420"/>
    <x v="340"/>
    <s v="Hollie Morris"/>
    <x v="1"/>
    <s v="England"/>
    <s v="Poole"/>
    <x v="0"/>
    <x v="2"/>
    <x v="0"/>
    <x v="0"/>
    <x v="5"/>
    <s v="Wilson Jones Binding Machine, Recycled"/>
    <n v="0"/>
    <n v="148"/>
    <n v="16"/>
    <n v="3"/>
    <s v="TRUE"/>
  </r>
  <r>
    <s v="AZ-2012-3333420"/>
    <x v="340"/>
    <s v="Hollie Morris"/>
    <x v="1"/>
    <s v="England"/>
    <s v="Poole"/>
    <x v="0"/>
    <x v="2"/>
    <x v="0"/>
    <x v="2"/>
    <x v="15"/>
    <s v="Logitech Flash Drive, Programmable"/>
    <n v="0"/>
    <n v="64"/>
    <n v="30"/>
    <n v="2"/>
    <s v="TRUE"/>
  </r>
  <r>
    <s v="AZ-2012-4148308"/>
    <x v="341"/>
    <s v="Skye Hammond"/>
    <x v="3"/>
    <s v="Sardinia"/>
    <s v="Cagliari"/>
    <x v="2"/>
    <x v="2"/>
    <x v="1"/>
    <x v="0"/>
    <x v="3"/>
    <s v="Smead Folders, Blue"/>
    <n v="0.4"/>
    <n v="42"/>
    <n v="-20"/>
    <n v="4"/>
    <s v="FALSE"/>
  </r>
  <r>
    <s v="AZ-2012-4148308"/>
    <x v="341"/>
    <s v="Skye Hammond"/>
    <x v="3"/>
    <s v="Sardinia"/>
    <s v="Cagliari"/>
    <x v="2"/>
    <x v="2"/>
    <x v="1"/>
    <x v="0"/>
    <x v="12"/>
    <s v="Fiskars Shears, High Speed"/>
    <n v="0"/>
    <n v="48"/>
    <n v="23"/>
    <n v="1"/>
    <s v="FALSE"/>
  </r>
  <r>
    <s v="AZ-2012-6445968"/>
    <x v="342"/>
    <s v="Lincoln Want"/>
    <x v="7"/>
    <s v="Utrecht"/>
    <s v="Utrecht"/>
    <x v="1"/>
    <x v="1"/>
    <x v="1"/>
    <x v="1"/>
    <x v="8"/>
    <s v="Novimex Steel Folding Chair, Black"/>
    <n v="0.5"/>
    <n v="399"/>
    <n v="-263"/>
    <n v="10"/>
    <s v="TRUE"/>
  </r>
  <r>
    <s v="AZ-2012-207540"/>
    <x v="342"/>
    <s v="Hayley Swanston"/>
    <x v="1"/>
    <s v="Wales"/>
    <s v="Cardiff"/>
    <x v="0"/>
    <x v="0"/>
    <x v="0"/>
    <x v="2"/>
    <x v="15"/>
    <s v="Enermax Flash Drive, Programmable"/>
    <n v="0"/>
    <n v="129"/>
    <n v="46"/>
    <n v="3"/>
    <s v="FALSE"/>
  </r>
  <r>
    <s v="AZ-2012-764953"/>
    <x v="342"/>
    <s v="William Somerville"/>
    <x v="6"/>
    <s v="North Rhine-Westphalia"/>
    <s v="Bochum"/>
    <x v="1"/>
    <x v="2"/>
    <x v="3"/>
    <x v="0"/>
    <x v="2"/>
    <s v="Boston Pencil Sharpener, Easy-Erase"/>
    <n v="0"/>
    <n v="242"/>
    <n v="39"/>
    <n v="8"/>
    <s v="TRUE"/>
  </r>
  <r>
    <s v="BN-2012-1069240"/>
    <x v="342"/>
    <s v="Mason Adams"/>
    <x v="6"/>
    <s v="Bavaria"/>
    <s v="Nuremberg"/>
    <x v="1"/>
    <x v="1"/>
    <x v="1"/>
    <x v="0"/>
    <x v="2"/>
    <s v="BIC Markers, Easy-Erase"/>
    <n v="0"/>
    <n v="27"/>
    <n v="7"/>
    <n v="1"/>
    <s v="TRUE"/>
  </r>
  <r>
    <s v="BN-2012-1069240"/>
    <x v="342"/>
    <s v="Mason Adams"/>
    <x v="6"/>
    <s v="Bavaria"/>
    <s v="Nuremberg"/>
    <x v="1"/>
    <x v="1"/>
    <x v="1"/>
    <x v="0"/>
    <x v="3"/>
    <s v="Fellowes Box, Industrial"/>
    <n v="0.1"/>
    <n v="109"/>
    <n v="-6"/>
    <n v="6"/>
    <s v="TRUE"/>
  </r>
  <r>
    <s v="AZ-2012-3743850"/>
    <x v="343"/>
    <s v="Anthony Stewart"/>
    <x v="5"/>
    <s v="Murcia"/>
    <s v="Molina de Segura"/>
    <x v="2"/>
    <x v="0"/>
    <x v="0"/>
    <x v="0"/>
    <x v="0"/>
    <s v="SanDisk Message Books, 8.5 x 11"/>
    <n v="0"/>
    <n v="56"/>
    <n v="27"/>
    <n v="2"/>
    <s v="FALSE"/>
  </r>
  <r>
    <s v="AZ-2012-2419609"/>
    <x v="343"/>
    <s v="Skye Hammond"/>
    <x v="6"/>
    <s v="North Rhine-Westphalia"/>
    <s v="Bielefeld"/>
    <x v="1"/>
    <x v="2"/>
    <x v="1"/>
    <x v="0"/>
    <x v="3"/>
    <s v="Smead Folders, Industrial"/>
    <n v="0.1"/>
    <n v="32"/>
    <n v="5"/>
    <n v="2"/>
    <s v="TRUE"/>
  </r>
  <r>
    <s v="AZ-2012-2419609"/>
    <x v="343"/>
    <s v="Skye Hammond"/>
    <x v="6"/>
    <s v="North Rhine-Westphalia"/>
    <s v="Bielefeld"/>
    <x v="1"/>
    <x v="2"/>
    <x v="1"/>
    <x v="2"/>
    <x v="9"/>
    <s v="Okidata Calculator, Wireless"/>
    <n v="0"/>
    <n v="157"/>
    <n v="3"/>
    <n v="3"/>
    <s v="FALSE"/>
  </r>
  <r>
    <s v="BN-2012-5986859"/>
    <x v="343"/>
    <s v="Aidan Hayward"/>
    <x v="6"/>
    <s v="Thuringia"/>
    <s v="Jena"/>
    <x v="1"/>
    <x v="2"/>
    <x v="0"/>
    <x v="0"/>
    <x v="5"/>
    <s v="Avery Binder Covers, Durable"/>
    <n v="0"/>
    <n v="50"/>
    <n v="6"/>
    <n v="4"/>
    <s v="FALSE"/>
  </r>
  <r>
    <s v="BN-2012-5986859"/>
    <x v="343"/>
    <s v="Aidan Hayward"/>
    <x v="6"/>
    <s v="Thuringia"/>
    <s v="Jena"/>
    <x v="1"/>
    <x v="2"/>
    <x v="0"/>
    <x v="0"/>
    <x v="5"/>
    <s v="Wilson Jones Binder Covers, Clear"/>
    <n v="0"/>
    <n v="21"/>
    <n v="5"/>
    <n v="2"/>
    <s v="TRUE"/>
  </r>
  <r>
    <s v="AZ-2012-7351228"/>
    <x v="344"/>
    <s v="Liam Newton"/>
    <x v="3"/>
    <s v="Emilia-Romagna"/>
    <s v="Reggio nell'Emilia"/>
    <x v="2"/>
    <x v="2"/>
    <x v="0"/>
    <x v="0"/>
    <x v="0"/>
    <s v="SanDisk Parchment Paper, 8.5 x 11"/>
    <n v="0"/>
    <n v="167"/>
    <n v="25"/>
    <n v="8"/>
    <s v="FALSE"/>
  </r>
  <r>
    <s v="AZ-2012-6449044"/>
    <x v="344"/>
    <s v="Mackenzie Whitford"/>
    <x v="2"/>
    <s v="Ile-de-France"/>
    <s v="Montreuil"/>
    <x v="1"/>
    <x v="1"/>
    <x v="0"/>
    <x v="0"/>
    <x v="2"/>
    <s v="Boston Pencil Sharpener, Water Color"/>
    <n v="0"/>
    <n v="64"/>
    <n v="32"/>
    <n v="2"/>
    <s v="FALSE"/>
  </r>
  <r>
    <s v="AZ-2012-6077999"/>
    <x v="345"/>
    <s v="Peggy Hua"/>
    <x v="5"/>
    <s v="Valenciana"/>
    <s v="Benidorm"/>
    <x v="2"/>
    <x v="2"/>
    <x v="2"/>
    <x v="0"/>
    <x v="7"/>
    <s v="Avery Shipping Labels, 5000 Label Set"/>
    <n v="0"/>
    <n v="49"/>
    <n v="19"/>
    <n v="4"/>
    <s v="TRUE"/>
  </r>
  <r>
    <s v="AZ-2012-6077999"/>
    <x v="345"/>
    <s v="Peggy Hua"/>
    <x v="5"/>
    <s v="Valenciana"/>
    <s v="Benidorm"/>
    <x v="2"/>
    <x v="2"/>
    <x v="2"/>
    <x v="2"/>
    <x v="10"/>
    <s v="Nokia Signal Booster, VoIP"/>
    <n v="0.1"/>
    <n v="246"/>
    <n v="49"/>
    <n v="2"/>
    <s v="TRUE"/>
  </r>
  <r>
    <s v="AZ-2012-3389949"/>
    <x v="345"/>
    <s v="Rory Gunson"/>
    <x v="9"/>
    <s v="Limburg"/>
    <s v="Hasselt"/>
    <x v="1"/>
    <x v="1"/>
    <x v="3"/>
    <x v="0"/>
    <x v="11"/>
    <s v="Hoover Coffee Grinder, Black"/>
    <n v="0"/>
    <n v="478"/>
    <n v="239"/>
    <n v="7"/>
    <s v="TRUE"/>
  </r>
  <r>
    <s v="AZ-2012-3389949"/>
    <x v="345"/>
    <s v="Rory Gunson"/>
    <x v="9"/>
    <s v="Limburg"/>
    <s v="Hasselt"/>
    <x v="1"/>
    <x v="1"/>
    <x v="3"/>
    <x v="0"/>
    <x v="2"/>
    <s v="Stanley Sketch Pad, Blue"/>
    <n v="0"/>
    <n v="178"/>
    <n v="59"/>
    <n v="4"/>
    <s v="FALSE"/>
  </r>
  <r>
    <s v="AZ-2012-3389949"/>
    <x v="345"/>
    <s v="Rory Gunson"/>
    <x v="9"/>
    <s v="Limburg"/>
    <s v="Hasselt"/>
    <x v="1"/>
    <x v="1"/>
    <x v="3"/>
    <x v="0"/>
    <x v="3"/>
    <s v="Eldon Shelving, Industrial"/>
    <n v="0"/>
    <n v="98"/>
    <n v="3"/>
    <n v="2"/>
    <s v="TRUE"/>
  </r>
  <r>
    <s v="AZ-2012-3389949"/>
    <x v="345"/>
    <s v="Rory Gunson"/>
    <x v="9"/>
    <s v="Limburg"/>
    <s v="Hasselt"/>
    <x v="1"/>
    <x v="1"/>
    <x v="3"/>
    <x v="0"/>
    <x v="3"/>
    <s v="Fellowes Lockers, Wire Frame"/>
    <n v="0"/>
    <n v="413"/>
    <n v="186"/>
    <n v="2"/>
    <s v="FALSE"/>
  </r>
  <r>
    <s v="AZ-2012-3389949"/>
    <x v="345"/>
    <s v="Rory Gunson"/>
    <x v="9"/>
    <s v="Limburg"/>
    <s v="Hasselt"/>
    <x v="1"/>
    <x v="1"/>
    <x v="3"/>
    <x v="2"/>
    <x v="15"/>
    <s v="Memorex Keyboard, Erganomic"/>
    <n v="0"/>
    <n v="207"/>
    <n v="4"/>
    <n v="3"/>
    <s v="TRUE"/>
  </r>
  <r>
    <s v="AZ-2012-1576083"/>
    <x v="345"/>
    <s v="Hubert Lindahl"/>
    <x v="2"/>
    <s v="Languedoc-Roussillon-Midi-Pyrénées"/>
    <s v="Mauguio"/>
    <x v="1"/>
    <x v="2"/>
    <x v="2"/>
    <x v="0"/>
    <x v="2"/>
    <s v="Binney &amp; Smith Pens, Blue"/>
    <n v="0"/>
    <n v="143"/>
    <n v="60"/>
    <n v="12"/>
    <s v="TRUE"/>
  </r>
  <r>
    <s v="AZ-2012-3635892"/>
    <x v="345"/>
    <s v="Donna Nash"/>
    <x v="1"/>
    <s v="England"/>
    <s v="Rotherham"/>
    <x v="0"/>
    <x v="2"/>
    <x v="1"/>
    <x v="2"/>
    <x v="13"/>
    <s v="Hewlett Fax Machine, Digital"/>
    <n v="0"/>
    <n v="320"/>
    <n v="147"/>
    <n v="1"/>
    <s v="TRUE"/>
  </r>
  <r>
    <s v="AZ-2012-5741069"/>
    <x v="346"/>
    <s v="Kian Sykes"/>
    <x v="1"/>
    <s v="England"/>
    <s v="West Bromwich"/>
    <x v="0"/>
    <x v="1"/>
    <x v="0"/>
    <x v="0"/>
    <x v="3"/>
    <s v="Fellowes Folders, Industrial"/>
    <n v="0"/>
    <n v="134"/>
    <n v="31"/>
    <n v="5"/>
    <s v="TRUE"/>
  </r>
  <r>
    <s v="AZ-2012-5741069"/>
    <x v="346"/>
    <s v="Kian Sykes"/>
    <x v="1"/>
    <s v="England"/>
    <s v="West Bromwich"/>
    <x v="0"/>
    <x v="1"/>
    <x v="0"/>
    <x v="2"/>
    <x v="9"/>
    <s v="Panasonic Calculator, Durable"/>
    <n v="0"/>
    <n v="101"/>
    <n v="14"/>
    <n v="2"/>
    <s v="FALSE"/>
  </r>
  <r>
    <s v="AZ-2012-741020"/>
    <x v="346"/>
    <s v="Isabel Turnbull"/>
    <x v="2"/>
    <s v="Auvergne-Rhône-Alpes"/>
    <s v="Annecy"/>
    <x v="1"/>
    <x v="0"/>
    <x v="0"/>
    <x v="0"/>
    <x v="4"/>
    <s v="Stockwell Thumb Tacks, Bulk Pack"/>
    <n v="0"/>
    <n v="53"/>
    <n v="13"/>
    <n v="4"/>
    <s v="FALSE"/>
  </r>
  <r>
    <s v="AZ-2012-741020"/>
    <x v="346"/>
    <s v="Isabel Turnbull"/>
    <x v="2"/>
    <s v="Auvergne-Rhône-Alpes"/>
    <s v="Annecy"/>
    <x v="1"/>
    <x v="0"/>
    <x v="0"/>
    <x v="0"/>
    <x v="3"/>
    <s v="Eldon File Cart, Single Width"/>
    <n v="0.1"/>
    <n v="578"/>
    <n v="212"/>
    <n v="5"/>
    <s v="FALSE"/>
  </r>
  <r>
    <s v="AZ-2012-4310145"/>
    <x v="346"/>
    <s v="Owen Faulkner"/>
    <x v="4"/>
    <s v="Vienna"/>
    <s v="Vienna"/>
    <x v="1"/>
    <x v="0"/>
    <x v="3"/>
    <x v="0"/>
    <x v="3"/>
    <s v="Eldon File Cart, Single Width"/>
    <n v="0"/>
    <n v="128"/>
    <n v="55"/>
    <n v="1"/>
    <s v="FALSE"/>
  </r>
  <r>
    <s v="AZ-2012-4627785"/>
    <x v="347"/>
    <s v="Eve Spencer"/>
    <x v="2"/>
    <s v="Ile-de-France"/>
    <s v="Montesson"/>
    <x v="1"/>
    <x v="1"/>
    <x v="0"/>
    <x v="0"/>
    <x v="4"/>
    <s v="Advantus Clamps, Assorted Sizes"/>
    <n v="0"/>
    <n v="67"/>
    <n v="9"/>
    <n v="4"/>
    <s v="FALSE"/>
  </r>
  <r>
    <s v="AZ-2012-4627785"/>
    <x v="347"/>
    <s v="Eve Spencer"/>
    <x v="2"/>
    <s v="Ile-de-France"/>
    <s v="Montesson"/>
    <x v="1"/>
    <x v="1"/>
    <x v="0"/>
    <x v="0"/>
    <x v="3"/>
    <s v="Eldon Shelving, Wire Frame"/>
    <n v="0.1"/>
    <n v="85"/>
    <n v="-2"/>
    <n v="2"/>
    <s v="FALSE"/>
  </r>
  <r>
    <s v="AZ-2012-8667424"/>
    <x v="348"/>
    <s v="James Casados"/>
    <x v="2"/>
    <s v="Languedoc-Roussillon-Midi-Pyrénées"/>
    <s v="Toulouse"/>
    <x v="1"/>
    <x v="1"/>
    <x v="2"/>
    <x v="1"/>
    <x v="8"/>
    <s v="Novimex Rocking Chair, Set of Two"/>
    <n v="0.6"/>
    <n v="160"/>
    <n v="-197"/>
    <n v="3"/>
    <s v="FALSE"/>
  </r>
  <r>
    <s v="AZ-2012-8667424"/>
    <x v="348"/>
    <s v="James Casados"/>
    <x v="2"/>
    <s v="Languedoc-Roussillon-Midi-Pyrénées"/>
    <s v="Toulouse"/>
    <x v="1"/>
    <x v="1"/>
    <x v="2"/>
    <x v="0"/>
    <x v="0"/>
    <s v="SanDisk Computer Printout Paper, Multicolor"/>
    <n v="0.5"/>
    <n v="31"/>
    <n v="-23"/>
    <n v="2"/>
    <s v="TRUE"/>
  </r>
  <r>
    <s v="BN-2012-9894081"/>
    <x v="348"/>
    <s v="Ben Summerville"/>
    <x v="2"/>
    <s v="Aquitaine-Limousin-Poitou-Charentes"/>
    <s v="Limoges"/>
    <x v="1"/>
    <x v="1"/>
    <x v="1"/>
    <x v="0"/>
    <x v="3"/>
    <s v="Fellowes File Cart, Single Width"/>
    <n v="0.1"/>
    <n v="494"/>
    <n v="-55"/>
    <n v="4"/>
    <s v="TRUE"/>
  </r>
  <r>
    <s v="AZ-2012-3629477"/>
    <x v="349"/>
    <s v="George To Rot"/>
    <x v="5"/>
    <s v="Castile and León"/>
    <s v="Valladolid"/>
    <x v="2"/>
    <x v="2"/>
    <x v="1"/>
    <x v="0"/>
    <x v="12"/>
    <s v="Stiletto Trimmer, Easy Grip"/>
    <n v="0"/>
    <n v="266"/>
    <n v="61"/>
    <n v="6"/>
    <s v="TRUE"/>
  </r>
  <r>
    <s v="BN-2012-8610295"/>
    <x v="349"/>
    <s v="Ashton Charles"/>
    <x v="6"/>
    <s v="Schleswig-Holstein"/>
    <s v="Norderstedt"/>
    <x v="1"/>
    <x v="1"/>
    <x v="0"/>
    <x v="0"/>
    <x v="0"/>
    <s v="Green Bar Message Books, 8.5 x 11"/>
    <n v="0"/>
    <n v="84"/>
    <n v="30"/>
    <n v="3"/>
    <s v="TRUE"/>
  </r>
  <r>
    <s v="AZ-2012-2537589"/>
    <x v="350"/>
    <s v="Timothy Jimenez"/>
    <x v="3"/>
    <s v="Tuscany"/>
    <s v="Florence"/>
    <x v="2"/>
    <x v="1"/>
    <x v="1"/>
    <x v="0"/>
    <x v="5"/>
    <s v="Ibico Binding Machine, Recycled"/>
    <n v="0"/>
    <n v="259"/>
    <n v="47"/>
    <n v="5"/>
    <s v="FALSE"/>
  </r>
  <r>
    <s v="AZ-2012-2537589"/>
    <x v="350"/>
    <s v="Timothy Jimenez"/>
    <x v="3"/>
    <s v="Tuscany"/>
    <s v="Florence"/>
    <x v="2"/>
    <x v="1"/>
    <x v="1"/>
    <x v="0"/>
    <x v="7"/>
    <s v="Smead Round Labels, Laser Printer Compatible"/>
    <n v="0"/>
    <n v="21"/>
    <n v="7"/>
    <n v="3"/>
    <s v="FALSE"/>
  </r>
  <r>
    <s v="AZ-2012-9411069"/>
    <x v="350"/>
    <s v="Caitlin Schmidt"/>
    <x v="6"/>
    <s v="North Rhine-Westphalia"/>
    <s v="Erftstadt"/>
    <x v="1"/>
    <x v="2"/>
    <x v="1"/>
    <x v="0"/>
    <x v="2"/>
    <s v="Boston Pens, Blue"/>
    <n v="0"/>
    <n v="57"/>
    <n v="1"/>
    <n v="4"/>
    <s v="TRUE"/>
  </r>
  <r>
    <s v="AZ-2012-9411069"/>
    <x v="350"/>
    <s v="Caitlin Schmidt"/>
    <x v="6"/>
    <s v="North Rhine-Westphalia"/>
    <s v="Erftstadt"/>
    <x v="1"/>
    <x v="2"/>
    <x v="1"/>
    <x v="0"/>
    <x v="5"/>
    <s v="Acco Binding Machine, Economy"/>
    <n v="0"/>
    <n v="102"/>
    <n v="30"/>
    <n v="2"/>
    <s v="TRUE"/>
  </r>
  <r>
    <s v="AZ-2012-9411069"/>
    <x v="350"/>
    <s v="Caitlin Schmidt"/>
    <x v="6"/>
    <s v="North Rhine-Westphalia"/>
    <s v="Erftstadt"/>
    <x v="1"/>
    <x v="2"/>
    <x v="1"/>
    <x v="0"/>
    <x v="7"/>
    <s v="Hon File Folder Labels, Alphabetical"/>
    <n v="0"/>
    <n v="25"/>
    <n v="10"/>
    <n v="3"/>
    <s v="FALSE"/>
  </r>
  <r>
    <s v="AZ-2012-9411069"/>
    <x v="350"/>
    <s v="Caitlin Schmidt"/>
    <x v="6"/>
    <s v="North Rhine-Westphalia"/>
    <s v="Erftstadt"/>
    <x v="1"/>
    <x v="2"/>
    <x v="1"/>
    <x v="0"/>
    <x v="3"/>
    <s v="Eldon File Cart, Blue"/>
    <n v="0.1"/>
    <n v="343"/>
    <n v="-31"/>
    <n v="3"/>
    <s v="TRUE"/>
  </r>
  <r>
    <s v="AZ-2012-9411069"/>
    <x v="350"/>
    <s v="Caitlin Schmidt"/>
    <x v="6"/>
    <s v="North Rhine-Westphalia"/>
    <s v="Erftstadt"/>
    <x v="1"/>
    <x v="2"/>
    <x v="1"/>
    <x v="0"/>
    <x v="3"/>
    <s v="Rogers Lockers, Industrial"/>
    <n v="0.1"/>
    <n v="573"/>
    <n v="178"/>
    <n v="3"/>
    <s v="FALSE"/>
  </r>
  <r>
    <s v="AZ-2012-3323986"/>
    <x v="351"/>
    <s v="Ellie Chapman"/>
    <x v="6"/>
    <s v="Bavaria"/>
    <s v="Munich"/>
    <x v="1"/>
    <x v="0"/>
    <x v="2"/>
    <x v="0"/>
    <x v="5"/>
    <s v="Acco Index Tab, Economy"/>
    <n v="0"/>
    <n v="50"/>
    <n v="23"/>
    <n v="5"/>
    <s v="FALSE"/>
  </r>
  <r>
    <s v="AZ-2012-9649659"/>
    <x v="351"/>
    <s v="William Somerville"/>
    <x v="1"/>
    <s v="England"/>
    <s v="Ipswich"/>
    <x v="0"/>
    <x v="2"/>
    <x v="1"/>
    <x v="0"/>
    <x v="3"/>
    <s v="Eldon Trays, Blue"/>
    <n v="0"/>
    <n v="144"/>
    <n v="26"/>
    <n v="3"/>
    <s v="TRUE"/>
  </r>
  <r>
    <s v="AZ-2012-2278867"/>
    <x v="352"/>
    <s v="Juan Smith"/>
    <x v="9"/>
    <s v="East Flanders"/>
    <s v="Ghent"/>
    <x v="1"/>
    <x v="1"/>
    <x v="1"/>
    <x v="0"/>
    <x v="4"/>
    <s v="Stockwell Paper Clips, Metal"/>
    <n v="0"/>
    <n v="27"/>
    <n v="11"/>
    <n v="2"/>
    <s v="FALSE"/>
  </r>
  <r>
    <s v="AZ-2012-4568768"/>
    <x v="352"/>
    <s v="Ewan Hyde"/>
    <x v="3"/>
    <s v="Emilia-Romagna"/>
    <s v="Cesena"/>
    <x v="2"/>
    <x v="1"/>
    <x v="1"/>
    <x v="0"/>
    <x v="3"/>
    <s v="Tenex Folders, Wire Frame"/>
    <n v="0.4"/>
    <n v="80"/>
    <n v="11"/>
    <n v="6"/>
    <s v="FALSE"/>
  </r>
  <r>
    <s v="AZ-2012-1332956"/>
    <x v="352"/>
    <s v="Leah Derham"/>
    <x v="4"/>
    <s v="Vienna"/>
    <s v="Vienna"/>
    <x v="1"/>
    <x v="1"/>
    <x v="2"/>
    <x v="0"/>
    <x v="5"/>
    <s v="Wilson Jones Hole Reinforcements, Recycled"/>
    <n v="0"/>
    <n v="10"/>
    <n v="2"/>
    <n v="2"/>
    <s v="TRUE"/>
  </r>
  <r>
    <s v="AZ-2012-3450092"/>
    <x v="353"/>
    <s v="Xavier Synan"/>
    <x v="3"/>
    <s v="Veneto"/>
    <s v="Venice"/>
    <x v="2"/>
    <x v="1"/>
    <x v="1"/>
    <x v="0"/>
    <x v="2"/>
    <s v="Binney &amp; Smith Sketch Pad, Fluorescent"/>
    <n v="0"/>
    <n v="95"/>
    <n v="5"/>
    <n v="2"/>
    <s v="FALSE"/>
  </r>
  <r>
    <s v="AZ-2012-3450092"/>
    <x v="353"/>
    <s v="Xavier Synan"/>
    <x v="3"/>
    <s v="Veneto"/>
    <s v="Venice"/>
    <x v="2"/>
    <x v="1"/>
    <x v="1"/>
    <x v="0"/>
    <x v="2"/>
    <s v="Boston Highlighters, Blue"/>
    <n v="0"/>
    <n v="57"/>
    <n v="14"/>
    <n v="3"/>
    <s v="FALSE"/>
  </r>
  <r>
    <s v="AZ-2012-6468483"/>
    <x v="353"/>
    <s v="Charles Carey"/>
    <x v="3"/>
    <s v="Campania"/>
    <s v="Marano di Napoli"/>
    <x v="2"/>
    <x v="1"/>
    <x v="3"/>
    <x v="0"/>
    <x v="0"/>
    <s v="Eaton Computer Printout Paper, 8.5 x 11"/>
    <n v="0"/>
    <n v="123"/>
    <n v="56"/>
    <n v="4"/>
    <s v="FALSE"/>
  </r>
  <r>
    <s v="AZ-2012-5131347"/>
    <x v="354"/>
    <s v="Ben Hogben"/>
    <x v="6"/>
    <s v="Lower Saxony"/>
    <s v="Hanover"/>
    <x v="1"/>
    <x v="2"/>
    <x v="3"/>
    <x v="0"/>
    <x v="2"/>
    <s v="Sanford Pencil Sharpener, Water Color"/>
    <n v="0.5"/>
    <n v="26"/>
    <n v="-13"/>
    <n v="2"/>
    <s v="FALSE"/>
  </r>
  <r>
    <s v="AZ-2012-5131347"/>
    <x v="354"/>
    <s v="Ben Hogben"/>
    <x v="6"/>
    <s v="Lower Saxony"/>
    <s v="Hanover"/>
    <x v="1"/>
    <x v="2"/>
    <x v="3"/>
    <x v="0"/>
    <x v="2"/>
    <s v="Sanford Sketch Pad, Fluorescent"/>
    <n v="0.5"/>
    <n v="117"/>
    <n v="-7"/>
    <n v="5"/>
    <s v="TRUE"/>
  </r>
  <r>
    <s v="AZ-2012-5131347"/>
    <x v="354"/>
    <s v="Ben Hogben"/>
    <x v="6"/>
    <s v="Lower Saxony"/>
    <s v="Hanover"/>
    <x v="1"/>
    <x v="2"/>
    <x v="3"/>
    <x v="2"/>
    <x v="10"/>
    <s v="Apple Smart Phone, with Caller ID"/>
    <n v="0.5"/>
    <n v="2876"/>
    <n v="-1783"/>
    <n v="9"/>
    <s v="TRUE"/>
  </r>
  <r>
    <s v="AZ-2012-1904492"/>
    <x v="355"/>
    <s v="Michelle Barrett"/>
    <x v="2"/>
    <s v="Ile-de-France"/>
    <s v="Saint-Michel-sur-Orge"/>
    <x v="1"/>
    <x v="1"/>
    <x v="1"/>
    <x v="0"/>
    <x v="4"/>
    <s v="Advantus Paper Clips, Assorted Sizes"/>
    <n v="0"/>
    <n v="11"/>
    <n v="2"/>
    <n v="1"/>
    <s v="FALSE"/>
  </r>
  <r>
    <s v="AZ-2012-7659518"/>
    <x v="355"/>
    <s v="Ashton Charles"/>
    <x v="6"/>
    <s v="Bavaria"/>
    <s v="Munich"/>
    <x v="1"/>
    <x v="1"/>
    <x v="1"/>
    <x v="0"/>
    <x v="3"/>
    <s v="Eldon Trays, Blue"/>
    <n v="0.1"/>
    <n v="43"/>
    <n v="4"/>
    <n v="1"/>
    <s v="TRUE"/>
  </r>
  <r>
    <s v="BN-2012-7168057"/>
    <x v="355"/>
    <s v="Eden Kern"/>
    <x v="1"/>
    <s v="Scotland"/>
    <s v="Dundee"/>
    <x v="0"/>
    <x v="1"/>
    <x v="1"/>
    <x v="0"/>
    <x v="5"/>
    <s v="Avery Binder Covers, Clear"/>
    <n v="0"/>
    <n v="32"/>
    <n v="7"/>
    <n v="3"/>
    <s v="FALSE"/>
  </r>
  <r>
    <s v="AZ-2012-4182934"/>
    <x v="356"/>
    <s v="Faith Chambers"/>
    <x v="1"/>
    <s v="England"/>
    <s v="Oxford"/>
    <x v="0"/>
    <x v="1"/>
    <x v="1"/>
    <x v="0"/>
    <x v="3"/>
    <s v="Eldon Lockers, Industrial"/>
    <n v="0"/>
    <n v="397"/>
    <n v="194"/>
    <n v="2"/>
    <s v="TRUE"/>
  </r>
  <r>
    <s v="AZ-2012-4182934"/>
    <x v="356"/>
    <s v="Faith Chambers"/>
    <x v="1"/>
    <s v="England"/>
    <s v="Oxford"/>
    <x v="0"/>
    <x v="1"/>
    <x v="1"/>
    <x v="2"/>
    <x v="13"/>
    <s v="Brother Fax and Copier, Color"/>
    <n v="0"/>
    <n v="772"/>
    <n v="185"/>
    <n v="4"/>
    <s v="FALSE"/>
  </r>
  <r>
    <s v="AZ-2012-9921309"/>
    <x v="357"/>
    <s v="Leo Bannister"/>
    <x v="6"/>
    <s v="Berlin"/>
    <s v="Berlin"/>
    <x v="1"/>
    <x v="0"/>
    <x v="1"/>
    <x v="2"/>
    <x v="10"/>
    <s v="Motorola Headset, Full Size"/>
    <n v="0.1"/>
    <n v="948"/>
    <n v="126"/>
    <n v="13"/>
    <s v="FALSE"/>
  </r>
  <r>
    <s v="AZ-2012-4512200"/>
    <x v="357"/>
    <s v="Leroy Dudley"/>
    <x v="3"/>
    <s v="Lombardy"/>
    <s v="Milan"/>
    <x v="2"/>
    <x v="1"/>
    <x v="1"/>
    <x v="0"/>
    <x v="14"/>
    <s v="Ames Manila Envelope, Set of 50"/>
    <n v="0"/>
    <n v="99"/>
    <n v="8"/>
    <n v="4"/>
    <s v="TRUE"/>
  </r>
  <r>
    <s v="AZ-2012-4512200"/>
    <x v="357"/>
    <s v="Leroy Dudley"/>
    <x v="3"/>
    <s v="Lombardy"/>
    <s v="Milan"/>
    <x v="2"/>
    <x v="1"/>
    <x v="1"/>
    <x v="2"/>
    <x v="13"/>
    <s v="Sharp Ink, High-Speed"/>
    <n v="0"/>
    <n v="368"/>
    <n v="29"/>
    <n v="3"/>
    <s v="TRUE"/>
  </r>
  <r>
    <s v="AZ-2012-327072"/>
    <x v="357"/>
    <s v="Blake Lymburner"/>
    <x v="8"/>
    <s v="Hovedstaden"/>
    <s v="Frederiksberg"/>
    <x v="0"/>
    <x v="1"/>
    <x v="1"/>
    <x v="0"/>
    <x v="5"/>
    <s v="Cardinal Binder, Recycled"/>
    <n v="0.5"/>
    <n v="21"/>
    <n v="-12"/>
    <n v="3"/>
    <s v="TRUE"/>
  </r>
  <r>
    <s v="AZ-2012-6113257"/>
    <x v="358"/>
    <s v="Kerry Dorsey"/>
    <x v="6"/>
    <s v="Bavaria"/>
    <s v="Augsburg"/>
    <x v="1"/>
    <x v="1"/>
    <x v="1"/>
    <x v="0"/>
    <x v="5"/>
    <s v="Acco Index Tab, Durable"/>
    <n v="0"/>
    <n v="27"/>
    <n v="6"/>
    <n v="3"/>
    <s v="TRUE"/>
  </r>
  <r>
    <s v="AZ-2012-6113257"/>
    <x v="358"/>
    <s v="Kerry Dorsey"/>
    <x v="6"/>
    <s v="Bavaria"/>
    <s v="Augsburg"/>
    <x v="1"/>
    <x v="1"/>
    <x v="1"/>
    <x v="0"/>
    <x v="4"/>
    <s v="OIC Paper Clips, Assorted Sizes"/>
    <n v="0"/>
    <n v="36"/>
    <n v="9"/>
    <n v="3"/>
    <s v="FALSE"/>
  </r>
  <r>
    <s v="AZ-2012-8035281"/>
    <x v="358"/>
    <s v="Julian Mack"/>
    <x v="6"/>
    <s v="North Rhine-Westphalia"/>
    <s v="Dormagen"/>
    <x v="1"/>
    <x v="1"/>
    <x v="3"/>
    <x v="0"/>
    <x v="5"/>
    <s v="Wilson Jones Index Tab, Clear"/>
    <n v="0"/>
    <n v="24"/>
    <n v="2"/>
    <n v="4"/>
    <s v="TRUE"/>
  </r>
  <r>
    <s v="AZ-2012-8589004"/>
    <x v="358"/>
    <s v="Lisa Watkins"/>
    <x v="5"/>
    <s v="Madrid"/>
    <s v="Parla"/>
    <x v="2"/>
    <x v="1"/>
    <x v="0"/>
    <x v="0"/>
    <x v="5"/>
    <s v="Avery Hole Reinforcements, Recycled"/>
    <n v="0"/>
    <n v="24"/>
    <n v="10"/>
    <n v="5"/>
    <s v="TRUE"/>
  </r>
  <r>
    <s v="BN-2012-8726185"/>
    <x v="358"/>
    <s v="David Lowe"/>
    <x v="7"/>
    <s v="South Holland"/>
    <s v="Capelle aan den IJssel"/>
    <x v="1"/>
    <x v="1"/>
    <x v="1"/>
    <x v="1"/>
    <x v="1"/>
    <s v="Bush Library with Doors, Pine"/>
    <n v="0.5"/>
    <n v="549"/>
    <n v="-428"/>
    <n v="3"/>
    <s v="TRUE"/>
  </r>
  <r>
    <s v="BN-2012-8726185"/>
    <x v="358"/>
    <s v="David Lowe"/>
    <x v="7"/>
    <s v="South Holland"/>
    <s v="Capelle aan den IJssel"/>
    <x v="1"/>
    <x v="1"/>
    <x v="1"/>
    <x v="0"/>
    <x v="2"/>
    <s v="Sanford Pens, Blue"/>
    <n v="0.5"/>
    <n v="33"/>
    <n v="-17"/>
    <n v="6"/>
    <s v="FALSE"/>
  </r>
  <r>
    <s v="BN-2012-8726185"/>
    <x v="358"/>
    <s v="David Lowe"/>
    <x v="7"/>
    <s v="South Holland"/>
    <s v="Capelle aan den IJssel"/>
    <x v="1"/>
    <x v="1"/>
    <x v="1"/>
    <x v="0"/>
    <x v="0"/>
    <s v="Green Bar Memo Slips, Multicolor"/>
    <n v="0.5"/>
    <n v="28"/>
    <n v="-8"/>
    <n v="3"/>
    <s v="FALSE"/>
  </r>
  <r>
    <s v="AZ-2012-7832440"/>
    <x v="359"/>
    <s v="Georgina Storey"/>
    <x v="4"/>
    <s v="Vienna"/>
    <s v="Vienna"/>
    <x v="1"/>
    <x v="1"/>
    <x v="1"/>
    <x v="1"/>
    <x v="1"/>
    <s v="Safco Floating Shelf Set, Mobile"/>
    <n v="0"/>
    <n v="399"/>
    <n v="48"/>
    <n v="2"/>
    <s v="TRUE"/>
  </r>
  <r>
    <s v="AZ-2012-7832440"/>
    <x v="359"/>
    <s v="Georgina Storey"/>
    <x v="4"/>
    <s v="Vienna"/>
    <s v="Vienna"/>
    <x v="1"/>
    <x v="1"/>
    <x v="1"/>
    <x v="0"/>
    <x v="2"/>
    <s v="BIC Markers, Water Color"/>
    <n v="0"/>
    <n v="89"/>
    <n v="31"/>
    <n v="3"/>
    <s v="FALSE"/>
  </r>
  <r>
    <s v="AZ-2012-7832440"/>
    <x v="359"/>
    <s v="Georgina Storey"/>
    <x v="4"/>
    <s v="Vienna"/>
    <s v="Vienna"/>
    <x v="1"/>
    <x v="1"/>
    <x v="1"/>
    <x v="0"/>
    <x v="7"/>
    <s v="Hon Round Labels, Adjustable"/>
    <n v="0"/>
    <n v="23"/>
    <n v="8"/>
    <n v="5"/>
    <s v="FALSE"/>
  </r>
  <r>
    <s v="AZ-2012-7832440"/>
    <x v="359"/>
    <s v="Georgina Storey"/>
    <x v="4"/>
    <s v="Vienna"/>
    <s v="Vienna"/>
    <x v="1"/>
    <x v="1"/>
    <x v="1"/>
    <x v="0"/>
    <x v="3"/>
    <s v="Smead File Cart, Blue"/>
    <n v="0"/>
    <n v="1147"/>
    <n v="11"/>
    <n v="9"/>
    <s v="FALSE"/>
  </r>
  <r>
    <s v="BN-2012-1276704"/>
    <x v="360"/>
    <s v="Dominic Scott"/>
    <x v="6"/>
    <s v="Berlin"/>
    <s v="Berlin"/>
    <x v="1"/>
    <x v="1"/>
    <x v="1"/>
    <x v="0"/>
    <x v="2"/>
    <s v="Boston Pens, Blue"/>
    <n v="0.1"/>
    <n v="26"/>
    <n v="-2"/>
    <n v="2"/>
    <s v="FALSE"/>
  </r>
  <r>
    <s v="BN-2012-1276704"/>
    <x v="360"/>
    <s v="Dominic Scott"/>
    <x v="6"/>
    <s v="Berlin"/>
    <s v="Berlin"/>
    <x v="1"/>
    <x v="1"/>
    <x v="1"/>
    <x v="2"/>
    <x v="13"/>
    <s v="Hewlett Personal Copier, Digital"/>
    <n v="0.1"/>
    <n v="648"/>
    <n v="57"/>
    <n v="5"/>
    <s v="TRUE"/>
  </r>
  <r>
    <s v="AZ-2012-3002893"/>
    <x v="361"/>
    <s v="Maya Pamphlett"/>
    <x v="2"/>
    <s v="Bourgogne-Franche-Comté"/>
    <s v="Lons-le-Saunier"/>
    <x v="1"/>
    <x v="1"/>
    <x v="1"/>
    <x v="2"/>
    <x v="9"/>
    <s v="Konica Receipt Printer, Durable"/>
    <n v="0.15"/>
    <n v="416"/>
    <n v="68"/>
    <n v="4"/>
    <s v="TRUE"/>
  </r>
  <r>
    <s v="BN-2012-8433873"/>
    <x v="361"/>
    <s v="Sebastian McClelland"/>
    <x v="7"/>
    <s v="South Holland"/>
    <s v="Schiedam"/>
    <x v="1"/>
    <x v="1"/>
    <x v="0"/>
    <x v="2"/>
    <x v="10"/>
    <s v="Motorola Audio Dock, Cordless"/>
    <n v="0.5"/>
    <n v="264"/>
    <n v="-127"/>
    <n v="3"/>
    <s v="FALSE"/>
  </r>
  <r>
    <s v="BN-2012-3872886"/>
    <x v="361"/>
    <s v="Lauren Knight"/>
    <x v="2"/>
    <s v="Alsace-Champagne-Ardenne-Lorraine"/>
    <s v="Colmar"/>
    <x v="1"/>
    <x v="1"/>
    <x v="0"/>
    <x v="1"/>
    <x v="8"/>
    <s v="SAFCO Executive Leather Armchair, Red"/>
    <n v="0.1"/>
    <n v="1246"/>
    <n v="-125"/>
    <n v="3"/>
    <s v="FALSE"/>
  </r>
  <r>
    <s v="BN-2012-3872886"/>
    <x v="361"/>
    <s v="Lauren Knight"/>
    <x v="2"/>
    <s v="Alsace-Champagne-Ardenne-Lorraine"/>
    <s v="Colmar"/>
    <x v="1"/>
    <x v="1"/>
    <x v="0"/>
    <x v="0"/>
    <x v="2"/>
    <s v="Boston Markers, Fluorescent"/>
    <n v="0"/>
    <n v="83"/>
    <n v="12"/>
    <n v="3"/>
    <s v="TRUE"/>
  </r>
  <r>
    <s v="BN-2012-3872886"/>
    <x v="361"/>
    <s v="Lauren Knight"/>
    <x v="2"/>
    <s v="Alsace-Champagne-Ardenne-Lorraine"/>
    <s v="Colmar"/>
    <x v="1"/>
    <x v="1"/>
    <x v="0"/>
    <x v="0"/>
    <x v="5"/>
    <s v="Ibico 3-Hole Punch, Clear"/>
    <n v="0"/>
    <n v="209"/>
    <n v="84"/>
    <n v="7"/>
    <s v="FALSE"/>
  </r>
  <r>
    <s v="AZ-2012-8885396"/>
    <x v="362"/>
    <s v="Leslie Wilson"/>
    <x v="1"/>
    <s v="Scotland"/>
    <s v="Glasgow"/>
    <x v="0"/>
    <x v="1"/>
    <x v="1"/>
    <x v="0"/>
    <x v="3"/>
    <s v="Rogers Lockers, Blue"/>
    <n v="0"/>
    <n v="1058"/>
    <n v="74"/>
    <n v="5"/>
    <s v="TRUE"/>
  </r>
  <r>
    <s v="AZ-2012-2306577"/>
    <x v="363"/>
    <s v="Harrison Cooke"/>
    <x v="6"/>
    <s v="Lower Saxony"/>
    <s v="Langenhagen"/>
    <x v="1"/>
    <x v="1"/>
    <x v="1"/>
    <x v="0"/>
    <x v="2"/>
    <s v="Sanford Canvas, Blue"/>
    <n v="0"/>
    <n v="253"/>
    <n v="73"/>
    <n v="5"/>
    <s v="TRUE"/>
  </r>
  <r>
    <s v="AZ-2012-2306577"/>
    <x v="363"/>
    <s v="Harrison Cooke"/>
    <x v="6"/>
    <s v="Lower Saxony"/>
    <s v="Langenhagen"/>
    <x v="1"/>
    <x v="1"/>
    <x v="1"/>
    <x v="0"/>
    <x v="3"/>
    <s v="Rogers Lockers, Blue"/>
    <n v="0.1"/>
    <n v="571"/>
    <n v="-19"/>
    <n v="3"/>
    <s v="FALSE"/>
  </r>
  <r>
    <s v="AZ-2012-2306577"/>
    <x v="363"/>
    <s v="Harrison Cooke"/>
    <x v="6"/>
    <s v="Lower Saxony"/>
    <s v="Langenhagen"/>
    <x v="1"/>
    <x v="1"/>
    <x v="1"/>
    <x v="2"/>
    <x v="10"/>
    <s v="Apple Smart Phone, Full Size"/>
    <n v="0"/>
    <n v="1913"/>
    <n v="536"/>
    <n v="3"/>
    <s v="TRUE"/>
  </r>
  <r>
    <s v="BN-2012-7786585"/>
    <x v="363"/>
    <s v="Luther King"/>
    <x v="6"/>
    <s v="Thuringia"/>
    <s v="Erfurt"/>
    <x v="1"/>
    <x v="1"/>
    <x v="1"/>
    <x v="1"/>
    <x v="8"/>
    <s v="SAFCO Executive Leather Armchair, Adjustable"/>
    <n v="0.1"/>
    <n v="835"/>
    <n v="-28"/>
    <n v="2"/>
    <s v="FALSE"/>
  </r>
  <r>
    <s v="BN-2012-2380849"/>
    <x v="363"/>
    <s v="Gracie Hicks"/>
    <x v="8"/>
    <s v="Hovedstaden"/>
    <s v="Copenhagen"/>
    <x v="0"/>
    <x v="1"/>
    <x v="1"/>
    <x v="0"/>
    <x v="3"/>
    <s v="Tenex Lockers, Wire Frame"/>
    <n v="0.5"/>
    <n v="610"/>
    <n v="-232"/>
    <n v="6"/>
    <s v="FALSE"/>
  </r>
  <r>
    <s v="BN-2012-2380849"/>
    <x v="363"/>
    <s v="Gracie Hicks"/>
    <x v="8"/>
    <s v="Hovedstaden"/>
    <s v="Copenhagen"/>
    <x v="0"/>
    <x v="1"/>
    <x v="1"/>
    <x v="0"/>
    <x v="12"/>
    <s v="Stiletto Letter Opener, High Speed"/>
    <n v="0.5"/>
    <n v="83"/>
    <n v="-55"/>
    <n v="6"/>
    <s v="FALSE"/>
  </r>
  <r>
    <s v="AZ-2012-2465302"/>
    <x v="364"/>
    <s v="Jasmine Hanson"/>
    <x v="6"/>
    <s v="Hamburg"/>
    <s v="Hamburg"/>
    <x v="1"/>
    <x v="1"/>
    <x v="1"/>
    <x v="0"/>
    <x v="5"/>
    <s v="Ibico Binding Machine, Economy"/>
    <n v="0"/>
    <n v="103"/>
    <n v="9"/>
    <n v="2"/>
    <s v="TRUE"/>
  </r>
  <r>
    <s v="AZ-2012-5629458"/>
    <x v="365"/>
    <s v="Eva Arnold"/>
    <x v="3"/>
    <s v="Apulia"/>
    <s v="Foggia"/>
    <x v="2"/>
    <x v="1"/>
    <x v="0"/>
    <x v="0"/>
    <x v="2"/>
    <s v="Stanley Pencil Sharpener, Fluorescent"/>
    <n v="0"/>
    <n v="124"/>
    <n v="40"/>
    <n v="5"/>
    <s v="TRUE"/>
  </r>
  <r>
    <s v="AZ-2012-3819043"/>
    <x v="365"/>
    <s v="Harry Josephson"/>
    <x v="9"/>
    <s v="Limburg"/>
    <s v="Hasselt"/>
    <x v="1"/>
    <x v="1"/>
    <x v="0"/>
    <x v="0"/>
    <x v="12"/>
    <s v="Acme Trimmer, Steel"/>
    <n v="0"/>
    <n v="308"/>
    <n v="68"/>
    <n v="7"/>
    <s v="TRUE"/>
  </r>
  <r>
    <s v="AZ-2012-270116"/>
    <x v="366"/>
    <s v="Geraldine Mizelle"/>
    <x v="5"/>
    <s v="Galicia"/>
    <s v="Lugo"/>
    <x v="2"/>
    <x v="2"/>
    <x v="1"/>
    <x v="2"/>
    <x v="13"/>
    <s v="HP Personal Copier, Color"/>
    <n v="0"/>
    <n v="377"/>
    <n v="83"/>
    <n v="3"/>
    <s v="FALSE"/>
  </r>
  <r>
    <s v="AZ-2012-7552000"/>
    <x v="366"/>
    <s v="Rachel Morton"/>
    <x v="5"/>
    <s v="Catalonia"/>
    <s v="Barcelona"/>
    <x v="2"/>
    <x v="2"/>
    <x v="2"/>
    <x v="1"/>
    <x v="1"/>
    <s v="Dania Library with Doors, Traditional"/>
    <n v="0"/>
    <n v="1087"/>
    <n v="120"/>
    <n v="3"/>
    <s v="FALSE"/>
  </r>
  <r>
    <s v="AZ-2012-6231501"/>
    <x v="366"/>
    <s v="Tahlia Coughlan"/>
    <x v="3"/>
    <s v="Piedmont"/>
    <s v="Turin"/>
    <x v="2"/>
    <x v="2"/>
    <x v="0"/>
    <x v="0"/>
    <x v="12"/>
    <s v="Kleencut Box Cutter, Serrated"/>
    <n v="0"/>
    <n v="63"/>
    <n v="14"/>
    <n v="2"/>
    <s v="FALSE"/>
  </r>
  <r>
    <s v="AZ-2012-6401675"/>
    <x v="367"/>
    <s v="Indiana Wekey"/>
    <x v="6"/>
    <s v="Berlin"/>
    <s v="Berlin"/>
    <x v="1"/>
    <x v="2"/>
    <x v="1"/>
    <x v="0"/>
    <x v="11"/>
    <s v="Breville Coffee Grinder, Silver"/>
    <n v="0.2"/>
    <n v="100"/>
    <n v="25"/>
    <n v="2"/>
    <s v="FALSE"/>
  </r>
  <r>
    <s v="AZ-2012-6401675"/>
    <x v="367"/>
    <s v="Indiana Wekey"/>
    <x v="6"/>
    <s v="Berlin"/>
    <s v="Berlin"/>
    <x v="1"/>
    <x v="2"/>
    <x v="1"/>
    <x v="0"/>
    <x v="2"/>
    <s v="Boston Canvas, Blue"/>
    <n v="0.1"/>
    <n v="241"/>
    <n v="40"/>
    <n v="5"/>
    <s v="TRUE"/>
  </r>
  <r>
    <s v="AZ-2012-6401675"/>
    <x v="367"/>
    <s v="Indiana Wekey"/>
    <x v="6"/>
    <s v="Berlin"/>
    <s v="Berlin"/>
    <x v="1"/>
    <x v="2"/>
    <x v="1"/>
    <x v="0"/>
    <x v="2"/>
    <s v="Sanford Highlighters, Easy-Erase"/>
    <n v="0.1"/>
    <n v="101"/>
    <n v="-7"/>
    <n v="7"/>
    <s v="TRUE"/>
  </r>
  <r>
    <s v="AZ-2012-6401675"/>
    <x v="367"/>
    <s v="Indiana Wekey"/>
    <x v="6"/>
    <s v="Berlin"/>
    <s v="Berlin"/>
    <x v="1"/>
    <x v="2"/>
    <x v="1"/>
    <x v="2"/>
    <x v="13"/>
    <s v="Canon Wireless Fax, High-Speed"/>
    <n v="0.1"/>
    <n v="4748"/>
    <n v="844"/>
    <n v="14"/>
    <s v="FALSE"/>
  </r>
  <r>
    <s v="BN-2012-1206037"/>
    <x v="367"/>
    <s v="Nicholas Watkins"/>
    <x v="1"/>
    <s v="England"/>
    <s v="Sheffield"/>
    <x v="0"/>
    <x v="1"/>
    <x v="1"/>
    <x v="0"/>
    <x v="5"/>
    <s v="Wilson Jones Binder, Durable"/>
    <n v="0.5"/>
    <n v="29"/>
    <n v="-27"/>
    <n v="4"/>
    <s v="TRUE"/>
  </r>
  <r>
    <s v="BN-2012-1206037"/>
    <x v="367"/>
    <s v="Nicholas Watkins"/>
    <x v="1"/>
    <s v="England"/>
    <s v="Sheffield"/>
    <x v="0"/>
    <x v="1"/>
    <x v="1"/>
    <x v="0"/>
    <x v="14"/>
    <s v="GlobeWeis Interoffice Envelope, with clear poly window"/>
    <n v="0.5"/>
    <n v="205"/>
    <n v="-90"/>
    <n v="8"/>
    <s v="TRUE"/>
  </r>
  <r>
    <s v="AZ-2012-375859"/>
    <x v="368"/>
    <s v="Dominic Scott"/>
    <x v="1"/>
    <s v="England"/>
    <s v="London"/>
    <x v="0"/>
    <x v="1"/>
    <x v="1"/>
    <x v="0"/>
    <x v="5"/>
    <s v="Avery Index Tab, Economy"/>
    <n v="0.1"/>
    <n v="21"/>
    <n v="7"/>
    <n v="3"/>
    <s v="FALSE"/>
  </r>
  <r>
    <s v="AZ-2012-656965"/>
    <x v="368"/>
    <s v="Lisa Casey"/>
    <x v="2"/>
    <s v="Provence-Alpes-Côte d'Azur"/>
    <s v="Draguignan"/>
    <x v="1"/>
    <x v="2"/>
    <x v="1"/>
    <x v="0"/>
    <x v="14"/>
    <s v="Cameo Mailers, Recycled"/>
    <n v="0"/>
    <n v="333"/>
    <n v="76"/>
    <n v="9"/>
    <s v="FALSE"/>
  </r>
  <r>
    <s v="AZ-2012-656965"/>
    <x v="368"/>
    <s v="Lisa Casey"/>
    <x v="2"/>
    <s v="Provence-Alpes-Côte d'Azur"/>
    <s v="Draguignan"/>
    <x v="1"/>
    <x v="2"/>
    <x v="1"/>
    <x v="0"/>
    <x v="3"/>
    <s v="Fellowes Folders, Industrial"/>
    <n v="0.1"/>
    <n v="73"/>
    <n v="10"/>
    <n v="3"/>
    <s v="TRUE"/>
  </r>
  <r>
    <s v="AZ-2012-3048240"/>
    <x v="368"/>
    <s v="Gemma Curlewis"/>
    <x v="4"/>
    <s v="Vienna"/>
    <s v="Vienna"/>
    <x v="1"/>
    <x v="2"/>
    <x v="1"/>
    <x v="2"/>
    <x v="15"/>
    <s v="SanDisk Keyboard, Programmable"/>
    <n v="0"/>
    <n v="415"/>
    <n v="66"/>
    <n v="5"/>
    <s v="TRUE"/>
  </r>
  <r>
    <s v="AZ-2012-5629716"/>
    <x v="369"/>
    <s v="Caitlin Schmidt"/>
    <x v="1"/>
    <s v="England"/>
    <s v="Sheffield"/>
    <x v="0"/>
    <x v="2"/>
    <x v="1"/>
    <x v="0"/>
    <x v="2"/>
    <s v="Boston Sketch Pad, Water Color"/>
    <n v="0.5"/>
    <n v="129"/>
    <n v="-122"/>
    <n v="5"/>
    <s v="FALSE"/>
  </r>
  <r>
    <s v="AZ-2012-5629716"/>
    <x v="369"/>
    <s v="Caitlin Schmidt"/>
    <x v="1"/>
    <s v="England"/>
    <s v="Sheffield"/>
    <x v="0"/>
    <x v="2"/>
    <x v="1"/>
    <x v="0"/>
    <x v="5"/>
    <s v="Acco Binder Covers, Durable"/>
    <n v="0.5"/>
    <n v="15"/>
    <n v="-2"/>
    <n v="2"/>
    <s v="TRUE"/>
  </r>
  <r>
    <s v="AZ-2012-5629716"/>
    <x v="369"/>
    <s v="Caitlin Schmidt"/>
    <x v="1"/>
    <s v="England"/>
    <s v="Sheffield"/>
    <x v="0"/>
    <x v="2"/>
    <x v="1"/>
    <x v="0"/>
    <x v="5"/>
    <s v="Avery 3-Hole Punch, Durable"/>
    <n v="0.5"/>
    <n v="15"/>
    <n v="-4"/>
    <n v="1"/>
    <s v="TRUE"/>
  </r>
  <r>
    <s v="AZ-2012-5629716"/>
    <x v="369"/>
    <s v="Caitlin Schmidt"/>
    <x v="1"/>
    <s v="England"/>
    <s v="Sheffield"/>
    <x v="0"/>
    <x v="2"/>
    <x v="1"/>
    <x v="0"/>
    <x v="4"/>
    <s v="Stockwell Push Pins, Metal"/>
    <n v="0.5"/>
    <n v="28"/>
    <n v="-25"/>
    <n v="4"/>
    <s v="TRUE"/>
  </r>
  <r>
    <s v="AZ-2012-3206190"/>
    <x v="369"/>
    <s v="Jade Hawkins"/>
    <x v="14"/>
    <s v="Kymenlaakso"/>
    <s v="Kotka"/>
    <x v="0"/>
    <x v="1"/>
    <x v="1"/>
    <x v="0"/>
    <x v="4"/>
    <s v="Accos Push Pins, Assorted Sizes"/>
    <n v="0"/>
    <n v="60"/>
    <n v="1"/>
    <n v="5"/>
    <s v="FALSE"/>
  </r>
  <r>
    <s v="AZ-2012-8556389"/>
    <x v="369"/>
    <s v="Sharon Kerley"/>
    <x v="6"/>
    <s v="Saxony"/>
    <s v="Leipzig"/>
    <x v="1"/>
    <x v="1"/>
    <x v="1"/>
    <x v="0"/>
    <x v="5"/>
    <s v="Avery Index Tab, Clear"/>
    <n v="0"/>
    <n v="51"/>
    <n v="2"/>
    <n v="8"/>
    <s v="FALSE"/>
  </r>
  <r>
    <s v="BN-2012-5184619"/>
    <x v="370"/>
    <s v="Jordan Peacock"/>
    <x v="0"/>
    <s v="Stockholm"/>
    <s v="Nacka"/>
    <x v="0"/>
    <x v="2"/>
    <x v="0"/>
    <x v="0"/>
    <x v="3"/>
    <s v="Rogers Trays, Industrial"/>
    <n v="0.5"/>
    <n v="155"/>
    <n v="-31"/>
    <n v="5"/>
    <s v="TRUE"/>
  </r>
  <r>
    <s v="AZ-2012-7805058"/>
    <x v="371"/>
    <s v="Corey Norton"/>
    <x v="6"/>
    <s v="North Rhine-Westphalia"/>
    <s v="Moers"/>
    <x v="1"/>
    <x v="1"/>
    <x v="1"/>
    <x v="0"/>
    <x v="3"/>
    <s v="Rogers Lockers, Industrial"/>
    <n v="0.1"/>
    <n v="1145"/>
    <n v="356"/>
    <n v="6"/>
    <s v="TRUE"/>
  </r>
  <r>
    <s v="AZ-2012-7805058"/>
    <x v="371"/>
    <s v="Corey Norton"/>
    <x v="6"/>
    <s v="North Rhine-Westphalia"/>
    <s v="Moers"/>
    <x v="1"/>
    <x v="1"/>
    <x v="1"/>
    <x v="2"/>
    <x v="9"/>
    <s v="Okidata Card Printer, White"/>
    <n v="0"/>
    <n v="523"/>
    <n v="178"/>
    <n v="3"/>
    <s v="FALSE"/>
  </r>
  <r>
    <s v="AZ-2012-184298"/>
    <x v="371"/>
    <s v="Ali Mander-Jones"/>
    <x v="4"/>
    <s v="Vienna"/>
    <s v="Vienna"/>
    <x v="1"/>
    <x v="0"/>
    <x v="2"/>
    <x v="0"/>
    <x v="4"/>
    <s v="Advantus Thumb Tacks, Assorted Sizes"/>
    <n v="0"/>
    <n v="11"/>
    <n v="2"/>
    <n v="1"/>
    <s v="TRUE"/>
  </r>
  <r>
    <s v="BN-2012-2790989"/>
    <x v="371"/>
    <s v="Kieran Herbert"/>
    <x v="7"/>
    <s v="Friesland"/>
    <s v="Leeuwarden"/>
    <x v="1"/>
    <x v="1"/>
    <x v="0"/>
    <x v="1"/>
    <x v="16"/>
    <s v="Eldon Clock, Erganomic"/>
    <n v="0.2"/>
    <n v="88"/>
    <n v="15"/>
    <n v="2"/>
    <s v="TRUE"/>
  </r>
  <r>
    <s v="BN-2012-2790989"/>
    <x v="371"/>
    <s v="Kieran Herbert"/>
    <x v="7"/>
    <s v="Friesland"/>
    <s v="Leeuwarden"/>
    <x v="1"/>
    <x v="1"/>
    <x v="0"/>
    <x v="2"/>
    <x v="9"/>
    <s v="Panasonic Card Printer, Durable"/>
    <n v="0.5"/>
    <n v="174"/>
    <n v="-104"/>
    <n v="2"/>
    <s v="TRUE"/>
  </r>
  <r>
    <s v="AZ-2012-6973714"/>
    <x v="372"/>
    <s v="Kevin Madigan"/>
    <x v="2"/>
    <s v="Ile-de-France"/>
    <s v="Chelles"/>
    <x v="1"/>
    <x v="1"/>
    <x v="1"/>
    <x v="0"/>
    <x v="2"/>
    <s v="Boston Canvas, Fluorescent"/>
    <n v="0"/>
    <n v="110"/>
    <n v="20"/>
    <n v="2"/>
    <s v="FALSE"/>
  </r>
  <r>
    <s v="AZ-2012-6973714"/>
    <x v="372"/>
    <s v="Kevin Madigan"/>
    <x v="2"/>
    <s v="Ile-de-France"/>
    <s v="Chelles"/>
    <x v="1"/>
    <x v="1"/>
    <x v="1"/>
    <x v="2"/>
    <x v="15"/>
    <s v="Memorex Numeric Keypad, Erganomic"/>
    <n v="0"/>
    <n v="93"/>
    <n v="15"/>
    <n v="2"/>
    <s v="FALSE"/>
  </r>
  <r>
    <s v="AZ-2012-6683296"/>
    <x v="372"/>
    <s v="Ruby Patel"/>
    <x v="6"/>
    <s v="Lower Saxony"/>
    <s v="Hanover"/>
    <x v="1"/>
    <x v="0"/>
    <x v="2"/>
    <x v="0"/>
    <x v="3"/>
    <s v="Eldon Trays, Industrial"/>
    <n v="0.6"/>
    <n v="39"/>
    <n v="-13"/>
    <n v="2"/>
    <s v="TRUE"/>
  </r>
  <r>
    <s v="AZ-2012-6683296"/>
    <x v="372"/>
    <s v="Ruby Patel"/>
    <x v="6"/>
    <s v="Lower Saxony"/>
    <s v="Hanover"/>
    <x v="1"/>
    <x v="0"/>
    <x v="2"/>
    <x v="0"/>
    <x v="12"/>
    <s v="Elite Scissors, High Speed"/>
    <n v="0.5"/>
    <n v="34"/>
    <n v="-1"/>
    <n v="3"/>
    <s v="FALSE"/>
  </r>
  <r>
    <s v="AZ-2012-7350513"/>
    <x v="372"/>
    <s v="Sophia Owen"/>
    <x v="1"/>
    <s v="England"/>
    <s v="Huddersfield"/>
    <x v="0"/>
    <x v="2"/>
    <x v="1"/>
    <x v="0"/>
    <x v="2"/>
    <s v="BIC Pens, Easy-Erase"/>
    <n v="0"/>
    <n v="44"/>
    <n v="10"/>
    <n v="3"/>
    <s v="TRUE"/>
  </r>
  <r>
    <s v="AZ-2012-7350513"/>
    <x v="372"/>
    <s v="Sophia Owen"/>
    <x v="1"/>
    <s v="England"/>
    <s v="Huddersfield"/>
    <x v="0"/>
    <x v="2"/>
    <x v="1"/>
    <x v="0"/>
    <x v="0"/>
    <s v="SanDisk Computer Printout Paper, Multicolor"/>
    <n v="0"/>
    <n v="31"/>
    <n v="4"/>
    <n v="1"/>
    <s v="FALSE"/>
  </r>
  <r>
    <s v="AZ-2012-4224779"/>
    <x v="372"/>
    <s v="Maya Pamphlett"/>
    <x v="5"/>
    <s v="Catalonia"/>
    <s v="Barcelona"/>
    <x v="2"/>
    <x v="1"/>
    <x v="1"/>
    <x v="0"/>
    <x v="3"/>
    <s v="Eldon Trays, Single Width"/>
    <n v="0.1"/>
    <n v="173"/>
    <n v="44"/>
    <n v="4"/>
    <s v="TRUE"/>
  </r>
  <r>
    <s v="AZ-2012-8039360"/>
    <x v="372"/>
    <s v="Matthew Gill"/>
    <x v="4"/>
    <s v="Vienna"/>
    <s v="Vienna"/>
    <x v="1"/>
    <x v="0"/>
    <x v="1"/>
    <x v="0"/>
    <x v="5"/>
    <s v="Acco Binder, Durable"/>
    <n v="0"/>
    <n v="50"/>
    <n v="14"/>
    <n v="3"/>
    <s v="TRUE"/>
  </r>
  <r>
    <s v="AZ-2012-8039360"/>
    <x v="372"/>
    <s v="Matthew Gill"/>
    <x v="4"/>
    <s v="Vienna"/>
    <s v="Vienna"/>
    <x v="1"/>
    <x v="0"/>
    <x v="1"/>
    <x v="0"/>
    <x v="4"/>
    <s v="Stockwell Thumb Tacks, Metal"/>
    <n v="0"/>
    <n v="27"/>
    <n v="9"/>
    <n v="2"/>
    <s v="FALSE"/>
  </r>
  <r>
    <s v="AZ-2012-8039360"/>
    <x v="372"/>
    <s v="Matthew Gill"/>
    <x v="4"/>
    <s v="Vienna"/>
    <s v="Vienna"/>
    <x v="1"/>
    <x v="0"/>
    <x v="1"/>
    <x v="0"/>
    <x v="7"/>
    <s v="Harbour Creations Round Labels, Laser Printer Compatible"/>
    <n v="0"/>
    <n v="27"/>
    <n v="4"/>
    <n v="4"/>
    <s v="FALSE"/>
  </r>
  <r>
    <s v="AZ-2012-8039360"/>
    <x v="372"/>
    <s v="Matthew Gill"/>
    <x v="4"/>
    <s v="Vienna"/>
    <s v="Vienna"/>
    <x v="1"/>
    <x v="0"/>
    <x v="1"/>
    <x v="0"/>
    <x v="3"/>
    <s v="Smead Box, Blue"/>
    <n v="0"/>
    <n v="43"/>
    <n v="0"/>
    <n v="4"/>
    <s v="TRUE"/>
  </r>
  <r>
    <s v="AZ-2012-8039360"/>
    <x v="372"/>
    <s v="Matthew Gill"/>
    <x v="4"/>
    <s v="Vienna"/>
    <s v="Vienna"/>
    <x v="1"/>
    <x v="0"/>
    <x v="1"/>
    <x v="2"/>
    <x v="9"/>
    <s v="Okidata Calculator, White"/>
    <n v="0"/>
    <n v="254"/>
    <n v="5"/>
    <n v="5"/>
    <s v="TRUE"/>
  </r>
  <r>
    <s v="BN-2012-6754964"/>
    <x v="372"/>
    <s v="Mike Obrien"/>
    <x v="6"/>
    <s v="Saxony"/>
    <s v="Chemnitz"/>
    <x v="1"/>
    <x v="1"/>
    <x v="1"/>
    <x v="0"/>
    <x v="5"/>
    <s v="Wilson Jones Index Tab, Economy"/>
    <n v="0"/>
    <n v="13"/>
    <n v="3"/>
    <n v="2"/>
    <s v="FALSE"/>
  </r>
  <r>
    <s v="BN-2012-6754964"/>
    <x v="372"/>
    <s v="Mike Obrien"/>
    <x v="6"/>
    <s v="Saxony"/>
    <s v="Chemnitz"/>
    <x v="1"/>
    <x v="1"/>
    <x v="1"/>
    <x v="0"/>
    <x v="12"/>
    <s v="Stiletto Ruler, Easy Grip"/>
    <n v="0"/>
    <n v="83"/>
    <n v="34"/>
    <n v="5"/>
    <s v="FALSE"/>
  </r>
  <r>
    <s v="AZ-2012-9817190"/>
    <x v="373"/>
    <s v="Keith Martinez"/>
    <x v="4"/>
    <s v="Vienna"/>
    <s v="Vienna"/>
    <x v="1"/>
    <x v="1"/>
    <x v="1"/>
    <x v="0"/>
    <x v="2"/>
    <s v="Boston Highlighters, Blue"/>
    <n v="0"/>
    <n v="19"/>
    <n v="5"/>
    <n v="1"/>
    <s v="TRUE"/>
  </r>
  <r>
    <s v="AZ-2012-9817190"/>
    <x v="373"/>
    <s v="Keith Martinez"/>
    <x v="4"/>
    <s v="Vienna"/>
    <s v="Vienna"/>
    <x v="1"/>
    <x v="1"/>
    <x v="1"/>
    <x v="0"/>
    <x v="2"/>
    <s v="Boston Highlighters, Fluorescent"/>
    <n v="0"/>
    <n v="40"/>
    <n v="10"/>
    <n v="2"/>
    <s v="TRUE"/>
  </r>
  <r>
    <s v="AZ-2012-9817190"/>
    <x v="373"/>
    <s v="Keith Martinez"/>
    <x v="4"/>
    <s v="Vienna"/>
    <s v="Vienna"/>
    <x v="1"/>
    <x v="1"/>
    <x v="1"/>
    <x v="0"/>
    <x v="7"/>
    <s v="Hon Color Coded Labels, Adjustable"/>
    <n v="0"/>
    <n v="21"/>
    <n v="3"/>
    <n v="2"/>
    <s v="TRUE"/>
  </r>
  <r>
    <s v="AZ-2012-9817190"/>
    <x v="373"/>
    <s v="Keith Martinez"/>
    <x v="4"/>
    <s v="Vienna"/>
    <s v="Vienna"/>
    <x v="1"/>
    <x v="1"/>
    <x v="1"/>
    <x v="0"/>
    <x v="0"/>
    <s v="Xerox Computer Printout Paper, Multicolor"/>
    <n v="0"/>
    <n v="83"/>
    <n v="18"/>
    <n v="3"/>
    <s v="FALSE"/>
  </r>
  <r>
    <s v="AZ-2012-9817190"/>
    <x v="373"/>
    <s v="Keith Martinez"/>
    <x v="4"/>
    <s v="Vienna"/>
    <s v="Vienna"/>
    <x v="1"/>
    <x v="1"/>
    <x v="1"/>
    <x v="2"/>
    <x v="9"/>
    <s v="Okidata Phone, White"/>
    <n v="0"/>
    <n v="426"/>
    <n v="4"/>
    <n v="5"/>
    <s v="FALSE"/>
  </r>
  <r>
    <s v="BN-2012-9955525"/>
    <x v="373"/>
    <s v="Lara Giles"/>
    <x v="12"/>
    <s v="Zürich"/>
    <s v="Winterthur"/>
    <x v="1"/>
    <x v="1"/>
    <x v="1"/>
    <x v="0"/>
    <x v="14"/>
    <s v="Kraft Peel and Seal, Recycled"/>
    <n v="0"/>
    <n v="174"/>
    <n v="10"/>
    <n v="9"/>
    <s v="FALSE"/>
  </r>
  <r>
    <s v="AZ-2012-2854166"/>
    <x v="374"/>
    <s v="Ashton Foley"/>
    <x v="6"/>
    <s v="North Rhine-Westphalia"/>
    <s v="Oberhausen"/>
    <x v="1"/>
    <x v="1"/>
    <x v="1"/>
    <x v="1"/>
    <x v="8"/>
    <s v="Novimex Executive Leather Armchair, Red"/>
    <n v="0.1"/>
    <n v="1243"/>
    <n v="345"/>
    <n v="3"/>
    <s v="TRUE"/>
  </r>
  <r>
    <s v="AZ-2012-2854166"/>
    <x v="374"/>
    <s v="Ashton Foley"/>
    <x v="6"/>
    <s v="North Rhine-Westphalia"/>
    <s v="Oberhausen"/>
    <x v="1"/>
    <x v="1"/>
    <x v="1"/>
    <x v="0"/>
    <x v="2"/>
    <s v="Boston Pencil Sharpener, Easy-Erase"/>
    <n v="0"/>
    <n v="60"/>
    <n v="10"/>
    <n v="2"/>
    <s v="FALSE"/>
  </r>
  <r>
    <s v="AZ-2012-2854166"/>
    <x v="374"/>
    <s v="Ashton Foley"/>
    <x v="6"/>
    <s v="North Rhine-Westphalia"/>
    <s v="Oberhausen"/>
    <x v="1"/>
    <x v="1"/>
    <x v="1"/>
    <x v="0"/>
    <x v="4"/>
    <s v="OIC Paper Clips, Bulk Pack"/>
    <n v="0"/>
    <n v="72"/>
    <n v="35"/>
    <n v="5"/>
    <s v="FALSE"/>
  </r>
  <r>
    <s v="AZ-2012-3833359"/>
    <x v="375"/>
    <s v="David To"/>
    <x v="6"/>
    <s v="Baden-Württemberg"/>
    <s v="Karlsruhe"/>
    <x v="1"/>
    <x v="0"/>
    <x v="0"/>
    <x v="0"/>
    <x v="5"/>
    <s v="Cardinal Binding Machine, Economy"/>
    <n v="0"/>
    <n v="100"/>
    <n v="28"/>
    <n v="2"/>
    <s v="FALSE"/>
  </r>
  <r>
    <s v="AZ-2012-325160"/>
    <x v="375"/>
    <s v="Craig Rayner"/>
    <x v="6"/>
    <s v="Thuringia"/>
    <s v="Weimar"/>
    <x v="1"/>
    <x v="1"/>
    <x v="1"/>
    <x v="1"/>
    <x v="16"/>
    <s v="Rubbermaid Clock, Erganomic"/>
    <n v="0"/>
    <n v="49"/>
    <n v="24"/>
    <n v="1"/>
    <s v="TRUE"/>
  </r>
  <r>
    <s v="AZ-2012-325160"/>
    <x v="375"/>
    <s v="Craig Rayner"/>
    <x v="6"/>
    <s v="Thuringia"/>
    <s v="Weimar"/>
    <x v="1"/>
    <x v="1"/>
    <x v="1"/>
    <x v="0"/>
    <x v="3"/>
    <s v="Tenex File Cart, Single Width"/>
    <n v="0.1"/>
    <n v="363"/>
    <n v="149"/>
    <n v="3"/>
    <s v="TRUE"/>
  </r>
  <r>
    <s v="BN-2012-8415709"/>
    <x v="375"/>
    <s v="Maddison Newman"/>
    <x v="1"/>
    <s v="England"/>
    <s v="Birmingham"/>
    <x v="0"/>
    <x v="2"/>
    <x v="2"/>
    <x v="0"/>
    <x v="2"/>
    <s v="Boston Pens, Fluorescent"/>
    <n v="0.5"/>
    <n v="15"/>
    <n v="-10"/>
    <n v="2"/>
    <s v="FALSE"/>
  </r>
  <r>
    <s v="AZ-2012-907711"/>
    <x v="376"/>
    <s v="Anna Kelly"/>
    <x v="0"/>
    <s v="Stockholm"/>
    <s v="Huddinge"/>
    <x v="0"/>
    <x v="2"/>
    <x v="0"/>
    <x v="1"/>
    <x v="8"/>
    <s v="SAFCO Steel Folding Chair, Set of Two"/>
    <n v="0.5"/>
    <n v="352"/>
    <n v="-49"/>
    <n v="8"/>
    <s v="TRUE"/>
  </r>
  <r>
    <s v="AZ-2012-8367812"/>
    <x v="377"/>
    <s v="Eden Gooseberry"/>
    <x v="1"/>
    <s v="Scotland"/>
    <s v="Glasgow"/>
    <x v="0"/>
    <x v="2"/>
    <x v="0"/>
    <x v="0"/>
    <x v="2"/>
    <s v="Boston Highlighters, Easy-Erase"/>
    <n v="0"/>
    <n v="38"/>
    <n v="8"/>
    <n v="2"/>
    <s v="TRUE"/>
  </r>
  <r>
    <s v="AZ-2012-8367812"/>
    <x v="377"/>
    <s v="Eden Gooseberry"/>
    <x v="1"/>
    <s v="Scotland"/>
    <s v="Glasgow"/>
    <x v="0"/>
    <x v="2"/>
    <x v="0"/>
    <x v="0"/>
    <x v="5"/>
    <s v="Wilson Jones Binding Machine, Economy"/>
    <n v="0"/>
    <n v="245"/>
    <n v="88"/>
    <n v="5"/>
    <s v="FALSE"/>
  </r>
  <r>
    <s v="AZ-2012-8367812"/>
    <x v="377"/>
    <s v="Eden Gooseberry"/>
    <x v="1"/>
    <s v="Scotland"/>
    <s v="Glasgow"/>
    <x v="0"/>
    <x v="2"/>
    <x v="0"/>
    <x v="0"/>
    <x v="0"/>
    <s v="Green Bar Note Cards, Multicolor"/>
    <n v="0"/>
    <n v="136"/>
    <n v="56"/>
    <n v="4"/>
    <s v="FALSE"/>
  </r>
  <r>
    <s v="BN-2012-5608207"/>
    <x v="377"/>
    <s v="Gilbert Montgomery"/>
    <x v="11"/>
    <s v="Braga"/>
    <s v="Guimarães"/>
    <x v="2"/>
    <x v="1"/>
    <x v="1"/>
    <x v="2"/>
    <x v="9"/>
    <s v="StarTech Phone, Wireless"/>
    <n v="0.5"/>
    <n v="186"/>
    <n v="-157"/>
    <n v="5"/>
    <s v="FALSE"/>
  </r>
  <r>
    <s v="AZ-2012-8884167"/>
    <x v="378"/>
    <s v="Angie Massengill"/>
    <x v="2"/>
    <s v="Ile-de-France"/>
    <s v="Tremblay-en-France"/>
    <x v="1"/>
    <x v="1"/>
    <x v="3"/>
    <x v="0"/>
    <x v="4"/>
    <s v="Stockwell Thumb Tacks, Metal"/>
    <n v="0"/>
    <n v="55"/>
    <n v="17"/>
    <n v="4"/>
    <s v="FALSE"/>
  </r>
  <r>
    <s v="AZ-2012-2675559"/>
    <x v="378"/>
    <s v="Kristen Holland"/>
    <x v="2"/>
    <s v="Aquitaine-Limousin-Poitou-Charentes"/>
    <s v="La Teste-de-Buch"/>
    <x v="1"/>
    <x v="1"/>
    <x v="1"/>
    <x v="0"/>
    <x v="3"/>
    <s v="Fellowes Folders, Single Width"/>
    <n v="0.1"/>
    <n v="71"/>
    <n v="25"/>
    <n v="3"/>
    <s v="TRUE"/>
  </r>
  <r>
    <s v="BN-2012-9606343"/>
    <x v="378"/>
    <s v="Alice Black"/>
    <x v="7"/>
    <s v="North Holland"/>
    <s v="Amsterdam"/>
    <x v="1"/>
    <x v="0"/>
    <x v="0"/>
    <x v="0"/>
    <x v="4"/>
    <s v="Accos Staples, Bulk Pack"/>
    <n v="0.5"/>
    <n v="11"/>
    <n v="-7"/>
    <n v="2"/>
    <s v="TRUE"/>
  </r>
  <r>
    <s v="AZ-2012-9764957"/>
    <x v="379"/>
    <s v="Abbie Perry"/>
    <x v="6"/>
    <s v="Hamburg"/>
    <s v="Hamburg"/>
    <x v="1"/>
    <x v="1"/>
    <x v="1"/>
    <x v="1"/>
    <x v="1"/>
    <s v="Sauder Stackable Bookrack, Pine"/>
    <n v="0.1"/>
    <n v="269"/>
    <n v="84"/>
    <n v="2"/>
    <s v="FALSE"/>
  </r>
  <r>
    <s v="AZ-2012-9764957"/>
    <x v="379"/>
    <s v="Abbie Perry"/>
    <x v="6"/>
    <s v="Hamburg"/>
    <s v="Hamburg"/>
    <x v="1"/>
    <x v="1"/>
    <x v="1"/>
    <x v="1"/>
    <x v="8"/>
    <s v="Harbour Creations Steel Folding Chair, Black"/>
    <n v="0.1"/>
    <n v="344"/>
    <n v="23"/>
    <n v="4"/>
    <s v="FALSE"/>
  </r>
  <r>
    <s v="AZ-2012-9764957"/>
    <x v="379"/>
    <s v="Abbie Perry"/>
    <x v="6"/>
    <s v="Hamburg"/>
    <s v="Hamburg"/>
    <x v="1"/>
    <x v="1"/>
    <x v="1"/>
    <x v="0"/>
    <x v="2"/>
    <s v="Boston Sketch Pad, Water Color"/>
    <n v="0"/>
    <n v="104"/>
    <n v="3"/>
    <n v="2"/>
    <s v="TRUE"/>
  </r>
  <r>
    <s v="AZ-2012-9764957"/>
    <x v="379"/>
    <s v="Abbie Perry"/>
    <x v="6"/>
    <s v="Hamburg"/>
    <s v="Hamburg"/>
    <x v="1"/>
    <x v="1"/>
    <x v="1"/>
    <x v="0"/>
    <x v="4"/>
    <s v="Accos Thumb Tacks, 12 Pack"/>
    <n v="0"/>
    <n v="26"/>
    <n v="9"/>
    <n v="2"/>
    <s v="TRUE"/>
  </r>
  <r>
    <s v="AZ-2012-9764957"/>
    <x v="379"/>
    <s v="Abbie Perry"/>
    <x v="6"/>
    <s v="Hamburg"/>
    <s v="Hamburg"/>
    <x v="1"/>
    <x v="1"/>
    <x v="1"/>
    <x v="0"/>
    <x v="4"/>
    <s v="Stockwell Clamps, Assorted Sizes"/>
    <n v="0"/>
    <n v="49"/>
    <n v="17"/>
    <n v="3"/>
    <s v="TRUE"/>
  </r>
  <r>
    <s v="AZ-2012-9764957"/>
    <x v="379"/>
    <s v="Abbie Perry"/>
    <x v="6"/>
    <s v="Hamburg"/>
    <s v="Hamburg"/>
    <x v="1"/>
    <x v="1"/>
    <x v="1"/>
    <x v="0"/>
    <x v="3"/>
    <s v="Smead Trays, Wire Frame"/>
    <n v="0.1"/>
    <n v="171"/>
    <n v="6"/>
    <n v="4"/>
    <s v="TRUE"/>
  </r>
  <r>
    <s v="AZ-2012-5631186"/>
    <x v="379"/>
    <s v="Darcy St George"/>
    <x v="3"/>
    <s v="Lazio"/>
    <s v="Velletri"/>
    <x v="2"/>
    <x v="2"/>
    <x v="1"/>
    <x v="0"/>
    <x v="11"/>
    <s v="Hoover Refrigerator, Silver"/>
    <n v="0"/>
    <n v="1054"/>
    <n v="337"/>
    <n v="2"/>
    <s v="TRUE"/>
  </r>
  <r>
    <s v="AZ-2012-5631186"/>
    <x v="379"/>
    <s v="Darcy St George"/>
    <x v="3"/>
    <s v="Lazio"/>
    <s v="Velletri"/>
    <x v="2"/>
    <x v="2"/>
    <x v="1"/>
    <x v="0"/>
    <x v="5"/>
    <s v="Acco Binding Machine, Economy"/>
    <n v="0"/>
    <n v="153"/>
    <n v="44"/>
    <n v="3"/>
    <s v="FALSE"/>
  </r>
  <r>
    <s v="AZ-2012-5631186"/>
    <x v="379"/>
    <s v="Darcy St George"/>
    <x v="3"/>
    <s v="Lazio"/>
    <s v="Velletri"/>
    <x v="2"/>
    <x v="2"/>
    <x v="1"/>
    <x v="0"/>
    <x v="7"/>
    <s v="Novimex File Folder Labels, Alphabetical"/>
    <n v="0"/>
    <n v="56"/>
    <n v="8"/>
    <n v="7"/>
    <s v="TRUE"/>
  </r>
  <r>
    <s v="AZ-2012-4923020"/>
    <x v="379"/>
    <s v="Ewan O'Neill"/>
    <x v="5"/>
    <s v="Madrid"/>
    <s v="Las Rozas de Madrid"/>
    <x v="2"/>
    <x v="2"/>
    <x v="0"/>
    <x v="1"/>
    <x v="1"/>
    <s v="Bush Floating Shelf Set, Metal"/>
    <n v="0"/>
    <n v="341"/>
    <n v="31"/>
    <n v="2"/>
    <s v="TRUE"/>
  </r>
  <r>
    <s v="AZ-2012-4923020"/>
    <x v="379"/>
    <s v="Ewan O'Neill"/>
    <x v="5"/>
    <s v="Madrid"/>
    <s v="Las Rozas de Madrid"/>
    <x v="2"/>
    <x v="2"/>
    <x v="0"/>
    <x v="0"/>
    <x v="7"/>
    <s v="Avery Shipping Labels, 5000 Label Set"/>
    <n v="0"/>
    <n v="110"/>
    <n v="42"/>
    <n v="9"/>
    <s v="TRUE"/>
  </r>
  <r>
    <s v="AZ-2012-2417161"/>
    <x v="380"/>
    <s v="Nate Dacey"/>
    <x v="5"/>
    <s v="Madrid"/>
    <s v="Las Rozas de Madrid"/>
    <x v="2"/>
    <x v="1"/>
    <x v="2"/>
    <x v="1"/>
    <x v="16"/>
    <s v="Advantus Frame, Durable"/>
    <n v="0"/>
    <n v="108"/>
    <n v="12"/>
    <n v="1"/>
    <s v="TRUE"/>
  </r>
  <r>
    <s v="AZ-2012-2417161"/>
    <x v="380"/>
    <s v="Nate Dacey"/>
    <x v="5"/>
    <s v="Madrid"/>
    <s v="Las Rozas de Madrid"/>
    <x v="2"/>
    <x v="1"/>
    <x v="2"/>
    <x v="1"/>
    <x v="16"/>
    <s v="Tenex Door Stop, Erganomic"/>
    <n v="0"/>
    <n v="170"/>
    <n v="27"/>
    <n v="4"/>
    <s v="TRUE"/>
  </r>
  <r>
    <s v="AZ-2012-2417161"/>
    <x v="380"/>
    <s v="Nate Dacey"/>
    <x v="5"/>
    <s v="Madrid"/>
    <s v="Las Rozas de Madrid"/>
    <x v="2"/>
    <x v="1"/>
    <x v="2"/>
    <x v="0"/>
    <x v="2"/>
    <s v="Binney &amp; Smith Pens, Blue"/>
    <n v="0"/>
    <n v="24"/>
    <n v="10"/>
    <n v="2"/>
    <s v="FALSE"/>
  </r>
  <r>
    <s v="AZ-2012-2417161"/>
    <x v="380"/>
    <s v="Nate Dacey"/>
    <x v="5"/>
    <s v="Madrid"/>
    <s v="Las Rozas de Madrid"/>
    <x v="2"/>
    <x v="1"/>
    <x v="2"/>
    <x v="0"/>
    <x v="2"/>
    <s v="Sanford Highlighters, Easy-Erase"/>
    <n v="0"/>
    <n v="32"/>
    <n v="1"/>
    <n v="2"/>
    <s v="TRUE"/>
  </r>
  <r>
    <s v="AZ-2012-2417161"/>
    <x v="380"/>
    <s v="Nate Dacey"/>
    <x v="5"/>
    <s v="Madrid"/>
    <s v="Las Rozas de Madrid"/>
    <x v="2"/>
    <x v="1"/>
    <x v="2"/>
    <x v="0"/>
    <x v="0"/>
    <s v="Green Bar Cards &amp; Envelopes, 8.5 x 11"/>
    <n v="0"/>
    <n v="315"/>
    <n v="57"/>
    <n v="6"/>
    <s v="TRUE"/>
  </r>
  <r>
    <s v="AZ-2012-2417161"/>
    <x v="380"/>
    <s v="Nate Dacey"/>
    <x v="5"/>
    <s v="Madrid"/>
    <s v="Las Rozas de Madrid"/>
    <x v="2"/>
    <x v="1"/>
    <x v="2"/>
    <x v="0"/>
    <x v="3"/>
    <s v="Eldon Shelving, Wire Frame"/>
    <n v="0.1"/>
    <n v="171"/>
    <n v="-4"/>
    <n v="4"/>
    <s v="FALSE"/>
  </r>
  <r>
    <s v="AZ-2012-2417161"/>
    <x v="380"/>
    <s v="Nate Dacey"/>
    <x v="5"/>
    <s v="Madrid"/>
    <s v="Las Rozas de Madrid"/>
    <x v="2"/>
    <x v="1"/>
    <x v="2"/>
    <x v="2"/>
    <x v="15"/>
    <s v="SanDisk Router, Erganomic"/>
    <n v="0"/>
    <n v="508"/>
    <n v="203"/>
    <n v="2"/>
    <s v="TRUE"/>
  </r>
  <r>
    <s v="AZ-2012-4158616"/>
    <x v="381"/>
    <s v="Lori Miller"/>
    <x v="1"/>
    <s v="England"/>
    <s v="Manchester"/>
    <x v="0"/>
    <x v="1"/>
    <x v="1"/>
    <x v="0"/>
    <x v="14"/>
    <s v="Ames Manila Envelope, Set of 50"/>
    <n v="0"/>
    <n v="74"/>
    <n v="6"/>
    <n v="3"/>
    <s v="TRUE"/>
  </r>
  <r>
    <s v="AZ-2012-4736205"/>
    <x v="382"/>
    <s v="Lilian Macredie"/>
    <x v="6"/>
    <s v="Hesse"/>
    <s v="Langen"/>
    <x v="1"/>
    <x v="2"/>
    <x v="1"/>
    <x v="0"/>
    <x v="2"/>
    <s v="Binney &amp; Smith Sketch Pad, Water Color"/>
    <n v="0"/>
    <n v="396"/>
    <n v="131"/>
    <n v="8"/>
    <s v="FALSE"/>
  </r>
  <r>
    <s v="AZ-2012-4736205"/>
    <x v="382"/>
    <s v="Lilian Macredie"/>
    <x v="6"/>
    <s v="Hesse"/>
    <s v="Langen"/>
    <x v="1"/>
    <x v="2"/>
    <x v="1"/>
    <x v="0"/>
    <x v="3"/>
    <s v="Tenex Box, Wire Frame"/>
    <n v="0.1"/>
    <n v="70"/>
    <n v="28"/>
    <n v="5"/>
    <s v="FALSE"/>
  </r>
  <r>
    <s v="AZ-2012-2884340"/>
    <x v="382"/>
    <s v="Lori Miller"/>
    <x v="3"/>
    <s v="Lombardy"/>
    <s v="Cremona"/>
    <x v="2"/>
    <x v="1"/>
    <x v="2"/>
    <x v="0"/>
    <x v="2"/>
    <s v="Binney &amp; Smith Highlighters, Water Color"/>
    <n v="0"/>
    <n v="99"/>
    <n v="41"/>
    <n v="5"/>
    <s v="FALSE"/>
  </r>
  <r>
    <s v="AZ-2012-2884340"/>
    <x v="382"/>
    <s v="Lori Miller"/>
    <x v="3"/>
    <s v="Lombardy"/>
    <s v="Cremona"/>
    <x v="2"/>
    <x v="1"/>
    <x v="2"/>
    <x v="0"/>
    <x v="5"/>
    <s v="Ibico Hole Reinforcements, Durable"/>
    <n v="0"/>
    <n v="42"/>
    <n v="12"/>
    <n v="5"/>
    <s v="FALSE"/>
  </r>
  <r>
    <s v="AZ-2012-2884340"/>
    <x v="382"/>
    <s v="Lori Miller"/>
    <x v="3"/>
    <s v="Lombardy"/>
    <s v="Cremona"/>
    <x v="2"/>
    <x v="1"/>
    <x v="2"/>
    <x v="2"/>
    <x v="15"/>
    <s v="Enermax Keyboard, Programmable"/>
    <n v="0"/>
    <n v="170"/>
    <n v="73"/>
    <n v="2"/>
    <s v="FALSE"/>
  </r>
  <r>
    <s v="AZ-2012-7790652"/>
    <x v="382"/>
    <s v="Ali Jerger"/>
    <x v="1"/>
    <s v="England"/>
    <s v="Rugby"/>
    <x v="0"/>
    <x v="2"/>
    <x v="1"/>
    <x v="0"/>
    <x v="3"/>
    <s v="Smead Folders, Blue"/>
    <n v="0"/>
    <n v="52"/>
    <n v="6"/>
    <n v="3"/>
    <s v="FALSE"/>
  </r>
  <r>
    <s v="AZ-2012-7790652"/>
    <x v="382"/>
    <s v="Ali Jerger"/>
    <x v="1"/>
    <s v="England"/>
    <s v="Rugby"/>
    <x v="0"/>
    <x v="2"/>
    <x v="1"/>
    <x v="0"/>
    <x v="3"/>
    <s v="Smead Lockers, Blue"/>
    <n v="0"/>
    <n v="794"/>
    <n v="135"/>
    <n v="4"/>
    <s v="TRUE"/>
  </r>
  <r>
    <s v="AZ-2012-7790652"/>
    <x v="382"/>
    <s v="Ali Jerger"/>
    <x v="1"/>
    <s v="England"/>
    <s v="Rugby"/>
    <x v="0"/>
    <x v="2"/>
    <x v="1"/>
    <x v="2"/>
    <x v="13"/>
    <s v="HP Copy Machine, Laser"/>
    <n v="0"/>
    <n v="487"/>
    <n v="243"/>
    <n v="2"/>
    <s v="TRUE"/>
  </r>
  <r>
    <s v="AZ-2012-9538044"/>
    <x v="383"/>
    <s v="Charlie Horrocks"/>
    <x v="1"/>
    <s v="England"/>
    <s v="Walsall"/>
    <x v="0"/>
    <x v="1"/>
    <x v="1"/>
    <x v="2"/>
    <x v="13"/>
    <s v="HP Fax and Copier, Color"/>
    <n v="0"/>
    <n v="349"/>
    <n v="143"/>
    <n v="2"/>
    <s v="FALSE"/>
  </r>
  <r>
    <s v="AZ-2012-2921507"/>
    <x v="383"/>
    <s v="Millie Franklin"/>
    <x v="3"/>
    <s v="Lombardy"/>
    <s v="Milan"/>
    <x v="2"/>
    <x v="1"/>
    <x v="0"/>
    <x v="1"/>
    <x v="16"/>
    <s v="Advantus Light Bulb, Black"/>
    <n v="0"/>
    <n v="80"/>
    <n v="38"/>
    <n v="4"/>
    <s v="FALSE"/>
  </r>
  <r>
    <s v="AZ-2012-2921507"/>
    <x v="383"/>
    <s v="Millie Franklin"/>
    <x v="3"/>
    <s v="Lombardy"/>
    <s v="Milan"/>
    <x v="2"/>
    <x v="1"/>
    <x v="0"/>
    <x v="0"/>
    <x v="0"/>
    <s v="Green Bar Cards &amp; Envelopes, Recycled"/>
    <n v="0"/>
    <n v="338"/>
    <n v="37"/>
    <n v="7"/>
    <s v="TRUE"/>
  </r>
  <r>
    <s v="AZ-2012-2921507"/>
    <x v="383"/>
    <s v="Millie Franklin"/>
    <x v="3"/>
    <s v="Lombardy"/>
    <s v="Milan"/>
    <x v="2"/>
    <x v="1"/>
    <x v="0"/>
    <x v="2"/>
    <x v="15"/>
    <s v="Enermax Mouse, Erganomic"/>
    <n v="0"/>
    <n v="114"/>
    <n v="8"/>
    <n v="3"/>
    <s v="FALSE"/>
  </r>
  <r>
    <s v="AZ-2012-799342"/>
    <x v="383"/>
    <s v="Keith Martinez"/>
    <x v="2"/>
    <s v="Languedoc-Roussillon-Midi-Pyrénées"/>
    <s v="Narbonne"/>
    <x v="1"/>
    <x v="1"/>
    <x v="0"/>
    <x v="0"/>
    <x v="2"/>
    <s v="Binney &amp; Smith Pencil Sharpener, Easy-Erase"/>
    <n v="0"/>
    <n v="140"/>
    <n v="15"/>
    <n v="5"/>
    <s v="FALSE"/>
  </r>
  <r>
    <s v="AZ-2012-799342"/>
    <x v="383"/>
    <s v="Keith Martinez"/>
    <x v="2"/>
    <s v="Languedoc-Roussillon-Midi-Pyrénées"/>
    <s v="Narbonne"/>
    <x v="1"/>
    <x v="1"/>
    <x v="0"/>
    <x v="0"/>
    <x v="2"/>
    <s v="Binney &amp; Smith Sketch Pad, Water Color"/>
    <n v="0"/>
    <n v="99"/>
    <n v="33"/>
    <n v="2"/>
    <s v="FALSE"/>
  </r>
  <r>
    <s v="BN-2012-8539408"/>
    <x v="383"/>
    <s v="Adam Gibbs"/>
    <x v="2"/>
    <s v="Centre-Val de Loire"/>
    <s v="Tours"/>
    <x v="1"/>
    <x v="2"/>
    <x v="1"/>
    <x v="0"/>
    <x v="11"/>
    <s v="Hamilton Beach Microwave, Silver"/>
    <n v="0.1"/>
    <n v="510"/>
    <n v="-40"/>
    <n v="2"/>
    <s v="FALSE"/>
  </r>
  <r>
    <s v="AZ-2012-6569540"/>
    <x v="384"/>
    <s v="Janet Broussard"/>
    <x v="5"/>
    <s v="Madrid"/>
    <s v="Parla"/>
    <x v="2"/>
    <x v="1"/>
    <x v="1"/>
    <x v="1"/>
    <x v="1"/>
    <s v="Sauder Library with Doors, Traditional"/>
    <n v="0"/>
    <n v="2713"/>
    <n v="27"/>
    <n v="7"/>
    <s v="TRUE"/>
  </r>
  <r>
    <s v="AZ-2012-6620882"/>
    <x v="384"/>
    <s v="Victoria Bell"/>
    <x v="1"/>
    <s v="England"/>
    <s v="Nottingham"/>
    <x v="0"/>
    <x v="0"/>
    <x v="2"/>
    <x v="0"/>
    <x v="2"/>
    <s v="BIC Pencil Sharpener, Easy-Erase"/>
    <n v="0"/>
    <n v="117"/>
    <n v="6"/>
    <n v="4"/>
    <s v="FALSE"/>
  </r>
  <r>
    <s v="AZ-2012-6620882"/>
    <x v="384"/>
    <s v="Victoria Bell"/>
    <x v="1"/>
    <s v="England"/>
    <s v="Nottingham"/>
    <x v="0"/>
    <x v="0"/>
    <x v="2"/>
    <x v="0"/>
    <x v="5"/>
    <s v="Avery Hole Reinforcements, Recycled"/>
    <n v="0"/>
    <n v="10"/>
    <n v="4"/>
    <n v="2"/>
    <s v="TRUE"/>
  </r>
  <r>
    <s v="AZ-2012-6620882"/>
    <x v="384"/>
    <s v="Victoria Bell"/>
    <x v="1"/>
    <s v="England"/>
    <s v="Nottingham"/>
    <x v="0"/>
    <x v="0"/>
    <x v="2"/>
    <x v="0"/>
    <x v="4"/>
    <s v="Stockwell Push Pins, Bulk Pack"/>
    <n v="0"/>
    <n v="43"/>
    <n v="9"/>
    <n v="3"/>
    <s v="FALSE"/>
  </r>
  <r>
    <s v="AZ-2012-9487652"/>
    <x v="385"/>
    <s v="Harry Nelson"/>
    <x v="5"/>
    <s v="Catalonia"/>
    <s v="Barcelona"/>
    <x v="2"/>
    <x v="1"/>
    <x v="1"/>
    <x v="1"/>
    <x v="1"/>
    <s v="Sauder Library with Doors, Traditional"/>
    <n v="0"/>
    <n v="1163"/>
    <n v="12"/>
    <n v="3"/>
    <s v="TRUE"/>
  </r>
  <r>
    <s v="AZ-2012-9487652"/>
    <x v="385"/>
    <s v="Harry Nelson"/>
    <x v="5"/>
    <s v="Catalonia"/>
    <s v="Barcelona"/>
    <x v="2"/>
    <x v="1"/>
    <x v="1"/>
    <x v="0"/>
    <x v="11"/>
    <s v="Breville Refrigerator, Silver"/>
    <n v="0"/>
    <n v="2080"/>
    <n v="562"/>
    <n v="4"/>
    <s v="TRUE"/>
  </r>
  <r>
    <s v="AZ-2012-9487652"/>
    <x v="385"/>
    <s v="Harry Nelson"/>
    <x v="5"/>
    <s v="Catalonia"/>
    <s v="Barcelona"/>
    <x v="2"/>
    <x v="1"/>
    <x v="1"/>
    <x v="0"/>
    <x v="5"/>
    <s v="Avery 3-Hole Punch, Recycled"/>
    <n v="0"/>
    <n v="85"/>
    <n v="0"/>
    <n v="3"/>
    <s v="FALSE"/>
  </r>
  <r>
    <s v="AZ-2012-9487652"/>
    <x v="385"/>
    <s v="Harry Nelson"/>
    <x v="5"/>
    <s v="Catalonia"/>
    <s v="Barcelona"/>
    <x v="2"/>
    <x v="1"/>
    <x v="1"/>
    <x v="0"/>
    <x v="3"/>
    <s v="Rogers Lockers, Blue"/>
    <n v="0.1"/>
    <n v="571"/>
    <n v="-19"/>
    <n v="3"/>
    <s v="TRUE"/>
  </r>
  <r>
    <s v="AZ-2012-9487652"/>
    <x v="385"/>
    <s v="Harry Nelson"/>
    <x v="5"/>
    <s v="Catalonia"/>
    <s v="Barcelona"/>
    <x v="2"/>
    <x v="1"/>
    <x v="1"/>
    <x v="2"/>
    <x v="10"/>
    <s v="Apple Signal Booster, with Caller ID"/>
    <n v="0.1"/>
    <n v="123"/>
    <n v="-1"/>
    <n v="1"/>
    <s v="TRUE"/>
  </r>
  <r>
    <s v="AZ-2012-9487652"/>
    <x v="385"/>
    <s v="Harry Nelson"/>
    <x v="5"/>
    <s v="Catalonia"/>
    <s v="Barcelona"/>
    <x v="2"/>
    <x v="1"/>
    <x v="1"/>
    <x v="2"/>
    <x v="10"/>
    <s v="Cisco Signal Booster, with Caller ID"/>
    <n v="0.1"/>
    <n v="547"/>
    <n v="91"/>
    <n v="4"/>
    <s v="TRUE"/>
  </r>
  <r>
    <s v="AZ-2012-9364026"/>
    <x v="385"/>
    <s v="Jacob Varley"/>
    <x v="2"/>
    <s v="Ile-de-France"/>
    <s v="Villemomble"/>
    <x v="1"/>
    <x v="2"/>
    <x v="1"/>
    <x v="0"/>
    <x v="5"/>
    <s v="Ibico Index Tab, Clear"/>
    <n v="0"/>
    <n v="62"/>
    <n v="11"/>
    <n v="7"/>
    <s v="TRUE"/>
  </r>
  <r>
    <s v="AZ-2012-9364026"/>
    <x v="385"/>
    <s v="Jacob Varley"/>
    <x v="2"/>
    <s v="Ile-de-France"/>
    <s v="Villemomble"/>
    <x v="1"/>
    <x v="2"/>
    <x v="1"/>
    <x v="0"/>
    <x v="12"/>
    <s v="Acme Ruler, High Speed"/>
    <n v="0"/>
    <n v="50"/>
    <n v="2"/>
    <n v="3"/>
    <s v="TRUE"/>
  </r>
  <r>
    <s v="AZ-2012-5310150"/>
    <x v="386"/>
    <s v="Sienna Williamson"/>
    <x v="14"/>
    <s v="Uusimaa"/>
    <s v="Espoo"/>
    <x v="0"/>
    <x v="2"/>
    <x v="0"/>
    <x v="0"/>
    <x v="3"/>
    <s v="Tenex Shelving, Industrial"/>
    <n v="0"/>
    <n v="55"/>
    <n v="10"/>
    <n v="1"/>
    <s v="FALSE"/>
  </r>
  <r>
    <s v="AZ-2012-8617894"/>
    <x v="386"/>
    <s v="Charlotte Savage"/>
    <x v="5"/>
    <s v="Basque Country"/>
    <s v="Irun"/>
    <x v="2"/>
    <x v="1"/>
    <x v="3"/>
    <x v="0"/>
    <x v="2"/>
    <s v="Sanford Canvas, Fluorescent"/>
    <n v="0"/>
    <n v="207"/>
    <n v="77"/>
    <n v="4"/>
    <s v="FALSE"/>
  </r>
  <r>
    <s v="AZ-2012-8617894"/>
    <x v="386"/>
    <s v="Charlotte Savage"/>
    <x v="5"/>
    <s v="Basque Country"/>
    <s v="Irun"/>
    <x v="2"/>
    <x v="1"/>
    <x v="3"/>
    <x v="0"/>
    <x v="12"/>
    <s v="Elite Box Cutter, Easy Grip"/>
    <n v="0"/>
    <n v="110"/>
    <n v="16"/>
    <n v="3"/>
    <s v="TRUE"/>
  </r>
  <r>
    <s v="BN-2012-3780400"/>
    <x v="386"/>
    <s v="Maynard Moorman"/>
    <x v="5"/>
    <s v="Madrid"/>
    <s v="Madrid"/>
    <x v="2"/>
    <x v="1"/>
    <x v="1"/>
    <x v="1"/>
    <x v="8"/>
    <s v="Hon Executive Leather Armchair, Adjustable"/>
    <n v="0.2"/>
    <n v="728"/>
    <n v="-82"/>
    <n v="2"/>
    <s v="TRUE"/>
  </r>
  <r>
    <s v="BN-2012-3780400"/>
    <x v="386"/>
    <s v="Maynard Moorman"/>
    <x v="5"/>
    <s v="Madrid"/>
    <s v="Madrid"/>
    <x v="2"/>
    <x v="1"/>
    <x v="1"/>
    <x v="0"/>
    <x v="11"/>
    <s v="KitchenAid Blender, Silver"/>
    <n v="0"/>
    <n v="297"/>
    <n v="104"/>
    <n v="3"/>
    <s v="FALSE"/>
  </r>
  <r>
    <s v="AZ-2012-4689385"/>
    <x v="387"/>
    <s v="Scarlett Pollard"/>
    <x v="14"/>
    <s v="Uusimaa"/>
    <s v="Espoo"/>
    <x v="0"/>
    <x v="2"/>
    <x v="1"/>
    <x v="0"/>
    <x v="5"/>
    <s v="Cardinal Index Tab, Durable"/>
    <n v="0"/>
    <n v="15"/>
    <n v="7"/>
    <n v="2"/>
    <s v="TRUE"/>
  </r>
  <r>
    <s v="AZ-2012-50424"/>
    <x v="387"/>
    <s v="Evie Flockhart"/>
    <x v="5"/>
    <s v="Castile and León"/>
    <s v="Burgos"/>
    <x v="2"/>
    <x v="1"/>
    <x v="0"/>
    <x v="0"/>
    <x v="2"/>
    <s v="Sanford Sketch Pad, Easy-Erase"/>
    <n v="0"/>
    <n v="137"/>
    <n v="63"/>
    <n v="3"/>
    <s v="TRUE"/>
  </r>
  <r>
    <s v="AZ-2012-50424"/>
    <x v="387"/>
    <s v="Evie Flockhart"/>
    <x v="5"/>
    <s v="Castile and León"/>
    <s v="Burgos"/>
    <x v="2"/>
    <x v="1"/>
    <x v="0"/>
    <x v="0"/>
    <x v="14"/>
    <s v="GlobeWeis Business Envelopes, Recycled"/>
    <n v="0"/>
    <n v="32"/>
    <n v="14"/>
    <n v="2"/>
    <s v="TRUE"/>
  </r>
  <r>
    <s v="AZ-2012-3965327"/>
    <x v="387"/>
    <s v="Sherron Henegar"/>
    <x v="1"/>
    <s v="England"/>
    <s v="Harlow"/>
    <x v="0"/>
    <x v="1"/>
    <x v="1"/>
    <x v="0"/>
    <x v="14"/>
    <s v="GlobeWeis Clasp Envelope, Set of 50"/>
    <n v="0"/>
    <n v="79"/>
    <n v="32"/>
    <n v="8"/>
    <s v="FALSE"/>
  </r>
  <r>
    <s v="AZ-2012-3446417"/>
    <x v="387"/>
    <s v="Courtney Hancock"/>
    <x v="1"/>
    <s v="England"/>
    <s v="Fareham"/>
    <x v="0"/>
    <x v="1"/>
    <x v="3"/>
    <x v="0"/>
    <x v="3"/>
    <s v="Eldon Box, Wire Frame"/>
    <n v="0"/>
    <n v="47"/>
    <n v="15"/>
    <n v="5"/>
    <s v="TRUE"/>
  </r>
  <r>
    <s v="AZ-2012-8512121"/>
    <x v="387"/>
    <s v="Charlie Power"/>
    <x v="3"/>
    <s v="Campania"/>
    <s v="Cercola"/>
    <x v="2"/>
    <x v="0"/>
    <x v="1"/>
    <x v="1"/>
    <x v="16"/>
    <s v="Eldon Door Stop, Black"/>
    <n v="0"/>
    <n v="100"/>
    <n v="19"/>
    <n v="2"/>
    <s v="TRUE"/>
  </r>
  <r>
    <s v="BN-2012-1800160"/>
    <x v="387"/>
    <s v="Jessica Paramor"/>
    <x v="3"/>
    <s v="Sicily"/>
    <s v="Palermo"/>
    <x v="2"/>
    <x v="2"/>
    <x v="1"/>
    <x v="0"/>
    <x v="3"/>
    <s v="Fellowes Shelving, Single Width"/>
    <n v="0.4"/>
    <n v="69"/>
    <n v="-16"/>
    <n v="2"/>
    <s v="FALSE"/>
  </r>
  <r>
    <s v="AZ-2012-9982238"/>
    <x v="388"/>
    <s v="Aidan Hayward"/>
    <x v="2"/>
    <s v="Ile-de-France"/>
    <s v="Mantes-la-Jolie"/>
    <x v="1"/>
    <x v="2"/>
    <x v="0"/>
    <x v="0"/>
    <x v="4"/>
    <s v="Accos Push Pins, Metal"/>
    <n v="0"/>
    <n v="73"/>
    <n v="12"/>
    <n v="5"/>
    <s v="TRUE"/>
  </r>
  <r>
    <s v="AZ-2012-9982238"/>
    <x v="388"/>
    <s v="Aidan Hayward"/>
    <x v="2"/>
    <s v="Ile-de-France"/>
    <s v="Mantes-la-Jolie"/>
    <x v="1"/>
    <x v="2"/>
    <x v="0"/>
    <x v="2"/>
    <x v="13"/>
    <s v="Brother Personal Copier, High-Speed"/>
    <n v="0.15"/>
    <n v="360"/>
    <n v="30"/>
    <n v="3"/>
    <s v="FALSE"/>
  </r>
  <r>
    <s v="AZ-2012-358335"/>
    <x v="388"/>
    <s v="Elise Ali"/>
    <x v="3"/>
    <s v="Veneto"/>
    <s v="Vicenza"/>
    <x v="2"/>
    <x v="0"/>
    <x v="3"/>
    <x v="0"/>
    <x v="2"/>
    <s v="Stanley Highlighters, Easy-Erase"/>
    <n v="0"/>
    <n v="15"/>
    <n v="5"/>
    <n v="1"/>
    <s v="FALSE"/>
  </r>
  <r>
    <s v="AZ-2012-358335"/>
    <x v="388"/>
    <s v="Elise Ali"/>
    <x v="3"/>
    <s v="Veneto"/>
    <s v="Vicenza"/>
    <x v="2"/>
    <x v="0"/>
    <x v="3"/>
    <x v="0"/>
    <x v="3"/>
    <s v="Fellowes Trays, Wire Frame"/>
    <n v="0.4"/>
    <n v="68"/>
    <n v="-17"/>
    <n v="2"/>
    <s v="FALSE"/>
  </r>
  <r>
    <s v="AZ-2012-9503430"/>
    <x v="388"/>
    <s v="Aidan Hayward"/>
    <x v="1"/>
    <s v="England"/>
    <s v="London"/>
    <x v="0"/>
    <x v="2"/>
    <x v="0"/>
    <x v="1"/>
    <x v="8"/>
    <s v="Hon Executive Leather Armchair, Adjustable"/>
    <n v="0.1"/>
    <n v="827"/>
    <n v="156"/>
    <n v="2"/>
    <s v="FALSE"/>
  </r>
  <r>
    <s v="AZ-2012-9503430"/>
    <x v="388"/>
    <s v="Aidan Hayward"/>
    <x v="1"/>
    <s v="England"/>
    <s v="London"/>
    <x v="0"/>
    <x v="2"/>
    <x v="0"/>
    <x v="0"/>
    <x v="5"/>
    <s v="Ibico Index Tab, Clear"/>
    <n v="0.1"/>
    <n v="24"/>
    <n v="2"/>
    <n v="3"/>
    <s v="FALSE"/>
  </r>
  <r>
    <s v="AZ-2012-9503430"/>
    <x v="388"/>
    <s v="Aidan Hayward"/>
    <x v="1"/>
    <s v="England"/>
    <s v="London"/>
    <x v="0"/>
    <x v="2"/>
    <x v="0"/>
    <x v="2"/>
    <x v="15"/>
    <s v="SanDisk Mouse, Bluetooth"/>
    <n v="0.1"/>
    <n v="103"/>
    <n v="1"/>
    <n v="3"/>
    <s v="TRUE"/>
  </r>
  <r>
    <s v="AZ-2012-2712293"/>
    <x v="389"/>
    <s v="Maynard Moorman"/>
    <x v="3"/>
    <s v="Piedmont"/>
    <s v="Turin"/>
    <x v="2"/>
    <x v="1"/>
    <x v="1"/>
    <x v="0"/>
    <x v="2"/>
    <s v="Boston Canvas, Easy-Erase"/>
    <n v="0"/>
    <n v="323"/>
    <n v="74"/>
    <n v="6"/>
    <s v="FALSE"/>
  </r>
  <r>
    <s v="AZ-2012-2712293"/>
    <x v="389"/>
    <s v="Maynard Moorman"/>
    <x v="3"/>
    <s v="Piedmont"/>
    <s v="Turin"/>
    <x v="2"/>
    <x v="1"/>
    <x v="1"/>
    <x v="0"/>
    <x v="2"/>
    <s v="Stanley Pencil Sharpener, Water Color"/>
    <n v="0"/>
    <n v="225"/>
    <n v="14"/>
    <n v="9"/>
    <s v="FALSE"/>
  </r>
  <r>
    <s v="AZ-2012-2293554"/>
    <x v="390"/>
    <s v="Lewis Greenwood"/>
    <x v="1"/>
    <s v="England"/>
    <s v="Coventry"/>
    <x v="0"/>
    <x v="1"/>
    <x v="1"/>
    <x v="0"/>
    <x v="3"/>
    <s v="Eldon Shelving, Single Width"/>
    <n v="0"/>
    <n v="97"/>
    <n v="0"/>
    <n v="2"/>
    <s v="TRUE"/>
  </r>
  <r>
    <s v="BN-2012-716723"/>
    <x v="390"/>
    <s v="Julie Ochoa"/>
    <x v="2"/>
    <s v="Nord-Pas-de-Calais-Picardie"/>
    <s v="Soissons"/>
    <x v="1"/>
    <x v="2"/>
    <x v="1"/>
    <x v="1"/>
    <x v="16"/>
    <s v="Rubbermaid Frame, Duo Pack"/>
    <n v="0"/>
    <n v="220"/>
    <n v="24"/>
    <n v="2"/>
    <s v="TRUE"/>
  </r>
  <r>
    <s v="BN-2012-716723"/>
    <x v="390"/>
    <s v="Julie Ochoa"/>
    <x v="2"/>
    <s v="Nord-Pas-de-Calais-Picardie"/>
    <s v="Soissons"/>
    <x v="1"/>
    <x v="2"/>
    <x v="1"/>
    <x v="0"/>
    <x v="2"/>
    <s v="Stanley Canvas, Fluorescent"/>
    <n v="0"/>
    <n v="203"/>
    <n v="65"/>
    <n v="4"/>
    <s v="TRUE"/>
  </r>
  <r>
    <s v="BN-2012-716723"/>
    <x v="390"/>
    <s v="Julie Ochoa"/>
    <x v="2"/>
    <s v="Nord-Pas-de-Calais-Picardie"/>
    <s v="Soissons"/>
    <x v="1"/>
    <x v="2"/>
    <x v="1"/>
    <x v="2"/>
    <x v="13"/>
    <s v="Sharp Fax Machine, Color"/>
    <n v="0.15"/>
    <n v="758"/>
    <n v="-62"/>
    <n v="3"/>
    <s v="TRUE"/>
  </r>
  <r>
    <s v="AZ-2012-1979551"/>
    <x v="391"/>
    <s v="Jodie Mellor"/>
    <x v="6"/>
    <s v="North Rhine-Westphalia"/>
    <s v="Pulheim"/>
    <x v="1"/>
    <x v="1"/>
    <x v="1"/>
    <x v="0"/>
    <x v="11"/>
    <s v="Breville Toaster, Red"/>
    <n v="0.1"/>
    <n v="69"/>
    <n v="18"/>
    <n v="1"/>
    <s v="FALSE"/>
  </r>
  <r>
    <s v="AZ-2012-1979551"/>
    <x v="391"/>
    <s v="Jodie Mellor"/>
    <x v="6"/>
    <s v="North Rhine-Westphalia"/>
    <s v="Pulheim"/>
    <x v="1"/>
    <x v="1"/>
    <x v="1"/>
    <x v="2"/>
    <x v="10"/>
    <s v="Apple Signal Booster, with Caller ID"/>
    <n v="0"/>
    <n v="683"/>
    <n v="61"/>
    <n v="5"/>
    <s v="FALSE"/>
  </r>
  <r>
    <s v="AZ-2012-7998703"/>
    <x v="391"/>
    <s v="Lauren Saunders"/>
    <x v="5"/>
    <s v="Valenciana"/>
    <s v="Alicante"/>
    <x v="2"/>
    <x v="1"/>
    <x v="2"/>
    <x v="0"/>
    <x v="2"/>
    <s v="Binney &amp; Smith Sketch Pad, Blue"/>
    <n v="0"/>
    <n v="371"/>
    <n v="96"/>
    <n v="8"/>
    <s v="TRUE"/>
  </r>
  <r>
    <s v="AZ-2012-7998703"/>
    <x v="391"/>
    <s v="Lauren Saunders"/>
    <x v="5"/>
    <s v="Valenciana"/>
    <s v="Alicante"/>
    <x v="2"/>
    <x v="1"/>
    <x v="2"/>
    <x v="0"/>
    <x v="0"/>
    <s v="SanDisk Cards &amp; Envelopes, Recycled"/>
    <n v="0"/>
    <n v="97"/>
    <n v="4"/>
    <n v="2"/>
    <s v="FALSE"/>
  </r>
  <r>
    <s v="AZ-2012-2580887"/>
    <x v="392"/>
    <s v="Molly Palmer"/>
    <x v="2"/>
    <s v="Ile-de-France"/>
    <s v="Drancy"/>
    <x v="1"/>
    <x v="2"/>
    <x v="0"/>
    <x v="0"/>
    <x v="2"/>
    <s v="Binney &amp; Smith Pencil Sharpener, Water Color"/>
    <n v="0"/>
    <n v="209"/>
    <n v="48"/>
    <n v="7"/>
    <s v="TRUE"/>
  </r>
  <r>
    <s v="AZ-2012-2580887"/>
    <x v="392"/>
    <s v="Molly Palmer"/>
    <x v="2"/>
    <s v="Ile-de-France"/>
    <s v="Drancy"/>
    <x v="1"/>
    <x v="2"/>
    <x v="0"/>
    <x v="0"/>
    <x v="0"/>
    <s v="Enermax Parchment Paper, 8.5 x 11"/>
    <n v="0"/>
    <n v="117"/>
    <n v="33"/>
    <n v="6"/>
    <s v="FALSE"/>
  </r>
  <r>
    <s v="AZ-2012-2580887"/>
    <x v="392"/>
    <s v="Molly Palmer"/>
    <x v="2"/>
    <s v="Ile-de-France"/>
    <s v="Drancy"/>
    <x v="1"/>
    <x v="2"/>
    <x v="0"/>
    <x v="0"/>
    <x v="3"/>
    <s v="Tenex Box, Wire Frame"/>
    <n v="0.1"/>
    <n v="42"/>
    <n v="17"/>
    <n v="3"/>
    <s v="FALSE"/>
  </r>
  <r>
    <s v="AZ-2012-4640221"/>
    <x v="393"/>
    <s v="Zachary Disher"/>
    <x v="3"/>
    <s v="Apulia"/>
    <s v="Barletta"/>
    <x v="2"/>
    <x v="1"/>
    <x v="2"/>
    <x v="2"/>
    <x v="13"/>
    <s v="Hewlett Wireless Fax, High-Speed"/>
    <n v="0"/>
    <n v="1514"/>
    <n v="742"/>
    <n v="4"/>
    <s v="TRUE"/>
  </r>
  <r>
    <s v="AZ-2012-2449827"/>
    <x v="394"/>
    <s v="Walter Coley"/>
    <x v="5"/>
    <s v="Andalusía"/>
    <s v="San Fernando"/>
    <x v="2"/>
    <x v="1"/>
    <x v="1"/>
    <x v="0"/>
    <x v="2"/>
    <s v="Stanley Highlighters, Water Color"/>
    <n v="0"/>
    <n v="54"/>
    <n v="18"/>
    <n v="3"/>
    <s v="TRUE"/>
  </r>
  <r>
    <s v="AZ-2012-2449827"/>
    <x v="394"/>
    <s v="Walter Coley"/>
    <x v="5"/>
    <s v="Andalusía"/>
    <s v="San Fernando"/>
    <x v="2"/>
    <x v="1"/>
    <x v="1"/>
    <x v="0"/>
    <x v="5"/>
    <s v="Avery Index Tab, Clear"/>
    <n v="0"/>
    <n v="25"/>
    <n v="1"/>
    <n v="4"/>
    <s v="FALSE"/>
  </r>
  <r>
    <s v="AZ-2012-2449827"/>
    <x v="394"/>
    <s v="Walter Coley"/>
    <x v="5"/>
    <s v="Andalusía"/>
    <s v="San Fernando"/>
    <x v="2"/>
    <x v="1"/>
    <x v="1"/>
    <x v="2"/>
    <x v="9"/>
    <s v="Okidata Receipt Printer, Wireless"/>
    <n v="0.1"/>
    <n v="442"/>
    <n v="84"/>
    <n v="4"/>
    <s v="TRUE"/>
  </r>
  <r>
    <s v="AZ-2012-5752966"/>
    <x v="394"/>
    <s v="Harrison Cooke"/>
    <x v="1"/>
    <s v="England"/>
    <s v="Luton"/>
    <x v="0"/>
    <x v="1"/>
    <x v="3"/>
    <x v="2"/>
    <x v="10"/>
    <s v="Nokia Smart Phone, Full Size"/>
    <n v="0"/>
    <n v="5725"/>
    <n v="2461"/>
    <n v="9"/>
    <s v="TRUE"/>
  </r>
  <r>
    <s v="BN-2012-7258485"/>
    <x v="395"/>
    <s v="Harry Nelson"/>
    <x v="7"/>
    <s v="South Holland"/>
    <s v="Schiedam"/>
    <x v="1"/>
    <x v="1"/>
    <x v="2"/>
    <x v="0"/>
    <x v="4"/>
    <s v="Stockwell Staples, 12 Pack"/>
    <n v="0.5"/>
    <n v="25"/>
    <n v="-6"/>
    <n v="5"/>
    <s v="FALSE"/>
  </r>
  <r>
    <s v="AZ-2012-9615606"/>
    <x v="396"/>
    <s v="Joan Douglas"/>
    <x v="3"/>
    <s v="Emilia-Romagna"/>
    <s v="Imola"/>
    <x v="2"/>
    <x v="2"/>
    <x v="0"/>
    <x v="0"/>
    <x v="5"/>
    <s v="Acco Hole Reinforcements, Durable"/>
    <n v="0"/>
    <n v="65"/>
    <n v="30"/>
    <n v="8"/>
    <s v="TRUE"/>
  </r>
  <r>
    <s v="AZ-2012-9615606"/>
    <x v="396"/>
    <s v="Joan Douglas"/>
    <x v="3"/>
    <s v="Emilia-Romagna"/>
    <s v="Imola"/>
    <x v="2"/>
    <x v="2"/>
    <x v="0"/>
    <x v="0"/>
    <x v="7"/>
    <s v="Novimex Round Labels, 5000 Label Set"/>
    <n v="0"/>
    <n v="13"/>
    <n v="6"/>
    <n v="2"/>
    <s v="TRUE"/>
  </r>
  <r>
    <s v="AZ-2012-9385706"/>
    <x v="396"/>
    <s v="Xavier Burford"/>
    <x v="1"/>
    <s v="England"/>
    <s v="Rotherham"/>
    <x v="0"/>
    <x v="2"/>
    <x v="1"/>
    <x v="2"/>
    <x v="15"/>
    <s v="Logitech Numeric Keypad, Erganomic"/>
    <n v="0"/>
    <n v="44"/>
    <n v="18"/>
    <n v="1"/>
    <s v="FALSE"/>
  </r>
  <r>
    <s v="AZ-2012-9385706"/>
    <x v="396"/>
    <s v="Xavier Burford"/>
    <x v="1"/>
    <s v="England"/>
    <s v="Rotherham"/>
    <x v="0"/>
    <x v="2"/>
    <x v="1"/>
    <x v="2"/>
    <x v="10"/>
    <s v="Samsung Smart Phone, VoIP"/>
    <n v="0"/>
    <n v="1909"/>
    <n v="57"/>
    <n v="3"/>
    <s v="TRUE"/>
  </r>
  <r>
    <s v="AZ-2012-3506713"/>
    <x v="396"/>
    <s v="Gregory Rodriguez"/>
    <x v="6"/>
    <s v="North Rhine-Westphalia"/>
    <s v="Herne"/>
    <x v="1"/>
    <x v="2"/>
    <x v="0"/>
    <x v="0"/>
    <x v="2"/>
    <s v="Binney &amp; Smith Markers, Easy-Erase"/>
    <n v="0"/>
    <n v="122"/>
    <n v="49"/>
    <n v="5"/>
    <s v="FALSE"/>
  </r>
  <r>
    <s v="AZ-2012-3506713"/>
    <x v="396"/>
    <s v="Gregory Rodriguez"/>
    <x v="6"/>
    <s v="North Rhine-Westphalia"/>
    <s v="Herne"/>
    <x v="1"/>
    <x v="2"/>
    <x v="0"/>
    <x v="0"/>
    <x v="0"/>
    <s v="Eaton Message Books, Recycled"/>
    <n v="0"/>
    <n v="102"/>
    <n v="14"/>
    <n v="5"/>
    <s v="TRUE"/>
  </r>
  <r>
    <s v="BN-2012-1349610"/>
    <x v="396"/>
    <s v="David To"/>
    <x v="6"/>
    <s v="Lower Saxony"/>
    <s v="Hanover"/>
    <x v="1"/>
    <x v="0"/>
    <x v="0"/>
    <x v="1"/>
    <x v="6"/>
    <s v="Bevis Conference Table, Fully Assembled"/>
    <n v="0.85"/>
    <n v="555"/>
    <n v="-1925"/>
    <n v="4"/>
    <s v="FALSE"/>
  </r>
  <r>
    <s v="AZ-2012-6550286"/>
    <x v="397"/>
    <s v="Jeffrey Laird"/>
    <x v="2"/>
    <s v="Provence-Alpes-Côte d'Azur"/>
    <s v="Avignon"/>
    <x v="1"/>
    <x v="2"/>
    <x v="1"/>
    <x v="0"/>
    <x v="12"/>
    <s v="Fiskars Scissors, Serrated"/>
    <n v="0"/>
    <n v="79"/>
    <n v="36"/>
    <n v="4"/>
    <s v="FALSE"/>
  </r>
  <r>
    <s v="AZ-2012-6550286"/>
    <x v="397"/>
    <s v="Jeffrey Laird"/>
    <x v="2"/>
    <s v="Provence-Alpes-Côte d'Azur"/>
    <s v="Avignon"/>
    <x v="1"/>
    <x v="2"/>
    <x v="1"/>
    <x v="2"/>
    <x v="9"/>
    <s v="Konica Receipt Printer, Durable"/>
    <n v="0.15"/>
    <n v="312"/>
    <n v="51"/>
    <n v="3"/>
    <s v="TRUE"/>
  </r>
  <r>
    <s v="AZ-2012-2445606"/>
    <x v="397"/>
    <s v="Sophie Franklin"/>
    <x v="2"/>
    <s v="Brittany"/>
    <s v="Brest"/>
    <x v="1"/>
    <x v="2"/>
    <x v="1"/>
    <x v="0"/>
    <x v="2"/>
    <s v="Sanford Canvas, Easy-Erase"/>
    <n v="0"/>
    <n v="102"/>
    <n v="13"/>
    <n v="2"/>
    <s v="TRUE"/>
  </r>
  <r>
    <s v="AZ-2012-5106565"/>
    <x v="397"/>
    <s v="Rhonda Ford"/>
    <x v="6"/>
    <s v="Saxony"/>
    <s v="Dresden"/>
    <x v="1"/>
    <x v="1"/>
    <x v="0"/>
    <x v="0"/>
    <x v="5"/>
    <s v="Acco Index Tab, Economy"/>
    <n v="0.5"/>
    <n v="10"/>
    <n v="-1"/>
    <n v="2"/>
    <s v="FALSE"/>
  </r>
  <r>
    <s v="AZ-2012-3249580"/>
    <x v="397"/>
    <s v="Sarah Cross"/>
    <x v="6"/>
    <s v="Hamburg"/>
    <s v="Hamburg"/>
    <x v="1"/>
    <x v="1"/>
    <x v="0"/>
    <x v="1"/>
    <x v="1"/>
    <s v="Ikea Library with Doors, Pine"/>
    <n v="0.1"/>
    <n v="1970"/>
    <n v="503"/>
    <n v="6"/>
    <s v="FALSE"/>
  </r>
  <r>
    <s v="AZ-2012-3249580"/>
    <x v="397"/>
    <s v="Sarah Cross"/>
    <x v="6"/>
    <s v="Hamburg"/>
    <s v="Hamburg"/>
    <x v="1"/>
    <x v="1"/>
    <x v="0"/>
    <x v="0"/>
    <x v="2"/>
    <s v="Stanley Pens, Fluorescent"/>
    <n v="0"/>
    <n v="34"/>
    <n v="3"/>
    <n v="3"/>
    <s v="TRUE"/>
  </r>
  <r>
    <s v="AZ-2012-8028235"/>
    <x v="397"/>
    <s v="Daniel Howells"/>
    <x v="1"/>
    <s v="England"/>
    <s v="Plymouth"/>
    <x v="0"/>
    <x v="2"/>
    <x v="1"/>
    <x v="2"/>
    <x v="13"/>
    <s v="Canon Wireless Fax, High-Speed"/>
    <n v="0"/>
    <n v="377"/>
    <n v="98"/>
    <n v="1"/>
    <s v="TRUE"/>
  </r>
  <r>
    <s v="AZ-2012-9291301"/>
    <x v="397"/>
    <s v="Sophie Franklin"/>
    <x v="12"/>
    <s v="Basel-Stadt"/>
    <s v="Basel"/>
    <x v="1"/>
    <x v="2"/>
    <x v="0"/>
    <x v="0"/>
    <x v="2"/>
    <s v="Binney &amp; Smith Pens, Water Color"/>
    <n v="0"/>
    <n v="45"/>
    <n v="16"/>
    <n v="3"/>
    <s v="FALSE"/>
  </r>
  <r>
    <s v="AZ-2012-5539179"/>
    <x v="398"/>
    <s v="Hollie Norris"/>
    <x v="2"/>
    <s v="Pays de la Loire"/>
    <s v="Angers"/>
    <x v="1"/>
    <x v="1"/>
    <x v="1"/>
    <x v="0"/>
    <x v="3"/>
    <s v="Fellowes Box, Wire Frame"/>
    <n v="0.1"/>
    <n v="34"/>
    <n v="13"/>
    <n v="2"/>
    <s v="TRUE"/>
  </r>
  <r>
    <s v="AZ-2012-3380048"/>
    <x v="398"/>
    <s v="Bianca Whitford"/>
    <x v="2"/>
    <s v="Ile-de-France"/>
    <s v="Clamart"/>
    <x v="1"/>
    <x v="2"/>
    <x v="1"/>
    <x v="1"/>
    <x v="8"/>
    <s v="Harbour Creations Chairmat, Set of Two"/>
    <n v="0.1"/>
    <n v="134"/>
    <n v="4"/>
    <n v="2"/>
    <s v="FALSE"/>
  </r>
  <r>
    <s v="AZ-2012-3380048"/>
    <x v="398"/>
    <s v="Bianca Whitford"/>
    <x v="2"/>
    <s v="Ile-de-France"/>
    <s v="Clamart"/>
    <x v="1"/>
    <x v="2"/>
    <x v="1"/>
    <x v="0"/>
    <x v="2"/>
    <s v="Sanford Pens, Water Color"/>
    <n v="0"/>
    <n v="43"/>
    <n v="20"/>
    <n v="3"/>
    <s v="FALSE"/>
  </r>
  <r>
    <s v="AZ-2012-3229399"/>
    <x v="398"/>
    <s v="Zona Meyer"/>
    <x v="6"/>
    <s v="Lower Saxony"/>
    <s v="Oldenburg"/>
    <x v="1"/>
    <x v="2"/>
    <x v="1"/>
    <x v="0"/>
    <x v="4"/>
    <s v="Advantus Paper Clips, Metal"/>
    <n v="0"/>
    <n v="54"/>
    <n v="13"/>
    <n v="4"/>
    <s v="TRUE"/>
  </r>
  <r>
    <s v="AZ-2012-3229399"/>
    <x v="398"/>
    <s v="Zona Meyer"/>
    <x v="6"/>
    <s v="Lower Saxony"/>
    <s v="Oldenburg"/>
    <x v="1"/>
    <x v="2"/>
    <x v="1"/>
    <x v="0"/>
    <x v="3"/>
    <s v="Fellowes Folders, Industrial"/>
    <n v="0.1"/>
    <n v="24"/>
    <n v="3"/>
    <n v="1"/>
    <s v="TRUE"/>
  </r>
  <r>
    <s v="AZ-2012-9884785"/>
    <x v="399"/>
    <s v="Jason Roger"/>
    <x v="2"/>
    <s v="Ile-de-France"/>
    <s v="Grigny"/>
    <x v="1"/>
    <x v="2"/>
    <x v="1"/>
    <x v="0"/>
    <x v="14"/>
    <s v="Ames Mailers, Security-Tint"/>
    <n v="0"/>
    <n v="230"/>
    <n v="21"/>
    <n v="6"/>
    <s v="TRUE"/>
  </r>
  <r>
    <s v="AZ-2012-8456579"/>
    <x v="399"/>
    <s v="Gerald Booth"/>
    <x v="2"/>
    <s v="Centre-Val de Loire"/>
    <s v="Tours"/>
    <x v="1"/>
    <x v="1"/>
    <x v="1"/>
    <x v="1"/>
    <x v="8"/>
    <s v="Novimex Chairmat, Adjustable"/>
    <n v="0.1"/>
    <n v="265"/>
    <n v="82"/>
    <n v="5"/>
    <s v="FALSE"/>
  </r>
  <r>
    <s v="AZ-2012-8456579"/>
    <x v="399"/>
    <s v="Gerald Booth"/>
    <x v="2"/>
    <s v="Centre-Val de Loire"/>
    <s v="Tours"/>
    <x v="1"/>
    <x v="1"/>
    <x v="1"/>
    <x v="0"/>
    <x v="0"/>
    <s v="Enermax Memo Slips, Premium"/>
    <n v="0"/>
    <n v="31"/>
    <n v="1"/>
    <n v="2"/>
    <s v="FALSE"/>
  </r>
  <r>
    <s v="AZ-2012-8884633"/>
    <x v="399"/>
    <s v="Lester Wimmer"/>
    <x v="1"/>
    <s v="England"/>
    <s v="Newcastle upon Tyne"/>
    <x v="0"/>
    <x v="1"/>
    <x v="1"/>
    <x v="0"/>
    <x v="5"/>
    <s v="Avery Binding Machine, Recycled"/>
    <n v="0"/>
    <n v="98"/>
    <n v="42"/>
    <n v="2"/>
    <s v="FALSE"/>
  </r>
  <r>
    <s v="AZ-2012-768602"/>
    <x v="400"/>
    <s v="Joan Douglas"/>
    <x v="2"/>
    <s v="Alsace-Champagne-Ardenne-Lorraine"/>
    <s v="Nancy"/>
    <x v="1"/>
    <x v="2"/>
    <x v="1"/>
    <x v="0"/>
    <x v="14"/>
    <s v="Cameo Clasp Envelope, Security-Tint"/>
    <n v="0"/>
    <n v="36"/>
    <n v="9"/>
    <n v="3"/>
    <s v="TRUE"/>
  </r>
  <r>
    <s v="AZ-2012-5575176"/>
    <x v="401"/>
    <s v="Georgina Arnold"/>
    <x v="3"/>
    <s v="Emilia-Romagna"/>
    <s v="Bologna"/>
    <x v="2"/>
    <x v="2"/>
    <x v="1"/>
    <x v="1"/>
    <x v="16"/>
    <s v="Advantus Light Bulb, Black"/>
    <n v="0"/>
    <n v="40"/>
    <n v="19"/>
    <n v="2"/>
    <s v="FALSE"/>
  </r>
  <r>
    <s v="AZ-2012-7477983"/>
    <x v="401"/>
    <s v="Aaron Davey"/>
    <x v="2"/>
    <s v="Ile-de-France"/>
    <s v="Palaiseau"/>
    <x v="1"/>
    <x v="1"/>
    <x v="1"/>
    <x v="1"/>
    <x v="16"/>
    <s v="Advantus Frame, Durable"/>
    <n v="0"/>
    <n v="973"/>
    <n v="107"/>
    <n v="9"/>
    <s v="FALSE"/>
  </r>
  <r>
    <s v="AZ-2012-7477983"/>
    <x v="401"/>
    <s v="Aaron Davey"/>
    <x v="2"/>
    <s v="Ile-de-France"/>
    <s v="Palaiseau"/>
    <x v="1"/>
    <x v="1"/>
    <x v="1"/>
    <x v="0"/>
    <x v="5"/>
    <s v="Acco Index Tab, Clear"/>
    <n v="0"/>
    <n v="16"/>
    <n v="7"/>
    <n v="2"/>
    <s v="TRUE"/>
  </r>
  <r>
    <s v="AZ-2012-7477983"/>
    <x v="401"/>
    <s v="Aaron Davey"/>
    <x v="2"/>
    <s v="Ile-de-France"/>
    <s v="Palaiseau"/>
    <x v="1"/>
    <x v="1"/>
    <x v="1"/>
    <x v="0"/>
    <x v="14"/>
    <s v="Cameo Business Envelopes, Recycled"/>
    <n v="0"/>
    <n v="77"/>
    <n v="8"/>
    <n v="4"/>
    <s v="FALSE"/>
  </r>
  <r>
    <s v="AZ-2012-4828217"/>
    <x v="401"/>
    <s v="Ebony Northcott"/>
    <x v="6"/>
    <s v="Baden-Württemberg"/>
    <s v="Heidelberg"/>
    <x v="1"/>
    <x v="1"/>
    <x v="1"/>
    <x v="0"/>
    <x v="2"/>
    <s v="Sanford Canvas, Blue"/>
    <n v="0"/>
    <n v="152"/>
    <n v="44"/>
    <n v="3"/>
    <s v="TRUE"/>
  </r>
  <r>
    <s v="AZ-2012-6744680"/>
    <x v="401"/>
    <s v="Alexandra Macdonald"/>
    <x v="2"/>
    <s v="Ile-de-France"/>
    <s v="Guyancourt"/>
    <x v="1"/>
    <x v="2"/>
    <x v="0"/>
    <x v="0"/>
    <x v="4"/>
    <s v="Stockwell Staples, Assorted Sizes"/>
    <n v="0"/>
    <n v="58"/>
    <n v="25"/>
    <n v="7"/>
    <s v="FALSE"/>
  </r>
  <r>
    <s v="AZ-2012-6744680"/>
    <x v="401"/>
    <s v="Alexandra Macdonald"/>
    <x v="2"/>
    <s v="Ile-de-France"/>
    <s v="Guyancourt"/>
    <x v="1"/>
    <x v="2"/>
    <x v="0"/>
    <x v="0"/>
    <x v="7"/>
    <s v="Novimex Legal Exhibit Labels, Laser Printer Compatible"/>
    <n v="0"/>
    <n v="21"/>
    <n v="7"/>
    <n v="2"/>
    <s v="FALSE"/>
  </r>
  <r>
    <s v="AZ-2012-5610095"/>
    <x v="401"/>
    <s v="Claudia Poore"/>
    <x v="6"/>
    <s v="Berlin"/>
    <s v="Berlin"/>
    <x v="1"/>
    <x v="2"/>
    <x v="0"/>
    <x v="0"/>
    <x v="7"/>
    <s v="Harbour Creations Removable Labels, Adjustable"/>
    <n v="0.1"/>
    <n v="37"/>
    <n v="2"/>
    <n v="5"/>
    <s v="TRUE"/>
  </r>
  <r>
    <s v="AZ-2012-2860153"/>
    <x v="402"/>
    <s v="Aidan Hayward"/>
    <x v="6"/>
    <s v="Bavaria"/>
    <s v="Munich"/>
    <x v="1"/>
    <x v="2"/>
    <x v="2"/>
    <x v="2"/>
    <x v="10"/>
    <s v="Apple Audio Dock, with Caller ID"/>
    <n v="0"/>
    <n v="501"/>
    <n v="75"/>
    <n v="3"/>
    <s v="FALSE"/>
  </r>
  <r>
    <s v="AZ-2012-6992927"/>
    <x v="402"/>
    <s v="Ruby Frost"/>
    <x v="1"/>
    <s v="England"/>
    <s v="West Bromwich"/>
    <x v="0"/>
    <x v="0"/>
    <x v="2"/>
    <x v="0"/>
    <x v="14"/>
    <s v="Cameo Interoffice Envelope, Recycled"/>
    <n v="0"/>
    <n v="92"/>
    <n v="39"/>
    <n v="2"/>
    <s v="TRUE"/>
  </r>
  <r>
    <s v="AZ-2012-6992927"/>
    <x v="402"/>
    <s v="Ruby Frost"/>
    <x v="1"/>
    <s v="England"/>
    <s v="West Bromwich"/>
    <x v="0"/>
    <x v="0"/>
    <x v="2"/>
    <x v="0"/>
    <x v="3"/>
    <s v="Smead Folders, Blue"/>
    <n v="0"/>
    <n v="35"/>
    <n v="4"/>
    <n v="2"/>
    <s v="TRUE"/>
  </r>
  <r>
    <s v="AZ-2012-1968371"/>
    <x v="403"/>
    <s v="Kian Pollard"/>
    <x v="1"/>
    <s v="England"/>
    <s v="Widnes"/>
    <x v="0"/>
    <x v="1"/>
    <x v="0"/>
    <x v="0"/>
    <x v="2"/>
    <s v="Binney &amp; Smith Markers, Easy-Erase"/>
    <n v="0"/>
    <n v="97"/>
    <n v="39"/>
    <n v="4"/>
    <s v="FALSE"/>
  </r>
  <r>
    <s v="AZ-2012-1968371"/>
    <x v="403"/>
    <s v="Kian Pollard"/>
    <x v="1"/>
    <s v="England"/>
    <s v="Widnes"/>
    <x v="0"/>
    <x v="1"/>
    <x v="0"/>
    <x v="0"/>
    <x v="2"/>
    <s v="Binney &amp; Smith Sketch Pad, Water Color"/>
    <n v="0"/>
    <n v="149"/>
    <n v="49"/>
    <n v="3"/>
    <s v="FALSE"/>
  </r>
  <r>
    <s v="AZ-2012-1968371"/>
    <x v="403"/>
    <s v="Kian Pollard"/>
    <x v="1"/>
    <s v="England"/>
    <s v="Widnes"/>
    <x v="0"/>
    <x v="1"/>
    <x v="0"/>
    <x v="0"/>
    <x v="2"/>
    <s v="Boston Pens, Water Color"/>
    <n v="0"/>
    <n v="104"/>
    <n v="9"/>
    <n v="6"/>
    <s v="TRUE"/>
  </r>
  <r>
    <s v="AZ-2012-1968371"/>
    <x v="403"/>
    <s v="Kian Pollard"/>
    <x v="1"/>
    <s v="England"/>
    <s v="Widnes"/>
    <x v="0"/>
    <x v="1"/>
    <x v="0"/>
    <x v="2"/>
    <x v="13"/>
    <s v="HP Fax Machine, High-Speed"/>
    <n v="0"/>
    <n v="1491"/>
    <n v="74"/>
    <n v="5"/>
    <s v="FALSE"/>
  </r>
  <r>
    <s v="AZ-2012-51069"/>
    <x v="403"/>
    <s v="Max Ronald"/>
    <x v="2"/>
    <s v="Ile-de-France"/>
    <s v="Bonneuil-sur-Marne"/>
    <x v="1"/>
    <x v="2"/>
    <x v="1"/>
    <x v="0"/>
    <x v="3"/>
    <s v="Tenex Trays, Single Width"/>
    <n v="0.1"/>
    <n v="146"/>
    <n v="46"/>
    <n v="3"/>
    <s v="TRUE"/>
  </r>
  <r>
    <s v="AZ-2012-385874"/>
    <x v="403"/>
    <s v="Lewis Greenwood"/>
    <x v="2"/>
    <s v="Normandy"/>
    <s v="Mont-Saint-Aignan"/>
    <x v="1"/>
    <x v="1"/>
    <x v="1"/>
    <x v="0"/>
    <x v="2"/>
    <s v="Boston Pens, Water Color"/>
    <n v="0"/>
    <n v="52"/>
    <n v="5"/>
    <n v="3"/>
    <s v="TRUE"/>
  </r>
  <r>
    <s v="BN-2012-6756198"/>
    <x v="403"/>
    <s v="Makayla Elphinstone"/>
    <x v="3"/>
    <s v="Piedmont"/>
    <s v="Turin"/>
    <x v="2"/>
    <x v="1"/>
    <x v="1"/>
    <x v="0"/>
    <x v="3"/>
    <s v="Rogers File Cart, Single Width"/>
    <n v="0.4"/>
    <n v="510"/>
    <n v="-119"/>
    <n v="6"/>
    <s v="TRUE"/>
  </r>
  <r>
    <s v="AZ-2012-7344517"/>
    <x v="404"/>
    <s v="Rose Heap"/>
    <x v="5"/>
    <s v="Madrid"/>
    <s v="Madrid"/>
    <x v="2"/>
    <x v="1"/>
    <x v="1"/>
    <x v="0"/>
    <x v="12"/>
    <s v="Fiskars Letter Opener, High Speed"/>
    <n v="0"/>
    <n v="55"/>
    <n v="2"/>
    <n v="2"/>
    <s v="TRUE"/>
  </r>
  <r>
    <s v="BN-2012-26008"/>
    <x v="404"/>
    <s v="Mike Obrien"/>
    <x v="0"/>
    <s v="Uppsala"/>
    <s v="Uppsala"/>
    <x v="0"/>
    <x v="1"/>
    <x v="1"/>
    <x v="1"/>
    <x v="8"/>
    <s v="Office Star Bag Chairs, Black"/>
    <n v="0.5"/>
    <n v="159"/>
    <n v="-29"/>
    <n v="6"/>
    <s v="FALSE"/>
  </r>
  <r>
    <s v="BN-2012-26008"/>
    <x v="404"/>
    <s v="Mike Obrien"/>
    <x v="0"/>
    <s v="Uppsala"/>
    <s v="Uppsala"/>
    <x v="0"/>
    <x v="1"/>
    <x v="1"/>
    <x v="0"/>
    <x v="4"/>
    <s v="OIC Paper Clips, Assorted Sizes"/>
    <n v="0.5"/>
    <n v="12"/>
    <n v="-6"/>
    <n v="2"/>
    <s v="TRUE"/>
  </r>
  <r>
    <s v="BN-2012-26008"/>
    <x v="404"/>
    <s v="Mike Obrien"/>
    <x v="0"/>
    <s v="Uppsala"/>
    <s v="Uppsala"/>
    <x v="0"/>
    <x v="1"/>
    <x v="1"/>
    <x v="0"/>
    <x v="0"/>
    <s v="Enermax Memo Slips, Recycled"/>
    <n v="0.5"/>
    <n v="8"/>
    <n v="-5"/>
    <n v="1"/>
    <s v="TRUE"/>
  </r>
  <r>
    <s v="BN-2012-26008"/>
    <x v="404"/>
    <s v="Mike Obrien"/>
    <x v="0"/>
    <s v="Uppsala"/>
    <s v="Uppsala"/>
    <x v="0"/>
    <x v="1"/>
    <x v="1"/>
    <x v="0"/>
    <x v="0"/>
    <s v="Enermax Note Cards, Premium"/>
    <n v="0.5"/>
    <n v="60"/>
    <n v="-35"/>
    <n v="4"/>
    <s v="FALSE"/>
  </r>
  <r>
    <s v="BN-2012-26008"/>
    <x v="404"/>
    <s v="Mike Obrien"/>
    <x v="0"/>
    <s v="Uppsala"/>
    <s v="Uppsala"/>
    <x v="0"/>
    <x v="1"/>
    <x v="1"/>
    <x v="2"/>
    <x v="10"/>
    <s v="Nokia Speaker Phone, Full Size"/>
    <n v="0.5"/>
    <n v="249"/>
    <n v="-149"/>
    <n v="4"/>
    <s v="TRUE"/>
  </r>
  <r>
    <s v="AZ-2012-7800585"/>
    <x v="405"/>
    <s v="Charles Carey"/>
    <x v="2"/>
    <s v="Auvergne-Rhône-Alpes"/>
    <s v="Lyon"/>
    <x v="1"/>
    <x v="1"/>
    <x v="1"/>
    <x v="1"/>
    <x v="1"/>
    <s v="Safco Floating Shelf Set, Pine"/>
    <n v="0.1"/>
    <n v="357"/>
    <n v="20"/>
    <n v="2"/>
    <s v="TRUE"/>
  </r>
  <r>
    <s v="AZ-2012-7094138"/>
    <x v="405"/>
    <s v="Daniel Lucas"/>
    <x v="6"/>
    <s v="North Rhine-Westphalia"/>
    <s v="Marl"/>
    <x v="1"/>
    <x v="0"/>
    <x v="1"/>
    <x v="0"/>
    <x v="3"/>
    <s v="Eldon Shelving, Blue"/>
    <n v="0.1"/>
    <n v="87"/>
    <n v="16"/>
    <n v="2"/>
    <s v="FALSE"/>
  </r>
  <r>
    <s v="AZ-2012-5071313"/>
    <x v="405"/>
    <s v="Corey Browne"/>
    <x v="6"/>
    <s v="Bavaria"/>
    <s v="Munich"/>
    <x v="1"/>
    <x v="1"/>
    <x v="1"/>
    <x v="0"/>
    <x v="2"/>
    <s v="Stanley Pens, Water Color"/>
    <n v="0"/>
    <n v="53"/>
    <n v="17"/>
    <n v="4"/>
    <s v="FALSE"/>
  </r>
  <r>
    <s v="AZ-2012-6341558"/>
    <x v="405"/>
    <s v="Bryce Efird"/>
    <x v="4"/>
    <s v="Vienna"/>
    <s v="Vienna"/>
    <x v="1"/>
    <x v="2"/>
    <x v="1"/>
    <x v="0"/>
    <x v="2"/>
    <s v="Binney &amp; Smith Pens, Water Color"/>
    <n v="0"/>
    <n v="30"/>
    <n v="11"/>
    <n v="2"/>
    <s v="TRUE"/>
  </r>
  <r>
    <s v="AZ-2012-6341558"/>
    <x v="405"/>
    <s v="Bryce Efird"/>
    <x v="4"/>
    <s v="Vienna"/>
    <s v="Vienna"/>
    <x v="1"/>
    <x v="2"/>
    <x v="1"/>
    <x v="0"/>
    <x v="3"/>
    <s v="Tenex File Cart, Industrial"/>
    <n v="0"/>
    <n v="402"/>
    <n v="76"/>
    <n v="3"/>
    <s v="FALSE"/>
  </r>
  <r>
    <s v="BN-2012-8691355"/>
    <x v="405"/>
    <s v="Edward Dolling"/>
    <x v="11"/>
    <s v="Aveiro"/>
    <s v="Feira"/>
    <x v="2"/>
    <x v="1"/>
    <x v="1"/>
    <x v="2"/>
    <x v="10"/>
    <s v="Samsung Signal Booster, with Caller ID"/>
    <n v="0.5"/>
    <n v="341"/>
    <n v="-341"/>
    <n v="5"/>
    <s v="FALSE"/>
  </r>
  <r>
    <s v="BN-2012-6248125"/>
    <x v="405"/>
    <s v="Aidan Rowe"/>
    <x v="7"/>
    <s v="South Holland"/>
    <s v="Rotterdam"/>
    <x v="1"/>
    <x v="1"/>
    <x v="1"/>
    <x v="1"/>
    <x v="8"/>
    <s v="Office Star Steel Folding Chair, Red"/>
    <n v="0.5"/>
    <n v="183"/>
    <n v="-140"/>
    <n v="4"/>
    <s v="FALSE"/>
  </r>
  <r>
    <s v="BN-2012-6248125"/>
    <x v="405"/>
    <s v="Aidan Rowe"/>
    <x v="7"/>
    <s v="South Holland"/>
    <s v="Rotterdam"/>
    <x v="1"/>
    <x v="1"/>
    <x v="1"/>
    <x v="0"/>
    <x v="5"/>
    <s v="Wilson Jones Binder, Recycled"/>
    <n v="0.5"/>
    <n v="47"/>
    <n v="-11"/>
    <n v="7"/>
    <s v="FALSE"/>
  </r>
  <r>
    <s v="BN-2012-4716466"/>
    <x v="405"/>
    <s v="Robert Barnes"/>
    <x v="1"/>
    <s v="England"/>
    <s v="Blackburn"/>
    <x v="0"/>
    <x v="1"/>
    <x v="1"/>
    <x v="0"/>
    <x v="3"/>
    <s v="Eldon Box, Single Width"/>
    <n v="0"/>
    <n v="21"/>
    <n v="6"/>
    <n v="2"/>
    <s v="FALSE"/>
  </r>
  <r>
    <s v="AZ-2012-7754388"/>
    <x v="406"/>
    <s v="Mark Briggs"/>
    <x v="6"/>
    <s v="Lower Saxony"/>
    <s v="Munster"/>
    <x v="1"/>
    <x v="1"/>
    <x v="1"/>
    <x v="0"/>
    <x v="3"/>
    <s v="Eldon Lockers, Industrial"/>
    <n v="0.1"/>
    <n v="714"/>
    <n v="309"/>
    <n v="4"/>
    <s v="TRUE"/>
  </r>
  <r>
    <s v="AZ-2012-7754388"/>
    <x v="406"/>
    <s v="Mark Briggs"/>
    <x v="6"/>
    <s v="Lower Saxony"/>
    <s v="Munster"/>
    <x v="1"/>
    <x v="1"/>
    <x v="1"/>
    <x v="2"/>
    <x v="13"/>
    <s v="Hewlett Fax Machine, Laser"/>
    <n v="0"/>
    <n v="320"/>
    <n v="16"/>
    <n v="1"/>
    <s v="FALSE"/>
  </r>
  <r>
    <s v="BN-2012-3975378"/>
    <x v="406"/>
    <s v="Bryce Efird"/>
    <x v="3"/>
    <s v="Emilia-Romagna"/>
    <s v="Reggio nell'Emilia"/>
    <x v="2"/>
    <x v="2"/>
    <x v="1"/>
    <x v="1"/>
    <x v="8"/>
    <s v="Novimex Bag Chairs, Set of Two"/>
    <n v="0.6"/>
    <n v="96"/>
    <n v="-87"/>
    <n v="5"/>
    <s v="FALSE"/>
  </r>
  <r>
    <s v="BN-2012-3975378"/>
    <x v="406"/>
    <s v="Bryce Efird"/>
    <x v="3"/>
    <s v="Emilia-Romagna"/>
    <s v="Reggio nell'Emilia"/>
    <x v="2"/>
    <x v="2"/>
    <x v="1"/>
    <x v="0"/>
    <x v="3"/>
    <s v="Eldon File Cart, Single Width"/>
    <n v="0.4"/>
    <n v="154"/>
    <n v="8"/>
    <n v="2"/>
    <s v="FALSE"/>
  </r>
  <r>
    <s v="BN-2012-3975378"/>
    <x v="406"/>
    <s v="Bryce Efird"/>
    <x v="3"/>
    <s v="Emilia-Romagna"/>
    <s v="Reggio nell'Emilia"/>
    <x v="2"/>
    <x v="2"/>
    <x v="1"/>
    <x v="0"/>
    <x v="3"/>
    <s v="Rogers Trays, Blue"/>
    <n v="0.4"/>
    <n v="37"/>
    <n v="-6"/>
    <n v="1"/>
    <s v="FALSE"/>
  </r>
  <r>
    <s v="AZ-2012-1667717"/>
    <x v="407"/>
    <s v="Alfonso Gomez"/>
    <x v="5"/>
    <s v="Basque Country"/>
    <s v="San Sebastian"/>
    <x v="2"/>
    <x v="2"/>
    <x v="0"/>
    <x v="0"/>
    <x v="2"/>
    <s v="Stanley Pencil Sharpener, Water Color"/>
    <n v="0"/>
    <n v="84"/>
    <n v="3"/>
    <n v="3"/>
    <s v="TRUE"/>
  </r>
  <r>
    <s v="AZ-2012-8270479"/>
    <x v="407"/>
    <s v="Jade Daniels"/>
    <x v="2"/>
    <s v="Languedoc-Roussillon-Midi-Pyrénées"/>
    <s v="Montpellier"/>
    <x v="1"/>
    <x v="2"/>
    <x v="1"/>
    <x v="2"/>
    <x v="15"/>
    <s v="Logitech Keyboard, Erganomic"/>
    <n v="0"/>
    <n v="492"/>
    <n v="44"/>
    <n v="7"/>
    <s v="FALSE"/>
  </r>
  <r>
    <s v="AZ-2012-8270479"/>
    <x v="407"/>
    <s v="Jade Daniels"/>
    <x v="2"/>
    <s v="Languedoc-Roussillon-Midi-Pyrénées"/>
    <s v="Montpellier"/>
    <x v="1"/>
    <x v="2"/>
    <x v="1"/>
    <x v="2"/>
    <x v="10"/>
    <s v="Motorola Office Telephone, Full Size"/>
    <n v="0.15"/>
    <n v="373"/>
    <n v="74"/>
    <n v="6"/>
    <s v="FALSE"/>
  </r>
  <r>
    <s v="AZ-2012-2145523"/>
    <x v="408"/>
    <s v="Gary Crume"/>
    <x v="2"/>
    <s v="Aquitaine-Limousin-Poitou-Charentes"/>
    <s v="Bayonne"/>
    <x v="1"/>
    <x v="1"/>
    <x v="1"/>
    <x v="0"/>
    <x v="3"/>
    <s v="Smead Box, Single Width"/>
    <n v="0.1"/>
    <n v="39"/>
    <n v="7"/>
    <n v="4"/>
    <s v="FALSE"/>
  </r>
  <r>
    <s v="AZ-2012-5209012"/>
    <x v="408"/>
    <s v="Samantha Reynell"/>
    <x v="2"/>
    <s v="Ile-de-France"/>
    <s v="Massy"/>
    <x v="1"/>
    <x v="0"/>
    <x v="0"/>
    <x v="0"/>
    <x v="5"/>
    <s v="Ibico Binder Covers, Clear"/>
    <n v="0"/>
    <n v="92"/>
    <n v="6"/>
    <n v="7"/>
    <s v="TRUE"/>
  </r>
  <r>
    <s v="AZ-2012-5209012"/>
    <x v="408"/>
    <s v="Samantha Reynell"/>
    <x v="2"/>
    <s v="Ile-de-France"/>
    <s v="Massy"/>
    <x v="1"/>
    <x v="0"/>
    <x v="0"/>
    <x v="0"/>
    <x v="7"/>
    <s v="Harbour Creations Round Labels, Alphabetical"/>
    <n v="0"/>
    <n v="59"/>
    <n v="23"/>
    <n v="9"/>
    <s v="TRUE"/>
  </r>
  <r>
    <s v="AZ-2012-5209012"/>
    <x v="408"/>
    <s v="Samantha Reynell"/>
    <x v="2"/>
    <s v="Ile-de-France"/>
    <s v="Massy"/>
    <x v="1"/>
    <x v="0"/>
    <x v="0"/>
    <x v="0"/>
    <x v="3"/>
    <s v="Eldon Folders, Single Width"/>
    <n v="0.1"/>
    <n v="61"/>
    <n v="25"/>
    <n v="4"/>
    <s v="FALSE"/>
  </r>
  <r>
    <s v="AZ-2012-5209012"/>
    <x v="408"/>
    <s v="Samantha Reynell"/>
    <x v="2"/>
    <s v="Ile-de-France"/>
    <s v="Massy"/>
    <x v="1"/>
    <x v="0"/>
    <x v="0"/>
    <x v="0"/>
    <x v="3"/>
    <s v="Smead Shelving, Wire Frame"/>
    <n v="0.1"/>
    <n v="130"/>
    <n v="52"/>
    <n v="3"/>
    <s v="TRUE"/>
  </r>
  <r>
    <s v="AZ-2012-5209012"/>
    <x v="408"/>
    <s v="Samantha Reynell"/>
    <x v="2"/>
    <s v="Ile-de-France"/>
    <s v="Massy"/>
    <x v="1"/>
    <x v="0"/>
    <x v="0"/>
    <x v="0"/>
    <x v="12"/>
    <s v="Acme Box Cutter, High Speed"/>
    <n v="0"/>
    <n v="113"/>
    <n v="54"/>
    <n v="3"/>
    <s v="TRUE"/>
  </r>
  <r>
    <s v="AZ-2012-5209012"/>
    <x v="408"/>
    <s v="Samantha Reynell"/>
    <x v="2"/>
    <s v="Ile-de-France"/>
    <s v="Massy"/>
    <x v="1"/>
    <x v="0"/>
    <x v="0"/>
    <x v="2"/>
    <x v="15"/>
    <s v="Logitech Numeric Keypad, Erganomic"/>
    <n v="0"/>
    <n v="397"/>
    <n v="163"/>
    <n v="9"/>
    <s v="TRUE"/>
  </r>
  <r>
    <s v="AZ-2012-6682844"/>
    <x v="409"/>
    <s v="Maddison Newman"/>
    <x v="3"/>
    <s v="Lazio"/>
    <s v="Aprilia"/>
    <x v="2"/>
    <x v="2"/>
    <x v="1"/>
    <x v="0"/>
    <x v="0"/>
    <s v="Xerox Cards &amp; Envelopes, Recycled"/>
    <n v="0"/>
    <n v="135"/>
    <n v="43"/>
    <n v="3"/>
    <s v="TRUE"/>
  </r>
  <r>
    <s v="AZ-2012-6682844"/>
    <x v="409"/>
    <s v="Maddison Newman"/>
    <x v="3"/>
    <s v="Lazio"/>
    <s v="Aprilia"/>
    <x v="2"/>
    <x v="2"/>
    <x v="1"/>
    <x v="0"/>
    <x v="3"/>
    <s v="Fellowes Box, Wire Frame"/>
    <n v="0.4"/>
    <n v="56"/>
    <n v="6"/>
    <n v="5"/>
    <s v="FALSE"/>
  </r>
  <r>
    <s v="AZ-2012-4642183"/>
    <x v="409"/>
    <s v="Ryan Ackland"/>
    <x v="2"/>
    <s v="Ile-de-France"/>
    <s v="Paris"/>
    <x v="1"/>
    <x v="1"/>
    <x v="1"/>
    <x v="0"/>
    <x v="3"/>
    <s v="Fellowes File Cart, Industrial"/>
    <n v="0.1"/>
    <n v="248"/>
    <n v="8"/>
    <n v="2"/>
    <s v="FALSE"/>
  </r>
  <r>
    <s v="AZ-2012-4858195"/>
    <x v="409"/>
    <s v="Scarlett Truchanas"/>
    <x v="2"/>
    <s v="Aquitaine-Limousin-Poitou-Charentes"/>
    <s v="Mont-de-Marsan"/>
    <x v="1"/>
    <x v="2"/>
    <x v="3"/>
    <x v="0"/>
    <x v="2"/>
    <s v="Stanley Pencil Sharpener, Water Color"/>
    <n v="0"/>
    <n v="28"/>
    <n v="1"/>
    <n v="1"/>
    <s v="FALSE"/>
  </r>
  <r>
    <s v="AZ-2012-4858195"/>
    <x v="409"/>
    <s v="Scarlett Truchanas"/>
    <x v="2"/>
    <s v="Aquitaine-Limousin-Poitou-Charentes"/>
    <s v="Mont-de-Marsan"/>
    <x v="1"/>
    <x v="2"/>
    <x v="3"/>
    <x v="0"/>
    <x v="5"/>
    <s v="Acco 3-Hole Punch, Economy"/>
    <n v="0"/>
    <n v="90"/>
    <n v="17"/>
    <n v="3"/>
    <s v="TRUE"/>
  </r>
  <r>
    <s v="AZ-2012-4858195"/>
    <x v="409"/>
    <s v="Scarlett Truchanas"/>
    <x v="2"/>
    <s v="Aquitaine-Limousin-Poitou-Charentes"/>
    <s v="Mont-de-Marsan"/>
    <x v="1"/>
    <x v="2"/>
    <x v="3"/>
    <x v="2"/>
    <x v="15"/>
    <s v="Belkin Memory Card, Bluetooth"/>
    <n v="0"/>
    <n v="230"/>
    <n v="50"/>
    <n v="2"/>
    <s v="TRUE"/>
  </r>
  <r>
    <s v="AZ-2012-4858195"/>
    <x v="409"/>
    <s v="Scarlett Truchanas"/>
    <x v="2"/>
    <s v="Aquitaine-Limousin-Poitou-Charentes"/>
    <s v="Mont-de-Marsan"/>
    <x v="1"/>
    <x v="2"/>
    <x v="3"/>
    <x v="2"/>
    <x v="15"/>
    <s v="Logitech Router, Erganomic"/>
    <n v="0"/>
    <n v="981"/>
    <n v="176"/>
    <n v="4"/>
    <s v="TRUE"/>
  </r>
  <r>
    <s v="BN-2012-9976090"/>
    <x v="409"/>
    <s v="Viola Watson"/>
    <x v="1"/>
    <s v="England"/>
    <s v="Birmingham"/>
    <x v="0"/>
    <x v="1"/>
    <x v="1"/>
    <x v="1"/>
    <x v="8"/>
    <s v="Office Star Bag Chairs, Black"/>
    <n v="0.5"/>
    <n v="27"/>
    <n v="-5"/>
    <n v="1"/>
    <s v="TRUE"/>
  </r>
  <r>
    <s v="BN-2012-9976090"/>
    <x v="409"/>
    <s v="Viola Watson"/>
    <x v="1"/>
    <s v="England"/>
    <s v="Birmingham"/>
    <x v="0"/>
    <x v="1"/>
    <x v="1"/>
    <x v="0"/>
    <x v="5"/>
    <s v="Acco Binder Covers, Durable"/>
    <n v="0.5"/>
    <n v="37"/>
    <n v="-4"/>
    <n v="5"/>
    <s v="TRUE"/>
  </r>
  <r>
    <s v="BN-2012-9976090"/>
    <x v="409"/>
    <s v="Viola Watson"/>
    <x v="1"/>
    <s v="England"/>
    <s v="Birmingham"/>
    <x v="0"/>
    <x v="1"/>
    <x v="1"/>
    <x v="2"/>
    <x v="10"/>
    <s v="Apple Headset, with Caller ID"/>
    <n v="0.5"/>
    <n v="73"/>
    <n v="-51"/>
    <n v="2"/>
    <s v="FALSE"/>
  </r>
  <r>
    <s v="BN-2012-834682"/>
    <x v="409"/>
    <s v="Nelson Olsen"/>
    <x v="7"/>
    <s v="South Holland"/>
    <s v="Rotterdam"/>
    <x v="1"/>
    <x v="0"/>
    <x v="1"/>
    <x v="0"/>
    <x v="2"/>
    <s v="Boston Sketch Pad, Easy-Erase"/>
    <n v="0.5"/>
    <n v="49"/>
    <n v="-21"/>
    <n v="2"/>
    <s v="FALSE"/>
  </r>
  <r>
    <s v="BN-2012-834682"/>
    <x v="409"/>
    <s v="Nelson Olsen"/>
    <x v="7"/>
    <s v="South Holland"/>
    <s v="Rotterdam"/>
    <x v="1"/>
    <x v="0"/>
    <x v="1"/>
    <x v="2"/>
    <x v="15"/>
    <s v="Memorex Numeric Keypad, USB"/>
    <n v="0.5"/>
    <n v="86"/>
    <n v="-29"/>
    <n v="4"/>
    <s v="FALSE"/>
  </r>
  <r>
    <s v="AZ-2012-5685113"/>
    <x v="410"/>
    <s v="Thomas Thompson"/>
    <x v="6"/>
    <s v="Brandenburg"/>
    <s v="Brandenburg"/>
    <x v="1"/>
    <x v="2"/>
    <x v="2"/>
    <x v="0"/>
    <x v="14"/>
    <s v="Cameo Clasp Envelope, Security-Tint"/>
    <n v="0"/>
    <n v="36"/>
    <n v="9"/>
    <n v="3"/>
    <s v="FALSE"/>
  </r>
  <r>
    <s v="AZ-2012-3045764"/>
    <x v="410"/>
    <s v="Steven Cordoba"/>
    <x v="6"/>
    <s v="North Rhine-Westphalia"/>
    <s v="Remscheid"/>
    <x v="1"/>
    <x v="1"/>
    <x v="1"/>
    <x v="0"/>
    <x v="5"/>
    <s v="Cardinal Hole Reinforcements, Clear"/>
    <n v="0"/>
    <n v="24"/>
    <n v="11"/>
    <n v="5"/>
    <s v="TRUE"/>
  </r>
  <r>
    <s v="AZ-2012-252256"/>
    <x v="410"/>
    <s v="Ginger Owens"/>
    <x v="3"/>
    <s v="Lazio"/>
    <s v="Velletri"/>
    <x v="2"/>
    <x v="1"/>
    <x v="1"/>
    <x v="1"/>
    <x v="1"/>
    <s v="Bush Library with Doors, Metal"/>
    <n v="0"/>
    <n v="2546"/>
    <n v="382"/>
    <n v="7"/>
    <s v="TRUE"/>
  </r>
  <r>
    <s v="AZ-2012-252256"/>
    <x v="410"/>
    <s v="Ginger Owens"/>
    <x v="3"/>
    <s v="Lazio"/>
    <s v="Velletri"/>
    <x v="2"/>
    <x v="1"/>
    <x v="1"/>
    <x v="0"/>
    <x v="14"/>
    <s v="Jiffy Business Envelopes, Security-Tint"/>
    <n v="0"/>
    <n v="48"/>
    <n v="3"/>
    <n v="3"/>
    <s v="TRUE"/>
  </r>
  <r>
    <s v="AZ-2012-252256"/>
    <x v="410"/>
    <s v="Ginger Owens"/>
    <x v="3"/>
    <s v="Lazio"/>
    <s v="Velletri"/>
    <x v="2"/>
    <x v="1"/>
    <x v="1"/>
    <x v="0"/>
    <x v="3"/>
    <s v="Fellowes Trays, Blue"/>
    <n v="0.4"/>
    <n v="138"/>
    <n v="-76"/>
    <n v="4"/>
    <s v="FALSE"/>
  </r>
  <r>
    <s v="AZ-2012-252256"/>
    <x v="410"/>
    <s v="Ginger Owens"/>
    <x v="3"/>
    <s v="Lazio"/>
    <s v="Velletri"/>
    <x v="2"/>
    <x v="1"/>
    <x v="1"/>
    <x v="0"/>
    <x v="12"/>
    <s v="Acme Scissors, Easy Grip"/>
    <n v="0"/>
    <n v="108"/>
    <n v="26"/>
    <n v="4"/>
    <s v="FALSE"/>
  </r>
  <r>
    <s v="AZ-2012-252256"/>
    <x v="410"/>
    <s v="Ginger Owens"/>
    <x v="3"/>
    <s v="Lazio"/>
    <s v="Velletri"/>
    <x v="2"/>
    <x v="1"/>
    <x v="1"/>
    <x v="0"/>
    <x v="12"/>
    <s v="Stiletto Ruler, Serrated"/>
    <n v="0"/>
    <n v="46"/>
    <n v="15"/>
    <n v="4"/>
    <s v="TRUE"/>
  </r>
  <r>
    <s v="AZ-2012-2961412"/>
    <x v="411"/>
    <s v="Libby McDonald"/>
    <x v="1"/>
    <s v="England"/>
    <s v="Bradford"/>
    <x v="0"/>
    <x v="0"/>
    <x v="0"/>
    <x v="1"/>
    <x v="16"/>
    <s v="Deflect-O Stacking Tray, Durable"/>
    <n v="0.3"/>
    <n v="53"/>
    <n v="-19"/>
    <n v="3"/>
    <s v="FALSE"/>
  </r>
  <r>
    <s v="AZ-2012-2961412"/>
    <x v="411"/>
    <s v="Libby McDonald"/>
    <x v="1"/>
    <s v="England"/>
    <s v="Bradford"/>
    <x v="0"/>
    <x v="0"/>
    <x v="0"/>
    <x v="0"/>
    <x v="14"/>
    <s v="Ames Interoffice Envelope, Security-Tint"/>
    <n v="0"/>
    <n v="95"/>
    <n v="47"/>
    <n v="2"/>
    <s v="TRUE"/>
  </r>
  <r>
    <s v="AZ-2012-2961412"/>
    <x v="411"/>
    <s v="Libby McDonald"/>
    <x v="1"/>
    <s v="England"/>
    <s v="Bradford"/>
    <x v="0"/>
    <x v="0"/>
    <x v="0"/>
    <x v="2"/>
    <x v="13"/>
    <s v="HP Fax Machine, Laser"/>
    <n v="0"/>
    <n v="900"/>
    <n v="360"/>
    <n v="3"/>
    <s v="TRUE"/>
  </r>
  <r>
    <s v="AZ-2012-2961412"/>
    <x v="411"/>
    <s v="Libby McDonald"/>
    <x v="1"/>
    <s v="England"/>
    <s v="Bradford"/>
    <x v="0"/>
    <x v="0"/>
    <x v="0"/>
    <x v="2"/>
    <x v="10"/>
    <s v="Motorola Signal Booster, VoIP"/>
    <n v="0"/>
    <n v="716"/>
    <n v="36"/>
    <n v="5"/>
    <s v="FALSE"/>
  </r>
  <r>
    <s v="AZ-2012-534231"/>
    <x v="411"/>
    <s v="Sharon Kerley"/>
    <x v="1"/>
    <s v="England"/>
    <s v="Wolverhampton"/>
    <x v="0"/>
    <x v="1"/>
    <x v="1"/>
    <x v="1"/>
    <x v="8"/>
    <s v="Hon Steel Folding Chair, Set of Two"/>
    <n v="0"/>
    <n v="586"/>
    <n v="123"/>
    <n v="7"/>
    <s v="FALSE"/>
  </r>
  <r>
    <s v="AZ-2012-534231"/>
    <x v="411"/>
    <s v="Sharon Kerley"/>
    <x v="1"/>
    <s v="England"/>
    <s v="Wolverhampton"/>
    <x v="0"/>
    <x v="1"/>
    <x v="1"/>
    <x v="0"/>
    <x v="2"/>
    <s v="Sanford Markers, Water Color"/>
    <n v="0"/>
    <n v="79"/>
    <n v="7"/>
    <n v="3"/>
    <s v="TRUE"/>
  </r>
  <r>
    <s v="AZ-2012-534231"/>
    <x v="411"/>
    <s v="Sharon Kerley"/>
    <x v="1"/>
    <s v="England"/>
    <s v="Wolverhampton"/>
    <x v="0"/>
    <x v="1"/>
    <x v="1"/>
    <x v="0"/>
    <x v="14"/>
    <s v="Cameo Clasp Envelope, Security-Tint"/>
    <n v="0"/>
    <n v="36"/>
    <n v="9"/>
    <n v="3"/>
    <s v="TRUE"/>
  </r>
  <r>
    <s v="AZ-2012-564106"/>
    <x v="411"/>
    <s v="Jose Gullo"/>
    <x v="6"/>
    <s v="Hesse"/>
    <s v="Frankfurt"/>
    <x v="1"/>
    <x v="1"/>
    <x v="1"/>
    <x v="0"/>
    <x v="3"/>
    <s v="Fellowes Trays, Wire Frame"/>
    <n v="0.1"/>
    <n v="152"/>
    <n v="25"/>
    <n v="3"/>
    <s v="FALSE"/>
  </r>
  <r>
    <s v="AZ-2012-564106"/>
    <x v="411"/>
    <s v="Jose Gullo"/>
    <x v="6"/>
    <s v="Hesse"/>
    <s v="Frankfurt"/>
    <x v="1"/>
    <x v="1"/>
    <x v="1"/>
    <x v="2"/>
    <x v="13"/>
    <s v="Hewlett Copy Machine, Color"/>
    <n v="0"/>
    <n v="530"/>
    <n v="180"/>
    <n v="2"/>
    <s v="FALSE"/>
  </r>
  <r>
    <s v="AZ-2012-564106"/>
    <x v="411"/>
    <s v="Jose Gullo"/>
    <x v="6"/>
    <s v="Hesse"/>
    <s v="Frankfurt"/>
    <x v="1"/>
    <x v="1"/>
    <x v="1"/>
    <x v="2"/>
    <x v="13"/>
    <s v="Sharp Copy Machine, Laser"/>
    <n v="0"/>
    <n v="717"/>
    <n v="93"/>
    <n v="3"/>
    <s v="TRUE"/>
  </r>
  <r>
    <s v="AZ-2012-564106"/>
    <x v="411"/>
    <s v="Jose Gullo"/>
    <x v="6"/>
    <s v="Hesse"/>
    <s v="Frankfurt"/>
    <x v="1"/>
    <x v="1"/>
    <x v="1"/>
    <x v="2"/>
    <x v="10"/>
    <s v="Motorola Office Telephone, Full Size"/>
    <n v="0"/>
    <n v="365"/>
    <n v="117"/>
    <n v="5"/>
    <s v="FALSE"/>
  </r>
  <r>
    <s v="AZ-2012-2467107"/>
    <x v="411"/>
    <s v="William Horton"/>
    <x v="2"/>
    <s v="Nord-Pas-de-Calais-Picardie"/>
    <s v="Lens"/>
    <x v="1"/>
    <x v="1"/>
    <x v="0"/>
    <x v="1"/>
    <x v="8"/>
    <s v="Hon Rocking Chair, Adjustable"/>
    <n v="0.1"/>
    <n v="120"/>
    <n v="51"/>
    <n v="1"/>
    <s v="TRUE"/>
  </r>
  <r>
    <s v="AZ-2012-2467107"/>
    <x v="411"/>
    <s v="William Horton"/>
    <x v="2"/>
    <s v="Nord-Pas-de-Calais-Picardie"/>
    <s v="Lens"/>
    <x v="1"/>
    <x v="1"/>
    <x v="0"/>
    <x v="1"/>
    <x v="6"/>
    <s v="Barricks Conference Table, Adjustable Height"/>
    <n v="0.35"/>
    <n v="2364"/>
    <n v="-218"/>
    <n v="4"/>
    <s v="FALSE"/>
  </r>
  <r>
    <s v="AZ-2012-2467107"/>
    <x v="411"/>
    <s v="William Horton"/>
    <x v="2"/>
    <s v="Nord-Pas-de-Calais-Picardie"/>
    <s v="Lens"/>
    <x v="1"/>
    <x v="1"/>
    <x v="0"/>
    <x v="0"/>
    <x v="7"/>
    <s v="Novimex Shipping Labels, Alphabetical"/>
    <n v="0"/>
    <n v="43"/>
    <n v="22"/>
    <n v="4"/>
    <s v="TRUE"/>
  </r>
  <r>
    <s v="AZ-2012-9269920"/>
    <x v="412"/>
    <s v="Angus De Groot"/>
    <x v="6"/>
    <s v="North Rhine-Westphalia"/>
    <s v="Duisburg"/>
    <x v="1"/>
    <x v="2"/>
    <x v="1"/>
    <x v="1"/>
    <x v="16"/>
    <s v="Deflect-O Clock, Durable"/>
    <n v="0"/>
    <n v="142"/>
    <n v="45"/>
    <n v="3"/>
    <s v="FALSE"/>
  </r>
  <r>
    <s v="AZ-2012-9269920"/>
    <x v="412"/>
    <s v="Angus De Groot"/>
    <x v="6"/>
    <s v="North Rhine-Westphalia"/>
    <s v="Duisburg"/>
    <x v="1"/>
    <x v="2"/>
    <x v="1"/>
    <x v="1"/>
    <x v="16"/>
    <s v="Eldon Door Stop, Duo Pack"/>
    <n v="0"/>
    <n v="151"/>
    <n v="47"/>
    <n v="3"/>
    <s v="FALSE"/>
  </r>
  <r>
    <s v="AZ-2012-9269920"/>
    <x v="412"/>
    <s v="Angus De Groot"/>
    <x v="6"/>
    <s v="North Rhine-Westphalia"/>
    <s v="Duisburg"/>
    <x v="1"/>
    <x v="2"/>
    <x v="1"/>
    <x v="0"/>
    <x v="5"/>
    <s v="Ibico Hole Reinforcements, Clear"/>
    <n v="0"/>
    <n v="13"/>
    <n v="5"/>
    <n v="2"/>
    <s v="FALSE"/>
  </r>
  <r>
    <s v="AZ-2012-9269920"/>
    <x v="412"/>
    <s v="Angus De Groot"/>
    <x v="6"/>
    <s v="North Rhine-Westphalia"/>
    <s v="Duisburg"/>
    <x v="1"/>
    <x v="2"/>
    <x v="1"/>
    <x v="0"/>
    <x v="3"/>
    <s v="Tenex Shelving, Single Width"/>
    <n v="0.1"/>
    <n v="49"/>
    <n v="8"/>
    <n v="1"/>
    <s v="FALSE"/>
  </r>
  <r>
    <s v="AZ-2012-9269920"/>
    <x v="412"/>
    <s v="Angus De Groot"/>
    <x v="6"/>
    <s v="North Rhine-Westphalia"/>
    <s v="Duisburg"/>
    <x v="1"/>
    <x v="2"/>
    <x v="1"/>
    <x v="0"/>
    <x v="12"/>
    <s v="Kleencut Scissors, Steel"/>
    <n v="0"/>
    <n v="43"/>
    <n v="3"/>
    <n v="2"/>
    <s v="TRUE"/>
  </r>
  <r>
    <s v="AZ-2012-5605130"/>
    <x v="412"/>
    <s v="Holly Noble"/>
    <x v="2"/>
    <s v="Aquitaine-Limousin-Poitou-Charentes"/>
    <s v="Le Bouscat"/>
    <x v="1"/>
    <x v="1"/>
    <x v="3"/>
    <x v="0"/>
    <x v="11"/>
    <s v="Hamilton Beach Stove, Silver"/>
    <n v="0.1"/>
    <n v="2444"/>
    <n v="760"/>
    <n v="5"/>
    <s v="FALSE"/>
  </r>
  <r>
    <s v="AZ-2012-5605130"/>
    <x v="412"/>
    <s v="Holly Noble"/>
    <x v="2"/>
    <s v="Aquitaine-Limousin-Poitou-Charentes"/>
    <s v="Le Bouscat"/>
    <x v="1"/>
    <x v="1"/>
    <x v="3"/>
    <x v="0"/>
    <x v="2"/>
    <s v="Binney &amp; Smith Pens, Easy-Erase"/>
    <n v="0"/>
    <n v="12"/>
    <n v="0"/>
    <n v="1"/>
    <s v="TRUE"/>
  </r>
  <r>
    <s v="AZ-2012-5605130"/>
    <x v="412"/>
    <s v="Holly Noble"/>
    <x v="2"/>
    <s v="Aquitaine-Limousin-Poitou-Charentes"/>
    <s v="Le Bouscat"/>
    <x v="1"/>
    <x v="1"/>
    <x v="3"/>
    <x v="0"/>
    <x v="7"/>
    <s v="Hon Color Coded Labels, Alphabetical"/>
    <n v="0"/>
    <n v="25"/>
    <n v="0"/>
    <n v="2"/>
    <s v="FALSE"/>
  </r>
  <r>
    <s v="AZ-2012-5605130"/>
    <x v="412"/>
    <s v="Holly Noble"/>
    <x v="2"/>
    <s v="Aquitaine-Limousin-Poitou-Charentes"/>
    <s v="Le Bouscat"/>
    <x v="1"/>
    <x v="1"/>
    <x v="3"/>
    <x v="0"/>
    <x v="3"/>
    <s v="Rogers Folders, Blue"/>
    <n v="0.1"/>
    <n v="138"/>
    <n v="-12"/>
    <n v="5"/>
    <s v="FALSE"/>
  </r>
  <r>
    <s v="AZ-2012-5605130"/>
    <x v="412"/>
    <s v="Holly Noble"/>
    <x v="2"/>
    <s v="Aquitaine-Limousin-Poitou-Charentes"/>
    <s v="Le Bouscat"/>
    <x v="1"/>
    <x v="1"/>
    <x v="3"/>
    <x v="2"/>
    <x v="10"/>
    <s v="Samsung Smart Phone, Full Size"/>
    <n v="0.15"/>
    <n v="2167"/>
    <n v="790"/>
    <n v="4"/>
    <s v="FALSE"/>
  </r>
  <r>
    <s v="AZ-2012-8935419"/>
    <x v="412"/>
    <s v="Rachel Goddard"/>
    <x v="4"/>
    <s v="Vienna"/>
    <s v="Vienna"/>
    <x v="1"/>
    <x v="1"/>
    <x v="1"/>
    <x v="0"/>
    <x v="7"/>
    <s v="Novimex File Folder Labels, Alphabetical"/>
    <n v="0"/>
    <n v="24"/>
    <n v="3"/>
    <n v="3"/>
    <s v="TRUE"/>
  </r>
  <r>
    <s v="AZ-2012-8935419"/>
    <x v="412"/>
    <s v="Rachel Goddard"/>
    <x v="4"/>
    <s v="Vienna"/>
    <s v="Vienna"/>
    <x v="1"/>
    <x v="1"/>
    <x v="1"/>
    <x v="2"/>
    <x v="10"/>
    <s v="Motorola Headset, Cordless"/>
    <n v="0"/>
    <n v="248"/>
    <n v="79"/>
    <n v="3"/>
    <s v="FALSE"/>
  </r>
  <r>
    <s v="AZ-2012-2772170"/>
    <x v="412"/>
    <s v="Riley Howells"/>
    <x v="9"/>
    <s v="Antwerp"/>
    <s v="Antwerp"/>
    <x v="1"/>
    <x v="1"/>
    <x v="2"/>
    <x v="0"/>
    <x v="5"/>
    <s v="Wilson Jones 3-Hole Punch, Recycled"/>
    <n v="0"/>
    <n v="198"/>
    <n v="59"/>
    <n v="7"/>
    <s v="FALSE"/>
  </r>
  <r>
    <s v="AZ-2012-8267693"/>
    <x v="412"/>
    <s v="Dominic Jordan"/>
    <x v="6"/>
    <s v="Hamburg"/>
    <s v="Hamburg"/>
    <x v="1"/>
    <x v="1"/>
    <x v="1"/>
    <x v="1"/>
    <x v="8"/>
    <s v="Harbour Creations Executive Leather Armchair, Adjustable"/>
    <n v="0.1"/>
    <n v="2571"/>
    <n v="857"/>
    <n v="6"/>
    <s v="FALSE"/>
  </r>
  <r>
    <s v="AZ-2012-1629233"/>
    <x v="413"/>
    <s v="Mason Adams"/>
    <x v="2"/>
    <s v="Ile-de-France"/>
    <s v="Aubervilliers"/>
    <x v="1"/>
    <x v="1"/>
    <x v="1"/>
    <x v="0"/>
    <x v="5"/>
    <s v="Acco Hole Reinforcements, Recycled"/>
    <n v="0"/>
    <n v="21"/>
    <n v="11"/>
    <n v="3"/>
    <s v="TRUE"/>
  </r>
  <r>
    <s v="AZ-2012-910518"/>
    <x v="413"/>
    <s v="John Town"/>
    <x v="2"/>
    <s v="Pays de la Loire"/>
    <s v="Nantes"/>
    <x v="1"/>
    <x v="1"/>
    <x v="1"/>
    <x v="0"/>
    <x v="5"/>
    <s v="Cardinal Binder Covers, Clear"/>
    <n v="0"/>
    <n v="34"/>
    <n v="9"/>
    <n v="3"/>
    <s v="TRUE"/>
  </r>
  <r>
    <s v="AZ-2012-910518"/>
    <x v="413"/>
    <s v="John Town"/>
    <x v="2"/>
    <s v="Pays de la Loire"/>
    <s v="Nantes"/>
    <x v="1"/>
    <x v="1"/>
    <x v="1"/>
    <x v="2"/>
    <x v="10"/>
    <s v="Nokia Smart Phone, Full Size"/>
    <n v="0.15"/>
    <n v="1081"/>
    <n v="356"/>
    <n v="2"/>
    <s v="TRUE"/>
  </r>
  <r>
    <s v="AZ-2012-1680064"/>
    <x v="413"/>
    <s v="Gail Thompson"/>
    <x v="5"/>
    <s v="Andalusía"/>
    <s v="Fuengirola"/>
    <x v="2"/>
    <x v="1"/>
    <x v="1"/>
    <x v="0"/>
    <x v="2"/>
    <s v="Stanley Highlighters, Fluorescent"/>
    <n v="0"/>
    <n v="96"/>
    <n v="35"/>
    <n v="6"/>
    <s v="FALSE"/>
  </r>
  <r>
    <s v="AZ-2012-19748"/>
    <x v="413"/>
    <s v="Aidan Hayward"/>
    <x v="2"/>
    <s v="Nord-Pas-de-Calais-Picardie"/>
    <s v="Arras"/>
    <x v="1"/>
    <x v="2"/>
    <x v="0"/>
    <x v="1"/>
    <x v="1"/>
    <s v="Dania Classic Bookcase, Metal"/>
    <n v="0.1"/>
    <n v="2584"/>
    <n v="660"/>
    <n v="7"/>
    <s v="TRUE"/>
  </r>
  <r>
    <s v="AZ-2012-3239511"/>
    <x v="413"/>
    <s v="Laura Akhtar"/>
    <x v="5"/>
    <s v="Madrid"/>
    <s v="El Escorial"/>
    <x v="2"/>
    <x v="1"/>
    <x v="1"/>
    <x v="0"/>
    <x v="11"/>
    <s v="Hoover Toaster, White"/>
    <n v="0"/>
    <n v="164"/>
    <n v="57"/>
    <n v="2"/>
    <s v="FALSE"/>
  </r>
  <r>
    <s v="AZ-2012-5227678"/>
    <x v="413"/>
    <s v="Kyle Beard"/>
    <x v="5"/>
    <s v="Andalusía"/>
    <s v="Jerez de la Frontera"/>
    <x v="2"/>
    <x v="1"/>
    <x v="0"/>
    <x v="1"/>
    <x v="1"/>
    <s v="Safco Stackable Bookrack, Traditional"/>
    <n v="0"/>
    <n v="297"/>
    <n v="47"/>
    <n v="2"/>
    <s v="FALSE"/>
  </r>
  <r>
    <s v="BN-2012-9118529"/>
    <x v="413"/>
    <s v="Julie Ochoa"/>
    <x v="7"/>
    <s v="South Holland"/>
    <s v="Alphen aan den Rijn"/>
    <x v="1"/>
    <x v="2"/>
    <x v="1"/>
    <x v="0"/>
    <x v="4"/>
    <s v="Advantus Paper Clips, Bulk Pack"/>
    <n v="0.5"/>
    <n v="14"/>
    <n v="-10"/>
    <n v="2"/>
    <s v="FALSE"/>
  </r>
  <r>
    <s v="AZ-2012-9180842"/>
    <x v="414"/>
    <s v="Joel Ortega"/>
    <x v="4"/>
    <s v="Vienna"/>
    <s v="Vienna"/>
    <x v="1"/>
    <x v="2"/>
    <x v="1"/>
    <x v="0"/>
    <x v="12"/>
    <s v="Fiskars Shears, Steel"/>
    <n v="0"/>
    <n v="94"/>
    <n v="27"/>
    <n v="2"/>
    <s v="FALSE"/>
  </r>
  <r>
    <s v="AZ-2012-1472059"/>
    <x v="414"/>
    <s v="Amy Pritchard"/>
    <x v="1"/>
    <s v="England"/>
    <s v="Kingswood"/>
    <x v="0"/>
    <x v="1"/>
    <x v="1"/>
    <x v="1"/>
    <x v="1"/>
    <s v="Dania Corner Shelving, Traditional"/>
    <n v="0"/>
    <n v="610"/>
    <n v="207"/>
    <n v="5"/>
    <s v="FALSE"/>
  </r>
  <r>
    <s v="AZ-2012-1472059"/>
    <x v="414"/>
    <s v="Amy Pritchard"/>
    <x v="1"/>
    <s v="England"/>
    <s v="Kingswood"/>
    <x v="0"/>
    <x v="1"/>
    <x v="1"/>
    <x v="2"/>
    <x v="13"/>
    <s v="Sharp Personal Copier, Laser"/>
    <n v="0"/>
    <n v="120"/>
    <n v="7"/>
    <n v="1"/>
    <s v="FALSE"/>
  </r>
  <r>
    <s v="AZ-2012-8926364"/>
    <x v="414"/>
    <s v="Lilian Macredie"/>
    <x v="6"/>
    <s v="North Rhine-Westphalia"/>
    <s v="Herne"/>
    <x v="1"/>
    <x v="2"/>
    <x v="1"/>
    <x v="0"/>
    <x v="5"/>
    <s v="Cardinal 3-Hole Punch, Economy"/>
    <n v="0"/>
    <n v="144"/>
    <n v="65"/>
    <n v="5"/>
    <s v="FALSE"/>
  </r>
  <r>
    <s v="AZ-2012-8926364"/>
    <x v="414"/>
    <s v="Lilian Macredie"/>
    <x v="6"/>
    <s v="North Rhine-Westphalia"/>
    <s v="Herne"/>
    <x v="1"/>
    <x v="2"/>
    <x v="1"/>
    <x v="0"/>
    <x v="14"/>
    <s v="Kraft Interoffice Envelope, Security-Tint"/>
    <n v="0"/>
    <n v="99"/>
    <n v="10"/>
    <n v="2"/>
    <s v="TRUE"/>
  </r>
  <r>
    <s v="AZ-2012-9662305"/>
    <x v="414"/>
    <s v="Jonathan Franklin"/>
    <x v="5"/>
    <s v="Valenciana"/>
    <s v="Torrevieja"/>
    <x v="2"/>
    <x v="0"/>
    <x v="1"/>
    <x v="0"/>
    <x v="12"/>
    <s v="Stiletto Box Cutter, Steel"/>
    <n v="0"/>
    <n v="212"/>
    <n v="15"/>
    <n v="6"/>
    <s v="TRUE"/>
  </r>
  <r>
    <s v="AZ-2012-1672161"/>
    <x v="414"/>
    <s v="Leah Derham"/>
    <x v="2"/>
    <s v="Aquitaine-Limousin-Poitou-Charentes"/>
    <s v="Pessac"/>
    <x v="1"/>
    <x v="1"/>
    <x v="1"/>
    <x v="0"/>
    <x v="7"/>
    <s v="Harbour Creations Shipping Labels, 5000 Label Set"/>
    <n v="0"/>
    <n v="24"/>
    <n v="5"/>
    <n v="2"/>
    <s v="FALSE"/>
  </r>
  <r>
    <s v="AZ-2012-1672161"/>
    <x v="414"/>
    <s v="Leah Derham"/>
    <x v="2"/>
    <s v="Aquitaine-Limousin-Poitou-Charentes"/>
    <s v="Pessac"/>
    <x v="1"/>
    <x v="1"/>
    <x v="1"/>
    <x v="0"/>
    <x v="3"/>
    <s v="Tenex Shelving, Single Width"/>
    <n v="0.1"/>
    <n v="49"/>
    <n v="8"/>
    <n v="1"/>
    <s v="TRUE"/>
  </r>
  <r>
    <s v="AZ-2012-1169269"/>
    <x v="415"/>
    <s v="Ethan Howarth"/>
    <x v="6"/>
    <s v="North Rhine-Westphalia"/>
    <s v="Duisburg"/>
    <x v="1"/>
    <x v="1"/>
    <x v="1"/>
    <x v="0"/>
    <x v="12"/>
    <s v="Elite Letter Opener, Easy Grip"/>
    <n v="0"/>
    <n v="145"/>
    <n v="7"/>
    <n v="5"/>
    <s v="TRUE"/>
  </r>
  <r>
    <s v="AZ-2012-1714781"/>
    <x v="415"/>
    <s v="Lilly Le Grand"/>
    <x v="2"/>
    <s v="Auvergne-Rhône-Alpes"/>
    <s v="Villefontaine"/>
    <x v="1"/>
    <x v="0"/>
    <x v="1"/>
    <x v="1"/>
    <x v="1"/>
    <s v="Ikea Floating Shelf Set, Mobile"/>
    <n v="0.1"/>
    <n v="467"/>
    <n v="-26"/>
    <n v="3"/>
    <s v="FALSE"/>
  </r>
  <r>
    <s v="AZ-2012-1714781"/>
    <x v="415"/>
    <s v="Lilly Le Grand"/>
    <x v="2"/>
    <s v="Auvergne-Rhône-Alpes"/>
    <s v="Villefontaine"/>
    <x v="1"/>
    <x v="0"/>
    <x v="1"/>
    <x v="2"/>
    <x v="13"/>
    <s v="HP Ink, High-Speed"/>
    <n v="0.15"/>
    <n v="431"/>
    <n v="-46"/>
    <n v="4"/>
    <s v="TRUE"/>
  </r>
  <r>
    <s v="AZ-2012-1714781"/>
    <x v="415"/>
    <s v="Lilly Le Grand"/>
    <x v="2"/>
    <s v="Auvergne-Rhône-Alpes"/>
    <s v="Villefontaine"/>
    <x v="1"/>
    <x v="0"/>
    <x v="1"/>
    <x v="2"/>
    <x v="9"/>
    <s v="StarTech Printer, Red"/>
    <n v="0.15"/>
    <n v="646"/>
    <n v="213"/>
    <n v="3"/>
    <s v="FALSE"/>
  </r>
  <r>
    <s v="AZ-2012-9627965"/>
    <x v="415"/>
    <s v="Norma McCowan"/>
    <x v="6"/>
    <s v="North Rhine-Westphalia"/>
    <s v="Bottrop"/>
    <x v="1"/>
    <x v="1"/>
    <x v="0"/>
    <x v="0"/>
    <x v="5"/>
    <s v="Avery Binding Machine, Clear"/>
    <n v="0"/>
    <n v="48"/>
    <n v="6"/>
    <n v="1"/>
    <s v="FALSE"/>
  </r>
  <r>
    <s v="AZ-2012-9627965"/>
    <x v="415"/>
    <s v="Norma McCowan"/>
    <x v="6"/>
    <s v="North Rhine-Westphalia"/>
    <s v="Bottrop"/>
    <x v="1"/>
    <x v="1"/>
    <x v="0"/>
    <x v="0"/>
    <x v="3"/>
    <s v="Smead Trays, Single Width"/>
    <n v="0.1"/>
    <n v="131"/>
    <n v="32"/>
    <n v="3"/>
    <s v="FALSE"/>
  </r>
  <r>
    <s v="AZ-2012-5215986"/>
    <x v="416"/>
    <s v="Dylan Dry"/>
    <x v="1"/>
    <s v="England"/>
    <s v="Watford"/>
    <x v="0"/>
    <x v="1"/>
    <x v="1"/>
    <x v="0"/>
    <x v="5"/>
    <s v="Cardinal 3-Hole Punch, Clear"/>
    <n v="0"/>
    <n v="85"/>
    <n v="18"/>
    <n v="3"/>
    <s v="FALSE"/>
  </r>
  <r>
    <s v="BN-2012-7150629"/>
    <x v="416"/>
    <s v="Leticia Sorrells"/>
    <x v="2"/>
    <s v="Ile-de-France"/>
    <s v="Boulogne-Billancourt"/>
    <x v="1"/>
    <x v="1"/>
    <x v="0"/>
    <x v="1"/>
    <x v="1"/>
    <s v="Safco Library with Doors, Mobile"/>
    <n v="0.1"/>
    <n v="1765"/>
    <n v="-98"/>
    <n v="5"/>
    <s v="TRUE"/>
  </r>
  <r>
    <s v="BN-2012-7150629"/>
    <x v="416"/>
    <s v="Leticia Sorrells"/>
    <x v="2"/>
    <s v="Ile-de-France"/>
    <s v="Boulogne-Billancourt"/>
    <x v="1"/>
    <x v="1"/>
    <x v="0"/>
    <x v="0"/>
    <x v="11"/>
    <s v="KitchenAid Coffee Grinder, Red"/>
    <n v="0.1"/>
    <n v="190"/>
    <n v="15"/>
    <n v="3"/>
    <s v="FALSE"/>
  </r>
  <r>
    <s v="AZ-2012-3985988"/>
    <x v="417"/>
    <s v="Michael Watkins"/>
    <x v="3"/>
    <s v="Marche"/>
    <s v="Pesaro"/>
    <x v="2"/>
    <x v="0"/>
    <x v="1"/>
    <x v="0"/>
    <x v="2"/>
    <s v="Stanley Pencil Sharpener, Water Color"/>
    <n v="0"/>
    <n v="112"/>
    <n v="4"/>
    <n v="4"/>
    <s v="FALSE"/>
  </r>
  <r>
    <s v="AZ-2012-3985988"/>
    <x v="417"/>
    <s v="Michael Watkins"/>
    <x v="3"/>
    <s v="Marche"/>
    <s v="Pesaro"/>
    <x v="2"/>
    <x v="0"/>
    <x v="1"/>
    <x v="0"/>
    <x v="5"/>
    <s v="Acco Binder, Recycled"/>
    <n v="0"/>
    <n v="124"/>
    <n v="4"/>
    <n v="8"/>
    <s v="TRUE"/>
  </r>
  <r>
    <s v="AZ-2012-3985988"/>
    <x v="417"/>
    <s v="Michael Watkins"/>
    <x v="3"/>
    <s v="Marche"/>
    <s v="Pesaro"/>
    <x v="2"/>
    <x v="0"/>
    <x v="1"/>
    <x v="0"/>
    <x v="14"/>
    <s v="Ames Peel and Seal, with clear poly window"/>
    <n v="0"/>
    <n v="89"/>
    <n v="41"/>
    <n v="4"/>
    <s v="FALSE"/>
  </r>
  <r>
    <s v="AZ-2012-3985988"/>
    <x v="417"/>
    <s v="Michael Watkins"/>
    <x v="3"/>
    <s v="Marche"/>
    <s v="Pesaro"/>
    <x v="2"/>
    <x v="0"/>
    <x v="1"/>
    <x v="0"/>
    <x v="4"/>
    <s v="Advantus Rubber Bands, Bulk Pack"/>
    <n v="0"/>
    <n v="17"/>
    <n v="5"/>
    <n v="1"/>
    <s v="FALSE"/>
  </r>
  <r>
    <s v="AZ-2012-3985988"/>
    <x v="417"/>
    <s v="Michael Watkins"/>
    <x v="3"/>
    <s v="Marche"/>
    <s v="Pesaro"/>
    <x v="2"/>
    <x v="0"/>
    <x v="1"/>
    <x v="0"/>
    <x v="3"/>
    <s v="Eldon Folders, Single Width"/>
    <n v="0.4"/>
    <n v="31"/>
    <n v="4"/>
    <n v="3"/>
    <s v="TRUE"/>
  </r>
  <r>
    <s v="AZ-2012-4114446"/>
    <x v="417"/>
    <s v="Alfonso Gomez"/>
    <x v="1"/>
    <s v="England"/>
    <s v="London"/>
    <x v="0"/>
    <x v="2"/>
    <x v="1"/>
    <x v="0"/>
    <x v="2"/>
    <s v="Sanford Pens, Fluorescent"/>
    <n v="0.1"/>
    <n v="22"/>
    <n v="4"/>
    <n v="2"/>
    <s v="TRUE"/>
  </r>
  <r>
    <s v="AZ-2012-4114446"/>
    <x v="417"/>
    <s v="Alfonso Gomez"/>
    <x v="1"/>
    <s v="England"/>
    <s v="London"/>
    <x v="0"/>
    <x v="2"/>
    <x v="1"/>
    <x v="0"/>
    <x v="5"/>
    <s v="Acco Binder, Clear"/>
    <n v="0.1"/>
    <n v="39"/>
    <n v="10"/>
    <n v="3"/>
    <s v="FALSE"/>
  </r>
  <r>
    <s v="AZ-2012-9624390"/>
    <x v="417"/>
    <s v="Kiera Chandler"/>
    <x v="1"/>
    <s v="England"/>
    <s v="Wolverhampton"/>
    <x v="0"/>
    <x v="1"/>
    <x v="1"/>
    <x v="1"/>
    <x v="8"/>
    <s v="Hon Bag Chairs, Adjustable"/>
    <n v="0"/>
    <n v="333"/>
    <n v="73"/>
    <n v="7"/>
    <s v="FALSE"/>
  </r>
  <r>
    <s v="AZ-2012-9624390"/>
    <x v="417"/>
    <s v="Kiera Chandler"/>
    <x v="1"/>
    <s v="England"/>
    <s v="Wolverhampton"/>
    <x v="0"/>
    <x v="1"/>
    <x v="1"/>
    <x v="2"/>
    <x v="9"/>
    <s v="Okidata Inkjet, Wireless"/>
    <n v="0"/>
    <n v="2199"/>
    <n v="923"/>
    <n v="7"/>
    <s v="FALSE"/>
  </r>
  <r>
    <s v="AZ-2012-569279"/>
    <x v="417"/>
    <s v="Freya Daniels"/>
    <x v="8"/>
    <s v="South Denmark"/>
    <s v="Esbjerg"/>
    <x v="0"/>
    <x v="1"/>
    <x v="1"/>
    <x v="2"/>
    <x v="13"/>
    <s v="Sharp Ink, Color"/>
    <n v="0.5"/>
    <n v="189"/>
    <n v="-11"/>
    <n v="3"/>
    <s v="FALSE"/>
  </r>
  <r>
    <s v="AZ-2012-9062597"/>
    <x v="417"/>
    <s v="Liam Mathias"/>
    <x v="1"/>
    <s v="England"/>
    <s v="London"/>
    <x v="0"/>
    <x v="2"/>
    <x v="1"/>
    <x v="0"/>
    <x v="3"/>
    <s v="Eldon File Cart, Single Width"/>
    <n v="0.1"/>
    <n v="345"/>
    <n v="31"/>
    <n v="3"/>
    <s v="TRUE"/>
  </r>
  <r>
    <s v="AZ-2012-9805086"/>
    <x v="417"/>
    <s v="Ethan Barrett"/>
    <x v="1"/>
    <s v="England"/>
    <s v="Taunton"/>
    <x v="0"/>
    <x v="1"/>
    <x v="1"/>
    <x v="0"/>
    <x v="5"/>
    <s v="Avery Index Tab, Economy"/>
    <n v="0"/>
    <n v="39"/>
    <n v="16"/>
    <n v="5"/>
    <s v="TRUE"/>
  </r>
  <r>
    <s v="BN-2012-7249062"/>
    <x v="417"/>
    <s v="Faith Chambers"/>
    <x v="1"/>
    <s v="Scotland"/>
    <s v="Edinburgh"/>
    <x v="0"/>
    <x v="1"/>
    <x v="2"/>
    <x v="1"/>
    <x v="16"/>
    <s v="Advantus Door Stop, Duo Pack"/>
    <n v="0.3"/>
    <n v="158"/>
    <n v="-54"/>
    <n v="5"/>
    <s v="TRUE"/>
  </r>
  <r>
    <s v="AZ-2012-3603258"/>
    <x v="418"/>
    <s v="Jayden Ali"/>
    <x v="2"/>
    <s v="Ile-de-France"/>
    <s v="Villiers-le-Bel"/>
    <x v="1"/>
    <x v="1"/>
    <x v="3"/>
    <x v="0"/>
    <x v="2"/>
    <s v="Stanley Markers, Easy-Erase"/>
    <n v="0"/>
    <n v="22"/>
    <n v="0"/>
    <n v="1"/>
    <s v="TRUE"/>
  </r>
  <r>
    <s v="AZ-2012-3603258"/>
    <x v="418"/>
    <s v="Jayden Ali"/>
    <x v="2"/>
    <s v="Ile-de-France"/>
    <s v="Villiers-le-Bel"/>
    <x v="1"/>
    <x v="1"/>
    <x v="3"/>
    <x v="0"/>
    <x v="7"/>
    <s v="Smead Legal Exhibit Labels, Adjustable"/>
    <n v="0"/>
    <n v="27"/>
    <n v="4"/>
    <n v="3"/>
    <s v="FALSE"/>
  </r>
  <r>
    <s v="AZ-2012-5304566"/>
    <x v="418"/>
    <s v="Laura Akhtar"/>
    <x v="6"/>
    <s v="North Rhine-Westphalia"/>
    <s v="Ennigerloh"/>
    <x v="1"/>
    <x v="1"/>
    <x v="3"/>
    <x v="0"/>
    <x v="3"/>
    <s v="Smead Box, Wire Frame"/>
    <n v="0.1"/>
    <n v="18"/>
    <n v="1"/>
    <n v="2"/>
    <s v="TRUE"/>
  </r>
  <r>
    <s v="AZ-2012-5304566"/>
    <x v="418"/>
    <s v="Laura Akhtar"/>
    <x v="6"/>
    <s v="North Rhine-Westphalia"/>
    <s v="Ennigerloh"/>
    <x v="1"/>
    <x v="1"/>
    <x v="3"/>
    <x v="2"/>
    <x v="10"/>
    <s v="Apple Speaker Phone, Full Size"/>
    <n v="0"/>
    <n v="125"/>
    <n v="54"/>
    <n v="1"/>
    <s v="FALSE"/>
  </r>
  <r>
    <s v="AZ-2012-5992799"/>
    <x v="418"/>
    <s v="Everett Dunbar"/>
    <x v="6"/>
    <s v="Bremen"/>
    <s v="Bremen"/>
    <x v="1"/>
    <x v="2"/>
    <x v="0"/>
    <x v="1"/>
    <x v="8"/>
    <s v="Hon Chairmat, Red"/>
    <n v="0.1"/>
    <n v="150"/>
    <n v="7"/>
    <n v="3"/>
    <s v="FALSE"/>
  </r>
  <r>
    <s v="AZ-2012-5992799"/>
    <x v="418"/>
    <s v="Everett Dunbar"/>
    <x v="6"/>
    <s v="Bremen"/>
    <s v="Bremen"/>
    <x v="1"/>
    <x v="2"/>
    <x v="0"/>
    <x v="2"/>
    <x v="9"/>
    <s v="Okidata Inkjet, White"/>
    <n v="0"/>
    <n v="623"/>
    <n v="81"/>
    <n v="2"/>
    <s v="TRUE"/>
  </r>
  <r>
    <s v="AZ-2012-6372701"/>
    <x v="419"/>
    <s v="Mary Hough"/>
    <x v="2"/>
    <s v="Ile-de-France"/>
    <s v="Aulnay-sous-Bois"/>
    <x v="1"/>
    <x v="0"/>
    <x v="1"/>
    <x v="0"/>
    <x v="5"/>
    <s v="Wilson Jones Index Tab, Economy"/>
    <n v="0"/>
    <n v="26"/>
    <n v="7"/>
    <n v="4"/>
    <s v="FALSE"/>
  </r>
  <r>
    <s v="AZ-2012-6372701"/>
    <x v="419"/>
    <s v="Mary Hough"/>
    <x v="2"/>
    <s v="Ile-de-France"/>
    <s v="Aulnay-sous-Bois"/>
    <x v="1"/>
    <x v="0"/>
    <x v="1"/>
    <x v="0"/>
    <x v="3"/>
    <s v="Fellowes File Cart, Blue"/>
    <n v="0.1"/>
    <n v="247"/>
    <n v="82"/>
    <n v="2"/>
    <s v="FALSE"/>
  </r>
  <r>
    <s v="AZ-2012-6372701"/>
    <x v="419"/>
    <s v="Mary Hough"/>
    <x v="2"/>
    <s v="Ile-de-France"/>
    <s v="Aulnay-sous-Bois"/>
    <x v="1"/>
    <x v="0"/>
    <x v="1"/>
    <x v="2"/>
    <x v="13"/>
    <s v="Brother Copy Machine, Color"/>
    <n v="0.15"/>
    <n v="673"/>
    <n v="222"/>
    <n v="3"/>
    <s v="FALSE"/>
  </r>
  <r>
    <s v="AZ-2012-8255780"/>
    <x v="419"/>
    <s v="Harriet Chadwick"/>
    <x v="2"/>
    <s v="Ile-de-France"/>
    <s v="Maisons-Alfort"/>
    <x v="1"/>
    <x v="2"/>
    <x v="1"/>
    <x v="0"/>
    <x v="3"/>
    <s v="Smead Shelving, Single Width"/>
    <n v="0.1"/>
    <n v="88"/>
    <n v="34"/>
    <n v="2"/>
    <s v="TRUE"/>
  </r>
  <r>
    <s v="AZ-2012-8255780"/>
    <x v="419"/>
    <s v="Harriet Chadwick"/>
    <x v="2"/>
    <s v="Ile-de-France"/>
    <s v="Maisons-Alfort"/>
    <x v="1"/>
    <x v="2"/>
    <x v="1"/>
    <x v="2"/>
    <x v="9"/>
    <s v="Konica Phone, Red"/>
    <n v="0.15"/>
    <n v="142"/>
    <n v="45"/>
    <n v="2"/>
    <s v="FALSE"/>
  </r>
  <r>
    <s v="BN-2012-702658"/>
    <x v="419"/>
    <s v="Eleanor Pollard"/>
    <x v="7"/>
    <s v="South Holland"/>
    <s v="Schiedam"/>
    <x v="1"/>
    <x v="0"/>
    <x v="1"/>
    <x v="0"/>
    <x v="2"/>
    <s v="Sanford Pencil Sharpener, Water Color"/>
    <n v="0.5"/>
    <n v="15"/>
    <n v="-11"/>
    <n v="1"/>
    <s v="TRUE"/>
  </r>
  <r>
    <s v="AZ-2012-1696586"/>
    <x v="420"/>
    <s v="Mike Langer"/>
    <x v="1"/>
    <s v="England"/>
    <s v="Woking"/>
    <x v="0"/>
    <x v="2"/>
    <x v="1"/>
    <x v="0"/>
    <x v="5"/>
    <s v="Wilson Jones 3-Hole Punch, Clear"/>
    <n v="0"/>
    <n v="82"/>
    <n v="23"/>
    <n v="3"/>
    <s v="TRUE"/>
  </r>
  <r>
    <s v="AZ-2012-7930986"/>
    <x v="420"/>
    <s v="Chloe Landale"/>
    <x v="1"/>
    <s v="England"/>
    <s v="London"/>
    <x v="0"/>
    <x v="0"/>
    <x v="1"/>
    <x v="1"/>
    <x v="8"/>
    <s v="Hon Executive Leather Armchair, Black"/>
    <n v="0.1"/>
    <n v="823"/>
    <n v="247"/>
    <n v="2"/>
    <s v="TRUE"/>
  </r>
  <r>
    <s v="AZ-2012-7930986"/>
    <x v="420"/>
    <s v="Chloe Landale"/>
    <x v="1"/>
    <s v="England"/>
    <s v="London"/>
    <x v="0"/>
    <x v="0"/>
    <x v="1"/>
    <x v="0"/>
    <x v="12"/>
    <s v="Fiskars Scissors, Steel"/>
    <n v="0.1"/>
    <n v="284"/>
    <n v="123"/>
    <n v="14"/>
    <s v="FALSE"/>
  </r>
  <r>
    <s v="AZ-2012-5235693"/>
    <x v="420"/>
    <s v="Bailey Morris"/>
    <x v="6"/>
    <s v="Bavaria"/>
    <s v="Munich"/>
    <x v="1"/>
    <x v="1"/>
    <x v="3"/>
    <x v="2"/>
    <x v="10"/>
    <s v="Nokia Office Telephone, VoIP"/>
    <n v="0"/>
    <n v="196"/>
    <n v="72"/>
    <n v="3"/>
    <s v="FALSE"/>
  </r>
  <r>
    <s v="BN-2012-7504566"/>
    <x v="420"/>
    <s v="Piper Wilder-Neligan"/>
    <x v="7"/>
    <s v="Drenthe"/>
    <s v="Emmen"/>
    <x v="1"/>
    <x v="1"/>
    <x v="1"/>
    <x v="0"/>
    <x v="2"/>
    <s v="Sanford Pencil Sharpener, Water Color"/>
    <n v="0.5"/>
    <n v="39"/>
    <n v="-19"/>
    <n v="3"/>
    <s v="FALSE"/>
  </r>
  <r>
    <s v="AZ-2012-1999567"/>
    <x v="421"/>
    <s v="Nathan Allwood"/>
    <x v="1"/>
    <s v="England"/>
    <s v="London"/>
    <x v="0"/>
    <x v="0"/>
    <x v="0"/>
    <x v="0"/>
    <x v="3"/>
    <s v="Fellowes Lockers, Single Width"/>
    <n v="0.1"/>
    <n v="560"/>
    <n v="44"/>
    <n v="3"/>
    <s v="FALSE"/>
  </r>
  <r>
    <s v="AZ-2012-2500695"/>
    <x v="421"/>
    <s v="Toby Rowley"/>
    <x v="5"/>
    <s v="Andalusía"/>
    <s v="Granada"/>
    <x v="2"/>
    <x v="1"/>
    <x v="1"/>
    <x v="0"/>
    <x v="14"/>
    <s v="Kraft Business Envelopes, Set of 50"/>
    <n v="0"/>
    <n v="60"/>
    <n v="29"/>
    <n v="3"/>
    <s v="TRUE"/>
  </r>
  <r>
    <s v="AZ-2012-2500695"/>
    <x v="421"/>
    <s v="Toby Rowley"/>
    <x v="5"/>
    <s v="Andalusía"/>
    <s v="Granada"/>
    <x v="2"/>
    <x v="1"/>
    <x v="1"/>
    <x v="2"/>
    <x v="10"/>
    <s v="Motorola Headset, Cordless"/>
    <n v="0.1"/>
    <n v="446"/>
    <n v="109"/>
    <n v="6"/>
    <s v="TRUE"/>
  </r>
  <r>
    <s v="AZ-2012-2224198"/>
    <x v="421"/>
    <s v="Minnie Cash"/>
    <x v="6"/>
    <s v="North Rhine-Westphalia"/>
    <s v="Gronau"/>
    <x v="1"/>
    <x v="2"/>
    <x v="2"/>
    <x v="0"/>
    <x v="4"/>
    <s v="Stockwell Paper Clips, Bulk Pack"/>
    <n v="0"/>
    <n v="41"/>
    <n v="20"/>
    <n v="3"/>
    <s v="FALSE"/>
  </r>
  <r>
    <s v="AZ-2012-2224198"/>
    <x v="421"/>
    <s v="Minnie Cash"/>
    <x v="6"/>
    <s v="North Rhine-Westphalia"/>
    <s v="Gronau"/>
    <x v="1"/>
    <x v="2"/>
    <x v="2"/>
    <x v="2"/>
    <x v="15"/>
    <s v="SanDisk Memory Card, Bluetooth"/>
    <n v="0"/>
    <n v="225"/>
    <n v="29"/>
    <n v="2"/>
    <s v="FALSE"/>
  </r>
  <r>
    <s v="AZ-2012-8940474"/>
    <x v="421"/>
    <s v="Sienna Williamson"/>
    <x v="14"/>
    <s v="Uusimaa"/>
    <s v="Espoo"/>
    <x v="0"/>
    <x v="2"/>
    <x v="1"/>
    <x v="1"/>
    <x v="8"/>
    <s v="Novimex Chairmat, Set of Two"/>
    <n v="0"/>
    <n v="293"/>
    <n v="47"/>
    <n v="5"/>
    <s v="FALSE"/>
  </r>
  <r>
    <s v="AZ-2012-8940474"/>
    <x v="421"/>
    <s v="Sienna Williamson"/>
    <x v="14"/>
    <s v="Uusimaa"/>
    <s v="Espoo"/>
    <x v="0"/>
    <x v="2"/>
    <x v="1"/>
    <x v="0"/>
    <x v="2"/>
    <s v="Stanley Canvas, Easy-Erase"/>
    <n v="0"/>
    <n v="99"/>
    <n v="24"/>
    <n v="2"/>
    <s v="TRUE"/>
  </r>
  <r>
    <s v="AZ-2012-8940474"/>
    <x v="421"/>
    <s v="Sienna Williamson"/>
    <x v="14"/>
    <s v="Uusimaa"/>
    <s v="Espoo"/>
    <x v="0"/>
    <x v="2"/>
    <x v="1"/>
    <x v="2"/>
    <x v="10"/>
    <s v="Motorola Office Telephone, VoIP"/>
    <n v="0"/>
    <n v="216"/>
    <n v="95"/>
    <n v="3"/>
    <s v="TRUE"/>
  </r>
  <r>
    <s v="AZ-2012-3373330"/>
    <x v="421"/>
    <s v="Alex Greenwood"/>
    <x v="6"/>
    <s v="Berlin"/>
    <s v="Berlin"/>
    <x v="1"/>
    <x v="1"/>
    <x v="1"/>
    <x v="1"/>
    <x v="8"/>
    <s v="SAFCO Rocking Chair, Adjustable"/>
    <n v="0.2"/>
    <n v="769"/>
    <n v="154"/>
    <n v="7"/>
    <s v="TRUE"/>
  </r>
  <r>
    <s v="AZ-2012-3373330"/>
    <x v="421"/>
    <s v="Alex Greenwood"/>
    <x v="6"/>
    <s v="Berlin"/>
    <s v="Berlin"/>
    <x v="1"/>
    <x v="1"/>
    <x v="1"/>
    <x v="1"/>
    <x v="16"/>
    <s v="Eldon Clock, Duo Pack"/>
    <n v="0.1"/>
    <n v="153"/>
    <n v="58"/>
    <n v="3"/>
    <s v="FALSE"/>
  </r>
  <r>
    <s v="AZ-2012-3373330"/>
    <x v="421"/>
    <s v="Alex Greenwood"/>
    <x v="6"/>
    <s v="Berlin"/>
    <s v="Berlin"/>
    <x v="1"/>
    <x v="1"/>
    <x v="1"/>
    <x v="0"/>
    <x v="2"/>
    <s v="Sanford Pens, Water Color"/>
    <n v="0.1"/>
    <n v="64"/>
    <n v="26"/>
    <n v="5"/>
    <s v="FALSE"/>
  </r>
  <r>
    <s v="AZ-2012-3373330"/>
    <x v="421"/>
    <s v="Alex Greenwood"/>
    <x v="6"/>
    <s v="Berlin"/>
    <s v="Berlin"/>
    <x v="1"/>
    <x v="1"/>
    <x v="1"/>
    <x v="0"/>
    <x v="5"/>
    <s v="Avery Index Tab, Clear"/>
    <n v="0.1"/>
    <n v="16"/>
    <n v="3"/>
    <n v="3"/>
    <s v="FALSE"/>
  </r>
  <r>
    <s v="AZ-2012-3373330"/>
    <x v="421"/>
    <s v="Alex Greenwood"/>
    <x v="6"/>
    <s v="Berlin"/>
    <s v="Berlin"/>
    <x v="1"/>
    <x v="1"/>
    <x v="1"/>
    <x v="0"/>
    <x v="5"/>
    <s v="Ibico Index Tab, Clear"/>
    <n v="0.1"/>
    <n v="56"/>
    <n v="5"/>
    <n v="7"/>
    <s v="TRUE"/>
  </r>
  <r>
    <s v="AZ-2012-3373330"/>
    <x v="421"/>
    <s v="Alex Greenwood"/>
    <x v="6"/>
    <s v="Berlin"/>
    <s v="Berlin"/>
    <x v="1"/>
    <x v="1"/>
    <x v="1"/>
    <x v="0"/>
    <x v="3"/>
    <s v="Smead Folders, Wire Frame"/>
    <n v="0.2"/>
    <n v="53"/>
    <n v="-9"/>
    <n v="4"/>
    <s v="TRUE"/>
  </r>
  <r>
    <s v="AZ-2012-3373330"/>
    <x v="421"/>
    <s v="Alex Greenwood"/>
    <x v="6"/>
    <s v="Berlin"/>
    <s v="Berlin"/>
    <x v="1"/>
    <x v="1"/>
    <x v="1"/>
    <x v="2"/>
    <x v="13"/>
    <s v="Brother Fax and Copier, Digital"/>
    <n v="0.1"/>
    <n v="344"/>
    <n v="15"/>
    <n v="2"/>
    <s v="FALSE"/>
  </r>
  <r>
    <s v="BN-2012-8400051"/>
    <x v="421"/>
    <s v="Kristen Holland"/>
    <x v="0"/>
    <s v="Stockholm"/>
    <s v="Solna"/>
    <x v="0"/>
    <x v="1"/>
    <x v="1"/>
    <x v="0"/>
    <x v="7"/>
    <s v="Hon Round Labels, Laser Printer Compatible"/>
    <n v="0.5"/>
    <n v="3"/>
    <n v="-1"/>
    <n v="1"/>
    <s v="TRUE"/>
  </r>
  <r>
    <s v="AZ-2012-4709370"/>
    <x v="422"/>
    <s v="Kian Sykes"/>
    <x v="3"/>
    <s v="Lazio"/>
    <s v="Pomezia"/>
    <x v="2"/>
    <x v="1"/>
    <x v="1"/>
    <x v="0"/>
    <x v="5"/>
    <s v="Ibico 3-Hole Punch, Economy"/>
    <n v="0"/>
    <n v="91"/>
    <n v="46"/>
    <n v="3"/>
    <s v="FALSE"/>
  </r>
  <r>
    <s v="AZ-2012-4709370"/>
    <x v="422"/>
    <s v="Kian Sykes"/>
    <x v="3"/>
    <s v="Lazio"/>
    <s v="Pomezia"/>
    <x v="2"/>
    <x v="1"/>
    <x v="1"/>
    <x v="0"/>
    <x v="4"/>
    <s v="OIC Thumb Tacks, Assorted Sizes"/>
    <n v="0"/>
    <n v="35"/>
    <n v="14"/>
    <n v="3"/>
    <s v="TRUE"/>
  </r>
  <r>
    <s v="AZ-2012-4709370"/>
    <x v="422"/>
    <s v="Kian Sykes"/>
    <x v="3"/>
    <s v="Lazio"/>
    <s v="Pomezia"/>
    <x v="2"/>
    <x v="1"/>
    <x v="1"/>
    <x v="0"/>
    <x v="7"/>
    <s v="Hon Shipping Labels, 5000 Label Set"/>
    <n v="0"/>
    <n v="24"/>
    <n v="11"/>
    <n v="2"/>
    <s v="FALSE"/>
  </r>
  <r>
    <s v="AZ-2012-4709370"/>
    <x v="422"/>
    <s v="Kian Sykes"/>
    <x v="3"/>
    <s v="Lazio"/>
    <s v="Pomezia"/>
    <x v="2"/>
    <x v="1"/>
    <x v="1"/>
    <x v="0"/>
    <x v="3"/>
    <s v="Tenex File Cart, Single Width"/>
    <n v="0.4"/>
    <n v="241"/>
    <n v="-125"/>
    <n v="3"/>
    <s v="FALSE"/>
  </r>
  <r>
    <s v="BN-2012-7073852"/>
    <x v="422"/>
    <s v="Richard Poole"/>
    <x v="5"/>
    <s v="Madrid"/>
    <s v="Madrid"/>
    <x v="2"/>
    <x v="0"/>
    <x v="3"/>
    <x v="1"/>
    <x v="8"/>
    <s v="Hon Rocking Chair, Red"/>
    <n v="0.2"/>
    <n v="522"/>
    <n v="-78"/>
    <n v="5"/>
    <s v="TRUE"/>
  </r>
  <r>
    <s v="AZ-2012-1418024"/>
    <x v="423"/>
    <s v="Tricia Bustamante"/>
    <x v="1"/>
    <s v="Scotland"/>
    <s v="Edinburgh"/>
    <x v="0"/>
    <x v="2"/>
    <x v="1"/>
    <x v="1"/>
    <x v="1"/>
    <s v="Ikea 3-Shelf Cabinet, Traditional"/>
    <n v="0"/>
    <n v="712"/>
    <n v="320"/>
    <n v="5"/>
    <s v="FALSE"/>
  </r>
  <r>
    <s v="AZ-2012-1418024"/>
    <x v="423"/>
    <s v="Tricia Bustamante"/>
    <x v="1"/>
    <s v="Scotland"/>
    <s v="Edinburgh"/>
    <x v="0"/>
    <x v="2"/>
    <x v="1"/>
    <x v="1"/>
    <x v="6"/>
    <s v="Bevis Wood Table, Rectangular"/>
    <n v="0"/>
    <n v="1062"/>
    <n v="181"/>
    <n v="2"/>
    <s v="FALSE"/>
  </r>
  <r>
    <s v="AZ-2012-1418024"/>
    <x v="423"/>
    <s v="Tricia Bustamante"/>
    <x v="1"/>
    <s v="Scotland"/>
    <s v="Edinburgh"/>
    <x v="0"/>
    <x v="2"/>
    <x v="1"/>
    <x v="0"/>
    <x v="2"/>
    <s v="Binney &amp; Smith Canvas, Fluorescent"/>
    <n v="0"/>
    <n v="158"/>
    <n v="30"/>
    <n v="3"/>
    <s v="TRUE"/>
  </r>
  <r>
    <s v="AZ-2012-1418024"/>
    <x v="423"/>
    <s v="Tricia Bustamante"/>
    <x v="1"/>
    <s v="Scotland"/>
    <s v="Edinburgh"/>
    <x v="0"/>
    <x v="2"/>
    <x v="1"/>
    <x v="2"/>
    <x v="15"/>
    <s v="SanDisk Mouse, Bluetooth"/>
    <n v="0"/>
    <n v="230"/>
    <n v="25"/>
    <n v="6"/>
    <s v="TRUE"/>
  </r>
  <r>
    <s v="AZ-2012-1418024"/>
    <x v="423"/>
    <s v="Tricia Bustamante"/>
    <x v="1"/>
    <s v="Scotland"/>
    <s v="Edinburgh"/>
    <x v="0"/>
    <x v="2"/>
    <x v="1"/>
    <x v="2"/>
    <x v="10"/>
    <s v="Nokia Headset, Cordless"/>
    <n v="0"/>
    <n v="380"/>
    <n v="84"/>
    <n v="5"/>
    <s v="FALSE"/>
  </r>
  <r>
    <s v="AZ-2012-219498"/>
    <x v="424"/>
    <s v="Mackenzie Whitford"/>
    <x v="6"/>
    <s v="Hesse"/>
    <s v="Offenbach"/>
    <x v="1"/>
    <x v="1"/>
    <x v="1"/>
    <x v="0"/>
    <x v="2"/>
    <s v="Binney &amp; Smith Pencil Sharpener, Water Color"/>
    <n v="0"/>
    <n v="269"/>
    <n v="62"/>
    <n v="9"/>
    <s v="TRUE"/>
  </r>
  <r>
    <s v="AZ-2012-364031"/>
    <x v="425"/>
    <s v="Tom Charlton"/>
    <x v="5"/>
    <s v="Valenciana"/>
    <s v="Torrevieja"/>
    <x v="2"/>
    <x v="2"/>
    <x v="1"/>
    <x v="0"/>
    <x v="5"/>
    <s v="Acco Binder, Economy"/>
    <n v="0"/>
    <n v="30"/>
    <n v="4"/>
    <n v="2"/>
    <s v="FALSE"/>
  </r>
  <r>
    <s v="AZ-2012-5139893"/>
    <x v="425"/>
    <s v="Donna Nash"/>
    <x v="2"/>
    <s v="Languedoc-Roussillon-Midi-Pyrénées"/>
    <s v="Montpellier"/>
    <x v="1"/>
    <x v="2"/>
    <x v="1"/>
    <x v="2"/>
    <x v="9"/>
    <s v="Panasonic Inkjet, Durable"/>
    <n v="0.15"/>
    <n v="2123"/>
    <n v="125"/>
    <n v="8"/>
    <s v="TRUE"/>
  </r>
  <r>
    <s v="BN-2012-2362845"/>
    <x v="425"/>
    <s v="Georgina Fuller"/>
    <x v="2"/>
    <s v="Nord-Pas-de-Calais-Picardie"/>
    <s v="Creil"/>
    <x v="1"/>
    <x v="1"/>
    <x v="2"/>
    <x v="1"/>
    <x v="1"/>
    <s v="Dania 3-Shelf Cabinet, Mobile"/>
    <n v="0.1"/>
    <n v="907"/>
    <n v="-30"/>
    <n v="7"/>
    <s v="TRUE"/>
  </r>
  <r>
    <s v="AZ-2012-4686001"/>
    <x v="426"/>
    <s v="Philip Newsom"/>
    <x v="6"/>
    <s v="Berlin"/>
    <s v="Berlin"/>
    <x v="1"/>
    <x v="2"/>
    <x v="0"/>
    <x v="0"/>
    <x v="14"/>
    <s v="Ames Peel and Seal, Security-Tint"/>
    <n v="0.1"/>
    <n v="57"/>
    <n v="13"/>
    <n v="3"/>
    <s v="FALSE"/>
  </r>
  <r>
    <s v="AZ-2012-4686001"/>
    <x v="426"/>
    <s v="Philip Newsom"/>
    <x v="6"/>
    <s v="Berlin"/>
    <s v="Berlin"/>
    <x v="1"/>
    <x v="2"/>
    <x v="0"/>
    <x v="0"/>
    <x v="4"/>
    <s v="Stockwell Clamps, Assorted Sizes"/>
    <n v="0.1"/>
    <n v="29"/>
    <n v="8"/>
    <n v="2"/>
    <s v="FALSE"/>
  </r>
  <r>
    <s v="AZ-2012-6962092"/>
    <x v="426"/>
    <s v="Ryan Price"/>
    <x v="9"/>
    <s v="East Flanders"/>
    <s v="Ghent"/>
    <x v="1"/>
    <x v="1"/>
    <x v="0"/>
    <x v="0"/>
    <x v="4"/>
    <s v="Advantus Rubber Bands, Bulk Pack"/>
    <n v="0"/>
    <n v="66"/>
    <n v="22"/>
    <n v="4"/>
    <s v="FALSE"/>
  </r>
  <r>
    <s v="AZ-2012-6962092"/>
    <x v="426"/>
    <s v="Ryan Price"/>
    <x v="9"/>
    <s v="East Flanders"/>
    <s v="Ghent"/>
    <x v="1"/>
    <x v="1"/>
    <x v="0"/>
    <x v="0"/>
    <x v="3"/>
    <s v="Smead Shelving, Blue"/>
    <n v="0"/>
    <n v="147"/>
    <n v="44"/>
    <n v="3"/>
    <s v="FALSE"/>
  </r>
  <r>
    <s v="AZ-2012-9208057"/>
    <x v="426"/>
    <s v="Eve Bates"/>
    <x v="1"/>
    <s v="England"/>
    <s v="Birkenhead"/>
    <x v="0"/>
    <x v="1"/>
    <x v="1"/>
    <x v="0"/>
    <x v="11"/>
    <s v="Cuisinart Refrigerator, Red"/>
    <n v="0"/>
    <n v="1488"/>
    <n v="372"/>
    <n v="3"/>
    <s v="TRUE"/>
  </r>
  <r>
    <s v="AZ-2012-9208057"/>
    <x v="426"/>
    <s v="Eve Bates"/>
    <x v="1"/>
    <s v="England"/>
    <s v="Birkenhead"/>
    <x v="0"/>
    <x v="1"/>
    <x v="1"/>
    <x v="0"/>
    <x v="14"/>
    <s v="Cameo Clasp Envelope, Security-Tint"/>
    <n v="0"/>
    <n v="24"/>
    <n v="6"/>
    <n v="2"/>
    <s v="TRUE"/>
  </r>
  <r>
    <s v="AZ-2012-9208057"/>
    <x v="426"/>
    <s v="Eve Bates"/>
    <x v="1"/>
    <s v="England"/>
    <s v="Birkenhead"/>
    <x v="0"/>
    <x v="1"/>
    <x v="1"/>
    <x v="0"/>
    <x v="3"/>
    <s v="Tenex Box, Blue"/>
    <n v="0"/>
    <n v="99"/>
    <n v="25"/>
    <n v="6"/>
    <s v="FALSE"/>
  </r>
  <r>
    <s v="AZ-2012-2839783"/>
    <x v="426"/>
    <s v="Daniel Burke"/>
    <x v="1"/>
    <s v="England"/>
    <s v="London"/>
    <x v="0"/>
    <x v="0"/>
    <x v="1"/>
    <x v="0"/>
    <x v="2"/>
    <s v="BIC Pencil Sharpener, Fluorescent"/>
    <n v="0.1"/>
    <n v="27"/>
    <n v="7"/>
    <n v="1"/>
    <s v="FALSE"/>
  </r>
  <r>
    <s v="AZ-2012-2839783"/>
    <x v="426"/>
    <s v="Daniel Burke"/>
    <x v="1"/>
    <s v="England"/>
    <s v="London"/>
    <x v="0"/>
    <x v="0"/>
    <x v="1"/>
    <x v="0"/>
    <x v="14"/>
    <s v="GlobeWeis Peel and Seal, with clear poly window"/>
    <n v="0.1"/>
    <n v="45"/>
    <n v="-3"/>
    <n v="2"/>
    <s v="TRUE"/>
  </r>
  <r>
    <s v="AZ-2012-2839783"/>
    <x v="426"/>
    <s v="Daniel Burke"/>
    <x v="1"/>
    <s v="England"/>
    <s v="London"/>
    <x v="0"/>
    <x v="0"/>
    <x v="1"/>
    <x v="0"/>
    <x v="0"/>
    <s v="Xerox Message Books, Premium"/>
    <n v="0.1"/>
    <n v="55"/>
    <n v="22"/>
    <n v="3"/>
    <s v="FALSE"/>
  </r>
  <r>
    <s v="AZ-2012-9551282"/>
    <x v="427"/>
    <s v="Anna Macdonald"/>
    <x v="6"/>
    <s v="North Rhine-Westphalia"/>
    <s v="Paderborn"/>
    <x v="1"/>
    <x v="1"/>
    <x v="2"/>
    <x v="0"/>
    <x v="2"/>
    <s v="Sanford Markers, Easy-Erase"/>
    <n v="0"/>
    <n v="165"/>
    <n v="3"/>
    <n v="7"/>
    <s v="TRUE"/>
  </r>
  <r>
    <s v="AZ-2012-9551282"/>
    <x v="427"/>
    <s v="Anna Macdonald"/>
    <x v="6"/>
    <s v="North Rhine-Westphalia"/>
    <s v="Paderborn"/>
    <x v="1"/>
    <x v="1"/>
    <x v="2"/>
    <x v="0"/>
    <x v="2"/>
    <s v="Stanley Sketch Pad, Fluorescent"/>
    <n v="0"/>
    <n v="46"/>
    <n v="7"/>
    <n v="1"/>
    <s v="FALSE"/>
  </r>
  <r>
    <s v="AZ-2012-9551282"/>
    <x v="427"/>
    <s v="Anna Macdonald"/>
    <x v="6"/>
    <s v="North Rhine-Westphalia"/>
    <s v="Paderborn"/>
    <x v="1"/>
    <x v="1"/>
    <x v="2"/>
    <x v="2"/>
    <x v="15"/>
    <s v="Memorex Memory Card, Programmable"/>
    <n v="0"/>
    <n v="519"/>
    <n v="73"/>
    <n v="5"/>
    <s v="FALSE"/>
  </r>
  <r>
    <s v="AZ-2012-2413231"/>
    <x v="427"/>
    <s v="Rose Heap"/>
    <x v="6"/>
    <s v="North Rhine-Westphalia"/>
    <s v="Essen"/>
    <x v="1"/>
    <x v="1"/>
    <x v="1"/>
    <x v="0"/>
    <x v="3"/>
    <s v="Tenex Trays, Single Width"/>
    <n v="0.1"/>
    <n v="98"/>
    <n v="30"/>
    <n v="2"/>
    <s v="TRUE"/>
  </r>
  <r>
    <s v="AZ-2012-1028247"/>
    <x v="428"/>
    <s v="Molly Palmer"/>
    <x v="2"/>
    <s v="Nord-Pas-de-Calais-Picardie"/>
    <s v="Valenciennes"/>
    <x v="1"/>
    <x v="2"/>
    <x v="1"/>
    <x v="0"/>
    <x v="11"/>
    <s v="Hamilton Beach Stove, Red"/>
    <n v="0.1"/>
    <n v="1952"/>
    <n v="759"/>
    <n v="4"/>
    <s v="TRUE"/>
  </r>
  <r>
    <s v="AZ-2012-3981098"/>
    <x v="428"/>
    <s v="Bianca Whitford"/>
    <x v="1"/>
    <s v="England"/>
    <s v="Sunderland"/>
    <x v="0"/>
    <x v="2"/>
    <x v="1"/>
    <x v="0"/>
    <x v="5"/>
    <s v="Acco Binder, Durable"/>
    <n v="0"/>
    <n v="33"/>
    <n v="9"/>
    <n v="2"/>
    <s v="FALSE"/>
  </r>
  <r>
    <s v="AZ-2012-3093353"/>
    <x v="428"/>
    <s v="Minnie Cash"/>
    <x v="2"/>
    <s v="Provence-Alpes-Côte d'Azur"/>
    <s v="Aix-en-Provence"/>
    <x v="1"/>
    <x v="2"/>
    <x v="1"/>
    <x v="1"/>
    <x v="8"/>
    <s v="Harbour Creations Steel Folding Chair, Red"/>
    <n v="0.1"/>
    <n v="352"/>
    <n v="67"/>
    <n v="4"/>
    <s v="FALSE"/>
  </r>
  <r>
    <s v="AZ-2012-3093353"/>
    <x v="428"/>
    <s v="Minnie Cash"/>
    <x v="2"/>
    <s v="Provence-Alpes-Côte d'Azur"/>
    <s v="Aix-en-Provence"/>
    <x v="1"/>
    <x v="2"/>
    <x v="1"/>
    <x v="0"/>
    <x v="5"/>
    <s v="Wilson Jones Binder Covers, Recycled"/>
    <n v="0"/>
    <n v="35"/>
    <n v="8"/>
    <n v="3"/>
    <s v="FALSE"/>
  </r>
  <r>
    <s v="AZ-2012-3093353"/>
    <x v="428"/>
    <s v="Minnie Cash"/>
    <x v="2"/>
    <s v="Provence-Alpes-Côte d'Azur"/>
    <s v="Aix-en-Provence"/>
    <x v="1"/>
    <x v="2"/>
    <x v="1"/>
    <x v="0"/>
    <x v="4"/>
    <s v="OIC Push Pins, Bulk Pack"/>
    <n v="0"/>
    <n v="15"/>
    <n v="3"/>
    <n v="1"/>
    <s v="FALSE"/>
  </r>
  <r>
    <s v="AZ-2012-3093353"/>
    <x v="428"/>
    <s v="Minnie Cash"/>
    <x v="2"/>
    <s v="Provence-Alpes-Côte d'Azur"/>
    <s v="Aix-en-Provence"/>
    <x v="1"/>
    <x v="2"/>
    <x v="1"/>
    <x v="0"/>
    <x v="7"/>
    <s v="Avery Legal Exhibit Labels, Laser Printer Compatible"/>
    <n v="0"/>
    <n v="23"/>
    <n v="3"/>
    <n v="2"/>
    <s v="FALSE"/>
  </r>
  <r>
    <s v="AZ-2012-5060433"/>
    <x v="428"/>
    <s v="Nathan Allwood"/>
    <x v="2"/>
    <s v="Languedoc-Roussillon-Midi-Pyrénées"/>
    <s v="Frontignan"/>
    <x v="1"/>
    <x v="0"/>
    <x v="1"/>
    <x v="1"/>
    <x v="8"/>
    <s v="Office Star Rocking Chair, Adjustable"/>
    <n v="0.1"/>
    <n v="258"/>
    <n v="75"/>
    <n v="2"/>
    <s v="FALSE"/>
  </r>
  <r>
    <s v="AZ-2012-5060433"/>
    <x v="428"/>
    <s v="Nathan Allwood"/>
    <x v="2"/>
    <s v="Languedoc-Roussillon-Midi-Pyrénées"/>
    <s v="Frontignan"/>
    <x v="1"/>
    <x v="0"/>
    <x v="1"/>
    <x v="1"/>
    <x v="16"/>
    <s v="Eldon Clock, Duo Pack"/>
    <n v="0"/>
    <n v="226"/>
    <n v="99"/>
    <n v="4"/>
    <s v="FALSE"/>
  </r>
  <r>
    <s v="AZ-2012-5060433"/>
    <x v="428"/>
    <s v="Nathan Allwood"/>
    <x v="2"/>
    <s v="Languedoc-Roussillon-Midi-Pyrénées"/>
    <s v="Frontignan"/>
    <x v="1"/>
    <x v="0"/>
    <x v="1"/>
    <x v="0"/>
    <x v="12"/>
    <s v="Stiletto Letter Opener, Steel"/>
    <n v="0"/>
    <n v="75"/>
    <n v="9"/>
    <n v="3"/>
    <s v="FALSE"/>
  </r>
  <r>
    <s v="AZ-2012-3906554"/>
    <x v="428"/>
    <s v="Cynthia Zielinski"/>
    <x v="2"/>
    <s v="Ile-de-France"/>
    <s v="Paris"/>
    <x v="1"/>
    <x v="0"/>
    <x v="1"/>
    <x v="1"/>
    <x v="8"/>
    <s v="Harbour Creations Chairmat, Red"/>
    <n v="0.1"/>
    <n v="518"/>
    <n v="63"/>
    <n v="8"/>
    <s v="TRUE"/>
  </r>
  <r>
    <s v="AZ-2012-7806726"/>
    <x v="428"/>
    <s v="Gregory Rodriguez"/>
    <x v="10"/>
    <s v="Oslo"/>
    <s v="Oslo"/>
    <x v="0"/>
    <x v="2"/>
    <x v="0"/>
    <x v="1"/>
    <x v="16"/>
    <s v="Tenex Photo Frame, Erganomic"/>
    <n v="0"/>
    <n v="353"/>
    <n v="7"/>
    <n v="7"/>
    <s v="FALSE"/>
  </r>
  <r>
    <s v="AZ-2012-7806726"/>
    <x v="428"/>
    <s v="Gregory Rodriguez"/>
    <x v="10"/>
    <s v="Oslo"/>
    <s v="Oslo"/>
    <x v="0"/>
    <x v="2"/>
    <x v="0"/>
    <x v="0"/>
    <x v="2"/>
    <s v="BIC Sketch Pad, Easy-Erase"/>
    <n v="0"/>
    <n v="343"/>
    <n v="171"/>
    <n v="7"/>
    <s v="FALSE"/>
  </r>
  <r>
    <s v="BN-2012-3187159"/>
    <x v="429"/>
    <s v="Leroy Samson"/>
    <x v="13"/>
    <s v="Dublin"/>
    <s v="Tallaght"/>
    <x v="0"/>
    <x v="0"/>
    <x v="1"/>
    <x v="0"/>
    <x v="2"/>
    <s v="Sanford Canvas, Blue"/>
    <n v="0.5"/>
    <n v="51"/>
    <n v="-21"/>
    <n v="2"/>
    <s v="FALSE"/>
  </r>
  <r>
    <s v="AZ-2012-2363041"/>
    <x v="430"/>
    <s v="Patricia Smith"/>
    <x v="7"/>
    <s v="Utrecht"/>
    <s v="Amersfoort"/>
    <x v="1"/>
    <x v="2"/>
    <x v="2"/>
    <x v="0"/>
    <x v="4"/>
    <s v="Stockwell Paper Clips, Bulk Pack"/>
    <n v="0.5"/>
    <n v="14"/>
    <n v="-1"/>
    <n v="2"/>
    <s v="TRUE"/>
  </r>
  <r>
    <s v="AZ-2012-3913480"/>
    <x v="430"/>
    <s v="William Jolly"/>
    <x v="6"/>
    <s v="Brandenburg"/>
    <s v="Cottbus"/>
    <x v="1"/>
    <x v="1"/>
    <x v="1"/>
    <x v="1"/>
    <x v="16"/>
    <s v="Eldon Frame, Durable"/>
    <n v="0"/>
    <n v="906"/>
    <n v="235"/>
    <n v="8"/>
    <s v="FALSE"/>
  </r>
  <r>
    <s v="AZ-2012-3913480"/>
    <x v="430"/>
    <s v="William Jolly"/>
    <x v="6"/>
    <s v="Brandenburg"/>
    <s v="Cottbus"/>
    <x v="1"/>
    <x v="1"/>
    <x v="1"/>
    <x v="0"/>
    <x v="2"/>
    <s v="Boston Canvas, Water Color"/>
    <n v="0"/>
    <n v="398"/>
    <n v="60"/>
    <n v="7"/>
    <s v="TRUE"/>
  </r>
  <r>
    <s v="AZ-2012-3913480"/>
    <x v="430"/>
    <s v="William Jolly"/>
    <x v="6"/>
    <s v="Brandenburg"/>
    <s v="Cottbus"/>
    <x v="1"/>
    <x v="1"/>
    <x v="1"/>
    <x v="0"/>
    <x v="5"/>
    <s v="Cardinal Binding Machine, Clear"/>
    <n v="0"/>
    <n v="345"/>
    <n v="138"/>
    <n v="7"/>
    <s v="TRUE"/>
  </r>
  <r>
    <s v="AZ-2012-8819621"/>
    <x v="430"/>
    <s v="Alpha Ross"/>
    <x v="1"/>
    <s v="England"/>
    <s v="London"/>
    <x v="0"/>
    <x v="2"/>
    <x v="2"/>
    <x v="2"/>
    <x v="10"/>
    <s v="Samsung Signal Booster, VoIP"/>
    <n v="0.1"/>
    <n v="246"/>
    <n v="66"/>
    <n v="2"/>
    <s v="TRUE"/>
  </r>
  <r>
    <s v="AZ-2012-9314178"/>
    <x v="430"/>
    <s v="Darcy St George"/>
    <x v="6"/>
    <s v="North Rhine-Westphalia"/>
    <s v="Castrop-Rauxel"/>
    <x v="1"/>
    <x v="2"/>
    <x v="2"/>
    <x v="0"/>
    <x v="5"/>
    <s v="Cardinal Index Tab, Durable"/>
    <n v="0"/>
    <n v="15"/>
    <n v="7"/>
    <n v="2"/>
    <s v="FALSE"/>
  </r>
  <r>
    <s v="AZ-2012-2425717"/>
    <x v="431"/>
    <s v="Isabelle Gould"/>
    <x v="6"/>
    <s v="Baden-Württemberg"/>
    <s v="Freiburg"/>
    <x v="1"/>
    <x v="1"/>
    <x v="2"/>
    <x v="0"/>
    <x v="5"/>
    <s v="Ibico Binder Covers, Durable"/>
    <n v="0"/>
    <n v="30"/>
    <n v="4"/>
    <n v="2"/>
    <s v="TRUE"/>
  </r>
  <r>
    <s v="AZ-2012-2425717"/>
    <x v="431"/>
    <s v="Isabelle Gould"/>
    <x v="6"/>
    <s v="Baden-Württemberg"/>
    <s v="Freiburg"/>
    <x v="1"/>
    <x v="1"/>
    <x v="2"/>
    <x v="0"/>
    <x v="12"/>
    <s v="Acme Scissors, Serrated"/>
    <n v="0"/>
    <n v="66"/>
    <n v="4"/>
    <n v="3"/>
    <s v="FALSE"/>
  </r>
  <r>
    <s v="AZ-2012-5117204"/>
    <x v="432"/>
    <s v="Angus Reading"/>
    <x v="1"/>
    <s v="England"/>
    <s v="London"/>
    <x v="0"/>
    <x v="2"/>
    <x v="1"/>
    <x v="0"/>
    <x v="5"/>
    <s v="Acco 3-Hole Punch, Economy"/>
    <n v="0.1"/>
    <n v="54"/>
    <n v="5"/>
    <n v="2"/>
    <s v="TRUE"/>
  </r>
  <r>
    <s v="AZ-2012-5117204"/>
    <x v="432"/>
    <s v="Angus Reading"/>
    <x v="1"/>
    <s v="England"/>
    <s v="London"/>
    <x v="0"/>
    <x v="2"/>
    <x v="1"/>
    <x v="2"/>
    <x v="9"/>
    <s v="StarTech Inkjet, White"/>
    <n v="0.1"/>
    <n v="807"/>
    <n v="305"/>
    <n v="3"/>
    <s v="TRUE"/>
  </r>
  <r>
    <s v="AZ-2012-5894854"/>
    <x v="432"/>
    <s v="Jett Osman"/>
    <x v="1"/>
    <s v="England"/>
    <s v="Leeds"/>
    <x v="0"/>
    <x v="0"/>
    <x v="0"/>
    <x v="0"/>
    <x v="5"/>
    <s v="Acco Binding Machine, Durable"/>
    <n v="0"/>
    <n v="316"/>
    <n v="76"/>
    <n v="6"/>
    <s v="TRUE"/>
  </r>
  <r>
    <s v="AZ-2012-5894854"/>
    <x v="432"/>
    <s v="Jett Osman"/>
    <x v="1"/>
    <s v="England"/>
    <s v="Leeds"/>
    <x v="0"/>
    <x v="0"/>
    <x v="0"/>
    <x v="0"/>
    <x v="7"/>
    <s v="Hon Shipping Labels, 5000 Label Set"/>
    <n v="0"/>
    <n v="59"/>
    <n v="28"/>
    <n v="5"/>
    <s v="TRUE"/>
  </r>
  <r>
    <s v="AZ-2012-5894854"/>
    <x v="432"/>
    <s v="Jett Osman"/>
    <x v="1"/>
    <s v="England"/>
    <s v="Leeds"/>
    <x v="0"/>
    <x v="0"/>
    <x v="0"/>
    <x v="0"/>
    <x v="7"/>
    <s v="Smead Shipping Labels, 5000 Label Set"/>
    <n v="0"/>
    <n v="24"/>
    <n v="1"/>
    <n v="2"/>
    <s v="TRUE"/>
  </r>
  <r>
    <s v="AZ-2012-5894854"/>
    <x v="432"/>
    <s v="Jett Osman"/>
    <x v="1"/>
    <s v="England"/>
    <s v="Leeds"/>
    <x v="0"/>
    <x v="0"/>
    <x v="0"/>
    <x v="0"/>
    <x v="3"/>
    <s v="Rogers Shelving, Industrial"/>
    <n v="0"/>
    <n v="188"/>
    <n v="56"/>
    <n v="3"/>
    <s v="FALSE"/>
  </r>
  <r>
    <s v="AZ-2012-5894854"/>
    <x v="432"/>
    <s v="Jett Osman"/>
    <x v="1"/>
    <s v="England"/>
    <s v="Leeds"/>
    <x v="0"/>
    <x v="0"/>
    <x v="0"/>
    <x v="0"/>
    <x v="12"/>
    <s v="Acme Letter Opener, Serrated"/>
    <n v="0"/>
    <n v="54"/>
    <n v="4"/>
    <n v="2"/>
    <s v="FALSE"/>
  </r>
  <r>
    <s v="AZ-2012-5894854"/>
    <x v="432"/>
    <s v="Jett Osman"/>
    <x v="1"/>
    <s v="England"/>
    <s v="Leeds"/>
    <x v="0"/>
    <x v="0"/>
    <x v="0"/>
    <x v="0"/>
    <x v="12"/>
    <s v="Kleencut Ruler, Easy Grip"/>
    <n v="0"/>
    <n v="46"/>
    <n v="1"/>
    <n v="3"/>
    <s v="TRUE"/>
  </r>
  <r>
    <s v="AZ-2012-8565263"/>
    <x v="432"/>
    <s v="Juan Smith"/>
    <x v="14"/>
    <s v="Uusimaa"/>
    <s v="Espoo"/>
    <x v="0"/>
    <x v="1"/>
    <x v="0"/>
    <x v="2"/>
    <x v="9"/>
    <s v="Okidata Inkjet, White"/>
    <n v="0"/>
    <n v="1245"/>
    <n v="162"/>
    <n v="4"/>
    <s v="FALSE"/>
  </r>
  <r>
    <s v="AZ-2012-6757655"/>
    <x v="432"/>
    <s v="Makayla Elphinstone"/>
    <x v="2"/>
    <s v="Ile-de-France"/>
    <s v="Paris"/>
    <x v="1"/>
    <x v="1"/>
    <x v="3"/>
    <x v="0"/>
    <x v="4"/>
    <s v="Stockwell Staples, 12 Pack"/>
    <n v="0"/>
    <n v="20"/>
    <n v="6"/>
    <n v="2"/>
    <s v="TRUE"/>
  </r>
  <r>
    <s v="AZ-2012-6757655"/>
    <x v="432"/>
    <s v="Makayla Elphinstone"/>
    <x v="2"/>
    <s v="Ile-de-France"/>
    <s v="Paris"/>
    <x v="1"/>
    <x v="1"/>
    <x v="3"/>
    <x v="0"/>
    <x v="3"/>
    <s v="Fellowes Folders, Wire Frame"/>
    <n v="0.1"/>
    <n v="46"/>
    <n v="8"/>
    <n v="2"/>
    <s v="TRUE"/>
  </r>
  <r>
    <s v="AZ-2012-6757655"/>
    <x v="432"/>
    <s v="Makayla Elphinstone"/>
    <x v="2"/>
    <s v="Ile-de-France"/>
    <s v="Paris"/>
    <x v="1"/>
    <x v="1"/>
    <x v="3"/>
    <x v="0"/>
    <x v="3"/>
    <s v="Tenex Shelving, Wire Frame"/>
    <n v="0.1"/>
    <n v="242"/>
    <n v="5"/>
    <n v="5"/>
    <s v="FALSE"/>
  </r>
  <r>
    <s v="BN-2012-9869476"/>
    <x v="432"/>
    <s v="Alexis Code"/>
    <x v="3"/>
    <s v="Piedmont"/>
    <s v="Turin"/>
    <x v="2"/>
    <x v="2"/>
    <x v="1"/>
    <x v="2"/>
    <x v="13"/>
    <s v="Brother Wireless Fax, Digital"/>
    <n v="0"/>
    <n v="757"/>
    <n v="68"/>
    <n v="2"/>
    <s v="TRUE"/>
  </r>
  <r>
    <s v="BN-2012-9869476"/>
    <x v="432"/>
    <s v="Alexis Code"/>
    <x v="3"/>
    <s v="Piedmont"/>
    <s v="Turin"/>
    <x v="2"/>
    <x v="2"/>
    <x v="1"/>
    <x v="2"/>
    <x v="10"/>
    <s v="Motorola Audio Dock, Cordless"/>
    <n v="0.4"/>
    <n v="211"/>
    <n v="-49"/>
    <n v="2"/>
    <s v="FALSE"/>
  </r>
  <r>
    <s v="BN-2012-5777866"/>
    <x v="432"/>
    <s v="Eva Hargraves"/>
    <x v="2"/>
    <s v="Provence-Alpes-Côte d'Azur"/>
    <s v="Marignane"/>
    <x v="1"/>
    <x v="1"/>
    <x v="1"/>
    <x v="2"/>
    <x v="13"/>
    <s v="Hewlett Fax Machine, Laser"/>
    <n v="0.15"/>
    <n v="816"/>
    <n v="-96"/>
    <n v="3"/>
    <s v="FALSE"/>
  </r>
  <r>
    <s v="BN-2012-3858400"/>
    <x v="432"/>
    <s v="Eden Gooseberry"/>
    <x v="1"/>
    <s v="England"/>
    <s v="Birmingham"/>
    <x v="0"/>
    <x v="2"/>
    <x v="0"/>
    <x v="0"/>
    <x v="5"/>
    <s v="Wilson Jones Binding Machine, Recycled"/>
    <n v="0.5"/>
    <n v="99"/>
    <n v="-77"/>
    <n v="4"/>
    <s v="FALSE"/>
  </r>
  <r>
    <s v="BN-2012-3858400"/>
    <x v="432"/>
    <s v="Eden Gooseberry"/>
    <x v="1"/>
    <s v="England"/>
    <s v="Birmingham"/>
    <x v="0"/>
    <x v="2"/>
    <x v="0"/>
    <x v="0"/>
    <x v="7"/>
    <s v="Hon Removable Labels, Adjustable"/>
    <n v="0.5"/>
    <n v="12"/>
    <n v="-9"/>
    <n v="3"/>
    <s v="TRUE"/>
  </r>
  <r>
    <s v="BN-2012-3858400"/>
    <x v="432"/>
    <s v="Eden Gooseberry"/>
    <x v="1"/>
    <s v="England"/>
    <s v="Birmingham"/>
    <x v="0"/>
    <x v="2"/>
    <x v="0"/>
    <x v="0"/>
    <x v="12"/>
    <s v="Fiskars Trimmer, Serrated"/>
    <n v="0.5"/>
    <n v="117"/>
    <n v="-89"/>
    <n v="6"/>
    <s v="FALSE"/>
  </r>
  <r>
    <s v="AZ-2012-7448408"/>
    <x v="433"/>
    <s v="Jacob Varley"/>
    <x v="1"/>
    <s v="England"/>
    <s v="Sheffield"/>
    <x v="0"/>
    <x v="2"/>
    <x v="1"/>
    <x v="0"/>
    <x v="5"/>
    <s v="Wilson Jones 3-Hole Punch, Durable"/>
    <n v="0.5"/>
    <n v="15"/>
    <n v="-9"/>
    <n v="1"/>
    <s v="TRUE"/>
  </r>
  <r>
    <s v="AZ-2012-7448408"/>
    <x v="433"/>
    <s v="Jacob Varley"/>
    <x v="1"/>
    <s v="England"/>
    <s v="Sheffield"/>
    <x v="0"/>
    <x v="2"/>
    <x v="1"/>
    <x v="0"/>
    <x v="14"/>
    <s v="Kraft Clasp Envelope, Set of 50"/>
    <n v="0.5"/>
    <n v="5"/>
    <n v="-5"/>
    <n v="1"/>
    <s v="FALSE"/>
  </r>
  <r>
    <s v="AZ-2012-7448408"/>
    <x v="433"/>
    <s v="Jacob Varley"/>
    <x v="1"/>
    <s v="England"/>
    <s v="Sheffield"/>
    <x v="0"/>
    <x v="2"/>
    <x v="1"/>
    <x v="0"/>
    <x v="4"/>
    <s v="Stockwell Push Pins, Metal"/>
    <n v="0.5"/>
    <n v="22"/>
    <n v="-21"/>
    <n v="3"/>
    <s v="FALSE"/>
  </r>
  <r>
    <s v="BN-2012-1757975"/>
    <x v="433"/>
    <s v="Louis Dominguez"/>
    <x v="6"/>
    <s v="Schleswig-Holstein"/>
    <s v="Norderstedt"/>
    <x v="1"/>
    <x v="2"/>
    <x v="2"/>
    <x v="1"/>
    <x v="8"/>
    <s v="Harbour Creations Executive Leather Armchair, Black"/>
    <n v="0.1"/>
    <n v="426"/>
    <n v="90"/>
    <n v="1"/>
    <s v="FALSE"/>
  </r>
  <r>
    <s v="BN-2012-2095072"/>
    <x v="433"/>
    <s v="Jasper Neighbour"/>
    <x v="6"/>
    <s v="Saarland"/>
    <s v="Neunkirchen"/>
    <x v="1"/>
    <x v="2"/>
    <x v="1"/>
    <x v="0"/>
    <x v="14"/>
    <s v="GlobeWeis Manila Envelope, Security-Tint"/>
    <n v="0"/>
    <n v="89"/>
    <n v="1"/>
    <n v="3"/>
    <s v="FALSE"/>
  </r>
  <r>
    <s v="BN-2012-2095072"/>
    <x v="433"/>
    <s v="Jasper Neighbour"/>
    <x v="6"/>
    <s v="Saarland"/>
    <s v="Neunkirchen"/>
    <x v="1"/>
    <x v="2"/>
    <x v="1"/>
    <x v="0"/>
    <x v="14"/>
    <s v="Kraft Peel and Seal, Set of 50"/>
    <n v="0"/>
    <n v="41"/>
    <n v="7"/>
    <n v="2"/>
    <s v="TRUE"/>
  </r>
  <r>
    <s v="BN-2012-2095072"/>
    <x v="433"/>
    <s v="Jasper Neighbour"/>
    <x v="6"/>
    <s v="Saarland"/>
    <s v="Neunkirchen"/>
    <x v="1"/>
    <x v="2"/>
    <x v="1"/>
    <x v="0"/>
    <x v="3"/>
    <s v="Rogers Lockers, Wire Frame"/>
    <n v="0.1"/>
    <n v="758"/>
    <n v="126"/>
    <n v="4"/>
    <s v="FALSE"/>
  </r>
  <r>
    <s v="AZ-2012-3133492"/>
    <x v="434"/>
    <s v="Jude Leonard"/>
    <x v="2"/>
    <s v="Centre-Val de Loire"/>
    <s v="Bourges"/>
    <x v="1"/>
    <x v="1"/>
    <x v="2"/>
    <x v="1"/>
    <x v="8"/>
    <s v="Harbour Creations Swivel Stool, Red"/>
    <n v="0.1"/>
    <n v="486"/>
    <n v="135"/>
    <n v="3"/>
    <s v="TRUE"/>
  </r>
  <r>
    <s v="AZ-2012-3133492"/>
    <x v="434"/>
    <s v="Jude Leonard"/>
    <x v="2"/>
    <s v="Centre-Val de Loire"/>
    <s v="Bourges"/>
    <x v="1"/>
    <x v="1"/>
    <x v="2"/>
    <x v="0"/>
    <x v="5"/>
    <s v="Avery Index Tab, Economy"/>
    <n v="0"/>
    <n v="16"/>
    <n v="6"/>
    <n v="2"/>
    <s v="TRUE"/>
  </r>
  <r>
    <s v="AZ-2012-3133492"/>
    <x v="434"/>
    <s v="Jude Leonard"/>
    <x v="2"/>
    <s v="Centre-Val de Loire"/>
    <s v="Bourges"/>
    <x v="1"/>
    <x v="1"/>
    <x v="2"/>
    <x v="0"/>
    <x v="4"/>
    <s v="Stockwell Push Pins, Metal"/>
    <n v="0"/>
    <n v="85"/>
    <n v="5"/>
    <n v="6"/>
    <s v="TRUE"/>
  </r>
  <r>
    <s v="AZ-2012-3133492"/>
    <x v="434"/>
    <s v="Jude Leonard"/>
    <x v="2"/>
    <s v="Centre-Val de Loire"/>
    <s v="Bourges"/>
    <x v="1"/>
    <x v="1"/>
    <x v="2"/>
    <x v="2"/>
    <x v="10"/>
    <s v="Samsung Headset, VoIP"/>
    <n v="0.15"/>
    <n v="187"/>
    <n v="59"/>
    <n v="3"/>
    <s v="FALSE"/>
  </r>
  <r>
    <s v="AZ-2012-2918666"/>
    <x v="435"/>
    <s v="Jack Holland"/>
    <x v="3"/>
    <s v="Lazio"/>
    <s v="Rome"/>
    <x v="2"/>
    <x v="1"/>
    <x v="1"/>
    <x v="1"/>
    <x v="1"/>
    <s v="Sauder Stackable Bookrack, Traditional"/>
    <n v="0"/>
    <n v="293"/>
    <n v="44"/>
    <n v="2"/>
    <s v="FALSE"/>
  </r>
  <r>
    <s v="AZ-2012-2918666"/>
    <x v="435"/>
    <s v="Jack Holland"/>
    <x v="3"/>
    <s v="Lazio"/>
    <s v="Rome"/>
    <x v="2"/>
    <x v="1"/>
    <x v="1"/>
    <x v="0"/>
    <x v="5"/>
    <s v="Avery Binding Machine, Durable"/>
    <n v="0"/>
    <n v="50"/>
    <n v="3"/>
    <n v="1"/>
    <s v="FALSE"/>
  </r>
  <r>
    <s v="AZ-2012-2918666"/>
    <x v="435"/>
    <s v="Jack Holland"/>
    <x v="3"/>
    <s v="Lazio"/>
    <s v="Rome"/>
    <x v="2"/>
    <x v="1"/>
    <x v="1"/>
    <x v="0"/>
    <x v="0"/>
    <s v="Xerox Memo Slips, Multicolor"/>
    <n v="0"/>
    <n v="60"/>
    <n v="2"/>
    <n v="4"/>
    <s v="FALSE"/>
  </r>
  <r>
    <s v="BN-2012-8357791"/>
    <x v="435"/>
    <s v="Ruby Nicholls"/>
    <x v="5"/>
    <s v="Murcia"/>
    <s v="Cartagena"/>
    <x v="2"/>
    <x v="2"/>
    <x v="1"/>
    <x v="0"/>
    <x v="3"/>
    <s v="Tenex Shelving, Blue"/>
    <n v="0.1"/>
    <n v="98"/>
    <n v="-5"/>
    <n v="2"/>
    <s v="TRUE"/>
  </r>
  <r>
    <s v="AZ-2012-3768744"/>
    <x v="436"/>
    <s v="Jonathan Bottrill"/>
    <x v="5"/>
    <s v="Catalonia"/>
    <s v="Sant Boi de Llobregat"/>
    <x v="2"/>
    <x v="1"/>
    <x v="3"/>
    <x v="0"/>
    <x v="5"/>
    <s v="Wilson Jones Hole Reinforcements, Durable"/>
    <n v="0"/>
    <n v="18"/>
    <n v="6"/>
    <n v="3"/>
    <s v="FALSE"/>
  </r>
  <r>
    <s v="AZ-2012-3768744"/>
    <x v="436"/>
    <s v="Jonathan Bottrill"/>
    <x v="5"/>
    <s v="Catalonia"/>
    <s v="Sant Boi de Llobregat"/>
    <x v="2"/>
    <x v="1"/>
    <x v="3"/>
    <x v="0"/>
    <x v="4"/>
    <s v="Stockwell Staples, Metal"/>
    <n v="0"/>
    <n v="44"/>
    <n v="17"/>
    <n v="4"/>
    <s v="FALSE"/>
  </r>
  <r>
    <s v="AZ-2012-3505985"/>
    <x v="436"/>
    <s v="Lamar Lockhart"/>
    <x v="6"/>
    <s v="Berlin"/>
    <s v="Berlin"/>
    <x v="1"/>
    <x v="1"/>
    <x v="1"/>
    <x v="0"/>
    <x v="2"/>
    <s v="BIC Highlighters, Blue"/>
    <n v="0.1"/>
    <n v="34"/>
    <n v="11"/>
    <n v="2"/>
    <s v="FALSE"/>
  </r>
  <r>
    <s v="AZ-2012-3505985"/>
    <x v="436"/>
    <s v="Lamar Lockhart"/>
    <x v="6"/>
    <s v="Berlin"/>
    <s v="Berlin"/>
    <x v="1"/>
    <x v="1"/>
    <x v="1"/>
    <x v="2"/>
    <x v="15"/>
    <s v="Enermax Router, USB"/>
    <n v="0.1"/>
    <n v="698"/>
    <n v="62"/>
    <n v="3"/>
    <s v="TRUE"/>
  </r>
  <r>
    <s v="AZ-2012-3505985"/>
    <x v="436"/>
    <s v="Lamar Lockhart"/>
    <x v="6"/>
    <s v="Berlin"/>
    <s v="Berlin"/>
    <x v="1"/>
    <x v="1"/>
    <x v="1"/>
    <x v="2"/>
    <x v="10"/>
    <s v="Apple Headset, VoIP"/>
    <n v="0.1"/>
    <n v="330"/>
    <n v="15"/>
    <n v="5"/>
    <s v="TRUE"/>
  </r>
  <r>
    <s v="AZ-2012-3505985"/>
    <x v="436"/>
    <s v="Lamar Lockhart"/>
    <x v="6"/>
    <s v="Berlin"/>
    <s v="Berlin"/>
    <x v="1"/>
    <x v="1"/>
    <x v="1"/>
    <x v="2"/>
    <x v="10"/>
    <s v="Apple Headset, with Caller ID"/>
    <n v="0.1"/>
    <n v="330"/>
    <n v="18"/>
    <n v="5"/>
    <s v="TRUE"/>
  </r>
  <r>
    <s v="AZ-2012-6233786"/>
    <x v="437"/>
    <s v="Jade Farmer"/>
    <x v="2"/>
    <s v="Ile-de-France"/>
    <s v="Savigny-le-Temple"/>
    <x v="1"/>
    <x v="1"/>
    <x v="1"/>
    <x v="0"/>
    <x v="14"/>
    <s v="GlobeWeis Manila Envelope, Set of 50"/>
    <n v="0"/>
    <n v="82"/>
    <n v="27"/>
    <n v="3"/>
    <s v="FALSE"/>
  </r>
  <r>
    <s v="AZ-2012-6233786"/>
    <x v="437"/>
    <s v="Jade Farmer"/>
    <x v="2"/>
    <s v="Ile-de-France"/>
    <s v="Savigny-le-Temple"/>
    <x v="1"/>
    <x v="1"/>
    <x v="1"/>
    <x v="2"/>
    <x v="9"/>
    <s v="Panasonic Printer, Wireless"/>
    <n v="0.15"/>
    <n v="680"/>
    <n v="80"/>
    <n v="3"/>
    <s v="FALSE"/>
  </r>
  <r>
    <s v="AZ-2012-6233786"/>
    <x v="437"/>
    <s v="Jade Farmer"/>
    <x v="2"/>
    <s v="Ile-de-France"/>
    <s v="Savigny-le-Temple"/>
    <x v="1"/>
    <x v="1"/>
    <x v="1"/>
    <x v="2"/>
    <x v="10"/>
    <s v="Apple Speaker Phone, Cordless"/>
    <n v="0.15"/>
    <n v="536"/>
    <n v="44"/>
    <n v="5"/>
    <s v="FALSE"/>
  </r>
  <r>
    <s v="AZ-2012-9382192"/>
    <x v="437"/>
    <s v="Toby Starling"/>
    <x v="6"/>
    <s v="Lower Saxony"/>
    <s v="Hanover"/>
    <x v="1"/>
    <x v="1"/>
    <x v="0"/>
    <x v="1"/>
    <x v="16"/>
    <s v="Eldon Photo Frame, Erganomic"/>
    <n v="0.5"/>
    <n v="142"/>
    <n v="-46"/>
    <n v="5"/>
    <s v="FALSE"/>
  </r>
  <r>
    <s v="BN-2012-4720977"/>
    <x v="437"/>
    <s v="Max Ronald"/>
    <x v="2"/>
    <s v="Languedoc-Roussillon-Midi-Pyrénées"/>
    <s v="Narbonne"/>
    <x v="1"/>
    <x v="2"/>
    <x v="1"/>
    <x v="1"/>
    <x v="8"/>
    <s v="SAFCO Bag Chairs, Red"/>
    <n v="0.1"/>
    <n v="44"/>
    <n v="-1"/>
    <n v="1"/>
    <s v="FALSE"/>
  </r>
  <r>
    <s v="BN-2012-4720977"/>
    <x v="437"/>
    <s v="Max Ronald"/>
    <x v="2"/>
    <s v="Languedoc-Roussillon-Midi-Pyrénées"/>
    <s v="Narbonne"/>
    <x v="1"/>
    <x v="2"/>
    <x v="1"/>
    <x v="0"/>
    <x v="2"/>
    <s v="Boston Sketch Pad, Water Color"/>
    <n v="0"/>
    <n v="259"/>
    <n v="8"/>
    <n v="5"/>
    <s v="TRUE"/>
  </r>
  <r>
    <s v="BN-2012-4720977"/>
    <x v="437"/>
    <s v="Max Ronald"/>
    <x v="2"/>
    <s v="Languedoc-Roussillon-Midi-Pyrénées"/>
    <s v="Narbonne"/>
    <x v="1"/>
    <x v="2"/>
    <x v="1"/>
    <x v="0"/>
    <x v="14"/>
    <s v="Jiffy Business Envelopes, Set of 50"/>
    <n v="0"/>
    <n v="20"/>
    <n v="3"/>
    <n v="1"/>
    <s v="TRUE"/>
  </r>
  <r>
    <s v="BN-2012-4720977"/>
    <x v="437"/>
    <s v="Max Ronald"/>
    <x v="2"/>
    <s v="Languedoc-Roussillon-Midi-Pyrénées"/>
    <s v="Narbonne"/>
    <x v="1"/>
    <x v="2"/>
    <x v="1"/>
    <x v="0"/>
    <x v="3"/>
    <s v="Smead Folders, Industrial"/>
    <n v="0.1"/>
    <n v="97"/>
    <n v="14"/>
    <n v="6"/>
    <s v="FALSE"/>
  </r>
  <r>
    <s v="BN-2012-4720977"/>
    <x v="437"/>
    <s v="Max Ronald"/>
    <x v="2"/>
    <s v="Languedoc-Roussillon-Midi-Pyrénées"/>
    <s v="Narbonne"/>
    <x v="1"/>
    <x v="2"/>
    <x v="1"/>
    <x v="0"/>
    <x v="3"/>
    <s v="Tenex Lockers, Single Width"/>
    <n v="0.1"/>
    <n v="735"/>
    <n v="-33"/>
    <n v="4"/>
    <s v="FALSE"/>
  </r>
  <r>
    <s v="AZ-2012-7753558"/>
    <x v="438"/>
    <s v="John Town"/>
    <x v="5"/>
    <s v="Madrid"/>
    <s v="Madrid"/>
    <x v="2"/>
    <x v="1"/>
    <x v="1"/>
    <x v="0"/>
    <x v="11"/>
    <s v="KitchenAid Stove, Silver"/>
    <n v="0"/>
    <n v="1142"/>
    <n v="411"/>
    <n v="2"/>
    <s v="FALSE"/>
  </r>
  <r>
    <s v="AZ-2012-7753558"/>
    <x v="438"/>
    <s v="John Town"/>
    <x v="5"/>
    <s v="Madrid"/>
    <s v="Madrid"/>
    <x v="2"/>
    <x v="1"/>
    <x v="1"/>
    <x v="0"/>
    <x v="14"/>
    <s v="Kraft Mailers, Set of 50"/>
    <n v="0"/>
    <n v="113"/>
    <n v="30"/>
    <n v="3"/>
    <s v="FALSE"/>
  </r>
  <r>
    <s v="AZ-2012-7753558"/>
    <x v="438"/>
    <s v="John Town"/>
    <x v="5"/>
    <s v="Madrid"/>
    <s v="Madrid"/>
    <x v="2"/>
    <x v="1"/>
    <x v="1"/>
    <x v="2"/>
    <x v="15"/>
    <s v="Belkin Router, Erganomic"/>
    <n v="0"/>
    <n v="1283"/>
    <n v="603"/>
    <n v="5"/>
    <s v="TRUE"/>
  </r>
  <r>
    <s v="AZ-2012-909274"/>
    <x v="438"/>
    <s v="Morgan Dodd"/>
    <x v="6"/>
    <s v="Berlin"/>
    <s v="Berlin"/>
    <x v="1"/>
    <x v="1"/>
    <x v="1"/>
    <x v="2"/>
    <x v="10"/>
    <s v="Cisco Smart Phone, with Caller ID"/>
    <n v="0.1"/>
    <n v="2944"/>
    <n v="1112"/>
    <n v="5"/>
    <s v="TRUE"/>
  </r>
  <r>
    <s v="BN-2012-4476459"/>
    <x v="438"/>
    <s v="Alex Greenwood"/>
    <x v="3"/>
    <s v="Apulia"/>
    <s v="Cerignola"/>
    <x v="2"/>
    <x v="1"/>
    <x v="1"/>
    <x v="0"/>
    <x v="2"/>
    <s v="Binney &amp; Smith Sketch Pad, Easy-Erase"/>
    <n v="0"/>
    <n v="93"/>
    <n v="14"/>
    <n v="2"/>
    <s v="TRUE"/>
  </r>
  <r>
    <s v="BN-2012-4476459"/>
    <x v="438"/>
    <s v="Alex Greenwood"/>
    <x v="3"/>
    <s v="Apulia"/>
    <s v="Cerignola"/>
    <x v="2"/>
    <x v="1"/>
    <x v="1"/>
    <x v="0"/>
    <x v="3"/>
    <s v="Fellowes File Cart, Single Width"/>
    <n v="0.4"/>
    <n v="412"/>
    <n v="-275"/>
    <n v="5"/>
    <s v="FALSE"/>
  </r>
  <r>
    <s v="BN-2012-4476459"/>
    <x v="438"/>
    <s v="Alex Greenwood"/>
    <x v="3"/>
    <s v="Apulia"/>
    <s v="Cerignola"/>
    <x v="2"/>
    <x v="1"/>
    <x v="1"/>
    <x v="0"/>
    <x v="3"/>
    <s v="Tenex Shelving, Blue"/>
    <n v="0.4"/>
    <n v="98"/>
    <n v="-57"/>
    <n v="3"/>
    <s v="FALSE"/>
  </r>
  <r>
    <s v="AZ-2012-6544927"/>
    <x v="439"/>
    <s v="Isabelle Torpy"/>
    <x v="1"/>
    <s v="England"/>
    <s v="London"/>
    <x v="0"/>
    <x v="1"/>
    <x v="0"/>
    <x v="0"/>
    <x v="2"/>
    <s v="BIC Markers, Easy-Erase"/>
    <n v="0.1"/>
    <n v="96"/>
    <n v="19"/>
    <n v="4"/>
    <s v="FALSE"/>
  </r>
  <r>
    <s v="AZ-2012-6544927"/>
    <x v="439"/>
    <s v="Isabelle Torpy"/>
    <x v="1"/>
    <s v="England"/>
    <s v="London"/>
    <x v="0"/>
    <x v="1"/>
    <x v="0"/>
    <x v="0"/>
    <x v="3"/>
    <s v="Smead Lockers, Blue"/>
    <n v="0.1"/>
    <n v="1071"/>
    <n v="83"/>
    <n v="6"/>
    <s v="TRUE"/>
  </r>
  <r>
    <s v="AZ-2012-5862496"/>
    <x v="439"/>
    <s v="Zona Meyer"/>
    <x v="2"/>
    <s v="Provence-Alpes-Côte d'Azur"/>
    <s v="Nice"/>
    <x v="1"/>
    <x v="2"/>
    <x v="1"/>
    <x v="0"/>
    <x v="0"/>
    <s v="Green Bar Parchment Paper, Recycled"/>
    <n v="0"/>
    <n v="50"/>
    <n v="23"/>
    <n v="3"/>
    <s v="FALSE"/>
  </r>
  <r>
    <s v="AZ-2012-5862496"/>
    <x v="439"/>
    <s v="Zona Meyer"/>
    <x v="2"/>
    <s v="Provence-Alpes-Côte d'Azur"/>
    <s v="Nice"/>
    <x v="1"/>
    <x v="2"/>
    <x v="1"/>
    <x v="0"/>
    <x v="0"/>
    <s v="SanDisk Parchment Paper, Premium"/>
    <n v="0"/>
    <n v="33"/>
    <n v="6"/>
    <n v="2"/>
    <s v="FALSE"/>
  </r>
  <r>
    <s v="AZ-2012-5862496"/>
    <x v="439"/>
    <s v="Zona Meyer"/>
    <x v="2"/>
    <s v="Provence-Alpes-Côte d'Azur"/>
    <s v="Nice"/>
    <x v="1"/>
    <x v="2"/>
    <x v="1"/>
    <x v="0"/>
    <x v="3"/>
    <s v="Fellowes Folders, Blue"/>
    <n v="0.1"/>
    <n v="48"/>
    <n v="21"/>
    <n v="2"/>
    <s v="FALSE"/>
  </r>
  <r>
    <s v="AZ-2012-5862496"/>
    <x v="439"/>
    <s v="Zona Meyer"/>
    <x v="2"/>
    <s v="Provence-Alpes-Côte d'Azur"/>
    <s v="Nice"/>
    <x v="1"/>
    <x v="2"/>
    <x v="1"/>
    <x v="0"/>
    <x v="3"/>
    <s v="Rogers Trays, Blue"/>
    <n v="0.1"/>
    <n v="167"/>
    <n v="37"/>
    <n v="3"/>
    <s v="FALSE"/>
  </r>
  <r>
    <s v="AZ-2012-5862496"/>
    <x v="439"/>
    <s v="Zona Meyer"/>
    <x v="2"/>
    <s v="Provence-Alpes-Côte d'Azur"/>
    <s v="Nice"/>
    <x v="1"/>
    <x v="2"/>
    <x v="1"/>
    <x v="0"/>
    <x v="3"/>
    <s v="Smead Shelving, Wire Frame"/>
    <n v="0.1"/>
    <n v="130"/>
    <n v="52"/>
    <n v="3"/>
    <s v="FALSE"/>
  </r>
  <r>
    <s v="AZ-2012-1759709"/>
    <x v="440"/>
    <s v="Maya O'Sullivan"/>
    <x v="2"/>
    <s v="Nord-Pas-de-Calais-Picardie"/>
    <s v="Abbeville"/>
    <x v="1"/>
    <x v="2"/>
    <x v="1"/>
    <x v="0"/>
    <x v="12"/>
    <s v="Elite Ruler, Easy Grip"/>
    <n v="0"/>
    <n v="46"/>
    <n v="3"/>
    <n v="3"/>
    <s v="TRUE"/>
  </r>
  <r>
    <s v="AZ-2012-1021775"/>
    <x v="440"/>
    <s v="Robert Barnes"/>
    <x v="1"/>
    <s v="England"/>
    <s v="Sale"/>
    <x v="0"/>
    <x v="1"/>
    <x v="1"/>
    <x v="0"/>
    <x v="3"/>
    <s v="Eldon Folders, Wire Frame"/>
    <n v="0"/>
    <n v="48"/>
    <n v="5"/>
    <n v="3"/>
    <s v="FALSE"/>
  </r>
  <r>
    <s v="AZ-2012-7356615"/>
    <x v="440"/>
    <s v="Noah Hart"/>
    <x v="1"/>
    <s v="England"/>
    <s v="London"/>
    <x v="0"/>
    <x v="1"/>
    <x v="1"/>
    <x v="0"/>
    <x v="14"/>
    <s v="GlobeWeis Business Envelopes, Set of 50"/>
    <n v="0.1"/>
    <n v="62"/>
    <n v="12"/>
    <n v="4"/>
    <s v="TRUE"/>
  </r>
  <r>
    <s v="AZ-2012-7356615"/>
    <x v="440"/>
    <s v="Noah Hart"/>
    <x v="1"/>
    <s v="England"/>
    <s v="London"/>
    <x v="0"/>
    <x v="1"/>
    <x v="1"/>
    <x v="0"/>
    <x v="4"/>
    <s v="Accos Rubber Bands, Bulk Pack"/>
    <n v="0.1"/>
    <n v="30"/>
    <n v="13"/>
    <n v="2"/>
    <s v="TRUE"/>
  </r>
  <r>
    <s v="AZ-2012-7356615"/>
    <x v="440"/>
    <s v="Noah Hart"/>
    <x v="1"/>
    <s v="England"/>
    <s v="London"/>
    <x v="0"/>
    <x v="1"/>
    <x v="1"/>
    <x v="0"/>
    <x v="0"/>
    <s v="Green Bar Note Cards, Multicolor"/>
    <n v="0.1"/>
    <n v="214"/>
    <n v="73"/>
    <n v="7"/>
    <s v="TRUE"/>
  </r>
  <r>
    <s v="BN-2012-8602760"/>
    <x v="440"/>
    <s v="Mia McLean"/>
    <x v="0"/>
    <s v="Stockholm"/>
    <s v="Stockholm"/>
    <x v="0"/>
    <x v="2"/>
    <x v="1"/>
    <x v="0"/>
    <x v="2"/>
    <s v="BIC Canvas, Easy-Erase"/>
    <n v="0.5"/>
    <n v="189"/>
    <n v="-61"/>
    <n v="7"/>
    <s v="FALSE"/>
  </r>
  <r>
    <s v="BN-2012-8602760"/>
    <x v="440"/>
    <s v="Mia McLean"/>
    <x v="0"/>
    <s v="Stockholm"/>
    <s v="Stockholm"/>
    <x v="0"/>
    <x v="2"/>
    <x v="1"/>
    <x v="0"/>
    <x v="2"/>
    <s v="BIC Pens, Easy-Erase"/>
    <n v="0.5"/>
    <n v="22"/>
    <n v="-12"/>
    <n v="3"/>
    <s v="FALSE"/>
  </r>
  <r>
    <s v="BN-2012-8602760"/>
    <x v="440"/>
    <s v="Mia McLean"/>
    <x v="0"/>
    <s v="Stockholm"/>
    <s v="Stockholm"/>
    <x v="0"/>
    <x v="2"/>
    <x v="1"/>
    <x v="0"/>
    <x v="5"/>
    <s v="Cardinal 3-Hole Punch, Clear"/>
    <n v="0.5"/>
    <n v="57"/>
    <n v="-33"/>
    <n v="4"/>
    <s v="TRUE"/>
  </r>
  <r>
    <s v="BN-2012-8602760"/>
    <x v="440"/>
    <s v="Mia McLean"/>
    <x v="0"/>
    <s v="Stockholm"/>
    <s v="Stockholm"/>
    <x v="0"/>
    <x v="2"/>
    <x v="1"/>
    <x v="0"/>
    <x v="14"/>
    <s v="GlobeWeis Mailers, Recycled"/>
    <n v="0.5"/>
    <n v="37"/>
    <n v="-28"/>
    <n v="2"/>
    <s v="TRUE"/>
  </r>
  <r>
    <s v="BN-2012-8602760"/>
    <x v="440"/>
    <s v="Mia McLean"/>
    <x v="0"/>
    <s v="Stockholm"/>
    <s v="Stockholm"/>
    <x v="0"/>
    <x v="2"/>
    <x v="1"/>
    <x v="0"/>
    <x v="4"/>
    <s v="Accos Push Pins, 12 Pack"/>
    <n v="0.5"/>
    <n v="14"/>
    <n v="-5"/>
    <n v="2"/>
    <s v="FALSE"/>
  </r>
  <r>
    <s v="BN-2012-8602760"/>
    <x v="440"/>
    <s v="Mia McLean"/>
    <x v="0"/>
    <s v="Stockholm"/>
    <s v="Stockholm"/>
    <x v="0"/>
    <x v="2"/>
    <x v="1"/>
    <x v="0"/>
    <x v="12"/>
    <s v="Acme Trimmer, High Speed"/>
    <n v="0.5"/>
    <n v="67"/>
    <n v="-28"/>
    <n v="3"/>
    <s v="TRUE"/>
  </r>
  <r>
    <s v="BN-2012-8602760"/>
    <x v="440"/>
    <s v="Mia McLean"/>
    <x v="0"/>
    <s v="Stockholm"/>
    <s v="Stockholm"/>
    <x v="0"/>
    <x v="2"/>
    <x v="1"/>
    <x v="2"/>
    <x v="15"/>
    <s v="Memorex Memory Card, USB"/>
    <n v="0.5"/>
    <n v="205"/>
    <n v="-107"/>
    <n v="4"/>
    <s v="FALSE"/>
  </r>
  <r>
    <s v="BN-2012-4363954"/>
    <x v="441"/>
    <s v="Will Poynton"/>
    <x v="1"/>
    <s v="England"/>
    <s v="Eastbourne"/>
    <x v="0"/>
    <x v="1"/>
    <x v="0"/>
    <x v="1"/>
    <x v="16"/>
    <s v="Tenex Stacking Tray, Durable"/>
    <n v="0.3"/>
    <n v="53"/>
    <n v="-5"/>
    <n v="3"/>
    <s v="FALSE"/>
  </r>
  <r>
    <s v="AZ-2012-2411878"/>
    <x v="442"/>
    <s v="Lillian Davis"/>
    <x v="6"/>
    <s v="Bavaria"/>
    <s v="Munich"/>
    <x v="1"/>
    <x v="1"/>
    <x v="1"/>
    <x v="0"/>
    <x v="3"/>
    <s v="Rogers File Cart, Single Width"/>
    <n v="0.1"/>
    <n v="255"/>
    <n v="45"/>
    <n v="2"/>
    <s v="TRUE"/>
  </r>
  <r>
    <s v="AZ-2012-2411878"/>
    <x v="442"/>
    <s v="Lillian Davis"/>
    <x v="6"/>
    <s v="Bavaria"/>
    <s v="Munich"/>
    <x v="1"/>
    <x v="1"/>
    <x v="1"/>
    <x v="0"/>
    <x v="3"/>
    <s v="Rogers Shelving, Blue"/>
    <n v="0.1"/>
    <n v="168"/>
    <n v="-9"/>
    <n v="3"/>
    <s v="TRUE"/>
  </r>
  <r>
    <s v="AZ-2012-2411878"/>
    <x v="442"/>
    <s v="Lillian Davis"/>
    <x v="6"/>
    <s v="Bavaria"/>
    <s v="Munich"/>
    <x v="1"/>
    <x v="1"/>
    <x v="1"/>
    <x v="0"/>
    <x v="12"/>
    <s v="Elite Shears, Serrated"/>
    <n v="0"/>
    <n v="87"/>
    <n v="7"/>
    <n v="2"/>
    <s v="FALSE"/>
  </r>
  <r>
    <s v="AZ-2012-4260894"/>
    <x v="443"/>
    <s v="Jose Gullo"/>
    <x v="3"/>
    <s v="Emilia-Romagna"/>
    <s v="Modena"/>
    <x v="2"/>
    <x v="1"/>
    <x v="1"/>
    <x v="0"/>
    <x v="14"/>
    <s v="Jiffy Business Envelopes, Recycled"/>
    <n v="0"/>
    <n v="44"/>
    <n v="7"/>
    <n v="3"/>
    <s v="FALSE"/>
  </r>
  <r>
    <s v="AZ-2012-5470762"/>
    <x v="443"/>
    <s v="Audrey Emanuel"/>
    <x v="1"/>
    <s v="England"/>
    <s v="London"/>
    <x v="0"/>
    <x v="1"/>
    <x v="1"/>
    <x v="2"/>
    <x v="9"/>
    <s v="Epson Receipt Printer, Wireless"/>
    <n v="0.1"/>
    <n v="316"/>
    <n v="49"/>
    <n v="3"/>
    <s v="TRUE"/>
  </r>
  <r>
    <s v="AZ-2012-2100184"/>
    <x v="444"/>
    <s v="Louie Knight"/>
    <x v="6"/>
    <s v="North Rhine-Westphalia"/>
    <s v="Halle"/>
    <x v="1"/>
    <x v="1"/>
    <x v="1"/>
    <x v="1"/>
    <x v="16"/>
    <s v="Tenex Clock, Erganomic"/>
    <n v="0"/>
    <n v="147"/>
    <n v="66"/>
    <n v="3"/>
    <s v="TRUE"/>
  </r>
  <r>
    <s v="AZ-2012-2100184"/>
    <x v="444"/>
    <s v="Louie Knight"/>
    <x v="6"/>
    <s v="North Rhine-Westphalia"/>
    <s v="Halle"/>
    <x v="1"/>
    <x v="1"/>
    <x v="1"/>
    <x v="0"/>
    <x v="5"/>
    <s v="Cardinal 3-Hole Punch, Economy"/>
    <n v="0"/>
    <n v="202"/>
    <n v="91"/>
    <n v="7"/>
    <s v="FALSE"/>
  </r>
  <r>
    <s v="AZ-2012-2100184"/>
    <x v="444"/>
    <s v="Louie Knight"/>
    <x v="6"/>
    <s v="North Rhine-Westphalia"/>
    <s v="Halle"/>
    <x v="1"/>
    <x v="1"/>
    <x v="1"/>
    <x v="0"/>
    <x v="3"/>
    <s v="Rogers Lockers, Single Width"/>
    <n v="0.1"/>
    <n v="381"/>
    <n v="144"/>
    <n v="2"/>
    <s v="TRUE"/>
  </r>
  <r>
    <s v="AZ-2012-2100184"/>
    <x v="444"/>
    <s v="Louie Knight"/>
    <x v="6"/>
    <s v="North Rhine-Westphalia"/>
    <s v="Halle"/>
    <x v="1"/>
    <x v="1"/>
    <x v="1"/>
    <x v="2"/>
    <x v="15"/>
    <s v="Memorex Memory Card, Bluetooth"/>
    <n v="0"/>
    <n v="307"/>
    <n v="64"/>
    <n v="3"/>
    <s v="FALSE"/>
  </r>
  <r>
    <s v="AZ-2012-9636405"/>
    <x v="444"/>
    <s v="Don Willie"/>
    <x v="6"/>
    <s v="Baden-Württemberg"/>
    <s v="Bad Waldsee"/>
    <x v="1"/>
    <x v="2"/>
    <x v="1"/>
    <x v="1"/>
    <x v="8"/>
    <s v="SAFCO Rocking Chair, Black"/>
    <n v="0.1"/>
    <n v="238"/>
    <n v="3"/>
    <n v="2"/>
    <s v="TRUE"/>
  </r>
  <r>
    <s v="BN-2012-4057462"/>
    <x v="444"/>
    <s v="Maddison Breen"/>
    <x v="6"/>
    <s v="North Rhine-Westphalia"/>
    <s v="Bielefeld"/>
    <x v="1"/>
    <x v="2"/>
    <x v="1"/>
    <x v="1"/>
    <x v="8"/>
    <s v="Office Star Steel Folding Chair, Black"/>
    <n v="0.1"/>
    <n v="402"/>
    <n v="-45"/>
    <n v="5"/>
    <s v="TRUE"/>
  </r>
  <r>
    <s v="BN-2012-4057462"/>
    <x v="444"/>
    <s v="Maddison Breen"/>
    <x v="6"/>
    <s v="North Rhine-Westphalia"/>
    <s v="Bielefeld"/>
    <x v="1"/>
    <x v="2"/>
    <x v="1"/>
    <x v="0"/>
    <x v="3"/>
    <s v="Tenex File Cart, Single Width"/>
    <n v="0.1"/>
    <n v="242"/>
    <n v="100"/>
    <n v="2"/>
    <s v="TRUE"/>
  </r>
  <r>
    <s v="BN-2012-7339265"/>
    <x v="444"/>
    <s v="Ashton Foley"/>
    <x v="13"/>
    <s v="Dublin"/>
    <s v="Dublin"/>
    <x v="0"/>
    <x v="1"/>
    <x v="0"/>
    <x v="0"/>
    <x v="5"/>
    <s v="Cardinal Binder Covers, Recycled"/>
    <n v="0.5"/>
    <n v="49"/>
    <n v="-5"/>
    <n v="8"/>
    <s v="TRUE"/>
  </r>
  <r>
    <s v="AZ-2012-4681403"/>
    <x v="445"/>
    <s v="Dominic Jordan"/>
    <x v="6"/>
    <s v="Brandenburg"/>
    <s v="Cottbus"/>
    <x v="1"/>
    <x v="1"/>
    <x v="1"/>
    <x v="0"/>
    <x v="3"/>
    <s v="Fellowes Folders, Blue"/>
    <n v="0.1"/>
    <n v="48"/>
    <n v="21"/>
    <n v="2"/>
    <s v="FALSE"/>
  </r>
  <r>
    <s v="AZ-2012-4681403"/>
    <x v="445"/>
    <s v="Dominic Jordan"/>
    <x v="6"/>
    <s v="Brandenburg"/>
    <s v="Cottbus"/>
    <x v="1"/>
    <x v="1"/>
    <x v="1"/>
    <x v="0"/>
    <x v="3"/>
    <s v="Fellowes Trays, Industrial"/>
    <n v="0.1"/>
    <n v="208"/>
    <n v="32"/>
    <n v="4"/>
    <s v="FALSE"/>
  </r>
  <r>
    <s v="AZ-2012-3680090"/>
    <x v="445"/>
    <s v="Lola Hughes"/>
    <x v="3"/>
    <s v="Lombardy"/>
    <s v="Milan"/>
    <x v="2"/>
    <x v="1"/>
    <x v="1"/>
    <x v="1"/>
    <x v="16"/>
    <s v="Advantus Stacking Tray, Durable"/>
    <n v="0"/>
    <n v="132"/>
    <n v="36"/>
    <n v="5"/>
    <s v="TRUE"/>
  </r>
  <r>
    <s v="AZ-2012-3680090"/>
    <x v="445"/>
    <s v="Lola Hughes"/>
    <x v="3"/>
    <s v="Lombardy"/>
    <s v="Milan"/>
    <x v="2"/>
    <x v="1"/>
    <x v="1"/>
    <x v="0"/>
    <x v="5"/>
    <s v="Ibico Binder, Durable"/>
    <n v="0"/>
    <n v="34"/>
    <n v="1"/>
    <n v="2"/>
    <s v="TRUE"/>
  </r>
  <r>
    <s v="AZ-2012-3680090"/>
    <x v="445"/>
    <s v="Lola Hughes"/>
    <x v="3"/>
    <s v="Lombardy"/>
    <s v="Milan"/>
    <x v="2"/>
    <x v="1"/>
    <x v="1"/>
    <x v="2"/>
    <x v="15"/>
    <s v="SanDisk Mouse, Erganomic"/>
    <n v="0"/>
    <n v="144"/>
    <n v="29"/>
    <n v="4"/>
    <s v="TRUE"/>
  </r>
  <r>
    <s v="AZ-2012-5345939"/>
    <x v="445"/>
    <s v="Charlie Smithies"/>
    <x v="2"/>
    <s v="Languedoc-Roussillon-Midi-Pyrénées"/>
    <s v="Perpignan"/>
    <x v="1"/>
    <x v="1"/>
    <x v="2"/>
    <x v="0"/>
    <x v="5"/>
    <s v="Cardinal Binding Machine, Durable"/>
    <n v="0"/>
    <n v="154"/>
    <n v="54"/>
    <n v="3"/>
    <s v="FALSE"/>
  </r>
  <r>
    <s v="AZ-2012-5345939"/>
    <x v="445"/>
    <s v="Charlie Smithies"/>
    <x v="2"/>
    <s v="Languedoc-Roussillon-Midi-Pyrénées"/>
    <s v="Perpignan"/>
    <x v="1"/>
    <x v="1"/>
    <x v="2"/>
    <x v="2"/>
    <x v="15"/>
    <s v="Logitech Mouse, Erganomic"/>
    <n v="0"/>
    <n v="108"/>
    <n v="25"/>
    <n v="4"/>
    <s v="FALSE"/>
  </r>
  <r>
    <s v="AZ-2012-5345939"/>
    <x v="445"/>
    <s v="Charlie Smithies"/>
    <x v="2"/>
    <s v="Languedoc-Roussillon-Midi-Pyrénées"/>
    <s v="Perpignan"/>
    <x v="1"/>
    <x v="1"/>
    <x v="2"/>
    <x v="2"/>
    <x v="10"/>
    <s v="Motorola Smart Phone, Cordless"/>
    <n v="0.15"/>
    <n v="1639"/>
    <n v="-154"/>
    <n v="3"/>
    <s v="FALSE"/>
  </r>
  <r>
    <s v="AZ-2012-1978129"/>
    <x v="445"/>
    <s v="Jason Calhoun"/>
    <x v="6"/>
    <s v="North Rhine-Westphalia"/>
    <s v="Gummersbach"/>
    <x v="1"/>
    <x v="1"/>
    <x v="1"/>
    <x v="1"/>
    <x v="16"/>
    <s v="Advantus Clock, Duo Pack"/>
    <n v="0"/>
    <n v="257"/>
    <n v="31"/>
    <n v="5"/>
    <s v="TRUE"/>
  </r>
  <r>
    <s v="AZ-2012-1978129"/>
    <x v="445"/>
    <s v="Jason Calhoun"/>
    <x v="6"/>
    <s v="North Rhine-Westphalia"/>
    <s v="Gummersbach"/>
    <x v="1"/>
    <x v="1"/>
    <x v="1"/>
    <x v="0"/>
    <x v="11"/>
    <s v="Cuisinart Coffee Grinder, Red"/>
    <n v="0.1"/>
    <n v="104"/>
    <n v="39"/>
    <n v="3"/>
    <s v="FALSE"/>
  </r>
  <r>
    <s v="AZ-2012-1978129"/>
    <x v="445"/>
    <s v="Jason Calhoun"/>
    <x v="6"/>
    <s v="North Rhine-Westphalia"/>
    <s v="Gummersbach"/>
    <x v="1"/>
    <x v="1"/>
    <x v="1"/>
    <x v="0"/>
    <x v="2"/>
    <s v="Boston Markers, Easy-Erase"/>
    <n v="0"/>
    <n v="53"/>
    <n v="5"/>
    <n v="2"/>
    <s v="TRUE"/>
  </r>
  <r>
    <s v="AZ-2012-1978129"/>
    <x v="445"/>
    <s v="Jason Calhoun"/>
    <x v="6"/>
    <s v="North Rhine-Westphalia"/>
    <s v="Gummersbach"/>
    <x v="1"/>
    <x v="1"/>
    <x v="1"/>
    <x v="0"/>
    <x v="2"/>
    <s v="Stanley Highlighters, Fluorescent"/>
    <n v="0"/>
    <n v="32"/>
    <n v="12"/>
    <n v="2"/>
    <s v="FALSE"/>
  </r>
  <r>
    <s v="AZ-2012-1978129"/>
    <x v="445"/>
    <s v="Jason Calhoun"/>
    <x v="6"/>
    <s v="North Rhine-Westphalia"/>
    <s v="Gummersbach"/>
    <x v="1"/>
    <x v="1"/>
    <x v="1"/>
    <x v="0"/>
    <x v="5"/>
    <s v="Wilson Jones Hole Reinforcements, Economy"/>
    <n v="0"/>
    <n v="18"/>
    <n v="9"/>
    <n v="4"/>
    <s v="FALSE"/>
  </r>
  <r>
    <s v="AZ-2012-1978129"/>
    <x v="445"/>
    <s v="Jason Calhoun"/>
    <x v="6"/>
    <s v="North Rhine-Westphalia"/>
    <s v="Gummersbach"/>
    <x v="1"/>
    <x v="1"/>
    <x v="1"/>
    <x v="0"/>
    <x v="14"/>
    <s v="Jiffy Mailers, Security-Tint"/>
    <n v="0"/>
    <n v="119"/>
    <n v="45"/>
    <n v="3"/>
    <s v="TRUE"/>
  </r>
  <r>
    <s v="AZ-2012-1978129"/>
    <x v="445"/>
    <s v="Jason Calhoun"/>
    <x v="6"/>
    <s v="North Rhine-Westphalia"/>
    <s v="Gummersbach"/>
    <x v="1"/>
    <x v="1"/>
    <x v="1"/>
    <x v="0"/>
    <x v="7"/>
    <s v="Smead Shipping Labels, Laser Printer Compatible"/>
    <n v="0"/>
    <n v="46"/>
    <n v="3"/>
    <n v="4"/>
    <s v="TRUE"/>
  </r>
  <r>
    <s v="AZ-2012-1978129"/>
    <x v="445"/>
    <s v="Jason Calhoun"/>
    <x v="6"/>
    <s v="North Rhine-Westphalia"/>
    <s v="Gummersbach"/>
    <x v="1"/>
    <x v="1"/>
    <x v="1"/>
    <x v="0"/>
    <x v="3"/>
    <s v="Smead Lockers, Single Width"/>
    <n v="0.1"/>
    <n v="179"/>
    <n v="69"/>
    <n v="1"/>
    <s v="FALSE"/>
  </r>
  <r>
    <s v="AZ-2012-1978129"/>
    <x v="445"/>
    <s v="Jason Calhoun"/>
    <x v="6"/>
    <s v="North Rhine-Westphalia"/>
    <s v="Gummersbach"/>
    <x v="1"/>
    <x v="1"/>
    <x v="1"/>
    <x v="2"/>
    <x v="10"/>
    <s v="Samsung Headset, Full Size"/>
    <n v="0"/>
    <n v="223"/>
    <n v="27"/>
    <n v="3"/>
    <s v="TRUE"/>
  </r>
  <r>
    <s v="AZ-2012-250360"/>
    <x v="445"/>
    <s v="Lara Stoate"/>
    <x v="1"/>
    <s v="England"/>
    <s v="West Bromwich"/>
    <x v="0"/>
    <x v="2"/>
    <x v="0"/>
    <x v="0"/>
    <x v="11"/>
    <s v="Hoover Stove, Red"/>
    <n v="0"/>
    <n v="3979"/>
    <n v="1990"/>
    <n v="7"/>
    <s v="TRUE"/>
  </r>
  <r>
    <s v="AZ-2012-250360"/>
    <x v="445"/>
    <s v="Lara Stoate"/>
    <x v="1"/>
    <s v="England"/>
    <s v="West Bromwich"/>
    <x v="0"/>
    <x v="2"/>
    <x v="0"/>
    <x v="0"/>
    <x v="4"/>
    <s v="Accos Push Pins, Bulk Pack"/>
    <n v="0"/>
    <n v="44"/>
    <n v="13"/>
    <n v="3"/>
    <s v="TRUE"/>
  </r>
  <r>
    <s v="AZ-2012-250360"/>
    <x v="445"/>
    <s v="Lara Stoate"/>
    <x v="1"/>
    <s v="England"/>
    <s v="West Bromwich"/>
    <x v="0"/>
    <x v="2"/>
    <x v="0"/>
    <x v="2"/>
    <x v="13"/>
    <s v="Canon Personal Copier, Laser"/>
    <n v="0"/>
    <n v="428"/>
    <n v="193"/>
    <n v="3"/>
    <s v="TRUE"/>
  </r>
  <r>
    <s v="AZ-2012-9018898"/>
    <x v="446"/>
    <s v="Kieran Herbert"/>
    <x v="2"/>
    <s v="Auvergne-Rhône-Alpes"/>
    <s v="Vichy"/>
    <x v="1"/>
    <x v="1"/>
    <x v="1"/>
    <x v="1"/>
    <x v="16"/>
    <s v="Tenex Light Bulb, Durable"/>
    <n v="0"/>
    <n v="80"/>
    <n v="9"/>
    <n v="5"/>
    <s v="FALSE"/>
  </r>
  <r>
    <s v="AZ-2012-3087975"/>
    <x v="446"/>
    <s v="Patricia Smith"/>
    <x v="0"/>
    <s v="Skåne"/>
    <s v="Helsingborg"/>
    <x v="0"/>
    <x v="2"/>
    <x v="1"/>
    <x v="0"/>
    <x v="2"/>
    <s v="Sanford Canvas, Fluorescent"/>
    <n v="0.5"/>
    <n v="78"/>
    <n v="-20"/>
    <n v="3"/>
    <s v="TRUE"/>
  </r>
  <r>
    <s v="AZ-2012-3087975"/>
    <x v="446"/>
    <s v="Patricia Smith"/>
    <x v="0"/>
    <s v="Skåne"/>
    <s v="Helsingborg"/>
    <x v="0"/>
    <x v="2"/>
    <x v="1"/>
    <x v="0"/>
    <x v="12"/>
    <s v="Elite Shears, Steel"/>
    <n v="0.5"/>
    <n v="116"/>
    <n v="-7"/>
    <n v="5"/>
    <s v="FALSE"/>
  </r>
  <r>
    <s v="AZ-2012-5108667"/>
    <x v="446"/>
    <s v="Holly Black"/>
    <x v="2"/>
    <s v="Brittany"/>
    <s v="Pontivy"/>
    <x v="1"/>
    <x v="0"/>
    <x v="1"/>
    <x v="1"/>
    <x v="16"/>
    <s v="Tenex Light Bulb, Erganomic"/>
    <n v="0"/>
    <n v="193"/>
    <n v="10"/>
    <n v="11"/>
    <s v="TRUE"/>
  </r>
  <r>
    <s v="AZ-2012-5108667"/>
    <x v="446"/>
    <s v="Holly Black"/>
    <x v="2"/>
    <s v="Brittany"/>
    <s v="Pontivy"/>
    <x v="1"/>
    <x v="0"/>
    <x v="1"/>
    <x v="0"/>
    <x v="3"/>
    <s v="Fellowes Lockers, Industrial"/>
    <n v="0.1"/>
    <n v="561"/>
    <n v="212"/>
    <n v="3"/>
    <s v="FALSE"/>
  </r>
  <r>
    <s v="AZ-2012-5108667"/>
    <x v="446"/>
    <s v="Holly Black"/>
    <x v="2"/>
    <s v="Brittany"/>
    <s v="Pontivy"/>
    <x v="1"/>
    <x v="0"/>
    <x v="1"/>
    <x v="2"/>
    <x v="10"/>
    <s v="Nokia Smart Phone, Full Size"/>
    <n v="0.15"/>
    <n v="1622"/>
    <n v="534"/>
    <n v="3"/>
    <s v="TRUE"/>
  </r>
  <r>
    <s v="AZ-2012-958413"/>
    <x v="447"/>
    <s v="Tyler Duncan"/>
    <x v="6"/>
    <s v="Baden-Württemberg"/>
    <s v="Karlsruhe"/>
    <x v="1"/>
    <x v="0"/>
    <x v="1"/>
    <x v="0"/>
    <x v="2"/>
    <s v="Stanley Pens, Water Color"/>
    <n v="0"/>
    <n v="66"/>
    <n v="21"/>
    <n v="5"/>
    <s v="FALSE"/>
  </r>
  <r>
    <s v="AZ-2012-130560"/>
    <x v="447"/>
    <s v="Ruby Frost"/>
    <x v="5"/>
    <s v="Basque Country"/>
    <s v="Bilbao"/>
    <x v="2"/>
    <x v="0"/>
    <x v="1"/>
    <x v="1"/>
    <x v="16"/>
    <s v="Tenex Photo Frame, Black"/>
    <n v="0"/>
    <n v="415"/>
    <n v="116"/>
    <n v="8"/>
    <s v="FALSE"/>
  </r>
  <r>
    <s v="AZ-2012-130560"/>
    <x v="447"/>
    <s v="Ruby Frost"/>
    <x v="5"/>
    <s v="Basque Country"/>
    <s v="Bilbao"/>
    <x v="2"/>
    <x v="0"/>
    <x v="1"/>
    <x v="0"/>
    <x v="11"/>
    <s v="Breville Coffee Grinder, White"/>
    <n v="0"/>
    <n v="720"/>
    <n v="22"/>
    <n v="12"/>
    <s v="FALSE"/>
  </r>
  <r>
    <s v="AZ-2012-130560"/>
    <x v="447"/>
    <s v="Ruby Frost"/>
    <x v="5"/>
    <s v="Basque Country"/>
    <s v="Bilbao"/>
    <x v="2"/>
    <x v="0"/>
    <x v="1"/>
    <x v="0"/>
    <x v="5"/>
    <s v="Ibico Binder, Durable"/>
    <n v="0"/>
    <n v="153"/>
    <n v="4"/>
    <n v="9"/>
    <s v="TRUE"/>
  </r>
  <r>
    <s v="AZ-2012-130560"/>
    <x v="447"/>
    <s v="Ruby Frost"/>
    <x v="5"/>
    <s v="Basque Country"/>
    <s v="Bilbao"/>
    <x v="2"/>
    <x v="0"/>
    <x v="1"/>
    <x v="0"/>
    <x v="5"/>
    <s v="Wilson Jones Binding Machine, Durable"/>
    <n v="0"/>
    <n v="151"/>
    <n v="3"/>
    <n v="3"/>
    <s v="TRUE"/>
  </r>
  <r>
    <s v="AZ-2012-130560"/>
    <x v="447"/>
    <s v="Ruby Frost"/>
    <x v="5"/>
    <s v="Basque Country"/>
    <s v="Bilbao"/>
    <x v="2"/>
    <x v="0"/>
    <x v="1"/>
    <x v="0"/>
    <x v="4"/>
    <s v="OIC Clamps, Bulk Pack"/>
    <n v="0"/>
    <n v="40"/>
    <n v="20"/>
    <n v="2"/>
    <s v="TRUE"/>
  </r>
  <r>
    <s v="AZ-2012-4818460"/>
    <x v="447"/>
    <s v="Maddison Breen"/>
    <x v="2"/>
    <s v="Ile-de-France"/>
    <s v="Bondy"/>
    <x v="1"/>
    <x v="2"/>
    <x v="1"/>
    <x v="1"/>
    <x v="16"/>
    <s v="Rubbermaid Light Bulb, Erganomic"/>
    <n v="0"/>
    <n v="140"/>
    <n v="67"/>
    <n v="8"/>
    <s v="FALSE"/>
  </r>
  <r>
    <s v="AZ-2012-4818460"/>
    <x v="447"/>
    <s v="Maddison Breen"/>
    <x v="2"/>
    <s v="Ile-de-France"/>
    <s v="Bondy"/>
    <x v="1"/>
    <x v="2"/>
    <x v="1"/>
    <x v="0"/>
    <x v="5"/>
    <s v="Cardinal Binder, Economy"/>
    <n v="0"/>
    <n v="28"/>
    <n v="10"/>
    <n v="2"/>
    <s v="TRUE"/>
  </r>
  <r>
    <s v="AZ-2012-4818460"/>
    <x v="447"/>
    <s v="Maddison Breen"/>
    <x v="2"/>
    <s v="Ile-de-France"/>
    <s v="Bondy"/>
    <x v="1"/>
    <x v="2"/>
    <x v="1"/>
    <x v="0"/>
    <x v="3"/>
    <s v="Tenex Box, Blue"/>
    <n v="0.1"/>
    <n v="104"/>
    <n v="17"/>
    <n v="7"/>
    <s v="TRUE"/>
  </r>
  <r>
    <s v="AZ-2012-4818460"/>
    <x v="447"/>
    <s v="Maddison Breen"/>
    <x v="2"/>
    <s v="Ile-de-France"/>
    <s v="Bondy"/>
    <x v="1"/>
    <x v="2"/>
    <x v="1"/>
    <x v="2"/>
    <x v="13"/>
    <s v="HP Personal Copier, Laser"/>
    <n v="0.15"/>
    <n v="423"/>
    <n v="94"/>
    <n v="4"/>
    <s v="FALSE"/>
  </r>
  <r>
    <s v="AZ-2012-4818460"/>
    <x v="447"/>
    <s v="Maddison Breen"/>
    <x v="2"/>
    <s v="Ile-de-France"/>
    <s v="Bondy"/>
    <x v="1"/>
    <x v="2"/>
    <x v="1"/>
    <x v="2"/>
    <x v="10"/>
    <s v="Samsung Signal Booster, Full Size"/>
    <n v="0.15"/>
    <n v="469"/>
    <n v="182"/>
    <n v="4"/>
    <s v="FALSE"/>
  </r>
  <r>
    <s v="AZ-2012-4064323"/>
    <x v="447"/>
    <s v="Charlotte Taylor"/>
    <x v="3"/>
    <s v="Veneto"/>
    <s v="Rovigo"/>
    <x v="2"/>
    <x v="1"/>
    <x v="1"/>
    <x v="1"/>
    <x v="1"/>
    <s v="Ikea Stackable Bookrack, Pine"/>
    <n v="0"/>
    <n v="372"/>
    <n v="186"/>
    <n v="3"/>
    <s v="TRUE"/>
  </r>
  <r>
    <s v="AZ-2012-4064323"/>
    <x v="447"/>
    <s v="Charlotte Taylor"/>
    <x v="3"/>
    <s v="Veneto"/>
    <s v="Rovigo"/>
    <x v="2"/>
    <x v="1"/>
    <x v="1"/>
    <x v="1"/>
    <x v="16"/>
    <s v="Rubbermaid Photo Frame, Duo Pack"/>
    <n v="0"/>
    <n v="259"/>
    <n v="93"/>
    <n v="5"/>
    <s v="FALSE"/>
  </r>
  <r>
    <s v="AZ-2012-4064323"/>
    <x v="447"/>
    <s v="Charlotte Taylor"/>
    <x v="3"/>
    <s v="Veneto"/>
    <s v="Rovigo"/>
    <x v="2"/>
    <x v="1"/>
    <x v="1"/>
    <x v="0"/>
    <x v="11"/>
    <s v="KitchenAid Toaster, White"/>
    <n v="0"/>
    <n v="668"/>
    <n v="267"/>
    <n v="8"/>
    <s v="TRUE"/>
  </r>
  <r>
    <s v="AZ-2012-4064323"/>
    <x v="447"/>
    <s v="Charlotte Taylor"/>
    <x v="3"/>
    <s v="Veneto"/>
    <s v="Rovigo"/>
    <x v="2"/>
    <x v="1"/>
    <x v="1"/>
    <x v="2"/>
    <x v="13"/>
    <s v="HP Copy Machine, Color"/>
    <n v="0"/>
    <n v="1716"/>
    <n v="583"/>
    <n v="7"/>
    <s v="TRUE"/>
  </r>
  <r>
    <s v="AZ-2012-1437670"/>
    <x v="447"/>
    <s v="Sue Castaneda"/>
    <x v="3"/>
    <s v="Sicily"/>
    <s v="Palermo"/>
    <x v="2"/>
    <x v="0"/>
    <x v="1"/>
    <x v="0"/>
    <x v="2"/>
    <s v="BIC Highlighters, Blue"/>
    <n v="0"/>
    <n v="38"/>
    <n v="15"/>
    <n v="2"/>
    <s v="TRUE"/>
  </r>
  <r>
    <s v="AZ-2012-1437670"/>
    <x v="447"/>
    <s v="Sue Castaneda"/>
    <x v="3"/>
    <s v="Sicily"/>
    <s v="Palermo"/>
    <x v="2"/>
    <x v="0"/>
    <x v="1"/>
    <x v="0"/>
    <x v="2"/>
    <s v="Binney &amp; Smith Pens, Easy-Erase"/>
    <n v="0"/>
    <n v="85"/>
    <n v="0"/>
    <n v="7"/>
    <s v="TRUE"/>
  </r>
  <r>
    <s v="AZ-2012-1437670"/>
    <x v="447"/>
    <s v="Sue Castaneda"/>
    <x v="3"/>
    <s v="Sicily"/>
    <s v="Palermo"/>
    <x v="2"/>
    <x v="0"/>
    <x v="1"/>
    <x v="0"/>
    <x v="2"/>
    <s v="Boston Canvas, Water Color"/>
    <n v="0"/>
    <n v="170"/>
    <n v="26"/>
    <n v="3"/>
    <s v="FALSE"/>
  </r>
  <r>
    <s v="AZ-2012-1437670"/>
    <x v="447"/>
    <s v="Sue Castaneda"/>
    <x v="3"/>
    <s v="Sicily"/>
    <s v="Palermo"/>
    <x v="2"/>
    <x v="0"/>
    <x v="1"/>
    <x v="0"/>
    <x v="2"/>
    <s v="Boston Pens, Blue"/>
    <n v="0"/>
    <n v="43"/>
    <n v="1"/>
    <n v="3"/>
    <s v="TRUE"/>
  </r>
  <r>
    <s v="AZ-2012-6280455"/>
    <x v="447"/>
    <s v="Rory Jess"/>
    <x v="3"/>
    <s v="Veneto"/>
    <s v="Venice"/>
    <x v="2"/>
    <x v="0"/>
    <x v="0"/>
    <x v="0"/>
    <x v="5"/>
    <s v="Wilson Jones Binder, Economy"/>
    <n v="0"/>
    <n v="26"/>
    <n v="8"/>
    <n v="2"/>
    <s v="FALSE"/>
  </r>
  <r>
    <s v="AZ-2012-6280455"/>
    <x v="447"/>
    <s v="Rory Jess"/>
    <x v="3"/>
    <s v="Veneto"/>
    <s v="Venice"/>
    <x v="2"/>
    <x v="0"/>
    <x v="0"/>
    <x v="0"/>
    <x v="7"/>
    <s v="Hon Legal Exhibit Labels, 5000 Label Set"/>
    <n v="0"/>
    <n v="68"/>
    <n v="12"/>
    <n v="6"/>
    <s v="TRUE"/>
  </r>
  <r>
    <s v="AZ-2012-6280455"/>
    <x v="447"/>
    <s v="Rory Jess"/>
    <x v="3"/>
    <s v="Veneto"/>
    <s v="Venice"/>
    <x v="2"/>
    <x v="0"/>
    <x v="0"/>
    <x v="2"/>
    <x v="15"/>
    <s v="Enermax Flash Drive, Programmable"/>
    <n v="0"/>
    <n v="215"/>
    <n v="77"/>
    <n v="5"/>
    <s v="FALSE"/>
  </r>
  <r>
    <s v="AZ-2012-3477100"/>
    <x v="447"/>
    <s v="Aaron Davey"/>
    <x v="13"/>
    <s v="Cork"/>
    <s v="Cork"/>
    <x v="0"/>
    <x v="1"/>
    <x v="1"/>
    <x v="0"/>
    <x v="3"/>
    <s v="Smead File Cart, Industrial"/>
    <n v="0.5"/>
    <n v="321"/>
    <n v="-141"/>
    <n v="5"/>
    <s v="FALSE"/>
  </r>
  <r>
    <s v="AZ-2012-3477100"/>
    <x v="447"/>
    <s v="Aaron Davey"/>
    <x v="13"/>
    <s v="Cork"/>
    <s v="Cork"/>
    <x v="0"/>
    <x v="1"/>
    <x v="1"/>
    <x v="2"/>
    <x v="15"/>
    <s v="Logitech Flash Drive, Bluetooth"/>
    <n v="0.5"/>
    <n v="168"/>
    <n v="-24"/>
    <n v="11"/>
    <s v="TRUE"/>
  </r>
  <r>
    <s v="BN-2012-8901180"/>
    <x v="447"/>
    <s v="Caitlyn Willoughby"/>
    <x v="0"/>
    <s v="Stockholm"/>
    <s v="Stockholm"/>
    <x v="0"/>
    <x v="0"/>
    <x v="0"/>
    <x v="0"/>
    <x v="5"/>
    <s v="Wilson Jones Binder Covers, Clear"/>
    <n v="0.5"/>
    <n v="16"/>
    <n v="-8"/>
    <n v="3"/>
    <s v="TRUE"/>
  </r>
  <r>
    <s v="BN-2012-8901180"/>
    <x v="447"/>
    <s v="Caitlyn Willoughby"/>
    <x v="0"/>
    <s v="Stockholm"/>
    <s v="Stockholm"/>
    <x v="0"/>
    <x v="0"/>
    <x v="0"/>
    <x v="2"/>
    <x v="10"/>
    <s v="Apple Headset, with Caller ID"/>
    <n v="0.5"/>
    <n v="73"/>
    <n v="-51"/>
    <n v="2"/>
    <s v="TRUE"/>
  </r>
  <r>
    <s v="AZ-2012-5292659"/>
    <x v="448"/>
    <s v="Lilly Akhtar"/>
    <x v="3"/>
    <s v="Piedmont"/>
    <s v="Cuneo"/>
    <x v="2"/>
    <x v="0"/>
    <x v="2"/>
    <x v="0"/>
    <x v="2"/>
    <s v="Boston Markers, Blue"/>
    <n v="0"/>
    <n v="53"/>
    <n v="22"/>
    <n v="2"/>
    <s v="TRUE"/>
  </r>
  <r>
    <s v="AZ-2012-8516035"/>
    <x v="448"/>
    <s v="Adam Harte"/>
    <x v="2"/>
    <s v="Normandy"/>
    <s v="Flers"/>
    <x v="1"/>
    <x v="2"/>
    <x v="2"/>
    <x v="0"/>
    <x v="3"/>
    <s v="Tenex Lockers, Blue"/>
    <n v="0.1"/>
    <n v="184"/>
    <n v="33"/>
    <n v="1"/>
    <s v="TRUE"/>
  </r>
  <r>
    <s v="AZ-2012-3240635"/>
    <x v="448"/>
    <s v="Henry Pedder"/>
    <x v="1"/>
    <s v="England"/>
    <s v="Poole"/>
    <x v="0"/>
    <x v="1"/>
    <x v="1"/>
    <x v="0"/>
    <x v="5"/>
    <s v="Acco Binder, Clear"/>
    <n v="0"/>
    <n v="15"/>
    <n v="5"/>
    <n v="1"/>
    <s v="FALSE"/>
  </r>
  <r>
    <s v="AZ-2012-3240635"/>
    <x v="448"/>
    <s v="Henry Pedder"/>
    <x v="1"/>
    <s v="England"/>
    <s v="Poole"/>
    <x v="0"/>
    <x v="1"/>
    <x v="1"/>
    <x v="0"/>
    <x v="5"/>
    <s v="Wilson Jones Binder Covers, Economy"/>
    <n v="0"/>
    <n v="45"/>
    <n v="12"/>
    <n v="4"/>
    <s v="FALSE"/>
  </r>
  <r>
    <s v="BN-2012-282607"/>
    <x v="448"/>
    <s v="Patricia Smith"/>
    <x v="2"/>
    <s v="Ile-de-France"/>
    <s v="Aulnay-sous-Bois"/>
    <x v="1"/>
    <x v="2"/>
    <x v="1"/>
    <x v="1"/>
    <x v="8"/>
    <s v="Novimex Swivel Stool, Adjustable"/>
    <n v="0.1"/>
    <n v="150"/>
    <n v="-3"/>
    <n v="1"/>
    <s v="FALSE"/>
  </r>
  <r>
    <s v="BN-2012-282607"/>
    <x v="448"/>
    <s v="Patricia Smith"/>
    <x v="2"/>
    <s v="Ile-de-France"/>
    <s v="Aulnay-sous-Bois"/>
    <x v="1"/>
    <x v="2"/>
    <x v="1"/>
    <x v="0"/>
    <x v="5"/>
    <s v="Ibico Binder, Recycled"/>
    <n v="0"/>
    <n v="79"/>
    <n v="6"/>
    <n v="5"/>
    <s v="TRUE"/>
  </r>
  <r>
    <s v="BN-2012-282607"/>
    <x v="448"/>
    <s v="Patricia Smith"/>
    <x v="2"/>
    <s v="Ile-de-France"/>
    <s v="Aulnay-sous-Bois"/>
    <x v="1"/>
    <x v="2"/>
    <x v="1"/>
    <x v="0"/>
    <x v="7"/>
    <s v="Hon File Folder Labels, Laser Printer Compatible"/>
    <n v="0"/>
    <n v="17"/>
    <n v="2"/>
    <n v="2"/>
    <s v="FALSE"/>
  </r>
  <r>
    <s v="BN-2012-282607"/>
    <x v="448"/>
    <s v="Patricia Smith"/>
    <x v="2"/>
    <s v="Ile-de-France"/>
    <s v="Aulnay-sous-Bois"/>
    <x v="1"/>
    <x v="2"/>
    <x v="1"/>
    <x v="0"/>
    <x v="3"/>
    <s v="Smead Box, Wire Frame"/>
    <n v="0.1"/>
    <n v="9"/>
    <n v="1"/>
    <n v="1"/>
    <s v="FALSE"/>
  </r>
  <r>
    <s v="BN-2012-282607"/>
    <x v="448"/>
    <s v="Patricia Smith"/>
    <x v="2"/>
    <s v="Ile-de-France"/>
    <s v="Aulnay-sous-Bois"/>
    <x v="1"/>
    <x v="2"/>
    <x v="1"/>
    <x v="0"/>
    <x v="3"/>
    <s v="Smead File Cart, Single Width"/>
    <n v="0.1"/>
    <n v="462"/>
    <n v="-46"/>
    <n v="4"/>
    <s v="TRUE"/>
  </r>
  <r>
    <s v="BN-2012-282607"/>
    <x v="448"/>
    <s v="Patricia Smith"/>
    <x v="2"/>
    <s v="Ile-de-France"/>
    <s v="Aulnay-sous-Bois"/>
    <x v="1"/>
    <x v="2"/>
    <x v="1"/>
    <x v="0"/>
    <x v="12"/>
    <s v="Acme Box Cutter, High Speed"/>
    <n v="0"/>
    <n v="227"/>
    <n v="109"/>
    <n v="6"/>
    <s v="TRUE"/>
  </r>
  <r>
    <s v="BN-2012-4235969"/>
    <x v="449"/>
    <s v="Callum Hagai"/>
    <x v="6"/>
    <s v="Lower Saxony"/>
    <s v="Emden"/>
    <x v="1"/>
    <x v="0"/>
    <x v="1"/>
    <x v="1"/>
    <x v="8"/>
    <s v="Harbour Creations Executive Leather Armchair, Red"/>
    <n v="0.1"/>
    <n v="1285"/>
    <n v="414"/>
    <n v="3"/>
    <s v="FALSE"/>
  </r>
  <r>
    <s v="BN-2012-4235969"/>
    <x v="449"/>
    <s v="Callum Hagai"/>
    <x v="6"/>
    <s v="Lower Saxony"/>
    <s v="Emden"/>
    <x v="1"/>
    <x v="0"/>
    <x v="1"/>
    <x v="0"/>
    <x v="7"/>
    <s v="Avery Color Coded Labels, Laser Printer Compatible"/>
    <n v="0"/>
    <n v="66"/>
    <n v="12"/>
    <n v="5"/>
    <s v="FALSE"/>
  </r>
  <r>
    <s v="BN-2012-4235969"/>
    <x v="449"/>
    <s v="Callum Hagai"/>
    <x v="6"/>
    <s v="Lower Saxony"/>
    <s v="Emden"/>
    <x v="1"/>
    <x v="0"/>
    <x v="1"/>
    <x v="0"/>
    <x v="3"/>
    <s v="Rogers Lockers, Single Width"/>
    <n v="0.1"/>
    <n v="571"/>
    <n v="216"/>
    <n v="3"/>
    <s v="FALSE"/>
  </r>
  <r>
    <s v="BN-2012-4235969"/>
    <x v="449"/>
    <s v="Callum Hagai"/>
    <x v="6"/>
    <s v="Lower Saxony"/>
    <s v="Emden"/>
    <x v="1"/>
    <x v="0"/>
    <x v="1"/>
    <x v="0"/>
    <x v="3"/>
    <s v="Tenex Folders, Blue"/>
    <n v="0.1"/>
    <n v="84"/>
    <n v="21"/>
    <n v="4"/>
    <s v="FALSE"/>
  </r>
  <r>
    <s v="AZ-2012-3458834"/>
    <x v="450"/>
    <s v="Charles Builder"/>
    <x v="3"/>
    <s v="Apulia"/>
    <s v="Brindisi"/>
    <x v="2"/>
    <x v="1"/>
    <x v="0"/>
    <x v="0"/>
    <x v="2"/>
    <s v="Boston Pens, Blue"/>
    <n v="0"/>
    <n v="71"/>
    <n v="1"/>
    <n v="5"/>
    <s v="FALSE"/>
  </r>
  <r>
    <s v="AZ-2012-3458834"/>
    <x v="450"/>
    <s v="Charles Builder"/>
    <x v="3"/>
    <s v="Apulia"/>
    <s v="Brindisi"/>
    <x v="2"/>
    <x v="1"/>
    <x v="0"/>
    <x v="0"/>
    <x v="3"/>
    <s v="Tenex Trays, Blue"/>
    <n v="0.4"/>
    <n v="195"/>
    <n v="-62"/>
    <n v="6"/>
    <s v="FALSE"/>
  </r>
  <r>
    <s v="AZ-2012-6534891"/>
    <x v="450"/>
    <s v="Evan Allen"/>
    <x v="2"/>
    <s v="Languedoc-Roussillon-Midi-Pyrénées"/>
    <s v="Colomiers"/>
    <x v="1"/>
    <x v="2"/>
    <x v="1"/>
    <x v="0"/>
    <x v="2"/>
    <s v="Boston Highlighters, Easy-Erase"/>
    <n v="0"/>
    <n v="57"/>
    <n v="13"/>
    <n v="3"/>
    <s v="FALSE"/>
  </r>
  <r>
    <s v="AZ-2012-6534891"/>
    <x v="450"/>
    <s v="Evan Allen"/>
    <x v="2"/>
    <s v="Languedoc-Roussillon-Midi-Pyrénées"/>
    <s v="Colomiers"/>
    <x v="1"/>
    <x v="2"/>
    <x v="1"/>
    <x v="0"/>
    <x v="5"/>
    <s v="Acco Binder Covers, Durable"/>
    <n v="0"/>
    <n v="119"/>
    <n v="53"/>
    <n v="8"/>
    <s v="FALSE"/>
  </r>
  <r>
    <s v="AZ-2012-6534891"/>
    <x v="450"/>
    <s v="Evan Allen"/>
    <x v="2"/>
    <s v="Languedoc-Roussillon-Midi-Pyrénées"/>
    <s v="Colomiers"/>
    <x v="1"/>
    <x v="2"/>
    <x v="1"/>
    <x v="2"/>
    <x v="15"/>
    <s v="Enermax Keyboard, Erganomic"/>
    <n v="0"/>
    <n v="406"/>
    <n v="203"/>
    <n v="5"/>
    <s v="FALSE"/>
  </r>
  <r>
    <s v="AZ-2012-6534891"/>
    <x v="450"/>
    <s v="Evan Allen"/>
    <x v="2"/>
    <s v="Languedoc-Roussillon-Midi-Pyrénées"/>
    <s v="Colomiers"/>
    <x v="1"/>
    <x v="2"/>
    <x v="1"/>
    <x v="2"/>
    <x v="15"/>
    <s v="Logitech Memory Card, USB"/>
    <n v="0"/>
    <n v="207"/>
    <n v="33"/>
    <n v="2"/>
    <s v="TRUE"/>
  </r>
  <r>
    <s v="AZ-2012-6013472"/>
    <x v="450"/>
    <s v="Isabella Fowler"/>
    <x v="2"/>
    <s v="Ile-de-France"/>
    <s v="Montesson"/>
    <x v="1"/>
    <x v="1"/>
    <x v="1"/>
    <x v="1"/>
    <x v="16"/>
    <s v="Deflect-O Clock, Erganomic"/>
    <n v="0"/>
    <n v="49"/>
    <n v="4"/>
    <n v="1"/>
    <s v="FALSE"/>
  </r>
  <r>
    <s v="AZ-2012-6013472"/>
    <x v="450"/>
    <s v="Isabella Fowler"/>
    <x v="2"/>
    <s v="Ile-de-France"/>
    <s v="Montesson"/>
    <x v="1"/>
    <x v="1"/>
    <x v="1"/>
    <x v="0"/>
    <x v="2"/>
    <s v="BIC Pencil Sharpener, Easy-Erase"/>
    <n v="0"/>
    <n v="29"/>
    <n v="1"/>
    <n v="1"/>
    <s v="TRUE"/>
  </r>
  <r>
    <s v="AZ-2012-6013472"/>
    <x v="450"/>
    <s v="Isabella Fowler"/>
    <x v="2"/>
    <s v="Ile-de-France"/>
    <s v="Montesson"/>
    <x v="1"/>
    <x v="1"/>
    <x v="1"/>
    <x v="0"/>
    <x v="4"/>
    <s v="Stockwell Clamps, Assorted Sizes"/>
    <n v="0"/>
    <n v="65"/>
    <n v="23"/>
    <n v="4"/>
    <s v="TRUE"/>
  </r>
  <r>
    <s v="AZ-2012-6013472"/>
    <x v="450"/>
    <s v="Isabella Fowler"/>
    <x v="2"/>
    <s v="Ile-de-France"/>
    <s v="Montesson"/>
    <x v="1"/>
    <x v="1"/>
    <x v="1"/>
    <x v="0"/>
    <x v="7"/>
    <s v="Harbour Creations Color Coded Labels, Alphabetical"/>
    <n v="0"/>
    <n v="38"/>
    <n v="19"/>
    <n v="3"/>
    <s v="TRUE"/>
  </r>
  <r>
    <s v="AZ-2012-6013472"/>
    <x v="450"/>
    <s v="Isabella Fowler"/>
    <x v="2"/>
    <s v="Ile-de-France"/>
    <s v="Montesson"/>
    <x v="1"/>
    <x v="1"/>
    <x v="1"/>
    <x v="2"/>
    <x v="15"/>
    <s v="Logitech Numeric Keypad, Programmable"/>
    <n v="0"/>
    <n v="96"/>
    <n v="12"/>
    <n v="2"/>
    <s v="FALSE"/>
  </r>
  <r>
    <s v="AZ-2012-6013472"/>
    <x v="450"/>
    <s v="Isabella Fowler"/>
    <x v="2"/>
    <s v="Ile-de-France"/>
    <s v="Montesson"/>
    <x v="1"/>
    <x v="1"/>
    <x v="1"/>
    <x v="2"/>
    <x v="9"/>
    <s v="Epson Printer, Red"/>
    <n v="0.15"/>
    <n v="221"/>
    <n v="16"/>
    <n v="1"/>
    <s v="TRUE"/>
  </r>
  <r>
    <s v="AZ-2012-1964182"/>
    <x v="450"/>
    <s v="Tyson Jonathan"/>
    <x v="6"/>
    <s v="North Rhine-Westphalia"/>
    <s v="Aachen"/>
    <x v="1"/>
    <x v="1"/>
    <x v="1"/>
    <x v="2"/>
    <x v="9"/>
    <s v="Konica Calculator, White"/>
    <n v="0"/>
    <n v="50"/>
    <n v="14"/>
    <n v="1"/>
    <s v="TRUE"/>
  </r>
  <r>
    <s v="AZ-2012-3604436"/>
    <x v="450"/>
    <s v="Elisabeth Manson"/>
    <x v="2"/>
    <s v="Auvergne-Rhône-Alpes"/>
    <s v="Annemasse"/>
    <x v="1"/>
    <x v="1"/>
    <x v="1"/>
    <x v="2"/>
    <x v="15"/>
    <s v="Memorex Flash Drive, Programmable"/>
    <n v="0"/>
    <n v="155"/>
    <n v="51"/>
    <n v="5"/>
    <s v="FALSE"/>
  </r>
  <r>
    <s v="AZ-2012-7560485"/>
    <x v="450"/>
    <s v="Florence Wark"/>
    <x v="3"/>
    <s v="Lazio"/>
    <s v="Rome"/>
    <x v="2"/>
    <x v="1"/>
    <x v="1"/>
    <x v="1"/>
    <x v="16"/>
    <s v="Rubbermaid Light Bulb, Black"/>
    <n v="0"/>
    <n v="75"/>
    <n v="34"/>
    <n v="4"/>
    <s v="FALSE"/>
  </r>
  <r>
    <s v="AZ-2012-7560485"/>
    <x v="450"/>
    <s v="Florence Wark"/>
    <x v="3"/>
    <s v="Lazio"/>
    <s v="Rome"/>
    <x v="2"/>
    <x v="1"/>
    <x v="1"/>
    <x v="0"/>
    <x v="0"/>
    <s v="Green Bar Cards &amp; Envelopes, 8.5 x 11"/>
    <n v="0"/>
    <n v="105"/>
    <n v="19"/>
    <n v="2"/>
    <s v="FALSE"/>
  </r>
  <r>
    <s v="BN-2012-3874794"/>
    <x v="450"/>
    <s v="Isabelle Norton"/>
    <x v="7"/>
    <s v="Overijssel"/>
    <s v="Enschede"/>
    <x v="1"/>
    <x v="1"/>
    <x v="0"/>
    <x v="0"/>
    <x v="4"/>
    <s v="Stockwell Staples, Bulk Pack"/>
    <n v="0.5"/>
    <n v="16"/>
    <n v="-3"/>
    <n v="3"/>
    <s v="FALSE"/>
  </r>
  <r>
    <s v="BN-2012-3544150"/>
    <x v="450"/>
    <s v="Jamie Le Grand"/>
    <x v="5"/>
    <s v="Catalonia"/>
    <s v="Granollers"/>
    <x v="2"/>
    <x v="0"/>
    <x v="2"/>
    <x v="0"/>
    <x v="7"/>
    <s v="Smead Legal Exhibit Labels, 5000 Label Set"/>
    <n v="0"/>
    <n v="11"/>
    <n v="2"/>
    <n v="1"/>
    <s v="FALSE"/>
  </r>
  <r>
    <s v="BN-2012-3544150"/>
    <x v="450"/>
    <s v="Jamie Le Grand"/>
    <x v="5"/>
    <s v="Catalonia"/>
    <s v="Granollers"/>
    <x v="2"/>
    <x v="0"/>
    <x v="2"/>
    <x v="2"/>
    <x v="10"/>
    <s v="Apple Signal Booster, with Caller ID"/>
    <n v="0.1"/>
    <n v="984"/>
    <n v="-11"/>
    <n v="8"/>
    <s v="TRUE"/>
  </r>
  <r>
    <s v="AZ-2012-3783663"/>
    <x v="451"/>
    <s v="Ewan Walton"/>
    <x v="3"/>
    <s v="Lombardy"/>
    <s v="Milan"/>
    <x v="2"/>
    <x v="1"/>
    <x v="1"/>
    <x v="1"/>
    <x v="1"/>
    <s v="Sauder Floating Shelf Set, Metal"/>
    <n v="0"/>
    <n v="582"/>
    <n v="140"/>
    <n v="3"/>
    <s v="TRUE"/>
  </r>
  <r>
    <s v="AZ-2012-8884308"/>
    <x v="451"/>
    <s v="Phoebe Lindsay"/>
    <x v="1"/>
    <s v="England"/>
    <s v="Chesterfield"/>
    <x v="0"/>
    <x v="1"/>
    <x v="1"/>
    <x v="0"/>
    <x v="14"/>
    <s v="Ames Manila Envelope, Security-Tint"/>
    <n v="0"/>
    <n v="108"/>
    <n v="43"/>
    <n v="4"/>
    <s v="FALSE"/>
  </r>
  <r>
    <s v="AZ-2012-6749247"/>
    <x v="451"/>
    <s v="George Bryan"/>
    <x v="6"/>
    <s v="North Rhine-Westphalia"/>
    <s v="Lippstadt"/>
    <x v="1"/>
    <x v="1"/>
    <x v="2"/>
    <x v="0"/>
    <x v="2"/>
    <s v="Stanley Highlighters, Blue"/>
    <n v="0"/>
    <n v="74"/>
    <n v="15"/>
    <n v="5"/>
    <s v="FALSE"/>
  </r>
  <r>
    <s v="AZ-2012-6749247"/>
    <x v="451"/>
    <s v="George Bryan"/>
    <x v="6"/>
    <s v="North Rhine-Westphalia"/>
    <s v="Lippstadt"/>
    <x v="1"/>
    <x v="1"/>
    <x v="2"/>
    <x v="0"/>
    <x v="5"/>
    <s v="Acco Binder, Economy"/>
    <n v="0"/>
    <n v="45"/>
    <n v="6"/>
    <n v="3"/>
    <s v="FALSE"/>
  </r>
  <r>
    <s v="AZ-2012-7693898"/>
    <x v="451"/>
    <s v="Michael Halcomb"/>
    <x v="2"/>
    <s v="Provence-Alpes-Côte d'Azur"/>
    <s v="Nice"/>
    <x v="1"/>
    <x v="2"/>
    <x v="0"/>
    <x v="1"/>
    <x v="1"/>
    <s v="Safco Classic Bookcase, Pine"/>
    <n v="0.1"/>
    <n v="791"/>
    <n v="-53"/>
    <n v="2"/>
    <s v="TRUE"/>
  </r>
  <r>
    <s v="AZ-2012-7693898"/>
    <x v="451"/>
    <s v="Michael Halcomb"/>
    <x v="2"/>
    <s v="Provence-Alpes-Côte d'Azur"/>
    <s v="Nice"/>
    <x v="1"/>
    <x v="2"/>
    <x v="0"/>
    <x v="0"/>
    <x v="2"/>
    <s v="Binney &amp; Smith Sketch Pad, Water Color"/>
    <n v="0"/>
    <n v="99"/>
    <n v="33"/>
    <n v="2"/>
    <s v="FALSE"/>
  </r>
  <r>
    <s v="BN-2012-7736321"/>
    <x v="451"/>
    <s v="Nicole Johns"/>
    <x v="7"/>
    <s v="South Holland"/>
    <s v="The Hague"/>
    <x v="1"/>
    <x v="1"/>
    <x v="0"/>
    <x v="0"/>
    <x v="12"/>
    <s v="Fiskars Trimmer, Serrated"/>
    <n v="0.5"/>
    <n v="39"/>
    <n v="-30"/>
    <n v="2"/>
    <s v="FALSE"/>
  </r>
  <r>
    <s v="AZ-2012-8266486"/>
    <x v="452"/>
    <s v="Angus Reading"/>
    <x v="6"/>
    <s v="Berlin"/>
    <s v="Berlin"/>
    <x v="1"/>
    <x v="2"/>
    <x v="0"/>
    <x v="0"/>
    <x v="2"/>
    <s v="Binney &amp; Smith Canvas, Fluorescent"/>
    <n v="0.1"/>
    <n v="142"/>
    <n v="14"/>
    <n v="3"/>
    <s v="TRUE"/>
  </r>
  <r>
    <s v="AZ-2012-8266486"/>
    <x v="452"/>
    <s v="Angus Reading"/>
    <x v="6"/>
    <s v="Berlin"/>
    <s v="Berlin"/>
    <x v="1"/>
    <x v="2"/>
    <x v="0"/>
    <x v="0"/>
    <x v="5"/>
    <s v="Wilson Jones Binder Covers, Durable"/>
    <n v="0.1"/>
    <n v="69"/>
    <n v="27"/>
    <n v="6"/>
    <s v="FALSE"/>
  </r>
  <r>
    <s v="AZ-2012-2652453"/>
    <x v="452"/>
    <s v="Jesse Godson"/>
    <x v="3"/>
    <s v="Apulia"/>
    <s v="Taranto"/>
    <x v="2"/>
    <x v="2"/>
    <x v="0"/>
    <x v="2"/>
    <x v="15"/>
    <s v="Logitech Keyboard, Erganomic"/>
    <n v="0"/>
    <n v="562"/>
    <n v="50"/>
    <n v="8"/>
    <s v="FALSE"/>
  </r>
  <r>
    <s v="AZ-2012-5450030"/>
    <x v="452"/>
    <s v="Georgina Fuller"/>
    <x v="4"/>
    <s v="Vienna"/>
    <s v="Vienna"/>
    <x v="1"/>
    <x v="1"/>
    <x v="1"/>
    <x v="0"/>
    <x v="2"/>
    <s v="Sanford Highlighters, Easy-Erase"/>
    <n v="0"/>
    <n v="48"/>
    <n v="2"/>
    <n v="3"/>
    <s v="TRUE"/>
  </r>
  <r>
    <s v="AZ-2012-5450030"/>
    <x v="452"/>
    <s v="Georgina Fuller"/>
    <x v="4"/>
    <s v="Vienna"/>
    <s v="Vienna"/>
    <x v="1"/>
    <x v="1"/>
    <x v="1"/>
    <x v="0"/>
    <x v="5"/>
    <s v="Avery Binding Machine, Recycled"/>
    <n v="0"/>
    <n v="197"/>
    <n v="85"/>
    <n v="4"/>
    <s v="FALSE"/>
  </r>
  <r>
    <s v="AZ-2012-5450030"/>
    <x v="452"/>
    <s v="Georgina Fuller"/>
    <x v="4"/>
    <s v="Vienna"/>
    <s v="Vienna"/>
    <x v="1"/>
    <x v="1"/>
    <x v="1"/>
    <x v="0"/>
    <x v="14"/>
    <s v="Kraft Clasp Envelope, with clear poly window"/>
    <n v="0"/>
    <n v="50"/>
    <n v="24"/>
    <n v="4"/>
    <s v="TRUE"/>
  </r>
  <r>
    <s v="AZ-2012-5646456"/>
    <x v="453"/>
    <s v="Imogen Symon"/>
    <x v="3"/>
    <s v="Emilia-Romagna"/>
    <s v="Rimini"/>
    <x v="2"/>
    <x v="1"/>
    <x v="1"/>
    <x v="0"/>
    <x v="0"/>
    <s v="Enermax Message Books, 8.5 x 11"/>
    <n v="0"/>
    <n v="53"/>
    <n v="12"/>
    <n v="2"/>
    <s v="TRUE"/>
  </r>
  <r>
    <s v="AZ-2012-5646456"/>
    <x v="453"/>
    <s v="Imogen Symon"/>
    <x v="3"/>
    <s v="Emilia-Romagna"/>
    <s v="Rimini"/>
    <x v="2"/>
    <x v="1"/>
    <x v="1"/>
    <x v="0"/>
    <x v="12"/>
    <s v="Acme Letter Opener, Steel"/>
    <n v="0"/>
    <n v="89"/>
    <n v="36"/>
    <n v="3"/>
    <s v="TRUE"/>
  </r>
  <r>
    <s v="AZ-2012-7045480"/>
    <x v="453"/>
    <s v="Eloise Sykes"/>
    <x v="1"/>
    <s v="Scotland"/>
    <s v="Edinburgh"/>
    <x v="0"/>
    <x v="1"/>
    <x v="1"/>
    <x v="0"/>
    <x v="7"/>
    <s v="Harbour Creations Shipping Labels, 5000 Label Set"/>
    <n v="0"/>
    <n v="107"/>
    <n v="23"/>
    <n v="9"/>
    <s v="TRUE"/>
  </r>
  <r>
    <s v="AZ-2012-8524723"/>
    <x v="453"/>
    <s v="Daniel Lucas"/>
    <x v="2"/>
    <s v="Aquitaine-Limousin-Poitou-Charentes"/>
    <s v="La Teste-de-Buch"/>
    <x v="1"/>
    <x v="0"/>
    <x v="1"/>
    <x v="0"/>
    <x v="2"/>
    <s v="Boston Sketch Pad, Blue"/>
    <n v="0"/>
    <n v="292"/>
    <n v="125"/>
    <n v="6"/>
    <s v="FALSE"/>
  </r>
  <r>
    <s v="AZ-2012-8524723"/>
    <x v="453"/>
    <s v="Daniel Lucas"/>
    <x v="2"/>
    <s v="Aquitaine-Limousin-Poitou-Charentes"/>
    <s v="La Teste-de-Buch"/>
    <x v="1"/>
    <x v="0"/>
    <x v="1"/>
    <x v="0"/>
    <x v="2"/>
    <s v="Stanley Pens, Fluorescent"/>
    <n v="0"/>
    <n v="34"/>
    <n v="3"/>
    <n v="3"/>
    <s v="FALSE"/>
  </r>
  <r>
    <s v="AZ-2012-8524723"/>
    <x v="453"/>
    <s v="Daniel Lucas"/>
    <x v="2"/>
    <s v="Aquitaine-Limousin-Poitou-Charentes"/>
    <s v="La Teste-de-Buch"/>
    <x v="1"/>
    <x v="0"/>
    <x v="1"/>
    <x v="0"/>
    <x v="3"/>
    <s v="Fellowes Trays, Blue"/>
    <n v="0.1"/>
    <n v="52"/>
    <n v="-2"/>
    <n v="1"/>
    <s v="TRUE"/>
  </r>
  <r>
    <s v="AZ-2012-8524723"/>
    <x v="453"/>
    <s v="Daniel Lucas"/>
    <x v="2"/>
    <s v="Aquitaine-Limousin-Poitou-Charentes"/>
    <s v="La Teste-de-Buch"/>
    <x v="1"/>
    <x v="0"/>
    <x v="1"/>
    <x v="2"/>
    <x v="15"/>
    <s v="SanDisk Keyboard, USB"/>
    <n v="0"/>
    <n v="245"/>
    <n v="20"/>
    <n v="3"/>
    <s v="FALSE"/>
  </r>
  <r>
    <s v="AZ-2012-8524723"/>
    <x v="453"/>
    <s v="Daniel Lucas"/>
    <x v="2"/>
    <s v="Aquitaine-Limousin-Poitou-Charentes"/>
    <s v="La Teste-de-Buch"/>
    <x v="1"/>
    <x v="0"/>
    <x v="1"/>
    <x v="2"/>
    <x v="13"/>
    <s v="Canon Fax and Copier, High-Speed"/>
    <n v="0.15"/>
    <n v="644"/>
    <n v="-61"/>
    <n v="4"/>
    <s v="FALSE"/>
  </r>
  <r>
    <s v="AZ-2012-5782432"/>
    <x v="453"/>
    <s v="Harry Marion"/>
    <x v="6"/>
    <s v="North Rhine-Westphalia"/>
    <s v="Duisburg"/>
    <x v="1"/>
    <x v="1"/>
    <x v="1"/>
    <x v="2"/>
    <x v="13"/>
    <s v="HP Wireless Fax, Laser"/>
    <n v="0"/>
    <n v="1081"/>
    <n v="65"/>
    <n v="3"/>
    <s v="TRUE"/>
  </r>
  <r>
    <s v="AZ-2012-8652338"/>
    <x v="454"/>
    <s v="Christopher Goold"/>
    <x v="2"/>
    <s v="Bourgogne-Franche-Comté"/>
    <s v="Mâcon"/>
    <x v="1"/>
    <x v="2"/>
    <x v="1"/>
    <x v="0"/>
    <x v="0"/>
    <s v="Xerox Cards &amp; Envelopes, Recycled"/>
    <n v="0"/>
    <n v="224"/>
    <n v="72"/>
    <n v="5"/>
    <s v="TRUE"/>
  </r>
  <r>
    <s v="AZ-2012-7235775"/>
    <x v="454"/>
    <s v="David Harney"/>
    <x v="2"/>
    <s v="Provence-Alpes-Côte d'Azur"/>
    <s v="Cannes"/>
    <x v="1"/>
    <x v="2"/>
    <x v="0"/>
    <x v="2"/>
    <x v="10"/>
    <s v="Apple Signal Booster, Cordless"/>
    <n v="0.15"/>
    <n v="119"/>
    <n v="14"/>
    <n v="1"/>
    <s v="TRUE"/>
  </r>
  <r>
    <s v="AZ-2012-4249351"/>
    <x v="454"/>
    <s v="Niki Peirce"/>
    <x v="2"/>
    <s v="Provence-Alpes-Côte d'Azur"/>
    <s v="Sorgues"/>
    <x v="1"/>
    <x v="1"/>
    <x v="1"/>
    <x v="0"/>
    <x v="5"/>
    <s v="Cardinal Hole Reinforcements, Durable"/>
    <n v="0"/>
    <n v="14"/>
    <n v="3"/>
    <n v="2"/>
    <s v="TRUE"/>
  </r>
  <r>
    <s v="AZ-2012-5539647"/>
    <x v="454"/>
    <s v="Sophia Owen"/>
    <x v="1"/>
    <s v="England"/>
    <s v="Bedford"/>
    <x v="0"/>
    <x v="2"/>
    <x v="1"/>
    <x v="0"/>
    <x v="4"/>
    <s v="OIC Staples, Bulk Pack"/>
    <n v="0"/>
    <n v="34"/>
    <n v="16"/>
    <n v="3"/>
    <s v="TRUE"/>
  </r>
  <r>
    <s v="AZ-2012-5539647"/>
    <x v="454"/>
    <s v="Sophia Owen"/>
    <x v="1"/>
    <s v="England"/>
    <s v="Bedford"/>
    <x v="0"/>
    <x v="2"/>
    <x v="1"/>
    <x v="0"/>
    <x v="7"/>
    <s v="Avery Color Coded Labels, 5000 Label Set"/>
    <n v="0"/>
    <n v="96"/>
    <n v="33"/>
    <n v="7"/>
    <s v="TRUE"/>
  </r>
  <r>
    <s v="AZ-2012-5539647"/>
    <x v="454"/>
    <s v="Sophia Owen"/>
    <x v="1"/>
    <s v="England"/>
    <s v="Bedford"/>
    <x v="0"/>
    <x v="2"/>
    <x v="1"/>
    <x v="2"/>
    <x v="13"/>
    <s v="Sharp Fax and Copier, Laser"/>
    <n v="0"/>
    <n v="674"/>
    <n v="303"/>
    <n v="4"/>
    <s v="FALSE"/>
  </r>
  <r>
    <s v="AZ-2012-943322"/>
    <x v="454"/>
    <s v="Samuel Thomas"/>
    <x v="6"/>
    <s v="North Rhine-Westphalia"/>
    <s v="Cologne"/>
    <x v="1"/>
    <x v="1"/>
    <x v="2"/>
    <x v="0"/>
    <x v="2"/>
    <s v="Sanford Markers, Fluorescent"/>
    <n v="0"/>
    <n v="74"/>
    <n v="29"/>
    <n v="3"/>
    <s v="TRUE"/>
  </r>
  <r>
    <s v="AZ-2012-7429996"/>
    <x v="454"/>
    <s v="Edward Martinez"/>
    <x v="6"/>
    <s v="Bremen"/>
    <s v="Bremen"/>
    <x v="1"/>
    <x v="2"/>
    <x v="1"/>
    <x v="0"/>
    <x v="2"/>
    <s v="Boston Canvas, Water Color"/>
    <n v="0"/>
    <n v="170"/>
    <n v="26"/>
    <n v="3"/>
    <s v="TRUE"/>
  </r>
  <r>
    <s v="AZ-2012-7429996"/>
    <x v="454"/>
    <s v="Edward Martinez"/>
    <x v="6"/>
    <s v="Bremen"/>
    <s v="Bremen"/>
    <x v="1"/>
    <x v="2"/>
    <x v="1"/>
    <x v="2"/>
    <x v="15"/>
    <s v="SanDisk Router, Bluetooth"/>
    <n v="0"/>
    <n v="1282"/>
    <n v="500"/>
    <n v="5"/>
    <s v="TRUE"/>
  </r>
  <r>
    <s v="AZ-2012-7971631"/>
    <x v="454"/>
    <s v="Freddie Kaur"/>
    <x v="2"/>
    <s v="Ile-de-France"/>
    <s v="Domont"/>
    <x v="1"/>
    <x v="1"/>
    <x v="1"/>
    <x v="0"/>
    <x v="2"/>
    <s v="Boston Sketch Pad, Easy-Erase"/>
    <n v="0"/>
    <n v="244"/>
    <n v="71"/>
    <n v="5"/>
    <s v="FALSE"/>
  </r>
  <r>
    <s v="AZ-2012-3365059"/>
    <x v="455"/>
    <s v="Brian Garcia"/>
    <x v="6"/>
    <s v="Berlin"/>
    <s v="Berlin"/>
    <x v="1"/>
    <x v="1"/>
    <x v="1"/>
    <x v="0"/>
    <x v="7"/>
    <s v="Smead Round Labels, Alphabetical"/>
    <n v="0.1"/>
    <n v="42"/>
    <n v="7"/>
    <n v="7"/>
    <s v="TRUE"/>
  </r>
  <r>
    <s v="AZ-2012-2938834"/>
    <x v="456"/>
    <s v="Gail Thompson"/>
    <x v="4"/>
    <s v="Styria"/>
    <s v="Graz"/>
    <x v="1"/>
    <x v="1"/>
    <x v="0"/>
    <x v="0"/>
    <x v="12"/>
    <s v="Fiskars Scissors, Serrated"/>
    <n v="0"/>
    <n v="60"/>
    <n v="27"/>
    <n v="3"/>
    <s v="FALSE"/>
  </r>
  <r>
    <s v="AZ-2012-5262260"/>
    <x v="457"/>
    <s v="Niamh Mann"/>
    <x v="2"/>
    <s v="Languedoc-Roussillon-Midi-Pyrénées"/>
    <s v="Millau"/>
    <x v="1"/>
    <x v="1"/>
    <x v="1"/>
    <x v="0"/>
    <x v="5"/>
    <s v="Wilson Jones Binder Covers, Clear"/>
    <n v="0"/>
    <n v="21"/>
    <n v="5"/>
    <n v="2"/>
    <s v="TRUE"/>
  </r>
  <r>
    <s v="AZ-2012-7087308"/>
    <x v="457"/>
    <s v="Terence Welch"/>
    <x v="1"/>
    <s v="England"/>
    <s v="Eastbourne"/>
    <x v="0"/>
    <x v="1"/>
    <x v="1"/>
    <x v="0"/>
    <x v="3"/>
    <s v="Tenex Trays, Single Width"/>
    <n v="0"/>
    <n v="108"/>
    <n v="41"/>
    <n v="2"/>
    <s v="FALSE"/>
  </r>
  <r>
    <s v="AZ-2012-9985308"/>
    <x v="457"/>
    <s v="Richard Poole"/>
    <x v="2"/>
    <s v="Aquitaine-Limousin-Poitou-Charentes"/>
    <s v="Brive-la-Gaillarde"/>
    <x v="1"/>
    <x v="0"/>
    <x v="1"/>
    <x v="0"/>
    <x v="3"/>
    <s v="Tenex Folders, Single Width"/>
    <n v="0.1"/>
    <n v="63"/>
    <n v="8"/>
    <n v="3"/>
    <s v="FALSE"/>
  </r>
  <r>
    <s v="AZ-2012-4853423"/>
    <x v="457"/>
    <s v="Chloe O'Dea"/>
    <x v="2"/>
    <s v="Nord-Pas-de-Calais-Picardie"/>
    <s v="Douai"/>
    <x v="1"/>
    <x v="1"/>
    <x v="2"/>
    <x v="0"/>
    <x v="5"/>
    <s v="Cardinal 3-Hole Punch, Economy"/>
    <n v="0"/>
    <n v="86"/>
    <n v="39"/>
    <n v="3"/>
    <s v="FALSE"/>
  </r>
  <r>
    <s v="AZ-2012-4853423"/>
    <x v="457"/>
    <s v="Chloe O'Dea"/>
    <x v="2"/>
    <s v="Nord-Pas-de-Calais-Picardie"/>
    <s v="Douai"/>
    <x v="1"/>
    <x v="1"/>
    <x v="2"/>
    <x v="0"/>
    <x v="0"/>
    <s v="Eaton Message Books, Premium"/>
    <n v="0"/>
    <n v="62"/>
    <n v="29"/>
    <n v="3"/>
    <s v="TRUE"/>
  </r>
  <r>
    <s v="AZ-2012-4853423"/>
    <x v="457"/>
    <s v="Chloe O'Dea"/>
    <x v="2"/>
    <s v="Nord-Pas-de-Calais-Picardie"/>
    <s v="Douai"/>
    <x v="1"/>
    <x v="1"/>
    <x v="2"/>
    <x v="2"/>
    <x v="10"/>
    <s v="Apple Signal Booster, Cordless"/>
    <n v="0.15"/>
    <n v="356"/>
    <n v="42"/>
    <n v="3"/>
    <s v="TRUE"/>
  </r>
  <r>
    <s v="AZ-2012-4532840"/>
    <x v="457"/>
    <s v="Jasmine Hanson"/>
    <x v="3"/>
    <s v="Apulia"/>
    <s v="Altamura"/>
    <x v="2"/>
    <x v="1"/>
    <x v="2"/>
    <x v="1"/>
    <x v="1"/>
    <s v="Bush Classic Bookcase, Pine"/>
    <n v="0"/>
    <n v="828"/>
    <n v="406"/>
    <n v="2"/>
    <s v="TRUE"/>
  </r>
  <r>
    <s v="AZ-2012-4532840"/>
    <x v="457"/>
    <s v="Jasmine Hanson"/>
    <x v="3"/>
    <s v="Apulia"/>
    <s v="Altamura"/>
    <x v="2"/>
    <x v="1"/>
    <x v="2"/>
    <x v="0"/>
    <x v="14"/>
    <s v="Cameo Mailers, Security-Tint"/>
    <n v="0"/>
    <n v="284"/>
    <n v="17"/>
    <n v="7"/>
    <s v="TRUE"/>
  </r>
  <r>
    <s v="AZ-2012-4532840"/>
    <x v="457"/>
    <s v="Jasmine Hanson"/>
    <x v="3"/>
    <s v="Apulia"/>
    <s v="Altamura"/>
    <x v="2"/>
    <x v="1"/>
    <x v="2"/>
    <x v="0"/>
    <x v="3"/>
    <s v="Smead File Cart, Single Width"/>
    <n v="0.4"/>
    <n v="541"/>
    <n v="-298"/>
    <n v="7"/>
    <s v="TRUE"/>
  </r>
  <r>
    <s v="AZ-2012-1789531"/>
    <x v="457"/>
    <s v="Robert Quick"/>
    <x v="1"/>
    <s v="England"/>
    <s v="London"/>
    <x v="0"/>
    <x v="1"/>
    <x v="2"/>
    <x v="0"/>
    <x v="0"/>
    <s v="Eaton Cards &amp; Envelopes, Recycled"/>
    <n v="0.1"/>
    <n v="81"/>
    <n v="36"/>
    <n v="2"/>
    <s v="FALSE"/>
  </r>
  <r>
    <s v="AZ-2012-6369944"/>
    <x v="458"/>
    <s v="Brandon Kirby"/>
    <x v="2"/>
    <s v="Aquitaine-Limousin-Poitou-Charentes"/>
    <s v="Mont-de-Marsan"/>
    <x v="1"/>
    <x v="0"/>
    <x v="2"/>
    <x v="0"/>
    <x v="14"/>
    <s v="GlobeWeis Manila Envelope, Recycled"/>
    <n v="0"/>
    <n v="79"/>
    <n v="39"/>
    <n v="3"/>
    <s v="TRUE"/>
  </r>
  <r>
    <s v="AZ-2012-6417191"/>
    <x v="458"/>
    <s v="Ben Summerville"/>
    <x v="14"/>
    <s v="Uusimaa"/>
    <s v="Helsinki"/>
    <x v="0"/>
    <x v="1"/>
    <x v="1"/>
    <x v="0"/>
    <x v="2"/>
    <s v="Binney &amp; Smith Markers, Water Color"/>
    <n v="0"/>
    <n v="191"/>
    <n v="32"/>
    <n v="7"/>
    <s v="FALSE"/>
  </r>
  <r>
    <s v="AZ-2012-6417191"/>
    <x v="458"/>
    <s v="Ben Summerville"/>
    <x v="14"/>
    <s v="Uusimaa"/>
    <s v="Helsinki"/>
    <x v="0"/>
    <x v="1"/>
    <x v="1"/>
    <x v="0"/>
    <x v="2"/>
    <s v="Sanford Pencil Sharpener, Water Color"/>
    <n v="0"/>
    <n v="183"/>
    <n v="47"/>
    <n v="7"/>
    <s v="TRUE"/>
  </r>
  <r>
    <s v="AZ-2012-6417191"/>
    <x v="458"/>
    <s v="Ben Summerville"/>
    <x v="14"/>
    <s v="Uusimaa"/>
    <s v="Helsinki"/>
    <x v="0"/>
    <x v="1"/>
    <x v="1"/>
    <x v="0"/>
    <x v="14"/>
    <s v="Cameo Peel and Seal, with clear poly window"/>
    <n v="0"/>
    <n v="49"/>
    <n v="22"/>
    <n v="2"/>
    <s v="TRUE"/>
  </r>
  <r>
    <s v="AZ-2012-6417191"/>
    <x v="458"/>
    <s v="Ben Summerville"/>
    <x v="14"/>
    <s v="Uusimaa"/>
    <s v="Helsinki"/>
    <x v="0"/>
    <x v="1"/>
    <x v="1"/>
    <x v="0"/>
    <x v="4"/>
    <s v="Accos Paper Clips, Assorted Sizes"/>
    <n v="0"/>
    <n v="28"/>
    <n v="2"/>
    <n v="2"/>
    <s v="FALSE"/>
  </r>
  <r>
    <s v="AZ-2012-7850198"/>
    <x v="458"/>
    <s v="Faith Greenwood"/>
    <x v="1"/>
    <s v="England"/>
    <s v="Lincoln"/>
    <x v="0"/>
    <x v="1"/>
    <x v="1"/>
    <x v="0"/>
    <x v="7"/>
    <s v="Avery File Folder Labels, Adjustable"/>
    <n v="0"/>
    <n v="35"/>
    <n v="13"/>
    <n v="5"/>
    <s v="TRUE"/>
  </r>
  <r>
    <s v="AZ-2012-2970891"/>
    <x v="458"/>
    <s v="Kai Bolden"/>
    <x v="2"/>
    <s v="Ile-de-France"/>
    <s v="Paris"/>
    <x v="1"/>
    <x v="1"/>
    <x v="1"/>
    <x v="0"/>
    <x v="11"/>
    <s v="Hamilton Beach Refrigerator, White"/>
    <n v="0.1"/>
    <n v="1345"/>
    <n v="329"/>
    <n v="3"/>
    <s v="FALSE"/>
  </r>
  <r>
    <s v="AZ-2012-2970891"/>
    <x v="458"/>
    <s v="Kai Bolden"/>
    <x v="2"/>
    <s v="Ile-de-France"/>
    <s v="Paris"/>
    <x v="1"/>
    <x v="1"/>
    <x v="1"/>
    <x v="2"/>
    <x v="15"/>
    <s v="Memorex Keyboard, Erganomic"/>
    <n v="0"/>
    <n v="69"/>
    <n v="1"/>
    <n v="1"/>
    <s v="TRUE"/>
  </r>
  <r>
    <s v="BN-2012-8662125"/>
    <x v="458"/>
    <s v="Craig Rayner"/>
    <x v="12"/>
    <s v="Zürich"/>
    <s v="Winterthur"/>
    <x v="1"/>
    <x v="1"/>
    <x v="1"/>
    <x v="0"/>
    <x v="2"/>
    <s v="Sanford Pencil Sharpener, Easy-Erase"/>
    <n v="0"/>
    <n v="190"/>
    <n v="95"/>
    <n v="7"/>
    <s v="TRUE"/>
  </r>
  <r>
    <s v="BN-2012-8662125"/>
    <x v="458"/>
    <s v="Craig Rayner"/>
    <x v="12"/>
    <s v="Zürich"/>
    <s v="Winterthur"/>
    <x v="1"/>
    <x v="1"/>
    <x v="1"/>
    <x v="0"/>
    <x v="5"/>
    <s v="Wilson Jones Binding Machine, Economy"/>
    <n v="0"/>
    <n v="245"/>
    <n v="88"/>
    <n v="5"/>
    <s v="FALSE"/>
  </r>
  <r>
    <s v="BN-2012-8662125"/>
    <x v="458"/>
    <s v="Craig Rayner"/>
    <x v="12"/>
    <s v="Zürich"/>
    <s v="Winterthur"/>
    <x v="1"/>
    <x v="1"/>
    <x v="1"/>
    <x v="0"/>
    <x v="12"/>
    <s v="Stiletto Shears, Steel"/>
    <n v="0"/>
    <n v="47"/>
    <n v="4"/>
    <n v="1"/>
    <s v="TRUE"/>
  </r>
  <r>
    <s v="BN-2012-8662125"/>
    <x v="458"/>
    <s v="Craig Rayner"/>
    <x v="12"/>
    <s v="Zürich"/>
    <s v="Winterthur"/>
    <x v="1"/>
    <x v="1"/>
    <x v="1"/>
    <x v="2"/>
    <x v="10"/>
    <s v="Cisco Audio Dock, VoIP"/>
    <n v="0"/>
    <n v="364"/>
    <n v="142"/>
    <n v="2"/>
    <s v="TRUE"/>
  </r>
  <r>
    <s v="BN-2012-8860011"/>
    <x v="458"/>
    <s v="Sam Rees"/>
    <x v="6"/>
    <s v="Saxony"/>
    <s v="Chemnitz"/>
    <x v="1"/>
    <x v="0"/>
    <x v="1"/>
    <x v="0"/>
    <x v="2"/>
    <s v="Binney &amp; Smith Sketch Pad, Blue"/>
    <n v="0"/>
    <n v="278"/>
    <n v="72"/>
    <n v="6"/>
    <s v="FALSE"/>
  </r>
  <r>
    <s v="BN-2012-8860011"/>
    <x v="458"/>
    <s v="Sam Rees"/>
    <x v="6"/>
    <s v="Saxony"/>
    <s v="Chemnitz"/>
    <x v="1"/>
    <x v="0"/>
    <x v="1"/>
    <x v="0"/>
    <x v="7"/>
    <s v="Novimex Round Labels, Laser Printer Compatible"/>
    <n v="0"/>
    <n v="6"/>
    <n v="3"/>
    <n v="1"/>
    <s v="FALSE"/>
  </r>
  <r>
    <s v="BN-2012-8860011"/>
    <x v="458"/>
    <s v="Sam Rees"/>
    <x v="6"/>
    <s v="Saxony"/>
    <s v="Chemnitz"/>
    <x v="1"/>
    <x v="0"/>
    <x v="1"/>
    <x v="2"/>
    <x v="13"/>
    <s v="HP Wireless Fax, High-Speed"/>
    <n v="0"/>
    <n v="1075"/>
    <n v="516"/>
    <n v="3"/>
    <s v="FALSE"/>
  </r>
  <r>
    <s v="BN-2012-5394527"/>
    <x v="458"/>
    <s v="Laura Elizabeth"/>
    <x v="12"/>
    <s v="Zürich"/>
    <s v="Zurich"/>
    <x v="1"/>
    <x v="1"/>
    <x v="1"/>
    <x v="1"/>
    <x v="8"/>
    <s v="Novimex Bag Chairs, Adjustable"/>
    <n v="0"/>
    <n v="97"/>
    <n v="24"/>
    <n v="2"/>
    <s v="TRUE"/>
  </r>
  <r>
    <s v="BN-2012-5394527"/>
    <x v="458"/>
    <s v="Laura Elizabeth"/>
    <x v="12"/>
    <s v="Zürich"/>
    <s v="Zurich"/>
    <x v="1"/>
    <x v="1"/>
    <x v="1"/>
    <x v="0"/>
    <x v="0"/>
    <s v="SanDisk Message Books, 8.5 x 11"/>
    <n v="0"/>
    <n v="140"/>
    <n v="68"/>
    <n v="5"/>
    <s v="TRUE"/>
  </r>
  <r>
    <s v="BN-2012-5394527"/>
    <x v="458"/>
    <s v="Laura Elizabeth"/>
    <x v="12"/>
    <s v="Zürich"/>
    <s v="Zurich"/>
    <x v="1"/>
    <x v="1"/>
    <x v="1"/>
    <x v="2"/>
    <x v="9"/>
    <s v="Epson Card Printer, Durable"/>
    <n v="0"/>
    <n v="1361"/>
    <n v="462"/>
    <n v="8"/>
    <s v="FALSE"/>
  </r>
  <r>
    <s v="AZ-2012-8465046"/>
    <x v="459"/>
    <s v="Andres Woodruff"/>
    <x v="7"/>
    <s v="Utrecht"/>
    <s v="Zeist"/>
    <x v="1"/>
    <x v="0"/>
    <x v="1"/>
    <x v="0"/>
    <x v="5"/>
    <s v="Avery Binder, Recycled"/>
    <n v="0.5"/>
    <n v="7"/>
    <n v="-1"/>
    <n v="1"/>
    <s v="TRUE"/>
  </r>
  <r>
    <s v="AZ-2012-7029470"/>
    <x v="459"/>
    <s v="Elise Godfrey"/>
    <x v="2"/>
    <s v="Provence-Alpes-Côte d'Azur"/>
    <s v="Marseille"/>
    <x v="1"/>
    <x v="1"/>
    <x v="1"/>
    <x v="0"/>
    <x v="12"/>
    <s v="Fiskars Box Cutter, High Speed"/>
    <n v="0"/>
    <n v="249"/>
    <n v="87"/>
    <n v="7"/>
    <s v="FALSE"/>
  </r>
  <r>
    <s v="AZ-2012-7677326"/>
    <x v="459"/>
    <s v="Spencer Wallis"/>
    <x v="1"/>
    <s v="England"/>
    <s v="London"/>
    <x v="0"/>
    <x v="1"/>
    <x v="0"/>
    <x v="0"/>
    <x v="3"/>
    <s v="Smead Trays, Industrial"/>
    <n v="0.1"/>
    <n v="132"/>
    <n v="34"/>
    <n v="3"/>
    <s v="TRUE"/>
  </r>
  <r>
    <s v="BN-2012-5195866"/>
    <x v="459"/>
    <s v="Vaughn Gibbs"/>
    <x v="7"/>
    <s v="North Holland"/>
    <s v="Amsterdam"/>
    <x v="1"/>
    <x v="0"/>
    <x v="2"/>
    <x v="1"/>
    <x v="16"/>
    <s v="Eldon Photo Frame, Durable"/>
    <n v="0.2"/>
    <n v="265"/>
    <n v="26"/>
    <n v="6"/>
    <s v="TRUE"/>
  </r>
  <r>
    <s v="BN-2012-5195866"/>
    <x v="459"/>
    <s v="Vaughn Gibbs"/>
    <x v="7"/>
    <s v="North Holland"/>
    <s v="Amsterdam"/>
    <x v="1"/>
    <x v="0"/>
    <x v="2"/>
    <x v="2"/>
    <x v="13"/>
    <s v="Hewlett Fax Machine, Digital"/>
    <n v="0.5"/>
    <n v="320"/>
    <n v="-26"/>
    <n v="2"/>
    <s v="TRUE"/>
  </r>
  <r>
    <s v="BN-2012-5195866"/>
    <x v="459"/>
    <s v="Vaughn Gibbs"/>
    <x v="7"/>
    <s v="North Holland"/>
    <s v="Amsterdam"/>
    <x v="1"/>
    <x v="0"/>
    <x v="2"/>
    <x v="2"/>
    <x v="13"/>
    <s v="Sharp Copy Machine, High-Speed"/>
    <n v="0.5"/>
    <n v="239"/>
    <n v="-29"/>
    <n v="2"/>
    <s v="TRUE"/>
  </r>
  <r>
    <s v="AZ-2012-7523947"/>
    <x v="460"/>
    <s v="Dominic Elliott"/>
    <x v="14"/>
    <s v="Finland Proper"/>
    <s v="Turku"/>
    <x v="0"/>
    <x v="1"/>
    <x v="1"/>
    <x v="1"/>
    <x v="16"/>
    <s v="Deflect-O Photo Frame, Duo Pack"/>
    <n v="0"/>
    <n v="156"/>
    <n v="0"/>
    <n v="3"/>
    <s v="TRUE"/>
  </r>
  <r>
    <s v="AZ-2012-7523947"/>
    <x v="460"/>
    <s v="Dominic Elliott"/>
    <x v="14"/>
    <s v="Finland Proper"/>
    <s v="Turku"/>
    <x v="0"/>
    <x v="1"/>
    <x v="1"/>
    <x v="0"/>
    <x v="3"/>
    <s v="Fellowes Box, Wire Frame"/>
    <n v="0"/>
    <n v="56"/>
    <n v="26"/>
    <n v="3"/>
    <s v="FALSE"/>
  </r>
  <r>
    <s v="AZ-2012-7523947"/>
    <x v="460"/>
    <s v="Dominic Elliott"/>
    <x v="14"/>
    <s v="Finland Proper"/>
    <s v="Turku"/>
    <x v="0"/>
    <x v="1"/>
    <x v="1"/>
    <x v="0"/>
    <x v="3"/>
    <s v="Smead File Cart, Blue"/>
    <n v="0"/>
    <n v="382"/>
    <n v="4"/>
    <n v="3"/>
    <s v="FALSE"/>
  </r>
  <r>
    <s v="AZ-2012-6921554"/>
    <x v="460"/>
    <s v="Abigail Humffray"/>
    <x v="6"/>
    <s v="Lower Saxony"/>
    <s v="Wolfsburg"/>
    <x v="1"/>
    <x v="1"/>
    <x v="1"/>
    <x v="0"/>
    <x v="7"/>
    <s v="Hon Legal Exhibit Labels, Laser Printer Compatible"/>
    <n v="0"/>
    <n v="11"/>
    <n v="2"/>
    <n v="1"/>
    <s v="TRUE"/>
  </r>
  <r>
    <s v="AZ-2012-6921554"/>
    <x v="460"/>
    <s v="Abigail Humffray"/>
    <x v="6"/>
    <s v="Lower Saxony"/>
    <s v="Wolfsburg"/>
    <x v="1"/>
    <x v="1"/>
    <x v="1"/>
    <x v="0"/>
    <x v="7"/>
    <s v="Novimex File Folder Labels, Adjustable"/>
    <n v="0"/>
    <n v="12"/>
    <n v="2"/>
    <n v="2"/>
    <s v="FALSE"/>
  </r>
  <r>
    <s v="AZ-2012-3490353"/>
    <x v="460"/>
    <s v="Travis Corchado"/>
    <x v="1"/>
    <s v="England"/>
    <s v="Leicester"/>
    <x v="0"/>
    <x v="2"/>
    <x v="1"/>
    <x v="0"/>
    <x v="2"/>
    <s v="Binney &amp; Smith Markers, Fluorescent"/>
    <n v="0"/>
    <n v="76"/>
    <n v="21"/>
    <n v="3"/>
    <s v="TRUE"/>
  </r>
  <r>
    <s v="AZ-2012-3490353"/>
    <x v="460"/>
    <s v="Travis Corchado"/>
    <x v="1"/>
    <s v="England"/>
    <s v="Leicester"/>
    <x v="0"/>
    <x v="2"/>
    <x v="1"/>
    <x v="0"/>
    <x v="5"/>
    <s v="Acco Binder Covers, Clear"/>
    <n v="0"/>
    <n v="64"/>
    <n v="27"/>
    <n v="5"/>
    <s v="TRUE"/>
  </r>
  <r>
    <s v="AZ-2012-3490353"/>
    <x v="460"/>
    <s v="Travis Corchado"/>
    <x v="1"/>
    <s v="England"/>
    <s v="Leicester"/>
    <x v="0"/>
    <x v="2"/>
    <x v="1"/>
    <x v="0"/>
    <x v="5"/>
    <s v="Wilson Jones 3-Hole Punch, Durable"/>
    <n v="0"/>
    <n v="88"/>
    <n v="19"/>
    <n v="3"/>
    <s v="TRUE"/>
  </r>
  <r>
    <s v="BN-2012-3059145"/>
    <x v="460"/>
    <s v="Archie Springfield"/>
    <x v="6"/>
    <s v="Berlin"/>
    <s v="Berlin"/>
    <x v="1"/>
    <x v="0"/>
    <x v="1"/>
    <x v="0"/>
    <x v="2"/>
    <s v="Sanford Sketch Pad, Blue"/>
    <n v="0.1"/>
    <n v="41"/>
    <n v="-3"/>
    <n v="1"/>
    <s v="FALSE"/>
  </r>
  <r>
    <s v="BN-2012-3059145"/>
    <x v="460"/>
    <s v="Archie Springfield"/>
    <x v="6"/>
    <s v="Berlin"/>
    <s v="Berlin"/>
    <x v="1"/>
    <x v="0"/>
    <x v="1"/>
    <x v="0"/>
    <x v="12"/>
    <s v="Acme Scissors, High Speed"/>
    <n v="0.1"/>
    <n v="92"/>
    <n v="-1"/>
    <n v="4"/>
    <s v="TRUE"/>
  </r>
  <r>
    <s v="AZ-2012-1810265"/>
    <x v="461"/>
    <s v="Ngoc Orozco"/>
    <x v="2"/>
    <s v="Normandy"/>
    <s v="Evreux"/>
    <x v="1"/>
    <x v="0"/>
    <x v="1"/>
    <x v="1"/>
    <x v="16"/>
    <s v="Eldon Door Stop, Duo Pack"/>
    <n v="0"/>
    <n v="201"/>
    <n v="62"/>
    <n v="4"/>
    <s v="FALSE"/>
  </r>
  <r>
    <s v="AZ-2012-1810265"/>
    <x v="461"/>
    <s v="Ngoc Orozco"/>
    <x v="2"/>
    <s v="Normandy"/>
    <s v="Evreux"/>
    <x v="1"/>
    <x v="0"/>
    <x v="1"/>
    <x v="0"/>
    <x v="2"/>
    <s v="Sanford Pencil Sharpener, Water Color"/>
    <n v="0"/>
    <n v="87"/>
    <n v="10"/>
    <n v="3"/>
    <s v="TRUE"/>
  </r>
  <r>
    <s v="AZ-2012-1810265"/>
    <x v="461"/>
    <s v="Ngoc Orozco"/>
    <x v="2"/>
    <s v="Normandy"/>
    <s v="Evreux"/>
    <x v="1"/>
    <x v="0"/>
    <x v="1"/>
    <x v="0"/>
    <x v="0"/>
    <s v="SanDisk Note Cards, Premium"/>
    <n v="0"/>
    <n v="94"/>
    <n v="38"/>
    <n v="3"/>
    <s v="TRUE"/>
  </r>
  <r>
    <s v="BN-2012-4184699"/>
    <x v="461"/>
    <s v="Eva Hargraves"/>
    <x v="6"/>
    <s v="Berlin"/>
    <s v="Berlin"/>
    <x v="1"/>
    <x v="1"/>
    <x v="1"/>
    <x v="1"/>
    <x v="8"/>
    <s v="Office Star Executive Leather Armchair, Adjustable"/>
    <n v="0.2"/>
    <n v="1128"/>
    <n v="-127"/>
    <n v="3"/>
    <s v="TRUE"/>
  </r>
  <r>
    <s v="AZ-2012-951643"/>
    <x v="462"/>
    <s v="Mary Hough"/>
    <x v="2"/>
    <s v="Brittany"/>
    <s v="Landerneau"/>
    <x v="1"/>
    <x v="0"/>
    <x v="0"/>
    <x v="0"/>
    <x v="5"/>
    <s v="Wilson Jones 3-Hole Punch, Recycled"/>
    <n v="0"/>
    <n v="57"/>
    <n v="17"/>
    <n v="2"/>
    <s v="FALSE"/>
  </r>
  <r>
    <s v="AZ-2012-951643"/>
    <x v="462"/>
    <s v="Mary Hough"/>
    <x v="2"/>
    <s v="Brittany"/>
    <s v="Landerneau"/>
    <x v="1"/>
    <x v="0"/>
    <x v="0"/>
    <x v="2"/>
    <x v="13"/>
    <s v="Sharp Fax and Copier, Laser"/>
    <n v="0.15"/>
    <n v="717"/>
    <n v="253"/>
    <n v="5"/>
    <s v="TRUE"/>
  </r>
  <r>
    <s v="AZ-2012-1651078"/>
    <x v="462"/>
    <s v="Mark Washington"/>
    <x v="5"/>
    <s v="Murcia"/>
    <s v="Molina de Segura"/>
    <x v="2"/>
    <x v="0"/>
    <x v="2"/>
    <x v="2"/>
    <x v="9"/>
    <s v="Panasonic Inkjet, White"/>
    <n v="0.1"/>
    <n v="559"/>
    <n v="118"/>
    <n v="2"/>
    <s v="FALSE"/>
  </r>
  <r>
    <s v="AZ-2012-7311439"/>
    <x v="462"/>
    <s v="Thomas McCallum"/>
    <x v="6"/>
    <s v="North Rhine-Westphalia"/>
    <s v="Dortmund"/>
    <x v="1"/>
    <x v="1"/>
    <x v="1"/>
    <x v="1"/>
    <x v="8"/>
    <s v="Harbour Creations Chairmat, Adjustable"/>
    <n v="0.1"/>
    <n v="201"/>
    <n v="63"/>
    <n v="3"/>
    <s v="TRUE"/>
  </r>
  <r>
    <s v="BN-2012-2820764"/>
    <x v="462"/>
    <s v="James Groom"/>
    <x v="6"/>
    <s v="Baden-Württemberg"/>
    <s v="Waiblingen"/>
    <x v="1"/>
    <x v="2"/>
    <x v="1"/>
    <x v="0"/>
    <x v="4"/>
    <s v="OIC Rubber Bands, Bulk Pack"/>
    <n v="0"/>
    <n v="85"/>
    <n v="35"/>
    <n v="5"/>
    <s v="TRUE"/>
  </r>
  <r>
    <s v="BN-2012-2820764"/>
    <x v="462"/>
    <s v="James Groom"/>
    <x v="6"/>
    <s v="Baden-Württemberg"/>
    <s v="Waiblingen"/>
    <x v="1"/>
    <x v="2"/>
    <x v="1"/>
    <x v="0"/>
    <x v="3"/>
    <s v="Rogers Trays, Single Width"/>
    <n v="0.1"/>
    <n v="389"/>
    <n v="-13"/>
    <n v="7"/>
    <s v="FALSE"/>
  </r>
  <r>
    <s v="AZ-2012-4813985"/>
    <x v="463"/>
    <s v="Madison Chadwick"/>
    <x v="1"/>
    <s v="England"/>
    <s v="Colchester"/>
    <x v="0"/>
    <x v="1"/>
    <x v="1"/>
    <x v="1"/>
    <x v="8"/>
    <s v="Harbour Creations Executive Leather Armchair, Black"/>
    <n v="0"/>
    <n v="3315"/>
    <n v="961"/>
    <n v="7"/>
    <s v="FALSE"/>
  </r>
  <r>
    <s v="AZ-2012-4813985"/>
    <x v="463"/>
    <s v="Madison Chadwick"/>
    <x v="1"/>
    <s v="England"/>
    <s v="Colchester"/>
    <x v="0"/>
    <x v="1"/>
    <x v="1"/>
    <x v="2"/>
    <x v="15"/>
    <s v="Logitech Keyboard, Erganomic"/>
    <n v="0"/>
    <n v="632"/>
    <n v="57"/>
    <n v="9"/>
    <s v="TRUE"/>
  </r>
  <r>
    <s v="AZ-2012-4813985"/>
    <x v="463"/>
    <s v="Madison Chadwick"/>
    <x v="1"/>
    <s v="England"/>
    <s v="Colchester"/>
    <x v="0"/>
    <x v="1"/>
    <x v="1"/>
    <x v="2"/>
    <x v="15"/>
    <s v="SanDisk Flash Drive, Programmable"/>
    <n v="0"/>
    <n v="123"/>
    <n v="50"/>
    <n v="3"/>
    <s v="FALSE"/>
  </r>
  <r>
    <s v="AZ-2012-7461452"/>
    <x v="463"/>
    <s v="Mariam McMeckan"/>
    <x v="3"/>
    <s v="Tuscany"/>
    <s v="Prato"/>
    <x v="2"/>
    <x v="2"/>
    <x v="0"/>
    <x v="0"/>
    <x v="3"/>
    <s v="Tenex Box, Wire Frame"/>
    <n v="0.4"/>
    <n v="65"/>
    <n v="6"/>
    <n v="7"/>
    <s v="FALSE"/>
  </r>
  <r>
    <s v="AZ-2012-9211043"/>
    <x v="464"/>
    <s v="Robert Barnes"/>
    <x v="6"/>
    <s v="North Rhine-Westphalia"/>
    <s v="Kerpen"/>
    <x v="1"/>
    <x v="1"/>
    <x v="1"/>
    <x v="0"/>
    <x v="0"/>
    <s v="Eaton Message Books, 8.5 x 11"/>
    <n v="0"/>
    <n v="25"/>
    <n v="11"/>
    <n v="1"/>
    <s v="TRUE"/>
  </r>
  <r>
    <s v="AZ-2012-9211043"/>
    <x v="464"/>
    <s v="Robert Barnes"/>
    <x v="6"/>
    <s v="North Rhine-Westphalia"/>
    <s v="Kerpen"/>
    <x v="1"/>
    <x v="1"/>
    <x v="1"/>
    <x v="2"/>
    <x v="10"/>
    <s v="Samsung Signal Booster, VoIP"/>
    <n v="0"/>
    <n v="137"/>
    <n v="46"/>
    <n v="1"/>
    <s v="FALSE"/>
  </r>
  <r>
    <s v="AZ-2012-6992857"/>
    <x v="464"/>
    <s v="Robert Quick"/>
    <x v="2"/>
    <s v="Ile-de-France"/>
    <s v="Lagny-sur-Marne"/>
    <x v="1"/>
    <x v="1"/>
    <x v="2"/>
    <x v="0"/>
    <x v="0"/>
    <s v="Xerox Parchment Paper, 8.5 x 11"/>
    <n v="0"/>
    <n v="35"/>
    <n v="5"/>
    <n v="2"/>
    <s v="FALSE"/>
  </r>
  <r>
    <s v="BN-2012-6348676"/>
    <x v="464"/>
    <s v="Aaron Bootman"/>
    <x v="7"/>
    <s v="North Brabant"/>
    <s v="Breda"/>
    <x v="1"/>
    <x v="1"/>
    <x v="3"/>
    <x v="0"/>
    <x v="5"/>
    <s v="Ibico Binder Covers, Clear"/>
    <n v="0.5"/>
    <n v="20"/>
    <n v="-17"/>
    <n v="3"/>
    <s v="FALSE"/>
  </r>
  <r>
    <s v="BN-2012-6348676"/>
    <x v="464"/>
    <s v="Aaron Bootman"/>
    <x v="7"/>
    <s v="North Brabant"/>
    <s v="Breda"/>
    <x v="1"/>
    <x v="1"/>
    <x v="3"/>
    <x v="2"/>
    <x v="10"/>
    <s v="Cisco Office Telephone, Cordless"/>
    <n v="0.5"/>
    <n v="83"/>
    <n v="-48"/>
    <n v="2"/>
    <s v="TRUE"/>
  </r>
  <r>
    <s v="BN-2012-5288178"/>
    <x v="464"/>
    <s v="Anna Moreton"/>
    <x v="11"/>
    <s v="Porto"/>
    <s v="Porto"/>
    <x v="2"/>
    <x v="2"/>
    <x v="1"/>
    <x v="0"/>
    <x v="3"/>
    <s v="Fellowes Shelving, Single Width"/>
    <n v="0.5"/>
    <n v="87"/>
    <n v="-42"/>
    <n v="3"/>
    <s v="FALSE"/>
  </r>
  <r>
    <s v="BN-2012-5288178"/>
    <x v="464"/>
    <s v="Anna Moreton"/>
    <x v="11"/>
    <s v="Porto"/>
    <s v="Porto"/>
    <x v="2"/>
    <x v="2"/>
    <x v="1"/>
    <x v="2"/>
    <x v="13"/>
    <s v="Sharp Wireless Fax, Color"/>
    <n v="0.5"/>
    <n v="179"/>
    <n v="-61"/>
    <n v="1"/>
    <s v="TRUE"/>
  </r>
  <r>
    <s v="BN-2012-8200042"/>
    <x v="464"/>
    <s v="Sarah Smorgon"/>
    <x v="11"/>
    <s v="Porto"/>
    <s v="Porto"/>
    <x v="2"/>
    <x v="1"/>
    <x v="1"/>
    <x v="0"/>
    <x v="0"/>
    <s v="SanDisk Computer Printout Paper, Premium"/>
    <n v="0.5"/>
    <n v="30"/>
    <n v="-17"/>
    <n v="2"/>
    <s v="FALSE"/>
  </r>
  <r>
    <s v="AZ-2012-7889510"/>
    <x v="465"/>
    <s v="Thomas Shepherd"/>
    <x v="5"/>
    <s v="Basque Country"/>
    <s v="Getxo"/>
    <x v="2"/>
    <x v="2"/>
    <x v="1"/>
    <x v="0"/>
    <x v="11"/>
    <s v="Breville Blender, White"/>
    <n v="0"/>
    <n v="546"/>
    <n v="114"/>
    <n v="6"/>
    <s v="FALSE"/>
  </r>
  <r>
    <s v="BN-2012-256121"/>
    <x v="465"/>
    <s v="Anthony Spooner"/>
    <x v="6"/>
    <s v="Berlin"/>
    <s v="Berlin"/>
    <x v="1"/>
    <x v="2"/>
    <x v="1"/>
    <x v="1"/>
    <x v="16"/>
    <s v="Advantus Door Stop, Erganomic"/>
    <n v="0.1"/>
    <n v="118"/>
    <n v="27"/>
    <n v="3"/>
    <s v="TRUE"/>
  </r>
  <r>
    <s v="BN-2012-256121"/>
    <x v="465"/>
    <s v="Anthony Spooner"/>
    <x v="6"/>
    <s v="Berlin"/>
    <s v="Berlin"/>
    <x v="1"/>
    <x v="2"/>
    <x v="1"/>
    <x v="1"/>
    <x v="6"/>
    <s v="Bevis Training Table, Rectangular"/>
    <n v="0.45"/>
    <n v="915"/>
    <n v="-599"/>
    <n v="5"/>
    <s v="TRUE"/>
  </r>
  <r>
    <s v="BN-2012-256121"/>
    <x v="465"/>
    <s v="Anthony Spooner"/>
    <x v="6"/>
    <s v="Berlin"/>
    <s v="Berlin"/>
    <x v="1"/>
    <x v="2"/>
    <x v="1"/>
    <x v="2"/>
    <x v="9"/>
    <s v="StarTech Printer, Durable"/>
    <n v="0.1"/>
    <n v="692"/>
    <n v="-15"/>
    <n v="3"/>
    <s v="FALSE"/>
  </r>
  <r>
    <s v="AZ-2012-1384940"/>
    <x v="466"/>
    <s v="Jay Johnson"/>
    <x v="2"/>
    <s v="Ile-de-France"/>
    <s v="Gonesse"/>
    <x v="1"/>
    <x v="1"/>
    <x v="0"/>
    <x v="1"/>
    <x v="1"/>
    <s v="Bush Library with Doors, Metal"/>
    <n v="0.1"/>
    <n v="1310"/>
    <n v="73"/>
    <n v="4"/>
    <s v="TRUE"/>
  </r>
  <r>
    <s v="AZ-2012-1384940"/>
    <x v="466"/>
    <s v="Jay Johnson"/>
    <x v="2"/>
    <s v="Ile-de-France"/>
    <s v="Gonesse"/>
    <x v="1"/>
    <x v="1"/>
    <x v="0"/>
    <x v="0"/>
    <x v="2"/>
    <s v="Stanley Markers, Easy-Erase"/>
    <n v="0"/>
    <n v="45"/>
    <n v="0"/>
    <n v="2"/>
    <s v="FALSE"/>
  </r>
  <r>
    <s v="AZ-2012-874954"/>
    <x v="466"/>
    <s v="Mackenzie Whitford"/>
    <x v="1"/>
    <s v="England"/>
    <s v="Bury"/>
    <x v="0"/>
    <x v="1"/>
    <x v="1"/>
    <x v="0"/>
    <x v="4"/>
    <s v="Accos Thumb Tacks, Assorted Sizes"/>
    <n v="0"/>
    <n v="78"/>
    <n v="5"/>
    <n v="7"/>
    <s v="FALSE"/>
  </r>
  <r>
    <s v="AZ-2012-1406543"/>
    <x v="466"/>
    <s v="Edward Martinez"/>
    <x v="2"/>
    <s v="Ile-de-France"/>
    <s v="Boulogne-Billancourt"/>
    <x v="1"/>
    <x v="2"/>
    <x v="1"/>
    <x v="0"/>
    <x v="2"/>
    <s v="BIC Pens, Water Color"/>
    <n v="0"/>
    <n v="87"/>
    <n v="36"/>
    <n v="5"/>
    <s v="FALSE"/>
  </r>
  <r>
    <s v="AZ-2012-8434539"/>
    <x v="466"/>
    <s v="Jay Johnson"/>
    <x v="2"/>
    <s v="Ile-de-France"/>
    <s v="Livry-Gargan"/>
    <x v="1"/>
    <x v="1"/>
    <x v="1"/>
    <x v="1"/>
    <x v="8"/>
    <s v="SAFCO Bag Chairs, Black"/>
    <n v="0.1"/>
    <n v="254"/>
    <n v="20"/>
    <n v="6"/>
    <s v="FALSE"/>
  </r>
  <r>
    <s v="AZ-2012-2751924"/>
    <x v="466"/>
    <s v="Judy Rodriquez"/>
    <x v="6"/>
    <s v="North Rhine-Westphalia"/>
    <s v="Hagen"/>
    <x v="1"/>
    <x v="1"/>
    <x v="0"/>
    <x v="0"/>
    <x v="12"/>
    <s v="Kleencut Box Cutter, Steel"/>
    <n v="0"/>
    <n v="102"/>
    <n v="16"/>
    <n v="3"/>
    <s v="TRUE"/>
  </r>
  <r>
    <s v="BN-2012-183691"/>
    <x v="466"/>
    <s v="Kimberly Jones"/>
    <x v="2"/>
    <s v="Languedoc-Roussillon-Midi-Pyrénées"/>
    <s v="Toulouse"/>
    <x v="1"/>
    <x v="2"/>
    <x v="0"/>
    <x v="1"/>
    <x v="8"/>
    <s v="Hon Steel Folding Chair, Set of Two"/>
    <n v="0.6"/>
    <n v="234"/>
    <n v="-229"/>
    <n v="7"/>
    <s v="FALSE"/>
  </r>
  <r>
    <s v="BN-2012-183691"/>
    <x v="466"/>
    <s v="Kimberly Jones"/>
    <x v="2"/>
    <s v="Languedoc-Roussillon-Midi-Pyrénées"/>
    <s v="Toulouse"/>
    <x v="1"/>
    <x v="2"/>
    <x v="0"/>
    <x v="0"/>
    <x v="5"/>
    <s v="Wilson Jones Hole Reinforcements, Economy"/>
    <n v="0.5"/>
    <n v="9"/>
    <n v="0"/>
    <n v="4"/>
    <s v="FALSE"/>
  </r>
  <r>
    <s v="BN-2012-183691"/>
    <x v="466"/>
    <s v="Kimberly Jones"/>
    <x v="2"/>
    <s v="Languedoc-Roussillon-Midi-Pyrénées"/>
    <s v="Toulouse"/>
    <x v="1"/>
    <x v="2"/>
    <x v="0"/>
    <x v="0"/>
    <x v="12"/>
    <s v="Elite Trimmer, Steel"/>
    <n v="0.5"/>
    <n v="82"/>
    <n v="-2"/>
    <n v="4"/>
    <s v="FALSE"/>
  </r>
  <r>
    <s v="BN-2012-8414953"/>
    <x v="466"/>
    <s v="Ella Troy"/>
    <x v="1"/>
    <s v="England"/>
    <s v="London"/>
    <x v="0"/>
    <x v="0"/>
    <x v="1"/>
    <x v="0"/>
    <x v="2"/>
    <s v="BIC Canvas, Blue"/>
    <n v="0.1"/>
    <n v="338"/>
    <n v="-8"/>
    <n v="7"/>
    <s v="TRUE"/>
  </r>
  <r>
    <s v="BN-2012-8414953"/>
    <x v="466"/>
    <s v="Ella Troy"/>
    <x v="1"/>
    <s v="England"/>
    <s v="London"/>
    <x v="0"/>
    <x v="0"/>
    <x v="1"/>
    <x v="0"/>
    <x v="2"/>
    <s v="BIC Pencil Sharpener, Easy-Erase"/>
    <n v="0.1"/>
    <n v="132"/>
    <n v="-7"/>
    <n v="5"/>
    <s v="TRUE"/>
  </r>
  <r>
    <s v="BN-2012-8414953"/>
    <x v="466"/>
    <s v="Ella Troy"/>
    <x v="1"/>
    <s v="England"/>
    <s v="London"/>
    <x v="0"/>
    <x v="0"/>
    <x v="1"/>
    <x v="0"/>
    <x v="2"/>
    <s v="Binney &amp; Smith Sketch Pad, Fluorescent"/>
    <n v="0.1"/>
    <n v="171"/>
    <n v="-10"/>
    <n v="4"/>
    <s v="FALSE"/>
  </r>
  <r>
    <s v="BN-2012-8414953"/>
    <x v="466"/>
    <s v="Ella Troy"/>
    <x v="1"/>
    <s v="England"/>
    <s v="London"/>
    <x v="0"/>
    <x v="0"/>
    <x v="1"/>
    <x v="0"/>
    <x v="4"/>
    <s v="Advantus Clamps, 12 Pack"/>
    <n v="0.1"/>
    <n v="152"/>
    <n v="10"/>
    <n v="9"/>
    <s v="TRUE"/>
  </r>
  <r>
    <s v="BN-2012-8414953"/>
    <x v="466"/>
    <s v="Ella Troy"/>
    <x v="1"/>
    <s v="England"/>
    <s v="London"/>
    <x v="0"/>
    <x v="0"/>
    <x v="1"/>
    <x v="0"/>
    <x v="3"/>
    <s v="Fellowes Trays, Blue"/>
    <n v="0.1"/>
    <n v="207"/>
    <n v="-7"/>
    <n v="4"/>
    <s v="FALSE"/>
  </r>
  <r>
    <s v="BN-2012-8414953"/>
    <x v="466"/>
    <s v="Ella Troy"/>
    <x v="1"/>
    <s v="England"/>
    <s v="London"/>
    <x v="0"/>
    <x v="0"/>
    <x v="1"/>
    <x v="0"/>
    <x v="12"/>
    <s v="Elite Shears, High Speed"/>
    <n v="0.1"/>
    <n v="127"/>
    <n v="13"/>
    <n v="3"/>
    <s v="FALSE"/>
  </r>
  <r>
    <s v="BN-2012-8414953"/>
    <x v="466"/>
    <s v="Ella Troy"/>
    <x v="1"/>
    <s v="England"/>
    <s v="London"/>
    <x v="0"/>
    <x v="0"/>
    <x v="1"/>
    <x v="2"/>
    <x v="15"/>
    <s v="Logitech Router, USB"/>
    <n v="0.1"/>
    <n v="223"/>
    <n v="5"/>
    <n v="1"/>
    <s v="TRUE"/>
  </r>
  <r>
    <s v="AZ-2012-7631532"/>
    <x v="467"/>
    <s v="Adam Walpole"/>
    <x v="5"/>
    <s v="Murcia"/>
    <s v="Molina de Segura"/>
    <x v="2"/>
    <x v="2"/>
    <x v="1"/>
    <x v="1"/>
    <x v="1"/>
    <s v="Bush Stackable Bookrack, Mobile"/>
    <n v="0"/>
    <n v="371"/>
    <n v="41"/>
    <n v="3"/>
    <s v="TRUE"/>
  </r>
  <r>
    <s v="AZ-2012-7631532"/>
    <x v="467"/>
    <s v="Adam Walpole"/>
    <x v="5"/>
    <s v="Murcia"/>
    <s v="Molina de Segura"/>
    <x v="2"/>
    <x v="2"/>
    <x v="1"/>
    <x v="0"/>
    <x v="5"/>
    <s v="Cardinal Hole Reinforcements, Durable"/>
    <n v="0"/>
    <n v="27"/>
    <n v="6"/>
    <n v="4"/>
    <s v="TRUE"/>
  </r>
  <r>
    <s v="AZ-2012-7631532"/>
    <x v="467"/>
    <s v="Adam Walpole"/>
    <x v="5"/>
    <s v="Murcia"/>
    <s v="Molina de Segura"/>
    <x v="2"/>
    <x v="2"/>
    <x v="1"/>
    <x v="0"/>
    <x v="5"/>
    <s v="Ibico Hole Reinforcements, Recycled"/>
    <n v="0"/>
    <n v="37"/>
    <n v="11"/>
    <n v="5"/>
    <s v="TRUE"/>
  </r>
  <r>
    <s v="AZ-2012-957579"/>
    <x v="467"/>
    <s v="Angie Massengill"/>
    <x v="6"/>
    <s v="North Rhine-Westphalia"/>
    <s v="Bochum"/>
    <x v="1"/>
    <x v="1"/>
    <x v="1"/>
    <x v="1"/>
    <x v="1"/>
    <s v="Bush Classic Bookcase, Traditional"/>
    <n v="0.1"/>
    <n v="1857"/>
    <n v="640"/>
    <n v="5"/>
    <s v="FALSE"/>
  </r>
  <r>
    <s v="AZ-2012-957579"/>
    <x v="467"/>
    <s v="Angie Massengill"/>
    <x v="6"/>
    <s v="North Rhine-Westphalia"/>
    <s v="Bochum"/>
    <x v="1"/>
    <x v="1"/>
    <x v="1"/>
    <x v="1"/>
    <x v="1"/>
    <s v="Sauder 3-Shelf Cabinet, Pine"/>
    <n v="0.1"/>
    <n v="454"/>
    <n v="66"/>
    <n v="3"/>
    <s v="TRUE"/>
  </r>
  <r>
    <s v="AZ-2012-957579"/>
    <x v="467"/>
    <s v="Angie Massengill"/>
    <x v="6"/>
    <s v="North Rhine-Westphalia"/>
    <s v="Bochum"/>
    <x v="1"/>
    <x v="1"/>
    <x v="1"/>
    <x v="1"/>
    <x v="1"/>
    <s v="Sauder Corner Shelving, Mobile"/>
    <n v="0.1"/>
    <n v="405"/>
    <n v="90"/>
    <n v="3"/>
    <s v="FALSE"/>
  </r>
  <r>
    <s v="AZ-2012-957579"/>
    <x v="467"/>
    <s v="Angie Massengill"/>
    <x v="6"/>
    <s v="North Rhine-Westphalia"/>
    <s v="Bochum"/>
    <x v="1"/>
    <x v="1"/>
    <x v="1"/>
    <x v="0"/>
    <x v="11"/>
    <s v="KitchenAid Refrigerator, White"/>
    <n v="0.1"/>
    <n v="1420"/>
    <n v="631"/>
    <n v="3"/>
    <s v="TRUE"/>
  </r>
  <r>
    <s v="AZ-2012-957579"/>
    <x v="467"/>
    <s v="Angie Massengill"/>
    <x v="6"/>
    <s v="North Rhine-Westphalia"/>
    <s v="Bochum"/>
    <x v="1"/>
    <x v="1"/>
    <x v="1"/>
    <x v="0"/>
    <x v="2"/>
    <s v="Binney &amp; Smith Sketch Pad, Water Color"/>
    <n v="0"/>
    <n v="99"/>
    <n v="33"/>
    <n v="2"/>
    <s v="TRUE"/>
  </r>
  <r>
    <s v="AZ-2012-957579"/>
    <x v="467"/>
    <s v="Angie Massengill"/>
    <x v="6"/>
    <s v="North Rhine-Westphalia"/>
    <s v="Bochum"/>
    <x v="1"/>
    <x v="1"/>
    <x v="1"/>
    <x v="0"/>
    <x v="14"/>
    <s v="Kraft Interoffice Envelope, Security-Tint"/>
    <n v="0"/>
    <n v="99"/>
    <n v="10"/>
    <n v="2"/>
    <s v="TRUE"/>
  </r>
  <r>
    <s v="AZ-2012-957579"/>
    <x v="467"/>
    <s v="Angie Massengill"/>
    <x v="6"/>
    <s v="North Rhine-Westphalia"/>
    <s v="Bochum"/>
    <x v="1"/>
    <x v="1"/>
    <x v="1"/>
    <x v="2"/>
    <x v="15"/>
    <s v="Enermax Router, Erganomic"/>
    <n v="0"/>
    <n v="512"/>
    <n v="205"/>
    <n v="2"/>
    <s v="FALSE"/>
  </r>
  <r>
    <s v="AZ-2012-957579"/>
    <x v="467"/>
    <s v="Angie Massengill"/>
    <x v="6"/>
    <s v="North Rhine-Westphalia"/>
    <s v="Bochum"/>
    <x v="1"/>
    <x v="1"/>
    <x v="1"/>
    <x v="2"/>
    <x v="10"/>
    <s v="Motorola Signal Booster, Full Size"/>
    <n v="0"/>
    <n v="867"/>
    <n v="139"/>
    <n v="6"/>
    <s v="TRUE"/>
  </r>
  <r>
    <s v="AZ-2012-957579"/>
    <x v="467"/>
    <s v="Angie Massengill"/>
    <x v="6"/>
    <s v="North Rhine-Westphalia"/>
    <s v="Bochum"/>
    <x v="1"/>
    <x v="1"/>
    <x v="1"/>
    <x v="2"/>
    <x v="10"/>
    <s v="Samsung Smart Phone, Cordless"/>
    <n v="0"/>
    <n v="1917"/>
    <n v="134"/>
    <n v="3"/>
    <s v="FALSE"/>
  </r>
  <r>
    <s v="AZ-2012-1345177"/>
    <x v="467"/>
    <s v="Dylan Disney"/>
    <x v="2"/>
    <s v="Centre-Val de Loire"/>
    <s v="Montargis"/>
    <x v="1"/>
    <x v="0"/>
    <x v="0"/>
    <x v="0"/>
    <x v="5"/>
    <s v="Cardinal Binder Covers, Durable"/>
    <n v="0"/>
    <n v="95"/>
    <n v="30"/>
    <n v="7"/>
    <s v="FALSE"/>
  </r>
  <r>
    <s v="AZ-2012-6591683"/>
    <x v="467"/>
    <s v="Sophie Watson"/>
    <x v="3"/>
    <s v="Emilia-Romagna"/>
    <s v="Reggio nell'Emilia"/>
    <x v="2"/>
    <x v="2"/>
    <x v="0"/>
    <x v="0"/>
    <x v="5"/>
    <s v="Acco 3-Hole Punch, Economy"/>
    <n v="0"/>
    <n v="151"/>
    <n v="29"/>
    <n v="5"/>
    <s v="TRUE"/>
  </r>
  <r>
    <s v="AZ-2012-6591683"/>
    <x v="467"/>
    <s v="Sophie Watson"/>
    <x v="3"/>
    <s v="Emilia-Romagna"/>
    <s v="Reggio nell'Emilia"/>
    <x v="2"/>
    <x v="2"/>
    <x v="0"/>
    <x v="0"/>
    <x v="12"/>
    <s v="Kleencut Shears, Steel"/>
    <n v="0"/>
    <n v="139"/>
    <n v="36"/>
    <n v="3"/>
    <s v="TRUE"/>
  </r>
  <r>
    <s v="AZ-2012-302918"/>
    <x v="467"/>
    <s v="Archie Whittaker"/>
    <x v="2"/>
    <s v="Aquitaine-Limousin-Poitou-Charentes"/>
    <s v="Tulle"/>
    <x v="1"/>
    <x v="0"/>
    <x v="0"/>
    <x v="1"/>
    <x v="16"/>
    <s v="Tenex Photo Frame, Black"/>
    <n v="0"/>
    <n v="104"/>
    <n v="29"/>
    <n v="2"/>
    <s v="TRUE"/>
  </r>
  <r>
    <s v="BN-2012-9605116"/>
    <x v="467"/>
    <s v="Scarlett Pollard"/>
    <x v="7"/>
    <s v="Friesland"/>
    <s v="Leeuwarden"/>
    <x v="1"/>
    <x v="2"/>
    <x v="1"/>
    <x v="0"/>
    <x v="5"/>
    <s v="Avery Binder Covers, Recycled"/>
    <n v="0.5"/>
    <n v="17"/>
    <n v="-5"/>
    <n v="3"/>
    <s v="TRUE"/>
  </r>
  <r>
    <s v="BN-2012-9605116"/>
    <x v="467"/>
    <s v="Scarlett Pollard"/>
    <x v="7"/>
    <s v="Friesland"/>
    <s v="Leeuwarden"/>
    <x v="1"/>
    <x v="2"/>
    <x v="1"/>
    <x v="0"/>
    <x v="0"/>
    <s v="Green Bar Computer Printout Paper, Multicolor"/>
    <n v="0.5"/>
    <n v="31"/>
    <n v="-17"/>
    <n v="2"/>
    <s v="FALSE"/>
  </r>
  <r>
    <s v="BN-2012-7104016"/>
    <x v="467"/>
    <s v="Daniel Burke"/>
    <x v="7"/>
    <s v="South Holland"/>
    <s v="The Hague"/>
    <x v="1"/>
    <x v="0"/>
    <x v="1"/>
    <x v="0"/>
    <x v="2"/>
    <s v="Stanley Markers, Water Color"/>
    <n v="0.5"/>
    <n v="89"/>
    <n v="-30"/>
    <n v="7"/>
    <s v="FALSE"/>
  </r>
  <r>
    <s v="BN-2012-7104016"/>
    <x v="467"/>
    <s v="Daniel Burke"/>
    <x v="7"/>
    <s v="South Holland"/>
    <s v="The Hague"/>
    <x v="1"/>
    <x v="0"/>
    <x v="1"/>
    <x v="0"/>
    <x v="0"/>
    <s v="SanDisk Parchment Paper, Multicolor"/>
    <n v="0.5"/>
    <n v="63"/>
    <n v="-38"/>
    <n v="7"/>
    <s v="TRUE"/>
  </r>
  <r>
    <s v="BN-2012-7104016"/>
    <x v="467"/>
    <s v="Daniel Burke"/>
    <x v="7"/>
    <s v="South Holland"/>
    <s v="The Hague"/>
    <x v="1"/>
    <x v="0"/>
    <x v="1"/>
    <x v="0"/>
    <x v="3"/>
    <s v="Fellowes Trays, Industrial"/>
    <n v="0.5"/>
    <n v="58"/>
    <n v="-30"/>
    <n v="2"/>
    <s v="TRUE"/>
  </r>
  <r>
    <s v="BN-2012-7104016"/>
    <x v="467"/>
    <s v="Daniel Burke"/>
    <x v="7"/>
    <s v="South Holland"/>
    <s v="The Hague"/>
    <x v="1"/>
    <x v="0"/>
    <x v="1"/>
    <x v="0"/>
    <x v="12"/>
    <s v="Elite Letter Opener, Easy Grip"/>
    <n v="0.5"/>
    <n v="87"/>
    <n v="-78"/>
    <n v="6"/>
    <s v="FALSE"/>
  </r>
  <r>
    <s v="BN-2012-7104016"/>
    <x v="467"/>
    <s v="Daniel Burke"/>
    <x v="7"/>
    <s v="South Holland"/>
    <s v="The Hague"/>
    <x v="1"/>
    <x v="0"/>
    <x v="1"/>
    <x v="2"/>
    <x v="10"/>
    <s v="Apple Headset, with Caller ID"/>
    <n v="0.5"/>
    <n v="183"/>
    <n v="-128"/>
    <n v="5"/>
    <s v="FALSE"/>
  </r>
  <r>
    <s v="BN-2012-5433967"/>
    <x v="467"/>
    <s v="Holly Noble"/>
    <x v="0"/>
    <s v="Västra Götaland"/>
    <s v="Gothenburg"/>
    <x v="0"/>
    <x v="1"/>
    <x v="1"/>
    <x v="0"/>
    <x v="11"/>
    <s v="Breville Toaster, Red"/>
    <n v="0.5"/>
    <n v="153"/>
    <n v="-52"/>
    <n v="4"/>
    <s v="TRUE"/>
  </r>
  <r>
    <s v="AZ-2012-1500509"/>
    <x v="468"/>
    <s v="Lauren Knight"/>
    <x v="2"/>
    <s v="Provence-Alpes-Côte d'Azur"/>
    <s v="Marseille"/>
    <x v="1"/>
    <x v="1"/>
    <x v="1"/>
    <x v="0"/>
    <x v="2"/>
    <s v="Stanley Pens, Fluorescent"/>
    <n v="0"/>
    <n v="11"/>
    <n v="1"/>
    <n v="1"/>
    <s v="FALSE"/>
  </r>
  <r>
    <s v="AZ-2012-6376092"/>
    <x v="468"/>
    <s v="Chelsea Bannister"/>
    <x v="2"/>
    <s v="Brittany"/>
    <s v="Rennes"/>
    <x v="1"/>
    <x v="1"/>
    <x v="1"/>
    <x v="0"/>
    <x v="2"/>
    <s v="Boston Sketch Pad, Easy-Erase"/>
    <n v="0"/>
    <n v="98"/>
    <n v="28"/>
    <n v="2"/>
    <s v="FALSE"/>
  </r>
  <r>
    <s v="AZ-2012-6376092"/>
    <x v="468"/>
    <s v="Chelsea Bannister"/>
    <x v="2"/>
    <s v="Brittany"/>
    <s v="Rennes"/>
    <x v="1"/>
    <x v="1"/>
    <x v="1"/>
    <x v="0"/>
    <x v="5"/>
    <s v="Wilson Jones Index Tab, Recycled"/>
    <n v="0"/>
    <n v="27"/>
    <n v="8"/>
    <n v="4"/>
    <s v="FALSE"/>
  </r>
  <r>
    <s v="AZ-2012-6376092"/>
    <x v="468"/>
    <s v="Chelsea Bannister"/>
    <x v="2"/>
    <s v="Brittany"/>
    <s v="Rennes"/>
    <x v="1"/>
    <x v="1"/>
    <x v="1"/>
    <x v="0"/>
    <x v="3"/>
    <s v="Smead Shelving, Industrial"/>
    <n v="0.1"/>
    <n v="267"/>
    <n v="41"/>
    <n v="6"/>
    <s v="TRUE"/>
  </r>
  <r>
    <s v="AZ-2012-6376092"/>
    <x v="468"/>
    <s v="Chelsea Bannister"/>
    <x v="2"/>
    <s v="Brittany"/>
    <s v="Rennes"/>
    <x v="1"/>
    <x v="1"/>
    <x v="1"/>
    <x v="0"/>
    <x v="3"/>
    <s v="Smead Trays, Blue"/>
    <n v="0.1"/>
    <n v="131"/>
    <n v="4"/>
    <n v="3"/>
    <s v="FALSE"/>
  </r>
  <r>
    <s v="AZ-2012-6376092"/>
    <x v="468"/>
    <s v="Chelsea Bannister"/>
    <x v="2"/>
    <s v="Brittany"/>
    <s v="Rennes"/>
    <x v="1"/>
    <x v="1"/>
    <x v="1"/>
    <x v="0"/>
    <x v="12"/>
    <s v="Elite Letter Opener, Easy Grip"/>
    <n v="0"/>
    <n v="218"/>
    <n v="9"/>
    <n v="8"/>
    <s v="TRUE"/>
  </r>
  <r>
    <s v="AZ-2012-8368364"/>
    <x v="469"/>
    <s v="Owen Howell"/>
    <x v="5"/>
    <s v="Castile and León"/>
    <s v="Valladolid"/>
    <x v="2"/>
    <x v="0"/>
    <x v="1"/>
    <x v="0"/>
    <x v="12"/>
    <s v="Fiskars Scissors, Easy Grip"/>
    <n v="0"/>
    <n v="99"/>
    <n v="12"/>
    <n v="4"/>
    <s v="FALSE"/>
  </r>
  <r>
    <s v="AZ-2012-9231454"/>
    <x v="469"/>
    <s v="Sandra Hooks"/>
    <x v="3"/>
    <s v="Lazio"/>
    <s v="Rome"/>
    <x v="2"/>
    <x v="2"/>
    <x v="2"/>
    <x v="0"/>
    <x v="5"/>
    <s v="Wilson Jones Binding Machine, Recycled"/>
    <n v="0"/>
    <n v="49"/>
    <n v="5"/>
    <n v="1"/>
    <s v="FALSE"/>
  </r>
  <r>
    <s v="BN-2012-1644074"/>
    <x v="469"/>
    <s v="Leo Jenkins"/>
    <x v="7"/>
    <s v="North Holland"/>
    <s v="Amsterdam"/>
    <x v="1"/>
    <x v="0"/>
    <x v="1"/>
    <x v="0"/>
    <x v="2"/>
    <s v="Stanley Markers, Water Color"/>
    <n v="0.5"/>
    <n v="51"/>
    <n v="-17"/>
    <n v="4"/>
    <s v="FALSE"/>
  </r>
  <r>
    <s v="AZ-2012-7674901"/>
    <x v="470"/>
    <s v="Eloise Sykes"/>
    <x v="2"/>
    <s v="Ile-de-France"/>
    <s v="Mitry-Mory"/>
    <x v="1"/>
    <x v="1"/>
    <x v="2"/>
    <x v="0"/>
    <x v="2"/>
    <s v="Boston Canvas, Blue"/>
    <n v="0"/>
    <n v="107"/>
    <n v="27"/>
    <n v="2"/>
    <s v="TRUE"/>
  </r>
  <r>
    <s v="AZ-2012-7674901"/>
    <x v="470"/>
    <s v="Eloise Sykes"/>
    <x v="2"/>
    <s v="Ile-de-France"/>
    <s v="Mitry-Mory"/>
    <x v="1"/>
    <x v="1"/>
    <x v="2"/>
    <x v="2"/>
    <x v="10"/>
    <s v="Cisco Office Telephone, Full Size"/>
    <n v="0.15"/>
    <n v="625"/>
    <n v="29"/>
    <n v="9"/>
    <s v="FALSE"/>
  </r>
  <r>
    <s v="AZ-2012-771628"/>
    <x v="470"/>
    <s v="Luz Reilly"/>
    <x v="3"/>
    <s v="Umbria"/>
    <s v="Perugia"/>
    <x v="2"/>
    <x v="1"/>
    <x v="1"/>
    <x v="2"/>
    <x v="15"/>
    <s v="Memorex Router, Bluetooth"/>
    <n v="0"/>
    <n v="492"/>
    <n v="187"/>
    <n v="2"/>
    <s v="TRUE"/>
  </r>
  <r>
    <s v="AZ-2012-5907386"/>
    <x v="471"/>
    <s v="Louie Knight"/>
    <x v="9"/>
    <s v="Antwerp"/>
    <s v="Mechelen"/>
    <x v="1"/>
    <x v="1"/>
    <x v="1"/>
    <x v="1"/>
    <x v="1"/>
    <s v="Ikea Corner Shelving, Pine"/>
    <n v="0"/>
    <n v="373"/>
    <n v="30"/>
    <n v="3"/>
    <s v="FALSE"/>
  </r>
  <r>
    <s v="AZ-2012-5907386"/>
    <x v="471"/>
    <s v="Louie Knight"/>
    <x v="9"/>
    <s v="Antwerp"/>
    <s v="Mechelen"/>
    <x v="1"/>
    <x v="1"/>
    <x v="1"/>
    <x v="0"/>
    <x v="2"/>
    <s v="Sanford Pens, Fluorescent"/>
    <n v="0"/>
    <n v="37"/>
    <n v="10"/>
    <n v="3"/>
    <s v="FALSE"/>
  </r>
  <r>
    <s v="AZ-2012-5907386"/>
    <x v="471"/>
    <s v="Louie Knight"/>
    <x v="9"/>
    <s v="Antwerp"/>
    <s v="Mechelen"/>
    <x v="1"/>
    <x v="1"/>
    <x v="1"/>
    <x v="0"/>
    <x v="2"/>
    <s v="Sanford Pens, Fluorescent"/>
    <n v="0"/>
    <n v="37"/>
    <n v="10"/>
    <n v="3"/>
    <s v="FALSE"/>
  </r>
  <r>
    <s v="AZ-2012-5907386"/>
    <x v="471"/>
    <s v="Louie Knight"/>
    <x v="9"/>
    <s v="Antwerp"/>
    <s v="Mechelen"/>
    <x v="1"/>
    <x v="1"/>
    <x v="1"/>
    <x v="0"/>
    <x v="14"/>
    <s v="Ames Business Envelopes, Recycled"/>
    <n v="0"/>
    <n v="34"/>
    <n v="9"/>
    <n v="2"/>
    <s v="TRUE"/>
  </r>
  <r>
    <s v="AZ-2012-5907386"/>
    <x v="471"/>
    <s v="Louie Knight"/>
    <x v="9"/>
    <s v="Antwerp"/>
    <s v="Mechelen"/>
    <x v="1"/>
    <x v="1"/>
    <x v="1"/>
    <x v="0"/>
    <x v="3"/>
    <s v="Eldon Lockers, Single Width"/>
    <n v="0"/>
    <n v="594"/>
    <n v="291"/>
    <n v="3"/>
    <s v="FALSE"/>
  </r>
  <r>
    <s v="AZ-2012-5907386"/>
    <x v="471"/>
    <s v="Louie Knight"/>
    <x v="9"/>
    <s v="Antwerp"/>
    <s v="Mechelen"/>
    <x v="1"/>
    <x v="1"/>
    <x v="1"/>
    <x v="0"/>
    <x v="3"/>
    <s v="Fellowes Trays, Wire Frame"/>
    <n v="0"/>
    <n v="113"/>
    <n v="28"/>
    <n v="2"/>
    <s v="FALSE"/>
  </r>
  <r>
    <s v="AZ-2012-5907386"/>
    <x v="471"/>
    <s v="Louie Knight"/>
    <x v="9"/>
    <s v="Antwerp"/>
    <s v="Mechelen"/>
    <x v="1"/>
    <x v="1"/>
    <x v="1"/>
    <x v="0"/>
    <x v="3"/>
    <s v="Rogers Trays, Industrial"/>
    <n v="0"/>
    <n v="62"/>
    <n v="25"/>
    <n v="1"/>
    <s v="FALSE"/>
  </r>
  <r>
    <s v="AZ-2012-5907386"/>
    <x v="471"/>
    <s v="Louie Knight"/>
    <x v="9"/>
    <s v="Antwerp"/>
    <s v="Mechelen"/>
    <x v="1"/>
    <x v="1"/>
    <x v="1"/>
    <x v="2"/>
    <x v="10"/>
    <s v="Cisco Audio Dock, with Caller ID"/>
    <n v="0"/>
    <n v="910"/>
    <n v="200"/>
    <n v="5"/>
    <s v="TRUE"/>
  </r>
  <r>
    <s v="AZ-2012-5907386"/>
    <x v="471"/>
    <s v="Louie Knight"/>
    <x v="9"/>
    <s v="Antwerp"/>
    <s v="Mechelen"/>
    <x v="1"/>
    <x v="1"/>
    <x v="1"/>
    <x v="2"/>
    <x v="10"/>
    <s v="Samsung Signal Booster, VoIP"/>
    <n v="0"/>
    <n v="1640"/>
    <n v="558"/>
    <n v="12"/>
    <s v="FALSE"/>
  </r>
  <r>
    <s v="AZ-2012-451470"/>
    <x v="471"/>
    <s v="Amy Nixon"/>
    <x v="4"/>
    <s v="Vienna"/>
    <s v="Vienna"/>
    <x v="1"/>
    <x v="1"/>
    <x v="2"/>
    <x v="2"/>
    <x v="10"/>
    <s v="Apple Office Telephone, VoIP"/>
    <n v="0"/>
    <n v="719"/>
    <n v="273"/>
    <n v="11"/>
    <s v="TRUE"/>
  </r>
  <r>
    <s v="AZ-2012-2003221"/>
    <x v="471"/>
    <s v="Liam Mathias"/>
    <x v="6"/>
    <s v="North Rhine-Westphalia"/>
    <s v="Duisburg"/>
    <x v="1"/>
    <x v="2"/>
    <x v="1"/>
    <x v="0"/>
    <x v="4"/>
    <s v="Accos Paper Clips, Bulk Pack"/>
    <n v="0"/>
    <n v="42"/>
    <n v="16"/>
    <n v="3"/>
    <s v="FALSE"/>
  </r>
  <r>
    <s v="AZ-2012-1537388"/>
    <x v="471"/>
    <s v="Winnie Moss"/>
    <x v="1"/>
    <s v="England"/>
    <s v="Dewsbury"/>
    <x v="0"/>
    <x v="1"/>
    <x v="1"/>
    <x v="1"/>
    <x v="1"/>
    <s v="Safco Classic Bookcase, Traditional"/>
    <n v="0"/>
    <n v="876"/>
    <n v="228"/>
    <n v="2"/>
    <s v="FALSE"/>
  </r>
  <r>
    <s v="AZ-2012-9501435"/>
    <x v="471"/>
    <s v="Rita McCann"/>
    <x v="1"/>
    <s v="England"/>
    <s v="London"/>
    <x v="0"/>
    <x v="1"/>
    <x v="2"/>
    <x v="2"/>
    <x v="10"/>
    <s v="Samsung Headset, Cordless"/>
    <n v="0.1"/>
    <n v="342"/>
    <n v="141"/>
    <n v="5"/>
    <s v="TRUE"/>
  </r>
  <r>
    <s v="AZ-2012-9667148"/>
    <x v="471"/>
    <s v="Eva Sanderson"/>
    <x v="3"/>
    <s v="Campania"/>
    <s v="Capua"/>
    <x v="2"/>
    <x v="1"/>
    <x v="1"/>
    <x v="0"/>
    <x v="2"/>
    <s v="BIC Pencil Sharpener, Easy-Erase"/>
    <n v="0"/>
    <n v="88"/>
    <n v="4"/>
    <n v="3"/>
    <s v="FALSE"/>
  </r>
  <r>
    <s v="AZ-2012-9667148"/>
    <x v="471"/>
    <s v="Eva Sanderson"/>
    <x v="3"/>
    <s v="Campania"/>
    <s v="Capua"/>
    <x v="2"/>
    <x v="1"/>
    <x v="1"/>
    <x v="0"/>
    <x v="7"/>
    <s v="Avery File Folder Labels, Adjustable"/>
    <n v="0"/>
    <n v="14"/>
    <n v="5"/>
    <n v="2"/>
    <s v="FALSE"/>
  </r>
  <r>
    <s v="AZ-2012-9667148"/>
    <x v="471"/>
    <s v="Eva Sanderson"/>
    <x v="3"/>
    <s v="Campania"/>
    <s v="Capua"/>
    <x v="2"/>
    <x v="1"/>
    <x v="1"/>
    <x v="0"/>
    <x v="3"/>
    <s v="Eldon File Cart, Blue"/>
    <n v="0.4"/>
    <n v="152"/>
    <n v="-97"/>
    <n v="2"/>
    <s v="TRUE"/>
  </r>
  <r>
    <s v="AZ-2012-9667148"/>
    <x v="471"/>
    <s v="Eva Sanderson"/>
    <x v="3"/>
    <s v="Campania"/>
    <s v="Capua"/>
    <x v="2"/>
    <x v="1"/>
    <x v="1"/>
    <x v="0"/>
    <x v="3"/>
    <s v="Rogers File Cart, Industrial"/>
    <n v="0.4"/>
    <n v="255"/>
    <n v="-98"/>
    <n v="3"/>
    <s v="TRUE"/>
  </r>
  <r>
    <s v="AZ-2012-9667148"/>
    <x v="471"/>
    <s v="Eva Sanderson"/>
    <x v="3"/>
    <s v="Campania"/>
    <s v="Capua"/>
    <x v="2"/>
    <x v="1"/>
    <x v="1"/>
    <x v="2"/>
    <x v="15"/>
    <s v="SanDisk Numeric Keypad, Bluetooth"/>
    <n v="0"/>
    <n v="221"/>
    <n v="35"/>
    <n v="4"/>
    <s v="TRUE"/>
  </r>
  <r>
    <s v="AZ-2012-9667148"/>
    <x v="471"/>
    <s v="Eva Sanderson"/>
    <x v="3"/>
    <s v="Campania"/>
    <s v="Capua"/>
    <x v="2"/>
    <x v="1"/>
    <x v="1"/>
    <x v="2"/>
    <x v="15"/>
    <s v="SanDisk Numeric Keypad, Erganomic"/>
    <n v="0"/>
    <n v="284"/>
    <n v="48"/>
    <n v="5"/>
    <s v="FALSE"/>
  </r>
  <r>
    <s v="AZ-2012-9667148"/>
    <x v="471"/>
    <s v="Eva Sanderson"/>
    <x v="3"/>
    <s v="Campania"/>
    <s v="Capua"/>
    <x v="2"/>
    <x v="1"/>
    <x v="1"/>
    <x v="2"/>
    <x v="13"/>
    <s v="Hewlett Personal Copier, Color"/>
    <n v="0"/>
    <n v="1166"/>
    <n v="58"/>
    <n v="8"/>
    <s v="FALSE"/>
  </r>
  <r>
    <s v="AZ-2012-1031006"/>
    <x v="471"/>
    <s v="Kayleigh Farmer"/>
    <x v="6"/>
    <s v="Baden-Württemberg"/>
    <s v="Ulm"/>
    <x v="1"/>
    <x v="1"/>
    <x v="1"/>
    <x v="1"/>
    <x v="8"/>
    <s v="Novimex Chairmat, Set of Two"/>
    <n v="0.1"/>
    <n v="264"/>
    <n v="18"/>
    <n v="5"/>
    <s v="FALSE"/>
  </r>
  <r>
    <s v="BN-2012-9505368"/>
    <x v="471"/>
    <s v="Katherine Grant"/>
    <x v="5"/>
    <s v="Cantabria"/>
    <s v="Santander"/>
    <x v="2"/>
    <x v="1"/>
    <x v="2"/>
    <x v="0"/>
    <x v="3"/>
    <s v="Rogers File Cart, Blue"/>
    <n v="0.1"/>
    <n v="1393"/>
    <n v="-140"/>
    <n v="11"/>
    <s v="FALSE"/>
  </r>
  <r>
    <s v="BN-2012-7217893"/>
    <x v="471"/>
    <s v="Aubrey Shedd"/>
    <x v="13"/>
    <s v="Dublin"/>
    <s v="Dublin"/>
    <x v="0"/>
    <x v="2"/>
    <x v="1"/>
    <x v="0"/>
    <x v="11"/>
    <s v="Hamilton Beach Coffee Grinder, Silver"/>
    <n v="0.5"/>
    <n v="43"/>
    <n v="-25"/>
    <n v="2"/>
    <s v="TRUE"/>
  </r>
  <r>
    <s v="BN-2012-7217893"/>
    <x v="471"/>
    <s v="Aubrey Shedd"/>
    <x v="13"/>
    <s v="Dublin"/>
    <s v="Dublin"/>
    <x v="0"/>
    <x v="2"/>
    <x v="1"/>
    <x v="0"/>
    <x v="5"/>
    <s v="Ibico 3-Hole Punch, Economy"/>
    <n v="0.5"/>
    <n v="46"/>
    <n v="0"/>
    <n v="3"/>
    <s v="TRUE"/>
  </r>
  <r>
    <s v="AZ-2012-73919"/>
    <x v="472"/>
    <s v="Jonathan Loftus"/>
    <x v="1"/>
    <s v="England"/>
    <s v="Aylesbury"/>
    <x v="0"/>
    <x v="0"/>
    <x v="3"/>
    <x v="0"/>
    <x v="7"/>
    <s v="Novimex Round Labels, Laser Printer Compatible"/>
    <n v="0"/>
    <n v="25"/>
    <n v="12"/>
    <n v="4"/>
    <s v="FALSE"/>
  </r>
  <r>
    <s v="AZ-2012-5001546"/>
    <x v="472"/>
    <s v="Lloyd Barnes"/>
    <x v="4"/>
    <s v="Vienna"/>
    <s v="Vienna"/>
    <x v="1"/>
    <x v="2"/>
    <x v="2"/>
    <x v="0"/>
    <x v="3"/>
    <s v="Smead File Cart, Industrial"/>
    <n v="0"/>
    <n v="257"/>
    <n v="72"/>
    <n v="2"/>
    <s v="TRUE"/>
  </r>
  <r>
    <s v="AZ-2012-1722758"/>
    <x v="472"/>
    <s v="Tahlia Coughlan"/>
    <x v="6"/>
    <s v="Bavaria"/>
    <s v="Nuremberg"/>
    <x v="1"/>
    <x v="2"/>
    <x v="0"/>
    <x v="1"/>
    <x v="6"/>
    <s v="Lesro Conference Table, Adjustable Height"/>
    <n v="0.35"/>
    <n v="2794"/>
    <n v="516"/>
    <n v="5"/>
    <s v="FALSE"/>
  </r>
  <r>
    <s v="AZ-2012-1722758"/>
    <x v="472"/>
    <s v="Tahlia Coughlan"/>
    <x v="6"/>
    <s v="Bavaria"/>
    <s v="Nuremberg"/>
    <x v="1"/>
    <x v="2"/>
    <x v="0"/>
    <x v="0"/>
    <x v="14"/>
    <s v="Ames Clasp Envelope, Set of 50"/>
    <n v="0"/>
    <n v="43"/>
    <n v="19"/>
    <n v="6"/>
    <s v="FALSE"/>
  </r>
  <r>
    <s v="AZ-2012-7064171"/>
    <x v="472"/>
    <s v="Jammie Gibbs"/>
    <x v="14"/>
    <s v="Uusimaa"/>
    <s v="Espoo"/>
    <x v="0"/>
    <x v="1"/>
    <x v="0"/>
    <x v="0"/>
    <x v="12"/>
    <s v="Stiletto Box Cutter, Steel"/>
    <n v="0"/>
    <n v="318"/>
    <n v="22"/>
    <n v="9"/>
    <s v="TRUE"/>
  </r>
  <r>
    <s v="AZ-2012-2626732"/>
    <x v="472"/>
    <s v="Ruby Patel"/>
    <x v="6"/>
    <s v="North Rhine-Westphalia"/>
    <s v="Bottrop"/>
    <x v="1"/>
    <x v="0"/>
    <x v="1"/>
    <x v="0"/>
    <x v="4"/>
    <s v="Advantus Paper Clips, Assorted Sizes"/>
    <n v="0"/>
    <n v="153"/>
    <n v="70"/>
    <n v="11"/>
    <s v="TRUE"/>
  </r>
  <r>
    <s v="BN-2012-720460"/>
    <x v="472"/>
    <s v="Isabelle Vaughan"/>
    <x v="2"/>
    <s v="Ile-de-France"/>
    <s v="Le Plessis-Robinson"/>
    <x v="1"/>
    <x v="1"/>
    <x v="0"/>
    <x v="2"/>
    <x v="13"/>
    <s v="Canon Fax Machine, Laser"/>
    <n v="0.15"/>
    <n v="1894"/>
    <n v="-111"/>
    <n v="7"/>
    <s v="FALSE"/>
  </r>
  <r>
    <s v="AZ-2012-2462721"/>
    <x v="473"/>
    <s v="Evie Rees"/>
    <x v="2"/>
    <s v="Ile-de-France"/>
    <s v="Vitry-sur-Seine"/>
    <x v="1"/>
    <x v="1"/>
    <x v="0"/>
    <x v="0"/>
    <x v="7"/>
    <s v="Avery File Folder Labels, Alphabetical"/>
    <n v="0"/>
    <n v="45"/>
    <n v="15"/>
    <n v="5"/>
    <s v="TRUE"/>
  </r>
  <r>
    <s v="AZ-2012-3435538"/>
    <x v="473"/>
    <s v="Erin Wallis"/>
    <x v="2"/>
    <s v="Auvergne-Rhône-Alpes"/>
    <s v="Saint-Priest"/>
    <x v="1"/>
    <x v="2"/>
    <x v="0"/>
    <x v="0"/>
    <x v="0"/>
    <s v="Eaton Memo Slips, 8.5 x 11"/>
    <n v="0"/>
    <n v="54"/>
    <n v="14"/>
    <n v="3"/>
    <s v="TRUE"/>
  </r>
  <r>
    <s v="AZ-2012-3435538"/>
    <x v="473"/>
    <s v="Erin Wallis"/>
    <x v="2"/>
    <s v="Auvergne-Rhône-Alpes"/>
    <s v="Saint-Priest"/>
    <x v="1"/>
    <x v="2"/>
    <x v="0"/>
    <x v="2"/>
    <x v="10"/>
    <s v="Nokia Smart Phone, Cordless"/>
    <n v="0.15"/>
    <n v="1622"/>
    <n v="324"/>
    <n v="3"/>
    <s v="TRUE"/>
  </r>
  <r>
    <s v="AZ-2012-464926"/>
    <x v="473"/>
    <s v="Aaron Cunningham"/>
    <x v="2"/>
    <s v="Ile-de-France"/>
    <s v="Meudon"/>
    <x v="1"/>
    <x v="1"/>
    <x v="0"/>
    <x v="0"/>
    <x v="5"/>
    <s v="Avery Binder Covers, Recycled"/>
    <n v="0"/>
    <n v="23"/>
    <n v="8"/>
    <n v="2"/>
    <s v="TRUE"/>
  </r>
  <r>
    <s v="BN-2012-3388525"/>
    <x v="473"/>
    <s v="Melissa Bean"/>
    <x v="0"/>
    <s v="Stockholm"/>
    <s v="Stockholm"/>
    <x v="0"/>
    <x v="0"/>
    <x v="1"/>
    <x v="0"/>
    <x v="4"/>
    <s v="Stockwell Paper Clips, Assorted Sizes"/>
    <n v="0.5"/>
    <n v="17"/>
    <n v="-14"/>
    <n v="3"/>
    <s v="TRUE"/>
  </r>
  <r>
    <s v="BN-2012-3388525"/>
    <x v="473"/>
    <s v="Melissa Bean"/>
    <x v="0"/>
    <s v="Stockholm"/>
    <s v="Stockholm"/>
    <x v="0"/>
    <x v="0"/>
    <x v="1"/>
    <x v="2"/>
    <x v="15"/>
    <s v="Memorex Memory Card, Erganomic"/>
    <n v="0.5"/>
    <n v="100"/>
    <n v="-64"/>
    <n v="2"/>
    <s v="TRUE"/>
  </r>
  <r>
    <s v="AZ-2012-2827318"/>
    <x v="474"/>
    <s v="Lauren Saunders"/>
    <x v="3"/>
    <s v="Sardinia"/>
    <s v="Cagliari"/>
    <x v="2"/>
    <x v="1"/>
    <x v="1"/>
    <x v="0"/>
    <x v="11"/>
    <s v="Breville Coffee Grinder, Silver"/>
    <n v="0"/>
    <n v="188"/>
    <n v="75"/>
    <n v="3"/>
    <s v="TRUE"/>
  </r>
  <r>
    <s v="AZ-2012-869574"/>
    <x v="474"/>
    <s v="Spencer Akhtar"/>
    <x v="1"/>
    <s v="England"/>
    <s v="Basingstoke"/>
    <x v="0"/>
    <x v="1"/>
    <x v="1"/>
    <x v="1"/>
    <x v="8"/>
    <s v="Hon Bag Chairs, Red"/>
    <n v="0"/>
    <n v="135"/>
    <n v="45"/>
    <n v="3"/>
    <s v="TRUE"/>
  </r>
  <r>
    <s v="AZ-2012-869574"/>
    <x v="474"/>
    <s v="Spencer Akhtar"/>
    <x v="1"/>
    <s v="England"/>
    <s v="Basingstoke"/>
    <x v="0"/>
    <x v="1"/>
    <x v="1"/>
    <x v="0"/>
    <x v="2"/>
    <s v="Stanley Canvas, Easy-Erase"/>
    <n v="0"/>
    <n v="298"/>
    <n v="71"/>
    <n v="6"/>
    <s v="TRUE"/>
  </r>
  <r>
    <s v="AZ-2012-869574"/>
    <x v="474"/>
    <s v="Spencer Akhtar"/>
    <x v="1"/>
    <s v="England"/>
    <s v="Basingstoke"/>
    <x v="0"/>
    <x v="1"/>
    <x v="1"/>
    <x v="0"/>
    <x v="3"/>
    <s v="Eldon Folders, Wire Frame"/>
    <n v="0"/>
    <n v="80"/>
    <n v="8"/>
    <n v="5"/>
    <s v="TRUE"/>
  </r>
  <r>
    <s v="AZ-2012-869574"/>
    <x v="474"/>
    <s v="Spencer Akhtar"/>
    <x v="1"/>
    <s v="England"/>
    <s v="Basingstoke"/>
    <x v="0"/>
    <x v="1"/>
    <x v="1"/>
    <x v="2"/>
    <x v="10"/>
    <s v="Apple Office Telephone, Cordless"/>
    <n v="0"/>
    <n v="136"/>
    <n v="68"/>
    <n v="2"/>
    <s v="FALSE"/>
  </r>
  <r>
    <s v="AZ-2012-2513839"/>
    <x v="474"/>
    <s v="Henry Chandler"/>
    <x v="2"/>
    <s v="Ile-de-France"/>
    <s v="Paris"/>
    <x v="1"/>
    <x v="0"/>
    <x v="0"/>
    <x v="1"/>
    <x v="1"/>
    <s v="Dania Corner Shelving, Metal"/>
    <n v="0.1"/>
    <n v="766"/>
    <n v="315"/>
    <n v="7"/>
    <s v="FALSE"/>
  </r>
  <r>
    <s v="AZ-2012-2513839"/>
    <x v="474"/>
    <s v="Henry Chandler"/>
    <x v="2"/>
    <s v="Ile-de-France"/>
    <s v="Paris"/>
    <x v="1"/>
    <x v="0"/>
    <x v="0"/>
    <x v="0"/>
    <x v="14"/>
    <s v="Cameo Manila Envelope, with clear poly window"/>
    <n v="0"/>
    <n v="61"/>
    <n v="30"/>
    <n v="2"/>
    <s v="TRUE"/>
  </r>
  <r>
    <s v="AZ-2012-2513839"/>
    <x v="474"/>
    <s v="Henry Chandler"/>
    <x v="2"/>
    <s v="Ile-de-France"/>
    <s v="Paris"/>
    <x v="1"/>
    <x v="0"/>
    <x v="0"/>
    <x v="2"/>
    <x v="9"/>
    <s v="Okidata Printer, White"/>
    <n v="0.15"/>
    <n v="454"/>
    <n v="-75"/>
    <n v="2"/>
    <s v="FALSE"/>
  </r>
  <r>
    <s v="AZ-2012-6371267"/>
    <x v="475"/>
    <s v="Charles Carey"/>
    <x v="3"/>
    <s v="Lombardy"/>
    <s v="Sesto San Giovanni"/>
    <x v="2"/>
    <x v="1"/>
    <x v="1"/>
    <x v="0"/>
    <x v="5"/>
    <s v="Acco Binding Machine, Economy"/>
    <n v="0"/>
    <n v="204"/>
    <n v="59"/>
    <n v="4"/>
    <s v="TRUE"/>
  </r>
  <r>
    <s v="AZ-2012-6371267"/>
    <x v="475"/>
    <s v="Charles Carey"/>
    <x v="3"/>
    <s v="Lombardy"/>
    <s v="Sesto San Giovanni"/>
    <x v="2"/>
    <x v="1"/>
    <x v="1"/>
    <x v="0"/>
    <x v="3"/>
    <s v="Eldon Lockers, Industrial"/>
    <n v="0.4"/>
    <n v="357"/>
    <n v="54"/>
    <n v="3"/>
    <s v="TRUE"/>
  </r>
  <r>
    <s v="AZ-2012-8403206"/>
    <x v="475"/>
    <s v="Joseph Ford"/>
    <x v="3"/>
    <s v="Tuscany"/>
    <s v="Montecatini Terme"/>
    <x v="2"/>
    <x v="2"/>
    <x v="2"/>
    <x v="1"/>
    <x v="1"/>
    <s v="Bush Corner Shelving, Pine"/>
    <n v="0"/>
    <n v="251"/>
    <n v="120"/>
    <n v="2"/>
    <s v="TRUE"/>
  </r>
  <r>
    <s v="AZ-2012-8403206"/>
    <x v="475"/>
    <s v="Joseph Ford"/>
    <x v="3"/>
    <s v="Tuscany"/>
    <s v="Montecatini Terme"/>
    <x v="2"/>
    <x v="2"/>
    <x v="2"/>
    <x v="0"/>
    <x v="14"/>
    <s v="Jiffy Peel and Seal, Set of 50"/>
    <n v="0"/>
    <n v="40"/>
    <n v="10"/>
    <n v="2"/>
    <s v="TRUE"/>
  </r>
  <r>
    <s v="AZ-2012-8403206"/>
    <x v="475"/>
    <s v="Joseph Ford"/>
    <x v="3"/>
    <s v="Tuscany"/>
    <s v="Montecatini Terme"/>
    <x v="2"/>
    <x v="2"/>
    <x v="2"/>
    <x v="2"/>
    <x v="15"/>
    <s v="SanDisk Keyboard, Erganomic"/>
    <n v="0"/>
    <n v="79"/>
    <n v="10"/>
    <n v="1"/>
    <s v="FALSE"/>
  </r>
  <r>
    <s v="AZ-2012-7989750"/>
    <x v="476"/>
    <s v="Philip Newsom"/>
    <x v="6"/>
    <s v="Baden-Württemberg"/>
    <s v="Stuttgart"/>
    <x v="1"/>
    <x v="2"/>
    <x v="2"/>
    <x v="0"/>
    <x v="3"/>
    <s v="Tenex Box, Wire Frame"/>
    <n v="0.1"/>
    <n v="42"/>
    <n v="17"/>
    <n v="3"/>
    <s v="FALSE"/>
  </r>
  <r>
    <s v="AZ-2012-7989750"/>
    <x v="476"/>
    <s v="Philip Newsom"/>
    <x v="6"/>
    <s v="Baden-Württemberg"/>
    <s v="Stuttgart"/>
    <x v="1"/>
    <x v="2"/>
    <x v="2"/>
    <x v="0"/>
    <x v="12"/>
    <s v="Elite Trimmer, High Speed"/>
    <n v="0"/>
    <n v="83"/>
    <n v="4"/>
    <n v="2"/>
    <s v="FALSE"/>
  </r>
  <r>
    <s v="AZ-2012-9237127"/>
    <x v="476"/>
    <s v="Dakota Green"/>
    <x v="5"/>
    <s v="Galicia"/>
    <s v="Vigo"/>
    <x v="2"/>
    <x v="1"/>
    <x v="0"/>
    <x v="0"/>
    <x v="2"/>
    <s v="Boston Sketch Pad, Blue"/>
    <n v="0"/>
    <n v="146"/>
    <n v="63"/>
    <n v="3"/>
    <s v="FALSE"/>
  </r>
  <r>
    <s v="AZ-2012-1627785"/>
    <x v="476"/>
    <s v="Felicia Cooley"/>
    <x v="6"/>
    <s v="Saxony"/>
    <s v="Leipzig"/>
    <x v="1"/>
    <x v="1"/>
    <x v="1"/>
    <x v="0"/>
    <x v="7"/>
    <s v="Novimex Color Coded Labels, Alphabetical"/>
    <n v="0"/>
    <n v="37"/>
    <n v="12"/>
    <n v="3"/>
    <s v="TRUE"/>
  </r>
  <r>
    <s v="AZ-2012-4411844"/>
    <x v="476"/>
    <s v="Thomas Thompson"/>
    <x v="9"/>
    <s v="East Flanders"/>
    <s v="Ghent"/>
    <x v="1"/>
    <x v="2"/>
    <x v="2"/>
    <x v="2"/>
    <x v="10"/>
    <s v="Cisco Headset, Cordless"/>
    <n v="0"/>
    <n v="183"/>
    <n v="16"/>
    <n v="2"/>
    <s v="TRUE"/>
  </r>
  <r>
    <s v="BN-2012-9077460"/>
    <x v="476"/>
    <s v="Erin Gill"/>
    <x v="1"/>
    <s v="England"/>
    <s v="London"/>
    <x v="0"/>
    <x v="0"/>
    <x v="2"/>
    <x v="0"/>
    <x v="12"/>
    <s v="Kleencut Ruler, Easy Grip"/>
    <n v="0.1"/>
    <n v="27"/>
    <n v="-2"/>
    <n v="2"/>
    <s v="FALSE"/>
  </r>
  <r>
    <s v="BN-2012-9196475"/>
    <x v="476"/>
    <s v="Dominic Jordan"/>
    <x v="7"/>
    <s v="North Holland"/>
    <s v="Amsterdam"/>
    <x v="1"/>
    <x v="1"/>
    <x v="1"/>
    <x v="0"/>
    <x v="2"/>
    <s v="Binney &amp; Smith Canvas, Blue"/>
    <n v="0.5"/>
    <n v="103"/>
    <n v="-64"/>
    <n v="4"/>
    <s v="FALSE"/>
  </r>
  <r>
    <s v="AZ-2012-7586944"/>
    <x v="477"/>
    <s v="Elijah Sodeman"/>
    <x v="5"/>
    <s v="Andalusía"/>
    <s v="Huelva"/>
    <x v="2"/>
    <x v="1"/>
    <x v="0"/>
    <x v="0"/>
    <x v="5"/>
    <s v="Wilson Jones Binder Covers, Durable"/>
    <n v="0"/>
    <n v="76"/>
    <n v="35"/>
    <n v="6"/>
    <s v="FALSE"/>
  </r>
  <r>
    <s v="AZ-2012-7586944"/>
    <x v="477"/>
    <s v="Elijah Sodeman"/>
    <x v="5"/>
    <s v="Andalusía"/>
    <s v="Huelva"/>
    <x v="2"/>
    <x v="1"/>
    <x v="0"/>
    <x v="0"/>
    <x v="14"/>
    <s v="Ames Interoffice Envelope, Security-Tint"/>
    <n v="0"/>
    <n v="570"/>
    <n v="279"/>
    <n v="12"/>
    <s v="TRUE"/>
  </r>
  <r>
    <s v="AZ-2012-7586944"/>
    <x v="477"/>
    <s v="Elijah Sodeman"/>
    <x v="5"/>
    <s v="Andalusía"/>
    <s v="Huelva"/>
    <x v="2"/>
    <x v="1"/>
    <x v="0"/>
    <x v="0"/>
    <x v="14"/>
    <s v="Kraft Clasp Envelope, Security-Tint"/>
    <n v="0"/>
    <n v="23"/>
    <n v="5"/>
    <n v="2"/>
    <s v="FALSE"/>
  </r>
  <r>
    <s v="AZ-2012-827677"/>
    <x v="477"/>
    <s v="Riley Howells"/>
    <x v="1"/>
    <s v="England"/>
    <s v="Swindon"/>
    <x v="0"/>
    <x v="1"/>
    <x v="0"/>
    <x v="0"/>
    <x v="5"/>
    <s v="Avery Hole Reinforcements, Clear"/>
    <n v="0"/>
    <n v="12"/>
    <n v="1"/>
    <n v="3"/>
    <s v="FALSE"/>
  </r>
  <r>
    <s v="AZ-2012-9800130"/>
    <x v="477"/>
    <s v="Angie Massengill"/>
    <x v="3"/>
    <s v="Liguria"/>
    <s v="Genoa"/>
    <x v="2"/>
    <x v="1"/>
    <x v="1"/>
    <x v="2"/>
    <x v="13"/>
    <s v="Sharp Copy Machine, Laser"/>
    <n v="0"/>
    <n v="956"/>
    <n v="124"/>
    <n v="4"/>
    <s v="TRUE"/>
  </r>
  <r>
    <s v="AZ-2012-1648520"/>
    <x v="477"/>
    <s v="Georgia Blackburn"/>
    <x v="3"/>
    <s v="Liguria"/>
    <s v="Genoa"/>
    <x v="2"/>
    <x v="2"/>
    <x v="0"/>
    <x v="1"/>
    <x v="1"/>
    <s v="Bush Floating Shelf Set, Metal"/>
    <n v="0"/>
    <n v="1024"/>
    <n v="92"/>
    <n v="6"/>
    <s v="TRUE"/>
  </r>
  <r>
    <s v="AZ-2012-1100963"/>
    <x v="477"/>
    <s v="Ewan Walton"/>
    <x v="4"/>
    <s v="Vienna"/>
    <s v="Vienna"/>
    <x v="1"/>
    <x v="1"/>
    <x v="3"/>
    <x v="1"/>
    <x v="16"/>
    <s v="Advantus Photo Frame, Erganomic"/>
    <n v="0"/>
    <n v="206"/>
    <n v="99"/>
    <n v="4"/>
    <s v="TRUE"/>
  </r>
  <r>
    <s v="AZ-2012-1100963"/>
    <x v="477"/>
    <s v="Ewan Walton"/>
    <x v="4"/>
    <s v="Vienna"/>
    <s v="Vienna"/>
    <x v="1"/>
    <x v="1"/>
    <x v="3"/>
    <x v="0"/>
    <x v="14"/>
    <s v="GlobeWeis Manila Envelope, Set of 50"/>
    <n v="0"/>
    <n v="27"/>
    <n v="9"/>
    <n v="1"/>
    <s v="TRUE"/>
  </r>
  <r>
    <s v="AZ-2012-1100963"/>
    <x v="477"/>
    <s v="Ewan Walton"/>
    <x v="4"/>
    <s v="Vienna"/>
    <s v="Vienna"/>
    <x v="1"/>
    <x v="1"/>
    <x v="3"/>
    <x v="0"/>
    <x v="7"/>
    <s v="Hon Round Labels, Adjustable"/>
    <n v="0"/>
    <n v="9"/>
    <n v="3"/>
    <n v="2"/>
    <s v="TRUE"/>
  </r>
  <r>
    <s v="BN-2012-3390552"/>
    <x v="477"/>
    <s v="Minnie Cash"/>
    <x v="6"/>
    <s v="Thuringia"/>
    <s v="Erfurt"/>
    <x v="1"/>
    <x v="2"/>
    <x v="1"/>
    <x v="2"/>
    <x v="15"/>
    <s v="Enermax Mouse, Erganomic"/>
    <n v="0"/>
    <n v="229"/>
    <n v="16"/>
    <n v="6"/>
    <s v="FALSE"/>
  </r>
  <r>
    <s v="AZ-2012-8169593"/>
    <x v="478"/>
    <s v="Darcy Medley"/>
    <x v="1"/>
    <s v="England"/>
    <s v="London"/>
    <x v="0"/>
    <x v="2"/>
    <x v="2"/>
    <x v="1"/>
    <x v="1"/>
    <s v="Sauder 3-Shelf Cabinet, Traditional"/>
    <n v="0.1"/>
    <n v="750"/>
    <n v="92"/>
    <n v="5"/>
    <s v="TRUE"/>
  </r>
  <r>
    <s v="AZ-2012-8169593"/>
    <x v="478"/>
    <s v="Darcy Medley"/>
    <x v="1"/>
    <s v="England"/>
    <s v="London"/>
    <x v="0"/>
    <x v="2"/>
    <x v="2"/>
    <x v="0"/>
    <x v="2"/>
    <s v="Boston Highlighters, Easy-Erase"/>
    <n v="0.1"/>
    <n v="17"/>
    <n v="2"/>
    <n v="1"/>
    <s v="TRUE"/>
  </r>
  <r>
    <s v="AZ-2012-8169593"/>
    <x v="478"/>
    <s v="Darcy Medley"/>
    <x v="1"/>
    <s v="England"/>
    <s v="London"/>
    <x v="0"/>
    <x v="2"/>
    <x v="2"/>
    <x v="0"/>
    <x v="2"/>
    <s v="Sanford Markers, Blue"/>
    <n v="0.1"/>
    <n v="63"/>
    <n v="6"/>
    <n v="3"/>
    <s v="TRUE"/>
  </r>
  <r>
    <s v="AZ-2012-1234027"/>
    <x v="478"/>
    <s v="Kristen Holland"/>
    <x v="2"/>
    <s v="Aquitaine-Limousin-Poitou-Charentes"/>
    <s v="Bordeaux"/>
    <x v="1"/>
    <x v="1"/>
    <x v="0"/>
    <x v="1"/>
    <x v="1"/>
    <s v="Bush Stackable Bookrack, Traditional"/>
    <n v="0.1"/>
    <n v="221"/>
    <n v="37"/>
    <n v="2"/>
    <s v="FALSE"/>
  </r>
  <r>
    <s v="AZ-2012-1234027"/>
    <x v="478"/>
    <s v="Kristen Holland"/>
    <x v="2"/>
    <s v="Aquitaine-Limousin-Poitou-Charentes"/>
    <s v="Bordeaux"/>
    <x v="1"/>
    <x v="1"/>
    <x v="0"/>
    <x v="2"/>
    <x v="9"/>
    <s v="StarTech Calculator, Durable"/>
    <n v="0.15"/>
    <n v="170"/>
    <n v="0"/>
    <n v="5"/>
    <s v="TRUE"/>
  </r>
  <r>
    <s v="AZ-2012-1850952"/>
    <x v="478"/>
    <s v="Frances Matthias"/>
    <x v="2"/>
    <s v="Ile-de-France"/>
    <s v="Bagneux"/>
    <x v="1"/>
    <x v="2"/>
    <x v="1"/>
    <x v="0"/>
    <x v="2"/>
    <s v="Boston Pens, Easy-Erase"/>
    <n v="0"/>
    <n v="101"/>
    <n v="33"/>
    <n v="7"/>
    <s v="TRUE"/>
  </r>
  <r>
    <s v="AZ-2012-6068196"/>
    <x v="478"/>
    <s v="Lily Tyler"/>
    <x v="6"/>
    <s v="Schleswig-Holstein"/>
    <s v="Kiel"/>
    <x v="1"/>
    <x v="0"/>
    <x v="1"/>
    <x v="0"/>
    <x v="0"/>
    <s v="Enermax Memo Slips, Premium"/>
    <n v="0"/>
    <n v="16"/>
    <n v="0"/>
    <n v="1"/>
    <s v="TRUE"/>
  </r>
  <r>
    <s v="BN-2012-4253204"/>
    <x v="478"/>
    <s v="Naomi Hancock"/>
    <x v="12"/>
    <s v="Vaud"/>
    <s v="Lausanne"/>
    <x v="1"/>
    <x v="2"/>
    <x v="1"/>
    <x v="0"/>
    <x v="3"/>
    <s v="Eldon Shelving, Industrial"/>
    <n v="0"/>
    <n v="147"/>
    <n v="4"/>
    <n v="3"/>
    <s v="FALSE"/>
  </r>
  <r>
    <s v="AZ-2012-4141307"/>
    <x v="479"/>
    <s v="Mohammed Arnold"/>
    <x v="2"/>
    <s v="Ile-de-France"/>
    <s v="Paris"/>
    <x v="1"/>
    <x v="1"/>
    <x v="1"/>
    <x v="0"/>
    <x v="3"/>
    <s v="Eldon File Cart, Industrial"/>
    <n v="0.1"/>
    <n v="115"/>
    <n v="3"/>
    <n v="1"/>
    <s v="TRUE"/>
  </r>
  <r>
    <s v="AZ-2012-4141307"/>
    <x v="479"/>
    <s v="Mohammed Arnold"/>
    <x v="2"/>
    <s v="Ile-de-France"/>
    <s v="Paris"/>
    <x v="1"/>
    <x v="1"/>
    <x v="1"/>
    <x v="2"/>
    <x v="15"/>
    <s v="Logitech Numeric Keypad, Bluetooth"/>
    <n v="0"/>
    <n v="232"/>
    <n v="35"/>
    <n v="5"/>
    <s v="TRUE"/>
  </r>
  <r>
    <s v="AZ-2012-8726889"/>
    <x v="479"/>
    <s v="Eva Arnold"/>
    <x v="1"/>
    <s v="England"/>
    <s v="London"/>
    <x v="0"/>
    <x v="1"/>
    <x v="0"/>
    <x v="0"/>
    <x v="5"/>
    <s v="Cardinal Index Tab, Economy"/>
    <n v="0.1"/>
    <n v="55"/>
    <n v="22"/>
    <n v="7"/>
    <s v="FALSE"/>
  </r>
  <r>
    <s v="AZ-2012-8726889"/>
    <x v="479"/>
    <s v="Eva Arnold"/>
    <x v="1"/>
    <s v="England"/>
    <s v="London"/>
    <x v="0"/>
    <x v="1"/>
    <x v="0"/>
    <x v="0"/>
    <x v="3"/>
    <s v="Fellowes Shelving, Single Width"/>
    <n v="0.1"/>
    <n v="260"/>
    <n v="46"/>
    <n v="5"/>
    <s v="TRUE"/>
  </r>
  <r>
    <s v="AZ-2012-6617050"/>
    <x v="479"/>
    <s v="Arnold Jones"/>
    <x v="2"/>
    <s v="Languedoc-Roussillon-Midi-Pyrénées"/>
    <s v="Carcassonne"/>
    <x v="1"/>
    <x v="2"/>
    <x v="0"/>
    <x v="0"/>
    <x v="4"/>
    <s v="Advantus Rubber Bands, 12 Pack"/>
    <n v="0"/>
    <n v="16"/>
    <n v="4"/>
    <n v="1"/>
    <s v="FALSE"/>
  </r>
  <r>
    <s v="BN-2012-141614"/>
    <x v="479"/>
    <s v="Demi Hodgson"/>
    <x v="0"/>
    <s v="Västra Götaland"/>
    <s v="Gothenburg"/>
    <x v="0"/>
    <x v="1"/>
    <x v="1"/>
    <x v="1"/>
    <x v="16"/>
    <s v="Rubbermaid Stacking Tray, Durable"/>
    <n v="0.6"/>
    <n v="30"/>
    <n v="-18"/>
    <n v="3"/>
    <s v="FALSE"/>
  </r>
  <r>
    <s v="AZ-2012-2222436"/>
    <x v="480"/>
    <s v="Spencer Calvert"/>
    <x v="1"/>
    <s v="England"/>
    <s v="Gateshead"/>
    <x v="0"/>
    <x v="2"/>
    <x v="1"/>
    <x v="0"/>
    <x v="2"/>
    <s v="BIC Sketch Pad, Blue"/>
    <n v="0"/>
    <n v="97"/>
    <n v="17"/>
    <n v="2"/>
    <s v="TRUE"/>
  </r>
  <r>
    <s v="AZ-2012-7237498"/>
    <x v="480"/>
    <s v="Kimberly Jones"/>
    <x v="1"/>
    <s v="England"/>
    <s v="Gillingham"/>
    <x v="0"/>
    <x v="2"/>
    <x v="1"/>
    <x v="0"/>
    <x v="5"/>
    <s v="Acco Index Tab, Economy"/>
    <n v="0"/>
    <n v="40"/>
    <n v="18"/>
    <n v="4"/>
    <s v="FALSE"/>
  </r>
  <r>
    <s v="AZ-2012-7237498"/>
    <x v="480"/>
    <s v="Kimberly Jones"/>
    <x v="1"/>
    <s v="England"/>
    <s v="Gillingham"/>
    <x v="0"/>
    <x v="2"/>
    <x v="1"/>
    <x v="2"/>
    <x v="10"/>
    <s v="Motorola Signal Booster, Full Size"/>
    <n v="0"/>
    <n v="144"/>
    <n v="23"/>
    <n v="1"/>
    <s v="TRUE"/>
  </r>
  <r>
    <s v="AZ-2012-6416816"/>
    <x v="480"/>
    <s v="Patrick Townson"/>
    <x v="2"/>
    <s v="Ile-de-France"/>
    <s v="Les Mureaux"/>
    <x v="1"/>
    <x v="0"/>
    <x v="1"/>
    <x v="2"/>
    <x v="15"/>
    <s v="Belkin Router, USB"/>
    <n v="0"/>
    <n v="777"/>
    <n v="365"/>
    <n v="3"/>
    <s v="TRUE"/>
  </r>
  <r>
    <s v="AZ-2012-5904307"/>
    <x v="480"/>
    <s v="Hayley Swanston"/>
    <x v="3"/>
    <s v="Liguria"/>
    <s v="Genoa"/>
    <x v="2"/>
    <x v="0"/>
    <x v="1"/>
    <x v="0"/>
    <x v="2"/>
    <s v="Boston Pens, Easy-Erase"/>
    <n v="0"/>
    <n v="14"/>
    <n v="5"/>
    <n v="1"/>
    <s v="FALSE"/>
  </r>
  <r>
    <s v="AZ-2012-9669717"/>
    <x v="480"/>
    <s v="Josh Wilkinson"/>
    <x v="2"/>
    <s v="Alsace-Champagne-Ardenne-Lorraine"/>
    <s v="Schiltigheim"/>
    <x v="1"/>
    <x v="2"/>
    <x v="2"/>
    <x v="0"/>
    <x v="5"/>
    <s v="Cardinal Binder, Recycled"/>
    <n v="0"/>
    <n v="184"/>
    <n v="39"/>
    <n v="13"/>
    <s v="FALSE"/>
  </r>
  <r>
    <s v="AZ-2012-2184754"/>
    <x v="480"/>
    <s v="Robert James"/>
    <x v="6"/>
    <s v="Bavaria"/>
    <s v="Günzburg"/>
    <x v="1"/>
    <x v="0"/>
    <x v="1"/>
    <x v="0"/>
    <x v="3"/>
    <s v="Smead Trays, Industrial"/>
    <n v="0.1"/>
    <n v="44"/>
    <n v="11"/>
    <n v="1"/>
    <s v="FALSE"/>
  </r>
  <r>
    <s v="BN-2012-8675695"/>
    <x v="481"/>
    <s v="Ewan Lee"/>
    <x v="6"/>
    <s v="North Rhine-Westphalia"/>
    <s v="Unna"/>
    <x v="1"/>
    <x v="1"/>
    <x v="0"/>
    <x v="1"/>
    <x v="1"/>
    <s v="Sauder Corner Shelving, Traditional"/>
    <n v="0.1"/>
    <n v="133"/>
    <n v="-4"/>
    <n v="1"/>
    <s v="FALSE"/>
  </r>
  <r>
    <s v="BN-2012-7755774"/>
    <x v="482"/>
    <s v="Max Craig"/>
    <x v="2"/>
    <s v="Nord-Pas-de-Calais-Picardie"/>
    <s v="Coudekerque-Branche"/>
    <x v="1"/>
    <x v="2"/>
    <x v="1"/>
    <x v="1"/>
    <x v="6"/>
    <s v="Bevis Conference Table, with Bottom Storage"/>
    <n v="0.35"/>
    <n v="1201"/>
    <n v="-148"/>
    <n v="2"/>
    <s v="FALSE"/>
  </r>
  <r>
    <s v="BN-2012-7755774"/>
    <x v="482"/>
    <s v="Max Craig"/>
    <x v="2"/>
    <s v="Nord-Pas-de-Calais-Picardie"/>
    <s v="Coudekerque-Branche"/>
    <x v="1"/>
    <x v="2"/>
    <x v="1"/>
    <x v="0"/>
    <x v="11"/>
    <s v="Breville Stove, Red"/>
    <n v="0.1"/>
    <n v="505"/>
    <n v="45"/>
    <n v="1"/>
    <s v="TRUE"/>
  </r>
  <r>
    <s v="AZ-2012-9071666"/>
    <x v="483"/>
    <s v="Ryan Price"/>
    <x v="5"/>
    <s v="Madrid"/>
    <s v="Madrid"/>
    <x v="2"/>
    <x v="1"/>
    <x v="1"/>
    <x v="0"/>
    <x v="5"/>
    <s v="Ibico 3-Hole Punch, Economy"/>
    <n v="0"/>
    <n v="152"/>
    <n v="76"/>
    <n v="5"/>
    <s v="FALSE"/>
  </r>
  <r>
    <s v="AZ-2012-9453588"/>
    <x v="483"/>
    <s v="Ethan Cover"/>
    <x v="6"/>
    <s v="Bavaria"/>
    <s v="Munich"/>
    <x v="1"/>
    <x v="0"/>
    <x v="1"/>
    <x v="0"/>
    <x v="5"/>
    <s v="Acco Index Tab, Economy"/>
    <n v="0"/>
    <n v="10"/>
    <n v="5"/>
    <n v="1"/>
    <s v="TRUE"/>
  </r>
  <r>
    <s v="AZ-2012-9453588"/>
    <x v="483"/>
    <s v="Ethan Cover"/>
    <x v="6"/>
    <s v="Bavaria"/>
    <s v="Munich"/>
    <x v="1"/>
    <x v="0"/>
    <x v="1"/>
    <x v="0"/>
    <x v="5"/>
    <s v="Wilson Jones Hole Reinforcements, Durable"/>
    <n v="0"/>
    <n v="12"/>
    <n v="4"/>
    <n v="2"/>
    <s v="TRUE"/>
  </r>
  <r>
    <s v="AZ-2012-9453588"/>
    <x v="483"/>
    <s v="Ethan Cover"/>
    <x v="6"/>
    <s v="Bavaria"/>
    <s v="Munich"/>
    <x v="1"/>
    <x v="0"/>
    <x v="1"/>
    <x v="0"/>
    <x v="3"/>
    <s v="Tenex Box, Industrial"/>
    <n v="0.1"/>
    <n v="107"/>
    <n v="44"/>
    <n v="7"/>
    <s v="TRUE"/>
  </r>
  <r>
    <s v="AZ-2012-9453588"/>
    <x v="483"/>
    <s v="Ethan Cover"/>
    <x v="6"/>
    <s v="Bavaria"/>
    <s v="Munich"/>
    <x v="1"/>
    <x v="0"/>
    <x v="1"/>
    <x v="0"/>
    <x v="3"/>
    <s v="Tenex Lockers, Single Width"/>
    <n v="0.1"/>
    <n v="735"/>
    <n v="-33"/>
    <n v="4"/>
    <s v="FALSE"/>
  </r>
  <r>
    <s v="AZ-2012-4300696"/>
    <x v="483"/>
    <s v="Kai Leonard"/>
    <x v="6"/>
    <s v="Bavaria"/>
    <s v="Erlangen"/>
    <x v="1"/>
    <x v="2"/>
    <x v="0"/>
    <x v="0"/>
    <x v="5"/>
    <s v="Cardinal Binding Machine, Clear"/>
    <n v="0"/>
    <n v="492"/>
    <n v="197"/>
    <n v="10"/>
    <s v="FALSE"/>
  </r>
  <r>
    <s v="AZ-2012-4300696"/>
    <x v="483"/>
    <s v="Kai Leonard"/>
    <x v="6"/>
    <s v="Bavaria"/>
    <s v="Erlangen"/>
    <x v="1"/>
    <x v="2"/>
    <x v="0"/>
    <x v="2"/>
    <x v="10"/>
    <s v="Nokia Audio Dock, VoIP"/>
    <n v="0"/>
    <n v="1001"/>
    <n v="280"/>
    <n v="6"/>
    <s v="FALSE"/>
  </r>
  <r>
    <s v="AZ-2012-2814232"/>
    <x v="483"/>
    <s v="Callum Hagai"/>
    <x v="2"/>
    <s v="Normandy"/>
    <s v="Caen"/>
    <x v="1"/>
    <x v="0"/>
    <x v="2"/>
    <x v="0"/>
    <x v="2"/>
    <s v="BIC Pens, Water Color"/>
    <n v="0"/>
    <n v="70"/>
    <n v="29"/>
    <n v="4"/>
    <s v="TRUE"/>
  </r>
  <r>
    <s v="AZ-2012-2814232"/>
    <x v="483"/>
    <s v="Callum Hagai"/>
    <x v="2"/>
    <s v="Normandy"/>
    <s v="Caen"/>
    <x v="1"/>
    <x v="0"/>
    <x v="2"/>
    <x v="0"/>
    <x v="5"/>
    <s v="Acco Hole Reinforcements, Recycled"/>
    <n v="0"/>
    <n v="35"/>
    <n v="18"/>
    <n v="5"/>
    <s v="TRUE"/>
  </r>
  <r>
    <s v="AZ-2012-2814232"/>
    <x v="483"/>
    <s v="Callum Hagai"/>
    <x v="2"/>
    <s v="Normandy"/>
    <s v="Caen"/>
    <x v="1"/>
    <x v="0"/>
    <x v="2"/>
    <x v="0"/>
    <x v="4"/>
    <s v="Accos Staples, 12 Pack"/>
    <n v="0"/>
    <n v="52"/>
    <n v="11"/>
    <n v="5"/>
    <s v="FALSE"/>
  </r>
  <r>
    <s v="AZ-2012-4005436"/>
    <x v="483"/>
    <s v="Thomas McCallum"/>
    <x v="1"/>
    <s v="Scotland"/>
    <s v="Glasgow"/>
    <x v="0"/>
    <x v="1"/>
    <x v="1"/>
    <x v="2"/>
    <x v="10"/>
    <s v="Nokia Signal Booster, with Caller ID"/>
    <n v="0"/>
    <n v="683"/>
    <n v="198"/>
    <n v="5"/>
    <s v="TRUE"/>
  </r>
  <r>
    <s v="BN-2012-1029771"/>
    <x v="483"/>
    <s v="Lucas Breillat"/>
    <x v="7"/>
    <s v="Overijssel"/>
    <s v="Deventer"/>
    <x v="1"/>
    <x v="0"/>
    <x v="0"/>
    <x v="1"/>
    <x v="1"/>
    <s v="Dania Library with Doors, Metal"/>
    <n v="0.5"/>
    <n v="724"/>
    <n v="-217"/>
    <n v="4"/>
    <s v="TRUE"/>
  </r>
  <r>
    <s v="BN-2012-1029771"/>
    <x v="483"/>
    <s v="Lucas Breillat"/>
    <x v="7"/>
    <s v="Overijssel"/>
    <s v="Deventer"/>
    <x v="1"/>
    <x v="0"/>
    <x v="0"/>
    <x v="1"/>
    <x v="8"/>
    <s v="Harbour Creations Swivel Stool, Red"/>
    <n v="0.5"/>
    <n v="180"/>
    <n v="-54"/>
    <n v="2"/>
    <s v="TRUE"/>
  </r>
  <r>
    <s v="AZ-2012-7489217"/>
    <x v="484"/>
    <s v="Edward Martinez"/>
    <x v="2"/>
    <s v="Pays de la Loire"/>
    <s v="Saint-Nazaire"/>
    <x v="1"/>
    <x v="2"/>
    <x v="1"/>
    <x v="2"/>
    <x v="15"/>
    <s v="Logitech Memory Card, USB"/>
    <n v="0"/>
    <n v="207"/>
    <n v="33"/>
    <n v="2"/>
    <s v="FALSE"/>
  </r>
  <r>
    <s v="AZ-2012-3104391"/>
    <x v="484"/>
    <s v="Thomas McCallum"/>
    <x v="1"/>
    <s v="England"/>
    <s v="Leicester"/>
    <x v="0"/>
    <x v="1"/>
    <x v="1"/>
    <x v="0"/>
    <x v="5"/>
    <s v="Avery Hole Reinforcements, Recycled"/>
    <n v="0"/>
    <n v="14"/>
    <n v="6"/>
    <n v="3"/>
    <s v="FALSE"/>
  </r>
  <r>
    <s v="AZ-2012-3104391"/>
    <x v="484"/>
    <s v="Thomas McCallum"/>
    <x v="1"/>
    <s v="England"/>
    <s v="Leicester"/>
    <x v="0"/>
    <x v="1"/>
    <x v="1"/>
    <x v="0"/>
    <x v="0"/>
    <s v="SanDisk Cards &amp; Envelopes, Premium"/>
    <n v="0"/>
    <n v="339"/>
    <n v="129"/>
    <n v="7"/>
    <s v="FALSE"/>
  </r>
  <r>
    <s v="AZ-2012-873456"/>
    <x v="485"/>
    <s v="James Fleming"/>
    <x v="7"/>
    <s v="Utrecht"/>
    <s v="Utrecht"/>
    <x v="1"/>
    <x v="2"/>
    <x v="0"/>
    <x v="1"/>
    <x v="16"/>
    <s v="Deflect-O Door Stop, Erganomic"/>
    <n v="0.2"/>
    <n v="170"/>
    <n v="-4"/>
    <n v="5"/>
    <s v="TRUE"/>
  </r>
  <r>
    <s v="AZ-2012-171194"/>
    <x v="485"/>
    <s v="Nathan Noble"/>
    <x v="2"/>
    <s v="Nord-Pas-de-Calais-Picardie"/>
    <s v="Calais"/>
    <x v="1"/>
    <x v="2"/>
    <x v="0"/>
    <x v="0"/>
    <x v="2"/>
    <s v="Sanford Canvas, Blue"/>
    <n v="0"/>
    <n v="51"/>
    <n v="15"/>
    <n v="1"/>
    <s v="FALSE"/>
  </r>
  <r>
    <s v="AZ-2012-9553455"/>
    <x v="485"/>
    <s v="Thomas Thompson"/>
    <x v="5"/>
    <s v="Catalonia"/>
    <s v="Sant Boi de Llobregat"/>
    <x v="2"/>
    <x v="2"/>
    <x v="1"/>
    <x v="0"/>
    <x v="2"/>
    <s v="Stanley Pens, Blue"/>
    <n v="0"/>
    <n v="30"/>
    <n v="15"/>
    <n v="3"/>
    <s v="FALSE"/>
  </r>
  <r>
    <s v="AZ-2012-9553455"/>
    <x v="485"/>
    <s v="Thomas Thompson"/>
    <x v="5"/>
    <s v="Catalonia"/>
    <s v="Sant Boi de Llobregat"/>
    <x v="2"/>
    <x v="2"/>
    <x v="1"/>
    <x v="2"/>
    <x v="10"/>
    <s v="Apple Signal Booster, Full Size"/>
    <n v="0.1"/>
    <n v="497"/>
    <n v="-28"/>
    <n v="4"/>
    <s v="TRUE"/>
  </r>
  <r>
    <s v="AZ-2012-7671653"/>
    <x v="485"/>
    <s v="Eve Spencer"/>
    <x v="6"/>
    <s v="North Rhine-Westphalia"/>
    <s v="Wuppertal"/>
    <x v="1"/>
    <x v="1"/>
    <x v="1"/>
    <x v="1"/>
    <x v="1"/>
    <s v="Ikea Floating Shelf Set, Traditional"/>
    <n v="0.1"/>
    <n v="460"/>
    <n v="-21"/>
    <n v="3"/>
    <s v="TRUE"/>
  </r>
  <r>
    <s v="AZ-2012-7671653"/>
    <x v="485"/>
    <s v="Eve Spencer"/>
    <x v="6"/>
    <s v="North Rhine-Westphalia"/>
    <s v="Wuppertal"/>
    <x v="1"/>
    <x v="1"/>
    <x v="1"/>
    <x v="1"/>
    <x v="8"/>
    <s v="Novimex Bag Chairs, Black"/>
    <n v="0.1"/>
    <n v="78"/>
    <n v="30"/>
    <n v="2"/>
    <s v="FALSE"/>
  </r>
  <r>
    <s v="AZ-2012-7671653"/>
    <x v="485"/>
    <s v="Eve Spencer"/>
    <x v="6"/>
    <s v="North Rhine-Westphalia"/>
    <s v="Wuppertal"/>
    <x v="1"/>
    <x v="1"/>
    <x v="1"/>
    <x v="0"/>
    <x v="3"/>
    <s v="Fellowes File Cart, Industrial"/>
    <n v="0.1"/>
    <n v="620"/>
    <n v="21"/>
    <n v="5"/>
    <s v="TRUE"/>
  </r>
  <r>
    <s v="BN-2012-1365055"/>
    <x v="485"/>
    <s v="Richard Harvey"/>
    <x v="3"/>
    <s v="Apulia"/>
    <s v="Bari"/>
    <x v="2"/>
    <x v="2"/>
    <x v="0"/>
    <x v="0"/>
    <x v="3"/>
    <s v="Smead Shelving, Industrial"/>
    <n v="0.4"/>
    <n v="59"/>
    <n v="-16"/>
    <n v="2"/>
    <s v="FALSE"/>
  </r>
  <r>
    <s v="BN-2012-1365055"/>
    <x v="485"/>
    <s v="Richard Harvey"/>
    <x v="3"/>
    <s v="Apulia"/>
    <s v="Bari"/>
    <x v="2"/>
    <x v="2"/>
    <x v="0"/>
    <x v="2"/>
    <x v="13"/>
    <s v="Brother Fax Machine, Laser"/>
    <n v="0"/>
    <n v="637"/>
    <n v="261"/>
    <n v="2"/>
    <s v="FALSE"/>
  </r>
  <r>
    <s v="AZ-2012-2976788"/>
    <x v="486"/>
    <s v="Ethan Cover"/>
    <x v="3"/>
    <s v="Sicily"/>
    <s v="Catania"/>
    <x v="2"/>
    <x v="0"/>
    <x v="1"/>
    <x v="0"/>
    <x v="12"/>
    <s v="Fiskars Ruler, Steel"/>
    <n v="0"/>
    <n v="41"/>
    <n v="7"/>
    <n v="3"/>
    <s v="TRUE"/>
  </r>
  <r>
    <s v="AZ-2012-4302372"/>
    <x v="486"/>
    <s v="Adam Harte"/>
    <x v="9"/>
    <s v="Namur"/>
    <s v="Namur"/>
    <x v="1"/>
    <x v="2"/>
    <x v="1"/>
    <x v="1"/>
    <x v="8"/>
    <s v="Office Star Steel Folding Chair, Black"/>
    <n v="0"/>
    <n v="446"/>
    <n v="0"/>
    <n v="5"/>
    <s v="TRUE"/>
  </r>
  <r>
    <s v="AZ-2012-4302372"/>
    <x v="486"/>
    <s v="Adam Harte"/>
    <x v="9"/>
    <s v="Namur"/>
    <s v="Namur"/>
    <x v="1"/>
    <x v="2"/>
    <x v="1"/>
    <x v="0"/>
    <x v="7"/>
    <s v="Avery Removable Labels, Laser Printer Compatible"/>
    <n v="0"/>
    <n v="21"/>
    <n v="4"/>
    <n v="2"/>
    <s v="TRUE"/>
  </r>
  <r>
    <s v="AZ-2012-7556603"/>
    <x v="486"/>
    <s v="Donald Pak"/>
    <x v="2"/>
    <s v="Pays de la Loire"/>
    <s v="Le Mans"/>
    <x v="1"/>
    <x v="2"/>
    <x v="1"/>
    <x v="0"/>
    <x v="2"/>
    <s v="Sanford Sketch Pad, Blue"/>
    <n v="0.5"/>
    <n v="68"/>
    <n v="-64"/>
    <n v="3"/>
    <s v="TRUE"/>
  </r>
  <r>
    <s v="AZ-2012-8910034"/>
    <x v="486"/>
    <s v="Spencer Oliver"/>
    <x v="1"/>
    <s v="England"/>
    <s v="Coventry"/>
    <x v="0"/>
    <x v="1"/>
    <x v="2"/>
    <x v="1"/>
    <x v="16"/>
    <s v="Advantus Door Stop, Erganomic"/>
    <n v="0.3"/>
    <n v="275"/>
    <n v="4"/>
    <n v="9"/>
    <s v="TRUE"/>
  </r>
  <r>
    <s v="AZ-2012-3052351"/>
    <x v="487"/>
    <s v="Laura Akhtar"/>
    <x v="3"/>
    <s v="Lombardy"/>
    <s v="Sesto San Giovanni"/>
    <x v="2"/>
    <x v="1"/>
    <x v="1"/>
    <x v="0"/>
    <x v="2"/>
    <s v="Binney &amp; Smith Sketch Pad, Water Color"/>
    <n v="0"/>
    <n v="248"/>
    <n v="82"/>
    <n v="5"/>
    <s v="FALSE"/>
  </r>
  <r>
    <s v="AZ-2012-3052351"/>
    <x v="487"/>
    <s v="Laura Akhtar"/>
    <x v="3"/>
    <s v="Lombardy"/>
    <s v="Sesto San Giovanni"/>
    <x v="2"/>
    <x v="1"/>
    <x v="1"/>
    <x v="0"/>
    <x v="5"/>
    <s v="Cardinal 3-Hole Punch, Durable"/>
    <n v="0"/>
    <n v="182"/>
    <n v="84"/>
    <n v="6"/>
    <s v="TRUE"/>
  </r>
  <r>
    <s v="AZ-2012-3052351"/>
    <x v="487"/>
    <s v="Laura Akhtar"/>
    <x v="3"/>
    <s v="Lombardy"/>
    <s v="Sesto San Giovanni"/>
    <x v="2"/>
    <x v="1"/>
    <x v="1"/>
    <x v="2"/>
    <x v="10"/>
    <s v="Nokia Headset, with Caller ID"/>
    <n v="0.4"/>
    <n v="88"/>
    <n v="-41"/>
    <n v="2"/>
    <s v="TRUE"/>
  </r>
  <r>
    <s v="AZ-2012-4423146"/>
    <x v="487"/>
    <s v="Kimberly Boyd"/>
    <x v="6"/>
    <s v="Bavaria"/>
    <s v="Bayreuth"/>
    <x v="1"/>
    <x v="2"/>
    <x v="1"/>
    <x v="1"/>
    <x v="8"/>
    <s v="Hon Bag Chairs, Adjustable"/>
    <n v="0.1"/>
    <n v="429"/>
    <n v="57"/>
    <n v="10"/>
    <s v="FALSE"/>
  </r>
  <r>
    <s v="AZ-2012-6815344"/>
    <x v="488"/>
    <s v="Jose Gambino"/>
    <x v="3"/>
    <s v="Lazio"/>
    <s v="Rome"/>
    <x v="2"/>
    <x v="2"/>
    <x v="1"/>
    <x v="0"/>
    <x v="5"/>
    <s v="Ibico Index Tab, Clear"/>
    <n v="0"/>
    <n v="36"/>
    <n v="6"/>
    <n v="4"/>
    <s v="FALSE"/>
  </r>
  <r>
    <s v="AZ-2012-6815344"/>
    <x v="488"/>
    <s v="Jose Gambino"/>
    <x v="3"/>
    <s v="Lazio"/>
    <s v="Rome"/>
    <x v="2"/>
    <x v="2"/>
    <x v="1"/>
    <x v="2"/>
    <x v="15"/>
    <s v="Logitech Mouse, Bluetooth"/>
    <n v="0"/>
    <n v="176"/>
    <n v="79"/>
    <n v="6"/>
    <s v="TRUE"/>
  </r>
  <r>
    <s v="AZ-2012-6540731"/>
    <x v="489"/>
    <s v="Elise Godfrey"/>
    <x v="6"/>
    <s v="North Rhine-Westphalia"/>
    <s v="Viersen"/>
    <x v="1"/>
    <x v="1"/>
    <x v="1"/>
    <x v="0"/>
    <x v="2"/>
    <s v="Sanford Pencil Sharpener, Easy-Erase"/>
    <n v="0"/>
    <n v="163"/>
    <n v="81"/>
    <n v="6"/>
    <s v="TRUE"/>
  </r>
  <r>
    <s v="AZ-2012-6540731"/>
    <x v="489"/>
    <s v="Elise Godfrey"/>
    <x v="6"/>
    <s v="North Rhine-Westphalia"/>
    <s v="Viersen"/>
    <x v="1"/>
    <x v="1"/>
    <x v="1"/>
    <x v="0"/>
    <x v="5"/>
    <s v="Avery 3-Hole Punch, Recycled"/>
    <n v="0"/>
    <n v="113"/>
    <n v="0"/>
    <n v="4"/>
    <s v="TRUE"/>
  </r>
  <r>
    <s v="AZ-2012-6540731"/>
    <x v="489"/>
    <s v="Elise Godfrey"/>
    <x v="6"/>
    <s v="North Rhine-Westphalia"/>
    <s v="Viersen"/>
    <x v="1"/>
    <x v="1"/>
    <x v="1"/>
    <x v="0"/>
    <x v="7"/>
    <s v="Smead Removable Labels, Laser Printer Compatible"/>
    <n v="0"/>
    <n v="52"/>
    <n v="16"/>
    <n v="5"/>
    <s v="TRUE"/>
  </r>
  <r>
    <s v="AZ-2012-6540731"/>
    <x v="489"/>
    <s v="Elise Godfrey"/>
    <x v="6"/>
    <s v="North Rhine-Westphalia"/>
    <s v="Viersen"/>
    <x v="1"/>
    <x v="1"/>
    <x v="1"/>
    <x v="0"/>
    <x v="3"/>
    <s v="Fellowes Trays, Blue"/>
    <n v="0.1"/>
    <n v="52"/>
    <n v="-2"/>
    <n v="1"/>
    <s v="TRUE"/>
  </r>
  <r>
    <s v="AZ-2012-6540731"/>
    <x v="489"/>
    <s v="Elise Godfrey"/>
    <x v="6"/>
    <s v="North Rhine-Westphalia"/>
    <s v="Viersen"/>
    <x v="1"/>
    <x v="1"/>
    <x v="1"/>
    <x v="2"/>
    <x v="15"/>
    <s v="Enermax Flash Drive, Programmable"/>
    <n v="0"/>
    <n v="129"/>
    <n v="46"/>
    <n v="3"/>
    <s v="FALSE"/>
  </r>
  <r>
    <s v="AZ-2012-6540731"/>
    <x v="489"/>
    <s v="Elise Godfrey"/>
    <x v="6"/>
    <s v="North Rhine-Westphalia"/>
    <s v="Viersen"/>
    <x v="1"/>
    <x v="1"/>
    <x v="1"/>
    <x v="2"/>
    <x v="9"/>
    <s v="StarTech Receipt Printer, Durable"/>
    <n v="0"/>
    <n v="554"/>
    <n v="105"/>
    <n v="5"/>
    <s v="TRUE"/>
  </r>
  <r>
    <s v="AZ-2012-6540731"/>
    <x v="489"/>
    <s v="Elise Godfrey"/>
    <x v="6"/>
    <s v="North Rhine-Westphalia"/>
    <s v="Viersen"/>
    <x v="1"/>
    <x v="1"/>
    <x v="1"/>
    <x v="2"/>
    <x v="10"/>
    <s v="Apple Headset, Cordless"/>
    <n v="0"/>
    <n v="228"/>
    <n v="48"/>
    <n v="3"/>
    <s v="FALSE"/>
  </r>
  <r>
    <s v="AZ-2012-9049476"/>
    <x v="489"/>
    <s v="Layla Furnell"/>
    <x v="3"/>
    <s v="Tuscany"/>
    <s v="Florence"/>
    <x v="2"/>
    <x v="1"/>
    <x v="2"/>
    <x v="0"/>
    <x v="2"/>
    <s v="Stanley Pens, Fluorescent"/>
    <n v="0"/>
    <n v="34"/>
    <n v="3"/>
    <n v="3"/>
    <s v="FALSE"/>
  </r>
  <r>
    <s v="AZ-2012-9049476"/>
    <x v="489"/>
    <s v="Layla Furnell"/>
    <x v="3"/>
    <s v="Tuscany"/>
    <s v="Florence"/>
    <x v="2"/>
    <x v="1"/>
    <x v="2"/>
    <x v="0"/>
    <x v="5"/>
    <s v="Acco Hole Reinforcements, Clear"/>
    <n v="0"/>
    <n v="12"/>
    <n v="0"/>
    <n v="2"/>
    <s v="FALSE"/>
  </r>
  <r>
    <s v="AZ-2012-9049476"/>
    <x v="489"/>
    <s v="Layla Furnell"/>
    <x v="3"/>
    <s v="Tuscany"/>
    <s v="Florence"/>
    <x v="2"/>
    <x v="1"/>
    <x v="2"/>
    <x v="2"/>
    <x v="9"/>
    <s v="Konica Printer, Wireless"/>
    <n v="0.4"/>
    <n v="804"/>
    <n v="-496"/>
    <n v="5"/>
    <s v="TRUE"/>
  </r>
  <r>
    <s v="AZ-2012-4096327"/>
    <x v="489"/>
    <s v="Tia Metcalfe"/>
    <x v="6"/>
    <s v="North Rhine-Westphalia"/>
    <s v="Aachen"/>
    <x v="1"/>
    <x v="1"/>
    <x v="3"/>
    <x v="0"/>
    <x v="14"/>
    <s v="GlobeWeis Peel and Seal, Set of 50"/>
    <n v="0"/>
    <n v="128"/>
    <n v="0"/>
    <n v="6"/>
    <s v="TRUE"/>
  </r>
  <r>
    <s v="BN-2012-1840442"/>
    <x v="489"/>
    <s v="Melissa Bean"/>
    <x v="2"/>
    <s v="Normandy"/>
    <s v="Rouen"/>
    <x v="1"/>
    <x v="0"/>
    <x v="3"/>
    <x v="0"/>
    <x v="5"/>
    <s v="Ibico Binder, Clear"/>
    <n v="0"/>
    <n v="30"/>
    <n v="3"/>
    <n v="2"/>
    <s v="FALSE"/>
  </r>
  <r>
    <s v="BN-2012-1840442"/>
    <x v="489"/>
    <s v="Melissa Bean"/>
    <x v="2"/>
    <s v="Normandy"/>
    <s v="Rouen"/>
    <x v="1"/>
    <x v="0"/>
    <x v="3"/>
    <x v="0"/>
    <x v="0"/>
    <s v="Xerox Cards &amp; Envelopes, Premium"/>
    <n v="0"/>
    <n v="225"/>
    <n v="67"/>
    <n v="5"/>
    <s v="FALSE"/>
  </r>
  <r>
    <s v="BN-2012-1840442"/>
    <x v="489"/>
    <s v="Melissa Bean"/>
    <x v="2"/>
    <s v="Normandy"/>
    <s v="Rouen"/>
    <x v="1"/>
    <x v="0"/>
    <x v="3"/>
    <x v="0"/>
    <x v="3"/>
    <s v="Rogers Box, Wire Frame"/>
    <n v="0.1"/>
    <n v="62"/>
    <n v="1"/>
    <n v="3"/>
    <s v="TRUE"/>
  </r>
  <r>
    <s v="BN-2012-1840442"/>
    <x v="489"/>
    <s v="Melissa Bean"/>
    <x v="2"/>
    <s v="Normandy"/>
    <s v="Rouen"/>
    <x v="1"/>
    <x v="0"/>
    <x v="3"/>
    <x v="2"/>
    <x v="10"/>
    <s v="Apple Audio Dock, with Caller ID"/>
    <n v="0.15"/>
    <n v="426"/>
    <n v="0"/>
    <n v="3"/>
    <s v="FALSE"/>
  </r>
  <r>
    <s v="BN-2012-2024593"/>
    <x v="489"/>
    <s v="Esther Henderson"/>
    <x v="2"/>
    <s v="Ile-de-France"/>
    <s v="Evry"/>
    <x v="1"/>
    <x v="1"/>
    <x v="0"/>
    <x v="0"/>
    <x v="11"/>
    <s v="Hamilton Beach Refrigerator, Red"/>
    <n v="0.1"/>
    <n v="900"/>
    <n v="-10"/>
    <n v="2"/>
    <s v="TRUE"/>
  </r>
  <r>
    <s v="AZ-2012-1125061"/>
    <x v="490"/>
    <s v="Jeremy Pilcher"/>
    <x v="6"/>
    <s v="North Rhine-Westphalia"/>
    <s v="Dortmund"/>
    <x v="1"/>
    <x v="2"/>
    <x v="1"/>
    <x v="1"/>
    <x v="1"/>
    <s v="Safco Floating Shelf Set, Pine"/>
    <n v="0.1"/>
    <n v="713"/>
    <n v="40"/>
    <n v="4"/>
    <s v="FALSE"/>
  </r>
  <r>
    <s v="AZ-2012-1125061"/>
    <x v="490"/>
    <s v="Jeremy Pilcher"/>
    <x v="6"/>
    <s v="North Rhine-Westphalia"/>
    <s v="Dortmund"/>
    <x v="1"/>
    <x v="2"/>
    <x v="1"/>
    <x v="1"/>
    <x v="6"/>
    <s v="Lesro Computer Table, Fully Assembled"/>
    <n v="0.35"/>
    <n v="1676"/>
    <n v="206"/>
    <n v="6"/>
    <s v="TRUE"/>
  </r>
  <r>
    <s v="AZ-2012-1125061"/>
    <x v="490"/>
    <s v="Jeremy Pilcher"/>
    <x v="6"/>
    <s v="North Rhine-Westphalia"/>
    <s v="Dortmund"/>
    <x v="1"/>
    <x v="2"/>
    <x v="1"/>
    <x v="2"/>
    <x v="13"/>
    <s v="Brother Wireless Fax, Color"/>
    <n v="0"/>
    <n v="1141"/>
    <n v="239"/>
    <n v="3"/>
    <s v="TRUE"/>
  </r>
  <r>
    <s v="AZ-2012-398573"/>
    <x v="490"/>
    <s v="Thomas Stephens"/>
    <x v="1"/>
    <s v="Wales"/>
    <s v="Swansea"/>
    <x v="0"/>
    <x v="2"/>
    <x v="1"/>
    <x v="0"/>
    <x v="3"/>
    <s v="Fellowes File Cart, Blue"/>
    <n v="0"/>
    <n v="412"/>
    <n v="165"/>
    <n v="3"/>
    <s v="TRUE"/>
  </r>
  <r>
    <s v="AZ-2012-561051"/>
    <x v="491"/>
    <s v="Paige Hopley"/>
    <x v="2"/>
    <s v="Aquitaine-Limousin-Poitou-Charentes"/>
    <s v="Talence"/>
    <x v="1"/>
    <x v="1"/>
    <x v="0"/>
    <x v="1"/>
    <x v="16"/>
    <s v="Advantus Light Bulb, Durable"/>
    <n v="0"/>
    <n v="51"/>
    <n v="12"/>
    <n v="3"/>
    <s v="FALSE"/>
  </r>
  <r>
    <s v="AZ-2012-561051"/>
    <x v="491"/>
    <s v="Paige Hopley"/>
    <x v="2"/>
    <s v="Aquitaine-Limousin-Poitou-Charentes"/>
    <s v="Talence"/>
    <x v="1"/>
    <x v="1"/>
    <x v="0"/>
    <x v="0"/>
    <x v="2"/>
    <s v="BIC Pens, Fluorescent"/>
    <n v="0"/>
    <n v="31"/>
    <n v="10"/>
    <n v="2"/>
    <s v="FALSE"/>
  </r>
  <r>
    <s v="AZ-2012-561051"/>
    <x v="491"/>
    <s v="Paige Hopley"/>
    <x v="2"/>
    <s v="Aquitaine-Limousin-Poitou-Charentes"/>
    <s v="Talence"/>
    <x v="1"/>
    <x v="1"/>
    <x v="0"/>
    <x v="0"/>
    <x v="3"/>
    <s v="Smead Lockers, Wire Frame"/>
    <n v="0.1"/>
    <n v="355"/>
    <n v="-4"/>
    <n v="2"/>
    <s v="TRUE"/>
  </r>
  <r>
    <s v="AZ-2012-1264842"/>
    <x v="491"/>
    <s v="Justin Armit"/>
    <x v="1"/>
    <s v="England"/>
    <s v="Margate"/>
    <x v="0"/>
    <x v="1"/>
    <x v="3"/>
    <x v="0"/>
    <x v="0"/>
    <s v="Xerox Memo Slips, Recycled"/>
    <n v="0"/>
    <n v="27"/>
    <n v="4"/>
    <n v="2"/>
    <s v="FALSE"/>
  </r>
  <r>
    <s v="AZ-2012-1264842"/>
    <x v="491"/>
    <s v="Justin Armit"/>
    <x v="1"/>
    <s v="England"/>
    <s v="Margate"/>
    <x v="0"/>
    <x v="1"/>
    <x v="3"/>
    <x v="2"/>
    <x v="13"/>
    <s v="Hewlett Ink, Digital"/>
    <n v="0"/>
    <n v="297"/>
    <n v="133"/>
    <n v="2"/>
    <s v="FALSE"/>
  </r>
  <r>
    <s v="AZ-2012-9799805"/>
    <x v="492"/>
    <s v="Florence Wark"/>
    <x v="14"/>
    <s v="Uusimaa"/>
    <s v="Vantaa"/>
    <x v="0"/>
    <x v="1"/>
    <x v="0"/>
    <x v="1"/>
    <x v="8"/>
    <s v="SAFCO Executive Leather Armchair, Red"/>
    <n v="0"/>
    <n v="2769"/>
    <n v="28"/>
    <n v="6"/>
    <s v="TRUE"/>
  </r>
  <r>
    <s v="AZ-2012-9799805"/>
    <x v="492"/>
    <s v="Florence Wark"/>
    <x v="14"/>
    <s v="Uusimaa"/>
    <s v="Vantaa"/>
    <x v="0"/>
    <x v="1"/>
    <x v="0"/>
    <x v="0"/>
    <x v="11"/>
    <s v="Cuisinart Stove, White"/>
    <n v="0"/>
    <n v="2146"/>
    <n v="365"/>
    <n v="4"/>
    <s v="FALSE"/>
  </r>
  <r>
    <s v="AZ-2012-1814143"/>
    <x v="492"/>
    <s v="Noah Hart"/>
    <x v="2"/>
    <s v="Ile-de-France"/>
    <s v="Noisy-le-Sec"/>
    <x v="1"/>
    <x v="1"/>
    <x v="1"/>
    <x v="1"/>
    <x v="8"/>
    <s v="SAFCO Executive Leather Armchair, Red"/>
    <n v="0.1"/>
    <n v="831"/>
    <n v="-83"/>
    <n v="2"/>
    <s v="FALSE"/>
  </r>
  <r>
    <s v="AZ-2012-1814143"/>
    <x v="492"/>
    <s v="Noah Hart"/>
    <x v="2"/>
    <s v="Ile-de-France"/>
    <s v="Noisy-le-Sec"/>
    <x v="1"/>
    <x v="1"/>
    <x v="1"/>
    <x v="0"/>
    <x v="12"/>
    <s v="Stiletto Ruler, Steel"/>
    <n v="0"/>
    <n v="29"/>
    <n v="14"/>
    <n v="2"/>
    <s v="FALSE"/>
  </r>
  <r>
    <s v="AZ-2012-925819"/>
    <x v="492"/>
    <s v="Walter Coley"/>
    <x v="1"/>
    <s v="England"/>
    <s v="London"/>
    <x v="0"/>
    <x v="1"/>
    <x v="0"/>
    <x v="0"/>
    <x v="5"/>
    <s v="Ibico Binder, Recycled"/>
    <n v="0.1"/>
    <n v="43"/>
    <n v="-1"/>
    <n v="3"/>
    <s v="FALSE"/>
  </r>
  <r>
    <s v="AZ-2012-925819"/>
    <x v="492"/>
    <s v="Walter Coley"/>
    <x v="1"/>
    <s v="England"/>
    <s v="London"/>
    <x v="0"/>
    <x v="1"/>
    <x v="0"/>
    <x v="0"/>
    <x v="4"/>
    <s v="Accos Rubber Bands, 12 Pack"/>
    <n v="0.1"/>
    <n v="43"/>
    <n v="11"/>
    <n v="3"/>
    <s v="FALSE"/>
  </r>
  <r>
    <s v="AZ-2012-925819"/>
    <x v="492"/>
    <s v="Walter Coley"/>
    <x v="1"/>
    <s v="England"/>
    <s v="London"/>
    <x v="0"/>
    <x v="1"/>
    <x v="0"/>
    <x v="2"/>
    <x v="9"/>
    <s v="Konica Inkjet, White"/>
    <n v="0.1"/>
    <n v="1677"/>
    <n v="522"/>
    <n v="6"/>
    <s v="TRUE"/>
  </r>
  <r>
    <s v="AZ-2012-925819"/>
    <x v="492"/>
    <s v="Walter Coley"/>
    <x v="1"/>
    <s v="England"/>
    <s v="London"/>
    <x v="0"/>
    <x v="1"/>
    <x v="0"/>
    <x v="2"/>
    <x v="10"/>
    <s v="Nokia Smart Phone, Full Size"/>
    <n v="0.1"/>
    <n v="3442"/>
    <n v="38"/>
    <n v="6"/>
    <s v="TRUE"/>
  </r>
  <r>
    <s v="AZ-2012-9490476"/>
    <x v="492"/>
    <s v="Kayleigh Summers"/>
    <x v="2"/>
    <s v="Ile-de-France"/>
    <s v="Mantes-la-Jolie"/>
    <x v="1"/>
    <x v="1"/>
    <x v="1"/>
    <x v="1"/>
    <x v="1"/>
    <s v="Dania Library with Doors, Mobile"/>
    <n v="0.1"/>
    <n v="985"/>
    <n v="142"/>
    <n v="3"/>
    <s v="FALSE"/>
  </r>
  <r>
    <s v="AZ-2012-9427035"/>
    <x v="492"/>
    <s v="Jade Howe"/>
    <x v="2"/>
    <s v="Ile-de-France"/>
    <s v="Bondy"/>
    <x v="1"/>
    <x v="2"/>
    <x v="1"/>
    <x v="0"/>
    <x v="4"/>
    <s v="OIC Clamps, Bulk Pack"/>
    <n v="0"/>
    <n v="198"/>
    <n v="99"/>
    <n v="10"/>
    <s v="FALSE"/>
  </r>
  <r>
    <s v="AZ-2012-6079370"/>
    <x v="492"/>
    <s v="Kayla Tearle"/>
    <x v="2"/>
    <s v="Nord-Pas-de-Calais-Picardie"/>
    <s v="Faches-Thumesnil"/>
    <x v="1"/>
    <x v="2"/>
    <x v="1"/>
    <x v="0"/>
    <x v="7"/>
    <s v="Smead Color Coded Labels, 5000 Label Set"/>
    <n v="0"/>
    <n v="40"/>
    <n v="7"/>
    <n v="3"/>
    <s v="TRUE"/>
  </r>
  <r>
    <s v="AZ-2012-1210526"/>
    <x v="493"/>
    <s v="Aidan Rowe"/>
    <x v="3"/>
    <s v="Sicily"/>
    <s v="Palermo"/>
    <x v="2"/>
    <x v="1"/>
    <x v="1"/>
    <x v="0"/>
    <x v="4"/>
    <s v="OIC Push Pins, Metal"/>
    <n v="0"/>
    <n v="45"/>
    <n v="18"/>
    <n v="3"/>
    <s v="FALSE"/>
  </r>
  <r>
    <s v="AZ-2012-1210526"/>
    <x v="493"/>
    <s v="Aidan Rowe"/>
    <x v="3"/>
    <s v="Sicily"/>
    <s v="Palermo"/>
    <x v="2"/>
    <x v="1"/>
    <x v="1"/>
    <x v="2"/>
    <x v="15"/>
    <s v="Logitech Memory Card, Programmable"/>
    <n v="0"/>
    <n v="315"/>
    <n v="129"/>
    <n v="3"/>
    <s v="TRUE"/>
  </r>
  <r>
    <s v="AZ-2012-1210526"/>
    <x v="493"/>
    <s v="Aidan Rowe"/>
    <x v="3"/>
    <s v="Sicily"/>
    <s v="Palermo"/>
    <x v="2"/>
    <x v="1"/>
    <x v="1"/>
    <x v="2"/>
    <x v="10"/>
    <s v="Apple Signal Booster, with Caller ID"/>
    <n v="0.4"/>
    <n v="492"/>
    <n v="-254"/>
    <n v="6"/>
    <s v="FALSE"/>
  </r>
  <r>
    <s v="AZ-2012-9160965"/>
    <x v="493"/>
    <s v="Ethan Howarth"/>
    <x v="6"/>
    <s v="North Rhine-Westphalia"/>
    <s v="Bochum"/>
    <x v="1"/>
    <x v="1"/>
    <x v="2"/>
    <x v="2"/>
    <x v="15"/>
    <s v="Belkin Flash Drive, USB"/>
    <n v="0"/>
    <n v="126"/>
    <n v="42"/>
    <n v="3"/>
    <s v="TRUE"/>
  </r>
  <r>
    <s v="AZ-2012-7761604"/>
    <x v="493"/>
    <s v="Leroy Samson"/>
    <x v="1"/>
    <s v="England"/>
    <s v="Birmingham"/>
    <x v="0"/>
    <x v="0"/>
    <x v="1"/>
    <x v="0"/>
    <x v="2"/>
    <s v="BIC Canvas, Fluorescent"/>
    <n v="0.5"/>
    <n v="27"/>
    <n v="-8"/>
    <n v="1"/>
    <s v="FALSE"/>
  </r>
  <r>
    <s v="AZ-2012-7761604"/>
    <x v="493"/>
    <s v="Leroy Samson"/>
    <x v="1"/>
    <s v="England"/>
    <s v="Birmingham"/>
    <x v="0"/>
    <x v="0"/>
    <x v="1"/>
    <x v="0"/>
    <x v="2"/>
    <s v="Sanford Pens, Easy-Erase"/>
    <n v="0.5"/>
    <n v="40"/>
    <n v="-22"/>
    <n v="7"/>
    <s v="FALSE"/>
  </r>
  <r>
    <s v="AZ-2012-3182076"/>
    <x v="493"/>
    <s v="Isabelle Torpy"/>
    <x v="6"/>
    <s v="North Rhine-Westphalia"/>
    <s v="Bergheim"/>
    <x v="1"/>
    <x v="1"/>
    <x v="0"/>
    <x v="1"/>
    <x v="16"/>
    <s v="Tenex Door Stop, Durable"/>
    <n v="0"/>
    <n v="123"/>
    <n v="16"/>
    <n v="3"/>
    <s v="TRUE"/>
  </r>
  <r>
    <s v="AZ-2012-3182076"/>
    <x v="493"/>
    <s v="Isabelle Torpy"/>
    <x v="6"/>
    <s v="North Rhine-Westphalia"/>
    <s v="Bergheim"/>
    <x v="1"/>
    <x v="1"/>
    <x v="0"/>
    <x v="0"/>
    <x v="14"/>
    <s v="Kraft Manila Envelope, Set of 50"/>
    <n v="0"/>
    <n v="53"/>
    <n v="6"/>
    <n v="2"/>
    <s v="TRUE"/>
  </r>
  <r>
    <s v="AZ-2012-3182076"/>
    <x v="493"/>
    <s v="Isabelle Torpy"/>
    <x v="6"/>
    <s v="North Rhine-Westphalia"/>
    <s v="Bergheim"/>
    <x v="1"/>
    <x v="1"/>
    <x v="0"/>
    <x v="2"/>
    <x v="15"/>
    <s v="Memorex Memory Card, Erganomic"/>
    <n v="0"/>
    <n v="200"/>
    <n v="36"/>
    <n v="2"/>
    <s v="TRUE"/>
  </r>
  <r>
    <s v="AZ-2012-3813896"/>
    <x v="493"/>
    <s v="Robert Quick"/>
    <x v="2"/>
    <s v="Ile-de-France"/>
    <s v="Fontainebleau"/>
    <x v="1"/>
    <x v="1"/>
    <x v="3"/>
    <x v="0"/>
    <x v="0"/>
    <s v="SanDisk Message Books, Premium"/>
    <n v="0"/>
    <n v="48"/>
    <n v="12"/>
    <n v="2"/>
    <s v="TRUE"/>
  </r>
  <r>
    <s v="AZ-2012-3813896"/>
    <x v="493"/>
    <s v="Robert Quick"/>
    <x v="2"/>
    <s v="Ile-de-France"/>
    <s v="Fontainebleau"/>
    <x v="1"/>
    <x v="1"/>
    <x v="3"/>
    <x v="2"/>
    <x v="10"/>
    <s v="Samsung Headset, VoIP"/>
    <n v="0.15"/>
    <n v="125"/>
    <n v="40"/>
    <n v="2"/>
    <s v="TRUE"/>
  </r>
  <r>
    <s v="BN-2012-7987412"/>
    <x v="493"/>
    <s v="Ashley Baldwinson"/>
    <x v="1"/>
    <s v="England"/>
    <s v="Birmingham"/>
    <x v="0"/>
    <x v="2"/>
    <x v="1"/>
    <x v="0"/>
    <x v="7"/>
    <s v="Smead Removable Labels, 5000 Label Set"/>
    <n v="0.5"/>
    <n v="16"/>
    <n v="-6"/>
    <n v="3"/>
    <s v="TRUE"/>
  </r>
  <r>
    <s v="AZ-2012-5610713"/>
    <x v="494"/>
    <s v="James Groom"/>
    <x v="7"/>
    <s v="Utrecht"/>
    <s v="Utrecht"/>
    <x v="1"/>
    <x v="2"/>
    <x v="2"/>
    <x v="1"/>
    <x v="8"/>
    <s v="Office Star Steel Folding Chair, Black"/>
    <n v="0.5"/>
    <n v="268"/>
    <n v="-268"/>
    <n v="6"/>
    <s v="FALSE"/>
  </r>
  <r>
    <s v="AZ-2012-5610713"/>
    <x v="494"/>
    <s v="James Groom"/>
    <x v="7"/>
    <s v="Utrecht"/>
    <s v="Utrecht"/>
    <x v="1"/>
    <x v="2"/>
    <x v="2"/>
    <x v="1"/>
    <x v="8"/>
    <s v="SAFCO Steel Folding Chair, Black"/>
    <n v="0.5"/>
    <n v="125"/>
    <n v="-58"/>
    <n v="3"/>
    <s v="TRUE"/>
  </r>
  <r>
    <s v="AZ-2012-5610713"/>
    <x v="494"/>
    <s v="James Groom"/>
    <x v="7"/>
    <s v="Utrecht"/>
    <s v="Utrecht"/>
    <x v="1"/>
    <x v="2"/>
    <x v="2"/>
    <x v="0"/>
    <x v="2"/>
    <s v="Stanley Highlighters, Easy-Erase"/>
    <n v="0.5"/>
    <n v="15"/>
    <n v="-4"/>
    <n v="2"/>
    <s v="FALSE"/>
  </r>
  <r>
    <s v="AZ-2012-5610713"/>
    <x v="494"/>
    <s v="James Groom"/>
    <x v="7"/>
    <s v="Utrecht"/>
    <s v="Utrecht"/>
    <x v="1"/>
    <x v="2"/>
    <x v="2"/>
    <x v="0"/>
    <x v="2"/>
    <s v="Stanley Pens, Blue"/>
    <n v="0.5"/>
    <n v="10"/>
    <n v="0"/>
    <n v="2"/>
    <s v="FALSE"/>
  </r>
  <r>
    <s v="AZ-2012-5610713"/>
    <x v="494"/>
    <s v="James Groom"/>
    <x v="7"/>
    <s v="Utrecht"/>
    <s v="Utrecht"/>
    <x v="1"/>
    <x v="2"/>
    <x v="2"/>
    <x v="0"/>
    <x v="3"/>
    <s v="Rogers Lockers, Blue"/>
    <n v="0.5"/>
    <n v="423"/>
    <n v="-364"/>
    <n v="4"/>
    <s v="TRUE"/>
  </r>
  <r>
    <s v="AZ-2012-5610713"/>
    <x v="494"/>
    <s v="James Groom"/>
    <x v="7"/>
    <s v="Utrecht"/>
    <s v="Utrecht"/>
    <x v="1"/>
    <x v="2"/>
    <x v="2"/>
    <x v="0"/>
    <x v="3"/>
    <s v="Smead Shelving, Blue"/>
    <n v="0.5"/>
    <n v="49"/>
    <n v="-20"/>
    <n v="2"/>
    <s v="TRUE"/>
  </r>
  <r>
    <s v="AZ-2012-5610713"/>
    <x v="494"/>
    <s v="James Groom"/>
    <x v="7"/>
    <s v="Utrecht"/>
    <s v="Utrecht"/>
    <x v="1"/>
    <x v="2"/>
    <x v="2"/>
    <x v="2"/>
    <x v="13"/>
    <s v="Brother Wireless Fax, Digital"/>
    <n v="0.5"/>
    <n v="189"/>
    <n v="-155"/>
    <n v="1"/>
    <s v="FALSE"/>
  </r>
  <r>
    <s v="AZ-2012-5610713"/>
    <x v="494"/>
    <s v="James Groom"/>
    <x v="7"/>
    <s v="Utrecht"/>
    <s v="Utrecht"/>
    <x v="1"/>
    <x v="2"/>
    <x v="2"/>
    <x v="2"/>
    <x v="9"/>
    <s v="Panasonic Printer, Wireless"/>
    <n v="0.5"/>
    <n v="266"/>
    <n v="-133"/>
    <n v="2"/>
    <s v="FALSE"/>
  </r>
  <r>
    <s v="AZ-2012-4161801"/>
    <x v="494"/>
    <s v="Caleb Kenyon"/>
    <x v="1"/>
    <s v="England"/>
    <s v="Birkenhead"/>
    <x v="0"/>
    <x v="2"/>
    <x v="1"/>
    <x v="0"/>
    <x v="5"/>
    <s v="Ibico Binding Machine, Durable"/>
    <n v="0"/>
    <n v="159"/>
    <n v="73"/>
    <n v="3"/>
    <s v="FALSE"/>
  </r>
  <r>
    <s v="AZ-2012-4161801"/>
    <x v="494"/>
    <s v="Caleb Kenyon"/>
    <x v="1"/>
    <s v="England"/>
    <s v="Birkenhead"/>
    <x v="0"/>
    <x v="2"/>
    <x v="1"/>
    <x v="2"/>
    <x v="9"/>
    <s v="Panasonic Receipt Printer, Red"/>
    <n v="0"/>
    <n v="354"/>
    <n v="174"/>
    <n v="3"/>
    <s v="FALSE"/>
  </r>
  <r>
    <s v="AZ-2012-4808160"/>
    <x v="494"/>
    <s v="Ginger Owens"/>
    <x v="5"/>
    <s v="Andalusía"/>
    <s v="Seville"/>
    <x v="2"/>
    <x v="1"/>
    <x v="1"/>
    <x v="2"/>
    <x v="13"/>
    <s v="Brother Personal Copier, Digital"/>
    <n v="0"/>
    <n v="285"/>
    <n v="6"/>
    <n v="2"/>
    <s v="TRUE"/>
  </r>
  <r>
    <s v="AZ-2012-37215"/>
    <x v="495"/>
    <s v="Nicole Johns"/>
    <x v="6"/>
    <s v="Berlin"/>
    <s v="Berlin"/>
    <x v="1"/>
    <x v="1"/>
    <x v="0"/>
    <x v="0"/>
    <x v="2"/>
    <s v="Boston Pencil Sharpener, Easy-Erase"/>
    <n v="0.1"/>
    <n v="136"/>
    <n v="9"/>
    <n v="5"/>
    <s v="TRUE"/>
  </r>
  <r>
    <s v="AZ-2012-9304844"/>
    <x v="495"/>
    <s v="Sandra Cook"/>
    <x v="9"/>
    <s v="East Flanders"/>
    <s v="Hamme"/>
    <x v="1"/>
    <x v="1"/>
    <x v="1"/>
    <x v="0"/>
    <x v="5"/>
    <s v="Avery Binder, Recycled"/>
    <n v="0"/>
    <n v="146"/>
    <n v="67"/>
    <n v="11"/>
    <s v="FALSE"/>
  </r>
  <r>
    <s v="AZ-2012-9304844"/>
    <x v="495"/>
    <s v="Sandra Cook"/>
    <x v="9"/>
    <s v="East Flanders"/>
    <s v="Hamme"/>
    <x v="1"/>
    <x v="1"/>
    <x v="1"/>
    <x v="0"/>
    <x v="0"/>
    <s v="Enermax Computer Printout Paper, 8.5 x 11"/>
    <n v="0"/>
    <n v="130"/>
    <n v="34"/>
    <n v="4"/>
    <s v="FALSE"/>
  </r>
  <r>
    <s v="AZ-2012-2227616"/>
    <x v="495"/>
    <s v="John Harris"/>
    <x v="3"/>
    <s v="Lombardy"/>
    <s v="Milan"/>
    <x v="2"/>
    <x v="2"/>
    <x v="0"/>
    <x v="1"/>
    <x v="16"/>
    <s v="Rubbermaid Door Stop, Duo Pack"/>
    <n v="0"/>
    <n v="219"/>
    <n v="15"/>
    <n v="5"/>
    <s v="TRUE"/>
  </r>
  <r>
    <s v="AZ-2012-2227616"/>
    <x v="495"/>
    <s v="John Harris"/>
    <x v="3"/>
    <s v="Lombardy"/>
    <s v="Milan"/>
    <x v="2"/>
    <x v="2"/>
    <x v="0"/>
    <x v="0"/>
    <x v="2"/>
    <s v="BIC Canvas, Blue"/>
    <n v="0"/>
    <n v="269"/>
    <n v="21"/>
    <n v="5"/>
    <s v="FALSE"/>
  </r>
  <r>
    <s v="AZ-2012-2227616"/>
    <x v="495"/>
    <s v="John Harris"/>
    <x v="3"/>
    <s v="Lombardy"/>
    <s v="Milan"/>
    <x v="2"/>
    <x v="2"/>
    <x v="0"/>
    <x v="2"/>
    <x v="9"/>
    <s v="StarTech Card Printer, Wireless"/>
    <n v="0.4"/>
    <n v="294"/>
    <n v="-64"/>
    <n v="3"/>
    <s v="TRUE"/>
  </r>
  <r>
    <s v="BN-2012-7240284"/>
    <x v="495"/>
    <s v="Zoe Lowin"/>
    <x v="6"/>
    <s v="Rhineland-Palatinate"/>
    <s v="Worms"/>
    <x v="1"/>
    <x v="1"/>
    <x v="1"/>
    <x v="0"/>
    <x v="2"/>
    <s v="Sanford Markers, Fluorescent"/>
    <n v="0"/>
    <n v="98"/>
    <n v="39"/>
    <n v="4"/>
    <s v="FALSE"/>
  </r>
  <r>
    <s v="BN-2012-7240284"/>
    <x v="495"/>
    <s v="Zoe Lowin"/>
    <x v="6"/>
    <s v="Rhineland-Palatinate"/>
    <s v="Worms"/>
    <x v="1"/>
    <x v="1"/>
    <x v="1"/>
    <x v="0"/>
    <x v="2"/>
    <s v="Stanley Highlighters, Blue"/>
    <n v="0"/>
    <n v="44"/>
    <n v="9"/>
    <n v="3"/>
    <s v="TRUE"/>
  </r>
  <r>
    <s v="BN-2012-7240284"/>
    <x v="495"/>
    <s v="Zoe Lowin"/>
    <x v="6"/>
    <s v="Rhineland-Palatinate"/>
    <s v="Worms"/>
    <x v="1"/>
    <x v="1"/>
    <x v="1"/>
    <x v="2"/>
    <x v="9"/>
    <s v="Panasonic Calculator, Wireless"/>
    <n v="0"/>
    <n v="302"/>
    <n v="6"/>
    <n v="6"/>
    <s v="FALSE"/>
  </r>
  <r>
    <s v="AZ-2012-1949462"/>
    <x v="496"/>
    <s v="Blake Lymburner"/>
    <x v="6"/>
    <s v="North Rhine-Westphalia"/>
    <s v="Halle"/>
    <x v="1"/>
    <x v="1"/>
    <x v="1"/>
    <x v="0"/>
    <x v="2"/>
    <s v="BIC Pencil Sharpener, Fluorescent"/>
    <n v="0"/>
    <n v="91"/>
    <n v="31"/>
    <n v="3"/>
    <s v="FALSE"/>
  </r>
  <r>
    <s v="AZ-2012-1949462"/>
    <x v="496"/>
    <s v="Blake Lymburner"/>
    <x v="6"/>
    <s v="North Rhine-Westphalia"/>
    <s v="Halle"/>
    <x v="1"/>
    <x v="1"/>
    <x v="1"/>
    <x v="0"/>
    <x v="14"/>
    <s v="Kraft Peel and Seal, Security-Tint"/>
    <n v="0"/>
    <n v="92"/>
    <n v="15"/>
    <n v="4"/>
    <s v="FALSE"/>
  </r>
  <r>
    <s v="AZ-2012-1949462"/>
    <x v="496"/>
    <s v="Blake Lymburner"/>
    <x v="6"/>
    <s v="North Rhine-Westphalia"/>
    <s v="Halle"/>
    <x v="1"/>
    <x v="1"/>
    <x v="1"/>
    <x v="0"/>
    <x v="7"/>
    <s v="Harbour Creations Round Labels, Adjustable"/>
    <n v="0"/>
    <n v="14"/>
    <n v="4"/>
    <n v="3"/>
    <s v="FALSE"/>
  </r>
  <r>
    <s v="BN-2012-873448"/>
    <x v="496"/>
    <s v="Isabella Secombe"/>
    <x v="0"/>
    <s v="Stockholm"/>
    <s v="Stockholm"/>
    <x v="0"/>
    <x v="1"/>
    <x v="1"/>
    <x v="1"/>
    <x v="1"/>
    <s v="Safco Corner Shelving, Metal"/>
    <n v="0.5"/>
    <n v="223"/>
    <n v="-112"/>
    <n v="3"/>
    <s v="FALSE"/>
  </r>
  <r>
    <s v="BN-2012-873448"/>
    <x v="496"/>
    <s v="Isabella Secombe"/>
    <x v="0"/>
    <s v="Stockholm"/>
    <s v="Stockholm"/>
    <x v="0"/>
    <x v="1"/>
    <x v="1"/>
    <x v="0"/>
    <x v="4"/>
    <s v="Stockwell Paper Clips, Metal"/>
    <n v="0.5"/>
    <n v="20"/>
    <n v="-4"/>
    <n v="3"/>
    <s v="FALSE"/>
  </r>
  <r>
    <s v="BN-2012-873448"/>
    <x v="496"/>
    <s v="Isabella Secombe"/>
    <x v="0"/>
    <s v="Stockholm"/>
    <s v="Stockholm"/>
    <x v="0"/>
    <x v="1"/>
    <x v="1"/>
    <x v="2"/>
    <x v="13"/>
    <s v="Hewlett Ink, Laser"/>
    <n v="0.5"/>
    <n v="520"/>
    <n v="-396"/>
    <n v="7"/>
    <s v="FALSE"/>
  </r>
  <r>
    <s v="AZ-2012-3772420"/>
    <x v="497"/>
    <s v="Chelsea Howell"/>
    <x v="6"/>
    <s v="North Rhine-Westphalia"/>
    <s v="Essen"/>
    <x v="1"/>
    <x v="1"/>
    <x v="1"/>
    <x v="0"/>
    <x v="12"/>
    <s v="Fiskars Trimmer, Steel"/>
    <n v="0"/>
    <n v="167"/>
    <n v="20"/>
    <n v="4"/>
    <s v="FALSE"/>
  </r>
  <r>
    <s v="AZ-2012-7250654"/>
    <x v="497"/>
    <s v="Pearl Summers"/>
    <x v="2"/>
    <s v="Auvergne-Rhône-Alpes"/>
    <s v="Clermont-Ferrand"/>
    <x v="1"/>
    <x v="1"/>
    <x v="0"/>
    <x v="1"/>
    <x v="1"/>
    <s v="Dania Classic Bookcase, Pine"/>
    <n v="0.1"/>
    <n v="371"/>
    <n v="87"/>
    <n v="1"/>
    <s v="FALSE"/>
  </r>
  <r>
    <s v="AZ-2012-7250654"/>
    <x v="497"/>
    <s v="Pearl Summers"/>
    <x v="2"/>
    <s v="Auvergne-Rhône-Alpes"/>
    <s v="Clermont-Ferrand"/>
    <x v="1"/>
    <x v="1"/>
    <x v="0"/>
    <x v="1"/>
    <x v="16"/>
    <s v="Rubbermaid Door Stop, Black"/>
    <n v="0"/>
    <n v="88"/>
    <n v="27"/>
    <n v="2"/>
    <s v="TRUE"/>
  </r>
  <r>
    <s v="AZ-2012-7250654"/>
    <x v="497"/>
    <s v="Pearl Summers"/>
    <x v="2"/>
    <s v="Auvergne-Rhône-Alpes"/>
    <s v="Clermont-Ferrand"/>
    <x v="1"/>
    <x v="1"/>
    <x v="0"/>
    <x v="0"/>
    <x v="14"/>
    <s v="GlobeWeis Clasp Envelope, Set of 50"/>
    <n v="0"/>
    <n v="30"/>
    <n v="12"/>
    <n v="3"/>
    <s v="TRUE"/>
  </r>
  <r>
    <s v="AZ-2012-7250654"/>
    <x v="497"/>
    <s v="Pearl Summers"/>
    <x v="2"/>
    <s v="Auvergne-Rhône-Alpes"/>
    <s v="Clermont-Ferrand"/>
    <x v="1"/>
    <x v="1"/>
    <x v="0"/>
    <x v="0"/>
    <x v="7"/>
    <s v="Harbour Creations Round Labels, 5000 Label Set"/>
    <n v="0"/>
    <n v="14"/>
    <n v="6"/>
    <n v="2"/>
    <s v="FALSE"/>
  </r>
  <r>
    <s v="BN-2012-723325"/>
    <x v="497"/>
    <s v="Madeline Crooks"/>
    <x v="7"/>
    <s v="South Holland"/>
    <s v="Rotterdam"/>
    <x v="1"/>
    <x v="1"/>
    <x v="1"/>
    <x v="1"/>
    <x v="1"/>
    <s v="Ikea Library with Doors, Pine"/>
    <n v="0.5"/>
    <n v="365"/>
    <n v="-124"/>
    <n v="2"/>
    <s v="TRUE"/>
  </r>
  <r>
    <s v="AZ-2012-1214247"/>
    <x v="498"/>
    <s v="Faith Chambers"/>
    <x v="1"/>
    <s v="England"/>
    <s v="Chester"/>
    <x v="0"/>
    <x v="1"/>
    <x v="2"/>
    <x v="0"/>
    <x v="2"/>
    <s v="Sanford Pens, Blue"/>
    <n v="0"/>
    <n v="56"/>
    <n v="13"/>
    <n v="5"/>
    <s v="FALSE"/>
  </r>
  <r>
    <s v="AZ-2012-1214247"/>
    <x v="498"/>
    <s v="Faith Chambers"/>
    <x v="1"/>
    <s v="England"/>
    <s v="Chester"/>
    <x v="0"/>
    <x v="1"/>
    <x v="2"/>
    <x v="0"/>
    <x v="5"/>
    <s v="Wilson Jones Binding Machine, Recycled"/>
    <n v="0"/>
    <n v="493"/>
    <n v="54"/>
    <n v="10"/>
    <s v="TRUE"/>
  </r>
  <r>
    <s v="AZ-2012-1214247"/>
    <x v="498"/>
    <s v="Faith Chambers"/>
    <x v="1"/>
    <s v="England"/>
    <s v="Chester"/>
    <x v="0"/>
    <x v="1"/>
    <x v="2"/>
    <x v="0"/>
    <x v="14"/>
    <s v="Ames Business Envelopes, Security-Tint"/>
    <n v="0"/>
    <n v="59"/>
    <n v="20"/>
    <n v="4"/>
    <s v="FALSE"/>
  </r>
  <r>
    <s v="AZ-2012-1214247"/>
    <x v="498"/>
    <s v="Faith Chambers"/>
    <x v="1"/>
    <s v="England"/>
    <s v="Chester"/>
    <x v="0"/>
    <x v="1"/>
    <x v="2"/>
    <x v="0"/>
    <x v="14"/>
    <s v="GlobeWeis Manila Envelope, Security-Tint"/>
    <n v="0"/>
    <n v="89"/>
    <n v="1"/>
    <n v="3"/>
    <s v="TRUE"/>
  </r>
  <r>
    <s v="AZ-2012-1214247"/>
    <x v="498"/>
    <s v="Faith Chambers"/>
    <x v="1"/>
    <s v="England"/>
    <s v="Chester"/>
    <x v="0"/>
    <x v="1"/>
    <x v="2"/>
    <x v="0"/>
    <x v="7"/>
    <s v="Avery Removable Labels, 5000 Label Set"/>
    <n v="0"/>
    <n v="33"/>
    <n v="8"/>
    <n v="3"/>
    <s v="FALSE"/>
  </r>
  <r>
    <s v="AZ-2012-1214247"/>
    <x v="498"/>
    <s v="Faith Chambers"/>
    <x v="1"/>
    <s v="England"/>
    <s v="Chester"/>
    <x v="0"/>
    <x v="1"/>
    <x v="2"/>
    <x v="0"/>
    <x v="0"/>
    <s v="SanDisk Memo Slips, 8.5 x 11"/>
    <n v="0"/>
    <n v="42"/>
    <n v="7"/>
    <n v="2"/>
    <s v="TRUE"/>
  </r>
  <r>
    <s v="AZ-2012-7938746"/>
    <x v="498"/>
    <s v="Leo Jenkins"/>
    <x v="2"/>
    <s v="Ile-de-France"/>
    <s v="Pontault-Combault"/>
    <x v="1"/>
    <x v="0"/>
    <x v="1"/>
    <x v="1"/>
    <x v="8"/>
    <s v="Hon Swivel Stool, Black"/>
    <n v="0.1"/>
    <n v="435"/>
    <n v="87"/>
    <n v="3"/>
    <s v="TRUE"/>
  </r>
  <r>
    <s v="AZ-2012-7938746"/>
    <x v="498"/>
    <s v="Leo Jenkins"/>
    <x v="2"/>
    <s v="Ile-de-France"/>
    <s v="Pontault-Combault"/>
    <x v="1"/>
    <x v="0"/>
    <x v="1"/>
    <x v="0"/>
    <x v="2"/>
    <s v="Boston Canvas, Fluorescent"/>
    <n v="0"/>
    <n v="165"/>
    <n v="30"/>
    <n v="3"/>
    <s v="TRUE"/>
  </r>
  <r>
    <s v="AZ-2012-7938746"/>
    <x v="498"/>
    <s v="Leo Jenkins"/>
    <x v="2"/>
    <s v="Ile-de-France"/>
    <s v="Pontault-Combault"/>
    <x v="1"/>
    <x v="0"/>
    <x v="1"/>
    <x v="0"/>
    <x v="4"/>
    <s v="Stockwell Clamps, Assorted Sizes"/>
    <n v="0"/>
    <n v="114"/>
    <n v="40"/>
    <n v="7"/>
    <s v="FALSE"/>
  </r>
  <r>
    <s v="AZ-2012-1176951"/>
    <x v="498"/>
    <s v="Donald Molina"/>
    <x v="6"/>
    <s v="Baden-Württemberg"/>
    <s v="Eggenstein-Leopoldshafen"/>
    <x v="1"/>
    <x v="0"/>
    <x v="1"/>
    <x v="1"/>
    <x v="8"/>
    <s v="Novimex Steel Folding Chair, Red"/>
    <n v="0.1"/>
    <n v="222"/>
    <n v="81"/>
    <n v="3"/>
    <s v="FALSE"/>
  </r>
  <r>
    <s v="AZ-2012-1176951"/>
    <x v="498"/>
    <s v="Donald Molina"/>
    <x v="6"/>
    <s v="Baden-Württemberg"/>
    <s v="Eggenstein-Leopoldshafen"/>
    <x v="1"/>
    <x v="0"/>
    <x v="1"/>
    <x v="2"/>
    <x v="13"/>
    <s v="Sharp Personal Copier, Digital"/>
    <n v="0"/>
    <n v="837"/>
    <n v="419"/>
    <n v="7"/>
    <s v="FALSE"/>
  </r>
  <r>
    <s v="AZ-2012-490653"/>
    <x v="498"/>
    <s v="Carl Proctor"/>
    <x v="6"/>
    <s v="North Rhine-Westphalia"/>
    <s v="Grevenbroich"/>
    <x v="1"/>
    <x v="1"/>
    <x v="0"/>
    <x v="0"/>
    <x v="3"/>
    <s v="Tenex Box, Wire Frame"/>
    <n v="0.1"/>
    <n v="28"/>
    <n v="11"/>
    <n v="2"/>
    <s v="FALSE"/>
  </r>
  <r>
    <s v="AZ-2012-3973633"/>
    <x v="498"/>
    <s v="Lillian Davis"/>
    <x v="3"/>
    <s v="Lazio"/>
    <s v="Rome"/>
    <x v="2"/>
    <x v="1"/>
    <x v="1"/>
    <x v="0"/>
    <x v="2"/>
    <s v="Stanley Highlighters, Fluorescent"/>
    <n v="0"/>
    <n v="48"/>
    <n v="18"/>
    <n v="3"/>
    <s v="FALSE"/>
  </r>
  <r>
    <s v="AZ-2012-982062"/>
    <x v="499"/>
    <s v="Leah Derham"/>
    <x v="4"/>
    <s v="Vienna"/>
    <s v="Vienna"/>
    <x v="1"/>
    <x v="1"/>
    <x v="0"/>
    <x v="0"/>
    <x v="0"/>
    <s v="SanDisk Memo Slips, Premium"/>
    <n v="0"/>
    <n v="68"/>
    <n v="26"/>
    <n v="4"/>
    <s v="TRUE"/>
  </r>
  <r>
    <s v="AZ-2012-982062"/>
    <x v="499"/>
    <s v="Leah Derham"/>
    <x v="4"/>
    <s v="Vienna"/>
    <s v="Vienna"/>
    <x v="1"/>
    <x v="1"/>
    <x v="0"/>
    <x v="0"/>
    <x v="3"/>
    <s v="Smead Shelving, Blue"/>
    <n v="0"/>
    <n v="98"/>
    <n v="29"/>
    <n v="2"/>
    <s v="FALSE"/>
  </r>
  <r>
    <s v="AZ-2012-9340970"/>
    <x v="499"/>
    <s v="Mia Pugh"/>
    <x v="3"/>
    <s v="Friuli-Venezia Giulia"/>
    <s v="Trieste"/>
    <x v="2"/>
    <x v="1"/>
    <x v="1"/>
    <x v="0"/>
    <x v="5"/>
    <s v="Acco Binding Machine, Clear"/>
    <n v="0"/>
    <n v="152"/>
    <n v="17"/>
    <n v="3"/>
    <s v="TRUE"/>
  </r>
  <r>
    <s v="AZ-2012-3294671"/>
    <x v="499"/>
    <s v="Kenneth Gonzales"/>
    <x v="2"/>
    <s v="Ile-de-France"/>
    <s v="Paris"/>
    <x v="1"/>
    <x v="1"/>
    <x v="1"/>
    <x v="1"/>
    <x v="1"/>
    <s v="Safco Classic Bookcase, Traditional"/>
    <n v="0.1"/>
    <n v="1972"/>
    <n v="350"/>
    <n v="5"/>
    <s v="TRUE"/>
  </r>
  <r>
    <s v="AZ-2012-2050353"/>
    <x v="499"/>
    <s v="Leroy Dudley"/>
    <x v="6"/>
    <s v="Bavaria"/>
    <s v="Munich"/>
    <x v="1"/>
    <x v="1"/>
    <x v="1"/>
    <x v="1"/>
    <x v="1"/>
    <s v="Dania Library with Doors, Traditional"/>
    <n v="0.1"/>
    <n v="978"/>
    <n v="11"/>
    <n v="3"/>
    <s v="TRUE"/>
  </r>
  <r>
    <s v="AZ-2012-2050353"/>
    <x v="499"/>
    <s v="Leroy Dudley"/>
    <x v="6"/>
    <s v="Bavaria"/>
    <s v="Munich"/>
    <x v="1"/>
    <x v="1"/>
    <x v="1"/>
    <x v="1"/>
    <x v="1"/>
    <s v="Sauder Corner Shelving, Pine"/>
    <n v="0.1"/>
    <n v="268"/>
    <n v="30"/>
    <n v="2"/>
    <s v="TRUE"/>
  </r>
  <r>
    <s v="AZ-2012-2050353"/>
    <x v="499"/>
    <s v="Leroy Dudley"/>
    <x v="6"/>
    <s v="Bavaria"/>
    <s v="Munich"/>
    <x v="1"/>
    <x v="1"/>
    <x v="1"/>
    <x v="0"/>
    <x v="7"/>
    <s v="Hon Shipping Labels, Alphabetical"/>
    <n v="0"/>
    <n v="78"/>
    <n v="35"/>
    <n v="7"/>
    <s v="FALSE"/>
  </r>
  <r>
    <s v="AZ-2012-2050353"/>
    <x v="499"/>
    <s v="Leroy Dudley"/>
    <x v="6"/>
    <s v="Bavaria"/>
    <s v="Munich"/>
    <x v="1"/>
    <x v="1"/>
    <x v="1"/>
    <x v="2"/>
    <x v="15"/>
    <s v="Logitech Mouse, USB"/>
    <n v="0"/>
    <n v="147"/>
    <n v="19"/>
    <n v="5"/>
    <s v="TRUE"/>
  </r>
  <r>
    <s v="BN-2012-9322615"/>
    <x v="499"/>
    <s v="William Horton"/>
    <x v="2"/>
    <s v="Ile-de-France"/>
    <s v="Neuilly-Plaisance"/>
    <x v="1"/>
    <x v="1"/>
    <x v="3"/>
    <x v="0"/>
    <x v="12"/>
    <s v="Elite Letter Opener, Steel"/>
    <n v="0"/>
    <n v="72"/>
    <n v="10"/>
    <n v="3"/>
    <s v="FALSE"/>
  </r>
  <r>
    <s v="BN-2012-9322615"/>
    <x v="499"/>
    <s v="William Horton"/>
    <x v="2"/>
    <s v="Ile-de-France"/>
    <s v="Neuilly-Plaisance"/>
    <x v="1"/>
    <x v="1"/>
    <x v="3"/>
    <x v="2"/>
    <x v="13"/>
    <s v="Canon Fax and Copier, Digital"/>
    <n v="0.15"/>
    <n v="1136"/>
    <n v="-54"/>
    <n v="7"/>
    <s v="TRUE"/>
  </r>
  <r>
    <s v="BN-2012-8336784"/>
    <x v="499"/>
    <s v="Lori Miller"/>
    <x v="12"/>
    <s v="Zürich"/>
    <s v="Zurich"/>
    <x v="1"/>
    <x v="1"/>
    <x v="2"/>
    <x v="0"/>
    <x v="2"/>
    <s v="Binney &amp; Smith Pens, Blue"/>
    <n v="0"/>
    <n v="60"/>
    <n v="25"/>
    <n v="5"/>
    <s v="TRUE"/>
  </r>
  <r>
    <s v="BN-2012-2769143"/>
    <x v="499"/>
    <s v="Joel McKean"/>
    <x v="7"/>
    <s v="Limburg"/>
    <s v="Sittard"/>
    <x v="1"/>
    <x v="0"/>
    <x v="1"/>
    <x v="2"/>
    <x v="13"/>
    <s v="Sharp Wireless Fax, Color"/>
    <n v="0.5"/>
    <n v="179"/>
    <n v="-61"/>
    <n v="1"/>
    <s v="TRUE"/>
  </r>
  <r>
    <s v="BN-2012-2769143"/>
    <x v="499"/>
    <s v="Joel McKean"/>
    <x v="7"/>
    <s v="Limburg"/>
    <s v="Sittard"/>
    <x v="1"/>
    <x v="0"/>
    <x v="1"/>
    <x v="2"/>
    <x v="9"/>
    <s v="StarTech Phone, Durable"/>
    <n v="0.5"/>
    <n v="112"/>
    <n v="-94"/>
    <n v="3"/>
    <s v="FALSE"/>
  </r>
  <r>
    <s v="BN-2012-1710489"/>
    <x v="499"/>
    <s v="Samantha Reynell"/>
    <x v="7"/>
    <s v="South Holland"/>
    <s v="Spijkenisse"/>
    <x v="1"/>
    <x v="0"/>
    <x v="0"/>
    <x v="2"/>
    <x v="13"/>
    <s v="Brother Personal Copier, Digital"/>
    <n v="0.5"/>
    <n v="214"/>
    <n v="-205"/>
    <n v="3"/>
    <s v="TRUE"/>
  </r>
  <r>
    <s v="AZ-2012-3601642"/>
    <x v="500"/>
    <s v="Rebecca Cook"/>
    <x v="4"/>
    <s v="Vienna"/>
    <s v="Vienna"/>
    <x v="1"/>
    <x v="2"/>
    <x v="0"/>
    <x v="0"/>
    <x v="2"/>
    <s v="Boston Pencil Sharpener, Easy-Erase"/>
    <n v="0"/>
    <n v="181"/>
    <n v="29"/>
    <n v="6"/>
    <s v="FALSE"/>
  </r>
  <r>
    <s v="AZ-2012-3601642"/>
    <x v="500"/>
    <s v="Rebecca Cook"/>
    <x v="4"/>
    <s v="Vienna"/>
    <s v="Vienna"/>
    <x v="1"/>
    <x v="2"/>
    <x v="0"/>
    <x v="0"/>
    <x v="12"/>
    <s v="Elite Scissors, High Speed"/>
    <n v="0"/>
    <n v="90"/>
    <n v="43"/>
    <n v="4"/>
    <s v="TRUE"/>
  </r>
  <r>
    <s v="AZ-2012-3486509"/>
    <x v="500"/>
    <s v="Amelie North"/>
    <x v="2"/>
    <s v="Pays de la Loire"/>
    <s v="Le Mans"/>
    <x v="1"/>
    <x v="2"/>
    <x v="0"/>
    <x v="0"/>
    <x v="11"/>
    <s v="Breville Coffee Grinder, White"/>
    <n v="0.6"/>
    <n v="72"/>
    <n v="-103"/>
    <n v="3"/>
    <s v="TRUE"/>
  </r>
  <r>
    <s v="AZ-2012-3486509"/>
    <x v="500"/>
    <s v="Amelie North"/>
    <x v="2"/>
    <s v="Pays de la Loire"/>
    <s v="Le Mans"/>
    <x v="1"/>
    <x v="2"/>
    <x v="0"/>
    <x v="0"/>
    <x v="5"/>
    <s v="Avery Binding Machine, Economy"/>
    <n v="0.5"/>
    <n v="171"/>
    <n v="-130"/>
    <n v="7"/>
    <s v="TRUE"/>
  </r>
  <r>
    <s v="AZ-2012-3486509"/>
    <x v="500"/>
    <s v="Amelie North"/>
    <x v="2"/>
    <s v="Pays de la Loire"/>
    <s v="Le Mans"/>
    <x v="1"/>
    <x v="2"/>
    <x v="0"/>
    <x v="0"/>
    <x v="5"/>
    <s v="Wilson Jones Binding Machine, Clear"/>
    <n v="0.5"/>
    <n v="218"/>
    <n v="-87"/>
    <n v="9"/>
    <s v="TRUE"/>
  </r>
  <r>
    <s v="BN-2012-2590237"/>
    <x v="500"/>
    <s v="Madison Rowley"/>
    <x v="2"/>
    <s v="Ile-de-France"/>
    <s v="Boulogne-Billancourt"/>
    <x v="1"/>
    <x v="1"/>
    <x v="3"/>
    <x v="0"/>
    <x v="5"/>
    <s v="Avery 3-Hole Punch, Recycled"/>
    <n v="0"/>
    <n v="28"/>
    <n v="0"/>
    <n v="1"/>
    <s v="TRUE"/>
  </r>
  <r>
    <s v="BN-2012-2590237"/>
    <x v="500"/>
    <s v="Madison Rowley"/>
    <x v="2"/>
    <s v="Ile-de-France"/>
    <s v="Boulogne-Billancourt"/>
    <x v="1"/>
    <x v="1"/>
    <x v="3"/>
    <x v="2"/>
    <x v="9"/>
    <s v="Panasonic Printer, Red"/>
    <n v="0.15"/>
    <n v="2017"/>
    <n v="0"/>
    <n v="9"/>
    <s v="TRUE"/>
  </r>
  <r>
    <s v="BN-2012-2590237"/>
    <x v="500"/>
    <s v="Madison Rowley"/>
    <x v="2"/>
    <s v="Ile-de-France"/>
    <s v="Boulogne-Billancourt"/>
    <x v="1"/>
    <x v="1"/>
    <x v="3"/>
    <x v="2"/>
    <x v="10"/>
    <s v="Apple Smart Phone, Cordless"/>
    <n v="0.15"/>
    <n v="1082"/>
    <n v="89"/>
    <n v="2"/>
    <s v="FALSE"/>
  </r>
  <r>
    <s v="AZ-2012-424456"/>
    <x v="501"/>
    <s v="Chelsea Bannister"/>
    <x v="5"/>
    <s v="Valenciana"/>
    <s v="Orihuela"/>
    <x v="2"/>
    <x v="1"/>
    <x v="1"/>
    <x v="1"/>
    <x v="8"/>
    <s v="SAFCO Chairmat, Set of Two"/>
    <n v="0.2"/>
    <n v="149"/>
    <n v="33"/>
    <n v="3"/>
    <s v="FALSE"/>
  </r>
  <r>
    <s v="AZ-2012-424456"/>
    <x v="501"/>
    <s v="Chelsea Bannister"/>
    <x v="5"/>
    <s v="Valenciana"/>
    <s v="Orihuela"/>
    <x v="2"/>
    <x v="1"/>
    <x v="1"/>
    <x v="2"/>
    <x v="13"/>
    <s v="HP Fax Machine, Laser"/>
    <n v="0"/>
    <n v="1200"/>
    <n v="480"/>
    <n v="4"/>
    <s v="TRUE"/>
  </r>
  <r>
    <s v="AZ-2012-1643154"/>
    <x v="501"/>
    <s v="Philip Newsom"/>
    <x v="2"/>
    <s v="Aquitaine-Limousin-Poitou-Charentes"/>
    <s v="Bordeaux"/>
    <x v="1"/>
    <x v="2"/>
    <x v="1"/>
    <x v="1"/>
    <x v="1"/>
    <s v="Ikea Classic Bookcase, Traditional"/>
    <n v="0.1"/>
    <n v="1853"/>
    <n v="576"/>
    <n v="5"/>
    <s v="TRUE"/>
  </r>
  <r>
    <s v="BN-2012-847015"/>
    <x v="501"/>
    <s v="Georgina Fuller"/>
    <x v="13"/>
    <s v="Dublin"/>
    <s v="Dublin"/>
    <x v="0"/>
    <x v="1"/>
    <x v="2"/>
    <x v="0"/>
    <x v="14"/>
    <s v="Kraft Mailers, Security-Tint"/>
    <n v="0.5"/>
    <n v="100"/>
    <n v="-90"/>
    <n v="5"/>
    <s v="TRUE"/>
  </r>
  <r>
    <s v="BN-2012-847015"/>
    <x v="501"/>
    <s v="Georgina Fuller"/>
    <x v="13"/>
    <s v="Dublin"/>
    <s v="Dublin"/>
    <x v="0"/>
    <x v="1"/>
    <x v="2"/>
    <x v="0"/>
    <x v="4"/>
    <s v="Stockwell Staples, 12 Pack"/>
    <n v="0.5"/>
    <n v="34"/>
    <n v="-9"/>
    <n v="7"/>
    <s v="TRUE"/>
  </r>
  <r>
    <s v="BN-2012-2480947"/>
    <x v="501"/>
    <s v="Evan Allen"/>
    <x v="3"/>
    <s v="Sardinia"/>
    <s v="Cagliari"/>
    <x v="2"/>
    <x v="2"/>
    <x v="1"/>
    <x v="0"/>
    <x v="2"/>
    <s v="BIC Highlighters, Fluorescent"/>
    <n v="0"/>
    <n v="81"/>
    <n v="27"/>
    <n v="4"/>
    <s v="FALSE"/>
  </r>
  <r>
    <s v="BN-2012-2480947"/>
    <x v="501"/>
    <s v="Evan Allen"/>
    <x v="3"/>
    <s v="Sardinia"/>
    <s v="Cagliari"/>
    <x v="2"/>
    <x v="2"/>
    <x v="1"/>
    <x v="0"/>
    <x v="2"/>
    <s v="Boston Pens, Fluorescent"/>
    <n v="0"/>
    <n v="108"/>
    <n v="18"/>
    <n v="7"/>
    <s v="FALSE"/>
  </r>
  <r>
    <s v="BN-2012-2480947"/>
    <x v="501"/>
    <s v="Evan Allen"/>
    <x v="3"/>
    <s v="Sardinia"/>
    <s v="Cagliari"/>
    <x v="2"/>
    <x v="2"/>
    <x v="1"/>
    <x v="0"/>
    <x v="5"/>
    <s v="Acco Binder Covers, Economy"/>
    <n v="0"/>
    <n v="67"/>
    <n v="27"/>
    <n v="5"/>
    <s v="FALSE"/>
  </r>
  <r>
    <s v="BN-2012-2480947"/>
    <x v="501"/>
    <s v="Evan Allen"/>
    <x v="3"/>
    <s v="Sardinia"/>
    <s v="Cagliari"/>
    <x v="2"/>
    <x v="2"/>
    <x v="1"/>
    <x v="0"/>
    <x v="4"/>
    <s v="Stockwell Rubber Bands, 12 Pack"/>
    <n v="0"/>
    <n v="62"/>
    <n v="19"/>
    <n v="4"/>
    <s v="TRUE"/>
  </r>
  <r>
    <s v="BN-2012-2480947"/>
    <x v="501"/>
    <s v="Evan Allen"/>
    <x v="3"/>
    <s v="Sardinia"/>
    <s v="Cagliari"/>
    <x v="2"/>
    <x v="2"/>
    <x v="1"/>
    <x v="0"/>
    <x v="7"/>
    <s v="Smead Shipping Labels, Alphabetical"/>
    <n v="0"/>
    <n v="57"/>
    <n v="14"/>
    <n v="5"/>
    <s v="TRUE"/>
  </r>
  <r>
    <s v="BN-2012-2480947"/>
    <x v="501"/>
    <s v="Evan Allen"/>
    <x v="3"/>
    <s v="Sardinia"/>
    <s v="Cagliari"/>
    <x v="2"/>
    <x v="2"/>
    <x v="1"/>
    <x v="2"/>
    <x v="9"/>
    <s v="Epson Card Printer, Wireless"/>
    <n v="0.4"/>
    <n v="918"/>
    <n v="-398"/>
    <n v="9"/>
    <s v="TRUE"/>
  </r>
  <r>
    <s v="BN-2012-2480947"/>
    <x v="501"/>
    <s v="Evan Allen"/>
    <x v="3"/>
    <s v="Sardinia"/>
    <s v="Cagliari"/>
    <x v="2"/>
    <x v="2"/>
    <x v="1"/>
    <x v="2"/>
    <x v="10"/>
    <s v="Motorola Headset, Full Size"/>
    <n v="0.4"/>
    <n v="97"/>
    <n v="-29"/>
    <n v="2"/>
    <s v="FALSE"/>
  </r>
  <r>
    <s v="AZ-2012-7357839"/>
    <x v="502"/>
    <s v="Julian Corbin"/>
    <x v="2"/>
    <s v="Ile-de-France"/>
    <s v="Les Ulis"/>
    <x v="1"/>
    <x v="0"/>
    <x v="1"/>
    <x v="2"/>
    <x v="15"/>
    <s v="Memorex Flash Drive, Bluetooth"/>
    <n v="0"/>
    <n v="88"/>
    <n v="18"/>
    <n v="3"/>
    <s v="FALSE"/>
  </r>
  <r>
    <s v="BN-2012-2793223"/>
    <x v="503"/>
    <s v="Jeffrey Laird"/>
    <x v="6"/>
    <s v="Rhineland-Palatinate"/>
    <s v="Trier"/>
    <x v="1"/>
    <x v="2"/>
    <x v="1"/>
    <x v="1"/>
    <x v="16"/>
    <s v="Advantus Light Bulb, Black"/>
    <n v="0"/>
    <n v="40"/>
    <n v="19"/>
    <n v="2"/>
    <s v="TRUE"/>
  </r>
  <r>
    <s v="BN-2012-2793223"/>
    <x v="503"/>
    <s v="Jeffrey Laird"/>
    <x v="6"/>
    <s v="Rhineland-Palatinate"/>
    <s v="Trier"/>
    <x v="1"/>
    <x v="2"/>
    <x v="1"/>
    <x v="0"/>
    <x v="2"/>
    <s v="BIC Markers, Blue"/>
    <n v="0"/>
    <n v="79"/>
    <n v="2"/>
    <n v="3"/>
    <s v="TRUE"/>
  </r>
  <r>
    <s v="AZ-2012-2357034"/>
    <x v="504"/>
    <s v="Evie Morton"/>
    <x v="2"/>
    <s v="Provence-Alpes-Côte d'Azur"/>
    <s v="Marseille"/>
    <x v="1"/>
    <x v="1"/>
    <x v="1"/>
    <x v="1"/>
    <x v="6"/>
    <s v="Chromcraft Round Table, Adjustable Height"/>
    <n v="0.35"/>
    <n v="915"/>
    <n v="-99"/>
    <n v="3"/>
    <s v="TRUE"/>
  </r>
  <r>
    <s v="AZ-2012-2357034"/>
    <x v="504"/>
    <s v="Evie Morton"/>
    <x v="2"/>
    <s v="Provence-Alpes-Côte d'Azur"/>
    <s v="Marseille"/>
    <x v="1"/>
    <x v="1"/>
    <x v="1"/>
    <x v="0"/>
    <x v="14"/>
    <s v="Kraft Business Envelopes, Recycled"/>
    <n v="0"/>
    <n v="76"/>
    <n v="23"/>
    <n v="5"/>
    <s v="TRUE"/>
  </r>
  <r>
    <s v="AZ-2012-7297045"/>
    <x v="504"/>
    <s v="Anthony Stewart"/>
    <x v="2"/>
    <s v="Ile-de-France"/>
    <s v="Boulogne-Billancourt"/>
    <x v="1"/>
    <x v="0"/>
    <x v="0"/>
    <x v="0"/>
    <x v="2"/>
    <s v="Sanford Canvas, Fluorescent"/>
    <n v="0"/>
    <n v="207"/>
    <n v="77"/>
    <n v="4"/>
    <s v="TRUE"/>
  </r>
  <r>
    <s v="AZ-2012-1063312"/>
    <x v="504"/>
    <s v="Audrey Knowles"/>
    <x v="2"/>
    <s v="Ile-de-France"/>
    <s v="Paris"/>
    <x v="1"/>
    <x v="1"/>
    <x v="1"/>
    <x v="1"/>
    <x v="8"/>
    <s v="Office Star Executive Leather Armchair, Adjustable"/>
    <n v="0.1"/>
    <n v="837"/>
    <n v="288"/>
    <n v="2"/>
    <s v="FALSE"/>
  </r>
  <r>
    <s v="BN-2012-9454335"/>
    <x v="504"/>
    <s v="Lester Wimmer"/>
    <x v="5"/>
    <s v="Balearic Islands"/>
    <s v="Palma de Mallorca"/>
    <x v="2"/>
    <x v="1"/>
    <x v="3"/>
    <x v="2"/>
    <x v="15"/>
    <s v="Memorex Numeric Keypad, Bluetooth"/>
    <n v="0"/>
    <n v="136"/>
    <n v="52"/>
    <n v="3"/>
    <s v="FALSE"/>
  </r>
  <r>
    <s v="BN-2012-9454335"/>
    <x v="504"/>
    <s v="Lester Wimmer"/>
    <x v="5"/>
    <s v="Balearic Islands"/>
    <s v="Palma de Mallorca"/>
    <x v="2"/>
    <x v="1"/>
    <x v="3"/>
    <x v="2"/>
    <x v="9"/>
    <s v="Okidata Receipt Printer, Durable"/>
    <n v="0.1"/>
    <n v="332"/>
    <n v="-22"/>
    <n v="3"/>
    <s v="FALSE"/>
  </r>
  <r>
    <s v="AZ-2012-629185"/>
    <x v="505"/>
    <s v="Louise Walsh"/>
    <x v="6"/>
    <s v="Bavaria"/>
    <s v="Munich"/>
    <x v="1"/>
    <x v="1"/>
    <x v="1"/>
    <x v="2"/>
    <x v="9"/>
    <s v="Konica Phone, Wireless"/>
    <n v="0"/>
    <n v="172"/>
    <n v="34"/>
    <n v="2"/>
    <s v="TRUE"/>
  </r>
  <r>
    <s v="BN-2012-3932885"/>
    <x v="505"/>
    <s v="Gemma Curlewis"/>
    <x v="12"/>
    <s v="Vaud"/>
    <s v="Lausanne"/>
    <x v="1"/>
    <x v="2"/>
    <x v="1"/>
    <x v="1"/>
    <x v="1"/>
    <s v="Sauder Floating Shelf Set, Mobile"/>
    <n v="0"/>
    <n v="591"/>
    <n v="219"/>
    <n v="3"/>
    <s v="FALSE"/>
  </r>
  <r>
    <s v="BN-2012-3932885"/>
    <x v="505"/>
    <s v="Gemma Curlewis"/>
    <x v="12"/>
    <s v="Vaud"/>
    <s v="Lausanne"/>
    <x v="1"/>
    <x v="2"/>
    <x v="1"/>
    <x v="0"/>
    <x v="2"/>
    <s v="Sanford Canvas, Fluorescent"/>
    <n v="0"/>
    <n v="414"/>
    <n v="153"/>
    <n v="8"/>
    <s v="FALSE"/>
  </r>
  <r>
    <s v="BN-2012-3932885"/>
    <x v="505"/>
    <s v="Gemma Curlewis"/>
    <x v="12"/>
    <s v="Vaud"/>
    <s v="Lausanne"/>
    <x v="1"/>
    <x v="2"/>
    <x v="1"/>
    <x v="0"/>
    <x v="3"/>
    <s v="Fellowes Box, Industrial"/>
    <n v="0"/>
    <n v="60"/>
    <n v="3"/>
    <n v="3"/>
    <s v="TRUE"/>
  </r>
  <r>
    <s v="BN-2012-3932885"/>
    <x v="505"/>
    <s v="Gemma Curlewis"/>
    <x v="12"/>
    <s v="Vaud"/>
    <s v="Lausanne"/>
    <x v="1"/>
    <x v="2"/>
    <x v="1"/>
    <x v="2"/>
    <x v="15"/>
    <s v="Enermax Mouse, Erganomic"/>
    <n v="0"/>
    <n v="76"/>
    <n v="5"/>
    <n v="2"/>
    <s v="FALSE"/>
  </r>
  <r>
    <s v="BN-2012-8901808"/>
    <x v="506"/>
    <s v="Spencer Oliver"/>
    <x v="1"/>
    <s v="England"/>
    <s v="Birmingham"/>
    <x v="0"/>
    <x v="1"/>
    <x v="0"/>
    <x v="0"/>
    <x v="2"/>
    <s v="BIC Highlighters, Blue"/>
    <n v="0.5"/>
    <n v="38"/>
    <n v="-8"/>
    <n v="4"/>
    <s v="FALSE"/>
  </r>
  <r>
    <s v="BN-2012-8901808"/>
    <x v="506"/>
    <s v="Spencer Oliver"/>
    <x v="1"/>
    <s v="England"/>
    <s v="Birmingham"/>
    <x v="0"/>
    <x v="1"/>
    <x v="0"/>
    <x v="0"/>
    <x v="5"/>
    <s v="Cardinal Binding Machine, Recycled"/>
    <n v="0.5"/>
    <n v="251"/>
    <n v="-146"/>
    <n v="10"/>
    <s v="FALSE"/>
  </r>
  <r>
    <s v="AZ-2012-6007479"/>
    <x v="507"/>
    <s v="Nicole Howard"/>
    <x v="1"/>
    <s v="England"/>
    <s v="Chelmsford"/>
    <x v="0"/>
    <x v="1"/>
    <x v="0"/>
    <x v="0"/>
    <x v="2"/>
    <s v="Boston Highlighters, Water Color"/>
    <n v="0"/>
    <n v="22"/>
    <n v="4"/>
    <n v="1"/>
    <s v="FALSE"/>
  </r>
  <r>
    <s v="AZ-2012-6007479"/>
    <x v="507"/>
    <s v="Nicole Howard"/>
    <x v="1"/>
    <s v="England"/>
    <s v="Chelmsford"/>
    <x v="0"/>
    <x v="1"/>
    <x v="0"/>
    <x v="0"/>
    <x v="2"/>
    <s v="Stanley Highlighters, Blue"/>
    <n v="0"/>
    <n v="29"/>
    <n v="6"/>
    <n v="2"/>
    <s v="FALSE"/>
  </r>
  <r>
    <s v="AZ-2012-5171390"/>
    <x v="508"/>
    <s v="Eloise Mahmood"/>
    <x v="1"/>
    <s v="England"/>
    <s v="Ferndown"/>
    <x v="0"/>
    <x v="2"/>
    <x v="1"/>
    <x v="0"/>
    <x v="0"/>
    <s v="Eaton Computer Printout Paper, 8.5 x 11"/>
    <n v="0"/>
    <n v="123"/>
    <n v="56"/>
    <n v="4"/>
    <s v="TRUE"/>
  </r>
  <r>
    <s v="AZ-2012-5171390"/>
    <x v="508"/>
    <s v="Eloise Mahmood"/>
    <x v="1"/>
    <s v="England"/>
    <s v="Ferndown"/>
    <x v="0"/>
    <x v="2"/>
    <x v="1"/>
    <x v="0"/>
    <x v="3"/>
    <s v="Smead Box, Industrial"/>
    <n v="0"/>
    <n v="45"/>
    <n v="4"/>
    <n v="4"/>
    <s v="TRUE"/>
  </r>
  <r>
    <s v="AZ-2012-2450675"/>
    <x v="508"/>
    <s v="Sam Wood"/>
    <x v="1"/>
    <s v="England"/>
    <s v="Bolton"/>
    <x v="0"/>
    <x v="0"/>
    <x v="1"/>
    <x v="2"/>
    <x v="10"/>
    <s v="Apple Audio Dock, VoIP"/>
    <n v="0"/>
    <n v="334"/>
    <n v="107"/>
    <n v="2"/>
    <s v="TRUE"/>
  </r>
  <r>
    <s v="BN-2012-6728317"/>
    <x v="508"/>
    <s v="Jason Calhoun"/>
    <x v="2"/>
    <s v="Ile-de-France"/>
    <s v="Saint-Cloud"/>
    <x v="1"/>
    <x v="1"/>
    <x v="1"/>
    <x v="2"/>
    <x v="13"/>
    <s v="Brother Copy Machine, Laser"/>
    <n v="0.15"/>
    <n v="668"/>
    <n v="-110"/>
    <n v="3"/>
    <s v="FALSE"/>
  </r>
  <r>
    <s v="AZ-2012-3337220"/>
    <x v="509"/>
    <s v="Tahlia Coughlan"/>
    <x v="6"/>
    <s v="Baden-Württemberg"/>
    <s v="Heilbronn"/>
    <x v="1"/>
    <x v="2"/>
    <x v="2"/>
    <x v="0"/>
    <x v="0"/>
    <s v="Green Bar Parchment Paper, Premium"/>
    <n v="0"/>
    <n v="50"/>
    <n v="1"/>
    <n v="3"/>
    <s v="FALSE"/>
  </r>
  <r>
    <s v="AZ-2012-3337220"/>
    <x v="509"/>
    <s v="Tahlia Coughlan"/>
    <x v="6"/>
    <s v="Baden-Württemberg"/>
    <s v="Heilbronn"/>
    <x v="1"/>
    <x v="2"/>
    <x v="2"/>
    <x v="0"/>
    <x v="3"/>
    <s v="Eldon Box, Blue"/>
    <n v="0.1"/>
    <n v="28"/>
    <n v="5"/>
    <n v="3"/>
    <s v="FALSE"/>
  </r>
  <r>
    <s v="AZ-2012-3337220"/>
    <x v="509"/>
    <s v="Tahlia Coughlan"/>
    <x v="6"/>
    <s v="Baden-Württemberg"/>
    <s v="Heilbronn"/>
    <x v="1"/>
    <x v="2"/>
    <x v="2"/>
    <x v="2"/>
    <x v="10"/>
    <s v="Samsung Speaker Phone, VoIP"/>
    <n v="0"/>
    <n v="863"/>
    <n v="242"/>
    <n v="7"/>
    <s v="FALSE"/>
  </r>
  <r>
    <s v="AZ-2012-2434811"/>
    <x v="510"/>
    <s v="Mark Washington"/>
    <x v="6"/>
    <s v="Baden-Württemberg"/>
    <s v="Waiblingen"/>
    <x v="1"/>
    <x v="0"/>
    <x v="0"/>
    <x v="0"/>
    <x v="12"/>
    <s v="Kleencut Letter Opener, Easy Grip"/>
    <n v="0"/>
    <n v="54"/>
    <n v="15"/>
    <n v="2"/>
    <s v="FALSE"/>
  </r>
  <r>
    <s v="BN-2012-3254922"/>
    <x v="511"/>
    <s v="Robert Ramsey"/>
    <x v="6"/>
    <s v="Thuringia"/>
    <s v="Weimar"/>
    <x v="1"/>
    <x v="1"/>
    <x v="1"/>
    <x v="2"/>
    <x v="10"/>
    <s v="Nokia Smart Phone, Full Size"/>
    <n v="0"/>
    <n v="2544"/>
    <n v="1094"/>
    <n v="4"/>
    <s v="TRUE"/>
  </r>
  <r>
    <s v="AZ-2012-3935458"/>
    <x v="512"/>
    <s v="Jonathan Barbee"/>
    <x v="2"/>
    <s v="Ile-de-France"/>
    <s v="Choisy-le-Roi"/>
    <x v="1"/>
    <x v="1"/>
    <x v="1"/>
    <x v="0"/>
    <x v="2"/>
    <s v="BIC Highlighters, Blue"/>
    <n v="0"/>
    <n v="57"/>
    <n v="23"/>
    <n v="3"/>
    <s v="TRUE"/>
  </r>
  <r>
    <s v="AZ-2012-3935458"/>
    <x v="512"/>
    <s v="Jonathan Barbee"/>
    <x v="2"/>
    <s v="Ile-de-France"/>
    <s v="Choisy-le-Roi"/>
    <x v="1"/>
    <x v="1"/>
    <x v="1"/>
    <x v="0"/>
    <x v="3"/>
    <s v="Tenex Shelving, Blue"/>
    <n v="0.1"/>
    <n v="98"/>
    <n v="-5"/>
    <n v="2"/>
    <s v="FALSE"/>
  </r>
  <r>
    <s v="AZ-2012-3515644"/>
    <x v="512"/>
    <s v="Jessica Paramor"/>
    <x v="2"/>
    <s v="Languedoc-Roussillon-Midi-Pyrénées"/>
    <s v="Agde"/>
    <x v="1"/>
    <x v="2"/>
    <x v="1"/>
    <x v="0"/>
    <x v="2"/>
    <s v="Binney &amp; Smith Pencil Sharpener, Fluorescent"/>
    <n v="0"/>
    <n v="53"/>
    <n v="2"/>
    <n v="2"/>
    <s v="FALSE"/>
  </r>
  <r>
    <s v="AZ-2012-7755633"/>
    <x v="512"/>
    <s v="Hayden Perkins"/>
    <x v="5"/>
    <s v="Valenciana"/>
    <s v="Valencia"/>
    <x v="2"/>
    <x v="1"/>
    <x v="2"/>
    <x v="0"/>
    <x v="0"/>
    <s v="Xerox Cards &amp; Envelopes, Multicolor"/>
    <n v="0"/>
    <n v="325"/>
    <n v="32"/>
    <n v="7"/>
    <s v="FALSE"/>
  </r>
  <r>
    <s v="BN-2012-2247108"/>
    <x v="512"/>
    <s v="Donna Nash"/>
    <x v="2"/>
    <s v="Alsace-Champagne-Ardenne-Lorraine"/>
    <s v="Saint-Louis"/>
    <x v="1"/>
    <x v="2"/>
    <x v="0"/>
    <x v="1"/>
    <x v="6"/>
    <s v="Lesro Computer Table, Fully Assembled"/>
    <n v="0.35"/>
    <n v="3063"/>
    <n v="-142"/>
    <n v="11"/>
    <s v="FALSE"/>
  </r>
  <r>
    <s v="BN-2012-4439076"/>
    <x v="513"/>
    <s v="Alannah Callaway"/>
    <x v="3"/>
    <s v="Lombardy"/>
    <s v="Como"/>
    <x v="2"/>
    <x v="1"/>
    <x v="1"/>
    <x v="1"/>
    <x v="16"/>
    <s v="Deflect-O Clock, Erganomic"/>
    <n v="0"/>
    <n v="245"/>
    <n v="22"/>
    <n v="5"/>
    <s v="TRUE"/>
  </r>
  <r>
    <s v="BN-2012-4439076"/>
    <x v="513"/>
    <s v="Alannah Callaway"/>
    <x v="3"/>
    <s v="Lombardy"/>
    <s v="Como"/>
    <x v="2"/>
    <x v="1"/>
    <x v="1"/>
    <x v="0"/>
    <x v="3"/>
    <s v="Fellowes Box, Blue"/>
    <n v="0.4"/>
    <n v="12"/>
    <n v="-5"/>
    <n v="1"/>
    <s v="TRUE"/>
  </r>
  <r>
    <s v="BN-2012-4439076"/>
    <x v="513"/>
    <s v="Alannah Callaway"/>
    <x v="3"/>
    <s v="Lombardy"/>
    <s v="Como"/>
    <x v="2"/>
    <x v="1"/>
    <x v="1"/>
    <x v="2"/>
    <x v="9"/>
    <s v="Konica Phone, Wireless"/>
    <n v="0.4"/>
    <n v="362"/>
    <n v="-121"/>
    <n v="7"/>
    <s v="TRUE"/>
  </r>
  <r>
    <s v="AZ-2012-661541"/>
    <x v="514"/>
    <s v="Kevin O'Neill"/>
    <x v="6"/>
    <s v="Schleswig-Holstein"/>
    <s v="Kiel"/>
    <x v="1"/>
    <x v="2"/>
    <x v="1"/>
    <x v="0"/>
    <x v="5"/>
    <s v="Ibico 3-Hole Punch, Clear"/>
    <n v="0"/>
    <n v="90"/>
    <n v="36"/>
    <n v="3"/>
    <s v="TRUE"/>
  </r>
  <r>
    <s v="AZ-2012-9763714"/>
    <x v="514"/>
    <s v="Audrey Emanuel"/>
    <x v="4"/>
    <s v="Tyrol"/>
    <s v="Innsbruck"/>
    <x v="1"/>
    <x v="1"/>
    <x v="1"/>
    <x v="1"/>
    <x v="1"/>
    <s v="Dania Classic Bookcase, Traditional"/>
    <n v="0"/>
    <n v="822"/>
    <n v="353"/>
    <n v="2"/>
    <s v="FALSE"/>
  </r>
  <r>
    <s v="AZ-2012-1383136"/>
    <x v="514"/>
    <s v="Caitlyn Willoughby"/>
    <x v="6"/>
    <s v="Baden-Württemberg"/>
    <s v="Freiburg"/>
    <x v="1"/>
    <x v="0"/>
    <x v="0"/>
    <x v="1"/>
    <x v="8"/>
    <s v="Hon Rocking Chair, Black"/>
    <n v="0.1"/>
    <n v="231"/>
    <n v="72"/>
    <n v="2"/>
    <s v="FALSE"/>
  </r>
  <r>
    <s v="AZ-2012-1383136"/>
    <x v="514"/>
    <s v="Caitlyn Willoughby"/>
    <x v="6"/>
    <s v="Baden-Württemberg"/>
    <s v="Freiburg"/>
    <x v="1"/>
    <x v="0"/>
    <x v="0"/>
    <x v="1"/>
    <x v="16"/>
    <s v="Tenex Door Stop, Black"/>
    <n v="0"/>
    <n v="132"/>
    <n v="43"/>
    <n v="3"/>
    <s v="TRUE"/>
  </r>
  <r>
    <s v="AZ-2012-1383136"/>
    <x v="514"/>
    <s v="Caitlyn Willoughby"/>
    <x v="6"/>
    <s v="Baden-Württemberg"/>
    <s v="Freiburg"/>
    <x v="1"/>
    <x v="0"/>
    <x v="0"/>
    <x v="0"/>
    <x v="4"/>
    <s v="Stockwell Paper Clips, Bulk Pack"/>
    <n v="0"/>
    <n v="42"/>
    <n v="12"/>
    <n v="3"/>
    <s v="FALSE"/>
  </r>
  <r>
    <s v="AZ-2012-1383136"/>
    <x v="514"/>
    <s v="Caitlyn Willoughby"/>
    <x v="6"/>
    <s v="Baden-Württemberg"/>
    <s v="Freiburg"/>
    <x v="1"/>
    <x v="0"/>
    <x v="0"/>
    <x v="2"/>
    <x v="10"/>
    <s v="Samsung Headset, Full Size"/>
    <n v="0"/>
    <n v="223"/>
    <n v="27"/>
    <n v="3"/>
    <s v="FALSE"/>
  </r>
  <r>
    <s v="AZ-2012-2040826"/>
    <x v="514"/>
    <s v="Francesca Bowen"/>
    <x v="3"/>
    <s v="Sardinia"/>
    <s v="Cagliari"/>
    <x v="2"/>
    <x v="1"/>
    <x v="1"/>
    <x v="1"/>
    <x v="16"/>
    <s v="Advantus Clock, Black"/>
    <n v="0"/>
    <n v="103"/>
    <n v="30"/>
    <n v="2"/>
    <s v="TRUE"/>
  </r>
  <r>
    <s v="AZ-2012-2040826"/>
    <x v="514"/>
    <s v="Francesca Bowen"/>
    <x v="3"/>
    <s v="Sardinia"/>
    <s v="Cagliari"/>
    <x v="2"/>
    <x v="1"/>
    <x v="1"/>
    <x v="0"/>
    <x v="4"/>
    <s v="Advantus Rubber Bands, Assorted Sizes"/>
    <n v="0"/>
    <n v="28"/>
    <n v="6"/>
    <n v="2"/>
    <s v="FALSE"/>
  </r>
  <r>
    <s v="AZ-2012-1116063"/>
    <x v="514"/>
    <s v="Kimberly Jones"/>
    <x v="2"/>
    <s v="Nord-Pas-de-Calais-Picardie"/>
    <s v="Hazebrouck"/>
    <x v="1"/>
    <x v="2"/>
    <x v="1"/>
    <x v="0"/>
    <x v="2"/>
    <s v="Sanford Pencil Sharpener, Easy-Erase"/>
    <n v="0"/>
    <n v="54"/>
    <n v="27"/>
    <n v="2"/>
    <s v="FALSE"/>
  </r>
  <r>
    <s v="AZ-2012-1116063"/>
    <x v="514"/>
    <s v="Kimberly Jones"/>
    <x v="2"/>
    <s v="Nord-Pas-de-Calais-Picardie"/>
    <s v="Hazebrouck"/>
    <x v="1"/>
    <x v="2"/>
    <x v="1"/>
    <x v="0"/>
    <x v="14"/>
    <s v="Ames Mailers, Security-Tint"/>
    <n v="0"/>
    <n v="115"/>
    <n v="10"/>
    <n v="3"/>
    <s v="FALSE"/>
  </r>
  <r>
    <s v="BN-2012-6872089"/>
    <x v="514"/>
    <s v="Isla Vogel"/>
    <x v="5"/>
    <s v="Catalonia"/>
    <s v="Barcelona"/>
    <x v="2"/>
    <x v="0"/>
    <x v="0"/>
    <x v="0"/>
    <x v="3"/>
    <s v="Eldon Shelving, Industrial"/>
    <n v="0.1"/>
    <n v="264"/>
    <n v="-21"/>
    <n v="6"/>
    <s v="FALSE"/>
  </r>
  <r>
    <s v="AZ-2012-6923537"/>
    <x v="515"/>
    <s v="Jayden Ali"/>
    <x v="2"/>
    <s v="Provence-Alpes-Côte d'Azur"/>
    <s v="Marseille"/>
    <x v="1"/>
    <x v="1"/>
    <x v="3"/>
    <x v="0"/>
    <x v="12"/>
    <s v="Stiletto Scissors, Serrated"/>
    <n v="0"/>
    <n v="122"/>
    <n v="40"/>
    <n v="6"/>
    <s v="FALSE"/>
  </r>
  <r>
    <s v="AZ-2012-6923537"/>
    <x v="515"/>
    <s v="Jayden Ali"/>
    <x v="2"/>
    <s v="Provence-Alpes-Côte d'Azur"/>
    <s v="Marseille"/>
    <x v="1"/>
    <x v="1"/>
    <x v="3"/>
    <x v="2"/>
    <x v="15"/>
    <s v="Logitech Mouse, Bluetooth"/>
    <n v="0"/>
    <n v="88"/>
    <n v="40"/>
    <n v="3"/>
    <s v="TRUE"/>
  </r>
  <r>
    <s v="AZ-2012-3505333"/>
    <x v="515"/>
    <s v="Lilly Le Grand"/>
    <x v="2"/>
    <s v="Ile-de-France"/>
    <s v="Montrouge"/>
    <x v="1"/>
    <x v="0"/>
    <x v="2"/>
    <x v="2"/>
    <x v="10"/>
    <s v="Apple Signal Booster, Cordless"/>
    <n v="0.15"/>
    <n v="593"/>
    <n v="70"/>
    <n v="5"/>
    <s v="TRUE"/>
  </r>
  <r>
    <s v="BN-2012-8465535"/>
    <x v="515"/>
    <s v="Evie Newton"/>
    <x v="5"/>
    <s v="Extremadura"/>
    <s v="Badajoz"/>
    <x v="2"/>
    <x v="0"/>
    <x v="1"/>
    <x v="0"/>
    <x v="3"/>
    <s v="Eldon File Cart, Blue"/>
    <n v="0.1"/>
    <n v="229"/>
    <n v="-20"/>
    <n v="2"/>
    <s v="TRUE"/>
  </r>
  <r>
    <s v="AZ-2012-3689624"/>
    <x v="516"/>
    <s v="Owen Howell"/>
    <x v="5"/>
    <s v="Valenciana"/>
    <s v="Elx"/>
    <x v="2"/>
    <x v="0"/>
    <x v="2"/>
    <x v="0"/>
    <x v="11"/>
    <s v="Cuisinart Coffee Grinder, Silver"/>
    <n v="0"/>
    <n v="236"/>
    <n v="47"/>
    <n v="6"/>
    <s v="FALSE"/>
  </r>
  <r>
    <s v="AZ-2012-3689624"/>
    <x v="516"/>
    <s v="Owen Howell"/>
    <x v="5"/>
    <s v="Valenciana"/>
    <s v="Elx"/>
    <x v="2"/>
    <x v="0"/>
    <x v="2"/>
    <x v="0"/>
    <x v="7"/>
    <s v="Smead Legal Exhibit Labels, Laser Printer Compatible"/>
    <n v="0"/>
    <n v="22"/>
    <n v="1"/>
    <n v="2"/>
    <s v="FALSE"/>
  </r>
  <r>
    <s v="AZ-2012-3689624"/>
    <x v="516"/>
    <s v="Owen Howell"/>
    <x v="5"/>
    <s v="Valenciana"/>
    <s v="Elx"/>
    <x v="2"/>
    <x v="0"/>
    <x v="2"/>
    <x v="0"/>
    <x v="3"/>
    <s v="Rogers Shelving, Blue"/>
    <n v="0.1"/>
    <n v="336"/>
    <n v="-19"/>
    <n v="6"/>
    <s v="TRUE"/>
  </r>
  <r>
    <s v="AZ-2012-3689624"/>
    <x v="516"/>
    <s v="Owen Howell"/>
    <x v="5"/>
    <s v="Valenciana"/>
    <s v="Elx"/>
    <x v="2"/>
    <x v="0"/>
    <x v="2"/>
    <x v="0"/>
    <x v="3"/>
    <s v="Tenex Trays, Blue"/>
    <n v="0.1"/>
    <n v="146"/>
    <n v="18"/>
    <n v="3"/>
    <s v="FALSE"/>
  </r>
  <r>
    <s v="AZ-2012-6510788"/>
    <x v="516"/>
    <s v="Chloe Miller"/>
    <x v="5"/>
    <s v="Madrid"/>
    <s v="Madrid"/>
    <x v="2"/>
    <x v="1"/>
    <x v="0"/>
    <x v="0"/>
    <x v="4"/>
    <s v="Advantus Thumb Tacks, Bulk Pack"/>
    <n v="0"/>
    <n v="95"/>
    <n v="0"/>
    <n v="7"/>
    <s v="FALSE"/>
  </r>
  <r>
    <s v="BN-2012-8886681"/>
    <x v="517"/>
    <s v="Toby Labilliere"/>
    <x v="3"/>
    <s v="Piedmont"/>
    <s v="Moncalieri"/>
    <x v="2"/>
    <x v="1"/>
    <x v="0"/>
    <x v="1"/>
    <x v="6"/>
    <s v="Hon Round Table, with Bottom Storage"/>
    <n v="0.5"/>
    <n v="774"/>
    <n v="-743"/>
    <n v="3"/>
    <s v="TRUE"/>
  </r>
  <r>
    <s v="BN-2012-8886681"/>
    <x v="517"/>
    <s v="Toby Labilliere"/>
    <x v="3"/>
    <s v="Piedmont"/>
    <s v="Moncalieri"/>
    <x v="2"/>
    <x v="1"/>
    <x v="0"/>
    <x v="0"/>
    <x v="7"/>
    <s v="Harbour Creations Shipping Labels, Alphabetical"/>
    <n v="0"/>
    <n v="45"/>
    <n v="8"/>
    <n v="4"/>
    <s v="FALSE"/>
  </r>
  <r>
    <s v="AZ-2012-3520474"/>
    <x v="518"/>
    <s v="Elijah Ruatoka"/>
    <x v="1"/>
    <s v="England"/>
    <s v="Northampton"/>
    <x v="0"/>
    <x v="0"/>
    <x v="0"/>
    <x v="1"/>
    <x v="1"/>
    <s v="Dania 3-Shelf Cabinet, Mobile"/>
    <n v="0"/>
    <n v="720"/>
    <n v="50"/>
    <n v="5"/>
    <s v="FALSE"/>
  </r>
  <r>
    <s v="AZ-2012-8938202"/>
    <x v="518"/>
    <s v="Eden Gooseberry"/>
    <x v="1"/>
    <s v="England"/>
    <s v="Stockton-on-Tees"/>
    <x v="0"/>
    <x v="2"/>
    <x v="1"/>
    <x v="1"/>
    <x v="1"/>
    <s v="Sauder 3-Shelf Cabinet, Mobile"/>
    <n v="0"/>
    <n v="508"/>
    <n v="208"/>
    <n v="3"/>
    <s v="TRUE"/>
  </r>
  <r>
    <s v="AZ-2012-8938202"/>
    <x v="518"/>
    <s v="Eden Gooseberry"/>
    <x v="1"/>
    <s v="England"/>
    <s v="Stockton-on-Tees"/>
    <x v="0"/>
    <x v="2"/>
    <x v="1"/>
    <x v="0"/>
    <x v="5"/>
    <s v="Cardinal 3-Hole Punch, Recycled"/>
    <n v="0"/>
    <n v="87"/>
    <n v="25"/>
    <n v="3"/>
    <s v="TRUE"/>
  </r>
  <r>
    <s v="AZ-2012-8938202"/>
    <x v="518"/>
    <s v="Eden Gooseberry"/>
    <x v="1"/>
    <s v="England"/>
    <s v="Stockton-on-Tees"/>
    <x v="0"/>
    <x v="2"/>
    <x v="1"/>
    <x v="0"/>
    <x v="0"/>
    <s v="Xerox Message Books, Premium"/>
    <n v="0"/>
    <n v="41"/>
    <n v="19"/>
    <n v="2"/>
    <s v="FALSE"/>
  </r>
  <r>
    <s v="AZ-2012-9396037"/>
    <x v="518"/>
    <s v="Alexandra Whitehouse"/>
    <x v="10"/>
    <s v="Rogaland"/>
    <s v="Stavanger"/>
    <x v="0"/>
    <x v="1"/>
    <x v="0"/>
    <x v="0"/>
    <x v="7"/>
    <s v="Avery Color Coded Labels, Alphabetical"/>
    <n v="0"/>
    <n v="13"/>
    <n v="5"/>
    <n v="1"/>
    <s v="TRUE"/>
  </r>
  <r>
    <s v="AZ-2012-1577687"/>
    <x v="519"/>
    <s v="Aubrey Shedd"/>
    <x v="2"/>
    <s v="Nord-Pas-de-Calais-Picardie"/>
    <s v="Outreau"/>
    <x v="1"/>
    <x v="2"/>
    <x v="0"/>
    <x v="0"/>
    <x v="5"/>
    <s v="Cardinal Binder, Durable"/>
    <n v="0"/>
    <n v="31"/>
    <n v="2"/>
    <n v="2"/>
    <s v="FALSE"/>
  </r>
  <r>
    <s v="BN-2012-7860696"/>
    <x v="519"/>
    <s v="Scarlett Truchanas"/>
    <x v="2"/>
    <s v="Auvergne-Rhône-Alpes"/>
    <s v="Echirolles"/>
    <x v="1"/>
    <x v="2"/>
    <x v="0"/>
    <x v="1"/>
    <x v="1"/>
    <s v="Dania Floating Shelf Set, Traditional"/>
    <n v="0.1"/>
    <n v="762"/>
    <n v="-8"/>
    <n v="5"/>
    <s v="FALSE"/>
  </r>
  <r>
    <s v="BN-2012-7860696"/>
    <x v="519"/>
    <s v="Scarlett Truchanas"/>
    <x v="2"/>
    <s v="Auvergne-Rhône-Alpes"/>
    <s v="Echirolles"/>
    <x v="1"/>
    <x v="2"/>
    <x v="0"/>
    <x v="0"/>
    <x v="7"/>
    <s v="Smead Removable Labels, Adjustable"/>
    <n v="0"/>
    <n v="65"/>
    <n v="25"/>
    <n v="6"/>
    <s v="TRUE"/>
  </r>
  <r>
    <s v="AZ-2012-2424025"/>
    <x v="520"/>
    <s v="Bethany Hunt"/>
    <x v="3"/>
    <s v="Sicily"/>
    <s v="Vittoria"/>
    <x v="2"/>
    <x v="2"/>
    <x v="0"/>
    <x v="0"/>
    <x v="5"/>
    <s v="Acco Binding Machine, Economy"/>
    <n v="0"/>
    <n v="255"/>
    <n v="74"/>
    <n v="5"/>
    <s v="FALSE"/>
  </r>
  <r>
    <s v="AZ-2012-4874543"/>
    <x v="520"/>
    <s v="Dominic Joyce"/>
    <x v="1"/>
    <s v="England"/>
    <s v="Watford"/>
    <x v="0"/>
    <x v="2"/>
    <x v="1"/>
    <x v="1"/>
    <x v="8"/>
    <s v="Novimex Swivel Stool, Black"/>
    <n v="0"/>
    <n v="324"/>
    <n v="10"/>
    <n v="2"/>
    <s v="TRUE"/>
  </r>
  <r>
    <s v="AZ-2012-4874543"/>
    <x v="520"/>
    <s v="Dominic Joyce"/>
    <x v="1"/>
    <s v="England"/>
    <s v="Watford"/>
    <x v="0"/>
    <x v="2"/>
    <x v="1"/>
    <x v="0"/>
    <x v="11"/>
    <s v="KitchenAid Toaster, Red"/>
    <n v="0"/>
    <n v="171"/>
    <n v="80"/>
    <n v="2"/>
    <s v="TRUE"/>
  </r>
  <r>
    <s v="AZ-2012-4874543"/>
    <x v="520"/>
    <s v="Dominic Joyce"/>
    <x v="1"/>
    <s v="England"/>
    <s v="Watford"/>
    <x v="0"/>
    <x v="2"/>
    <x v="1"/>
    <x v="0"/>
    <x v="2"/>
    <s v="Binney &amp; Smith Sketch Pad, Easy-Erase"/>
    <n v="0"/>
    <n v="326"/>
    <n v="49"/>
    <n v="7"/>
    <s v="TRUE"/>
  </r>
  <r>
    <s v="AZ-2012-4874543"/>
    <x v="520"/>
    <s v="Dominic Joyce"/>
    <x v="1"/>
    <s v="England"/>
    <s v="Watford"/>
    <x v="0"/>
    <x v="2"/>
    <x v="1"/>
    <x v="0"/>
    <x v="5"/>
    <s v="Acco Binding Machine, Clear"/>
    <n v="0"/>
    <n v="101"/>
    <n v="11"/>
    <n v="2"/>
    <s v="TRUE"/>
  </r>
  <r>
    <s v="AZ-2012-4874543"/>
    <x v="520"/>
    <s v="Dominic Joyce"/>
    <x v="1"/>
    <s v="England"/>
    <s v="Watford"/>
    <x v="0"/>
    <x v="2"/>
    <x v="1"/>
    <x v="0"/>
    <x v="5"/>
    <s v="Acco Index Tab, Clear"/>
    <n v="0"/>
    <n v="24"/>
    <n v="10"/>
    <n v="3"/>
    <s v="FALSE"/>
  </r>
  <r>
    <s v="AZ-2012-4874543"/>
    <x v="520"/>
    <s v="Dominic Joyce"/>
    <x v="1"/>
    <s v="England"/>
    <s v="Watford"/>
    <x v="0"/>
    <x v="2"/>
    <x v="1"/>
    <x v="0"/>
    <x v="7"/>
    <s v="Hon File Folder Labels, Alphabetical"/>
    <n v="0"/>
    <n v="17"/>
    <n v="6"/>
    <n v="2"/>
    <s v="TRUE"/>
  </r>
  <r>
    <s v="AZ-2012-4874543"/>
    <x v="520"/>
    <s v="Dominic Joyce"/>
    <x v="1"/>
    <s v="England"/>
    <s v="Watford"/>
    <x v="0"/>
    <x v="2"/>
    <x v="1"/>
    <x v="0"/>
    <x v="3"/>
    <s v="Eldon Box, Wire Frame"/>
    <n v="0"/>
    <n v="9"/>
    <n v="3"/>
    <n v="1"/>
    <s v="FALSE"/>
  </r>
  <r>
    <s v="AZ-2012-4874543"/>
    <x v="520"/>
    <s v="Dominic Joyce"/>
    <x v="1"/>
    <s v="England"/>
    <s v="Watford"/>
    <x v="0"/>
    <x v="2"/>
    <x v="1"/>
    <x v="2"/>
    <x v="9"/>
    <s v="Panasonic Phone, Red"/>
    <n v="0"/>
    <n v="246"/>
    <n v="81"/>
    <n v="3"/>
    <s v="TRUE"/>
  </r>
  <r>
    <s v="AZ-2012-7520168"/>
    <x v="520"/>
    <s v="Frances Matthias"/>
    <x v="5"/>
    <s v="Galicia"/>
    <s v="Vigo"/>
    <x v="2"/>
    <x v="2"/>
    <x v="2"/>
    <x v="0"/>
    <x v="12"/>
    <s v="Fiskars Shears, Steel"/>
    <n v="0"/>
    <n v="94"/>
    <n v="27"/>
    <n v="2"/>
    <s v="FALSE"/>
  </r>
  <r>
    <s v="AZ-2012-9394311"/>
    <x v="521"/>
    <s v="Audrey Prentice"/>
    <x v="2"/>
    <s v="Nord-Pas-de-Calais-Picardie"/>
    <s v="Amiens"/>
    <x v="1"/>
    <x v="0"/>
    <x v="3"/>
    <x v="0"/>
    <x v="11"/>
    <s v="Hoover Coffee Grinder, Black"/>
    <n v="0.1"/>
    <n v="184"/>
    <n v="82"/>
    <n v="3"/>
    <s v="TRUE"/>
  </r>
  <r>
    <s v="AZ-2012-9394311"/>
    <x v="521"/>
    <s v="Audrey Prentice"/>
    <x v="2"/>
    <s v="Nord-Pas-de-Calais-Picardie"/>
    <s v="Amiens"/>
    <x v="1"/>
    <x v="0"/>
    <x v="3"/>
    <x v="0"/>
    <x v="11"/>
    <s v="Hoover Toaster, Black"/>
    <n v="0.1"/>
    <n v="224"/>
    <n v="87"/>
    <n v="3"/>
    <s v="FALSE"/>
  </r>
  <r>
    <s v="AZ-2012-7919295"/>
    <x v="522"/>
    <s v="Ethel Cole"/>
    <x v="1"/>
    <s v="Scotland"/>
    <s v="Edinburgh"/>
    <x v="0"/>
    <x v="0"/>
    <x v="1"/>
    <x v="2"/>
    <x v="9"/>
    <s v="StarTech Card Printer, Durable"/>
    <n v="0"/>
    <n v="327"/>
    <n v="82"/>
    <n v="2"/>
    <s v="TRUE"/>
  </r>
  <r>
    <s v="AZ-2012-9601062"/>
    <x v="522"/>
    <s v="Robert James"/>
    <x v="5"/>
    <s v="Madrid"/>
    <s v="Madrid"/>
    <x v="2"/>
    <x v="0"/>
    <x v="3"/>
    <x v="0"/>
    <x v="4"/>
    <s v="OIC Rubber Bands, Metal"/>
    <n v="0"/>
    <n v="34"/>
    <n v="13"/>
    <n v="2"/>
    <s v="TRUE"/>
  </r>
  <r>
    <s v="AZ-2012-9601062"/>
    <x v="522"/>
    <s v="Robert James"/>
    <x v="5"/>
    <s v="Madrid"/>
    <s v="Madrid"/>
    <x v="2"/>
    <x v="0"/>
    <x v="3"/>
    <x v="0"/>
    <x v="0"/>
    <s v="Green Bar Computer Printout Paper, Multicolor"/>
    <n v="0"/>
    <n v="94"/>
    <n v="21"/>
    <n v="3"/>
    <s v="TRUE"/>
  </r>
  <r>
    <s v="AZ-2012-9601062"/>
    <x v="522"/>
    <s v="Robert James"/>
    <x v="5"/>
    <s v="Madrid"/>
    <s v="Madrid"/>
    <x v="2"/>
    <x v="0"/>
    <x v="3"/>
    <x v="0"/>
    <x v="3"/>
    <s v="Fellowes Trays, Single Width"/>
    <n v="0.1"/>
    <n v="103"/>
    <n v="46"/>
    <n v="2"/>
    <s v="FALSE"/>
  </r>
  <r>
    <s v="AZ-2012-6343477"/>
    <x v="523"/>
    <s v="Chelsea Bannister"/>
    <x v="3"/>
    <s v="Campania"/>
    <s v="Naples"/>
    <x v="2"/>
    <x v="1"/>
    <x v="1"/>
    <x v="1"/>
    <x v="1"/>
    <s v="Ikea Floating Shelf Set, Traditional"/>
    <n v="0"/>
    <n v="1363"/>
    <n v="82"/>
    <n v="8"/>
    <s v="FALSE"/>
  </r>
  <r>
    <s v="AZ-2012-6343477"/>
    <x v="523"/>
    <s v="Chelsea Bannister"/>
    <x v="3"/>
    <s v="Campania"/>
    <s v="Naples"/>
    <x v="2"/>
    <x v="1"/>
    <x v="1"/>
    <x v="0"/>
    <x v="5"/>
    <s v="Wilson Jones Binding Machine, Economy"/>
    <n v="0"/>
    <n v="245"/>
    <n v="88"/>
    <n v="5"/>
    <s v="FALSE"/>
  </r>
  <r>
    <s v="AZ-2012-6343477"/>
    <x v="523"/>
    <s v="Chelsea Bannister"/>
    <x v="3"/>
    <s v="Campania"/>
    <s v="Naples"/>
    <x v="2"/>
    <x v="1"/>
    <x v="1"/>
    <x v="0"/>
    <x v="14"/>
    <s v="Kraft Manila Envelope, Security-Tint"/>
    <n v="0"/>
    <n v="173"/>
    <n v="14"/>
    <n v="6"/>
    <s v="FALSE"/>
  </r>
  <r>
    <s v="AZ-2012-6343477"/>
    <x v="523"/>
    <s v="Chelsea Bannister"/>
    <x v="3"/>
    <s v="Campania"/>
    <s v="Naples"/>
    <x v="2"/>
    <x v="1"/>
    <x v="1"/>
    <x v="0"/>
    <x v="7"/>
    <s v="Novimex Legal Exhibit Labels, 5000 Label Set"/>
    <n v="0"/>
    <n v="22"/>
    <n v="3"/>
    <n v="2"/>
    <s v="TRUE"/>
  </r>
  <r>
    <s v="AZ-2012-2345149"/>
    <x v="523"/>
    <s v="Georgia Arundale"/>
    <x v="3"/>
    <s v="Sicily"/>
    <s v="Acireale"/>
    <x v="2"/>
    <x v="2"/>
    <x v="3"/>
    <x v="0"/>
    <x v="0"/>
    <s v="Green Bar Message Books, Premium"/>
    <n v="0"/>
    <n v="119"/>
    <n v="12"/>
    <n v="5"/>
    <s v="FALSE"/>
  </r>
  <r>
    <s v="AZ-2012-9818400"/>
    <x v="523"/>
    <s v="Erick Tanner"/>
    <x v="6"/>
    <s v="Bremen"/>
    <s v="Bremen"/>
    <x v="1"/>
    <x v="2"/>
    <x v="1"/>
    <x v="0"/>
    <x v="5"/>
    <s v="Wilson Jones Index Tab, Durable"/>
    <n v="0"/>
    <n v="16"/>
    <n v="0"/>
    <n v="2"/>
    <s v="FALSE"/>
  </r>
  <r>
    <s v="AZ-2012-9818400"/>
    <x v="523"/>
    <s v="Erick Tanner"/>
    <x v="6"/>
    <s v="Bremen"/>
    <s v="Bremen"/>
    <x v="1"/>
    <x v="2"/>
    <x v="1"/>
    <x v="0"/>
    <x v="14"/>
    <s v="Kraft Interoffice Envelope, Set of 50"/>
    <n v="0"/>
    <n v="141"/>
    <n v="31"/>
    <n v="3"/>
    <s v="TRUE"/>
  </r>
  <r>
    <s v="AZ-2012-4863175"/>
    <x v="524"/>
    <s v="Judy Rodriquez"/>
    <x v="6"/>
    <s v="North Rhine-Westphalia"/>
    <s v="Paderborn"/>
    <x v="1"/>
    <x v="1"/>
    <x v="1"/>
    <x v="1"/>
    <x v="16"/>
    <s v="Eldon Door Stop, Black"/>
    <n v="0"/>
    <n v="201"/>
    <n v="38"/>
    <n v="4"/>
    <s v="TRUE"/>
  </r>
  <r>
    <s v="AZ-2012-3919315"/>
    <x v="525"/>
    <s v="Dominic Joyce"/>
    <x v="1"/>
    <s v="England"/>
    <s v="Dudley"/>
    <x v="0"/>
    <x v="2"/>
    <x v="1"/>
    <x v="1"/>
    <x v="1"/>
    <s v="Bush Floating Shelf Set, Traditional"/>
    <n v="0"/>
    <n v="343"/>
    <n v="62"/>
    <n v="2"/>
    <s v="FALSE"/>
  </r>
  <r>
    <s v="AZ-2012-3919315"/>
    <x v="525"/>
    <s v="Dominic Joyce"/>
    <x v="1"/>
    <s v="England"/>
    <s v="Dudley"/>
    <x v="0"/>
    <x v="2"/>
    <x v="1"/>
    <x v="1"/>
    <x v="16"/>
    <s v="Rubbermaid Stacking Tray, Erganomic"/>
    <n v="0.3"/>
    <n v="83"/>
    <n v="2"/>
    <n v="5"/>
    <s v="FALSE"/>
  </r>
  <r>
    <s v="AZ-2012-3919315"/>
    <x v="525"/>
    <s v="Dominic Joyce"/>
    <x v="1"/>
    <s v="England"/>
    <s v="Dudley"/>
    <x v="0"/>
    <x v="2"/>
    <x v="1"/>
    <x v="0"/>
    <x v="14"/>
    <s v="Cameo Clasp Envelope, with clear poly window"/>
    <n v="0"/>
    <n v="78"/>
    <n v="28"/>
    <n v="6"/>
    <s v="TRUE"/>
  </r>
  <r>
    <s v="AZ-2012-3919315"/>
    <x v="525"/>
    <s v="Dominic Joyce"/>
    <x v="1"/>
    <s v="England"/>
    <s v="Dudley"/>
    <x v="0"/>
    <x v="2"/>
    <x v="1"/>
    <x v="2"/>
    <x v="10"/>
    <s v="Motorola Speaker Phone, VoIP"/>
    <n v="0"/>
    <n v="1169"/>
    <n v="47"/>
    <n v="9"/>
    <s v="FALSE"/>
  </r>
  <r>
    <s v="AZ-2012-5240819"/>
    <x v="525"/>
    <s v="Ebony Northcott"/>
    <x v="1"/>
    <s v="Scotland"/>
    <s v="Edinburgh"/>
    <x v="0"/>
    <x v="1"/>
    <x v="2"/>
    <x v="1"/>
    <x v="1"/>
    <s v="Dania Classic Bookcase, Metal"/>
    <n v="0"/>
    <n v="820"/>
    <n v="271"/>
    <n v="2"/>
    <s v="TRUE"/>
  </r>
  <r>
    <s v="AZ-2012-5240819"/>
    <x v="525"/>
    <s v="Ebony Northcott"/>
    <x v="1"/>
    <s v="Scotland"/>
    <s v="Edinburgh"/>
    <x v="0"/>
    <x v="1"/>
    <x v="2"/>
    <x v="0"/>
    <x v="2"/>
    <s v="Boston Canvas, Fluorescent"/>
    <n v="0"/>
    <n v="439"/>
    <n v="79"/>
    <n v="8"/>
    <s v="TRUE"/>
  </r>
  <r>
    <s v="AZ-2012-5240819"/>
    <x v="525"/>
    <s v="Ebony Northcott"/>
    <x v="1"/>
    <s v="Scotland"/>
    <s v="Edinburgh"/>
    <x v="0"/>
    <x v="1"/>
    <x v="2"/>
    <x v="0"/>
    <x v="3"/>
    <s v="Tenex Folders, Wire Frame"/>
    <n v="0"/>
    <n v="267"/>
    <n v="128"/>
    <n v="12"/>
    <s v="TRUE"/>
  </r>
  <r>
    <s v="AZ-2012-5240819"/>
    <x v="525"/>
    <s v="Ebony Northcott"/>
    <x v="1"/>
    <s v="Scotland"/>
    <s v="Edinburgh"/>
    <x v="0"/>
    <x v="1"/>
    <x v="2"/>
    <x v="2"/>
    <x v="15"/>
    <s v="Logitech Numeric Keypad, USB"/>
    <n v="0"/>
    <n v="93"/>
    <n v="40"/>
    <n v="2"/>
    <s v="FALSE"/>
  </r>
  <r>
    <s v="AZ-2012-7281587"/>
    <x v="525"/>
    <s v="Caitlyn Willoughby"/>
    <x v="2"/>
    <s v="Alsace-Champagne-Ardenne-Lorraine"/>
    <s v="Strasbourg"/>
    <x v="1"/>
    <x v="0"/>
    <x v="1"/>
    <x v="1"/>
    <x v="16"/>
    <s v="Advantus Door Stop, Erganomic"/>
    <n v="0"/>
    <n v="44"/>
    <n v="14"/>
    <n v="1"/>
    <s v="TRUE"/>
  </r>
  <r>
    <s v="AZ-2012-7281587"/>
    <x v="525"/>
    <s v="Caitlyn Willoughby"/>
    <x v="2"/>
    <s v="Alsace-Champagne-Ardenne-Lorraine"/>
    <s v="Strasbourg"/>
    <x v="1"/>
    <x v="0"/>
    <x v="1"/>
    <x v="0"/>
    <x v="7"/>
    <s v="Hon Round Labels, 5000 Label Set"/>
    <n v="0"/>
    <n v="14"/>
    <n v="5"/>
    <n v="2"/>
    <s v="TRUE"/>
  </r>
  <r>
    <s v="AZ-2012-7281587"/>
    <x v="525"/>
    <s v="Caitlyn Willoughby"/>
    <x v="2"/>
    <s v="Alsace-Champagne-Ardenne-Lorraine"/>
    <s v="Strasbourg"/>
    <x v="1"/>
    <x v="0"/>
    <x v="1"/>
    <x v="2"/>
    <x v="13"/>
    <s v="Hewlett Ink, Laser"/>
    <n v="0.15"/>
    <n v="632"/>
    <n v="-22"/>
    <n v="5"/>
    <s v="TRUE"/>
  </r>
  <r>
    <s v="AZ-2012-1751005"/>
    <x v="525"/>
    <s v="Britney Basaldua"/>
    <x v="2"/>
    <s v="Alsace-Champagne-Ardenne-Lorraine"/>
    <s v="Mulhouse"/>
    <x v="1"/>
    <x v="2"/>
    <x v="1"/>
    <x v="0"/>
    <x v="11"/>
    <s v="KitchenAid Toaster, White"/>
    <n v="0.1"/>
    <n v="225"/>
    <n v="75"/>
    <n v="3"/>
    <s v="FALSE"/>
  </r>
  <r>
    <s v="BN-2012-3616374"/>
    <x v="525"/>
    <s v="Jake Barry"/>
    <x v="1"/>
    <s v="England"/>
    <s v="London"/>
    <x v="0"/>
    <x v="0"/>
    <x v="1"/>
    <x v="0"/>
    <x v="2"/>
    <s v="BIC Canvas, Fluorescent"/>
    <n v="0.1"/>
    <n v="148"/>
    <n v="41"/>
    <n v="3"/>
    <s v="TRUE"/>
  </r>
  <r>
    <s v="BN-2012-3616374"/>
    <x v="525"/>
    <s v="Jake Barry"/>
    <x v="1"/>
    <s v="England"/>
    <s v="London"/>
    <x v="0"/>
    <x v="0"/>
    <x v="1"/>
    <x v="0"/>
    <x v="2"/>
    <s v="Binney &amp; Smith Pens, Blue"/>
    <n v="0.1"/>
    <n v="43"/>
    <n v="15"/>
    <n v="4"/>
    <s v="FALSE"/>
  </r>
  <r>
    <s v="BN-2012-3616374"/>
    <x v="525"/>
    <s v="Jake Barry"/>
    <x v="1"/>
    <s v="England"/>
    <s v="London"/>
    <x v="0"/>
    <x v="0"/>
    <x v="1"/>
    <x v="0"/>
    <x v="3"/>
    <s v="Smead Box, Industrial"/>
    <n v="0.1"/>
    <n v="30"/>
    <n v="-1"/>
    <n v="3"/>
    <s v="TRUE"/>
  </r>
  <r>
    <s v="AZ-2012-2201530"/>
    <x v="526"/>
    <s v="Samuel Thomas"/>
    <x v="2"/>
    <s v="Auvergne-Rhône-Alpes"/>
    <s v="Villeurbanne"/>
    <x v="1"/>
    <x v="1"/>
    <x v="1"/>
    <x v="0"/>
    <x v="14"/>
    <s v="Jiffy Peel and Seal, Security-Tint"/>
    <n v="0"/>
    <n v="112"/>
    <n v="12"/>
    <n v="5"/>
    <s v="FALSE"/>
  </r>
  <r>
    <s v="AZ-2012-7606477"/>
    <x v="526"/>
    <s v="Natasha Sykes"/>
    <x v="6"/>
    <s v="North Rhine-Westphalia"/>
    <s v="Dortmund"/>
    <x v="1"/>
    <x v="1"/>
    <x v="1"/>
    <x v="0"/>
    <x v="7"/>
    <s v="Avery Removable Labels, Alphabetical"/>
    <n v="0"/>
    <n v="74"/>
    <n v="14"/>
    <n v="7"/>
    <s v="FALSE"/>
  </r>
  <r>
    <s v="AZ-2012-3736709"/>
    <x v="526"/>
    <s v="Holly Doyle"/>
    <x v="1"/>
    <s v="England"/>
    <s v="Sheffield"/>
    <x v="0"/>
    <x v="1"/>
    <x v="1"/>
    <x v="0"/>
    <x v="3"/>
    <s v="Smead Trays, Single Width"/>
    <n v="0.5"/>
    <n v="73"/>
    <n v="-26"/>
    <n v="3"/>
    <s v="FALSE"/>
  </r>
  <r>
    <s v="BN-2012-2836237"/>
    <x v="526"/>
    <s v="Lily Dallachy"/>
    <x v="5"/>
    <s v="Basque Country"/>
    <s v="San Sebastian"/>
    <x v="2"/>
    <x v="2"/>
    <x v="1"/>
    <x v="0"/>
    <x v="2"/>
    <s v="BIC Markers, Easy-Erase"/>
    <n v="0"/>
    <n v="240"/>
    <n v="67"/>
    <n v="9"/>
    <s v="TRUE"/>
  </r>
  <r>
    <s v="BN-2012-2836237"/>
    <x v="526"/>
    <s v="Lily Dallachy"/>
    <x v="5"/>
    <s v="Basque Country"/>
    <s v="San Sebastian"/>
    <x v="2"/>
    <x v="2"/>
    <x v="1"/>
    <x v="0"/>
    <x v="3"/>
    <s v="Eldon Lockers, Industrial"/>
    <n v="0.1"/>
    <n v="536"/>
    <n v="232"/>
    <n v="3"/>
    <s v="TRUE"/>
  </r>
  <r>
    <s v="BN-2012-2836237"/>
    <x v="526"/>
    <s v="Lily Dallachy"/>
    <x v="5"/>
    <s v="Basque Country"/>
    <s v="San Sebastian"/>
    <x v="2"/>
    <x v="2"/>
    <x v="1"/>
    <x v="0"/>
    <x v="3"/>
    <s v="Rogers File Cart, Blue"/>
    <n v="0.1"/>
    <n v="380"/>
    <n v="-38"/>
    <n v="3"/>
    <s v="FALSE"/>
  </r>
  <r>
    <s v="AZ-2012-1774034"/>
    <x v="527"/>
    <s v="Sarah Cross"/>
    <x v="6"/>
    <s v="North Rhine-Westphalia"/>
    <s v="Troisdorf"/>
    <x v="1"/>
    <x v="1"/>
    <x v="1"/>
    <x v="0"/>
    <x v="5"/>
    <s v="Cardinal Index Tab, Durable"/>
    <n v="0"/>
    <n v="30"/>
    <n v="14"/>
    <n v="4"/>
    <s v="FALSE"/>
  </r>
  <r>
    <s v="AZ-2012-2742520"/>
    <x v="527"/>
    <s v="Alexis Code"/>
    <x v="6"/>
    <s v="Baden-Württemberg"/>
    <s v="Stuttgart"/>
    <x v="1"/>
    <x v="2"/>
    <x v="1"/>
    <x v="0"/>
    <x v="2"/>
    <s v="Binney &amp; Smith Canvas, Water Color"/>
    <n v="0"/>
    <n v="164"/>
    <n v="78"/>
    <n v="3"/>
    <s v="FALSE"/>
  </r>
  <r>
    <s v="AZ-2012-2742520"/>
    <x v="527"/>
    <s v="Alexis Code"/>
    <x v="6"/>
    <s v="Baden-Württemberg"/>
    <s v="Stuttgart"/>
    <x v="1"/>
    <x v="2"/>
    <x v="1"/>
    <x v="0"/>
    <x v="2"/>
    <s v="Binney &amp; Smith Markers, Blue"/>
    <n v="0"/>
    <n v="72"/>
    <n v="14"/>
    <n v="3"/>
    <s v="FALSE"/>
  </r>
  <r>
    <s v="AZ-2012-2742520"/>
    <x v="527"/>
    <s v="Alexis Code"/>
    <x v="6"/>
    <s v="Baden-Württemberg"/>
    <s v="Stuttgart"/>
    <x v="1"/>
    <x v="2"/>
    <x v="1"/>
    <x v="0"/>
    <x v="14"/>
    <s v="Jiffy Peel and Seal, Set of 50"/>
    <n v="0"/>
    <n v="120"/>
    <n v="30"/>
    <n v="6"/>
    <s v="TRUE"/>
  </r>
  <r>
    <s v="AZ-2012-9615628"/>
    <x v="527"/>
    <s v="Adam Gibbs"/>
    <x v="2"/>
    <s v="Alsace-Champagne-Ardenne-Lorraine"/>
    <s v="Reims"/>
    <x v="1"/>
    <x v="2"/>
    <x v="1"/>
    <x v="0"/>
    <x v="4"/>
    <s v="Stockwell Rubber Bands, Metal"/>
    <n v="0.5"/>
    <n v="49"/>
    <n v="0"/>
    <n v="6"/>
    <s v="FALSE"/>
  </r>
  <r>
    <s v="AZ-2012-2342130"/>
    <x v="527"/>
    <s v="Laura Elizabeth"/>
    <x v="2"/>
    <s v="Nord-Pas-de-Calais-Picardie"/>
    <s v="Roubaix"/>
    <x v="1"/>
    <x v="1"/>
    <x v="2"/>
    <x v="0"/>
    <x v="14"/>
    <s v="GlobeWeis Peel and Seal, Security-Tint"/>
    <n v="0"/>
    <n v="119"/>
    <n v="14"/>
    <n v="5"/>
    <s v="FALSE"/>
  </r>
  <r>
    <s v="BN-2012-5098114"/>
    <x v="527"/>
    <s v="Michael Myers"/>
    <x v="7"/>
    <s v="North Holland"/>
    <s v="Hilversum"/>
    <x v="1"/>
    <x v="0"/>
    <x v="1"/>
    <x v="0"/>
    <x v="3"/>
    <s v="Tenex Box, Industrial"/>
    <n v="0.5"/>
    <n v="85"/>
    <n v="-5"/>
    <n v="10"/>
    <s v="FALSE"/>
  </r>
  <r>
    <s v="AZ-2012-3621371"/>
    <x v="528"/>
    <s v="Sofia de Castella"/>
    <x v="2"/>
    <s v="Provence-Alpes-Côte d'Azur"/>
    <s v="Marseille"/>
    <x v="1"/>
    <x v="1"/>
    <x v="0"/>
    <x v="0"/>
    <x v="4"/>
    <s v="Advantus Paper Clips, Metal"/>
    <n v="0"/>
    <n v="80"/>
    <n v="19"/>
    <n v="6"/>
    <s v="FALSE"/>
  </r>
  <r>
    <s v="AZ-2012-7003401"/>
    <x v="528"/>
    <s v="Toby Rowley"/>
    <x v="6"/>
    <s v="Hamburg"/>
    <s v="Hamburg"/>
    <x v="1"/>
    <x v="1"/>
    <x v="1"/>
    <x v="0"/>
    <x v="5"/>
    <s v="Cardinal Binder Covers, Economy"/>
    <n v="0"/>
    <n v="24"/>
    <n v="1"/>
    <n v="2"/>
    <s v="FALSE"/>
  </r>
  <r>
    <s v="AZ-2012-7003401"/>
    <x v="528"/>
    <s v="Toby Rowley"/>
    <x v="6"/>
    <s v="Hamburg"/>
    <s v="Hamburg"/>
    <x v="1"/>
    <x v="1"/>
    <x v="1"/>
    <x v="0"/>
    <x v="14"/>
    <s v="Cameo Business Envelopes, Set of 50"/>
    <n v="0"/>
    <n v="61"/>
    <n v="25"/>
    <n v="3"/>
    <s v="FALSE"/>
  </r>
  <r>
    <s v="AZ-2012-7003401"/>
    <x v="528"/>
    <s v="Toby Rowley"/>
    <x v="6"/>
    <s v="Hamburg"/>
    <s v="Hamburg"/>
    <x v="1"/>
    <x v="1"/>
    <x v="1"/>
    <x v="2"/>
    <x v="15"/>
    <s v="Logitech Keyboard, Programmable"/>
    <n v="0"/>
    <n v="148"/>
    <n v="15"/>
    <n v="2"/>
    <s v="TRUE"/>
  </r>
  <r>
    <s v="AZ-2012-7003401"/>
    <x v="528"/>
    <s v="Toby Rowley"/>
    <x v="6"/>
    <s v="Hamburg"/>
    <s v="Hamburg"/>
    <x v="1"/>
    <x v="1"/>
    <x v="1"/>
    <x v="2"/>
    <x v="15"/>
    <s v="Logitech Numeric Keypad, USB"/>
    <n v="0"/>
    <n v="140"/>
    <n v="60"/>
    <n v="3"/>
    <s v="TRUE"/>
  </r>
  <r>
    <s v="AZ-2012-5149615"/>
    <x v="528"/>
    <s v="Desiree Hurt"/>
    <x v="5"/>
    <s v="Galicia"/>
    <s v="Vigo"/>
    <x v="2"/>
    <x v="0"/>
    <x v="1"/>
    <x v="0"/>
    <x v="5"/>
    <s v="Avery Binder, Recycled"/>
    <n v="0"/>
    <n v="27"/>
    <n v="12"/>
    <n v="2"/>
    <s v="FALSE"/>
  </r>
  <r>
    <s v="AZ-2012-5149615"/>
    <x v="528"/>
    <s v="Desiree Hurt"/>
    <x v="5"/>
    <s v="Galicia"/>
    <s v="Vigo"/>
    <x v="2"/>
    <x v="0"/>
    <x v="1"/>
    <x v="0"/>
    <x v="12"/>
    <s v="Stiletto Shears, High Speed"/>
    <n v="0"/>
    <n v="96"/>
    <n v="9"/>
    <n v="2"/>
    <s v="FALSE"/>
  </r>
  <r>
    <s v="AZ-2012-9266108"/>
    <x v="528"/>
    <s v="Archer Hort"/>
    <x v="1"/>
    <s v="England"/>
    <s v="Birkenhead"/>
    <x v="0"/>
    <x v="1"/>
    <x v="0"/>
    <x v="0"/>
    <x v="2"/>
    <s v="BIC Pencil Sharpener, Fluorescent"/>
    <n v="0"/>
    <n v="61"/>
    <n v="21"/>
    <n v="2"/>
    <s v="TRUE"/>
  </r>
  <r>
    <s v="BN-2012-9201500"/>
    <x v="528"/>
    <s v="Michael Halcomb"/>
    <x v="2"/>
    <s v="Ile-de-France"/>
    <s v="Clichy"/>
    <x v="1"/>
    <x v="2"/>
    <x v="0"/>
    <x v="0"/>
    <x v="3"/>
    <s v="Tenex Trays, Industrial"/>
    <n v="0.1"/>
    <n v="148"/>
    <n v="0"/>
    <n v="3"/>
    <s v="TRUE"/>
  </r>
  <r>
    <s v="BN-2012-7331747"/>
    <x v="528"/>
    <s v="Tia Metcalfe"/>
    <x v="7"/>
    <s v="Groningen"/>
    <s v="Groningen"/>
    <x v="1"/>
    <x v="1"/>
    <x v="1"/>
    <x v="1"/>
    <x v="8"/>
    <s v="Novimex Executive Leather Armchair, Red"/>
    <n v="0.5"/>
    <n v="2071"/>
    <n v="-621"/>
    <n v="9"/>
    <s v="FALSE"/>
  </r>
  <r>
    <s v="BN-2012-7331747"/>
    <x v="528"/>
    <s v="Tia Metcalfe"/>
    <x v="7"/>
    <s v="Groningen"/>
    <s v="Groningen"/>
    <x v="1"/>
    <x v="1"/>
    <x v="1"/>
    <x v="0"/>
    <x v="4"/>
    <s v="Advantus Thumb Tacks, Assorted Sizes"/>
    <n v="0.5"/>
    <n v="39"/>
    <n v="-27"/>
    <n v="7"/>
    <s v="TRUE"/>
  </r>
  <r>
    <s v="BN-2012-7331747"/>
    <x v="528"/>
    <s v="Tia Metcalfe"/>
    <x v="7"/>
    <s v="Groningen"/>
    <s v="Groningen"/>
    <x v="1"/>
    <x v="1"/>
    <x v="1"/>
    <x v="0"/>
    <x v="7"/>
    <s v="Hon Legal Exhibit Labels, 5000 Label Set"/>
    <n v="0.5"/>
    <n v="11"/>
    <n v="-7"/>
    <n v="2"/>
    <s v="FALSE"/>
  </r>
  <r>
    <s v="BN-2012-7331747"/>
    <x v="528"/>
    <s v="Tia Metcalfe"/>
    <x v="7"/>
    <s v="Groningen"/>
    <s v="Groningen"/>
    <x v="1"/>
    <x v="1"/>
    <x v="1"/>
    <x v="0"/>
    <x v="3"/>
    <s v="Rogers Lockers, Wire Frame"/>
    <n v="0.5"/>
    <n v="316"/>
    <n v="-158"/>
    <n v="3"/>
    <s v="TRUE"/>
  </r>
  <r>
    <s v="BN-2012-7331747"/>
    <x v="528"/>
    <s v="Tia Metcalfe"/>
    <x v="7"/>
    <s v="Groningen"/>
    <s v="Groningen"/>
    <x v="1"/>
    <x v="1"/>
    <x v="1"/>
    <x v="2"/>
    <x v="13"/>
    <s v="HP Copy Machine, High-Speed"/>
    <n v="0.5"/>
    <n v="366"/>
    <n v="-241"/>
    <n v="3"/>
    <s v="FALSE"/>
  </r>
  <r>
    <s v="BN-2012-7331747"/>
    <x v="528"/>
    <s v="Tia Metcalfe"/>
    <x v="7"/>
    <s v="Groningen"/>
    <s v="Groningen"/>
    <x v="1"/>
    <x v="1"/>
    <x v="1"/>
    <x v="2"/>
    <x v="10"/>
    <s v="Motorola Headset, Full Size"/>
    <n v="0.5"/>
    <n v="81"/>
    <n v="-45"/>
    <n v="2"/>
    <s v="FALSE"/>
  </r>
  <r>
    <s v="AZ-2012-2928633"/>
    <x v="529"/>
    <s v="Desiree Hurt"/>
    <x v="1"/>
    <s v="England"/>
    <s v="Leeds"/>
    <x v="0"/>
    <x v="0"/>
    <x v="1"/>
    <x v="0"/>
    <x v="12"/>
    <s v="Acme Trimmer, High Speed"/>
    <n v="0"/>
    <n v="45"/>
    <n v="13"/>
    <n v="1"/>
    <s v="FALSE"/>
  </r>
  <r>
    <s v="BN-2012-6776208"/>
    <x v="529"/>
    <s v="Matthew Gill"/>
    <x v="2"/>
    <s v="Auvergne-Rhône-Alpes"/>
    <s v="Albertville"/>
    <x v="1"/>
    <x v="0"/>
    <x v="1"/>
    <x v="2"/>
    <x v="13"/>
    <s v="HP Wireless Fax, Laser"/>
    <n v="0.15"/>
    <n v="612"/>
    <n v="-65"/>
    <n v="2"/>
    <s v="FALSE"/>
  </r>
  <r>
    <s v="AZ-2012-8977452"/>
    <x v="530"/>
    <s v="Thomas Stephens"/>
    <x v="2"/>
    <s v="Auvergne-Rhône-Alpes"/>
    <s v="Saint-Priest"/>
    <x v="1"/>
    <x v="2"/>
    <x v="2"/>
    <x v="1"/>
    <x v="8"/>
    <s v="Hon Steel Folding Chair, Adjustable"/>
    <n v="0.1"/>
    <n v="151"/>
    <n v="13"/>
    <n v="2"/>
    <s v="FALSE"/>
  </r>
  <r>
    <s v="AZ-2012-7541592"/>
    <x v="530"/>
    <s v="Joel Peters"/>
    <x v="6"/>
    <s v="North Rhine-Westphalia"/>
    <s v="Herten"/>
    <x v="1"/>
    <x v="0"/>
    <x v="1"/>
    <x v="1"/>
    <x v="1"/>
    <s v="Bush Library with Doors, Traditional"/>
    <n v="0.1"/>
    <n v="656"/>
    <n v="-36"/>
    <n v="2"/>
    <s v="FALSE"/>
  </r>
  <r>
    <s v="AZ-2012-7541592"/>
    <x v="530"/>
    <s v="Joel Peters"/>
    <x v="6"/>
    <s v="North Rhine-Westphalia"/>
    <s v="Herten"/>
    <x v="1"/>
    <x v="0"/>
    <x v="1"/>
    <x v="1"/>
    <x v="16"/>
    <s v="Advantus Photo Frame, Duo Pack"/>
    <n v="0"/>
    <n v="159"/>
    <n v="60"/>
    <n v="3"/>
    <s v="FALSE"/>
  </r>
  <r>
    <s v="AZ-2012-7541592"/>
    <x v="530"/>
    <s v="Joel Peters"/>
    <x v="6"/>
    <s v="North Rhine-Westphalia"/>
    <s v="Herten"/>
    <x v="1"/>
    <x v="0"/>
    <x v="1"/>
    <x v="0"/>
    <x v="5"/>
    <s v="Wilson Jones Binder, Economy"/>
    <n v="0"/>
    <n v="78"/>
    <n v="24"/>
    <n v="6"/>
    <s v="TRUE"/>
  </r>
  <r>
    <s v="AZ-2012-7541592"/>
    <x v="530"/>
    <s v="Joel Peters"/>
    <x v="6"/>
    <s v="North Rhine-Westphalia"/>
    <s v="Herten"/>
    <x v="1"/>
    <x v="0"/>
    <x v="1"/>
    <x v="2"/>
    <x v="9"/>
    <s v="Epson Calculator, Red"/>
    <n v="0"/>
    <n v="305"/>
    <n v="110"/>
    <n v="7"/>
    <s v="FALSE"/>
  </r>
  <r>
    <s v="AZ-2012-3319820"/>
    <x v="530"/>
    <s v="Gerald Galvan"/>
    <x v="5"/>
    <s v="Catalonia"/>
    <s v="Barcelona"/>
    <x v="2"/>
    <x v="2"/>
    <x v="1"/>
    <x v="0"/>
    <x v="11"/>
    <s v="Breville Toaster, Silver"/>
    <n v="0"/>
    <n v="310"/>
    <n v="12"/>
    <n v="4"/>
    <s v="FALSE"/>
  </r>
  <r>
    <s v="AZ-2012-6771393"/>
    <x v="530"/>
    <s v="Maya Pamphlett"/>
    <x v="6"/>
    <s v="North Rhine-Westphalia"/>
    <s v="Essen"/>
    <x v="1"/>
    <x v="1"/>
    <x v="1"/>
    <x v="0"/>
    <x v="5"/>
    <s v="Ibico Binder Covers, Recycled"/>
    <n v="0"/>
    <n v="42"/>
    <n v="15"/>
    <n v="3"/>
    <s v="TRUE"/>
  </r>
  <r>
    <s v="AZ-2012-231557"/>
    <x v="530"/>
    <s v="Georgina Garner"/>
    <x v="2"/>
    <s v="Provence-Alpes-Côte d'Azur"/>
    <s v="Marseille"/>
    <x v="1"/>
    <x v="1"/>
    <x v="1"/>
    <x v="1"/>
    <x v="16"/>
    <s v="Advantus Door Stop, Black"/>
    <n v="0"/>
    <n v="180"/>
    <n v="38"/>
    <n v="4"/>
    <s v="TRUE"/>
  </r>
  <r>
    <s v="BN-2012-5924250"/>
    <x v="530"/>
    <s v="Samantha Reynell"/>
    <x v="2"/>
    <s v="Auvergne-Rhône-Alpes"/>
    <s v="Bourgoin-Jallieu"/>
    <x v="1"/>
    <x v="0"/>
    <x v="1"/>
    <x v="2"/>
    <x v="9"/>
    <s v="Okidata Card Printer, Durable"/>
    <n v="0.15"/>
    <n v="598"/>
    <n v="-49"/>
    <n v="4"/>
    <s v="TRUE"/>
  </r>
  <r>
    <s v="BN-2012-1899005"/>
    <x v="530"/>
    <s v="Eve Spencer"/>
    <x v="3"/>
    <s v="Basilicata"/>
    <s v="Potenza"/>
    <x v="2"/>
    <x v="1"/>
    <x v="2"/>
    <x v="1"/>
    <x v="8"/>
    <s v="Novimex Chairmat, Black"/>
    <n v="0.6"/>
    <n v="86"/>
    <n v="-82"/>
    <n v="4"/>
    <s v="FALSE"/>
  </r>
  <r>
    <s v="BN-2012-2859284"/>
    <x v="530"/>
    <s v="Oscar Serena"/>
    <x v="11"/>
    <s v="Lisboa"/>
    <s v="Lisbon"/>
    <x v="2"/>
    <x v="1"/>
    <x v="1"/>
    <x v="1"/>
    <x v="16"/>
    <s v="Eldon Light Bulb, Black"/>
    <n v="0.5"/>
    <n v="38"/>
    <n v="-9"/>
    <n v="3"/>
    <s v="FALSE"/>
  </r>
  <r>
    <s v="AZ-2012-2540881"/>
    <x v="531"/>
    <s v="Jessie White"/>
    <x v="3"/>
    <s v="Emilia-Romagna"/>
    <s v="Imola"/>
    <x v="2"/>
    <x v="1"/>
    <x v="1"/>
    <x v="0"/>
    <x v="4"/>
    <s v="OIC Push Pins, Assorted Sizes"/>
    <n v="0"/>
    <n v="37"/>
    <n v="7"/>
    <n v="3"/>
    <s v="TRUE"/>
  </r>
  <r>
    <s v="AZ-2012-3409948"/>
    <x v="531"/>
    <s v="Faith Chambers"/>
    <x v="1"/>
    <s v="England"/>
    <s v="Luton"/>
    <x v="0"/>
    <x v="1"/>
    <x v="1"/>
    <x v="0"/>
    <x v="3"/>
    <s v="Tenex Trays, Single Width"/>
    <n v="0"/>
    <n v="325"/>
    <n v="124"/>
    <n v="6"/>
    <s v="FALSE"/>
  </r>
  <r>
    <s v="AZ-2012-7160748"/>
    <x v="531"/>
    <s v="Imogen Symon"/>
    <x v="3"/>
    <s v="Apulia"/>
    <s v="Bari"/>
    <x v="2"/>
    <x v="1"/>
    <x v="2"/>
    <x v="0"/>
    <x v="11"/>
    <s v="Cuisinart Microwave, Silver"/>
    <n v="0"/>
    <n v="838"/>
    <n v="0"/>
    <n v="3"/>
    <s v="TRUE"/>
  </r>
  <r>
    <s v="AZ-2012-7160748"/>
    <x v="531"/>
    <s v="Imogen Symon"/>
    <x v="3"/>
    <s v="Apulia"/>
    <s v="Bari"/>
    <x v="2"/>
    <x v="1"/>
    <x v="2"/>
    <x v="0"/>
    <x v="2"/>
    <s v="BIC Canvas, Blue"/>
    <n v="0"/>
    <n v="376"/>
    <n v="30"/>
    <n v="7"/>
    <s v="FALSE"/>
  </r>
  <r>
    <s v="AZ-2012-7160748"/>
    <x v="531"/>
    <s v="Imogen Symon"/>
    <x v="3"/>
    <s v="Apulia"/>
    <s v="Bari"/>
    <x v="2"/>
    <x v="1"/>
    <x v="2"/>
    <x v="2"/>
    <x v="10"/>
    <s v="Nokia Audio Dock, VoIP"/>
    <n v="0.4"/>
    <n v="200"/>
    <n v="-40"/>
    <n v="2"/>
    <s v="FALSE"/>
  </r>
  <r>
    <s v="AZ-2012-1883755"/>
    <x v="531"/>
    <s v="Rebecca Cook"/>
    <x v="6"/>
    <s v="Berlin"/>
    <s v="Berlin"/>
    <x v="1"/>
    <x v="2"/>
    <x v="2"/>
    <x v="0"/>
    <x v="3"/>
    <s v="Fellowes Folders, Single Width"/>
    <n v="0.2"/>
    <n v="106"/>
    <n v="28"/>
    <n v="5"/>
    <s v="FALSE"/>
  </r>
  <r>
    <s v="AZ-2012-331125"/>
    <x v="532"/>
    <s v="Amber Adams"/>
    <x v="4"/>
    <s v="Vienna"/>
    <s v="Vienna"/>
    <x v="1"/>
    <x v="2"/>
    <x v="0"/>
    <x v="0"/>
    <x v="14"/>
    <s v="Kraft Peel and Seal, Security-Tint"/>
    <n v="0"/>
    <n v="69"/>
    <n v="11"/>
    <n v="3"/>
    <s v="TRUE"/>
  </r>
  <r>
    <s v="AZ-2012-4857966"/>
    <x v="532"/>
    <s v="Freddie Kaur"/>
    <x v="4"/>
    <s v="Styria"/>
    <s v="Graz"/>
    <x v="1"/>
    <x v="1"/>
    <x v="1"/>
    <x v="0"/>
    <x v="5"/>
    <s v="Avery Binder Covers, Durable"/>
    <n v="0"/>
    <n v="126"/>
    <n v="16"/>
    <n v="10"/>
    <s v="FALSE"/>
  </r>
  <r>
    <s v="AZ-2012-2823287"/>
    <x v="532"/>
    <s v="Andy Henderson"/>
    <x v="7"/>
    <s v="Utrecht"/>
    <s v="Utrecht"/>
    <x v="1"/>
    <x v="0"/>
    <x v="1"/>
    <x v="0"/>
    <x v="3"/>
    <s v="Rogers Shelving, Single Width"/>
    <n v="0.5"/>
    <n v="124"/>
    <n v="-105"/>
    <n v="4"/>
    <s v="FALSE"/>
  </r>
  <r>
    <s v="AZ-2012-9614824"/>
    <x v="533"/>
    <s v="Amanda Hutcherson"/>
    <x v="2"/>
    <s v="Provence-Alpes-Côte d'Azur"/>
    <s v="Aix-en-Provence"/>
    <x v="1"/>
    <x v="2"/>
    <x v="1"/>
    <x v="0"/>
    <x v="2"/>
    <s v="Sanford Pencil Sharpener, Fluorescent"/>
    <n v="0"/>
    <n v="52"/>
    <n v="18"/>
    <n v="2"/>
    <s v="TRUE"/>
  </r>
  <r>
    <s v="AZ-2012-1561905"/>
    <x v="533"/>
    <s v="Jasmine Slater"/>
    <x v="6"/>
    <s v="Baden-Württemberg"/>
    <s v="Friedrichshafen"/>
    <x v="1"/>
    <x v="2"/>
    <x v="1"/>
    <x v="2"/>
    <x v="15"/>
    <s v="Enermax Numeric Keypad, Erganomic"/>
    <n v="0"/>
    <n v="176"/>
    <n v="19"/>
    <n v="3"/>
    <s v="TRUE"/>
  </r>
  <r>
    <s v="AZ-2012-3853973"/>
    <x v="533"/>
    <s v="Nicole Nash"/>
    <x v="3"/>
    <s v="Campania"/>
    <s v="Torre del Greco"/>
    <x v="2"/>
    <x v="1"/>
    <x v="1"/>
    <x v="0"/>
    <x v="12"/>
    <s v="Kleencut Box Cutter, High Speed"/>
    <n v="0"/>
    <n v="173"/>
    <n v="0"/>
    <n v="5"/>
    <s v="TRUE"/>
  </r>
  <r>
    <s v="BN-2012-205322"/>
    <x v="533"/>
    <s v="Rory Martindale"/>
    <x v="2"/>
    <s v="Ile-de-France"/>
    <s v="Nanterre"/>
    <x v="1"/>
    <x v="1"/>
    <x v="0"/>
    <x v="0"/>
    <x v="3"/>
    <s v="Fellowes Box, Single Width"/>
    <n v="0.1"/>
    <n v="53"/>
    <n v="-2"/>
    <n v="3"/>
    <s v="FALSE"/>
  </r>
  <r>
    <s v="BN-2012-8746032"/>
    <x v="533"/>
    <s v="Riley Howells"/>
    <x v="2"/>
    <s v="Alsace-Champagne-Ardenne-Lorraine"/>
    <s v="Verdun"/>
    <x v="1"/>
    <x v="1"/>
    <x v="1"/>
    <x v="0"/>
    <x v="2"/>
    <s v="Boston Sketch Pad, Easy-Erase"/>
    <n v="0"/>
    <n v="147"/>
    <n v="42"/>
    <n v="3"/>
    <s v="TRUE"/>
  </r>
  <r>
    <s v="BN-2012-8746032"/>
    <x v="533"/>
    <s v="Riley Howells"/>
    <x v="2"/>
    <s v="Alsace-Champagne-Ardenne-Lorraine"/>
    <s v="Verdun"/>
    <x v="1"/>
    <x v="1"/>
    <x v="1"/>
    <x v="0"/>
    <x v="5"/>
    <s v="Acco 3-Hole Punch, Clear"/>
    <n v="0"/>
    <n v="30"/>
    <n v="5"/>
    <n v="1"/>
    <s v="TRUE"/>
  </r>
  <r>
    <s v="BN-2012-8746032"/>
    <x v="533"/>
    <s v="Riley Howells"/>
    <x v="2"/>
    <s v="Alsace-Champagne-Ardenne-Lorraine"/>
    <s v="Verdun"/>
    <x v="1"/>
    <x v="1"/>
    <x v="1"/>
    <x v="0"/>
    <x v="14"/>
    <s v="Cameo Peel and Seal, Security-Tint"/>
    <n v="0"/>
    <n v="70"/>
    <n v="4"/>
    <n v="3"/>
    <s v="TRUE"/>
  </r>
  <r>
    <s v="BN-2012-8746032"/>
    <x v="533"/>
    <s v="Riley Howells"/>
    <x v="2"/>
    <s v="Alsace-Champagne-Ardenne-Lorraine"/>
    <s v="Verdun"/>
    <x v="1"/>
    <x v="1"/>
    <x v="1"/>
    <x v="0"/>
    <x v="3"/>
    <s v="Fellowes Box, Industrial"/>
    <n v="0.1"/>
    <n v="127"/>
    <n v="-7"/>
    <n v="7"/>
    <s v="TRUE"/>
  </r>
  <r>
    <s v="BN-2012-4615996"/>
    <x v="533"/>
    <s v="Craig Rayner"/>
    <x v="1"/>
    <s v="England"/>
    <s v="Birmingham"/>
    <x v="0"/>
    <x v="1"/>
    <x v="2"/>
    <x v="0"/>
    <x v="4"/>
    <s v="OIC Rubber Bands, Bulk Pack"/>
    <n v="0.5"/>
    <n v="51"/>
    <n v="-9"/>
    <n v="6"/>
    <s v="FALSE"/>
  </r>
  <r>
    <s v="BN-2012-6784776"/>
    <x v="533"/>
    <s v="Mike Obrien"/>
    <x v="12"/>
    <s v="Zürich"/>
    <s v="Zurich"/>
    <x v="1"/>
    <x v="1"/>
    <x v="1"/>
    <x v="0"/>
    <x v="5"/>
    <s v="Ibico Binder, Economy"/>
    <n v="0"/>
    <n v="46"/>
    <n v="13"/>
    <n v="3"/>
    <s v="FALSE"/>
  </r>
  <r>
    <s v="BN-2012-6784776"/>
    <x v="533"/>
    <s v="Mike Obrien"/>
    <x v="12"/>
    <s v="Zürich"/>
    <s v="Zurich"/>
    <x v="1"/>
    <x v="1"/>
    <x v="1"/>
    <x v="0"/>
    <x v="12"/>
    <s v="Stiletto Box Cutter, High Speed"/>
    <n v="0"/>
    <n v="180"/>
    <n v="39"/>
    <n v="5"/>
    <s v="FALSE"/>
  </r>
  <r>
    <s v="AZ-2012-1952755"/>
    <x v="534"/>
    <s v="Mary Parker"/>
    <x v="6"/>
    <s v="North Rhine-Westphalia"/>
    <s v="Dortmund"/>
    <x v="1"/>
    <x v="2"/>
    <x v="1"/>
    <x v="1"/>
    <x v="8"/>
    <s v="Harbour Creations Chairmat, Red"/>
    <n v="0.1"/>
    <n v="194"/>
    <n v="24"/>
    <n v="3"/>
    <s v="FALSE"/>
  </r>
  <r>
    <s v="AZ-2012-1952755"/>
    <x v="534"/>
    <s v="Mary Parker"/>
    <x v="6"/>
    <s v="North Rhine-Westphalia"/>
    <s v="Dortmund"/>
    <x v="1"/>
    <x v="2"/>
    <x v="1"/>
    <x v="0"/>
    <x v="2"/>
    <s v="Stanley Markers, Water Color"/>
    <n v="0"/>
    <n v="178"/>
    <n v="59"/>
    <n v="7"/>
    <s v="FALSE"/>
  </r>
  <r>
    <s v="AZ-2012-1952755"/>
    <x v="534"/>
    <s v="Mary Parker"/>
    <x v="6"/>
    <s v="North Rhine-Westphalia"/>
    <s v="Dortmund"/>
    <x v="1"/>
    <x v="2"/>
    <x v="1"/>
    <x v="2"/>
    <x v="15"/>
    <s v="Memorex Keyboard, USB"/>
    <n v="0"/>
    <n v="143"/>
    <n v="6"/>
    <n v="2"/>
    <s v="TRUE"/>
  </r>
  <r>
    <s v="AZ-2012-1952755"/>
    <x v="534"/>
    <s v="Mary Parker"/>
    <x v="6"/>
    <s v="North Rhine-Westphalia"/>
    <s v="Dortmund"/>
    <x v="1"/>
    <x v="2"/>
    <x v="1"/>
    <x v="2"/>
    <x v="13"/>
    <s v="Canon Personal Copier, Color"/>
    <n v="0"/>
    <n v="1298"/>
    <n v="65"/>
    <n v="9"/>
    <s v="FALSE"/>
  </r>
  <r>
    <s v="AZ-2012-6376256"/>
    <x v="534"/>
    <s v="Rory Gunson"/>
    <x v="5"/>
    <s v="Andalusía"/>
    <s v="Huelva"/>
    <x v="2"/>
    <x v="1"/>
    <x v="1"/>
    <x v="0"/>
    <x v="2"/>
    <s v="Boston Pens, Easy-Erase"/>
    <n v="0"/>
    <n v="87"/>
    <n v="29"/>
    <n v="6"/>
    <s v="TRUE"/>
  </r>
  <r>
    <s v="AZ-2012-6376256"/>
    <x v="534"/>
    <s v="Rory Gunson"/>
    <x v="5"/>
    <s v="Andalusía"/>
    <s v="Huelva"/>
    <x v="2"/>
    <x v="1"/>
    <x v="1"/>
    <x v="0"/>
    <x v="5"/>
    <s v="Avery Hole Reinforcements, Durable"/>
    <n v="0"/>
    <n v="12"/>
    <n v="4"/>
    <n v="2"/>
    <s v="FALSE"/>
  </r>
  <r>
    <s v="AZ-2012-6376256"/>
    <x v="534"/>
    <s v="Rory Gunson"/>
    <x v="5"/>
    <s v="Andalusía"/>
    <s v="Huelva"/>
    <x v="2"/>
    <x v="1"/>
    <x v="1"/>
    <x v="0"/>
    <x v="4"/>
    <s v="Advantus Push Pins, Assorted Sizes"/>
    <n v="0"/>
    <n v="24"/>
    <n v="5"/>
    <n v="2"/>
    <s v="TRUE"/>
  </r>
  <r>
    <s v="AZ-2012-2667819"/>
    <x v="534"/>
    <s v="Ralph Holmes"/>
    <x v="3"/>
    <s v="Apulia"/>
    <s v="Taranto"/>
    <x v="2"/>
    <x v="1"/>
    <x v="1"/>
    <x v="0"/>
    <x v="14"/>
    <s v="Cameo Manila Envelope, Security-Tint"/>
    <n v="0"/>
    <n v="147"/>
    <n v="72"/>
    <n v="5"/>
    <s v="FALSE"/>
  </r>
  <r>
    <s v="AZ-2012-6580812"/>
    <x v="535"/>
    <s v="Michael Flores"/>
    <x v="2"/>
    <s v="Normandy"/>
    <s v="Caen"/>
    <x v="1"/>
    <x v="2"/>
    <x v="1"/>
    <x v="0"/>
    <x v="2"/>
    <s v="Stanley Pencil Sharpener, Easy-Erase"/>
    <n v="0"/>
    <n v="78"/>
    <n v="27"/>
    <n v="3"/>
    <s v="TRUE"/>
  </r>
  <r>
    <s v="AZ-2012-1381532"/>
    <x v="535"/>
    <s v="Zachary Warner"/>
    <x v="2"/>
    <s v="Provence-Alpes-Côte d'Azur"/>
    <s v="Marseille"/>
    <x v="1"/>
    <x v="1"/>
    <x v="0"/>
    <x v="0"/>
    <x v="2"/>
    <s v="Sanford Highlighters, Easy-Erase"/>
    <n v="0"/>
    <n v="96"/>
    <n v="4"/>
    <n v="6"/>
    <s v="FALSE"/>
  </r>
  <r>
    <s v="AZ-2012-2408041"/>
    <x v="535"/>
    <s v="Louis Dominguez"/>
    <x v="6"/>
    <s v="Saxony"/>
    <s v="Leipzig"/>
    <x v="1"/>
    <x v="2"/>
    <x v="1"/>
    <x v="0"/>
    <x v="14"/>
    <s v="Cameo Clasp Envelope, Security-Tint"/>
    <n v="0"/>
    <n v="36"/>
    <n v="9"/>
    <n v="3"/>
    <s v="TRUE"/>
  </r>
  <r>
    <s v="AZ-2012-4238116"/>
    <x v="535"/>
    <s v="Richard Harvey"/>
    <x v="1"/>
    <s v="England"/>
    <s v="Kingswood"/>
    <x v="0"/>
    <x v="2"/>
    <x v="1"/>
    <x v="0"/>
    <x v="2"/>
    <s v="Boston Pens, Fluorescent"/>
    <n v="0"/>
    <n v="31"/>
    <n v="5"/>
    <n v="2"/>
    <s v="TRUE"/>
  </r>
  <r>
    <s v="AZ-2012-4238116"/>
    <x v="535"/>
    <s v="Richard Harvey"/>
    <x v="1"/>
    <s v="England"/>
    <s v="Kingswood"/>
    <x v="0"/>
    <x v="2"/>
    <x v="1"/>
    <x v="0"/>
    <x v="4"/>
    <s v="Accos Paper Clips, Assorted Sizes"/>
    <n v="0"/>
    <n v="80"/>
    <n v="1"/>
    <n v="7"/>
    <s v="FALSE"/>
  </r>
  <r>
    <s v="AZ-2012-4238116"/>
    <x v="535"/>
    <s v="Richard Harvey"/>
    <x v="1"/>
    <s v="England"/>
    <s v="Kingswood"/>
    <x v="0"/>
    <x v="2"/>
    <x v="1"/>
    <x v="0"/>
    <x v="3"/>
    <s v="Fellowes Trays, Blue"/>
    <n v="0"/>
    <n v="172"/>
    <n v="12"/>
    <n v="3"/>
    <s v="FALSE"/>
  </r>
  <r>
    <s v="AZ-2012-8875162"/>
    <x v="535"/>
    <s v="Lori Miller"/>
    <x v="1"/>
    <s v="England"/>
    <s v="Oldham"/>
    <x v="0"/>
    <x v="1"/>
    <x v="1"/>
    <x v="1"/>
    <x v="1"/>
    <s v="Sauder Corner Shelving, Metal"/>
    <n v="0"/>
    <n v="440"/>
    <n v="128"/>
    <n v="3"/>
    <s v="TRUE"/>
  </r>
  <r>
    <s v="AZ-2012-2744098"/>
    <x v="535"/>
    <s v="Casey Forte"/>
    <x v="2"/>
    <s v="Nord-Pas-de-Calais-Picardie"/>
    <s v="Wattrelos"/>
    <x v="1"/>
    <x v="1"/>
    <x v="1"/>
    <x v="0"/>
    <x v="5"/>
    <s v="Wilson Jones Binder, Durable"/>
    <n v="0"/>
    <n v="73"/>
    <n v="3"/>
    <n v="5"/>
    <s v="TRUE"/>
  </r>
  <r>
    <s v="AZ-2012-2744098"/>
    <x v="535"/>
    <s v="Casey Forte"/>
    <x v="2"/>
    <s v="Nord-Pas-de-Calais-Picardie"/>
    <s v="Wattrelos"/>
    <x v="1"/>
    <x v="1"/>
    <x v="1"/>
    <x v="0"/>
    <x v="0"/>
    <s v="Eaton Note Cards, Premium"/>
    <n v="0"/>
    <n v="186"/>
    <n v="0"/>
    <n v="7"/>
    <s v="TRUE"/>
  </r>
  <r>
    <s v="AZ-2012-3581207"/>
    <x v="535"/>
    <s v="Walter Coley"/>
    <x v="5"/>
    <s v="Catalonia"/>
    <s v="Barcelona"/>
    <x v="2"/>
    <x v="1"/>
    <x v="1"/>
    <x v="2"/>
    <x v="9"/>
    <s v="Epson Inkjet, Wireless"/>
    <n v="0.1"/>
    <n v="2219"/>
    <n v="25"/>
    <n v="8"/>
    <s v="FALSE"/>
  </r>
  <r>
    <s v="AZ-2012-3293299"/>
    <x v="535"/>
    <s v="Bonnie Wilson"/>
    <x v="2"/>
    <s v="Ile-de-France"/>
    <s v="Saint-Denis"/>
    <x v="1"/>
    <x v="2"/>
    <x v="2"/>
    <x v="1"/>
    <x v="16"/>
    <s v="Advantus Clock, Duo Pack"/>
    <n v="0"/>
    <n v="103"/>
    <n v="12"/>
    <n v="2"/>
    <s v="FALSE"/>
  </r>
  <r>
    <s v="AZ-2012-3293299"/>
    <x v="535"/>
    <s v="Bonnie Wilson"/>
    <x v="2"/>
    <s v="Ile-de-France"/>
    <s v="Saint-Denis"/>
    <x v="1"/>
    <x v="2"/>
    <x v="2"/>
    <x v="1"/>
    <x v="6"/>
    <s v="Hon Round Table, with Bottom Storage"/>
    <n v="0.35"/>
    <n v="2012"/>
    <n v="-1022"/>
    <n v="6"/>
    <s v="FALSE"/>
  </r>
  <r>
    <s v="AZ-2012-3293299"/>
    <x v="535"/>
    <s v="Bonnie Wilson"/>
    <x v="2"/>
    <s v="Ile-de-France"/>
    <s v="Saint-Denis"/>
    <x v="1"/>
    <x v="2"/>
    <x v="2"/>
    <x v="2"/>
    <x v="13"/>
    <s v="HP Ink, Laser"/>
    <n v="0.15"/>
    <n v="328"/>
    <n v="19"/>
    <n v="3"/>
    <s v="TRUE"/>
  </r>
  <r>
    <s v="AZ-2012-7403782"/>
    <x v="536"/>
    <s v="Koby Tompson"/>
    <x v="5"/>
    <s v="Madrid"/>
    <s v="Madrid"/>
    <x v="2"/>
    <x v="1"/>
    <x v="1"/>
    <x v="1"/>
    <x v="1"/>
    <s v="Bush Floating Shelf Set, Traditional"/>
    <n v="0"/>
    <n v="856"/>
    <n v="154"/>
    <n v="5"/>
    <s v="FALSE"/>
  </r>
  <r>
    <s v="AZ-2012-7403782"/>
    <x v="536"/>
    <s v="Koby Tompson"/>
    <x v="5"/>
    <s v="Madrid"/>
    <s v="Madrid"/>
    <x v="2"/>
    <x v="1"/>
    <x v="1"/>
    <x v="0"/>
    <x v="2"/>
    <s v="BIC Pencil Sharpener, Easy-Erase"/>
    <n v="0"/>
    <n v="88"/>
    <n v="4"/>
    <n v="3"/>
    <s v="TRUE"/>
  </r>
  <r>
    <s v="AZ-2012-7403782"/>
    <x v="536"/>
    <s v="Koby Tompson"/>
    <x v="5"/>
    <s v="Madrid"/>
    <s v="Madrid"/>
    <x v="2"/>
    <x v="1"/>
    <x v="1"/>
    <x v="0"/>
    <x v="14"/>
    <s v="GlobeWeis Clasp Envelope, Set of 50"/>
    <n v="0"/>
    <n v="20"/>
    <n v="8"/>
    <n v="2"/>
    <s v="TRUE"/>
  </r>
  <r>
    <s v="AZ-2012-7403782"/>
    <x v="536"/>
    <s v="Koby Tompson"/>
    <x v="5"/>
    <s v="Madrid"/>
    <s v="Madrid"/>
    <x v="2"/>
    <x v="1"/>
    <x v="1"/>
    <x v="0"/>
    <x v="4"/>
    <s v="OIC Push Pins, Metal"/>
    <n v="0"/>
    <n v="30"/>
    <n v="12"/>
    <n v="2"/>
    <s v="FALSE"/>
  </r>
  <r>
    <s v="AZ-2012-7403782"/>
    <x v="536"/>
    <s v="Koby Tompson"/>
    <x v="5"/>
    <s v="Madrid"/>
    <s v="Madrid"/>
    <x v="2"/>
    <x v="1"/>
    <x v="1"/>
    <x v="2"/>
    <x v="9"/>
    <s v="StarTech Receipt Printer, Wireless"/>
    <n v="0.1"/>
    <n v="697"/>
    <n v="-23"/>
    <n v="7"/>
    <s v="TRUE"/>
  </r>
  <r>
    <s v="AZ-2012-6409303"/>
    <x v="536"/>
    <s v="Britney Basaldua"/>
    <x v="1"/>
    <s v="England"/>
    <s v="Liverpool"/>
    <x v="0"/>
    <x v="2"/>
    <x v="1"/>
    <x v="1"/>
    <x v="1"/>
    <s v="Ikea Classic Bookcase, Metal"/>
    <n v="0"/>
    <n v="822"/>
    <n v="156"/>
    <n v="2"/>
    <s v="TRUE"/>
  </r>
  <r>
    <s v="AZ-2012-6409303"/>
    <x v="536"/>
    <s v="Britney Basaldua"/>
    <x v="1"/>
    <s v="England"/>
    <s v="Liverpool"/>
    <x v="0"/>
    <x v="2"/>
    <x v="1"/>
    <x v="0"/>
    <x v="2"/>
    <s v="Boston Sketch Pad, Blue"/>
    <n v="0"/>
    <n v="97"/>
    <n v="42"/>
    <n v="2"/>
    <s v="TRUE"/>
  </r>
  <r>
    <s v="AZ-2012-9037690"/>
    <x v="536"/>
    <s v="Hayley Swanston"/>
    <x v="3"/>
    <s v="Emilia-Romagna"/>
    <s v="Ravenna"/>
    <x v="2"/>
    <x v="0"/>
    <x v="1"/>
    <x v="1"/>
    <x v="8"/>
    <s v="Novimex Bag Chairs, Black"/>
    <n v="0.6"/>
    <n v="87"/>
    <n v="-35"/>
    <n v="5"/>
    <s v="TRUE"/>
  </r>
  <r>
    <s v="AZ-2012-9037690"/>
    <x v="536"/>
    <s v="Hayley Swanston"/>
    <x v="3"/>
    <s v="Emilia-Romagna"/>
    <s v="Ravenna"/>
    <x v="2"/>
    <x v="0"/>
    <x v="1"/>
    <x v="0"/>
    <x v="2"/>
    <s v="Stanley Pencil Sharpener, Water Color"/>
    <n v="0"/>
    <n v="175"/>
    <n v="11"/>
    <n v="7"/>
    <s v="TRUE"/>
  </r>
  <r>
    <s v="AZ-2012-9037690"/>
    <x v="536"/>
    <s v="Hayley Swanston"/>
    <x v="3"/>
    <s v="Emilia-Romagna"/>
    <s v="Ravenna"/>
    <x v="2"/>
    <x v="0"/>
    <x v="1"/>
    <x v="0"/>
    <x v="5"/>
    <s v="Cardinal 3-Hole Punch, Durable"/>
    <n v="0"/>
    <n v="30"/>
    <n v="14"/>
    <n v="1"/>
    <s v="FALSE"/>
  </r>
  <r>
    <s v="AZ-2012-5626763"/>
    <x v="536"/>
    <s v="Leroy Dudley"/>
    <x v="5"/>
    <s v="Catalonia"/>
    <s v="Sabadell"/>
    <x v="2"/>
    <x v="1"/>
    <x v="1"/>
    <x v="0"/>
    <x v="2"/>
    <s v="Boston Pens, Fluorescent"/>
    <n v="0"/>
    <n v="77"/>
    <n v="13"/>
    <n v="5"/>
    <s v="FALSE"/>
  </r>
  <r>
    <s v="AZ-2012-5626763"/>
    <x v="536"/>
    <s v="Leroy Dudley"/>
    <x v="5"/>
    <s v="Catalonia"/>
    <s v="Sabadell"/>
    <x v="2"/>
    <x v="1"/>
    <x v="1"/>
    <x v="0"/>
    <x v="7"/>
    <s v="Hon Color Coded Labels, 5000 Label Set"/>
    <n v="0"/>
    <n v="40"/>
    <n v="0"/>
    <n v="3"/>
    <s v="TRUE"/>
  </r>
  <r>
    <s v="BN-2012-9766110"/>
    <x v="536"/>
    <s v="Richard Poole"/>
    <x v="2"/>
    <s v="Languedoc-Roussillon-Midi-Pyrénées"/>
    <s v="Toulouse"/>
    <x v="1"/>
    <x v="0"/>
    <x v="1"/>
    <x v="1"/>
    <x v="1"/>
    <s v="Bush Library with Doors, Mobile"/>
    <n v="0.6"/>
    <n v="1027"/>
    <n v="-719"/>
    <n v="7"/>
    <s v="FALSE"/>
  </r>
  <r>
    <s v="BN-2012-9766110"/>
    <x v="536"/>
    <s v="Richard Poole"/>
    <x v="2"/>
    <s v="Languedoc-Roussillon-Midi-Pyrénées"/>
    <s v="Toulouse"/>
    <x v="1"/>
    <x v="0"/>
    <x v="1"/>
    <x v="0"/>
    <x v="5"/>
    <s v="Acco Binder Covers, Recycled"/>
    <n v="0.5"/>
    <n v="34"/>
    <n v="-14"/>
    <n v="5"/>
    <s v="TRUE"/>
  </r>
  <r>
    <s v="BN-2012-9766110"/>
    <x v="536"/>
    <s v="Richard Poole"/>
    <x v="2"/>
    <s v="Languedoc-Roussillon-Midi-Pyrénées"/>
    <s v="Toulouse"/>
    <x v="1"/>
    <x v="0"/>
    <x v="1"/>
    <x v="0"/>
    <x v="4"/>
    <s v="OIC Paper Clips, 12 Pack"/>
    <n v="0.5"/>
    <n v="7"/>
    <n v="-4"/>
    <n v="1"/>
    <s v="TRUE"/>
  </r>
  <r>
    <s v="BN-2012-9766110"/>
    <x v="536"/>
    <s v="Richard Poole"/>
    <x v="2"/>
    <s v="Languedoc-Roussillon-Midi-Pyrénées"/>
    <s v="Toulouse"/>
    <x v="1"/>
    <x v="0"/>
    <x v="1"/>
    <x v="0"/>
    <x v="3"/>
    <s v="Smead Box, Wire Frame"/>
    <n v="0.6"/>
    <n v="8"/>
    <n v="-9"/>
    <n v="2"/>
    <s v="FALSE"/>
  </r>
  <r>
    <s v="BN-2012-9766110"/>
    <x v="536"/>
    <s v="Richard Poole"/>
    <x v="2"/>
    <s v="Languedoc-Roussillon-Midi-Pyrénées"/>
    <s v="Toulouse"/>
    <x v="1"/>
    <x v="0"/>
    <x v="1"/>
    <x v="2"/>
    <x v="9"/>
    <s v="Konica Receipt Printer, White"/>
    <n v="0.65"/>
    <n v="84"/>
    <n v="-75"/>
    <n v="2"/>
    <s v="FALSE"/>
  </r>
  <r>
    <s v="AZ-2012-8078342"/>
    <x v="537"/>
    <s v="Jonathan Franklin"/>
    <x v="5"/>
    <s v="Madrid"/>
    <s v="Madrid"/>
    <x v="2"/>
    <x v="0"/>
    <x v="2"/>
    <x v="0"/>
    <x v="5"/>
    <s v="Ibico Hole Reinforcements, Durable"/>
    <n v="0"/>
    <n v="25"/>
    <n v="7"/>
    <n v="3"/>
    <s v="FALSE"/>
  </r>
  <r>
    <s v="AZ-2012-3630447"/>
    <x v="537"/>
    <s v="Demi Hodgson"/>
    <x v="6"/>
    <s v="North Rhine-Westphalia"/>
    <s v="Aachen"/>
    <x v="1"/>
    <x v="1"/>
    <x v="2"/>
    <x v="0"/>
    <x v="5"/>
    <s v="Avery Hole Reinforcements, Recycled"/>
    <n v="0"/>
    <n v="10"/>
    <n v="4"/>
    <n v="2"/>
    <s v="FALSE"/>
  </r>
  <r>
    <s v="AZ-2012-3630447"/>
    <x v="537"/>
    <s v="Demi Hodgson"/>
    <x v="6"/>
    <s v="North Rhine-Westphalia"/>
    <s v="Aachen"/>
    <x v="1"/>
    <x v="1"/>
    <x v="2"/>
    <x v="0"/>
    <x v="4"/>
    <s v="Advantus Thumb Tacks, 12 Pack"/>
    <n v="0"/>
    <n v="26"/>
    <n v="1"/>
    <n v="2"/>
    <s v="FALSE"/>
  </r>
  <r>
    <s v="AZ-2012-9492180"/>
    <x v="537"/>
    <s v="Madelyn Anderson"/>
    <x v="3"/>
    <s v="Friuli-Venezia Giulia"/>
    <s v="Trieste"/>
    <x v="2"/>
    <x v="2"/>
    <x v="1"/>
    <x v="0"/>
    <x v="11"/>
    <s v="Cuisinart Blender, Red"/>
    <n v="0"/>
    <n v="469"/>
    <n v="173"/>
    <n v="7"/>
    <s v="FALSE"/>
  </r>
  <r>
    <s v="AZ-2012-1071791"/>
    <x v="537"/>
    <s v="Kian Sykes"/>
    <x v="6"/>
    <s v="Berlin"/>
    <s v="Berlin"/>
    <x v="1"/>
    <x v="1"/>
    <x v="1"/>
    <x v="0"/>
    <x v="3"/>
    <s v="Smead Folders, Single Width"/>
    <n v="0.2"/>
    <n v="28"/>
    <n v="4"/>
    <n v="2"/>
    <s v="FALSE"/>
  </r>
  <r>
    <s v="AZ-2012-2185703"/>
    <x v="537"/>
    <s v="Zachary Warner"/>
    <x v="9"/>
    <s v="East Flanders"/>
    <s v="Ghent"/>
    <x v="1"/>
    <x v="1"/>
    <x v="1"/>
    <x v="0"/>
    <x v="11"/>
    <s v="Cuisinart Microwave, White"/>
    <n v="0"/>
    <n v="2489"/>
    <n v="274"/>
    <n v="9"/>
    <s v="TRUE"/>
  </r>
  <r>
    <s v="AZ-2012-6827318"/>
    <x v="537"/>
    <s v="Lilly Le Grand"/>
    <x v="14"/>
    <s v="Uusimaa"/>
    <s v="Espoo"/>
    <x v="0"/>
    <x v="0"/>
    <x v="2"/>
    <x v="1"/>
    <x v="8"/>
    <s v="Office Star Rocking Chair, Black"/>
    <n v="0"/>
    <n v="415"/>
    <n v="83"/>
    <n v="3"/>
    <s v="TRUE"/>
  </r>
  <r>
    <s v="AZ-2012-8939164"/>
    <x v="537"/>
    <s v="Angelina Beeton"/>
    <x v="6"/>
    <s v="Berlin"/>
    <s v="Berlin"/>
    <x v="1"/>
    <x v="1"/>
    <x v="0"/>
    <x v="0"/>
    <x v="5"/>
    <s v="Acco Index Tab, Clear"/>
    <n v="0.1"/>
    <n v="43"/>
    <n v="15"/>
    <n v="6"/>
    <s v="TRUE"/>
  </r>
  <r>
    <s v="AZ-2012-8939164"/>
    <x v="537"/>
    <s v="Angelina Beeton"/>
    <x v="6"/>
    <s v="Berlin"/>
    <s v="Berlin"/>
    <x v="1"/>
    <x v="1"/>
    <x v="0"/>
    <x v="0"/>
    <x v="3"/>
    <s v="Rogers Box, Wire Frame"/>
    <n v="0.2"/>
    <n v="92"/>
    <n v="-9"/>
    <n v="5"/>
    <s v="FALSE"/>
  </r>
  <r>
    <s v="AZ-2012-8939164"/>
    <x v="537"/>
    <s v="Angelina Beeton"/>
    <x v="6"/>
    <s v="Berlin"/>
    <s v="Berlin"/>
    <x v="1"/>
    <x v="1"/>
    <x v="0"/>
    <x v="0"/>
    <x v="3"/>
    <s v="Tenex File Cart, Industrial"/>
    <n v="0.2"/>
    <n v="644"/>
    <n v="-8"/>
    <n v="6"/>
    <s v="FALSE"/>
  </r>
  <r>
    <s v="AZ-2012-4522035"/>
    <x v="537"/>
    <s v="Louis Dominguez"/>
    <x v="5"/>
    <s v="Basque Country"/>
    <s v="Irun"/>
    <x v="2"/>
    <x v="2"/>
    <x v="1"/>
    <x v="0"/>
    <x v="2"/>
    <s v="Stanley Highlighters, Water Color"/>
    <n v="0"/>
    <n v="54"/>
    <n v="18"/>
    <n v="3"/>
    <s v="TRUE"/>
  </r>
  <r>
    <s v="AZ-2012-4522035"/>
    <x v="537"/>
    <s v="Louis Dominguez"/>
    <x v="5"/>
    <s v="Basque Country"/>
    <s v="Irun"/>
    <x v="2"/>
    <x v="2"/>
    <x v="1"/>
    <x v="0"/>
    <x v="5"/>
    <s v="Ibico Binding Machine, Recycled"/>
    <n v="0"/>
    <n v="259"/>
    <n v="47"/>
    <n v="5"/>
    <s v="FALSE"/>
  </r>
  <r>
    <s v="AZ-2012-9836738"/>
    <x v="538"/>
    <s v="Kazuko Mason"/>
    <x v="5"/>
    <s v="Madrid"/>
    <s v="Madrid"/>
    <x v="2"/>
    <x v="0"/>
    <x v="3"/>
    <x v="0"/>
    <x v="0"/>
    <s v="Eaton Note Cards, Premium"/>
    <n v="0"/>
    <n v="239"/>
    <n v="0"/>
    <n v="9"/>
    <s v="TRUE"/>
  </r>
  <r>
    <s v="AZ-2012-7407421"/>
    <x v="538"/>
    <s v="Melissa Bean"/>
    <x v="14"/>
    <s v="Finland Proper"/>
    <s v="Turku"/>
    <x v="0"/>
    <x v="0"/>
    <x v="0"/>
    <x v="0"/>
    <x v="7"/>
    <s v="Novimex Legal Exhibit Labels, 5000 Label Set"/>
    <n v="0"/>
    <n v="22"/>
    <n v="3"/>
    <n v="2"/>
    <s v="FALSE"/>
  </r>
  <r>
    <s v="AZ-2012-664111"/>
    <x v="538"/>
    <s v="Betty Reynolds"/>
    <x v="5"/>
    <s v="Madrid"/>
    <s v="Madrid"/>
    <x v="2"/>
    <x v="2"/>
    <x v="2"/>
    <x v="0"/>
    <x v="4"/>
    <s v="Advantus Paper Clips, Metal"/>
    <n v="0"/>
    <n v="27"/>
    <n v="6"/>
    <n v="2"/>
    <s v="FALSE"/>
  </r>
  <r>
    <s v="BN-2012-5381064"/>
    <x v="538"/>
    <s v="Lilly Le Grand"/>
    <x v="2"/>
    <s v="Ile-de-France"/>
    <s v="Montmorency"/>
    <x v="1"/>
    <x v="0"/>
    <x v="1"/>
    <x v="1"/>
    <x v="1"/>
    <s v="Bush Stackable Bookrack, Traditional"/>
    <n v="0.1"/>
    <n v="443"/>
    <n v="74"/>
    <n v="4"/>
    <s v="FALSE"/>
  </r>
  <r>
    <s v="BN-2012-5381064"/>
    <x v="538"/>
    <s v="Lilly Le Grand"/>
    <x v="2"/>
    <s v="Ile-de-France"/>
    <s v="Montmorency"/>
    <x v="1"/>
    <x v="0"/>
    <x v="1"/>
    <x v="0"/>
    <x v="2"/>
    <s v="BIC Pens, Fluorescent"/>
    <n v="0"/>
    <n v="78"/>
    <n v="26"/>
    <n v="5"/>
    <s v="TRUE"/>
  </r>
  <r>
    <s v="BN-2012-5381064"/>
    <x v="538"/>
    <s v="Lilly Le Grand"/>
    <x v="2"/>
    <s v="Ile-de-France"/>
    <s v="Montmorency"/>
    <x v="1"/>
    <x v="0"/>
    <x v="1"/>
    <x v="0"/>
    <x v="2"/>
    <s v="Sanford Canvas, Blue"/>
    <n v="0"/>
    <n v="152"/>
    <n v="44"/>
    <n v="3"/>
    <s v="FALSE"/>
  </r>
  <r>
    <s v="BN-2012-5381064"/>
    <x v="538"/>
    <s v="Lilly Le Grand"/>
    <x v="2"/>
    <s v="Ile-de-France"/>
    <s v="Montmorency"/>
    <x v="1"/>
    <x v="0"/>
    <x v="1"/>
    <x v="2"/>
    <x v="10"/>
    <s v="Samsung Audio Dock, with Caller ID"/>
    <n v="0.15"/>
    <n v="709"/>
    <n v="-100"/>
    <n v="5"/>
    <s v="FALSE"/>
  </r>
  <r>
    <s v="AZ-2012-6596978"/>
    <x v="539"/>
    <s v="Caitlin Schmidt"/>
    <x v="1"/>
    <s v="England"/>
    <s v="Bristol"/>
    <x v="0"/>
    <x v="2"/>
    <x v="1"/>
    <x v="0"/>
    <x v="2"/>
    <s v="Stanley Highlighters, Easy-Erase"/>
    <n v="0"/>
    <n v="15"/>
    <n v="5"/>
    <n v="1"/>
    <s v="FALSE"/>
  </r>
  <r>
    <s v="AZ-2012-7198140"/>
    <x v="539"/>
    <s v="Rachel Norton"/>
    <x v="5"/>
    <s v="Valenciana"/>
    <s v="Valencia"/>
    <x v="2"/>
    <x v="2"/>
    <x v="1"/>
    <x v="1"/>
    <x v="16"/>
    <s v="Rubbermaid Light Bulb, Durable"/>
    <n v="0"/>
    <n v="63"/>
    <n v="25"/>
    <n v="4"/>
    <s v="FALSE"/>
  </r>
  <r>
    <s v="AZ-2012-7198140"/>
    <x v="539"/>
    <s v="Rachel Norton"/>
    <x v="5"/>
    <s v="Valenciana"/>
    <s v="Valencia"/>
    <x v="2"/>
    <x v="2"/>
    <x v="1"/>
    <x v="0"/>
    <x v="2"/>
    <s v="Stanley Canvas, Easy-Erase"/>
    <n v="0"/>
    <n v="149"/>
    <n v="36"/>
    <n v="3"/>
    <s v="FALSE"/>
  </r>
  <r>
    <s v="AZ-2012-1988121"/>
    <x v="539"/>
    <s v="Lucas Northcott"/>
    <x v="1"/>
    <s v="England"/>
    <s v="Stoke-on-Trent"/>
    <x v="0"/>
    <x v="1"/>
    <x v="0"/>
    <x v="0"/>
    <x v="5"/>
    <s v="Wilson Jones Binder, Economy"/>
    <n v="0"/>
    <n v="26"/>
    <n v="8"/>
    <n v="2"/>
    <s v="TRUE"/>
  </r>
  <r>
    <s v="AZ-2012-1988121"/>
    <x v="539"/>
    <s v="Lucas Northcott"/>
    <x v="1"/>
    <s v="England"/>
    <s v="Stoke-on-Trent"/>
    <x v="0"/>
    <x v="1"/>
    <x v="0"/>
    <x v="0"/>
    <x v="7"/>
    <s v="Harbour Creations Shipping Labels, Adjustable"/>
    <n v="0"/>
    <n v="28"/>
    <n v="0"/>
    <n v="3"/>
    <s v="FALSE"/>
  </r>
  <r>
    <s v="AZ-2012-1988121"/>
    <x v="539"/>
    <s v="Lucas Northcott"/>
    <x v="1"/>
    <s v="England"/>
    <s v="Stoke-on-Trent"/>
    <x v="0"/>
    <x v="1"/>
    <x v="0"/>
    <x v="0"/>
    <x v="3"/>
    <s v="Fellowes Box, Industrial"/>
    <n v="0"/>
    <n v="60"/>
    <n v="3"/>
    <n v="3"/>
    <s v="FALSE"/>
  </r>
  <r>
    <s v="AZ-2012-7062936"/>
    <x v="539"/>
    <s v="Amanda Hutcherson"/>
    <x v="5"/>
    <s v="Castile-La Mancha"/>
    <s v="Albacete"/>
    <x v="2"/>
    <x v="2"/>
    <x v="2"/>
    <x v="0"/>
    <x v="11"/>
    <s v="KitchenAid Microwave, Red"/>
    <n v="0"/>
    <n v="1552"/>
    <n v="109"/>
    <n v="5"/>
    <s v="TRUE"/>
  </r>
  <r>
    <s v="AZ-2012-7062936"/>
    <x v="539"/>
    <s v="Amanda Hutcherson"/>
    <x v="5"/>
    <s v="Castile-La Mancha"/>
    <s v="Albacete"/>
    <x v="2"/>
    <x v="2"/>
    <x v="2"/>
    <x v="2"/>
    <x v="13"/>
    <s v="HP Personal Copier, High-Speed"/>
    <n v="0"/>
    <n v="735"/>
    <n v="191"/>
    <n v="6"/>
    <s v="FALSE"/>
  </r>
  <r>
    <s v="AZ-2012-3487079"/>
    <x v="540"/>
    <s v="Owen Howell"/>
    <x v="2"/>
    <s v="Bourgogne-Franche-Comté"/>
    <s v="Auxerre"/>
    <x v="1"/>
    <x v="0"/>
    <x v="0"/>
    <x v="0"/>
    <x v="2"/>
    <s v="Sanford Pens, Easy-Erase"/>
    <n v="0"/>
    <n v="80"/>
    <n v="18"/>
    <n v="7"/>
    <s v="TRUE"/>
  </r>
  <r>
    <s v="AZ-2012-3487079"/>
    <x v="540"/>
    <s v="Owen Howell"/>
    <x v="2"/>
    <s v="Bourgogne-Franche-Comté"/>
    <s v="Auxerre"/>
    <x v="1"/>
    <x v="0"/>
    <x v="0"/>
    <x v="0"/>
    <x v="5"/>
    <s v="Ibico Binder, Clear"/>
    <n v="0"/>
    <n v="45"/>
    <n v="4"/>
    <n v="3"/>
    <s v="TRUE"/>
  </r>
  <r>
    <s v="AZ-2012-3487079"/>
    <x v="540"/>
    <s v="Owen Howell"/>
    <x v="2"/>
    <s v="Bourgogne-Franche-Comté"/>
    <s v="Auxerre"/>
    <x v="1"/>
    <x v="0"/>
    <x v="0"/>
    <x v="2"/>
    <x v="15"/>
    <s v="Enermax Mouse, Erganomic"/>
    <n v="0"/>
    <n v="305"/>
    <n v="21"/>
    <n v="8"/>
    <s v="FALSE"/>
  </r>
  <r>
    <s v="AZ-2012-7273357"/>
    <x v="540"/>
    <s v="Chelsea Howell"/>
    <x v="3"/>
    <s v="Lombardy"/>
    <s v="Milan"/>
    <x v="2"/>
    <x v="1"/>
    <x v="1"/>
    <x v="0"/>
    <x v="3"/>
    <s v="Fellowes File Cart, Single Width"/>
    <n v="0.4"/>
    <n v="577"/>
    <n v="-385"/>
    <n v="7"/>
    <s v="TRUE"/>
  </r>
  <r>
    <s v="AZ-2012-7273357"/>
    <x v="540"/>
    <s v="Chelsea Howell"/>
    <x v="3"/>
    <s v="Lombardy"/>
    <s v="Milan"/>
    <x v="2"/>
    <x v="1"/>
    <x v="1"/>
    <x v="2"/>
    <x v="15"/>
    <s v="Belkin Numeric Keypad, Bluetooth"/>
    <n v="0"/>
    <n v="231"/>
    <n v="99"/>
    <n v="4"/>
    <s v="TRUE"/>
  </r>
  <r>
    <s v="AZ-2012-5515601"/>
    <x v="540"/>
    <s v="Juan Smith"/>
    <x v="6"/>
    <s v="North Rhine-Westphalia"/>
    <s v="Krefeld"/>
    <x v="1"/>
    <x v="1"/>
    <x v="1"/>
    <x v="2"/>
    <x v="9"/>
    <s v="Konica Inkjet, Wireless"/>
    <n v="0"/>
    <n v="1881"/>
    <n v="301"/>
    <n v="6"/>
    <s v="FALSE"/>
  </r>
  <r>
    <s v="AZ-2012-8439638"/>
    <x v="541"/>
    <s v="Dominic Stephenson"/>
    <x v="5"/>
    <s v="Castile-La Mancha"/>
    <s v="Talavera de la Reina"/>
    <x v="2"/>
    <x v="0"/>
    <x v="0"/>
    <x v="0"/>
    <x v="2"/>
    <s v="Binney &amp; Smith Highlighters, Water Color"/>
    <n v="0"/>
    <n v="40"/>
    <n v="17"/>
    <n v="2"/>
    <s v="TRUE"/>
  </r>
  <r>
    <s v="AZ-2012-8903845"/>
    <x v="541"/>
    <s v="Tyson Brookman"/>
    <x v="5"/>
    <s v="Murcia"/>
    <s v="Molina de Segura"/>
    <x v="2"/>
    <x v="1"/>
    <x v="1"/>
    <x v="2"/>
    <x v="15"/>
    <s v="SanDisk Keyboard, USB"/>
    <n v="0"/>
    <n v="82"/>
    <n v="7"/>
    <n v="1"/>
    <s v="TRUE"/>
  </r>
  <r>
    <s v="BN-2012-7235703"/>
    <x v="541"/>
    <s v="Maddison Newman"/>
    <x v="1"/>
    <s v="England"/>
    <s v="Sheffield"/>
    <x v="0"/>
    <x v="2"/>
    <x v="2"/>
    <x v="0"/>
    <x v="2"/>
    <s v="Sanford Highlighters, Fluorescent"/>
    <n v="0.5"/>
    <n v="43"/>
    <n v="-7"/>
    <n v="5"/>
    <s v="TRUE"/>
  </r>
  <r>
    <s v="BN-2012-7644341"/>
    <x v="541"/>
    <s v="Angelina Hurst"/>
    <x v="3"/>
    <s v="Apulia"/>
    <s v="Bisceglie"/>
    <x v="2"/>
    <x v="1"/>
    <x v="1"/>
    <x v="1"/>
    <x v="8"/>
    <s v="Office Star Swivel Stool, Black"/>
    <n v="0.6"/>
    <n v="343"/>
    <n v="-223"/>
    <n v="5"/>
    <s v="TRUE"/>
  </r>
  <r>
    <s v="AZ-2012-1821964"/>
    <x v="542"/>
    <s v="Dominic Stephenson"/>
    <x v="1"/>
    <s v="Scotland"/>
    <s v="Edinburgh"/>
    <x v="0"/>
    <x v="0"/>
    <x v="0"/>
    <x v="0"/>
    <x v="4"/>
    <s v="Advantus Push Pins, Assorted Sizes"/>
    <n v="0"/>
    <n v="12"/>
    <n v="2"/>
    <n v="1"/>
    <s v="TRUE"/>
  </r>
  <r>
    <s v="AZ-2012-517660"/>
    <x v="542"/>
    <s v="Leah Barrett"/>
    <x v="2"/>
    <s v="Pays de la Loire"/>
    <s v="Angers"/>
    <x v="1"/>
    <x v="1"/>
    <x v="1"/>
    <x v="0"/>
    <x v="5"/>
    <s v="Cardinal Binding Machine, Clear"/>
    <n v="0"/>
    <n v="148"/>
    <n v="59"/>
    <n v="3"/>
    <s v="FALSE"/>
  </r>
  <r>
    <s v="AZ-2012-517660"/>
    <x v="542"/>
    <s v="Leah Barrett"/>
    <x v="2"/>
    <s v="Pays de la Loire"/>
    <s v="Angers"/>
    <x v="1"/>
    <x v="1"/>
    <x v="1"/>
    <x v="0"/>
    <x v="7"/>
    <s v="Hon Shipping Labels, Alphabetical"/>
    <n v="0"/>
    <n v="56"/>
    <n v="25"/>
    <n v="5"/>
    <s v="TRUE"/>
  </r>
  <r>
    <s v="AZ-2012-8186221"/>
    <x v="542"/>
    <s v="Edward Webber"/>
    <x v="6"/>
    <s v="Bavaria"/>
    <s v="Munich"/>
    <x v="1"/>
    <x v="0"/>
    <x v="1"/>
    <x v="0"/>
    <x v="2"/>
    <s v="Stanley Pens, Water Color"/>
    <n v="0"/>
    <n v="26"/>
    <n v="8"/>
    <n v="2"/>
    <s v="TRUE"/>
  </r>
  <r>
    <s v="AZ-2012-8186221"/>
    <x v="542"/>
    <s v="Edward Webber"/>
    <x v="6"/>
    <s v="Bavaria"/>
    <s v="Munich"/>
    <x v="1"/>
    <x v="0"/>
    <x v="1"/>
    <x v="0"/>
    <x v="4"/>
    <s v="OIC Push Pins, Bulk Pack"/>
    <n v="0"/>
    <n v="15"/>
    <n v="3"/>
    <n v="1"/>
    <s v="FALSE"/>
  </r>
  <r>
    <s v="AZ-2012-8186221"/>
    <x v="542"/>
    <s v="Edward Webber"/>
    <x v="6"/>
    <s v="Bavaria"/>
    <s v="Munich"/>
    <x v="1"/>
    <x v="0"/>
    <x v="1"/>
    <x v="2"/>
    <x v="15"/>
    <s v="Belkin Memory Card, Programmable"/>
    <n v="0"/>
    <n v="349"/>
    <n v="105"/>
    <n v="3"/>
    <s v="TRUE"/>
  </r>
  <r>
    <s v="AZ-2012-8186221"/>
    <x v="542"/>
    <s v="Edward Webber"/>
    <x v="6"/>
    <s v="Bavaria"/>
    <s v="Munich"/>
    <x v="1"/>
    <x v="0"/>
    <x v="1"/>
    <x v="2"/>
    <x v="13"/>
    <s v="Canon Fax Machine, Digital"/>
    <n v="0"/>
    <n v="636"/>
    <n v="146"/>
    <n v="2"/>
    <s v="FALSE"/>
  </r>
  <r>
    <s v="AZ-2012-9672099"/>
    <x v="542"/>
    <s v="Jasmine Hanson"/>
    <x v="1"/>
    <s v="England"/>
    <s v="London"/>
    <x v="0"/>
    <x v="1"/>
    <x v="2"/>
    <x v="0"/>
    <x v="5"/>
    <s v="Cardinal Index Tab, Clear"/>
    <n v="0.1"/>
    <n v="12"/>
    <n v="4"/>
    <n v="2"/>
    <s v="TRUE"/>
  </r>
  <r>
    <s v="AZ-2012-7505470"/>
    <x v="543"/>
    <s v="John Kemp"/>
    <x v="1"/>
    <s v="England"/>
    <s v="Northwich"/>
    <x v="0"/>
    <x v="0"/>
    <x v="2"/>
    <x v="0"/>
    <x v="5"/>
    <s v="Wilson Jones Binder, Economy"/>
    <n v="0"/>
    <n v="26"/>
    <n v="8"/>
    <n v="2"/>
    <s v="TRUE"/>
  </r>
  <r>
    <s v="AZ-2012-7505470"/>
    <x v="543"/>
    <s v="John Kemp"/>
    <x v="1"/>
    <s v="England"/>
    <s v="Northwich"/>
    <x v="0"/>
    <x v="0"/>
    <x v="2"/>
    <x v="0"/>
    <x v="3"/>
    <s v="Eldon Box, Wire Frame"/>
    <n v="0"/>
    <n v="19"/>
    <n v="6"/>
    <n v="2"/>
    <s v="FALSE"/>
  </r>
  <r>
    <s v="AZ-2012-7505470"/>
    <x v="543"/>
    <s v="John Kemp"/>
    <x v="1"/>
    <s v="England"/>
    <s v="Northwich"/>
    <x v="0"/>
    <x v="0"/>
    <x v="2"/>
    <x v="0"/>
    <x v="3"/>
    <s v="Rogers Trays, Blue"/>
    <n v="0"/>
    <n v="185"/>
    <n v="55"/>
    <n v="3"/>
    <s v="TRUE"/>
  </r>
  <r>
    <s v="AZ-2012-1801212"/>
    <x v="543"/>
    <s v="Mark Westfall"/>
    <x v="6"/>
    <s v="Bavaria"/>
    <s v="Regensburg"/>
    <x v="1"/>
    <x v="1"/>
    <x v="1"/>
    <x v="2"/>
    <x v="13"/>
    <s v="HP Ink, Digital"/>
    <n v="0"/>
    <n v="257"/>
    <n v="33"/>
    <n v="2"/>
    <s v="TRUE"/>
  </r>
  <r>
    <s v="AZ-2012-2193596"/>
    <x v="543"/>
    <s v="Millie Newman"/>
    <x v="2"/>
    <s v="Ile-de-France"/>
    <s v="Paris"/>
    <x v="1"/>
    <x v="1"/>
    <x v="1"/>
    <x v="0"/>
    <x v="7"/>
    <s v="Hon Shipping Labels, Alphabetical"/>
    <n v="0"/>
    <n v="34"/>
    <n v="15"/>
    <n v="3"/>
    <s v="FALSE"/>
  </r>
  <r>
    <s v="AZ-2012-2193596"/>
    <x v="543"/>
    <s v="Millie Newman"/>
    <x v="2"/>
    <s v="Ile-de-France"/>
    <s v="Paris"/>
    <x v="1"/>
    <x v="1"/>
    <x v="1"/>
    <x v="0"/>
    <x v="12"/>
    <s v="Acme Shears, Serrated"/>
    <n v="0"/>
    <n v="140"/>
    <n v="4"/>
    <n v="3"/>
    <s v="FALSE"/>
  </r>
  <r>
    <s v="AZ-2012-2590055"/>
    <x v="543"/>
    <s v="Sophie Franklin"/>
    <x v="2"/>
    <s v="Ile-de-France"/>
    <s v="Issy-les-Moulineaux"/>
    <x v="1"/>
    <x v="2"/>
    <x v="1"/>
    <x v="1"/>
    <x v="8"/>
    <s v="Office Star Steel Folding Chair, Black"/>
    <n v="0.1"/>
    <n v="723"/>
    <n v="-80"/>
    <n v="9"/>
    <s v="FALSE"/>
  </r>
  <r>
    <s v="AZ-2012-2590055"/>
    <x v="543"/>
    <s v="Sophie Franklin"/>
    <x v="2"/>
    <s v="Ile-de-France"/>
    <s v="Issy-les-Moulineaux"/>
    <x v="1"/>
    <x v="2"/>
    <x v="1"/>
    <x v="1"/>
    <x v="8"/>
    <s v="SAFCO Bag Chairs, Adjustable"/>
    <n v="0.1"/>
    <n v="280"/>
    <n v="25"/>
    <n v="6"/>
    <s v="TRUE"/>
  </r>
  <r>
    <s v="AZ-2012-2590055"/>
    <x v="543"/>
    <s v="Sophie Franklin"/>
    <x v="2"/>
    <s v="Ile-de-France"/>
    <s v="Issy-les-Moulineaux"/>
    <x v="1"/>
    <x v="2"/>
    <x v="1"/>
    <x v="0"/>
    <x v="0"/>
    <s v="Enermax Note Cards, Multicolor"/>
    <n v="0"/>
    <n v="131"/>
    <n v="27"/>
    <n v="4"/>
    <s v="TRUE"/>
  </r>
  <r>
    <s v="BN-2012-2613317"/>
    <x v="543"/>
    <s v="Kimberly Russo"/>
    <x v="12"/>
    <s v="Zürich"/>
    <s v="Zurich"/>
    <x v="1"/>
    <x v="2"/>
    <x v="0"/>
    <x v="0"/>
    <x v="0"/>
    <s v="SanDisk Computer Printout Paper, Multicolor"/>
    <n v="0"/>
    <n v="62"/>
    <n v="8"/>
    <n v="2"/>
    <s v="TRUE"/>
  </r>
  <r>
    <s v="BN-2012-8846248"/>
    <x v="543"/>
    <s v="Alannah Langridge"/>
    <x v="0"/>
    <s v="Västra Götaland"/>
    <s v="Gothenburg"/>
    <x v="0"/>
    <x v="1"/>
    <x v="1"/>
    <x v="2"/>
    <x v="13"/>
    <s v="HP Personal Copier, High-Speed"/>
    <n v="0.5"/>
    <n v="122"/>
    <n v="-59"/>
    <n v="2"/>
    <s v="FALSE"/>
  </r>
  <r>
    <s v="BN-2012-8846248"/>
    <x v="543"/>
    <s v="Alannah Langridge"/>
    <x v="0"/>
    <s v="Västra Götaland"/>
    <s v="Gothenburg"/>
    <x v="0"/>
    <x v="1"/>
    <x v="1"/>
    <x v="2"/>
    <x v="10"/>
    <s v="Samsung Office Telephone, Full Size"/>
    <n v="0.5"/>
    <n v="100"/>
    <n v="-42"/>
    <n v="3"/>
    <s v="TRUE"/>
  </r>
  <r>
    <s v="BN-2012-1453436"/>
    <x v="543"/>
    <s v="Aidan Hayward"/>
    <x v="6"/>
    <s v="Thuringia"/>
    <s v="Jena"/>
    <x v="1"/>
    <x v="2"/>
    <x v="0"/>
    <x v="0"/>
    <x v="4"/>
    <s v="Advantus Push Pins, Bulk Pack"/>
    <n v="0"/>
    <n v="43"/>
    <n v="4"/>
    <n v="3"/>
    <s v="TRUE"/>
  </r>
  <r>
    <s v="AZ-2012-415740"/>
    <x v="544"/>
    <s v="Mia Pugh"/>
    <x v="1"/>
    <s v="England"/>
    <s v="London"/>
    <x v="0"/>
    <x v="1"/>
    <x v="1"/>
    <x v="0"/>
    <x v="3"/>
    <s v="Rogers Box, Single Width"/>
    <n v="0.1"/>
    <n v="43"/>
    <n v="1"/>
    <n v="2"/>
    <s v="FALSE"/>
  </r>
  <r>
    <s v="AZ-2012-2676448"/>
    <x v="544"/>
    <s v="William Martin"/>
    <x v="1"/>
    <s v="England"/>
    <s v="Bracknell"/>
    <x v="0"/>
    <x v="2"/>
    <x v="1"/>
    <x v="0"/>
    <x v="5"/>
    <s v="Acco Binder Covers, Recycled"/>
    <n v="0"/>
    <n v="82"/>
    <n v="24"/>
    <n v="6"/>
    <s v="FALSE"/>
  </r>
  <r>
    <s v="AZ-2012-2676448"/>
    <x v="544"/>
    <s v="William Martin"/>
    <x v="1"/>
    <s v="England"/>
    <s v="Bracknell"/>
    <x v="0"/>
    <x v="2"/>
    <x v="1"/>
    <x v="0"/>
    <x v="5"/>
    <s v="Ibico Index Tab, Clear"/>
    <n v="0"/>
    <n v="18"/>
    <n v="3"/>
    <n v="2"/>
    <s v="TRUE"/>
  </r>
  <r>
    <s v="AZ-2012-8282656"/>
    <x v="544"/>
    <s v="Georgina Fuller"/>
    <x v="2"/>
    <s v="Pays de la Loire"/>
    <s v="Nantes"/>
    <x v="1"/>
    <x v="1"/>
    <x v="0"/>
    <x v="0"/>
    <x v="4"/>
    <s v="Accos Paper Clips, Assorted Sizes"/>
    <n v="0"/>
    <n v="23"/>
    <n v="0"/>
    <n v="2"/>
    <s v="TRUE"/>
  </r>
  <r>
    <s v="AZ-2012-8282656"/>
    <x v="544"/>
    <s v="Georgina Fuller"/>
    <x v="2"/>
    <s v="Pays de la Loire"/>
    <s v="Nantes"/>
    <x v="1"/>
    <x v="1"/>
    <x v="0"/>
    <x v="2"/>
    <x v="9"/>
    <s v="Konica Printer, Wireless"/>
    <n v="0.15"/>
    <n v="1594"/>
    <n v="-225"/>
    <n v="7"/>
    <s v="TRUE"/>
  </r>
  <r>
    <s v="BN-2012-4774400"/>
    <x v="544"/>
    <s v="Noah Chamberlain"/>
    <x v="6"/>
    <s v="Rhineland-Palatinate"/>
    <s v="Trier"/>
    <x v="1"/>
    <x v="1"/>
    <x v="1"/>
    <x v="1"/>
    <x v="8"/>
    <s v="SAFCO Chairmat, Black"/>
    <n v="0.1"/>
    <n v="103"/>
    <n v="-6"/>
    <n v="2"/>
    <s v="TRUE"/>
  </r>
  <r>
    <s v="BN-2012-4774400"/>
    <x v="544"/>
    <s v="Noah Chamberlain"/>
    <x v="6"/>
    <s v="Rhineland-Palatinate"/>
    <s v="Trier"/>
    <x v="1"/>
    <x v="1"/>
    <x v="1"/>
    <x v="0"/>
    <x v="2"/>
    <s v="Binney &amp; Smith Canvas, Fluorescent"/>
    <n v="0"/>
    <n v="316"/>
    <n v="60"/>
    <n v="6"/>
    <s v="FALSE"/>
  </r>
  <r>
    <s v="BN-2012-4774400"/>
    <x v="544"/>
    <s v="Noah Chamberlain"/>
    <x v="6"/>
    <s v="Rhineland-Palatinate"/>
    <s v="Trier"/>
    <x v="1"/>
    <x v="1"/>
    <x v="1"/>
    <x v="0"/>
    <x v="7"/>
    <s v="Novimex Legal Exhibit Labels, 5000 Label Set"/>
    <n v="0"/>
    <n v="22"/>
    <n v="3"/>
    <n v="2"/>
    <s v="FALSE"/>
  </r>
  <r>
    <s v="BN-2012-4774400"/>
    <x v="544"/>
    <s v="Noah Chamberlain"/>
    <x v="6"/>
    <s v="Rhineland-Palatinate"/>
    <s v="Trier"/>
    <x v="1"/>
    <x v="1"/>
    <x v="1"/>
    <x v="0"/>
    <x v="3"/>
    <s v="Smead Lockers, Single Width"/>
    <n v="0.1"/>
    <n v="357"/>
    <n v="139"/>
    <n v="2"/>
    <s v="FALSE"/>
  </r>
  <r>
    <s v="AZ-2012-4011569"/>
    <x v="545"/>
    <s v="Zara Money"/>
    <x v="6"/>
    <s v="Baden-Württemberg"/>
    <s v="Pforzheim"/>
    <x v="1"/>
    <x v="2"/>
    <x v="0"/>
    <x v="0"/>
    <x v="5"/>
    <s v="Cardinal Binding Machine, Durable"/>
    <n v="0"/>
    <n v="103"/>
    <n v="36"/>
    <n v="2"/>
    <s v="FALSE"/>
  </r>
  <r>
    <s v="AZ-2012-4011569"/>
    <x v="545"/>
    <s v="Zara Money"/>
    <x v="6"/>
    <s v="Baden-Württemberg"/>
    <s v="Pforzheim"/>
    <x v="1"/>
    <x v="2"/>
    <x v="0"/>
    <x v="0"/>
    <x v="14"/>
    <s v="Jiffy Manila Envelope, Recycled"/>
    <n v="0"/>
    <n v="25"/>
    <n v="8"/>
    <n v="1"/>
    <s v="FALSE"/>
  </r>
  <r>
    <s v="AZ-2012-4011569"/>
    <x v="545"/>
    <s v="Zara Money"/>
    <x v="6"/>
    <s v="Baden-Württemberg"/>
    <s v="Pforzheim"/>
    <x v="1"/>
    <x v="2"/>
    <x v="0"/>
    <x v="0"/>
    <x v="12"/>
    <s v="Acme Scissors, Serrated"/>
    <n v="0"/>
    <n v="66"/>
    <n v="4"/>
    <n v="3"/>
    <s v="TRUE"/>
  </r>
  <r>
    <s v="AZ-2012-514342"/>
    <x v="545"/>
    <s v="Owen Howell"/>
    <x v="5"/>
    <s v="Madrid"/>
    <s v="Madrid"/>
    <x v="2"/>
    <x v="0"/>
    <x v="1"/>
    <x v="0"/>
    <x v="5"/>
    <s v="Cardinal Hole Reinforcements, Clear"/>
    <n v="0"/>
    <n v="14"/>
    <n v="7"/>
    <n v="3"/>
    <s v="TRUE"/>
  </r>
  <r>
    <s v="AZ-2012-7207292"/>
    <x v="545"/>
    <s v="Hayden Perkins"/>
    <x v="1"/>
    <s v="England"/>
    <s v="York"/>
    <x v="0"/>
    <x v="1"/>
    <x v="1"/>
    <x v="0"/>
    <x v="5"/>
    <s v="Ibico Index Tab, Durable"/>
    <n v="0"/>
    <n v="46"/>
    <n v="20"/>
    <n v="5"/>
    <s v="FALSE"/>
  </r>
  <r>
    <s v="AZ-2012-7207292"/>
    <x v="545"/>
    <s v="Hayden Perkins"/>
    <x v="1"/>
    <s v="England"/>
    <s v="York"/>
    <x v="0"/>
    <x v="1"/>
    <x v="1"/>
    <x v="0"/>
    <x v="14"/>
    <s v="Kraft Mailers, with clear poly window"/>
    <n v="0"/>
    <n v="371"/>
    <n v="89"/>
    <n v="9"/>
    <s v="TRUE"/>
  </r>
  <r>
    <s v="AZ-2012-5159296"/>
    <x v="545"/>
    <s v="Freya Daniels"/>
    <x v="3"/>
    <s v="Lazio"/>
    <s v="Rome"/>
    <x v="2"/>
    <x v="1"/>
    <x v="2"/>
    <x v="0"/>
    <x v="5"/>
    <s v="Ibico Binder Covers, Economy"/>
    <n v="0"/>
    <n v="27"/>
    <n v="4"/>
    <n v="2"/>
    <s v="TRUE"/>
  </r>
  <r>
    <s v="AZ-2012-5159296"/>
    <x v="545"/>
    <s v="Freya Daniels"/>
    <x v="3"/>
    <s v="Lazio"/>
    <s v="Rome"/>
    <x v="2"/>
    <x v="1"/>
    <x v="2"/>
    <x v="0"/>
    <x v="12"/>
    <s v="Elite Trimmer, Steel"/>
    <n v="0"/>
    <n v="82"/>
    <n v="40"/>
    <n v="2"/>
    <s v="FALSE"/>
  </r>
  <r>
    <s v="AZ-2012-7579239"/>
    <x v="545"/>
    <s v="Stacy Cummings"/>
    <x v="9"/>
    <s v="Limburg"/>
    <s v="Genk"/>
    <x v="1"/>
    <x v="1"/>
    <x v="2"/>
    <x v="1"/>
    <x v="8"/>
    <s v="Hon Swivel Stool, Adjustable"/>
    <n v="0"/>
    <n v="831"/>
    <n v="108"/>
    <n v="5"/>
    <s v="FALSE"/>
  </r>
  <r>
    <s v="AZ-2012-7579239"/>
    <x v="545"/>
    <s v="Stacy Cummings"/>
    <x v="9"/>
    <s v="Limburg"/>
    <s v="Genk"/>
    <x v="1"/>
    <x v="1"/>
    <x v="2"/>
    <x v="0"/>
    <x v="0"/>
    <s v="Xerox Memo Slips, Multicolor"/>
    <n v="0"/>
    <n v="30"/>
    <n v="1"/>
    <n v="2"/>
    <s v="FALSE"/>
  </r>
  <r>
    <s v="AZ-2012-7579239"/>
    <x v="545"/>
    <s v="Stacy Cummings"/>
    <x v="9"/>
    <s v="Limburg"/>
    <s v="Genk"/>
    <x v="1"/>
    <x v="1"/>
    <x v="2"/>
    <x v="0"/>
    <x v="3"/>
    <s v="Tenex Trays, Wire Frame"/>
    <n v="0"/>
    <n v="160"/>
    <n v="80"/>
    <n v="3"/>
    <s v="TRUE"/>
  </r>
  <r>
    <s v="AZ-2012-9886998"/>
    <x v="546"/>
    <s v="Claudia Poore"/>
    <x v="1"/>
    <s v="England"/>
    <s v="Littlehampton"/>
    <x v="0"/>
    <x v="2"/>
    <x v="1"/>
    <x v="1"/>
    <x v="1"/>
    <s v="Sauder Library with Doors, Pine"/>
    <n v="0"/>
    <n v="1167"/>
    <n v="93"/>
    <n v="3"/>
    <s v="TRUE"/>
  </r>
  <r>
    <s v="AZ-2012-9886998"/>
    <x v="546"/>
    <s v="Claudia Poore"/>
    <x v="1"/>
    <s v="England"/>
    <s v="Littlehampton"/>
    <x v="0"/>
    <x v="2"/>
    <x v="1"/>
    <x v="0"/>
    <x v="2"/>
    <s v="Binney &amp; Smith Markers, Blue"/>
    <n v="0"/>
    <n v="96"/>
    <n v="18"/>
    <n v="4"/>
    <s v="TRUE"/>
  </r>
  <r>
    <s v="AZ-2012-9482146"/>
    <x v="546"/>
    <s v="Victoria Burke"/>
    <x v="2"/>
    <s v="Ile-de-France"/>
    <s v="Issy-les-Moulineaux"/>
    <x v="1"/>
    <x v="2"/>
    <x v="1"/>
    <x v="0"/>
    <x v="11"/>
    <s v="Hamilton Beach Blender, Silver"/>
    <n v="0.1"/>
    <n v="384"/>
    <n v="-43"/>
    <n v="6"/>
    <s v="TRUE"/>
  </r>
  <r>
    <s v="AZ-2012-9482146"/>
    <x v="546"/>
    <s v="Victoria Burke"/>
    <x v="2"/>
    <s v="Ile-de-France"/>
    <s v="Issy-les-Moulineaux"/>
    <x v="1"/>
    <x v="2"/>
    <x v="1"/>
    <x v="0"/>
    <x v="14"/>
    <s v="GlobeWeis Mailers, Security-Tint"/>
    <n v="0"/>
    <n v="287"/>
    <n v="112"/>
    <n v="7"/>
    <s v="TRUE"/>
  </r>
  <r>
    <s v="AZ-2012-9482146"/>
    <x v="546"/>
    <s v="Victoria Burke"/>
    <x v="2"/>
    <s v="Ile-de-France"/>
    <s v="Issy-les-Moulineaux"/>
    <x v="1"/>
    <x v="2"/>
    <x v="1"/>
    <x v="2"/>
    <x v="10"/>
    <s v="Cisco Speaker Phone, VoIP"/>
    <n v="0.15"/>
    <n v="589"/>
    <n v="125"/>
    <n v="5"/>
    <s v="TRUE"/>
  </r>
  <r>
    <s v="AZ-2012-9482146"/>
    <x v="546"/>
    <s v="Victoria Burke"/>
    <x v="2"/>
    <s v="Ile-de-France"/>
    <s v="Issy-les-Moulineaux"/>
    <x v="1"/>
    <x v="2"/>
    <x v="1"/>
    <x v="2"/>
    <x v="10"/>
    <s v="Nokia Audio Dock, with Caller ID"/>
    <n v="0.15"/>
    <n v="425"/>
    <n v="0"/>
    <n v="3"/>
    <s v="TRUE"/>
  </r>
  <r>
    <s v="AZ-2012-8459851"/>
    <x v="546"/>
    <s v="Adam Harte"/>
    <x v="2"/>
    <s v="Brittany"/>
    <s v="Brest"/>
    <x v="1"/>
    <x v="2"/>
    <x v="2"/>
    <x v="0"/>
    <x v="3"/>
    <s v="Tenex Box, Wire Frame"/>
    <n v="0.1"/>
    <n v="28"/>
    <n v="11"/>
    <n v="2"/>
    <s v="FALSE"/>
  </r>
  <r>
    <s v="AZ-2012-8459851"/>
    <x v="546"/>
    <s v="Adam Harte"/>
    <x v="2"/>
    <s v="Brittany"/>
    <s v="Brest"/>
    <x v="1"/>
    <x v="2"/>
    <x v="2"/>
    <x v="0"/>
    <x v="12"/>
    <s v="Stiletto Scissors, Easy Grip"/>
    <n v="0"/>
    <n v="76"/>
    <n v="20"/>
    <n v="3"/>
    <s v="FALSE"/>
  </r>
  <r>
    <s v="AZ-2012-8459851"/>
    <x v="546"/>
    <s v="Adam Harte"/>
    <x v="2"/>
    <s v="Brittany"/>
    <s v="Brest"/>
    <x v="1"/>
    <x v="2"/>
    <x v="2"/>
    <x v="2"/>
    <x v="9"/>
    <s v="Epson Inkjet, Wireless"/>
    <n v="0.15"/>
    <n v="1048"/>
    <n v="-49"/>
    <n v="4"/>
    <s v="FALSE"/>
  </r>
  <r>
    <s v="AZ-2012-3181523"/>
    <x v="546"/>
    <s v="Molly Crawford"/>
    <x v="5"/>
    <s v="Basque Country"/>
    <s v="Vitoria"/>
    <x v="2"/>
    <x v="2"/>
    <x v="1"/>
    <x v="0"/>
    <x v="3"/>
    <s v="Fellowes Trays, Wire Frame"/>
    <n v="0.1"/>
    <n v="305"/>
    <n v="51"/>
    <n v="6"/>
    <s v="TRUE"/>
  </r>
  <r>
    <s v="BN-2012-5546436"/>
    <x v="546"/>
    <s v="Alexandra Whitehouse"/>
    <x v="2"/>
    <s v="Provence-Alpes-Côte d'Azur"/>
    <s v="Istres"/>
    <x v="1"/>
    <x v="1"/>
    <x v="0"/>
    <x v="1"/>
    <x v="6"/>
    <s v="Hon Wood Table, Rectangular"/>
    <n v="0.35"/>
    <n v="344"/>
    <n v="-106"/>
    <n v="1"/>
    <s v="TRUE"/>
  </r>
  <r>
    <s v="AZ-2012-6998703"/>
    <x v="547"/>
    <s v="Tyson Jonathan"/>
    <x v="2"/>
    <s v="Ile-de-France"/>
    <s v="Saint-Denis"/>
    <x v="1"/>
    <x v="1"/>
    <x v="1"/>
    <x v="0"/>
    <x v="5"/>
    <s v="Wilson Jones Binding Machine, Clear"/>
    <n v="0"/>
    <n v="97"/>
    <n v="29"/>
    <n v="2"/>
    <s v="TRUE"/>
  </r>
  <r>
    <s v="AZ-2012-7027662"/>
    <x v="547"/>
    <s v="Debbie Fisk"/>
    <x v="6"/>
    <s v="Baden-Württemberg"/>
    <s v="Pforzheim"/>
    <x v="1"/>
    <x v="2"/>
    <x v="1"/>
    <x v="1"/>
    <x v="16"/>
    <s v="Tenex Door Stop, Durable"/>
    <n v="0"/>
    <n v="205"/>
    <n v="27"/>
    <n v="5"/>
    <s v="FALSE"/>
  </r>
  <r>
    <s v="AZ-2012-8144166"/>
    <x v="547"/>
    <s v="Nicholas Carey"/>
    <x v="5"/>
    <s v="Andalusía"/>
    <s v="El Ejido"/>
    <x v="2"/>
    <x v="1"/>
    <x v="1"/>
    <x v="1"/>
    <x v="8"/>
    <s v="Harbour Creations Chairmat, Set of Two"/>
    <n v="0.2"/>
    <n v="119"/>
    <n v="-10"/>
    <n v="2"/>
    <s v="TRUE"/>
  </r>
  <r>
    <s v="AZ-2012-8144166"/>
    <x v="547"/>
    <s v="Nicholas Carey"/>
    <x v="5"/>
    <s v="Andalusía"/>
    <s v="El Ejido"/>
    <x v="2"/>
    <x v="1"/>
    <x v="1"/>
    <x v="0"/>
    <x v="11"/>
    <s v="KitchenAid Microwave, Black"/>
    <n v="0"/>
    <n v="1239"/>
    <n v="0"/>
    <n v="4"/>
    <s v="FALSE"/>
  </r>
  <r>
    <s v="AZ-2012-8144166"/>
    <x v="547"/>
    <s v="Nicholas Carey"/>
    <x v="5"/>
    <s v="Andalusía"/>
    <s v="El Ejido"/>
    <x v="2"/>
    <x v="1"/>
    <x v="1"/>
    <x v="0"/>
    <x v="2"/>
    <s v="Stanley Highlighters, Blue"/>
    <n v="0"/>
    <n v="74"/>
    <n v="15"/>
    <n v="5"/>
    <s v="TRUE"/>
  </r>
  <r>
    <s v="AZ-2012-8144166"/>
    <x v="547"/>
    <s v="Nicholas Carey"/>
    <x v="5"/>
    <s v="Andalusía"/>
    <s v="El Ejido"/>
    <x v="2"/>
    <x v="1"/>
    <x v="1"/>
    <x v="0"/>
    <x v="2"/>
    <s v="Stanley Pens, Fluorescent"/>
    <n v="0"/>
    <n v="23"/>
    <n v="2"/>
    <n v="2"/>
    <s v="FALSE"/>
  </r>
  <r>
    <s v="AZ-2012-8144166"/>
    <x v="547"/>
    <s v="Nicholas Carey"/>
    <x v="5"/>
    <s v="Andalusía"/>
    <s v="El Ejido"/>
    <x v="2"/>
    <x v="1"/>
    <x v="1"/>
    <x v="0"/>
    <x v="4"/>
    <s v="Stockwell Rubber Bands, Bulk Pack"/>
    <n v="0"/>
    <n v="65"/>
    <n v="11"/>
    <n v="4"/>
    <s v="FALSE"/>
  </r>
  <r>
    <s v="BN-2012-7559738"/>
    <x v="548"/>
    <s v="Bryce Efird"/>
    <x v="11"/>
    <s v="Lisboa"/>
    <s v="Lisbon"/>
    <x v="2"/>
    <x v="2"/>
    <x v="1"/>
    <x v="0"/>
    <x v="5"/>
    <s v="Avery 3-Hole Punch, Economy"/>
    <n v="0.5"/>
    <n v="28"/>
    <n v="0"/>
    <n v="2"/>
    <s v="FALSE"/>
  </r>
  <r>
    <s v="BN-2012-7559738"/>
    <x v="548"/>
    <s v="Bryce Efird"/>
    <x v="11"/>
    <s v="Lisboa"/>
    <s v="Lisbon"/>
    <x v="2"/>
    <x v="2"/>
    <x v="1"/>
    <x v="0"/>
    <x v="5"/>
    <s v="Cardinal Binding Machine, Economy"/>
    <n v="0.5"/>
    <n v="149"/>
    <n v="-66"/>
    <n v="6"/>
    <s v="TRUE"/>
  </r>
  <r>
    <s v="BN-2012-7559738"/>
    <x v="548"/>
    <s v="Bryce Efird"/>
    <x v="11"/>
    <s v="Lisboa"/>
    <s v="Lisbon"/>
    <x v="2"/>
    <x v="2"/>
    <x v="1"/>
    <x v="0"/>
    <x v="14"/>
    <s v="Jiffy Business Envelopes, Recycled"/>
    <n v="0.5"/>
    <n v="46"/>
    <n v="-29"/>
    <n v="5"/>
    <s v="TRUE"/>
  </r>
  <r>
    <s v="AZ-2012-8057187"/>
    <x v="549"/>
    <s v="Jasper Neighbour"/>
    <x v="5"/>
    <s v="Madrid"/>
    <s v="Las Rozas de Madrid"/>
    <x v="2"/>
    <x v="2"/>
    <x v="2"/>
    <x v="2"/>
    <x v="10"/>
    <s v="Apple Headset, Full Size"/>
    <n v="0.1"/>
    <n v="201"/>
    <n v="16"/>
    <n v="3"/>
    <s v="FALSE"/>
  </r>
  <r>
    <s v="AZ-2012-1946640"/>
    <x v="549"/>
    <s v="Robert Quick"/>
    <x v="5"/>
    <s v="Andalusía"/>
    <s v="El Ejido"/>
    <x v="2"/>
    <x v="1"/>
    <x v="1"/>
    <x v="0"/>
    <x v="5"/>
    <s v="Avery Binding Machine, Clear"/>
    <n v="0"/>
    <n v="242"/>
    <n v="29"/>
    <n v="5"/>
    <s v="TRUE"/>
  </r>
  <r>
    <s v="AZ-2012-649992"/>
    <x v="549"/>
    <s v="Ethel Cole"/>
    <x v="6"/>
    <s v="Berlin"/>
    <s v="Berlin"/>
    <x v="1"/>
    <x v="0"/>
    <x v="1"/>
    <x v="1"/>
    <x v="8"/>
    <s v="Office Star Rocking Chair, Red"/>
    <n v="0.2"/>
    <n v="451"/>
    <n v="118"/>
    <n v="4"/>
    <s v="TRUE"/>
  </r>
  <r>
    <s v="AZ-2012-649992"/>
    <x v="549"/>
    <s v="Ethel Cole"/>
    <x v="6"/>
    <s v="Berlin"/>
    <s v="Berlin"/>
    <x v="1"/>
    <x v="0"/>
    <x v="1"/>
    <x v="0"/>
    <x v="14"/>
    <s v="GlobeWeis Business Envelopes, Set of 50"/>
    <n v="0.1"/>
    <n v="16"/>
    <n v="3"/>
    <n v="1"/>
    <s v="FALSE"/>
  </r>
  <r>
    <s v="AZ-2012-649992"/>
    <x v="549"/>
    <s v="Ethel Cole"/>
    <x v="6"/>
    <s v="Berlin"/>
    <s v="Berlin"/>
    <x v="1"/>
    <x v="0"/>
    <x v="1"/>
    <x v="0"/>
    <x v="3"/>
    <s v="Rogers Trays, Single Width"/>
    <n v="0.2"/>
    <n v="247"/>
    <n v="-40"/>
    <n v="5"/>
    <s v="TRUE"/>
  </r>
  <r>
    <s v="AZ-2012-8723152"/>
    <x v="549"/>
    <s v="Jason Calhoun"/>
    <x v="6"/>
    <s v="Berlin"/>
    <s v="Berlin"/>
    <x v="1"/>
    <x v="1"/>
    <x v="1"/>
    <x v="0"/>
    <x v="3"/>
    <s v="Eldon Trays, Wire Frame"/>
    <n v="0.2"/>
    <n v="151"/>
    <n v="36"/>
    <n v="4"/>
    <s v="FALSE"/>
  </r>
  <r>
    <s v="AZ-2012-8733795"/>
    <x v="550"/>
    <s v="Sophie Watson"/>
    <x v="1"/>
    <s v="England"/>
    <s v="London"/>
    <x v="0"/>
    <x v="2"/>
    <x v="1"/>
    <x v="0"/>
    <x v="5"/>
    <s v="Ibico Index Tab, Economy"/>
    <n v="0.1"/>
    <n v="84"/>
    <n v="22"/>
    <n v="9"/>
    <s v="TRUE"/>
  </r>
  <r>
    <s v="AZ-2012-8733795"/>
    <x v="550"/>
    <s v="Sophie Watson"/>
    <x v="1"/>
    <s v="England"/>
    <s v="London"/>
    <x v="0"/>
    <x v="2"/>
    <x v="1"/>
    <x v="0"/>
    <x v="3"/>
    <s v="Smead Folders, Single Width"/>
    <n v="0.1"/>
    <n v="16"/>
    <n v="4"/>
    <n v="1"/>
    <s v="FALSE"/>
  </r>
  <r>
    <s v="AZ-2012-8733795"/>
    <x v="550"/>
    <s v="Sophie Watson"/>
    <x v="1"/>
    <s v="England"/>
    <s v="London"/>
    <x v="0"/>
    <x v="2"/>
    <x v="1"/>
    <x v="2"/>
    <x v="9"/>
    <s v="Okidata Calculator, Red"/>
    <n v="0.1"/>
    <n v="133"/>
    <n v="28"/>
    <n v="3"/>
    <s v="FALSE"/>
  </r>
  <r>
    <s v="AZ-2012-5152907"/>
    <x v="550"/>
    <s v="Cerys Edwards"/>
    <x v="6"/>
    <s v="Bavaria"/>
    <s v="Erlangen"/>
    <x v="1"/>
    <x v="1"/>
    <x v="1"/>
    <x v="0"/>
    <x v="2"/>
    <s v="Binney &amp; Smith Highlighters, Water Color"/>
    <n v="0"/>
    <n v="59"/>
    <n v="25"/>
    <n v="3"/>
    <s v="TRUE"/>
  </r>
  <r>
    <s v="AZ-2012-5322178"/>
    <x v="550"/>
    <s v="Declan Dundas"/>
    <x v="1"/>
    <s v="England"/>
    <s v="London"/>
    <x v="0"/>
    <x v="2"/>
    <x v="1"/>
    <x v="1"/>
    <x v="8"/>
    <s v="Novimex Bag Chairs, Red"/>
    <n v="0.1"/>
    <n v="207"/>
    <n v="37"/>
    <n v="5"/>
    <s v="TRUE"/>
  </r>
  <r>
    <s v="AZ-2012-5322178"/>
    <x v="550"/>
    <s v="Declan Dundas"/>
    <x v="1"/>
    <s v="England"/>
    <s v="London"/>
    <x v="0"/>
    <x v="2"/>
    <x v="1"/>
    <x v="1"/>
    <x v="16"/>
    <s v="Rubbermaid Stacking Tray, Erganomic"/>
    <n v="0.4"/>
    <n v="100"/>
    <n v="-13"/>
    <n v="7"/>
    <s v="FALSE"/>
  </r>
  <r>
    <s v="AZ-2012-5322178"/>
    <x v="550"/>
    <s v="Declan Dundas"/>
    <x v="1"/>
    <s v="England"/>
    <s v="London"/>
    <x v="0"/>
    <x v="2"/>
    <x v="1"/>
    <x v="2"/>
    <x v="15"/>
    <s v="Logitech Mouse, Bluetooth"/>
    <n v="0.1"/>
    <n v="105"/>
    <n v="41"/>
    <n v="4"/>
    <s v="FALSE"/>
  </r>
  <r>
    <s v="AZ-2012-506999"/>
    <x v="551"/>
    <s v="Linda Dennis"/>
    <x v="3"/>
    <s v="Piedmont"/>
    <s v="Turin"/>
    <x v="2"/>
    <x v="1"/>
    <x v="1"/>
    <x v="0"/>
    <x v="7"/>
    <s v="Avery Color Coded Labels, Laser Printer Compatible"/>
    <n v="0"/>
    <n v="53"/>
    <n v="9"/>
    <n v="4"/>
    <s v="FALSE"/>
  </r>
  <r>
    <s v="AZ-2012-6202346"/>
    <x v="551"/>
    <s v="Rory Braim"/>
    <x v="1"/>
    <s v="England"/>
    <s v="Harrow"/>
    <x v="0"/>
    <x v="1"/>
    <x v="1"/>
    <x v="0"/>
    <x v="3"/>
    <s v="Fellowes Lockers, Blue"/>
    <n v="0"/>
    <n v="415"/>
    <n v="108"/>
    <n v="2"/>
    <s v="FALSE"/>
  </r>
  <r>
    <s v="AZ-2012-3655413"/>
    <x v="552"/>
    <s v="Abigail Humffray"/>
    <x v="3"/>
    <s v="Trentino-Alto Adige"/>
    <s v="Bolzano"/>
    <x v="2"/>
    <x v="1"/>
    <x v="3"/>
    <x v="0"/>
    <x v="0"/>
    <s v="Xerox Computer Printout Paper, Multicolor"/>
    <n v="0"/>
    <n v="111"/>
    <n v="24"/>
    <n v="4"/>
    <s v="FALSE"/>
  </r>
  <r>
    <s v="AZ-2012-1291108"/>
    <x v="552"/>
    <s v="Marcus Leon"/>
    <x v="14"/>
    <s v="Uusimaa"/>
    <s v="Espoo"/>
    <x v="0"/>
    <x v="2"/>
    <x v="1"/>
    <x v="2"/>
    <x v="15"/>
    <s v="Memorex Numeric Keypad, Bluetooth"/>
    <n v="0"/>
    <n v="316"/>
    <n v="95"/>
    <n v="7"/>
    <s v="TRUE"/>
  </r>
  <r>
    <s v="AZ-2012-2904256"/>
    <x v="552"/>
    <s v="Ralph Holmes"/>
    <x v="14"/>
    <s v="Uusimaa"/>
    <s v="Helsinki"/>
    <x v="0"/>
    <x v="1"/>
    <x v="1"/>
    <x v="0"/>
    <x v="3"/>
    <s v="Smead Folders, Wire Frame"/>
    <n v="0"/>
    <n v="17"/>
    <n v="1"/>
    <n v="1"/>
    <s v="TRUE"/>
  </r>
  <r>
    <s v="AZ-2012-8881381"/>
    <x v="552"/>
    <s v="Alex Greenwood"/>
    <x v="9"/>
    <s v="East Flanders"/>
    <s v="Ghent"/>
    <x v="1"/>
    <x v="1"/>
    <x v="1"/>
    <x v="0"/>
    <x v="2"/>
    <s v="BIC Highlighters, Blue"/>
    <n v="0"/>
    <n v="57"/>
    <n v="23"/>
    <n v="3"/>
    <s v="FALSE"/>
  </r>
  <r>
    <s v="AZ-2012-7965791"/>
    <x v="552"/>
    <s v="Brandon Preston"/>
    <x v="1"/>
    <s v="England"/>
    <s v="Luton"/>
    <x v="0"/>
    <x v="1"/>
    <x v="1"/>
    <x v="0"/>
    <x v="5"/>
    <s v="Cardinal Binding Machine, Clear"/>
    <n v="0"/>
    <n v="197"/>
    <n v="79"/>
    <n v="4"/>
    <s v="FALSE"/>
  </r>
  <r>
    <s v="BN-2012-3586666"/>
    <x v="552"/>
    <s v="Kian Sykes"/>
    <x v="3"/>
    <s v="Lombardy"/>
    <s v="Milan"/>
    <x v="2"/>
    <x v="1"/>
    <x v="0"/>
    <x v="1"/>
    <x v="8"/>
    <s v="Harbour Creations Bag Chairs, Red"/>
    <n v="0.6"/>
    <n v="74"/>
    <n v="-31"/>
    <n v="3"/>
    <s v="TRUE"/>
  </r>
  <r>
    <s v="BN-2012-2217605"/>
    <x v="552"/>
    <s v="Edward Martinez"/>
    <x v="6"/>
    <s v="Saarland"/>
    <s v="Neunkirchen"/>
    <x v="1"/>
    <x v="2"/>
    <x v="1"/>
    <x v="0"/>
    <x v="2"/>
    <s v="Stanley Highlighters, Fluorescent"/>
    <n v="0"/>
    <n v="112"/>
    <n v="41"/>
    <n v="7"/>
    <s v="TRUE"/>
  </r>
  <r>
    <s v="BN-2012-2217605"/>
    <x v="552"/>
    <s v="Edward Martinez"/>
    <x v="6"/>
    <s v="Saarland"/>
    <s v="Neunkirchen"/>
    <x v="1"/>
    <x v="2"/>
    <x v="1"/>
    <x v="0"/>
    <x v="7"/>
    <s v="Novimex Removable Labels, Laser Printer Compatible"/>
    <n v="0"/>
    <n v="29"/>
    <n v="12"/>
    <n v="3"/>
    <s v="FALSE"/>
  </r>
  <r>
    <s v="BN-2012-2217605"/>
    <x v="552"/>
    <s v="Edward Martinez"/>
    <x v="6"/>
    <s v="Saarland"/>
    <s v="Neunkirchen"/>
    <x v="1"/>
    <x v="2"/>
    <x v="1"/>
    <x v="0"/>
    <x v="12"/>
    <s v="Stiletto Letter Opener, Easy Grip"/>
    <n v="0"/>
    <n v="85"/>
    <n v="40"/>
    <n v="3"/>
    <s v="FALSE"/>
  </r>
  <r>
    <s v="BN-2012-2217605"/>
    <x v="552"/>
    <s v="Edward Martinez"/>
    <x v="6"/>
    <s v="Saarland"/>
    <s v="Neunkirchen"/>
    <x v="1"/>
    <x v="2"/>
    <x v="1"/>
    <x v="2"/>
    <x v="13"/>
    <s v="Sharp Fax Machine, Color"/>
    <n v="0"/>
    <n v="1188"/>
    <n v="95"/>
    <n v="4"/>
    <s v="FALSE"/>
  </r>
  <r>
    <s v="AZ-2012-9295804"/>
    <x v="553"/>
    <s v="Archie Whittaker"/>
    <x v="2"/>
    <s v="Ile-de-France"/>
    <s v="Livry-Gargan"/>
    <x v="1"/>
    <x v="0"/>
    <x v="1"/>
    <x v="1"/>
    <x v="1"/>
    <s v="Sauder Floating Shelf Set, Traditional"/>
    <n v="0.1"/>
    <n v="350"/>
    <n v="105"/>
    <n v="2"/>
    <s v="FALSE"/>
  </r>
  <r>
    <s v="AZ-2012-9295804"/>
    <x v="553"/>
    <s v="Archie Whittaker"/>
    <x v="2"/>
    <s v="Ile-de-France"/>
    <s v="Livry-Gargan"/>
    <x v="1"/>
    <x v="0"/>
    <x v="1"/>
    <x v="0"/>
    <x v="5"/>
    <s v="Acco Index Tab, Durable"/>
    <n v="0"/>
    <n v="54"/>
    <n v="12"/>
    <n v="6"/>
    <s v="FALSE"/>
  </r>
  <r>
    <s v="AZ-2012-9295804"/>
    <x v="553"/>
    <s v="Archie Whittaker"/>
    <x v="2"/>
    <s v="Ile-de-France"/>
    <s v="Livry-Gargan"/>
    <x v="1"/>
    <x v="0"/>
    <x v="1"/>
    <x v="0"/>
    <x v="0"/>
    <s v="Enermax Computer Printout Paper, Premium"/>
    <n v="0"/>
    <n v="57"/>
    <n v="27"/>
    <n v="2"/>
    <s v="FALSE"/>
  </r>
  <r>
    <s v="AZ-2012-4697913"/>
    <x v="554"/>
    <s v="Lauren Saunders"/>
    <x v="2"/>
    <s v="Brittany"/>
    <s v="Saint-Malo"/>
    <x v="1"/>
    <x v="1"/>
    <x v="1"/>
    <x v="1"/>
    <x v="8"/>
    <s v="Harbour Creations Rocking Chair, Black"/>
    <n v="0.1"/>
    <n v="651"/>
    <n v="145"/>
    <n v="5"/>
    <s v="TRUE"/>
  </r>
  <r>
    <s v="AZ-2012-4697913"/>
    <x v="554"/>
    <s v="Lauren Saunders"/>
    <x v="2"/>
    <s v="Brittany"/>
    <s v="Saint-Malo"/>
    <x v="1"/>
    <x v="1"/>
    <x v="1"/>
    <x v="0"/>
    <x v="2"/>
    <s v="BIC Highlighters, Easy-Erase"/>
    <n v="0"/>
    <n v="38"/>
    <n v="9"/>
    <n v="2"/>
    <s v="TRUE"/>
  </r>
  <r>
    <s v="AZ-2012-4697913"/>
    <x v="554"/>
    <s v="Lauren Saunders"/>
    <x v="2"/>
    <s v="Brittany"/>
    <s v="Saint-Malo"/>
    <x v="1"/>
    <x v="1"/>
    <x v="1"/>
    <x v="0"/>
    <x v="5"/>
    <s v="Acco Binder Covers, Clear"/>
    <n v="0"/>
    <n v="13"/>
    <n v="5"/>
    <n v="1"/>
    <s v="TRUE"/>
  </r>
  <r>
    <s v="AZ-2012-4697913"/>
    <x v="554"/>
    <s v="Lauren Saunders"/>
    <x v="2"/>
    <s v="Brittany"/>
    <s v="Saint-Malo"/>
    <x v="1"/>
    <x v="1"/>
    <x v="1"/>
    <x v="0"/>
    <x v="5"/>
    <s v="Cardinal Binder, Recycled"/>
    <n v="0"/>
    <n v="43"/>
    <n v="9"/>
    <n v="3"/>
    <s v="TRUE"/>
  </r>
  <r>
    <s v="AZ-2012-4697913"/>
    <x v="554"/>
    <s v="Lauren Saunders"/>
    <x v="2"/>
    <s v="Brittany"/>
    <s v="Saint-Malo"/>
    <x v="1"/>
    <x v="1"/>
    <x v="1"/>
    <x v="0"/>
    <x v="3"/>
    <s v="Eldon File Cart, Single Width"/>
    <n v="0.1"/>
    <n v="693"/>
    <n v="254"/>
    <n v="6"/>
    <s v="TRUE"/>
  </r>
  <r>
    <s v="AZ-2012-9695675"/>
    <x v="554"/>
    <s v="Lauren Saunders"/>
    <x v="2"/>
    <s v="Provence-Alpes-Côte d'Azur"/>
    <s v="Toulon"/>
    <x v="1"/>
    <x v="1"/>
    <x v="1"/>
    <x v="0"/>
    <x v="5"/>
    <s v="Avery Binder Covers, Durable"/>
    <n v="0"/>
    <n v="50"/>
    <n v="6"/>
    <n v="4"/>
    <s v="TRUE"/>
  </r>
  <r>
    <s v="AZ-2012-9695675"/>
    <x v="554"/>
    <s v="Lauren Saunders"/>
    <x v="2"/>
    <s v="Provence-Alpes-Côte d'Azur"/>
    <s v="Toulon"/>
    <x v="1"/>
    <x v="1"/>
    <x v="1"/>
    <x v="0"/>
    <x v="7"/>
    <s v="Hon Round Labels, Alphabetical"/>
    <n v="0"/>
    <n v="6"/>
    <n v="0"/>
    <n v="1"/>
    <s v="FALSE"/>
  </r>
  <r>
    <s v="AZ-2012-9695675"/>
    <x v="554"/>
    <s v="Lauren Saunders"/>
    <x v="2"/>
    <s v="Provence-Alpes-Côte d'Azur"/>
    <s v="Toulon"/>
    <x v="1"/>
    <x v="1"/>
    <x v="1"/>
    <x v="2"/>
    <x v="13"/>
    <s v="Sharp Wireless Fax, High-Speed"/>
    <n v="0.15"/>
    <n v="903"/>
    <n v="-43"/>
    <n v="3"/>
    <s v="FALSE"/>
  </r>
  <r>
    <s v="AZ-2012-9714156"/>
    <x v="554"/>
    <s v="Dakota Green"/>
    <x v="1"/>
    <s v="Scotland"/>
    <s v="Edinburgh"/>
    <x v="0"/>
    <x v="1"/>
    <x v="1"/>
    <x v="0"/>
    <x v="2"/>
    <s v="Binney &amp; Smith Sketch Pad, Blue"/>
    <n v="0"/>
    <n v="232"/>
    <n v="60"/>
    <n v="5"/>
    <s v="FALSE"/>
  </r>
  <r>
    <s v="AZ-2012-4476196"/>
    <x v="555"/>
    <s v="Samuel Thomas"/>
    <x v="3"/>
    <s v="Lazio"/>
    <s v="Latina"/>
    <x v="2"/>
    <x v="1"/>
    <x v="1"/>
    <x v="0"/>
    <x v="2"/>
    <s v="BIC Pens, Easy-Erase"/>
    <n v="0"/>
    <n v="116"/>
    <n v="25"/>
    <n v="8"/>
    <s v="TRUE"/>
  </r>
  <r>
    <s v="AZ-2012-4476196"/>
    <x v="555"/>
    <s v="Samuel Thomas"/>
    <x v="3"/>
    <s v="Lazio"/>
    <s v="Latina"/>
    <x v="2"/>
    <x v="1"/>
    <x v="1"/>
    <x v="0"/>
    <x v="12"/>
    <s v="Acme Box Cutter, Easy Grip"/>
    <n v="0"/>
    <n v="118"/>
    <n v="58"/>
    <n v="3"/>
    <s v="FALSE"/>
  </r>
  <r>
    <s v="AZ-2012-6999743"/>
    <x v="555"/>
    <s v="Scott Higgins"/>
    <x v="4"/>
    <s v="Vienna"/>
    <s v="Vienna"/>
    <x v="1"/>
    <x v="0"/>
    <x v="1"/>
    <x v="2"/>
    <x v="15"/>
    <s v="Logitech Router, Bluetooth"/>
    <n v="0"/>
    <n v="1237"/>
    <n v="99"/>
    <n v="5"/>
    <s v="FALSE"/>
  </r>
  <r>
    <s v="AZ-2012-4956361"/>
    <x v="555"/>
    <s v="Makayla Elphinstone"/>
    <x v="2"/>
    <s v="Ile-de-France"/>
    <s v="Alfortville"/>
    <x v="1"/>
    <x v="1"/>
    <x v="2"/>
    <x v="0"/>
    <x v="2"/>
    <s v="BIC Highlighters, Easy-Erase"/>
    <n v="0"/>
    <n v="96"/>
    <n v="22"/>
    <n v="5"/>
    <s v="FALSE"/>
  </r>
  <r>
    <s v="AZ-2012-4956361"/>
    <x v="555"/>
    <s v="Makayla Elphinstone"/>
    <x v="2"/>
    <s v="Ile-de-France"/>
    <s v="Alfortville"/>
    <x v="1"/>
    <x v="1"/>
    <x v="2"/>
    <x v="0"/>
    <x v="14"/>
    <s v="Jiffy Peel and Seal, Recycled"/>
    <n v="0"/>
    <n v="150"/>
    <n v="25"/>
    <n v="8"/>
    <s v="TRUE"/>
  </r>
  <r>
    <s v="AZ-2012-5156362"/>
    <x v="555"/>
    <s v="Matilda Jackson"/>
    <x v="6"/>
    <s v="Berlin"/>
    <s v="Berlin"/>
    <x v="1"/>
    <x v="2"/>
    <x v="1"/>
    <x v="0"/>
    <x v="2"/>
    <s v="Binney &amp; Smith Pencil Sharpener, Easy-Erase"/>
    <n v="0.1"/>
    <n v="75"/>
    <n v="1"/>
    <n v="3"/>
    <s v="TRUE"/>
  </r>
  <r>
    <s v="AZ-2012-5156362"/>
    <x v="555"/>
    <s v="Matilda Jackson"/>
    <x v="6"/>
    <s v="Berlin"/>
    <s v="Berlin"/>
    <x v="1"/>
    <x v="2"/>
    <x v="1"/>
    <x v="0"/>
    <x v="5"/>
    <s v="Avery Binding Machine, Clear"/>
    <n v="0.1"/>
    <n v="87"/>
    <n v="2"/>
    <n v="2"/>
    <s v="TRUE"/>
  </r>
  <r>
    <s v="AZ-2012-3030732"/>
    <x v="555"/>
    <s v="Archer Hort"/>
    <x v="3"/>
    <s v="Campania"/>
    <s v="Naples"/>
    <x v="2"/>
    <x v="1"/>
    <x v="0"/>
    <x v="1"/>
    <x v="16"/>
    <s v="Eldon Light Bulb, Duo Pack"/>
    <n v="0"/>
    <n v="76"/>
    <n v="30"/>
    <n v="3"/>
    <s v="TRUE"/>
  </r>
  <r>
    <s v="AZ-2012-3030732"/>
    <x v="555"/>
    <s v="Archer Hort"/>
    <x v="3"/>
    <s v="Campania"/>
    <s v="Naples"/>
    <x v="2"/>
    <x v="1"/>
    <x v="0"/>
    <x v="1"/>
    <x v="6"/>
    <s v="Lesro Conference Table, Fully Assembled"/>
    <n v="0.5"/>
    <n v="859"/>
    <n v="-790"/>
    <n v="2"/>
    <s v="FALSE"/>
  </r>
  <r>
    <s v="AZ-2012-3030732"/>
    <x v="555"/>
    <s v="Archer Hort"/>
    <x v="3"/>
    <s v="Campania"/>
    <s v="Naples"/>
    <x v="2"/>
    <x v="1"/>
    <x v="0"/>
    <x v="0"/>
    <x v="3"/>
    <s v="Fellowes Box, Wire Frame"/>
    <n v="0.4"/>
    <n v="34"/>
    <n v="3"/>
    <n v="3"/>
    <s v="TRUE"/>
  </r>
  <r>
    <s v="AZ-2012-3030732"/>
    <x v="555"/>
    <s v="Archer Hort"/>
    <x v="3"/>
    <s v="Campania"/>
    <s v="Naples"/>
    <x v="2"/>
    <x v="1"/>
    <x v="0"/>
    <x v="0"/>
    <x v="3"/>
    <s v="Fellowes Folders, Industrial"/>
    <n v="0.4"/>
    <n v="113"/>
    <n v="-32"/>
    <n v="7"/>
    <s v="TRUE"/>
  </r>
  <r>
    <s v="AZ-2012-3030732"/>
    <x v="555"/>
    <s v="Archer Hort"/>
    <x v="3"/>
    <s v="Campania"/>
    <s v="Naples"/>
    <x v="2"/>
    <x v="1"/>
    <x v="0"/>
    <x v="0"/>
    <x v="3"/>
    <s v="Fellowes Shelving, Industrial"/>
    <n v="0.4"/>
    <n v="35"/>
    <n v="2"/>
    <n v="1"/>
    <s v="FALSE"/>
  </r>
  <r>
    <s v="BN-2012-9634659"/>
    <x v="555"/>
    <s v="Kayleigh Farmer"/>
    <x v="3"/>
    <s v="Friuli-Venezia Giulia"/>
    <s v="Trieste"/>
    <x v="2"/>
    <x v="1"/>
    <x v="2"/>
    <x v="0"/>
    <x v="3"/>
    <s v="Tenex Lockers, Blue"/>
    <n v="0.4"/>
    <n v="122"/>
    <n v="-29"/>
    <n v="1"/>
    <s v="TRUE"/>
  </r>
  <r>
    <s v="BN-2012-704979"/>
    <x v="555"/>
    <s v="Melody Nelson"/>
    <x v="2"/>
    <s v="Languedoc-Roussillon-Midi-Pyrénées"/>
    <s v="Toulouse"/>
    <x v="1"/>
    <x v="2"/>
    <x v="1"/>
    <x v="1"/>
    <x v="1"/>
    <s v="Dania Classic Bookcase, Traditional"/>
    <n v="0.6"/>
    <n v="986"/>
    <n v="-419"/>
    <n v="6"/>
    <s v="FALSE"/>
  </r>
  <r>
    <s v="BN-2012-704979"/>
    <x v="555"/>
    <s v="Melody Nelson"/>
    <x v="2"/>
    <s v="Languedoc-Roussillon-Midi-Pyrénées"/>
    <s v="Toulouse"/>
    <x v="1"/>
    <x v="2"/>
    <x v="1"/>
    <x v="1"/>
    <x v="1"/>
    <s v="Ikea Floating Shelf Set, Mobile"/>
    <n v="0.6"/>
    <n v="207"/>
    <n v="-285"/>
    <n v="3"/>
    <s v="FALSE"/>
  </r>
  <r>
    <s v="BN-2012-704979"/>
    <x v="555"/>
    <s v="Melody Nelson"/>
    <x v="2"/>
    <s v="Languedoc-Roussillon-Midi-Pyrénées"/>
    <s v="Toulouse"/>
    <x v="1"/>
    <x v="2"/>
    <x v="1"/>
    <x v="0"/>
    <x v="5"/>
    <s v="Acco Binder Covers, Durable"/>
    <n v="0.5"/>
    <n v="30"/>
    <n v="-3"/>
    <n v="4"/>
    <s v="TRUE"/>
  </r>
  <r>
    <s v="BN-2012-4750589"/>
    <x v="555"/>
    <s v="Eloise Sykes"/>
    <x v="12"/>
    <s v="Zürich"/>
    <s v="Zurich"/>
    <x v="1"/>
    <x v="1"/>
    <x v="3"/>
    <x v="0"/>
    <x v="5"/>
    <s v="Cardinal Binder Covers, Economy"/>
    <n v="0"/>
    <n v="84"/>
    <n v="3"/>
    <n v="7"/>
    <s v="FALSE"/>
  </r>
  <r>
    <s v="BN-2012-4750589"/>
    <x v="555"/>
    <s v="Eloise Sykes"/>
    <x v="12"/>
    <s v="Zürich"/>
    <s v="Zurich"/>
    <x v="1"/>
    <x v="1"/>
    <x v="3"/>
    <x v="0"/>
    <x v="4"/>
    <s v="Accos Paper Clips, Assorted Sizes"/>
    <n v="0"/>
    <n v="57"/>
    <n v="0"/>
    <n v="5"/>
    <s v="FALSE"/>
  </r>
  <r>
    <s v="BN-2012-4750589"/>
    <x v="555"/>
    <s v="Eloise Sykes"/>
    <x v="12"/>
    <s v="Zürich"/>
    <s v="Zurich"/>
    <x v="1"/>
    <x v="1"/>
    <x v="3"/>
    <x v="0"/>
    <x v="3"/>
    <s v="Smead Trays, Industrial"/>
    <n v="0"/>
    <n v="49"/>
    <n v="16"/>
    <n v="1"/>
    <s v="FALSE"/>
  </r>
  <r>
    <s v="AZ-2012-7826835"/>
    <x v="556"/>
    <s v="Jessica Paramor"/>
    <x v="1"/>
    <s v="England"/>
    <s v="Watford"/>
    <x v="0"/>
    <x v="2"/>
    <x v="0"/>
    <x v="0"/>
    <x v="2"/>
    <s v="Boston Highlighters, Easy-Erase"/>
    <n v="0"/>
    <n v="57"/>
    <n v="13"/>
    <n v="3"/>
    <s v="TRUE"/>
  </r>
  <r>
    <s v="AZ-2012-7826835"/>
    <x v="556"/>
    <s v="Jessica Paramor"/>
    <x v="1"/>
    <s v="England"/>
    <s v="Watford"/>
    <x v="0"/>
    <x v="2"/>
    <x v="0"/>
    <x v="2"/>
    <x v="15"/>
    <s v="Enermax Keyboard, Erganomic"/>
    <n v="0"/>
    <n v="244"/>
    <n v="122"/>
    <n v="3"/>
    <s v="FALSE"/>
  </r>
  <r>
    <s v="AZ-2012-3542766"/>
    <x v="556"/>
    <s v="Alana Zahel"/>
    <x v="2"/>
    <s v="Pays de la Loire"/>
    <s v="Nantes"/>
    <x v="1"/>
    <x v="1"/>
    <x v="1"/>
    <x v="0"/>
    <x v="3"/>
    <s v="Eldon Trays, Wire Frame"/>
    <n v="0.1"/>
    <n v="296"/>
    <n v="95"/>
    <n v="7"/>
    <s v="FALSE"/>
  </r>
  <r>
    <s v="AZ-2012-4475228"/>
    <x v="556"/>
    <s v="Leo Bannister"/>
    <x v="5"/>
    <s v="Catalonia"/>
    <s v="Barcelona"/>
    <x v="2"/>
    <x v="0"/>
    <x v="1"/>
    <x v="1"/>
    <x v="16"/>
    <s v="Rubbermaid Clock, Black"/>
    <n v="0"/>
    <n v="201"/>
    <n v="98"/>
    <n v="4"/>
    <s v="TRUE"/>
  </r>
  <r>
    <s v="AZ-2012-4475228"/>
    <x v="556"/>
    <s v="Leo Bannister"/>
    <x v="5"/>
    <s v="Catalonia"/>
    <s v="Barcelona"/>
    <x v="2"/>
    <x v="0"/>
    <x v="1"/>
    <x v="0"/>
    <x v="2"/>
    <s v="Stanley Sketch Pad, Fluorescent"/>
    <n v="0"/>
    <n v="274"/>
    <n v="44"/>
    <n v="6"/>
    <s v="FALSE"/>
  </r>
  <r>
    <s v="AZ-2012-4110673"/>
    <x v="557"/>
    <s v="Jose Gambino"/>
    <x v="3"/>
    <s v="Lombardy"/>
    <s v="Milan"/>
    <x v="2"/>
    <x v="2"/>
    <x v="1"/>
    <x v="1"/>
    <x v="16"/>
    <s v="Tenex Door Stop, Duo Pack"/>
    <n v="0"/>
    <n v="264"/>
    <n v="119"/>
    <n v="6"/>
    <s v="TRUE"/>
  </r>
  <r>
    <s v="AZ-2012-4110673"/>
    <x v="557"/>
    <s v="Jose Gambino"/>
    <x v="3"/>
    <s v="Lombardy"/>
    <s v="Milan"/>
    <x v="2"/>
    <x v="2"/>
    <x v="1"/>
    <x v="0"/>
    <x v="2"/>
    <s v="Boston Markers, Water Color"/>
    <n v="0"/>
    <n v="89"/>
    <n v="0"/>
    <n v="3"/>
    <s v="TRUE"/>
  </r>
  <r>
    <s v="AZ-2012-4110673"/>
    <x v="557"/>
    <s v="Jose Gambino"/>
    <x v="3"/>
    <s v="Lombardy"/>
    <s v="Milan"/>
    <x v="2"/>
    <x v="2"/>
    <x v="1"/>
    <x v="0"/>
    <x v="3"/>
    <s v="Fellowes Folders, Single Width"/>
    <n v="0.4"/>
    <n v="48"/>
    <n v="1"/>
    <n v="3"/>
    <s v="TRUE"/>
  </r>
  <r>
    <s v="AZ-2012-4110673"/>
    <x v="557"/>
    <s v="Jose Gambino"/>
    <x v="3"/>
    <s v="Lombardy"/>
    <s v="Milan"/>
    <x v="2"/>
    <x v="2"/>
    <x v="1"/>
    <x v="2"/>
    <x v="13"/>
    <s v="Hewlett Copy Machine, High-Speed"/>
    <n v="0"/>
    <n v="527"/>
    <n v="132"/>
    <n v="2"/>
    <s v="TRUE"/>
  </r>
  <r>
    <s v="AZ-2012-8203288"/>
    <x v="557"/>
    <s v="Molly Bidmead"/>
    <x v="6"/>
    <s v="Hamburg"/>
    <s v="Hamburg"/>
    <x v="1"/>
    <x v="0"/>
    <x v="0"/>
    <x v="0"/>
    <x v="5"/>
    <s v="Wilson Jones 3-Hole Punch, Durable"/>
    <n v="0"/>
    <n v="147"/>
    <n v="31"/>
    <n v="5"/>
    <s v="TRUE"/>
  </r>
  <r>
    <s v="AZ-2012-5677067"/>
    <x v="558"/>
    <s v="Angus Blacklock"/>
    <x v="2"/>
    <s v="Ile-de-France"/>
    <s v="Antony"/>
    <x v="1"/>
    <x v="0"/>
    <x v="1"/>
    <x v="0"/>
    <x v="2"/>
    <s v="Binney &amp; Smith Pencil Sharpener, Water Color"/>
    <n v="0"/>
    <n v="90"/>
    <n v="21"/>
    <n v="3"/>
    <s v="TRUE"/>
  </r>
  <r>
    <s v="AZ-2012-9667872"/>
    <x v="558"/>
    <s v="Hubert Lindahl"/>
    <x v="1"/>
    <s v="England"/>
    <s v="Manchester"/>
    <x v="0"/>
    <x v="2"/>
    <x v="1"/>
    <x v="0"/>
    <x v="5"/>
    <s v="Wilson Jones 3-Hole Punch, Economy"/>
    <n v="0"/>
    <n v="84"/>
    <n v="28"/>
    <n v="3"/>
    <s v="TRUE"/>
  </r>
  <r>
    <s v="AZ-2012-2492016"/>
    <x v="558"/>
    <s v="Lara Giles"/>
    <x v="1"/>
    <s v="England"/>
    <s v="London"/>
    <x v="0"/>
    <x v="1"/>
    <x v="1"/>
    <x v="0"/>
    <x v="2"/>
    <s v="Boston Pens, Water Color"/>
    <n v="0.1"/>
    <n v="16"/>
    <n v="0"/>
    <n v="1"/>
    <s v="TRUE"/>
  </r>
  <r>
    <s v="AZ-2012-2492016"/>
    <x v="558"/>
    <s v="Lara Giles"/>
    <x v="1"/>
    <s v="England"/>
    <s v="London"/>
    <x v="0"/>
    <x v="1"/>
    <x v="1"/>
    <x v="0"/>
    <x v="3"/>
    <s v="Fellowes Lockers, Industrial"/>
    <n v="0.1"/>
    <n v="187"/>
    <n v="71"/>
    <n v="1"/>
    <s v="TRUE"/>
  </r>
  <r>
    <s v="AZ-2012-6849186"/>
    <x v="558"/>
    <s v="Gilbert Montgomery"/>
    <x v="8"/>
    <s v="Hovedstaden"/>
    <s v="Copenhagen"/>
    <x v="0"/>
    <x v="1"/>
    <x v="1"/>
    <x v="0"/>
    <x v="7"/>
    <s v="Harbour Creations Round Labels, 5000 Label Set"/>
    <n v="0.5"/>
    <n v="11"/>
    <n v="-2"/>
    <n v="3"/>
    <s v="TRUE"/>
  </r>
  <r>
    <s v="AZ-2012-8594420"/>
    <x v="559"/>
    <s v="Hayley Swanston"/>
    <x v="2"/>
    <s v="Alsace-Champagne-Ardenne-Lorraine"/>
    <s v="Nancy"/>
    <x v="1"/>
    <x v="0"/>
    <x v="0"/>
    <x v="0"/>
    <x v="2"/>
    <s v="Sanford Canvas, Water Color"/>
    <n v="0"/>
    <n v="322"/>
    <n v="0"/>
    <n v="6"/>
    <s v="FALSE"/>
  </r>
  <r>
    <s v="AZ-2012-9568691"/>
    <x v="559"/>
    <s v="Max Ronald"/>
    <x v="2"/>
    <s v="Pays de la Loire"/>
    <s v="Angers"/>
    <x v="1"/>
    <x v="2"/>
    <x v="3"/>
    <x v="0"/>
    <x v="2"/>
    <s v="BIC Canvas, Blue"/>
    <n v="0"/>
    <n v="376"/>
    <n v="30"/>
    <n v="7"/>
    <s v="FALSE"/>
  </r>
  <r>
    <s v="AZ-2012-9568691"/>
    <x v="559"/>
    <s v="Max Ronald"/>
    <x v="2"/>
    <s v="Pays de la Loire"/>
    <s v="Angers"/>
    <x v="1"/>
    <x v="2"/>
    <x v="3"/>
    <x v="0"/>
    <x v="2"/>
    <s v="Binney &amp; Smith Canvas, Fluorescent"/>
    <n v="0"/>
    <n v="158"/>
    <n v="30"/>
    <n v="3"/>
    <s v="FALSE"/>
  </r>
  <r>
    <s v="AZ-2012-9568691"/>
    <x v="559"/>
    <s v="Max Ronald"/>
    <x v="2"/>
    <s v="Pays de la Loire"/>
    <s v="Angers"/>
    <x v="1"/>
    <x v="2"/>
    <x v="3"/>
    <x v="2"/>
    <x v="13"/>
    <s v="HP Wireless Fax, Laser"/>
    <n v="0.15"/>
    <n v="1225"/>
    <n v="-130"/>
    <n v="4"/>
    <s v="TRUE"/>
  </r>
  <r>
    <s v="AZ-2012-5345819"/>
    <x v="560"/>
    <s v="Samuel Thomas"/>
    <x v="3"/>
    <s v="Veneto"/>
    <s v="Venice"/>
    <x v="2"/>
    <x v="1"/>
    <x v="1"/>
    <x v="1"/>
    <x v="1"/>
    <s v="Dania Library with Doors, Metal"/>
    <n v="0"/>
    <n v="1086"/>
    <n v="380"/>
    <n v="3"/>
    <s v="TRUE"/>
  </r>
  <r>
    <s v="AZ-2012-5345819"/>
    <x v="560"/>
    <s v="Samuel Thomas"/>
    <x v="3"/>
    <s v="Veneto"/>
    <s v="Venice"/>
    <x v="2"/>
    <x v="1"/>
    <x v="1"/>
    <x v="0"/>
    <x v="0"/>
    <s v="Enermax Note Cards, Premium"/>
    <n v="0"/>
    <n v="90"/>
    <n v="19"/>
    <n v="3"/>
    <s v="FALSE"/>
  </r>
  <r>
    <s v="AZ-2012-9695680"/>
    <x v="560"/>
    <s v="Dakota Green"/>
    <x v="1"/>
    <s v="England"/>
    <s v="Eastbourne"/>
    <x v="0"/>
    <x v="1"/>
    <x v="1"/>
    <x v="0"/>
    <x v="4"/>
    <s v="OIC Push Pins, Metal"/>
    <n v="0"/>
    <n v="60"/>
    <n v="24"/>
    <n v="4"/>
    <s v="FALSE"/>
  </r>
  <r>
    <s v="AZ-2012-4295512"/>
    <x v="560"/>
    <s v="Ryan Price"/>
    <x v="5"/>
    <s v="Castile-La Mancha"/>
    <s v="Albacete"/>
    <x v="2"/>
    <x v="1"/>
    <x v="0"/>
    <x v="0"/>
    <x v="5"/>
    <s v="Ibico Binder, Economy"/>
    <n v="0"/>
    <n v="77"/>
    <n v="22"/>
    <n v="5"/>
    <s v="TRUE"/>
  </r>
  <r>
    <s v="AZ-2012-4295512"/>
    <x v="560"/>
    <s v="Ryan Price"/>
    <x v="5"/>
    <s v="Castile-La Mancha"/>
    <s v="Albacete"/>
    <x v="2"/>
    <x v="1"/>
    <x v="0"/>
    <x v="0"/>
    <x v="7"/>
    <s v="Smead Legal Exhibit Labels, Adjustable"/>
    <n v="0"/>
    <n v="18"/>
    <n v="3"/>
    <n v="2"/>
    <s v="FALSE"/>
  </r>
  <r>
    <s v="AZ-2012-4295512"/>
    <x v="560"/>
    <s v="Ryan Price"/>
    <x v="5"/>
    <s v="Castile-La Mancha"/>
    <s v="Albacete"/>
    <x v="2"/>
    <x v="1"/>
    <x v="0"/>
    <x v="2"/>
    <x v="15"/>
    <s v="Logitech Flash Drive, USB"/>
    <n v="0"/>
    <n v="92"/>
    <n v="28"/>
    <n v="3"/>
    <s v="FALSE"/>
  </r>
  <r>
    <s v="BN-2012-5235774"/>
    <x v="560"/>
    <s v="Adam Walpole"/>
    <x v="1"/>
    <s v="Wales"/>
    <s v="Rhondda"/>
    <x v="0"/>
    <x v="2"/>
    <x v="1"/>
    <x v="1"/>
    <x v="16"/>
    <s v="Tenex Photo Frame, Erganomic"/>
    <n v="0.3"/>
    <n v="141"/>
    <n v="-57"/>
    <n v="4"/>
    <s v="FALSE"/>
  </r>
  <r>
    <s v="BN-2012-5235774"/>
    <x v="560"/>
    <s v="Adam Walpole"/>
    <x v="1"/>
    <s v="Wales"/>
    <s v="Rhondda"/>
    <x v="0"/>
    <x v="2"/>
    <x v="1"/>
    <x v="0"/>
    <x v="2"/>
    <s v="Stanley Markers, Blue"/>
    <n v="0"/>
    <n v="67"/>
    <n v="6"/>
    <n v="3"/>
    <s v="TRUE"/>
  </r>
  <r>
    <s v="AZ-2012-1605480"/>
    <x v="561"/>
    <s v="Spencer Wallis"/>
    <x v="6"/>
    <s v="Bavaria"/>
    <s v="Munich"/>
    <x v="1"/>
    <x v="1"/>
    <x v="2"/>
    <x v="1"/>
    <x v="1"/>
    <s v="Ikea 3-Shelf Cabinet, Traditional"/>
    <n v="0.1"/>
    <n v="769"/>
    <n v="299"/>
    <n v="6"/>
    <s v="TRUE"/>
  </r>
  <r>
    <s v="AZ-2012-1605480"/>
    <x v="561"/>
    <s v="Spencer Wallis"/>
    <x v="6"/>
    <s v="Bavaria"/>
    <s v="Munich"/>
    <x v="1"/>
    <x v="1"/>
    <x v="2"/>
    <x v="0"/>
    <x v="7"/>
    <s v="Smead Round Labels, 5000 Label Set"/>
    <n v="0"/>
    <n v="15"/>
    <n v="1"/>
    <n v="2"/>
    <s v="FALSE"/>
  </r>
  <r>
    <s v="AZ-2012-9819217"/>
    <x v="561"/>
    <s v="Eva Hargraves"/>
    <x v="6"/>
    <s v="North Rhine-Westphalia"/>
    <s v="Viersen"/>
    <x v="1"/>
    <x v="1"/>
    <x v="1"/>
    <x v="0"/>
    <x v="4"/>
    <s v="Accos Rubber Bands, Metal"/>
    <n v="0"/>
    <n v="34"/>
    <n v="12"/>
    <n v="2"/>
    <s v="FALSE"/>
  </r>
  <r>
    <s v="AZ-2012-9222896"/>
    <x v="562"/>
    <s v="Angus De Groot"/>
    <x v="2"/>
    <s v="Ile-de-France"/>
    <s v="Paris"/>
    <x v="1"/>
    <x v="2"/>
    <x v="2"/>
    <x v="1"/>
    <x v="16"/>
    <s v="Rubbermaid Clock, Black"/>
    <n v="0"/>
    <n v="201"/>
    <n v="98"/>
    <n v="4"/>
    <s v="TRUE"/>
  </r>
  <r>
    <s v="AZ-2012-4561991"/>
    <x v="562"/>
    <s v="Maya Pamphlett"/>
    <x v="2"/>
    <s v="Provence-Alpes-Côte d'Azur"/>
    <s v="Marseille"/>
    <x v="1"/>
    <x v="1"/>
    <x v="2"/>
    <x v="0"/>
    <x v="7"/>
    <s v="Smead Legal Exhibit Labels, 5000 Label Set"/>
    <n v="0"/>
    <n v="46"/>
    <n v="9"/>
    <n v="4"/>
    <s v="TRUE"/>
  </r>
  <r>
    <s v="AZ-2012-1411846"/>
    <x v="562"/>
    <s v="Mary Parker"/>
    <x v="2"/>
    <s v="Provence-Alpes-Côte d'Azur"/>
    <s v="Marseille"/>
    <x v="1"/>
    <x v="2"/>
    <x v="2"/>
    <x v="0"/>
    <x v="4"/>
    <s v="OIC Staples, Metal"/>
    <n v="0"/>
    <n v="57"/>
    <n v="23"/>
    <n v="5"/>
    <s v="TRUE"/>
  </r>
  <r>
    <s v="AZ-2012-1411846"/>
    <x v="562"/>
    <s v="Mary Parker"/>
    <x v="2"/>
    <s v="Provence-Alpes-Côte d'Azur"/>
    <s v="Marseille"/>
    <x v="1"/>
    <x v="2"/>
    <x v="2"/>
    <x v="0"/>
    <x v="7"/>
    <s v="Harbour Creations Shipping Labels, Adjustable"/>
    <n v="0"/>
    <n v="28"/>
    <n v="0"/>
    <n v="3"/>
    <s v="TRUE"/>
  </r>
  <r>
    <s v="AZ-2012-6696550"/>
    <x v="562"/>
    <s v="Bailey Morris"/>
    <x v="6"/>
    <s v="North Rhine-Westphalia"/>
    <s v="Hilden"/>
    <x v="1"/>
    <x v="1"/>
    <x v="2"/>
    <x v="1"/>
    <x v="1"/>
    <s v="Safco 3-Shelf Cabinet, Mobile"/>
    <n v="0.1"/>
    <n v="154"/>
    <n v="5"/>
    <n v="1"/>
    <s v="TRUE"/>
  </r>
  <r>
    <s v="BN-2012-4383026"/>
    <x v="562"/>
    <s v="Eva Hargraves"/>
    <x v="10"/>
    <s v="Hedmark"/>
    <s v="Hamar"/>
    <x v="0"/>
    <x v="1"/>
    <x v="1"/>
    <x v="0"/>
    <x v="0"/>
    <s v="SanDisk Parchment Paper, Premium"/>
    <n v="0"/>
    <n v="134"/>
    <n v="25"/>
    <n v="8"/>
    <s v="TRUE"/>
  </r>
  <r>
    <s v="BN-2012-4383026"/>
    <x v="562"/>
    <s v="Eva Hargraves"/>
    <x v="10"/>
    <s v="Hedmark"/>
    <s v="Hamar"/>
    <x v="0"/>
    <x v="1"/>
    <x v="1"/>
    <x v="2"/>
    <x v="15"/>
    <s v="Memorex Numeric Keypad, Bluetooth"/>
    <n v="0"/>
    <n v="136"/>
    <n v="41"/>
    <n v="3"/>
    <s v="TRUE"/>
  </r>
  <r>
    <s v="BN-2012-4385280"/>
    <x v="562"/>
    <s v="Melissa Bean"/>
    <x v="3"/>
    <s v="Lombardy"/>
    <s v="Milan"/>
    <x v="2"/>
    <x v="0"/>
    <x v="1"/>
    <x v="0"/>
    <x v="3"/>
    <s v="Eldon Shelving, Industrial"/>
    <n v="0.4"/>
    <n v="117"/>
    <n v="-72"/>
    <n v="4"/>
    <s v="FALSE"/>
  </r>
  <r>
    <s v="BN-2012-4936189"/>
    <x v="562"/>
    <s v="Kazuko Mason"/>
    <x v="0"/>
    <s v="Stockholm"/>
    <s v="Nacka"/>
    <x v="0"/>
    <x v="0"/>
    <x v="2"/>
    <x v="0"/>
    <x v="2"/>
    <s v="BIC Pens, Fluorescent"/>
    <n v="0.5"/>
    <n v="23"/>
    <n v="-8"/>
    <n v="3"/>
    <s v="TRUE"/>
  </r>
  <r>
    <s v="AZ-2012-5408714"/>
    <x v="563"/>
    <s v="Georgina Garner"/>
    <x v="6"/>
    <s v="North Rhine-Westphalia"/>
    <s v="Essen"/>
    <x v="1"/>
    <x v="1"/>
    <x v="1"/>
    <x v="0"/>
    <x v="3"/>
    <s v="Smead Box, Industrial"/>
    <n v="0.1"/>
    <n v="20"/>
    <n v="0"/>
    <n v="2"/>
    <s v="FALSE"/>
  </r>
  <r>
    <s v="AZ-2012-5408714"/>
    <x v="563"/>
    <s v="Georgina Garner"/>
    <x v="6"/>
    <s v="North Rhine-Westphalia"/>
    <s v="Essen"/>
    <x v="1"/>
    <x v="1"/>
    <x v="1"/>
    <x v="2"/>
    <x v="9"/>
    <s v="Panasonic Printer, Wireless"/>
    <n v="0"/>
    <n v="2132"/>
    <n v="533"/>
    <n v="8"/>
    <s v="TRUE"/>
  </r>
  <r>
    <s v="AZ-2012-9218935"/>
    <x v="563"/>
    <s v="Lara Giles"/>
    <x v="1"/>
    <s v="England"/>
    <s v="Huddersfield"/>
    <x v="0"/>
    <x v="1"/>
    <x v="1"/>
    <x v="1"/>
    <x v="16"/>
    <s v="Deflect-O Light Bulb, Durable"/>
    <n v="0.3"/>
    <n v="22"/>
    <n v="6"/>
    <n v="2"/>
    <s v="FALSE"/>
  </r>
  <r>
    <s v="AZ-2012-9218935"/>
    <x v="563"/>
    <s v="Lara Giles"/>
    <x v="1"/>
    <s v="England"/>
    <s v="Huddersfield"/>
    <x v="0"/>
    <x v="1"/>
    <x v="1"/>
    <x v="0"/>
    <x v="11"/>
    <s v="KitchenAid Microwave, Red"/>
    <n v="0"/>
    <n v="1241"/>
    <n v="87"/>
    <n v="4"/>
    <s v="FALSE"/>
  </r>
  <r>
    <s v="AZ-2012-9218935"/>
    <x v="563"/>
    <s v="Lara Giles"/>
    <x v="1"/>
    <s v="England"/>
    <s v="Huddersfield"/>
    <x v="0"/>
    <x v="1"/>
    <x v="1"/>
    <x v="2"/>
    <x v="10"/>
    <s v="Motorola Smart Phone, Cordless"/>
    <n v="0"/>
    <n v="5785"/>
    <n v="405"/>
    <n v="9"/>
    <s v="TRUE"/>
  </r>
  <r>
    <s v="AZ-2012-6193162"/>
    <x v="564"/>
    <s v="Isabella Secombe"/>
    <x v="6"/>
    <s v="North Rhine-Westphalia"/>
    <s v="Euskirchen"/>
    <x v="1"/>
    <x v="1"/>
    <x v="1"/>
    <x v="1"/>
    <x v="1"/>
    <s v="Dania Stackable Bookrack, Traditional"/>
    <n v="0.1"/>
    <n v="327"/>
    <n v="116"/>
    <n v="3"/>
    <s v="FALSE"/>
  </r>
  <r>
    <s v="AZ-2012-2187904"/>
    <x v="564"/>
    <s v="Gilbert Montgomery"/>
    <x v="2"/>
    <s v="Ile-de-France"/>
    <s v="Grigny"/>
    <x v="1"/>
    <x v="1"/>
    <x v="2"/>
    <x v="0"/>
    <x v="14"/>
    <s v="Kraft Interoffice Envelope, Security-Tint"/>
    <n v="0"/>
    <n v="99"/>
    <n v="10"/>
    <n v="2"/>
    <s v="TRUE"/>
  </r>
  <r>
    <s v="AZ-2012-2187904"/>
    <x v="564"/>
    <s v="Gilbert Montgomery"/>
    <x v="2"/>
    <s v="Ile-de-France"/>
    <s v="Grigny"/>
    <x v="1"/>
    <x v="1"/>
    <x v="2"/>
    <x v="2"/>
    <x v="13"/>
    <s v="Sharp Fax and Copier, Laser"/>
    <n v="0.15"/>
    <n v="1003"/>
    <n v="354"/>
    <n v="7"/>
    <s v="TRUE"/>
  </r>
  <r>
    <s v="AZ-2012-5466506"/>
    <x v="564"/>
    <s v="Louis Wilson"/>
    <x v="3"/>
    <s v="Emilia-Romagna"/>
    <s v="Reggio nell'Emilia"/>
    <x v="2"/>
    <x v="1"/>
    <x v="0"/>
    <x v="0"/>
    <x v="2"/>
    <s v="Binney &amp; Smith Sketch Pad, Water Color"/>
    <n v="0"/>
    <n v="198"/>
    <n v="65"/>
    <n v="4"/>
    <s v="TRUE"/>
  </r>
  <r>
    <s v="AZ-2012-5728837"/>
    <x v="564"/>
    <s v="Edward Webber"/>
    <x v="2"/>
    <s v="Nord-Pas-de-Calais-Picardie"/>
    <s v="Faches-Thumesnil"/>
    <x v="1"/>
    <x v="0"/>
    <x v="0"/>
    <x v="0"/>
    <x v="4"/>
    <s v="Stockwell Paper Clips, Metal"/>
    <n v="0"/>
    <n v="52"/>
    <n v="1"/>
    <n v="4"/>
    <s v="FALSE"/>
  </r>
  <r>
    <s v="AZ-2012-1817772"/>
    <x v="564"/>
    <s v="Harry Marion"/>
    <x v="5"/>
    <s v="Madrid"/>
    <s v="Madrid"/>
    <x v="2"/>
    <x v="1"/>
    <x v="1"/>
    <x v="1"/>
    <x v="16"/>
    <s v="Deflect-O Frame, Black"/>
    <n v="0"/>
    <n v="880"/>
    <n v="387"/>
    <n v="8"/>
    <s v="FALSE"/>
  </r>
  <r>
    <s v="AZ-2012-3082867"/>
    <x v="565"/>
    <s v="William Reichert"/>
    <x v="5"/>
    <s v="Catalonia"/>
    <s v="Castelldefels"/>
    <x v="2"/>
    <x v="1"/>
    <x v="1"/>
    <x v="0"/>
    <x v="11"/>
    <s v="KitchenAid Toaster, Silver"/>
    <n v="0"/>
    <n v="172"/>
    <n v="74"/>
    <n v="2"/>
    <s v="FALSE"/>
  </r>
  <r>
    <s v="AZ-2012-3082867"/>
    <x v="565"/>
    <s v="William Reichert"/>
    <x v="5"/>
    <s v="Catalonia"/>
    <s v="Castelldefels"/>
    <x v="2"/>
    <x v="1"/>
    <x v="1"/>
    <x v="0"/>
    <x v="2"/>
    <s v="Boston Canvas, Easy-Erase"/>
    <n v="0"/>
    <n v="108"/>
    <n v="25"/>
    <n v="2"/>
    <s v="TRUE"/>
  </r>
  <r>
    <s v="AZ-2012-3082867"/>
    <x v="565"/>
    <s v="William Reichert"/>
    <x v="5"/>
    <s v="Catalonia"/>
    <s v="Castelldefels"/>
    <x v="2"/>
    <x v="1"/>
    <x v="1"/>
    <x v="0"/>
    <x v="2"/>
    <s v="Boston Sketch Pad, Fluorescent"/>
    <n v="0"/>
    <n v="150"/>
    <n v="0"/>
    <n v="3"/>
    <s v="TRUE"/>
  </r>
  <r>
    <s v="AZ-2012-3082867"/>
    <x v="565"/>
    <s v="William Reichert"/>
    <x v="5"/>
    <s v="Catalonia"/>
    <s v="Castelldefels"/>
    <x v="2"/>
    <x v="1"/>
    <x v="1"/>
    <x v="0"/>
    <x v="5"/>
    <s v="Avery Binding Machine, Durable"/>
    <n v="0"/>
    <n v="151"/>
    <n v="9"/>
    <n v="3"/>
    <s v="TRUE"/>
  </r>
  <r>
    <s v="AZ-2012-3246904"/>
    <x v="565"/>
    <s v="Joe Gilbert"/>
    <x v="2"/>
    <s v="Provence-Alpes-Côte d'Azur"/>
    <s v="Sanary-sur-Mer"/>
    <x v="1"/>
    <x v="0"/>
    <x v="0"/>
    <x v="0"/>
    <x v="12"/>
    <s v="Stiletto Ruler, High Speed"/>
    <n v="0"/>
    <n v="89"/>
    <n v="12"/>
    <n v="6"/>
    <s v="TRUE"/>
  </r>
  <r>
    <s v="AZ-2012-3246904"/>
    <x v="565"/>
    <s v="Joe Gilbert"/>
    <x v="2"/>
    <s v="Provence-Alpes-Côte d'Azur"/>
    <s v="Sanary-sur-Mer"/>
    <x v="1"/>
    <x v="0"/>
    <x v="0"/>
    <x v="0"/>
    <x v="12"/>
    <s v="Stiletto Trimmer, Steel"/>
    <n v="0"/>
    <n v="84"/>
    <n v="29"/>
    <n v="2"/>
    <s v="TRUE"/>
  </r>
  <r>
    <s v="AZ-2012-6918237"/>
    <x v="565"/>
    <s v="Tricia Bustamante"/>
    <x v="6"/>
    <s v="Lower Saxony"/>
    <s v="Hildesheim"/>
    <x v="1"/>
    <x v="2"/>
    <x v="3"/>
    <x v="0"/>
    <x v="2"/>
    <s v="Stanley Highlighters, Blue"/>
    <n v="0"/>
    <n v="44"/>
    <n v="9"/>
    <n v="3"/>
    <s v="TRUE"/>
  </r>
  <r>
    <s v="AZ-2012-3970156"/>
    <x v="566"/>
    <s v="Mariam McMeckan"/>
    <x v="1"/>
    <s v="England"/>
    <s v="Newcastle upon Tyne"/>
    <x v="0"/>
    <x v="2"/>
    <x v="0"/>
    <x v="0"/>
    <x v="14"/>
    <s v="GlobeWeis Clasp Envelope, Set of 50"/>
    <n v="0"/>
    <n v="20"/>
    <n v="8"/>
    <n v="2"/>
    <s v="FALSE"/>
  </r>
  <r>
    <s v="AZ-2012-7085203"/>
    <x v="566"/>
    <s v="Anthony Spooner"/>
    <x v="5"/>
    <s v="Basque Country"/>
    <s v="Getxo"/>
    <x v="2"/>
    <x v="2"/>
    <x v="3"/>
    <x v="0"/>
    <x v="2"/>
    <s v="Stanley Markers, Easy-Erase"/>
    <n v="0"/>
    <n v="45"/>
    <n v="0"/>
    <n v="2"/>
    <s v="TRUE"/>
  </r>
  <r>
    <s v="AZ-2012-568534"/>
    <x v="566"/>
    <s v="Naomi Hancock"/>
    <x v="1"/>
    <s v="England"/>
    <s v="Worthing"/>
    <x v="0"/>
    <x v="2"/>
    <x v="1"/>
    <x v="0"/>
    <x v="5"/>
    <s v="Ibico Binder, Clear"/>
    <n v="0"/>
    <n v="60"/>
    <n v="5"/>
    <n v="4"/>
    <s v="FALSE"/>
  </r>
  <r>
    <s v="AZ-2012-568534"/>
    <x v="566"/>
    <s v="Naomi Hancock"/>
    <x v="1"/>
    <s v="England"/>
    <s v="Worthing"/>
    <x v="0"/>
    <x v="2"/>
    <x v="1"/>
    <x v="0"/>
    <x v="5"/>
    <s v="Ibico Hole Reinforcements, Recycled"/>
    <n v="0"/>
    <n v="29"/>
    <n v="9"/>
    <n v="4"/>
    <s v="TRUE"/>
  </r>
  <r>
    <s v="AZ-2012-568534"/>
    <x v="566"/>
    <s v="Naomi Hancock"/>
    <x v="1"/>
    <s v="England"/>
    <s v="Worthing"/>
    <x v="0"/>
    <x v="2"/>
    <x v="1"/>
    <x v="2"/>
    <x v="9"/>
    <s v="Panasonic Inkjet, Durable"/>
    <n v="0"/>
    <n v="1249"/>
    <n v="250"/>
    <n v="4"/>
    <s v="TRUE"/>
  </r>
  <r>
    <s v="AZ-2012-1622139"/>
    <x v="566"/>
    <s v="Joel McKean"/>
    <x v="1"/>
    <s v="England"/>
    <s v="London"/>
    <x v="0"/>
    <x v="0"/>
    <x v="1"/>
    <x v="0"/>
    <x v="2"/>
    <s v="BIC Highlighters, Blue"/>
    <n v="0.1"/>
    <n v="85"/>
    <n v="28"/>
    <n v="5"/>
    <s v="TRUE"/>
  </r>
  <r>
    <s v="AZ-2012-1622139"/>
    <x v="566"/>
    <s v="Joel McKean"/>
    <x v="1"/>
    <s v="England"/>
    <s v="London"/>
    <x v="0"/>
    <x v="0"/>
    <x v="1"/>
    <x v="0"/>
    <x v="2"/>
    <s v="Stanley Canvas, Water Color"/>
    <n v="0.1"/>
    <n v="332"/>
    <n v="125"/>
    <n v="7"/>
    <s v="FALSE"/>
  </r>
  <r>
    <s v="AZ-2012-1622139"/>
    <x v="566"/>
    <s v="Joel McKean"/>
    <x v="1"/>
    <s v="England"/>
    <s v="London"/>
    <x v="0"/>
    <x v="0"/>
    <x v="1"/>
    <x v="0"/>
    <x v="2"/>
    <s v="Stanley Canvas, Water Color"/>
    <n v="0.1"/>
    <n v="379"/>
    <n v="143"/>
    <n v="8"/>
    <s v="FALSE"/>
  </r>
  <r>
    <s v="AZ-2012-1622139"/>
    <x v="566"/>
    <s v="Joel McKean"/>
    <x v="1"/>
    <s v="England"/>
    <s v="London"/>
    <x v="0"/>
    <x v="0"/>
    <x v="1"/>
    <x v="0"/>
    <x v="4"/>
    <s v="Advantus Clamps, Bulk Pack"/>
    <n v="0.1"/>
    <n v="35"/>
    <n v="12"/>
    <n v="2"/>
    <s v="TRUE"/>
  </r>
  <r>
    <s v="AZ-2012-1622139"/>
    <x v="566"/>
    <s v="Joel McKean"/>
    <x v="1"/>
    <s v="England"/>
    <s v="London"/>
    <x v="0"/>
    <x v="0"/>
    <x v="1"/>
    <x v="0"/>
    <x v="4"/>
    <s v="OIC Rubber Bands, Bulk Pack"/>
    <n v="0.1"/>
    <n v="15"/>
    <n v="5"/>
    <n v="1"/>
    <s v="FALSE"/>
  </r>
  <r>
    <s v="AZ-2012-9860400"/>
    <x v="566"/>
    <s v="Morgan Anderson"/>
    <x v="1"/>
    <s v="England"/>
    <s v="Bolton"/>
    <x v="0"/>
    <x v="2"/>
    <x v="0"/>
    <x v="1"/>
    <x v="8"/>
    <s v="Novimex Rocking Chair, Red"/>
    <n v="0"/>
    <n v="263"/>
    <n v="47"/>
    <n v="2"/>
    <s v="FALSE"/>
  </r>
  <r>
    <s v="AZ-2012-9860400"/>
    <x v="566"/>
    <s v="Morgan Anderson"/>
    <x v="1"/>
    <s v="England"/>
    <s v="Bolton"/>
    <x v="0"/>
    <x v="2"/>
    <x v="0"/>
    <x v="0"/>
    <x v="5"/>
    <s v="Cardinal 3-Hole Punch, Economy"/>
    <n v="0"/>
    <n v="403"/>
    <n v="181"/>
    <n v="14"/>
    <s v="TRUE"/>
  </r>
  <r>
    <s v="AZ-2012-9860400"/>
    <x v="566"/>
    <s v="Morgan Anderson"/>
    <x v="1"/>
    <s v="England"/>
    <s v="Bolton"/>
    <x v="0"/>
    <x v="2"/>
    <x v="0"/>
    <x v="2"/>
    <x v="9"/>
    <s v="Panasonic Receipt Printer, White"/>
    <n v="0"/>
    <n v="716"/>
    <n v="250"/>
    <n v="6"/>
    <s v="TRUE"/>
  </r>
  <r>
    <s v="BN-2012-8141074"/>
    <x v="566"/>
    <s v="Jason Roger"/>
    <x v="5"/>
    <s v="Madrid"/>
    <s v="Majadahonda"/>
    <x v="2"/>
    <x v="2"/>
    <x v="0"/>
    <x v="2"/>
    <x v="9"/>
    <s v="StarTech Calculator, White"/>
    <n v="0.1"/>
    <n v="69"/>
    <n v="-6"/>
    <n v="2"/>
    <s v="FALSE"/>
  </r>
  <r>
    <s v="BN-2012-8498920"/>
    <x v="566"/>
    <s v="Nathan Niland"/>
    <x v="3"/>
    <s v="Campania"/>
    <s v="Torre del Greco"/>
    <x v="2"/>
    <x v="1"/>
    <x v="2"/>
    <x v="0"/>
    <x v="3"/>
    <s v="Eldon Trays, Wire Frame"/>
    <n v="0.4"/>
    <n v="56"/>
    <n v="-1"/>
    <n v="2"/>
    <s v="TRUE"/>
  </r>
  <r>
    <s v="BN-2012-6027160"/>
    <x v="566"/>
    <s v="Evie Flockhart"/>
    <x v="11"/>
    <s v="Lisboa"/>
    <s v="Lisbon"/>
    <x v="2"/>
    <x v="1"/>
    <x v="1"/>
    <x v="0"/>
    <x v="5"/>
    <s v="Ibico Hole Reinforcements, Durable"/>
    <n v="0.5"/>
    <n v="17"/>
    <n v="-8"/>
    <n v="4"/>
    <s v="TRUE"/>
  </r>
  <r>
    <s v="BN-2012-6027160"/>
    <x v="566"/>
    <s v="Evie Flockhart"/>
    <x v="11"/>
    <s v="Lisboa"/>
    <s v="Lisbon"/>
    <x v="2"/>
    <x v="1"/>
    <x v="1"/>
    <x v="0"/>
    <x v="12"/>
    <s v="Acme Trimmer, Steel"/>
    <n v="0.5"/>
    <n v="88"/>
    <n v="-49"/>
    <n v="4"/>
    <s v="TRUE"/>
  </r>
  <r>
    <s v="BN-2012-6027160"/>
    <x v="566"/>
    <s v="Evie Flockhart"/>
    <x v="11"/>
    <s v="Lisboa"/>
    <s v="Lisbon"/>
    <x v="2"/>
    <x v="1"/>
    <x v="1"/>
    <x v="0"/>
    <x v="12"/>
    <s v="Stiletto Letter Opener, Steel"/>
    <n v="0.5"/>
    <n v="38"/>
    <n v="-29"/>
    <n v="3"/>
    <s v="FALSE"/>
  </r>
  <r>
    <s v="AZ-2012-5380367"/>
    <x v="567"/>
    <s v="Angelina Hurst"/>
    <x v="5"/>
    <s v="Andalusía"/>
    <s v="Jerez de la Frontera"/>
    <x v="2"/>
    <x v="1"/>
    <x v="0"/>
    <x v="1"/>
    <x v="16"/>
    <s v="Deflect-O Clock, Duo Pack"/>
    <n v="0"/>
    <n v="151"/>
    <n v="14"/>
    <n v="3"/>
    <s v="TRUE"/>
  </r>
  <r>
    <s v="AZ-2012-5380367"/>
    <x v="567"/>
    <s v="Angelina Hurst"/>
    <x v="5"/>
    <s v="Andalusía"/>
    <s v="Jerez de la Frontera"/>
    <x v="2"/>
    <x v="1"/>
    <x v="0"/>
    <x v="0"/>
    <x v="5"/>
    <s v="Acco Binder Covers, Economy"/>
    <n v="0"/>
    <n v="67"/>
    <n v="27"/>
    <n v="5"/>
    <s v="FALSE"/>
  </r>
  <r>
    <s v="AZ-2012-5380367"/>
    <x v="567"/>
    <s v="Angelina Hurst"/>
    <x v="5"/>
    <s v="Andalusía"/>
    <s v="Jerez de la Frontera"/>
    <x v="2"/>
    <x v="1"/>
    <x v="0"/>
    <x v="0"/>
    <x v="5"/>
    <s v="Avery Binder Covers, Recycled"/>
    <n v="0"/>
    <n v="57"/>
    <n v="21"/>
    <n v="5"/>
    <s v="TRUE"/>
  </r>
  <r>
    <s v="AZ-2012-5380367"/>
    <x v="567"/>
    <s v="Angelina Hurst"/>
    <x v="5"/>
    <s v="Andalusía"/>
    <s v="Jerez de la Frontera"/>
    <x v="2"/>
    <x v="1"/>
    <x v="0"/>
    <x v="0"/>
    <x v="3"/>
    <s v="Smead Folders, Industrial"/>
    <n v="0.1"/>
    <n v="65"/>
    <n v="9"/>
    <n v="4"/>
    <s v="FALSE"/>
  </r>
  <r>
    <s v="AZ-2012-6814882"/>
    <x v="567"/>
    <s v="Patrick Townson"/>
    <x v="5"/>
    <s v="Andalusía"/>
    <s v="Cártama"/>
    <x v="2"/>
    <x v="0"/>
    <x v="1"/>
    <x v="1"/>
    <x v="8"/>
    <s v="Hon Rocking Chair, Set of Two"/>
    <n v="0.2"/>
    <n v="319"/>
    <n v="36"/>
    <n v="3"/>
    <s v="FALSE"/>
  </r>
  <r>
    <s v="AZ-2012-334946"/>
    <x v="567"/>
    <s v="John Harris"/>
    <x v="5"/>
    <s v="Murcia"/>
    <s v="Murcia"/>
    <x v="2"/>
    <x v="2"/>
    <x v="0"/>
    <x v="0"/>
    <x v="14"/>
    <s v="Cameo Interoffice Envelope, Set of 50"/>
    <n v="0"/>
    <n v="95"/>
    <n v="34"/>
    <n v="2"/>
    <s v="TRUE"/>
  </r>
  <r>
    <s v="AZ-2012-334946"/>
    <x v="567"/>
    <s v="John Harris"/>
    <x v="5"/>
    <s v="Murcia"/>
    <s v="Murcia"/>
    <x v="2"/>
    <x v="2"/>
    <x v="0"/>
    <x v="0"/>
    <x v="7"/>
    <s v="Smead File Folder Labels, Laser Printer Compatible"/>
    <n v="0"/>
    <n v="36"/>
    <n v="0"/>
    <n v="4"/>
    <s v="TRUE"/>
  </r>
  <r>
    <s v="AZ-2012-334946"/>
    <x v="567"/>
    <s v="John Harris"/>
    <x v="5"/>
    <s v="Murcia"/>
    <s v="Murcia"/>
    <x v="2"/>
    <x v="2"/>
    <x v="0"/>
    <x v="0"/>
    <x v="3"/>
    <s v="Eldon Box, Single Width"/>
    <n v="0.1"/>
    <n v="56"/>
    <n v="12"/>
    <n v="6"/>
    <s v="TRUE"/>
  </r>
  <r>
    <s v="AZ-2012-334946"/>
    <x v="567"/>
    <s v="John Harris"/>
    <x v="5"/>
    <s v="Murcia"/>
    <s v="Murcia"/>
    <x v="2"/>
    <x v="2"/>
    <x v="0"/>
    <x v="0"/>
    <x v="3"/>
    <s v="Smead Lockers, Wire Frame"/>
    <n v="0.1"/>
    <n v="711"/>
    <n v="-8"/>
    <n v="4"/>
    <s v="FALSE"/>
  </r>
  <r>
    <s v="BN-2012-1971141"/>
    <x v="567"/>
    <s v="Edward Hodges"/>
    <x v="2"/>
    <s v="Languedoc-Roussillon-Midi-Pyrénées"/>
    <s v="Toulouse"/>
    <x v="1"/>
    <x v="1"/>
    <x v="1"/>
    <x v="2"/>
    <x v="10"/>
    <s v="Cisco Signal Booster, Cordless"/>
    <n v="0.65"/>
    <n v="108"/>
    <n v="-183"/>
    <n v="2"/>
    <s v="TRUE"/>
  </r>
  <r>
    <s v="AZ-2012-2807686"/>
    <x v="568"/>
    <s v="Liam Marshall"/>
    <x v="1"/>
    <s v="England"/>
    <s v="London"/>
    <x v="0"/>
    <x v="0"/>
    <x v="1"/>
    <x v="1"/>
    <x v="1"/>
    <s v="Sauder Classic Bookcase, Mobile"/>
    <n v="0.1"/>
    <n v="1579"/>
    <n v="614"/>
    <n v="4"/>
    <s v="TRUE"/>
  </r>
  <r>
    <s v="AZ-2012-6411999"/>
    <x v="568"/>
    <s v="James Brown"/>
    <x v="2"/>
    <s v="Ile-de-France"/>
    <s v="Saint-Denis"/>
    <x v="1"/>
    <x v="2"/>
    <x v="0"/>
    <x v="0"/>
    <x v="14"/>
    <s v="Ames Clasp Envelope, Set of 50"/>
    <n v="0"/>
    <n v="14"/>
    <n v="6"/>
    <n v="2"/>
    <s v="FALSE"/>
  </r>
  <r>
    <s v="AZ-2012-5770966"/>
    <x v="568"/>
    <s v="Kevin Madigan"/>
    <x v="2"/>
    <s v="Provence-Alpes-Côte d'Azur"/>
    <s v="Toulon"/>
    <x v="1"/>
    <x v="1"/>
    <x v="0"/>
    <x v="0"/>
    <x v="14"/>
    <s v="Jiffy Peel and Seal, Security-Tint"/>
    <n v="0"/>
    <n v="112"/>
    <n v="12"/>
    <n v="5"/>
    <s v="TRUE"/>
  </r>
  <r>
    <s v="AZ-2012-5770966"/>
    <x v="568"/>
    <s v="Kevin Madigan"/>
    <x v="2"/>
    <s v="Provence-Alpes-Côte d'Azur"/>
    <s v="Toulon"/>
    <x v="1"/>
    <x v="1"/>
    <x v="0"/>
    <x v="2"/>
    <x v="13"/>
    <s v="Canon Fax Machine, Digital"/>
    <n v="0.15"/>
    <n v="1081"/>
    <n v="102"/>
    <n v="4"/>
    <s v="FALSE"/>
  </r>
  <r>
    <s v="AZ-2012-998550"/>
    <x v="568"/>
    <s v="Ngoc Orozco"/>
    <x v="6"/>
    <s v="Berlin"/>
    <s v="Berlin"/>
    <x v="1"/>
    <x v="0"/>
    <x v="1"/>
    <x v="1"/>
    <x v="1"/>
    <s v="Dania Corner Shelving, Mobile"/>
    <n v="0.2"/>
    <n v="498"/>
    <n v="56"/>
    <n v="5"/>
    <s v="TRUE"/>
  </r>
  <r>
    <s v="AZ-2012-8353362"/>
    <x v="569"/>
    <s v="Melody Nelson"/>
    <x v="3"/>
    <s v="Tuscany"/>
    <s v="Arezzo"/>
    <x v="2"/>
    <x v="2"/>
    <x v="1"/>
    <x v="1"/>
    <x v="8"/>
    <s v="Office Star Swivel Stool, Adjustable"/>
    <n v="0.6"/>
    <n v="212"/>
    <n v="-265"/>
    <n v="3"/>
    <s v="FALSE"/>
  </r>
  <r>
    <s v="AZ-2012-8353362"/>
    <x v="569"/>
    <s v="Melody Nelson"/>
    <x v="3"/>
    <s v="Tuscany"/>
    <s v="Arezzo"/>
    <x v="2"/>
    <x v="2"/>
    <x v="1"/>
    <x v="0"/>
    <x v="2"/>
    <s v="Binney &amp; Smith Canvas, Easy-Erase"/>
    <n v="0"/>
    <n v="155"/>
    <n v="26"/>
    <n v="3"/>
    <s v="FALSE"/>
  </r>
  <r>
    <s v="AZ-2012-8353362"/>
    <x v="569"/>
    <s v="Melody Nelson"/>
    <x v="3"/>
    <s v="Tuscany"/>
    <s v="Arezzo"/>
    <x v="2"/>
    <x v="2"/>
    <x v="1"/>
    <x v="0"/>
    <x v="5"/>
    <s v="Acco Index Tab, Durable"/>
    <n v="0"/>
    <n v="18"/>
    <n v="4"/>
    <n v="2"/>
    <s v="TRUE"/>
  </r>
  <r>
    <s v="AZ-2012-8353362"/>
    <x v="569"/>
    <s v="Melody Nelson"/>
    <x v="3"/>
    <s v="Tuscany"/>
    <s v="Arezzo"/>
    <x v="2"/>
    <x v="2"/>
    <x v="1"/>
    <x v="2"/>
    <x v="13"/>
    <s v="Sharp Wireless Fax, Color"/>
    <n v="0"/>
    <n v="357"/>
    <n v="118"/>
    <n v="1"/>
    <s v="FALSE"/>
  </r>
  <r>
    <s v="AZ-2012-6297647"/>
    <x v="569"/>
    <s v="Matthew Barker"/>
    <x v="6"/>
    <s v="North Rhine-Westphalia"/>
    <s v="Duisburg"/>
    <x v="1"/>
    <x v="1"/>
    <x v="3"/>
    <x v="0"/>
    <x v="2"/>
    <s v="Sanford Canvas, Water Color"/>
    <n v="0"/>
    <n v="161"/>
    <n v="0"/>
    <n v="3"/>
    <s v="FALSE"/>
  </r>
  <r>
    <s v="AZ-2012-4504749"/>
    <x v="569"/>
    <s v="Nathan Niland"/>
    <x v="3"/>
    <s v="Emilia-Romagna"/>
    <s v="Ravenna"/>
    <x v="2"/>
    <x v="1"/>
    <x v="1"/>
    <x v="2"/>
    <x v="13"/>
    <s v="Sharp Fax Machine, Laser"/>
    <n v="0"/>
    <n v="1478"/>
    <n v="133"/>
    <n v="5"/>
    <s v="TRUE"/>
  </r>
  <r>
    <s v="AZ-2012-2950008"/>
    <x v="569"/>
    <s v="Max Craig"/>
    <x v="2"/>
    <s v="Ile-de-France"/>
    <s v="Deuil-la-Barre"/>
    <x v="1"/>
    <x v="2"/>
    <x v="2"/>
    <x v="0"/>
    <x v="5"/>
    <s v="Ibico Hole Reinforcements, Durable"/>
    <n v="0"/>
    <n v="34"/>
    <n v="9"/>
    <n v="4"/>
    <s v="FALSE"/>
  </r>
  <r>
    <s v="AZ-2012-2950008"/>
    <x v="569"/>
    <s v="Max Craig"/>
    <x v="2"/>
    <s v="Ile-de-France"/>
    <s v="Deuil-la-Barre"/>
    <x v="1"/>
    <x v="2"/>
    <x v="2"/>
    <x v="2"/>
    <x v="9"/>
    <s v="StarTech Card Printer, White"/>
    <n v="0.15"/>
    <n v="1239"/>
    <n v="14"/>
    <n v="9"/>
    <s v="TRUE"/>
  </r>
  <r>
    <s v="AZ-2012-2335503"/>
    <x v="570"/>
    <s v="Jacob Carter"/>
    <x v="2"/>
    <s v="Auvergne-Rhône-Alpes"/>
    <s v="Fontaine"/>
    <x v="1"/>
    <x v="1"/>
    <x v="1"/>
    <x v="1"/>
    <x v="6"/>
    <s v="Chromcraft Coffee Table, Rectangular"/>
    <n v="0.35"/>
    <n v="172"/>
    <n v="-58"/>
    <n v="1"/>
    <s v="FALSE"/>
  </r>
  <r>
    <s v="AZ-2012-2335503"/>
    <x v="570"/>
    <s v="Jacob Carter"/>
    <x v="2"/>
    <s v="Auvergne-Rhône-Alpes"/>
    <s v="Fontaine"/>
    <x v="1"/>
    <x v="1"/>
    <x v="1"/>
    <x v="0"/>
    <x v="11"/>
    <s v="Hamilton Beach Stove, Red"/>
    <n v="0.1"/>
    <n v="1952"/>
    <n v="759"/>
    <n v="4"/>
    <s v="FALSE"/>
  </r>
  <r>
    <s v="AZ-2012-2335503"/>
    <x v="570"/>
    <s v="Jacob Carter"/>
    <x v="2"/>
    <s v="Auvergne-Rhône-Alpes"/>
    <s v="Fontaine"/>
    <x v="1"/>
    <x v="1"/>
    <x v="1"/>
    <x v="0"/>
    <x v="5"/>
    <s v="Cardinal Binding Machine, Economy"/>
    <n v="0"/>
    <n v="249"/>
    <n v="70"/>
    <n v="5"/>
    <s v="TRUE"/>
  </r>
  <r>
    <s v="AZ-2012-2335503"/>
    <x v="570"/>
    <s v="Jacob Carter"/>
    <x v="2"/>
    <s v="Auvergne-Rhône-Alpes"/>
    <s v="Fontaine"/>
    <x v="1"/>
    <x v="1"/>
    <x v="1"/>
    <x v="2"/>
    <x v="9"/>
    <s v="StarTech Calculator, White"/>
    <n v="0.15"/>
    <n v="130"/>
    <n v="-20"/>
    <n v="4"/>
    <s v="TRUE"/>
  </r>
  <r>
    <s v="AZ-2012-5494640"/>
    <x v="570"/>
    <s v="Faith Greenwood"/>
    <x v="2"/>
    <s v="Aquitaine-Limousin-Poitou-Charentes"/>
    <s v="La Rochelle"/>
    <x v="1"/>
    <x v="1"/>
    <x v="1"/>
    <x v="0"/>
    <x v="2"/>
    <s v="Binney &amp; Smith Canvas, Easy-Erase"/>
    <n v="0"/>
    <n v="103"/>
    <n v="18"/>
    <n v="2"/>
    <s v="FALSE"/>
  </r>
  <r>
    <s v="AZ-2012-6368179"/>
    <x v="570"/>
    <s v="Taj Knetes"/>
    <x v="6"/>
    <s v="North Rhine-Westphalia"/>
    <s v="Oberhausen"/>
    <x v="1"/>
    <x v="1"/>
    <x v="2"/>
    <x v="1"/>
    <x v="8"/>
    <s v="Hon Steel Folding Chair, Black"/>
    <n v="0.1"/>
    <n v="355"/>
    <n v="79"/>
    <n v="5"/>
    <s v="TRUE"/>
  </r>
  <r>
    <s v="AZ-2012-5763225"/>
    <x v="571"/>
    <s v="Kenneth Gonzales"/>
    <x v="2"/>
    <s v="Brittany"/>
    <s v="Saint-Malo"/>
    <x v="1"/>
    <x v="1"/>
    <x v="1"/>
    <x v="2"/>
    <x v="13"/>
    <s v="Canon Personal Copier, High-Speed"/>
    <n v="0.15"/>
    <n v="719"/>
    <n v="101"/>
    <n v="6"/>
    <s v="FALSE"/>
  </r>
  <r>
    <s v="AZ-2012-6517579"/>
    <x v="571"/>
    <s v="Kian Pollard"/>
    <x v="6"/>
    <s v="North Rhine-Westphalia"/>
    <s v="Bochum"/>
    <x v="1"/>
    <x v="1"/>
    <x v="0"/>
    <x v="1"/>
    <x v="1"/>
    <s v="Bush Corner Shelving, Mobile"/>
    <n v="0.1"/>
    <n v="342"/>
    <n v="121"/>
    <n v="3"/>
    <s v="FALSE"/>
  </r>
  <r>
    <s v="AZ-2012-6517579"/>
    <x v="571"/>
    <s v="Kian Pollard"/>
    <x v="6"/>
    <s v="North Rhine-Westphalia"/>
    <s v="Bochum"/>
    <x v="1"/>
    <x v="1"/>
    <x v="0"/>
    <x v="0"/>
    <x v="14"/>
    <s v="GlobeWeis Manila Envelope, with clear poly window"/>
    <n v="0"/>
    <n v="62"/>
    <n v="19"/>
    <n v="2"/>
    <s v="FALSE"/>
  </r>
  <r>
    <s v="AZ-2012-6517579"/>
    <x v="571"/>
    <s v="Kian Pollard"/>
    <x v="6"/>
    <s v="North Rhine-Westphalia"/>
    <s v="Bochum"/>
    <x v="1"/>
    <x v="1"/>
    <x v="0"/>
    <x v="0"/>
    <x v="3"/>
    <s v="Fellowes Folders, Single Width"/>
    <n v="0.1"/>
    <n v="71"/>
    <n v="25"/>
    <n v="3"/>
    <s v="TRUE"/>
  </r>
  <r>
    <s v="AZ-2012-6517579"/>
    <x v="571"/>
    <s v="Kian Pollard"/>
    <x v="6"/>
    <s v="North Rhine-Westphalia"/>
    <s v="Bochum"/>
    <x v="1"/>
    <x v="1"/>
    <x v="0"/>
    <x v="0"/>
    <x v="3"/>
    <s v="Tenex Shelving, Blue"/>
    <n v="0.1"/>
    <n v="98"/>
    <n v="-5"/>
    <n v="2"/>
    <s v="FALSE"/>
  </r>
  <r>
    <s v="BN-2012-9713338"/>
    <x v="571"/>
    <s v="Larry Klaus"/>
    <x v="3"/>
    <s v="Lombardy"/>
    <s v="Milan"/>
    <x v="2"/>
    <x v="2"/>
    <x v="1"/>
    <x v="0"/>
    <x v="2"/>
    <s v="BIC Pencil Sharpener, Blue"/>
    <n v="0"/>
    <n v="29"/>
    <n v="12"/>
    <n v="1"/>
    <s v="FALSE"/>
  </r>
  <r>
    <s v="BN-2012-9713338"/>
    <x v="571"/>
    <s v="Larry Klaus"/>
    <x v="3"/>
    <s v="Lombardy"/>
    <s v="Milan"/>
    <x v="2"/>
    <x v="2"/>
    <x v="1"/>
    <x v="0"/>
    <x v="2"/>
    <s v="Sanford Canvas, Water Color"/>
    <n v="0"/>
    <n v="215"/>
    <n v="0"/>
    <n v="4"/>
    <s v="FALSE"/>
  </r>
  <r>
    <s v="BN-2012-9713338"/>
    <x v="571"/>
    <s v="Larry Klaus"/>
    <x v="3"/>
    <s v="Lombardy"/>
    <s v="Milan"/>
    <x v="2"/>
    <x v="2"/>
    <x v="1"/>
    <x v="0"/>
    <x v="3"/>
    <s v="Tenex File Cart, Industrial"/>
    <n v="0.4"/>
    <n v="161"/>
    <n v="-56"/>
    <n v="2"/>
    <s v="TRUE"/>
  </r>
  <r>
    <s v="BN-2012-9713338"/>
    <x v="571"/>
    <s v="Larry Klaus"/>
    <x v="3"/>
    <s v="Lombardy"/>
    <s v="Milan"/>
    <x v="2"/>
    <x v="2"/>
    <x v="1"/>
    <x v="2"/>
    <x v="9"/>
    <s v="Panasonic Calculator, White"/>
    <n v="0.4"/>
    <n v="58"/>
    <n v="-7"/>
    <n v="2"/>
    <s v="FALSE"/>
  </r>
  <r>
    <s v="AZ-2012-855132"/>
    <x v="572"/>
    <s v="Lamar Lockhart"/>
    <x v="5"/>
    <s v="Madrid"/>
    <s v="Getafe"/>
    <x v="2"/>
    <x v="1"/>
    <x v="1"/>
    <x v="0"/>
    <x v="3"/>
    <s v="Fellowes Lockers, Blue"/>
    <n v="0.1"/>
    <n v="560"/>
    <n v="99"/>
    <n v="3"/>
    <s v="FALSE"/>
  </r>
  <r>
    <s v="AZ-2012-855132"/>
    <x v="572"/>
    <s v="Lamar Lockhart"/>
    <x v="5"/>
    <s v="Madrid"/>
    <s v="Getafe"/>
    <x v="2"/>
    <x v="1"/>
    <x v="1"/>
    <x v="0"/>
    <x v="3"/>
    <s v="Fellowes Trays, Single Width"/>
    <n v="0.1"/>
    <n v="258"/>
    <n v="115"/>
    <n v="5"/>
    <s v="FALSE"/>
  </r>
  <r>
    <s v="AZ-2012-1295190"/>
    <x v="572"/>
    <s v="Patricia Smith"/>
    <x v="2"/>
    <s v="Ile-de-France"/>
    <s v="Chilly-Mazarin"/>
    <x v="1"/>
    <x v="2"/>
    <x v="1"/>
    <x v="0"/>
    <x v="5"/>
    <s v="Cardinal Binder Covers, Economy"/>
    <n v="0"/>
    <n v="48"/>
    <n v="2"/>
    <n v="4"/>
    <s v="FALSE"/>
  </r>
  <r>
    <s v="AZ-2012-1295190"/>
    <x v="572"/>
    <s v="Patricia Smith"/>
    <x v="2"/>
    <s v="Ile-de-France"/>
    <s v="Chilly-Mazarin"/>
    <x v="1"/>
    <x v="2"/>
    <x v="1"/>
    <x v="0"/>
    <x v="7"/>
    <s v="Harbour Creations Removable Labels, Adjustable"/>
    <n v="0"/>
    <n v="41"/>
    <n v="6"/>
    <n v="5"/>
    <s v="FALSE"/>
  </r>
  <r>
    <s v="AZ-2012-1295190"/>
    <x v="572"/>
    <s v="Patricia Smith"/>
    <x v="2"/>
    <s v="Ile-de-France"/>
    <s v="Chilly-Mazarin"/>
    <x v="1"/>
    <x v="2"/>
    <x v="1"/>
    <x v="0"/>
    <x v="0"/>
    <s v="SanDisk Memo Slips, Premium"/>
    <n v="0"/>
    <n v="34"/>
    <n v="13"/>
    <n v="2"/>
    <s v="FALSE"/>
  </r>
  <r>
    <s v="AZ-2012-5705972"/>
    <x v="572"/>
    <s v="Harvey Daniels"/>
    <x v="5"/>
    <s v="Madrid"/>
    <s v="Alcobendas"/>
    <x v="2"/>
    <x v="1"/>
    <x v="1"/>
    <x v="0"/>
    <x v="2"/>
    <s v="Boston Canvas, Blue"/>
    <n v="0"/>
    <n v="268"/>
    <n v="67"/>
    <n v="5"/>
    <s v="TRUE"/>
  </r>
  <r>
    <s v="AZ-2012-4743225"/>
    <x v="573"/>
    <s v="Julie Ochoa"/>
    <x v="3"/>
    <s v="Emilia-Romagna"/>
    <s v="Ferrara"/>
    <x v="2"/>
    <x v="2"/>
    <x v="2"/>
    <x v="1"/>
    <x v="1"/>
    <s v="Ikea Stackable Bookrack, Metal"/>
    <n v="0"/>
    <n v="488"/>
    <n v="112"/>
    <n v="4"/>
    <s v="FALSE"/>
  </r>
  <r>
    <s v="AZ-2012-4743225"/>
    <x v="573"/>
    <s v="Julie Ochoa"/>
    <x v="3"/>
    <s v="Emilia-Romagna"/>
    <s v="Ferrara"/>
    <x v="2"/>
    <x v="2"/>
    <x v="2"/>
    <x v="0"/>
    <x v="3"/>
    <s v="Fellowes Shelving, Wire Frame"/>
    <n v="0.4"/>
    <n v="205"/>
    <n v="3"/>
    <n v="6"/>
    <s v="TRUE"/>
  </r>
  <r>
    <s v="AZ-2012-5821789"/>
    <x v="573"/>
    <s v="Mary Wilson"/>
    <x v="2"/>
    <s v="Centre-Val de Loire"/>
    <s v="Tours"/>
    <x v="1"/>
    <x v="1"/>
    <x v="0"/>
    <x v="1"/>
    <x v="8"/>
    <s v="Novimex Chairmat, Black"/>
    <n v="0.1"/>
    <n v="97"/>
    <n v="13"/>
    <n v="2"/>
    <s v="FALSE"/>
  </r>
  <r>
    <s v="AZ-2012-5821789"/>
    <x v="573"/>
    <s v="Mary Wilson"/>
    <x v="2"/>
    <s v="Centre-Val de Loire"/>
    <s v="Tours"/>
    <x v="1"/>
    <x v="1"/>
    <x v="0"/>
    <x v="1"/>
    <x v="8"/>
    <s v="SAFCO Steel Folding Chair, Red"/>
    <n v="0.1"/>
    <n v="463"/>
    <n v="190"/>
    <n v="6"/>
    <s v="FALSE"/>
  </r>
  <r>
    <s v="AZ-2012-5821789"/>
    <x v="573"/>
    <s v="Mary Wilson"/>
    <x v="2"/>
    <s v="Centre-Val de Loire"/>
    <s v="Tours"/>
    <x v="1"/>
    <x v="1"/>
    <x v="0"/>
    <x v="0"/>
    <x v="11"/>
    <s v="Hamilton Beach Microwave, White"/>
    <n v="0.1"/>
    <n v="505"/>
    <n v="-22"/>
    <n v="2"/>
    <s v="FALSE"/>
  </r>
  <r>
    <s v="AZ-2012-5821789"/>
    <x v="573"/>
    <s v="Mary Wilson"/>
    <x v="2"/>
    <s v="Centre-Val de Loire"/>
    <s v="Tours"/>
    <x v="1"/>
    <x v="1"/>
    <x v="0"/>
    <x v="0"/>
    <x v="2"/>
    <s v="Boston Canvas, Water Color"/>
    <n v="0"/>
    <n v="227"/>
    <n v="34"/>
    <n v="4"/>
    <s v="TRUE"/>
  </r>
  <r>
    <s v="AZ-2012-5821789"/>
    <x v="573"/>
    <s v="Mary Wilson"/>
    <x v="2"/>
    <s v="Centre-Val de Loire"/>
    <s v="Tours"/>
    <x v="1"/>
    <x v="1"/>
    <x v="0"/>
    <x v="0"/>
    <x v="3"/>
    <s v="Eldon Trays, Single Width"/>
    <n v="0.1"/>
    <n v="130"/>
    <n v="33"/>
    <n v="3"/>
    <s v="FALSE"/>
  </r>
  <r>
    <s v="AZ-2012-1880028"/>
    <x v="573"/>
    <s v="Milla Day"/>
    <x v="6"/>
    <s v="North Rhine-Westphalia"/>
    <s v="Cologne"/>
    <x v="1"/>
    <x v="1"/>
    <x v="1"/>
    <x v="0"/>
    <x v="11"/>
    <s v="Cuisinart Stove, Red"/>
    <n v="0.1"/>
    <n v="2907"/>
    <n v="1130"/>
    <n v="6"/>
    <s v="FALSE"/>
  </r>
  <r>
    <s v="AZ-2012-1880028"/>
    <x v="573"/>
    <s v="Milla Day"/>
    <x v="6"/>
    <s v="North Rhine-Westphalia"/>
    <s v="Cologne"/>
    <x v="1"/>
    <x v="1"/>
    <x v="1"/>
    <x v="0"/>
    <x v="14"/>
    <s v="Kraft Clasp Envelope, with clear poly window"/>
    <n v="0"/>
    <n v="38"/>
    <n v="18"/>
    <n v="3"/>
    <s v="TRUE"/>
  </r>
  <r>
    <s v="AZ-2012-1880028"/>
    <x v="573"/>
    <s v="Milla Day"/>
    <x v="6"/>
    <s v="North Rhine-Westphalia"/>
    <s v="Cologne"/>
    <x v="1"/>
    <x v="1"/>
    <x v="1"/>
    <x v="0"/>
    <x v="3"/>
    <s v="Fellowes Shelving, Single Width"/>
    <n v="0.1"/>
    <n v="208"/>
    <n v="37"/>
    <n v="4"/>
    <s v="TRUE"/>
  </r>
  <r>
    <s v="AZ-2012-1880028"/>
    <x v="573"/>
    <s v="Milla Day"/>
    <x v="6"/>
    <s v="North Rhine-Westphalia"/>
    <s v="Cologne"/>
    <x v="1"/>
    <x v="1"/>
    <x v="1"/>
    <x v="2"/>
    <x v="15"/>
    <s v="SanDisk Memory Card, Erganomic"/>
    <n v="0"/>
    <n v="220"/>
    <n v="40"/>
    <n v="2"/>
    <s v="TRUE"/>
  </r>
  <r>
    <s v="AZ-2012-4493461"/>
    <x v="574"/>
    <s v="Bradley Howell"/>
    <x v="5"/>
    <s v="Madrid"/>
    <s v="Madrid"/>
    <x v="2"/>
    <x v="2"/>
    <x v="1"/>
    <x v="0"/>
    <x v="2"/>
    <s v="BIC Pencil Sharpener, Blue"/>
    <n v="0"/>
    <n v="87"/>
    <n v="36"/>
    <n v="3"/>
    <s v="FALSE"/>
  </r>
  <r>
    <s v="AZ-2012-5138452"/>
    <x v="574"/>
    <s v="Joseph Banks"/>
    <x v="5"/>
    <s v="Galicia"/>
    <s v="Vigo"/>
    <x v="2"/>
    <x v="1"/>
    <x v="0"/>
    <x v="1"/>
    <x v="1"/>
    <s v="Sauder Classic Bookcase, Metal"/>
    <n v="0"/>
    <n v="1742"/>
    <n v="261"/>
    <n v="4"/>
    <s v="FALSE"/>
  </r>
  <r>
    <s v="AZ-2012-5138452"/>
    <x v="574"/>
    <s v="Joseph Banks"/>
    <x v="5"/>
    <s v="Galicia"/>
    <s v="Vigo"/>
    <x v="2"/>
    <x v="1"/>
    <x v="0"/>
    <x v="0"/>
    <x v="2"/>
    <s v="Sanford Sketch Pad, Easy-Erase"/>
    <n v="0"/>
    <n v="183"/>
    <n v="84"/>
    <n v="4"/>
    <s v="FALSE"/>
  </r>
  <r>
    <s v="AZ-2012-5138452"/>
    <x v="574"/>
    <s v="Joseph Banks"/>
    <x v="5"/>
    <s v="Galicia"/>
    <s v="Vigo"/>
    <x v="2"/>
    <x v="1"/>
    <x v="0"/>
    <x v="0"/>
    <x v="12"/>
    <s v="Acme Trimmer, Easy Grip"/>
    <n v="0"/>
    <n v="601"/>
    <n v="132"/>
    <n v="13"/>
    <s v="TRUE"/>
  </r>
  <r>
    <s v="BN-2012-9279077"/>
    <x v="574"/>
    <s v="Bianca Monsoor"/>
    <x v="13"/>
    <s v="Dublin"/>
    <s v="Dublin"/>
    <x v="0"/>
    <x v="1"/>
    <x v="1"/>
    <x v="0"/>
    <x v="2"/>
    <s v="Sanford Pencil Sharpener, Easy-Erase"/>
    <n v="0.5"/>
    <n v="95"/>
    <n v="0"/>
    <n v="7"/>
    <s v="TRUE"/>
  </r>
  <r>
    <s v="BN-2012-9279077"/>
    <x v="574"/>
    <s v="Bianca Monsoor"/>
    <x v="13"/>
    <s v="Dublin"/>
    <s v="Dublin"/>
    <x v="0"/>
    <x v="1"/>
    <x v="1"/>
    <x v="0"/>
    <x v="5"/>
    <s v="Avery 3-Hole Punch, Recycled"/>
    <n v="0.5"/>
    <n v="71"/>
    <n v="-71"/>
    <n v="5"/>
    <s v="TRUE"/>
  </r>
  <r>
    <s v="BN-2012-2885506"/>
    <x v="574"/>
    <s v="Isabelle Grimstone"/>
    <x v="1"/>
    <s v="England"/>
    <s v="London"/>
    <x v="0"/>
    <x v="1"/>
    <x v="0"/>
    <x v="0"/>
    <x v="2"/>
    <s v="Stanley Markers, Easy-Erase"/>
    <n v="0.1"/>
    <n v="81"/>
    <n v="-9"/>
    <n v="4"/>
    <s v="FALSE"/>
  </r>
  <r>
    <s v="BN-2012-2772925"/>
    <x v="574"/>
    <s v="Jonathan Bottrill"/>
    <x v="2"/>
    <s v="Languedoc-Roussillon-Midi-Pyrénées"/>
    <s v="Toulouse"/>
    <x v="1"/>
    <x v="1"/>
    <x v="1"/>
    <x v="0"/>
    <x v="3"/>
    <s v="Eldon Lockers, Single Width"/>
    <n v="0.6"/>
    <n v="158"/>
    <n v="-44"/>
    <n v="2"/>
    <s v="FALSE"/>
  </r>
  <r>
    <s v="BN-2012-2772925"/>
    <x v="574"/>
    <s v="Jonathan Bottrill"/>
    <x v="2"/>
    <s v="Languedoc-Roussillon-Midi-Pyrénées"/>
    <s v="Toulouse"/>
    <x v="1"/>
    <x v="1"/>
    <x v="1"/>
    <x v="2"/>
    <x v="15"/>
    <s v="Memorex Router, USB"/>
    <n v="0.5"/>
    <n v="1602"/>
    <n v="-1346"/>
    <n v="13"/>
    <s v="TRUE"/>
  </r>
  <r>
    <s v="AZ-2012-4846430"/>
    <x v="575"/>
    <s v="Anna Macdonald"/>
    <x v="0"/>
    <s v="Stockholm"/>
    <s v="Stockholm"/>
    <x v="0"/>
    <x v="1"/>
    <x v="0"/>
    <x v="0"/>
    <x v="3"/>
    <s v="Tenex Trays, Wire Frame"/>
    <n v="0.5"/>
    <n v="53"/>
    <n v="0"/>
    <n v="2"/>
    <s v="TRUE"/>
  </r>
  <r>
    <s v="AZ-2012-9215756"/>
    <x v="575"/>
    <s v="Casey Forte"/>
    <x v="5"/>
    <s v="Andalusía"/>
    <s v="Marbella"/>
    <x v="2"/>
    <x v="1"/>
    <x v="1"/>
    <x v="2"/>
    <x v="13"/>
    <s v="Sharp Ink, Digital"/>
    <n v="0"/>
    <n v="372"/>
    <n v="179"/>
    <n v="3"/>
    <s v="TRUE"/>
  </r>
  <r>
    <s v="AZ-2012-5550054"/>
    <x v="575"/>
    <s v="Brian Garcia"/>
    <x v="1"/>
    <s v="England"/>
    <s v="Stoke-on-Trent"/>
    <x v="0"/>
    <x v="1"/>
    <x v="2"/>
    <x v="2"/>
    <x v="15"/>
    <s v="Belkin Flash Drive, Erganomic"/>
    <n v="0"/>
    <n v="119"/>
    <n v="4"/>
    <n v="3"/>
    <s v="TRUE"/>
  </r>
  <r>
    <s v="AZ-2012-7120418"/>
    <x v="575"/>
    <s v="Kyle Nash"/>
    <x v="5"/>
    <s v="Catalonia"/>
    <s v="Sant Boi de Llobregat"/>
    <x v="2"/>
    <x v="1"/>
    <x v="1"/>
    <x v="0"/>
    <x v="2"/>
    <s v="Sanford Markers, Fluorescent"/>
    <n v="0"/>
    <n v="74"/>
    <n v="29"/>
    <n v="3"/>
    <s v="TRUE"/>
  </r>
  <r>
    <s v="AZ-2012-650441"/>
    <x v="575"/>
    <s v="Tyson Ebden"/>
    <x v="2"/>
    <s v="Ile-de-France"/>
    <s v="Domont"/>
    <x v="1"/>
    <x v="1"/>
    <x v="1"/>
    <x v="2"/>
    <x v="13"/>
    <s v="Brother Wireless Fax, High-Speed"/>
    <n v="0.15"/>
    <n v="320"/>
    <n v="26"/>
    <n v="1"/>
    <s v="FALSE"/>
  </r>
  <r>
    <s v="AZ-2012-7359677"/>
    <x v="575"/>
    <s v="Tammy Chamblee"/>
    <x v="6"/>
    <s v="North Rhine-Westphalia"/>
    <s v="Duisburg"/>
    <x v="1"/>
    <x v="1"/>
    <x v="1"/>
    <x v="0"/>
    <x v="2"/>
    <s v="Sanford Pencil Sharpener, Water Color"/>
    <n v="0"/>
    <n v="78"/>
    <n v="20"/>
    <n v="3"/>
    <s v="FALSE"/>
  </r>
  <r>
    <s v="AZ-2012-7359677"/>
    <x v="575"/>
    <s v="Tammy Chamblee"/>
    <x v="6"/>
    <s v="North Rhine-Westphalia"/>
    <s v="Duisburg"/>
    <x v="1"/>
    <x v="1"/>
    <x v="1"/>
    <x v="0"/>
    <x v="5"/>
    <s v="Cardinal Hole Reinforcements, Durable"/>
    <n v="0"/>
    <n v="27"/>
    <n v="6"/>
    <n v="4"/>
    <s v="TRUE"/>
  </r>
  <r>
    <s v="AZ-2012-532125"/>
    <x v="575"/>
    <s v="Henry Pedder"/>
    <x v="2"/>
    <s v="Provence-Alpes-Côte d'Azur"/>
    <s v="Nice"/>
    <x v="1"/>
    <x v="1"/>
    <x v="0"/>
    <x v="0"/>
    <x v="11"/>
    <s v="Cuisinart Refrigerator, White"/>
    <n v="0.1"/>
    <n v="445"/>
    <n v="64"/>
    <n v="1"/>
    <s v="TRUE"/>
  </r>
  <r>
    <s v="AZ-2012-532125"/>
    <x v="575"/>
    <s v="Henry Pedder"/>
    <x v="2"/>
    <s v="Provence-Alpes-Côte d'Azur"/>
    <s v="Nice"/>
    <x v="1"/>
    <x v="1"/>
    <x v="0"/>
    <x v="0"/>
    <x v="5"/>
    <s v="Ibico 3-Hole Punch, Recycled"/>
    <n v="0"/>
    <n v="246"/>
    <n v="69"/>
    <n v="8"/>
    <s v="TRUE"/>
  </r>
  <r>
    <s v="AZ-2012-532125"/>
    <x v="575"/>
    <s v="Henry Pedder"/>
    <x v="2"/>
    <s v="Provence-Alpes-Côte d'Azur"/>
    <s v="Nice"/>
    <x v="1"/>
    <x v="1"/>
    <x v="0"/>
    <x v="0"/>
    <x v="5"/>
    <s v="Ibico Binder Covers, Clear"/>
    <n v="0"/>
    <n v="26"/>
    <n v="2"/>
    <n v="2"/>
    <s v="TRUE"/>
  </r>
  <r>
    <s v="AZ-2012-532125"/>
    <x v="575"/>
    <s v="Henry Pedder"/>
    <x v="2"/>
    <s v="Provence-Alpes-Côte d'Azur"/>
    <s v="Nice"/>
    <x v="1"/>
    <x v="1"/>
    <x v="0"/>
    <x v="0"/>
    <x v="14"/>
    <s v="GlobeWeis Peel and Seal, Recycled"/>
    <n v="0"/>
    <n v="101"/>
    <n v="48"/>
    <n v="5"/>
    <s v="FALSE"/>
  </r>
  <r>
    <s v="AZ-2012-532125"/>
    <x v="575"/>
    <s v="Henry Pedder"/>
    <x v="2"/>
    <s v="Provence-Alpes-Côte d'Azur"/>
    <s v="Nice"/>
    <x v="1"/>
    <x v="1"/>
    <x v="0"/>
    <x v="0"/>
    <x v="3"/>
    <s v="Fellowes File Cart, Wire Frame"/>
    <n v="0.1"/>
    <n v="245"/>
    <n v="30"/>
    <n v="2"/>
    <s v="TRUE"/>
  </r>
  <r>
    <s v="AZ-2012-532125"/>
    <x v="575"/>
    <s v="Henry Pedder"/>
    <x v="2"/>
    <s v="Provence-Alpes-Côte d'Azur"/>
    <s v="Nice"/>
    <x v="1"/>
    <x v="1"/>
    <x v="0"/>
    <x v="2"/>
    <x v="9"/>
    <s v="Okidata Calculator, White"/>
    <n v="0.15"/>
    <n v="215"/>
    <n v="-33"/>
    <n v="5"/>
    <s v="TRUE"/>
  </r>
  <r>
    <s v="AZ-2012-4707910"/>
    <x v="576"/>
    <s v="Peter Daly"/>
    <x v="1"/>
    <s v="England"/>
    <s v="London"/>
    <x v="0"/>
    <x v="1"/>
    <x v="1"/>
    <x v="0"/>
    <x v="12"/>
    <s v="Elite Letter Opener, High Speed"/>
    <n v="0.1"/>
    <n v="168"/>
    <n v="60"/>
    <n v="7"/>
    <s v="TRUE"/>
  </r>
  <r>
    <s v="AZ-2012-6044174"/>
    <x v="576"/>
    <s v="Sandra Hooks"/>
    <x v="1"/>
    <s v="Scotland"/>
    <s v="Edinburgh"/>
    <x v="0"/>
    <x v="2"/>
    <x v="1"/>
    <x v="0"/>
    <x v="2"/>
    <s v="Stanley Markers, Fluorescent"/>
    <n v="0"/>
    <n v="141"/>
    <n v="48"/>
    <n v="6"/>
    <s v="TRUE"/>
  </r>
  <r>
    <s v="AZ-2012-6044174"/>
    <x v="576"/>
    <s v="Sandra Hooks"/>
    <x v="1"/>
    <s v="Scotland"/>
    <s v="Edinburgh"/>
    <x v="0"/>
    <x v="2"/>
    <x v="1"/>
    <x v="2"/>
    <x v="13"/>
    <s v="Brother Ink, Digital"/>
    <n v="0"/>
    <n v="441"/>
    <n v="110"/>
    <n v="3"/>
    <s v="FALSE"/>
  </r>
  <r>
    <s v="AZ-2012-6044174"/>
    <x v="576"/>
    <s v="Sandra Hooks"/>
    <x v="1"/>
    <s v="Scotland"/>
    <s v="Edinburgh"/>
    <x v="0"/>
    <x v="2"/>
    <x v="1"/>
    <x v="2"/>
    <x v="10"/>
    <s v="Motorola Signal Booster, Full Size"/>
    <n v="0"/>
    <n v="1011"/>
    <n v="162"/>
    <n v="7"/>
    <s v="TRUE"/>
  </r>
  <r>
    <s v="AZ-2012-9824792"/>
    <x v="576"/>
    <s v="Nelson Olsen"/>
    <x v="1"/>
    <s v="England"/>
    <s v="Basildon"/>
    <x v="0"/>
    <x v="0"/>
    <x v="1"/>
    <x v="0"/>
    <x v="11"/>
    <s v="Hoover Stove, Silver"/>
    <n v="0"/>
    <n v="1138"/>
    <n v="364"/>
    <n v="2"/>
    <s v="TRUE"/>
  </r>
  <r>
    <s v="AZ-2012-9824792"/>
    <x v="576"/>
    <s v="Nelson Olsen"/>
    <x v="1"/>
    <s v="England"/>
    <s v="Basildon"/>
    <x v="0"/>
    <x v="0"/>
    <x v="1"/>
    <x v="0"/>
    <x v="12"/>
    <s v="Acme Trimmer, Easy Grip"/>
    <n v="0"/>
    <n v="370"/>
    <n v="81"/>
    <n v="8"/>
    <s v="FALSE"/>
  </r>
  <r>
    <s v="AZ-2012-3751519"/>
    <x v="576"/>
    <s v="Denise Harris"/>
    <x v="2"/>
    <s v="Ile-de-France"/>
    <s v="Paris"/>
    <x v="1"/>
    <x v="1"/>
    <x v="1"/>
    <x v="2"/>
    <x v="13"/>
    <s v="Hewlett Fax and Copier, High-Speed"/>
    <n v="0.15"/>
    <n v="325"/>
    <n v="34"/>
    <n v="2"/>
    <s v="TRUE"/>
  </r>
  <r>
    <s v="BN-2012-8465204"/>
    <x v="576"/>
    <s v="Christopher Goold"/>
    <x v="7"/>
    <s v="Drenthe"/>
    <s v="Emmen"/>
    <x v="1"/>
    <x v="2"/>
    <x v="0"/>
    <x v="0"/>
    <x v="5"/>
    <s v="Avery Binder Covers, Clear"/>
    <n v="0.5"/>
    <n v="16"/>
    <n v="-9"/>
    <n v="3"/>
    <s v="TRUE"/>
  </r>
  <r>
    <s v="AZ-2012-9488073"/>
    <x v="577"/>
    <s v="Tahlia Murnin"/>
    <x v="2"/>
    <s v="Provence-Alpes-Côte d'Azur"/>
    <s v="Marseille"/>
    <x v="1"/>
    <x v="1"/>
    <x v="2"/>
    <x v="0"/>
    <x v="3"/>
    <s v="Fellowes Shelving, Single Width"/>
    <n v="0.1"/>
    <n v="365"/>
    <n v="65"/>
    <n v="7"/>
    <s v="FALSE"/>
  </r>
  <r>
    <s v="AZ-2012-4009939"/>
    <x v="577"/>
    <s v="Rebecca Cook"/>
    <x v="6"/>
    <s v="North Rhine-Westphalia"/>
    <s v="Essen"/>
    <x v="1"/>
    <x v="2"/>
    <x v="1"/>
    <x v="0"/>
    <x v="3"/>
    <s v="Tenex Trays, Wire Frame"/>
    <n v="0.1"/>
    <n v="288"/>
    <n v="128"/>
    <n v="6"/>
    <s v="TRUE"/>
  </r>
  <r>
    <s v="AZ-2012-3700237"/>
    <x v="577"/>
    <s v="Archie Springfield"/>
    <x v="2"/>
    <s v="Provence-Alpes-Côte d'Azur"/>
    <s v="Nice"/>
    <x v="1"/>
    <x v="0"/>
    <x v="1"/>
    <x v="0"/>
    <x v="14"/>
    <s v="GlobeWeis Manila Envelope, Recycled"/>
    <n v="0"/>
    <n v="52"/>
    <n v="26"/>
    <n v="2"/>
    <s v="TRUE"/>
  </r>
  <r>
    <s v="BN-2012-1106280"/>
    <x v="577"/>
    <s v="Isabelle Torpy"/>
    <x v="1"/>
    <s v="England"/>
    <s v="Loughborough"/>
    <x v="0"/>
    <x v="1"/>
    <x v="2"/>
    <x v="0"/>
    <x v="0"/>
    <s v="Green Bar Computer Printout Paper, Multicolor"/>
    <n v="0"/>
    <n v="62"/>
    <n v="14"/>
    <n v="2"/>
    <s v="TRUE"/>
  </r>
  <r>
    <s v="BN-2012-1106280"/>
    <x v="577"/>
    <s v="Isabelle Torpy"/>
    <x v="1"/>
    <s v="England"/>
    <s v="Loughborough"/>
    <x v="0"/>
    <x v="1"/>
    <x v="2"/>
    <x v="0"/>
    <x v="3"/>
    <s v="Fellowes Box, Industrial"/>
    <n v="0"/>
    <n v="40"/>
    <n v="2"/>
    <n v="2"/>
    <s v="FALSE"/>
  </r>
  <r>
    <s v="AZ-2012-9944361"/>
    <x v="578"/>
    <s v="Gilbert Montgomery"/>
    <x v="1"/>
    <s v="England"/>
    <s v="Eastbourne"/>
    <x v="0"/>
    <x v="1"/>
    <x v="1"/>
    <x v="0"/>
    <x v="2"/>
    <s v="Sanford Pens, Easy-Erase"/>
    <n v="0"/>
    <n v="114"/>
    <n v="26"/>
    <n v="10"/>
    <s v="TRUE"/>
  </r>
  <r>
    <s v="AZ-2012-9944361"/>
    <x v="578"/>
    <s v="Gilbert Montgomery"/>
    <x v="1"/>
    <s v="England"/>
    <s v="Eastbourne"/>
    <x v="0"/>
    <x v="1"/>
    <x v="1"/>
    <x v="0"/>
    <x v="5"/>
    <s v="Avery Binder, Recycled"/>
    <n v="0"/>
    <n v="40"/>
    <n v="18"/>
    <n v="3"/>
    <s v="FALSE"/>
  </r>
  <r>
    <s v="AZ-2012-9944361"/>
    <x v="578"/>
    <s v="Gilbert Montgomery"/>
    <x v="1"/>
    <s v="England"/>
    <s v="Eastbourne"/>
    <x v="0"/>
    <x v="1"/>
    <x v="1"/>
    <x v="0"/>
    <x v="4"/>
    <s v="Advantus Rubber Bands, Bulk Pack"/>
    <n v="0"/>
    <n v="50"/>
    <n v="16"/>
    <n v="3"/>
    <s v="TRUE"/>
  </r>
  <r>
    <s v="AZ-2012-6501898"/>
    <x v="579"/>
    <s v="Rita McCann"/>
    <x v="9"/>
    <s v="Antwerp"/>
    <s v="Antwerp"/>
    <x v="1"/>
    <x v="1"/>
    <x v="0"/>
    <x v="0"/>
    <x v="11"/>
    <s v="KitchenAid Refrigerator, Red"/>
    <n v="0"/>
    <n v="1584"/>
    <n v="127"/>
    <n v="3"/>
    <s v="TRUE"/>
  </r>
  <r>
    <s v="AZ-2012-6501898"/>
    <x v="579"/>
    <s v="Rita McCann"/>
    <x v="9"/>
    <s v="Antwerp"/>
    <s v="Antwerp"/>
    <x v="1"/>
    <x v="1"/>
    <x v="0"/>
    <x v="0"/>
    <x v="4"/>
    <s v="Stockwell Staples, Bulk Pack"/>
    <n v="0"/>
    <n v="31"/>
    <n v="13"/>
    <n v="3"/>
    <s v="TRUE"/>
  </r>
  <r>
    <s v="AZ-2012-6501898"/>
    <x v="579"/>
    <s v="Rita McCann"/>
    <x v="9"/>
    <s v="Antwerp"/>
    <s v="Antwerp"/>
    <x v="1"/>
    <x v="1"/>
    <x v="0"/>
    <x v="0"/>
    <x v="0"/>
    <s v="Green Bar Parchment Paper, 8.5 x 11"/>
    <n v="0"/>
    <n v="83"/>
    <n v="34"/>
    <n v="4"/>
    <s v="TRUE"/>
  </r>
  <r>
    <s v="AZ-2012-7839714"/>
    <x v="579"/>
    <s v="Lilly Le Grand"/>
    <x v="6"/>
    <s v="Berlin"/>
    <s v="Berlin"/>
    <x v="1"/>
    <x v="0"/>
    <x v="0"/>
    <x v="0"/>
    <x v="3"/>
    <s v="Rogers Lockers, Industrial"/>
    <n v="0.2"/>
    <n v="509"/>
    <n v="114"/>
    <n v="3"/>
    <s v="TRUE"/>
  </r>
  <r>
    <s v="AZ-2012-8140932"/>
    <x v="579"/>
    <s v="Dominic Scott"/>
    <x v="2"/>
    <s v="Aquitaine-Limousin-Poitou-Charentes"/>
    <s v="Lormont"/>
    <x v="1"/>
    <x v="1"/>
    <x v="2"/>
    <x v="1"/>
    <x v="1"/>
    <s v="Safco Corner Shelving, Mobile"/>
    <n v="0.1"/>
    <n v="274"/>
    <n v="103"/>
    <n v="2"/>
    <s v="FALSE"/>
  </r>
  <r>
    <s v="AZ-2012-8140932"/>
    <x v="579"/>
    <s v="Dominic Scott"/>
    <x v="2"/>
    <s v="Aquitaine-Limousin-Poitou-Charentes"/>
    <s v="Lormont"/>
    <x v="1"/>
    <x v="1"/>
    <x v="2"/>
    <x v="0"/>
    <x v="2"/>
    <s v="Stanley Canvas, Easy-Erase"/>
    <n v="0"/>
    <n v="99"/>
    <n v="24"/>
    <n v="2"/>
    <s v="TRUE"/>
  </r>
  <r>
    <s v="AZ-2012-8140932"/>
    <x v="579"/>
    <s v="Dominic Scott"/>
    <x v="2"/>
    <s v="Aquitaine-Limousin-Poitou-Charentes"/>
    <s v="Lormont"/>
    <x v="1"/>
    <x v="1"/>
    <x v="2"/>
    <x v="0"/>
    <x v="4"/>
    <s v="Stockwell Staples, Metal"/>
    <n v="0"/>
    <n v="55"/>
    <n v="21"/>
    <n v="5"/>
    <s v="TRUE"/>
  </r>
  <r>
    <s v="AZ-2012-8140932"/>
    <x v="579"/>
    <s v="Dominic Scott"/>
    <x v="2"/>
    <s v="Aquitaine-Limousin-Poitou-Charentes"/>
    <s v="Lormont"/>
    <x v="1"/>
    <x v="1"/>
    <x v="2"/>
    <x v="2"/>
    <x v="10"/>
    <s v="Samsung Speaker Phone, with Caller ID"/>
    <n v="0.15"/>
    <n v="210"/>
    <n v="-22"/>
    <n v="2"/>
    <s v="FALSE"/>
  </r>
  <r>
    <s v="AZ-2012-4828873"/>
    <x v="579"/>
    <s v="Maddison Newman"/>
    <x v="9"/>
    <s v="Hainaut"/>
    <s v="Charleroi"/>
    <x v="1"/>
    <x v="2"/>
    <x v="3"/>
    <x v="0"/>
    <x v="2"/>
    <s v="Boston Markers, Blue"/>
    <n v="0"/>
    <n v="53"/>
    <n v="22"/>
    <n v="2"/>
    <s v="TRUE"/>
  </r>
  <r>
    <s v="BN-2012-1206890"/>
    <x v="579"/>
    <s v="Angelina Beeton"/>
    <x v="2"/>
    <s v="Languedoc-Roussillon-Midi-Pyrénées"/>
    <s v="Toulouse"/>
    <x v="1"/>
    <x v="1"/>
    <x v="1"/>
    <x v="1"/>
    <x v="8"/>
    <s v="Novimex Swivel Stool, Adjustable"/>
    <n v="0.6"/>
    <n v="200"/>
    <n v="-260"/>
    <n v="3"/>
    <s v="FALSE"/>
  </r>
  <r>
    <s v="BN-2012-1206890"/>
    <x v="579"/>
    <s v="Angelina Beeton"/>
    <x v="2"/>
    <s v="Languedoc-Roussillon-Midi-Pyrénées"/>
    <s v="Toulouse"/>
    <x v="1"/>
    <x v="1"/>
    <x v="1"/>
    <x v="0"/>
    <x v="2"/>
    <s v="Stanley Pens, Fluorescent"/>
    <n v="0.5"/>
    <n v="11"/>
    <n v="-9"/>
    <n v="2"/>
    <s v="TRUE"/>
  </r>
  <r>
    <s v="BN-2012-1206890"/>
    <x v="579"/>
    <s v="Angelina Beeton"/>
    <x v="2"/>
    <s v="Languedoc-Roussillon-Midi-Pyrénées"/>
    <s v="Toulouse"/>
    <x v="1"/>
    <x v="1"/>
    <x v="1"/>
    <x v="0"/>
    <x v="4"/>
    <s v="Advantus Push Pins, Bulk Pack"/>
    <n v="0.5"/>
    <n v="14"/>
    <n v="-12"/>
    <n v="2"/>
    <s v="TRUE"/>
  </r>
  <r>
    <s v="AZ-2013-503783"/>
    <x v="580"/>
    <s v="Freddie Kaur"/>
    <x v="2"/>
    <s v="Aquitaine-Limousin-Poitou-Charentes"/>
    <s v="Pau"/>
    <x v="1"/>
    <x v="1"/>
    <x v="3"/>
    <x v="0"/>
    <x v="11"/>
    <s v="Hoover Toaster, Black"/>
    <n v="0.1"/>
    <n v="299"/>
    <n v="116"/>
    <n v="4"/>
    <s v="TRUE"/>
  </r>
  <r>
    <s v="AZ-2013-7367497"/>
    <x v="580"/>
    <s v="Lilian Rodgers"/>
    <x v="1"/>
    <s v="England"/>
    <s v="London"/>
    <x v="0"/>
    <x v="1"/>
    <x v="1"/>
    <x v="0"/>
    <x v="3"/>
    <s v="Fellowes Trays, Single Width"/>
    <n v="0.1"/>
    <n v="155"/>
    <n v="69"/>
    <n v="3"/>
    <s v="TRUE"/>
  </r>
  <r>
    <s v="AZ-2013-6051551"/>
    <x v="580"/>
    <s v="Millie Arnold"/>
    <x v="5"/>
    <s v="Melilla"/>
    <s v="Melilla"/>
    <x v="2"/>
    <x v="1"/>
    <x v="1"/>
    <x v="0"/>
    <x v="2"/>
    <s v="Stanley Canvas, Easy-Erase"/>
    <n v="0"/>
    <n v="99"/>
    <n v="24"/>
    <n v="2"/>
    <s v="FALSE"/>
  </r>
  <r>
    <s v="AZ-2013-6051551"/>
    <x v="580"/>
    <s v="Millie Arnold"/>
    <x v="5"/>
    <s v="Melilla"/>
    <s v="Melilla"/>
    <x v="2"/>
    <x v="1"/>
    <x v="1"/>
    <x v="0"/>
    <x v="7"/>
    <s v="Smead Legal Exhibit Labels, 5000 Label Set"/>
    <n v="0"/>
    <n v="46"/>
    <n v="9"/>
    <n v="4"/>
    <s v="TRUE"/>
  </r>
  <r>
    <s v="AZ-2013-8629529"/>
    <x v="581"/>
    <s v="Nate Dacey"/>
    <x v="2"/>
    <s v="Ile-de-France"/>
    <s v="Livry-Gargan"/>
    <x v="1"/>
    <x v="1"/>
    <x v="1"/>
    <x v="0"/>
    <x v="11"/>
    <s v="Hoover Stove, Black"/>
    <n v="0.1"/>
    <n v="1533"/>
    <n v="-34"/>
    <n v="3"/>
    <s v="FALSE"/>
  </r>
  <r>
    <s v="AZ-2013-8629529"/>
    <x v="581"/>
    <s v="Nate Dacey"/>
    <x v="2"/>
    <s v="Ile-de-France"/>
    <s v="Livry-Gargan"/>
    <x v="1"/>
    <x v="1"/>
    <x v="1"/>
    <x v="0"/>
    <x v="3"/>
    <s v="Smead Shelving, Wire Frame"/>
    <n v="0.1"/>
    <n v="130"/>
    <n v="52"/>
    <n v="3"/>
    <s v="TRUE"/>
  </r>
  <r>
    <s v="AZ-2013-5548101"/>
    <x v="581"/>
    <s v="Jasper Neighbour"/>
    <x v="2"/>
    <s v="Provence-Alpes-Côte d'Azur"/>
    <s v="Grasse"/>
    <x v="1"/>
    <x v="2"/>
    <x v="2"/>
    <x v="0"/>
    <x v="2"/>
    <s v="Stanley Sketch Pad, Fluorescent"/>
    <n v="0"/>
    <n v="137"/>
    <n v="22"/>
    <n v="3"/>
    <s v="FALSE"/>
  </r>
  <r>
    <s v="AZ-2013-2868494"/>
    <x v="581"/>
    <s v="Kenneth Gonzales"/>
    <x v="2"/>
    <s v="Ile-de-France"/>
    <s v="Maisons-Laffitte"/>
    <x v="1"/>
    <x v="1"/>
    <x v="2"/>
    <x v="0"/>
    <x v="5"/>
    <s v="Ibico Binder, Economy"/>
    <n v="0"/>
    <n v="46"/>
    <n v="13"/>
    <n v="3"/>
    <s v="TRUE"/>
  </r>
  <r>
    <s v="AZ-2013-2868494"/>
    <x v="581"/>
    <s v="Kenneth Gonzales"/>
    <x v="2"/>
    <s v="Ile-de-France"/>
    <s v="Maisons-Laffitte"/>
    <x v="1"/>
    <x v="1"/>
    <x v="2"/>
    <x v="0"/>
    <x v="0"/>
    <s v="SanDisk Message Books, 8.5 x 11"/>
    <n v="0"/>
    <n v="112"/>
    <n v="55"/>
    <n v="4"/>
    <s v="FALSE"/>
  </r>
  <r>
    <s v="AZ-2013-8665589"/>
    <x v="581"/>
    <s v="Alannah Langridge"/>
    <x v="1"/>
    <s v="England"/>
    <s v="Derby"/>
    <x v="0"/>
    <x v="1"/>
    <x v="1"/>
    <x v="1"/>
    <x v="1"/>
    <s v="Sauder Floating Shelf Set, Pine"/>
    <n v="0"/>
    <n v="1567"/>
    <n v="360"/>
    <n v="8"/>
    <s v="FALSE"/>
  </r>
  <r>
    <s v="AZ-2013-7684337"/>
    <x v="581"/>
    <s v="Kayla Tearle"/>
    <x v="1"/>
    <s v="England"/>
    <s v="Chester"/>
    <x v="0"/>
    <x v="2"/>
    <x v="1"/>
    <x v="0"/>
    <x v="14"/>
    <s v="GlobeWeis Manila Envelope, Set of 50"/>
    <n v="0"/>
    <n v="164"/>
    <n v="54"/>
    <n v="6"/>
    <s v="TRUE"/>
  </r>
  <r>
    <s v="AZ-2013-4847875"/>
    <x v="582"/>
    <s v="Jason Roger"/>
    <x v="6"/>
    <s v="North Rhine-Westphalia"/>
    <s v="Leverkusen"/>
    <x v="1"/>
    <x v="2"/>
    <x v="1"/>
    <x v="0"/>
    <x v="5"/>
    <s v="Cardinal Hole Reinforcements, Durable"/>
    <n v="0"/>
    <n v="27"/>
    <n v="6"/>
    <n v="4"/>
    <s v="FALSE"/>
  </r>
  <r>
    <s v="AZ-2013-4847875"/>
    <x v="582"/>
    <s v="Jason Roger"/>
    <x v="6"/>
    <s v="North Rhine-Westphalia"/>
    <s v="Leverkusen"/>
    <x v="1"/>
    <x v="2"/>
    <x v="1"/>
    <x v="2"/>
    <x v="10"/>
    <s v="Cisco Headset, with Caller ID"/>
    <n v="0"/>
    <n v="177"/>
    <n v="71"/>
    <n v="2"/>
    <s v="FALSE"/>
  </r>
  <r>
    <s v="AZ-2013-5755463"/>
    <x v="582"/>
    <s v="Terence Welch"/>
    <x v="1"/>
    <s v="England"/>
    <s v="London"/>
    <x v="0"/>
    <x v="1"/>
    <x v="1"/>
    <x v="0"/>
    <x v="3"/>
    <s v="Fellowes File Cart, Blue"/>
    <n v="0.1"/>
    <n v="618"/>
    <n v="206"/>
    <n v="5"/>
    <s v="FALSE"/>
  </r>
  <r>
    <s v="AZ-2013-3735155"/>
    <x v="582"/>
    <s v="Kian Sykes"/>
    <x v="6"/>
    <s v="North Rhine-Westphalia"/>
    <s v="Krefeld"/>
    <x v="1"/>
    <x v="1"/>
    <x v="0"/>
    <x v="0"/>
    <x v="7"/>
    <s v="Avery Removable Labels, Alphabetical"/>
    <n v="0"/>
    <n v="32"/>
    <n v="6"/>
    <n v="3"/>
    <s v="TRUE"/>
  </r>
  <r>
    <s v="AZ-2013-3735155"/>
    <x v="582"/>
    <s v="Kian Sykes"/>
    <x v="6"/>
    <s v="North Rhine-Westphalia"/>
    <s v="Krefeld"/>
    <x v="1"/>
    <x v="1"/>
    <x v="0"/>
    <x v="0"/>
    <x v="0"/>
    <s v="Green Bar Parchment Paper, Premium"/>
    <n v="0"/>
    <n v="83"/>
    <n v="2"/>
    <n v="5"/>
    <s v="FALSE"/>
  </r>
  <r>
    <s v="AZ-2013-5279450"/>
    <x v="582"/>
    <s v="Peggy Hua"/>
    <x v="6"/>
    <s v="Saxony-Anhalt"/>
    <s v="Halle"/>
    <x v="1"/>
    <x v="2"/>
    <x v="0"/>
    <x v="0"/>
    <x v="11"/>
    <s v="Cuisinart Stove, Silver"/>
    <n v="0.1"/>
    <n v="970"/>
    <n v="216"/>
    <n v="2"/>
    <s v="TRUE"/>
  </r>
  <r>
    <s v="BN-2013-9867098"/>
    <x v="582"/>
    <s v="Summer Hayward"/>
    <x v="7"/>
    <s v="South Holland"/>
    <s v="Rotterdam"/>
    <x v="1"/>
    <x v="1"/>
    <x v="1"/>
    <x v="0"/>
    <x v="3"/>
    <s v="Eldon Folders, Wire Frame"/>
    <n v="0.5"/>
    <n v="8"/>
    <n v="-6"/>
    <n v="1"/>
    <s v="FALSE"/>
  </r>
  <r>
    <s v="BN-2013-9407100"/>
    <x v="582"/>
    <s v="Noah Hart"/>
    <x v="6"/>
    <s v="Hesse"/>
    <s v="Frankfurt"/>
    <x v="1"/>
    <x v="1"/>
    <x v="1"/>
    <x v="1"/>
    <x v="8"/>
    <s v="Harbour Creations Bag Chairs, Black"/>
    <n v="0.1"/>
    <n v="373"/>
    <n v="-4"/>
    <n v="7"/>
    <s v="TRUE"/>
  </r>
  <r>
    <s v="BN-2013-9407100"/>
    <x v="582"/>
    <s v="Noah Hart"/>
    <x v="6"/>
    <s v="Hesse"/>
    <s v="Frankfurt"/>
    <x v="1"/>
    <x v="1"/>
    <x v="1"/>
    <x v="0"/>
    <x v="2"/>
    <s v="Sanford Sketch Pad, Water Color"/>
    <n v="0"/>
    <n v="49"/>
    <n v="23"/>
    <n v="1"/>
    <s v="TRUE"/>
  </r>
  <r>
    <s v="BN-2013-9407100"/>
    <x v="582"/>
    <s v="Noah Hart"/>
    <x v="6"/>
    <s v="Hesse"/>
    <s v="Frankfurt"/>
    <x v="1"/>
    <x v="1"/>
    <x v="1"/>
    <x v="0"/>
    <x v="7"/>
    <s v="Harbour Creations Removable Labels, 5000 Label Set"/>
    <n v="0"/>
    <n v="72"/>
    <n v="26"/>
    <n v="7"/>
    <s v="FALSE"/>
  </r>
  <r>
    <s v="BN-2013-9407100"/>
    <x v="582"/>
    <s v="Noah Hart"/>
    <x v="6"/>
    <s v="Hesse"/>
    <s v="Frankfurt"/>
    <x v="1"/>
    <x v="1"/>
    <x v="1"/>
    <x v="0"/>
    <x v="7"/>
    <s v="Novimex Shipping Labels, Laser Printer Compatible"/>
    <n v="0"/>
    <n v="44"/>
    <n v="19"/>
    <n v="4"/>
    <s v="FALSE"/>
  </r>
  <r>
    <s v="BN-2013-9407100"/>
    <x v="582"/>
    <s v="Noah Hart"/>
    <x v="6"/>
    <s v="Hesse"/>
    <s v="Frankfurt"/>
    <x v="1"/>
    <x v="1"/>
    <x v="1"/>
    <x v="2"/>
    <x v="10"/>
    <s v="Samsung Audio Dock, VoIP"/>
    <n v="0"/>
    <n v="334"/>
    <n v="87"/>
    <n v="2"/>
    <s v="FALSE"/>
  </r>
  <r>
    <s v="AZ-2013-3328876"/>
    <x v="583"/>
    <s v="Daryl Claypool"/>
    <x v="2"/>
    <s v="Provence-Alpes-Côte d'Azur"/>
    <s v="Gap"/>
    <x v="1"/>
    <x v="2"/>
    <x v="1"/>
    <x v="0"/>
    <x v="11"/>
    <s v="KitchenAid Stove, Silver"/>
    <n v="0.1"/>
    <n v="1028"/>
    <n v="297"/>
    <n v="2"/>
    <s v="FALSE"/>
  </r>
  <r>
    <s v="AZ-2013-2015802"/>
    <x v="583"/>
    <s v="Louis Scott"/>
    <x v="3"/>
    <s v="Sicily"/>
    <s v="Catania"/>
    <x v="2"/>
    <x v="2"/>
    <x v="1"/>
    <x v="0"/>
    <x v="0"/>
    <s v="Eaton Message Books, Recycled"/>
    <n v="0"/>
    <n v="102"/>
    <n v="14"/>
    <n v="5"/>
    <s v="FALSE"/>
  </r>
  <r>
    <s v="AZ-2013-7017402"/>
    <x v="583"/>
    <s v="Benjamin Knaggs"/>
    <x v="3"/>
    <s v="Piedmont"/>
    <s v="Turin"/>
    <x v="2"/>
    <x v="0"/>
    <x v="0"/>
    <x v="1"/>
    <x v="8"/>
    <s v="Hon Rocking Chair, Black"/>
    <n v="0.6"/>
    <n v="205"/>
    <n v="-113"/>
    <n v="4"/>
    <s v="FALSE"/>
  </r>
  <r>
    <s v="AZ-2013-7017402"/>
    <x v="583"/>
    <s v="Benjamin Knaggs"/>
    <x v="3"/>
    <s v="Piedmont"/>
    <s v="Turin"/>
    <x v="2"/>
    <x v="0"/>
    <x v="0"/>
    <x v="1"/>
    <x v="16"/>
    <s v="Tenex Frame, Duo Pack"/>
    <n v="0"/>
    <n v="220"/>
    <n v="18"/>
    <n v="2"/>
    <s v="FALSE"/>
  </r>
  <r>
    <s v="AZ-2013-7017402"/>
    <x v="583"/>
    <s v="Benjamin Knaggs"/>
    <x v="3"/>
    <s v="Piedmont"/>
    <s v="Turin"/>
    <x v="2"/>
    <x v="0"/>
    <x v="0"/>
    <x v="0"/>
    <x v="11"/>
    <s v="Breville Refrigerator, White"/>
    <n v="0"/>
    <n v="2070"/>
    <n v="414"/>
    <n v="4"/>
    <s v="TRUE"/>
  </r>
  <r>
    <s v="AZ-2013-7017402"/>
    <x v="583"/>
    <s v="Benjamin Knaggs"/>
    <x v="3"/>
    <s v="Piedmont"/>
    <s v="Turin"/>
    <x v="2"/>
    <x v="0"/>
    <x v="0"/>
    <x v="0"/>
    <x v="3"/>
    <s v="Tenex Trays, Single Width"/>
    <n v="0.4"/>
    <n v="98"/>
    <n v="-3"/>
    <n v="3"/>
    <s v="FALSE"/>
  </r>
  <r>
    <s v="AZ-2013-7017402"/>
    <x v="583"/>
    <s v="Benjamin Knaggs"/>
    <x v="3"/>
    <s v="Piedmont"/>
    <s v="Turin"/>
    <x v="2"/>
    <x v="0"/>
    <x v="0"/>
    <x v="2"/>
    <x v="15"/>
    <s v="Belkin Numeric Keypad, USB"/>
    <n v="0"/>
    <n v="278"/>
    <n v="42"/>
    <n v="5"/>
    <s v="TRUE"/>
  </r>
  <r>
    <s v="AZ-2013-7897530"/>
    <x v="583"/>
    <s v="Tara Hines"/>
    <x v="2"/>
    <s v="Auvergne-Rhône-Alpes"/>
    <s v="Lyon"/>
    <x v="1"/>
    <x v="1"/>
    <x v="1"/>
    <x v="0"/>
    <x v="0"/>
    <s v="Enermax Computer Printout Paper, 8.5 x 11"/>
    <n v="0"/>
    <n v="65"/>
    <n v="17"/>
    <n v="2"/>
    <s v="TRUE"/>
  </r>
  <r>
    <s v="AZ-2013-7897530"/>
    <x v="583"/>
    <s v="Tara Hines"/>
    <x v="2"/>
    <s v="Auvergne-Rhône-Alpes"/>
    <s v="Lyon"/>
    <x v="1"/>
    <x v="1"/>
    <x v="1"/>
    <x v="0"/>
    <x v="3"/>
    <s v="Rogers Lockers, Blue"/>
    <n v="0.1"/>
    <n v="1524"/>
    <n v="-51"/>
    <n v="8"/>
    <s v="FALSE"/>
  </r>
  <r>
    <s v="BN-2013-6770556"/>
    <x v="583"/>
    <s v="Angie Massengill"/>
    <x v="12"/>
    <s v="Zürich"/>
    <s v="Zurich"/>
    <x v="1"/>
    <x v="1"/>
    <x v="1"/>
    <x v="1"/>
    <x v="8"/>
    <s v="SAFCO Swivel Stool, Adjustable"/>
    <n v="0"/>
    <n v="682"/>
    <n v="327"/>
    <n v="4"/>
    <s v="TRUE"/>
  </r>
  <r>
    <s v="BN-2013-4341327"/>
    <x v="583"/>
    <s v="Phoebe Lindsay"/>
    <x v="7"/>
    <s v="North Brabant"/>
    <s v="Bergen op Zoom"/>
    <x v="1"/>
    <x v="1"/>
    <x v="0"/>
    <x v="0"/>
    <x v="4"/>
    <s v="Stockwell Clamps, 12 Pack"/>
    <n v="0.5"/>
    <n v="19"/>
    <n v="-1"/>
    <n v="2"/>
    <s v="TRUE"/>
  </r>
  <r>
    <s v="AZ-2013-3564823"/>
    <x v="584"/>
    <s v="Robert Neil"/>
    <x v="2"/>
    <s v="Ile-de-France"/>
    <s v="Puteaux"/>
    <x v="1"/>
    <x v="1"/>
    <x v="1"/>
    <x v="1"/>
    <x v="1"/>
    <s v="Safco Classic Bookcase, Metal"/>
    <n v="0.1"/>
    <n v="2757"/>
    <n v="1164"/>
    <n v="7"/>
    <s v="FALSE"/>
  </r>
  <r>
    <s v="AZ-2013-3564823"/>
    <x v="584"/>
    <s v="Robert Neil"/>
    <x v="2"/>
    <s v="Ile-de-France"/>
    <s v="Puteaux"/>
    <x v="1"/>
    <x v="1"/>
    <x v="1"/>
    <x v="0"/>
    <x v="12"/>
    <s v="Fiskars Scissors, Serrated"/>
    <n v="0"/>
    <n v="40"/>
    <n v="18"/>
    <n v="2"/>
    <s v="FALSE"/>
  </r>
  <r>
    <s v="AZ-2013-6623035"/>
    <x v="585"/>
    <s v="Niamh Mann"/>
    <x v="1"/>
    <s v="England"/>
    <s v="Hereford"/>
    <x v="0"/>
    <x v="1"/>
    <x v="0"/>
    <x v="0"/>
    <x v="2"/>
    <s v="BIC Canvas, Fluorescent"/>
    <n v="0"/>
    <n v="165"/>
    <n v="58"/>
    <n v="3"/>
    <s v="FALSE"/>
  </r>
  <r>
    <s v="AZ-2013-6623035"/>
    <x v="585"/>
    <s v="Niamh Mann"/>
    <x v="1"/>
    <s v="England"/>
    <s v="Hereford"/>
    <x v="0"/>
    <x v="1"/>
    <x v="0"/>
    <x v="0"/>
    <x v="3"/>
    <s v="Rogers Trays, Blue"/>
    <n v="0"/>
    <n v="247"/>
    <n v="74"/>
    <n v="4"/>
    <s v="TRUE"/>
  </r>
  <r>
    <s v="BN-2013-2401973"/>
    <x v="585"/>
    <s v="Rachel Tyler"/>
    <x v="1"/>
    <s v="England"/>
    <s v="London"/>
    <x v="0"/>
    <x v="2"/>
    <x v="1"/>
    <x v="0"/>
    <x v="2"/>
    <s v="Binney &amp; Smith Pens, Fluorescent"/>
    <n v="0.1"/>
    <n v="36"/>
    <n v="-3"/>
    <n v="3"/>
    <s v="FALSE"/>
  </r>
  <r>
    <s v="BN-2013-2401973"/>
    <x v="585"/>
    <s v="Rachel Tyler"/>
    <x v="1"/>
    <s v="England"/>
    <s v="London"/>
    <x v="0"/>
    <x v="2"/>
    <x v="1"/>
    <x v="0"/>
    <x v="5"/>
    <s v="Avery Index Tab, Clear"/>
    <n v="0.1"/>
    <n v="31"/>
    <n v="6"/>
    <n v="6"/>
    <s v="FALSE"/>
  </r>
  <r>
    <s v="BN-2013-2401973"/>
    <x v="585"/>
    <s v="Rachel Tyler"/>
    <x v="1"/>
    <s v="England"/>
    <s v="London"/>
    <x v="0"/>
    <x v="2"/>
    <x v="1"/>
    <x v="0"/>
    <x v="14"/>
    <s v="Cameo Clasp Envelope, Recycled"/>
    <n v="0.1"/>
    <n v="7"/>
    <n v="0"/>
    <n v="1"/>
    <s v="TRUE"/>
  </r>
  <r>
    <s v="BN-2013-2401973"/>
    <x v="585"/>
    <s v="Rachel Tyler"/>
    <x v="1"/>
    <s v="England"/>
    <s v="London"/>
    <x v="0"/>
    <x v="2"/>
    <x v="1"/>
    <x v="0"/>
    <x v="3"/>
    <s v="Smead Lockers, Blue"/>
    <n v="0.1"/>
    <n v="1607"/>
    <n v="125"/>
    <n v="9"/>
    <s v="TRUE"/>
  </r>
  <r>
    <s v="BN-2013-2401973"/>
    <x v="585"/>
    <s v="Rachel Tyler"/>
    <x v="1"/>
    <s v="England"/>
    <s v="London"/>
    <x v="0"/>
    <x v="2"/>
    <x v="1"/>
    <x v="2"/>
    <x v="15"/>
    <s v="Memorex Numeric Keypad, USB"/>
    <n v="0.1"/>
    <n v="39"/>
    <n v="10"/>
    <n v="1"/>
    <s v="FALSE"/>
  </r>
  <r>
    <s v="BN-2013-7266864"/>
    <x v="585"/>
    <s v="Victor Kron"/>
    <x v="3"/>
    <s v="Campania"/>
    <s v="Battipaglia"/>
    <x v="2"/>
    <x v="1"/>
    <x v="2"/>
    <x v="1"/>
    <x v="8"/>
    <s v="Novimex Chairmat, Black"/>
    <n v="0.6"/>
    <n v="22"/>
    <n v="-20"/>
    <n v="1"/>
    <s v="TRUE"/>
  </r>
  <r>
    <s v="AZ-2013-1777709"/>
    <x v="586"/>
    <s v="Sebastian Barber"/>
    <x v="3"/>
    <s v="Apulia"/>
    <s v="Bari"/>
    <x v="2"/>
    <x v="0"/>
    <x v="2"/>
    <x v="0"/>
    <x v="0"/>
    <s v="Enermax Computer Printout Paper, Recycled"/>
    <n v="0"/>
    <n v="57"/>
    <n v="3"/>
    <n v="2"/>
    <s v="FALSE"/>
  </r>
  <r>
    <s v="BN-2013-8880167"/>
    <x v="586"/>
    <s v="Lincoln Want"/>
    <x v="1"/>
    <s v="England"/>
    <s v="Birmingham"/>
    <x v="0"/>
    <x v="1"/>
    <x v="1"/>
    <x v="1"/>
    <x v="1"/>
    <s v="Sauder Classic Bookcase, Mobile"/>
    <n v="0.5"/>
    <n v="658"/>
    <n v="-66"/>
    <n v="3"/>
    <s v="FALSE"/>
  </r>
  <r>
    <s v="AZ-2013-7722338"/>
    <x v="587"/>
    <s v="Molly Hawkins"/>
    <x v="3"/>
    <s v="Sicily"/>
    <s v="Palermo"/>
    <x v="2"/>
    <x v="0"/>
    <x v="2"/>
    <x v="0"/>
    <x v="5"/>
    <s v="Avery Index Tab, Clear"/>
    <n v="0"/>
    <n v="19"/>
    <n v="1"/>
    <n v="3"/>
    <s v="FALSE"/>
  </r>
  <r>
    <s v="AZ-2013-4629929"/>
    <x v="588"/>
    <s v="Liam Marshall"/>
    <x v="1"/>
    <s v="Scotland"/>
    <s v="Glasgow"/>
    <x v="0"/>
    <x v="0"/>
    <x v="0"/>
    <x v="2"/>
    <x v="9"/>
    <s v="Panasonic Printer, Durable"/>
    <n v="0"/>
    <n v="800"/>
    <n v="168"/>
    <n v="3"/>
    <s v="TRUE"/>
  </r>
  <r>
    <s v="BN-2013-5809752"/>
    <x v="588"/>
    <s v="Ryan Greenwood"/>
    <x v="1"/>
    <s v="England"/>
    <s v="London"/>
    <x v="0"/>
    <x v="1"/>
    <x v="1"/>
    <x v="1"/>
    <x v="6"/>
    <s v="Lesro Round Table, Fully Assembled"/>
    <n v="0.1"/>
    <n v="816"/>
    <n v="363"/>
    <n v="2"/>
    <s v="TRUE"/>
  </r>
  <r>
    <s v="BN-2013-5809752"/>
    <x v="588"/>
    <s v="Ryan Greenwood"/>
    <x v="1"/>
    <s v="England"/>
    <s v="London"/>
    <x v="0"/>
    <x v="1"/>
    <x v="1"/>
    <x v="0"/>
    <x v="3"/>
    <s v="Rogers Shelving, Single Width"/>
    <n v="0.1"/>
    <n v="168"/>
    <n v="-4"/>
    <n v="3"/>
    <s v="TRUE"/>
  </r>
  <r>
    <s v="AZ-2013-5584344"/>
    <x v="589"/>
    <s v="Devin Huddleston"/>
    <x v="1"/>
    <s v="England"/>
    <s v="Halifax"/>
    <x v="0"/>
    <x v="1"/>
    <x v="1"/>
    <x v="0"/>
    <x v="2"/>
    <s v="Sanford Markers, Easy-Erase"/>
    <n v="0"/>
    <n v="118"/>
    <n v="2"/>
    <n v="5"/>
    <s v="FALSE"/>
  </r>
  <r>
    <s v="AZ-2013-351604"/>
    <x v="589"/>
    <s v="Catharine Robbins"/>
    <x v="5"/>
    <s v="Madrid"/>
    <s v="Madrid"/>
    <x v="2"/>
    <x v="2"/>
    <x v="2"/>
    <x v="0"/>
    <x v="11"/>
    <s v="Hamilton Beach Stove, Silver"/>
    <n v="0"/>
    <n v="3802"/>
    <n v="1445"/>
    <n v="7"/>
    <s v="FALSE"/>
  </r>
  <r>
    <s v="AZ-2013-351604"/>
    <x v="589"/>
    <s v="Catharine Robbins"/>
    <x v="5"/>
    <s v="Madrid"/>
    <s v="Madrid"/>
    <x v="2"/>
    <x v="2"/>
    <x v="2"/>
    <x v="0"/>
    <x v="14"/>
    <s v="Jiffy Business Envelopes, Recycled"/>
    <n v="0"/>
    <n v="73"/>
    <n v="13"/>
    <n v="4"/>
    <s v="FALSE"/>
  </r>
  <r>
    <s v="AZ-2013-351604"/>
    <x v="589"/>
    <s v="Catharine Robbins"/>
    <x v="5"/>
    <s v="Madrid"/>
    <s v="Madrid"/>
    <x v="2"/>
    <x v="2"/>
    <x v="2"/>
    <x v="0"/>
    <x v="12"/>
    <s v="Elite Trimmer, High Speed"/>
    <n v="0"/>
    <n v="333"/>
    <n v="17"/>
    <n v="8"/>
    <s v="TRUE"/>
  </r>
  <r>
    <s v="AZ-2013-273412"/>
    <x v="590"/>
    <s v="Zachary Warner"/>
    <x v="4"/>
    <s v="Vienna"/>
    <s v="Vienna"/>
    <x v="1"/>
    <x v="1"/>
    <x v="3"/>
    <x v="0"/>
    <x v="11"/>
    <s v="KitchenAid Blender, Black"/>
    <n v="0"/>
    <n v="388"/>
    <n v="147"/>
    <n v="4"/>
    <s v="FALSE"/>
  </r>
  <r>
    <s v="AZ-2013-273412"/>
    <x v="590"/>
    <s v="Zachary Warner"/>
    <x v="4"/>
    <s v="Vienna"/>
    <s v="Vienna"/>
    <x v="1"/>
    <x v="1"/>
    <x v="3"/>
    <x v="0"/>
    <x v="5"/>
    <s v="Wilson Jones Hole Reinforcements, Clear"/>
    <n v="0"/>
    <n v="4"/>
    <n v="0"/>
    <n v="1"/>
    <s v="TRUE"/>
  </r>
  <r>
    <s v="AZ-2013-273412"/>
    <x v="590"/>
    <s v="Zachary Warner"/>
    <x v="4"/>
    <s v="Vienna"/>
    <s v="Vienna"/>
    <x v="1"/>
    <x v="1"/>
    <x v="3"/>
    <x v="2"/>
    <x v="15"/>
    <s v="Memorex Flash Drive, USB"/>
    <n v="0"/>
    <n v="89"/>
    <n v="8"/>
    <n v="3"/>
    <s v="FALSE"/>
  </r>
  <r>
    <s v="AZ-2013-8382416"/>
    <x v="590"/>
    <s v="David Lowe"/>
    <x v="8"/>
    <s v="Hovedstaden"/>
    <s v="Frederiksberg"/>
    <x v="0"/>
    <x v="1"/>
    <x v="2"/>
    <x v="0"/>
    <x v="5"/>
    <s v="Cardinal 3-Hole Punch, Economy"/>
    <n v="0.5"/>
    <n v="29"/>
    <n v="-3"/>
    <n v="2"/>
    <s v="TRUE"/>
  </r>
  <r>
    <s v="BN-2013-3136771"/>
    <x v="590"/>
    <s v="Taj Knetes"/>
    <x v="0"/>
    <s v="Stockholm"/>
    <s v="Stockholm"/>
    <x v="0"/>
    <x v="1"/>
    <x v="0"/>
    <x v="0"/>
    <x v="2"/>
    <s v="Sanford Highlighters, Easy-Erase"/>
    <n v="0.5"/>
    <n v="16"/>
    <n v="-15"/>
    <n v="2"/>
    <s v="FALSE"/>
  </r>
  <r>
    <s v="BN-2013-3136771"/>
    <x v="590"/>
    <s v="Taj Knetes"/>
    <x v="0"/>
    <s v="Stockholm"/>
    <s v="Stockholm"/>
    <x v="0"/>
    <x v="1"/>
    <x v="0"/>
    <x v="0"/>
    <x v="4"/>
    <s v="Accos Push Pins, Bulk Pack"/>
    <n v="0.5"/>
    <n v="15"/>
    <n v="-6"/>
    <n v="2"/>
    <s v="TRUE"/>
  </r>
  <r>
    <s v="AZ-2013-6878951"/>
    <x v="591"/>
    <s v="Paul Collazo"/>
    <x v="1"/>
    <s v="Wales"/>
    <s v="Clydach"/>
    <x v="0"/>
    <x v="0"/>
    <x v="1"/>
    <x v="0"/>
    <x v="3"/>
    <s v="Fellowes Box, Wire Frame"/>
    <n v="0"/>
    <n v="56"/>
    <n v="26"/>
    <n v="3"/>
    <s v="FALSE"/>
  </r>
  <r>
    <s v="AZ-2013-6878951"/>
    <x v="591"/>
    <s v="Paul Collazo"/>
    <x v="1"/>
    <s v="Wales"/>
    <s v="Clydach"/>
    <x v="0"/>
    <x v="0"/>
    <x v="1"/>
    <x v="2"/>
    <x v="10"/>
    <s v="Cisco Audio Dock, VoIP"/>
    <n v="0"/>
    <n v="1275"/>
    <n v="497"/>
    <n v="7"/>
    <s v="TRUE"/>
  </r>
  <r>
    <s v="BN-2013-3013518"/>
    <x v="591"/>
    <s v="Melissa Bean"/>
    <x v="3"/>
    <s v="Campania"/>
    <s v="Naples"/>
    <x v="2"/>
    <x v="0"/>
    <x v="2"/>
    <x v="1"/>
    <x v="8"/>
    <s v="Hon Bag Chairs, Set of Two"/>
    <n v="0.6"/>
    <n v="95"/>
    <n v="-114"/>
    <n v="5"/>
    <s v="FALSE"/>
  </r>
  <r>
    <s v="AZ-2013-1380868"/>
    <x v="592"/>
    <s v="Chloe O'Dea"/>
    <x v="4"/>
    <s v="Vienna"/>
    <s v="Vienna"/>
    <x v="1"/>
    <x v="1"/>
    <x v="1"/>
    <x v="0"/>
    <x v="2"/>
    <s v="Sanford Pencil Sharpener, Easy-Erase"/>
    <n v="0"/>
    <n v="135"/>
    <n v="68"/>
    <n v="5"/>
    <s v="TRUE"/>
  </r>
  <r>
    <s v="AZ-2013-1651080"/>
    <x v="592"/>
    <s v="Tyson Jonathan"/>
    <x v="2"/>
    <s v="Ile-de-France"/>
    <s v="Paris"/>
    <x v="1"/>
    <x v="1"/>
    <x v="1"/>
    <x v="0"/>
    <x v="2"/>
    <s v="BIC Highlighters, Water Color"/>
    <n v="0"/>
    <n v="88"/>
    <n v="16"/>
    <n v="4"/>
    <s v="TRUE"/>
  </r>
  <r>
    <s v="AZ-2013-1651080"/>
    <x v="592"/>
    <s v="Tyson Jonathan"/>
    <x v="2"/>
    <s v="Ile-de-France"/>
    <s v="Paris"/>
    <x v="1"/>
    <x v="1"/>
    <x v="1"/>
    <x v="0"/>
    <x v="5"/>
    <s v="Avery Binder Covers, Recycled"/>
    <n v="0"/>
    <n v="57"/>
    <n v="21"/>
    <n v="5"/>
    <s v="FALSE"/>
  </r>
  <r>
    <s v="AZ-2013-1651080"/>
    <x v="592"/>
    <s v="Tyson Jonathan"/>
    <x v="2"/>
    <s v="Ile-de-France"/>
    <s v="Paris"/>
    <x v="1"/>
    <x v="1"/>
    <x v="1"/>
    <x v="0"/>
    <x v="0"/>
    <s v="Eaton Note Cards, 8.5 x 11"/>
    <n v="0"/>
    <n v="344"/>
    <n v="62"/>
    <n v="13"/>
    <s v="FALSE"/>
  </r>
  <r>
    <s v="BN-2013-9140606"/>
    <x v="592"/>
    <s v="Maya Pamphlett"/>
    <x v="13"/>
    <s v="Dublin"/>
    <s v="Dublin"/>
    <x v="0"/>
    <x v="1"/>
    <x v="1"/>
    <x v="1"/>
    <x v="1"/>
    <s v="Dania Corner Shelving, Metal"/>
    <n v="0.5"/>
    <n v="304"/>
    <n v="-18"/>
    <n v="5"/>
    <s v="TRUE"/>
  </r>
  <r>
    <s v="BN-2013-9140606"/>
    <x v="592"/>
    <s v="Maya Pamphlett"/>
    <x v="13"/>
    <s v="Dublin"/>
    <s v="Dublin"/>
    <x v="0"/>
    <x v="1"/>
    <x v="1"/>
    <x v="0"/>
    <x v="5"/>
    <s v="Acco Hole Reinforcements, Durable"/>
    <n v="0.5"/>
    <n v="29"/>
    <n v="-2"/>
    <n v="7"/>
    <s v="FALSE"/>
  </r>
  <r>
    <s v="BN-2013-9140606"/>
    <x v="592"/>
    <s v="Maya Pamphlett"/>
    <x v="13"/>
    <s v="Dublin"/>
    <s v="Dublin"/>
    <x v="0"/>
    <x v="1"/>
    <x v="1"/>
    <x v="2"/>
    <x v="15"/>
    <s v="Memorex Flash Drive, Erganomic"/>
    <n v="0.5"/>
    <n v="54"/>
    <n v="-44"/>
    <n v="4"/>
    <s v="FALSE"/>
  </r>
  <r>
    <s v="BN-2013-9140606"/>
    <x v="592"/>
    <s v="Maya Pamphlett"/>
    <x v="13"/>
    <s v="Dublin"/>
    <s v="Dublin"/>
    <x v="0"/>
    <x v="1"/>
    <x v="1"/>
    <x v="2"/>
    <x v="10"/>
    <s v="Nokia Signal Booster, with Caller ID"/>
    <n v="0.5"/>
    <n v="410"/>
    <n v="-172"/>
    <n v="6"/>
    <s v="TRUE"/>
  </r>
  <r>
    <s v="AZ-2013-5727420"/>
    <x v="593"/>
    <s v="Kian Sykes"/>
    <x v="6"/>
    <s v="North Rhine-Westphalia"/>
    <s v="Castrop-Rauxel"/>
    <x v="1"/>
    <x v="1"/>
    <x v="2"/>
    <x v="0"/>
    <x v="5"/>
    <s v="Avery Binder Covers, Economy"/>
    <n v="0"/>
    <n v="44"/>
    <n v="14"/>
    <n v="4"/>
    <s v="TRUE"/>
  </r>
  <r>
    <s v="AZ-2013-2652268"/>
    <x v="593"/>
    <s v="Adam Walpole"/>
    <x v="2"/>
    <s v="Ile-de-France"/>
    <s v="Bagneux"/>
    <x v="1"/>
    <x v="2"/>
    <x v="1"/>
    <x v="0"/>
    <x v="7"/>
    <s v="Harbour Creations Removable Labels, 5000 Label Set"/>
    <n v="0"/>
    <n v="41"/>
    <n v="15"/>
    <n v="4"/>
    <s v="FALSE"/>
  </r>
  <r>
    <s v="AZ-2013-7816425"/>
    <x v="593"/>
    <s v="Libby Allan"/>
    <x v="2"/>
    <s v="Ile-de-France"/>
    <s v="Meaux"/>
    <x v="1"/>
    <x v="1"/>
    <x v="1"/>
    <x v="0"/>
    <x v="5"/>
    <s v="Avery Binder Covers, Economy"/>
    <n v="0"/>
    <n v="89"/>
    <n v="27"/>
    <n v="8"/>
    <s v="FALSE"/>
  </r>
  <r>
    <s v="AZ-2013-7816425"/>
    <x v="593"/>
    <s v="Libby Allan"/>
    <x v="2"/>
    <s v="Ile-de-France"/>
    <s v="Meaux"/>
    <x v="1"/>
    <x v="1"/>
    <x v="1"/>
    <x v="0"/>
    <x v="5"/>
    <s v="Ibico Binding Machine, Recycled"/>
    <n v="0"/>
    <n v="259"/>
    <n v="47"/>
    <n v="5"/>
    <s v="TRUE"/>
  </r>
  <r>
    <s v="BN-2013-4893247"/>
    <x v="593"/>
    <s v="Logan Tilley"/>
    <x v="7"/>
    <s v="North Brabant"/>
    <s v="Oosterhout"/>
    <x v="1"/>
    <x v="1"/>
    <x v="1"/>
    <x v="0"/>
    <x v="5"/>
    <s v="Wilson Jones 3-Hole Punch, Economy"/>
    <n v="0.5"/>
    <n v="28"/>
    <n v="-10"/>
    <n v="2"/>
    <s v="FALSE"/>
  </r>
  <r>
    <s v="BN-2013-4893247"/>
    <x v="593"/>
    <s v="Logan Tilley"/>
    <x v="7"/>
    <s v="North Brabant"/>
    <s v="Oosterhout"/>
    <x v="1"/>
    <x v="1"/>
    <x v="1"/>
    <x v="0"/>
    <x v="0"/>
    <s v="SanDisk Cards &amp; Envelopes, 8.5 x 11"/>
    <n v="0.5"/>
    <n v="79"/>
    <n v="-36"/>
    <n v="3"/>
    <s v="TRUE"/>
  </r>
  <r>
    <s v="BN-2013-4893247"/>
    <x v="593"/>
    <s v="Logan Tilley"/>
    <x v="7"/>
    <s v="North Brabant"/>
    <s v="Oosterhout"/>
    <x v="1"/>
    <x v="1"/>
    <x v="1"/>
    <x v="2"/>
    <x v="10"/>
    <s v="Motorola Audio Dock, Cordless"/>
    <n v="0.5"/>
    <n v="529"/>
    <n v="-254"/>
    <n v="6"/>
    <s v="FALSE"/>
  </r>
  <r>
    <s v="BN-2013-9449552"/>
    <x v="593"/>
    <s v="Julian Dobie"/>
    <x v="2"/>
    <s v="Languedoc-Roussillon-Midi-Pyrénées"/>
    <s v="Toulouse"/>
    <x v="1"/>
    <x v="1"/>
    <x v="1"/>
    <x v="0"/>
    <x v="3"/>
    <s v="Rogers Folders, Blue"/>
    <n v="0.6"/>
    <n v="37"/>
    <n v="-53"/>
    <n v="3"/>
    <s v="TRUE"/>
  </r>
  <r>
    <s v="AZ-2013-7980610"/>
    <x v="594"/>
    <s v="Brodie Hart"/>
    <x v="4"/>
    <s v="Salzburg"/>
    <s v="Salzburg"/>
    <x v="1"/>
    <x v="0"/>
    <x v="1"/>
    <x v="2"/>
    <x v="10"/>
    <s v="Motorola Audio Dock, with Caller ID"/>
    <n v="0"/>
    <n v="520"/>
    <n v="203"/>
    <n v="3"/>
    <s v="TRUE"/>
  </r>
  <r>
    <s v="AZ-2013-469953"/>
    <x v="594"/>
    <s v="Angus De Groot"/>
    <x v="4"/>
    <s v="Vienna"/>
    <s v="Vienna"/>
    <x v="1"/>
    <x v="2"/>
    <x v="2"/>
    <x v="1"/>
    <x v="16"/>
    <s v="Rubbermaid Photo Frame, Durable"/>
    <n v="0"/>
    <n v="146"/>
    <n v="7"/>
    <n v="3"/>
    <s v="TRUE"/>
  </r>
  <r>
    <s v="AZ-2013-2156489"/>
    <x v="594"/>
    <s v="Ella Dwyer-Gray"/>
    <x v="5"/>
    <s v="Castile and León"/>
    <s v="Palencia"/>
    <x v="2"/>
    <x v="1"/>
    <x v="1"/>
    <x v="1"/>
    <x v="1"/>
    <s v="Bush Corner Shelving, Metal"/>
    <n v="0"/>
    <n v="741"/>
    <n v="104"/>
    <n v="6"/>
    <s v="TRUE"/>
  </r>
  <r>
    <s v="AZ-2013-2156489"/>
    <x v="594"/>
    <s v="Ella Dwyer-Gray"/>
    <x v="5"/>
    <s v="Castile and León"/>
    <s v="Palencia"/>
    <x v="2"/>
    <x v="1"/>
    <x v="1"/>
    <x v="0"/>
    <x v="5"/>
    <s v="Ibico Binding Machine, Clear"/>
    <n v="0"/>
    <n v="51"/>
    <n v="23"/>
    <n v="1"/>
    <s v="FALSE"/>
  </r>
  <r>
    <s v="BN-2013-9700722"/>
    <x v="594"/>
    <s v="Thomas Thompson"/>
    <x v="1"/>
    <s v="England"/>
    <s v="Sheffield"/>
    <x v="0"/>
    <x v="2"/>
    <x v="1"/>
    <x v="0"/>
    <x v="2"/>
    <s v="BIC Markers, Fluorescent"/>
    <n v="0.5"/>
    <n v="42"/>
    <n v="-35"/>
    <n v="3"/>
    <s v="TRUE"/>
  </r>
  <r>
    <s v="BN-2013-9700722"/>
    <x v="594"/>
    <s v="Thomas Thompson"/>
    <x v="1"/>
    <s v="England"/>
    <s v="Sheffield"/>
    <x v="0"/>
    <x v="2"/>
    <x v="1"/>
    <x v="0"/>
    <x v="5"/>
    <s v="Ibico Binder Covers, Durable"/>
    <n v="0.5"/>
    <n v="38"/>
    <n v="-29"/>
    <n v="5"/>
    <s v="FALSE"/>
  </r>
  <r>
    <s v="BN-2013-9700722"/>
    <x v="594"/>
    <s v="Thomas Thompson"/>
    <x v="1"/>
    <s v="England"/>
    <s v="Sheffield"/>
    <x v="0"/>
    <x v="2"/>
    <x v="1"/>
    <x v="0"/>
    <x v="14"/>
    <s v="Ames Manila Envelope, Recycled"/>
    <n v="0.5"/>
    <n v="47"/>
    <n v="-11"/>
    <n v="4"/>
    <s v="FALSE"/>
  </r>
  <r>
    <s v="BN-2013-9700722"/>
    <x v="594"/>
    <s v="Thomas Thompson"/>
    <x v="1"/>
    <s v="England"/>
    <s v="Sheffield"/>
    <x v="0"/>
    <x v="2"/>
    <x v="1"/>
    <x v="0"/>
    <x v="3"/>
    <s v="Rogers Trays, Wire Frame"/>
    <n v="0.5"/>
    <n v="152"/>
    <n v="-3"/>
    <n v="5"/>
    <s v="FALSE"/>
  </r>
  <r>
    <s v="AZ-2013-6231754"/>
    <x v="595"/>
    <s v="Angus Blacklock"/>
    <x v="6"/>
    <s v="Berlin"/>
    <s v="Berlin"/>
    <x v="1"/>
    <x v="0"/>
    <x v="0"/>
    <x v="1"/>
    <x v="16"/>
    <s v="Advantus Door Stop, Erganomic"/>
    <n v="0.1"/>
    <n v="39"/>
    <n v="9"/>
    <n v="1"/>
    <s v="TRUE"/>
  </r>
  <r>
    <s v="AZ-2013-6986515"/>
    <x v="595"/>
    <s v="Ebony Sadlier"/>
    <x v="5"/>
    <s v="Madrid"/>
    <s v="Madrid"/>
    <x v="2"/>
    <x v="2"/>
    <x v="1"/>
    <x v="0"/>
    <x v="11"/>
    <s v="Hamilton Beach Stove, Silver"/>
    <n v="0"/>
    <n v="1629"/>
    <n v="619"/>
    <n v="3"/>
    <s v="FALSE"/>
  </r>
  <r>
    <s v="AZ-2013-9918449"/>
    <x v="595"/>
    <s v="Travis Corchado"/>
    <x v="6"/>
    <s v="Bavaria"/>
    <s v="Nuremberg"/>
    <x v="1"/>
    <x v="2"/>
    <x v="0"/>
    <x v="0"/>
    <x v="5"/>
    <s v="Wilson Jones Hole Reinforcements, Recycled"/>
    <n v="0"/>
    <n v="15"/>
    <n v="4"/>
    <n v="3"/>
    <s v="FALSE"/>
  </r>
  <r>
    <s v="AZ-2013-9918449"/>
    <x v="595"/>
    <s v="Travis Corchado"/>
    <x v="6"/>
    <s v="Bavaria"/>
    <s v="Nuremberg"/>
    <x v="1"/>
    <x v="2"/>
    <x v="0"/>
    <x v="0"/>
    <x v="3"/>
    <s v="Tenex Lockers, Blue"/>
    <n v="0.1"/>
    <n v="184"/>
    <n v="33"/>
    <n v="1"/>
    <s v="TRUE"/>
  </r>
  <r>
    <s v="BN-2013-5166779"/>
    <x v="596"/>
    <s v="Daryl Claypool"/>
    <x v="0"/>
    <s v="Stockholm"/>
    <s v="Stockholm"/>
    <x v="0"/>
    <x v="2"/>
    <x v="1"/>
    <x v="0"/>
    <x v="5"/>
    <s v="Ibico Binder Covers, Clear"/>
    <n v="0.5"/>
    <n v="46"/>
    <n v="-40"/>
    <n v="7"/>
    <s v="FALSE"/>
  </r>
  <r>
    <s v="AZ-2013-2960251"/>
    <x v="597"/>
    <s v="Gregory Rodriguez"/>
    <x v="1"/>
    <s v="England"/>
    <s v="York"/>
    <x v="0"/>
    <x v="2"/>
    <x v="1"/>
    <x v="1"/>
    <x v="8"/>
    <s v="Office Star Bag Chairs, Adjustable"/>
    <n v="0"/>
    <n v="174"/>
    <n v="24"/>
    <n v="3"/>
    <s v="FALSE"/>
  </r>
  <r>
    <s v="AZ-2013-2960251"/>
    <x v="597"/>
    <s v="Gregory Rodriguez"/>
    <x v="1"/>
    <s v="England"/>
    <s v="York"/>
    <x v="0"/>
    <x v="2"/>
    <x v="1"/>
    <x v="1"/>
    <x v="8"/>
    <s v="Office Star Steel Folding Chair, Black"/>
    <n v="0"/>
    <n v="268"/>
    <n v="0"/>
    <n v="3"/>
    <s v="TRUE"/>
  </r>
  <r>
    <s v="AZ-2013-2671992"/>
    <x v="598"/>
    <s v="Louise Winter"/>
    <x v="2"/>
    <s v="Aquitaine-Limousin-Poitou-Charentes"/>
    <s v="Rochefort"/>
    <x v="1"/>
    <x v="2"/>
    <x v="0"/>
    <x v="1"/>
    <x v="1"/>
    <s v="Safco Stackable Bookrack, Pine"/>
    <n v="0.1"/>
    <n v="135"/>
    <n v="39"/>
    <n v="1"/>
    <s v="FALSE"/>
  </r>
  <r>
    <s v="AZ-2013-2055109"/>
    <x v="598"/>
    <s v="Rebecca Cook"/>
    <x v="2"/>
    <s v="Ile-de-France"/>
    <s v="Saint-Ouen"/>
    <x v="1"/>
    <x v="2"/>
    <x v="0"/>
    <x v="0"/>
    <x v="2"/>
    <s v="Sanford Pens, Blue"/>
    <n v="0"/>
    <n v="67"/>
    <n v="16"/>
    <n v="6"/>
    <s v="FALSE"/>
  </r>
  <r>
    <s v="AZ-2013-3213150"/>
    <x v="599"/>
    <s v="Alannah Callaway"/>
    <x v="3"/>
    <s v="Campania"/>
    <s v="Portici"/>
    <x v="2"/>
    <x v="1"/>
    <x v="1"/>
    <x v="0"/>
    <x v="7"/>
    <s v="Avery Removable Labels, 5000 Label Set"/>
    <n v="0"/>
    <n v="56"/>
    <n v="14"/>
    <n v="5"/>
    <s v="TRUE"/>
  </r>
  <r>
    <s v="BN-2013-299612"/>
    <x v="599"/>
    <s v="Leah Barrett"/>
    <x v="7"/>
    <s v="South Holland"/>
    <s v="Rotterdam"/>
    <x v="1"/>
    <x v="1"/>
    <x v="1"/>
    <x v="2"/>
    <x v="10"/>
    <s v="Motorola Audio Dock, VoIP"/>
    <n v="0.5"/>
    <n v="260"/>
    <n v="-109"/>
    <n v="3"/>
    <s v="TRUE"/>
  </r>
  <r>
    <s v="AZ-2013-4544800"/>
    <x v="600"/>
    <s v="Rhonda Ford"/>
    <x v="1"/>
    <s v="England"/>
    <s v="London"/>
    <x v="0"/>
    <x v="1"/>
    <x v="2"/>
    <x v="0"/>
    <x v="2"/>
    <s v="Boston Markers, Fluorescent"/>
    <n v="0.1"/>
    <n v="75"/>
    <n v="4"/>
    <n v="3"/>
    <s v="TRUE"/>
  </r>
  <r>
    <s v="AZ-2013-3807321"/>
    <x v="600"/>
    <s v="Brian Garcia"/>
    <x v="5"/>
    <s v="Madrid"/>
    <s v="Madrid"/>
    <x v="2"/>
    <x v="1"/>
    <x v="0"/>
    <x v="0"/>
    <x v="5"/>
    <s v="Avery Index Tab, Clear"/>
    <n v="0"/>
    <n v="17"/>
    <n v="5"/>
    <n v="3"/>
    <s v="FALSE"/>
  </r>
  <r>
    <s v="AZ-2013-3807321"/>
    <x v="600"/>
    <s v="Brian Garcia"/>
    <x v="5"/>
    <s v="Madrid"/>
    <s v="Madrid"/>
    <x v="2"/>
    <x v="1"/>
    <x v="0"/>
    <x v="0"/>
    <x v="5"/>
    <s v="Cardinal Index Tab, Durable"/>
    <n v="0"/>
    <n v="23"/>
    <n v="10"/>
    <n v="3"/>
    <s v="FALSE"/>
  </r>
  <r>
    <s v="BN-2013-9616857"/>
    <x v="601"/>
    <s v="Madison Holloway"/>
    <x v="6"/>
    <s v="Berlin"/>
    <s v="Berlin"/>
    <x v="1"/>
    <x v="2"/>
    <x v="1"/>
    <x v="0"/>
    <x v="3"/>
    <s v="Smead Folders, Blue"/>
    <n v="0.2"/>
    <n v="14"/>
    <n v="-1"/>
    <n v="1"/>
    <s v="TRUE"/>
  </r>
  <r>
    <s v="AZ-2013-3946948"/>
    <x v="602"/>
    <s v="Linda Dennis"/>
    <x v="3"/>
    <s v="Veneto"/>
    <s v="Venice"/>
    <x v="2"/>
    <x v="1"/>
    <x v="1"/>
    <x v="0"/>
    <x v="14"/>
    <s v="GlobeWeis Mailers, Security-Tint"/>
    <n v="0"/>
    <n v="164"/>
    <n v="64"/>
    <n v="4"/>
    <s v="FALSE"/>
  </r>
  <r>
    <s v="AZ-2013-2820920"/>
    <x v="603"/>
    <s v="Spencer Wallis"/>
    <x v="2"/>
    <s v="Aquitaine-Limousin-Poitou-Charentes"/>
    <s v="Blanquefort"/>
    <x v="1"/>
    <x v="1"/>
    <x v="1"/>
    <x v="0"/>
    <x v="5"/>
    <s v="Cardinal 3-Hole Punch, Durable"/>
    <n v="0"/>
    <n v="61"/>
    <n v="28"/>
    <n v="2"/>
    <s v="TRUE"/>
  </r>
  <r>
    <s v="AZ-2013-2820920"/>
    <x v="603"/>
    <s v="Spencer Wallis"/>
    <x v="2"/>
    <s v="Aquitaine-Limousin-Poitou-Charentes"/>
    <s v="Blanquefort"/>
    <x v="1"/>
    <x v="1"/>
    <x v="1"/>
    <x v="0"/>
    <x v="14"/>
    <s v="Kraft Peel and Seal, Recycled"/>
    <n v="0"/>
    <n v="77"/>
    <n v="5"/>
    <n v="4"/>
    <s v="TRUE"/>
  </r>
  <r>
    <s v="AZ-2013-3010251"/>
    <x v="603"/>
    <s v="Henry Chandler"/>
    <x v="6"/>
    <s v="Berlin"/>
    <s v="Berlin"/>
    <x v="1"/>
    <x v="0"/>
    <x v="2"/>
    <x v="2"/>
    <x v="10"/>
    <s v="Motorola Smart Phone, Cordless"/>
    <n v="0.1"/>
    <n v="2893"/>
    <n v="-97"/>
    <n v="5"/>
    <s v="TRUE"/>
  </r>
  <r>
    <s v="AZ-2013-6752610"/>
    <x v="603"/>
    <s v="Riley Howells"/>
    <x v="4"/>
    <s v="Vienna"/>
    <s v="Vienna"/>
    <x v="1"/>
    <x v="1"/>
    <x v="1"/>
    <x v="0"/>
    <x v="2"/>
    <s v="Stanley Pens, Fluorescent"/>
    <n v="0"/>
    <n v="45"/>
    <n v="4"/>
    <n v="4"/>
    <s v="FALSE"/>
  </r>
  <r>
    <s v="AZ-2013-7228854"/>
    <x v="603"/>
    <s v="Brooke Hodgson"/>
    <x v="6"/>
    <s v="North Rhine-Westphalia"/>
    <s v="Bochum"/>
    <x v="1"/>
    <x v="1"/>
    <x v="1"/>
    <x v="0"/>
    <x v="2"/>
    <s v="Sanford Sketch Pad, Blue"/>
    <n v="0"/>
    <n v="91"/>
    <n v="3"/>
    <n v="2"/>
    <s v="FALSE"/>
  </r>
  <r>
    <s v="AZ-2013-7228854"/>
    <x v="603"/>
    <s v="Brooke Hodgson"/>
    <x v="6"/>
    <s v="North Rhine-Westphalia"/>
    <s v="Bochum"/>
    <x v="1"/>
    <x v="1"/>
    <x v="1"/>
    <x v="0"/>
    <x v="5"/>
    <s v="Cardinal Binding Machine, Clear"/>
    <n v="0"/>
    <n v="98"/>
    <n v="39"/>
    <n v="2"/>
    <s v="TRUE"/>
  </r>
  <r>
    <s v="AZ-2013-7228854"/>
    <x v="603"/>
    <s v="Brooke Hodgson"/>
    <x v="6"/>
    <s v="North Rhine-Westphalia"/>
    <s v="Bochum"/>
    <x v="1"/>
    <x v="1"/>
    <x v="1"/>
    <x v="0"/>
    <x v="5"/>
    <s v="Wilson Jones 3-Hole Punch, Durable"/>
    <n v="0"/>
    <n v="88"/>
    <n v="19"/>
    <n v="3"/>
    <s v="TRUE"/>
  </r>
  <r>
    <s v="AZ-2013-7228854"/>
    <x v="603"/>
    <s v="Brooke Hodgson"/>
    <x v="6"/>
    <s v="North Rhine-Westphalia"/>
    <s v="Bochum"/>
    <x v="1"/>
    <x v="1"/>
    <x v="1"/>
    <x v="2"/>
    <x v="15"/>
    <s v="SanDisk Mouse, Erganomic"/>
    <n v="0"/>
    <n v="36"/>
    <n v="7"/>
    <n v="1"/>
    <s v="TRUE"/>
  </r>
  <r>
    <s v="AZ-2013-7321100"/>
    <x v="604"/>
    <s v="Elijah Sodeman"/>
    <x v="6"/>
    <s v="North Rhine-Westphalia"/>
    <s v="Krefeld"/>
    <x v="1"/>
    <x v="1"/>
    <x v="1"/>
    <x v="1"/>
    <x v="16"/>
    <s v="Deflect-O Frame, Erganomic"/>
    <n v="0"/>
    <n v="217"/>
    <n v="4"/>
    <n v="2"/>
    <s v="FALSE"/>
  </r>
  <r>
    <s v="AZ-2013-7321100"/>
    <x v="604"/>
    <s v="Elijah Sodeman"/>
    <x v="6"/>
    <s v="North Rhine-Westphalia"/>
    <s v="Krefeld"/>
    <x v="1"/>
    <x v="1"/>
    <x v="1"/>
    <x v="2"/>
    <x v="10"/>
    <s v="Motorola Smart Phone, Full Size"/>
    <n v="0"/>
    <n v="3220"/>
    <n v="966"/>
    <n v="5"/>
    <s v="FALSE"/>
  </r>
  <r>
    <s v="AZ-2013-7144565"/>
    <x v="604"/>
    <s v="Noah Old"/>
    <x v="2"/>
    <s v="Pays de la Loire"/>
    <s v="Saint-Herblain"/>
    <x v="1"/>
    <x v="2"/>
    <x v="0"/>
    <x v="0"/>
    <x v="12"/>
    <s v="Kleencut Letter Opener, Easy Grip"/>
    <n v="0"/>
    <n v="135"/>
    <n v="38"/>
    <n v="5"/>
    <s v="FALSE"/>
  </r>
  <r>
    <s v="AZ-2013-2871668"/>
    <x v="604"/>
    <s v="Mark Washington"/>
    <x v="1"/>
    <s v="England"/>
    <s v="Leicester"/>
    <x v="0"/>
    <x v="0"/>
    <x v="1"/>
    <x v="0"/>
    <x v="5"/>
    <s v="Ibico Hole Reinforcements, Economy"/>
    <n v="0"/>
    <n v="21"/>
    <n v="10"/>
    <n v="3"/>
    <s v="FALSE"/>
  </r>
  <r>
    <s v="AZ-2013-2871668"/>
    <x v="604"/>
    <s v="Mark Washington"/>
    <x v="1"/>
    <s v="England"/>
    <s v="Leicester"/>
    <x v="0"/>
    <x v="0"/>
    <x v="1"/>
    <x v="0"/>
    <x v="5"/>
    <s v="Ibico Hole Reinforcements, Recycled"/>
    <n v="0"/>
    <n v="37"/>
    <n v="11"/>
    <n v="5"/>
    <s v="FALSE"/>
  </r>
  <r>
    <s v="BN-2013-9290481"/>
    <x v="604"/>
    <s v="Jade Howe"/>
    <x v="7"/>
    <s v="Gelderland"/>
    <s v="Apeldoorn"/>
    <x v="1"/>
    <x v="2"/>
    <x v="1"/>
    <x v="1"/>
    <x v="1"/>
    <s v="Dania Floating Shelf Set, Mobile"/>
    <n v="0.5"/>
    <n v="516"/>
    <n v="-237"/>
    <n v="6"/>
    <s v="FALSE"/>
  </r>
  <r>
    <s v="BN-2013-9290481"/>
    <x v="604"/>
    <s v="Jade Howe"/>
    <x v="7"/>
    <s v="Gelderland"/>
    <s v="Apeldoorn"/>
    <x v="1"/>
    <x v="2"/>
    <x v="1"/>
    <x v="0"/>
    <x v="5"/>
    <s v="Wilson Jones Binder Covers, Economy"/>
    <n v="0.5"/>
    <n v="28"/>
    <n v="-14"/>
    <n v="5"/>
    <s v="TRUE"/>
  </r>
  <r>
    <s v="BN-2013-9290481"/>
    <x v="604"/>
    <s v="Jade Howe"/>
    <x v="7"/>
    <s v="Gelderland"/>
    <s v="Apeldoorn"/>
    <x v="1"/>
    <x v="2"/>
    <x v="1"/>
    <x v="0"/>
    <x v="3"/>
    <s v="Rogers Folders, Single Width"/>
    <n v="0.5"/>
    <n v="46"/>
    <n v="-39"/>
    <n v="3"/>
    <s v="FALSE"/>
  </r>
  <r>
    <s v="BN-2013-9290481"/>
    <x v="604"/>
    <s v="Jade Howe"/>
    <x v="7"/>
    <s v="Gelderland"/>
    <s v="Apeldoorn"/>
    <x v="1"/>
    <x v="2"/>
    <x v="1"/>
    <x v="2"/>
    <x v="15"/>
    <s v="SanDisk Flash Drive, Erganomic"/>
    <n v="0.5"/>
    <n v="37"/>
    <n v="-36"/>
    <n v="2"/>
    <s v="TRUE"/>
  </r>
  <r>
    <s v="BN-2013-9290481"/>
    <x v="604"/>
    <s v="Jade Howe"/>
    <x v="7"/>
    <s v="Gelderland"/>
    <s v="Apeldoorn"/>
    <x v="1"/>
    <x v="2"/>
    <x v="1"/>
    <x v="2"/>
    <x v="9"/>
    <s v="Panasonic Receipt Printer, Wireless"/>
    <n v="0.5"/>
    <n v="181"/>
    <n v="-87"/>
    <n v="3"/>
    <s v="TRUE"/>
  </r>
  <r>
    <s v="BN-2013-3382975"/>
    <x v="604"/>
    <s v="Kiera Chandler"/>
    <x v="5"/>
    <s v="Madrid"/>
    <s v="Madrid"/>
    <x v="2"/>
    <x v="1"/>
    <x v="0"/>
    <x v="0"/>
    <x v="2"/>
    <s v="BIC Sketch Pad, Water Color"/>
    <n v="0"/>
    <n v="104"/>
    <n v="16"/>
    <n v="2"/>
    <s v="TRUE"/>
  </r>
  <r>
    <s v="BN-2013-3382975"/>
    <x v="604"/>
    <s v="Kiera Chandler"/>
    <x v="5"/>
    <s v="Madrid"/>
    <s v="Madrid"/>
    <x v="2"/>
    <x v="1"/>
    <x v="0"/>
    <x v="0"/>
    <x v="3"/>
    <s v="Rogers File Cart, Blue"/>
    <n v="0.1"/>
    <n v="886"/>
    <n v="-89"/>
    <n v="7"/>
    <s v="TRUE"/>
  </r>
  <r>
    <s v="BN-2013-3382975"/>
    <x v="604"/>
    <s v="Kiera Chandler"/>
    <x v="5"/>
    <s v="Madrid"/>
    <s v="Madrid"/>
    <x v="2"/>
    <x v="1"/>
    <x v="0"/>
    <x v="0"/>
    <x v="3"/>
    <s v="Smead File Cart, Single Width"/>
    <n v="0.1"/>
    <n v="1271"/>
    <n v="-127"/>
    <n v="11"/>
    <s v="TRUE"/>
  </r>
  <r>
    <s v="BN-2013-3382975"/>
    <x v="604"/>
    <s v="Kiera Chandler"/>
    <x v="5"/>
    <s v="Madrid"/>
    <s v="Madrid"/>
    <x v="2"/>
    <x v="1"/>
    <x v="0"/>
    <x v="2"/>
    <x v="15"/>
    <s v="Logitech Memory Card, Bluetooth"/>
    <n v="0"/>
    <n v="517"/>
    <n v="72"/>
    <n v="5"/>
    <s v="FALSE"/>
  </r>
  <r>
    <s v="BN-2013-1331129"/>
    <x v="604"/>
    <s v="Joshua Andrews"/>
    <x v="6"/>
    <s v="Hesse"/>
    <s v="Frankfurt"/>
    <x v="1"/>
    <x v="0"/>
    <x v="2"/>
    <x v="0"/>
    <x v="3"/>
    <s v="Smead Box, Industrial"/>
    <n v="0.1"/>
    <n v="20"/>
    <n v="0"/>
    <n v="2"/>
    <s v="FALSE"/>
  </r>
  <r>
    <s v="AZ-2013-4695676"/>
    <x v="605"/>
    <s v="Paige Hopley"/>
    <x v="4"/>
    <s v="Vienna"/>
    <s v="Vienna"/>
    <x v="1"/>
    <x v="1"/>
    <x v="1"/>
    <x v="0"/>
    <x v="5"/>
    <s v="Cardinal Binding Machine, Clear"/>
    <n v="0"/>
    <n v="197"/>
    <n v="79"/>
    <n v="4"/>
    <s v="FALSE"/>
  </r>
  <r>
    <s v="AZ-2013-4695676"/>
    <x v="605"/>
    <s v="Paige Hopley"/>
    <x v="4"/>
    <s v="Vienna"/>
    <s v="Vienna"/>
    <x v="1"/>
    <x v="1"/>
    <x v="1"/>
    <x v="0"/>
    <x v="12"/>
    <s v="Elite Scissors, Serrated"/>
    <n v="0"/>
    <n v="77"/>
    <n v="5"/>
    <n v="4"/>
    <s v="TRUE"/>
  </r>
  <r>
    <s v="AZ-2013-3945159"/>
    <x v="606"/>
    <s v="Jodie Mellor"/>
    <x v="5"/>
    <s v="Andalusía"/>
    <s v="Marbella"/>
    <x v="2"/>
    <x v="1"/>
    <x v="1"/>
    <x v="0"/>
    <x v="3"/>
    <s v="Smead Shelving, Wire Frame"/>
    <n v="0.1"/>
    <n v="43"/>
    <n v="17"/>
    <n v="1"/>
    <s v="FALSE"/>
  </r>
  <r>
    <s v="AZ-2013-9011810"/>
    <x v="606"/>
    <s v="Jade Daniels"/>
    <x v="2"/>
    <s v="Ile-de-France"/>
    <s v="Paris"/>
    <x v="1"/>
    <x v="2"/>
    <x v="1"/>
    <x v="0"/>
    <x v="14"/>
    <s v="Jiffy Business Envelopes, Security-Tint"/>
    <n v="0"/>
    <n v="48"/>
    <n v="3"/>
    <n v="3"/>
    <s v="TRUE"/>
  </r>
  <r>
    <s v="AZ-2013-9561229"/>
    <x v="606"/>
    <s v="Leslie Wilson"/>
    <x v="6"/>
    <s v="North Rhine-Westphalia"/>
    <s v="Bonn"/>
    <x v="1"/>
    <x v="1"/>
    <x v="1"/>
    <x v="1"/>
    <x v="8"/>
    <s v="Hon Swivel Stool, Adjustable"/>
    <n v="0.1"/>
    <n v="150"/>
    <n v="5"/>
    <n v="1"/>
    <s v="TRUE"/>
  </r>
  <r>
    <s v="AZ-2013-8886888"/>
    <x v="607"/>
    <s v="Koby Phillip"/>
    <x v="3"/>
    <s v="Apulia"/>
    <s v="Bari"/>
    <x v="2"/>
    <x v="1"/>
    <x v="0"/>
    <x v="0"/>
    <x v="2"/>
    <s v="BIC Markers, Water Color"/>
    <n v="0"/>
    <n v="89"/>
    <n v="31"/>
    <n v="3"/>
    <s v="FALSE"/>
  </r>
  <r>
    <s v="AZ-2013-3615405"/>
    <x v="607"/>
    <s v="David Lowe"/>
    <x v="2"/>
    <s v="Nord-Pas-de-Calais-Picardie"/>
    <s v="Lomme"/>
    <x v="1"/>
    <x v="1"/>
    <x v="1"/>
    <x v="0"/>
    <x v="2"/>
    <s v="BIC Highlighters, Water Color"/>
    <n v="0"/>
    <n v="22"/>
    <n v="4"/>
    <n v="1"/>
    <s v="FALSE"/>
  </r>
  <r>
    <s v="AZ-2013-3615405"/>
    <x v="607"/>
    <s v="David Lowe"/>
    <x v="2"/>
    <s v="Nord-Pas-de-Calais-Picardie"/>
    <s v="Lomme"/>
    <x v="1"/>
    <x v="1"/>
    <x v="1"/>
    <x v="0"/>
    <x v="5"/>
    <s v="Cardinal Hole Reinforcements, Recycled"/>
    <n v="0"/>
    <n v="17"/>
    <n v="7"/>
    <n v="3"/>
    <s v="TRUE"/>
  </r>
  <r>
    <s v="AZ-2013-2326728"/>
    <x v="607"/>
    <s v="Nate Wilder-Neligan"/>
    <x v="2"/>
    <s v="Aquitaine-Limousin-Poitou-Charentes"/>
    <s v="Bordeaux"/>
    <x v="1"/>
    <x v="1"/>
    <x v="1"/>
    <x v="1"/>
    <x v="1"/>
    <s v="Dania Floating Shelf Set, Metal"/>
    <n v="0.1"/>
    <n v="304"/>
    <n v="95"/>
    <n v="2"/>
    <s v="TRUE"/>
  </r>
  <r>
    <s v="AZ-2013-5414394"/>
    <x v="608"/>
    <s v="Tahlia Murnin"/>
    <x v="2"/>
    <s v="Aquitaine-Limousin-Poitou-Charentes"/>
    <s v="Bordeaux"/>
    <x v="1"/>
    <x v="1"/>
    <x v="1"/>
    <x v="0"/>
    <x v="7"/>
    <s v="Novimex Shipping Labels, 5000 Label Set"/>
    <n v="0"/>
    <n v="34"/>
    <n v="12"/>
    <n v="3"/>
    <s v="TRUE"/>
  </r>
  <r>
    <s v="AZ-2013-5414394"/>
    <x v="608"/>
    <s v="Tahlia Murnin"/>
    <x v="2"/>
    <s v="Aquitaine-Limousin-Poitou-Charentes"/>
    <s v="Bordeaux"/>
    <x v="1"/>
    <x v="1"/>
    <x v="1"/>
    <x v="0"/>
    <x v="12"/>
    <s v="Kleencut Box Cutter, Serrated"/>
    <n v="0"/>
    <n v="251"/>
    <n v="55"/>
    <n v="8"/>
    <s v="FALSE"/>
  </r>
  <r>
    <s v="AZ-2013-7432125"/>
    <x v="609"/>
    <s v="Andrew Shah"/>
    <x v="2"/>
    <s v="Ile-de-France"/>
    <s v="Alfortville"/>
    <x v="1"/>
    <x v="0"/>
    <x v="3"/>
    <x v="0"/>
    <x v="0"/>
    <s v="SanDisk Cards &amp; Envelopes, Recycled"/>
    <n v="0"/>
    <n v="338"/>
    <n v="13"/>
    <n v="7"/>
    <s v="FALSE"/>
  </r>
  <r>
    <s v="AZ-2013-3240279"/>
    <x v="610"/>
    <s v="Leon Barnes"/>
    <x v="2"/>
    <s v="Nord-Pas-de-Calais-Picardie"/>
    <s v="Lens"/>
    <x v="1"/>
    <x v="1"/>
    <x v="0"/>
    <x v="1"/>
    <x v="1"/>
    <s v="Bush Floating Shelf Set, Traditional"/>
    <n v="0.1"/>
    <n v="154"/>
    <n v="14"/>
    <n v="1"/>
    <s v="TRUE"/>
  </r>
  <r>
    <s v="AZ-2013-8073030"/>
    <x v="611"/>
    <s v="Edward Davidson"/>
    <x v="4"/>
    <s v="Upper Austria"/>
    <s v="Linz"/>
    <x v="1"/>
    <x v="0"/>
    <x v="1"/>
    <x v="0"/>
    <x v="5"/>
    <s v="Ibico Index Tab, Clear"/>
    <n v="0"/>
    <n v="45"/>
    <n v="8"/>
    <n v="5"/>
    <s v="TRUE"/>
  </r>
  <r>
    <s v="AZ-2013-2176321"/>
    <x v="611"/>
    <s v="Alexander Bennett"/>
    <x v="5"/>
    <s v="Ceuta"/>
    <s v="Ceuta"/>
    <x v="2"/>
    <x v="2"/>
    <x v="1"/>
    <x v="0"/>
    <x v="0"/>
    <s v="Enermax Parchment Paper, Premium"/>
    <n v="0"/>
    <n v="46"/>
    <n v="0"/>
    <n v="3"/>
    <s v="FALSE"/>
  </r>
  <r>
    <s v="AZ-2013-6727815"/>
    <x v="611"/>
    <s v="Lucas Northcott"/>
    <x v="1"/>
    <s v="England"/>
    <s v="Chester"/>
    <x v="0"/>
    <x v="1"/>
    <x v="0"/>
    <x v="1"/>
    <x v="1"/>
    <s v="Safco Classic Bookcase, Traditional"/>
    <n v="0"/>
    <n v="876"/>
    <n v="228"/>
    <n v="2"/>
    <s v="FALSE"/>
  </r>
  <r>
    <s v="AZ-2013-6727815"/>
    <x v="611"/>
    <s v="Lucas Northcott"/>
    <x v="1"/>
    <s v="England"/>
    <s v="Chester"/>
    <x v="0"/>
    <x v="1"/>
    <x v="0"/>
    <x v="1"/>
    <x v="6"/>
    <s v="Barricks Training Table, Rectangular"/>
    <n v="0"/>
    <n v="2843"/>
    <n v="256"/>
    <n v="9"/>
    <s v="FALSE"/>
  </r>
  <r>
    <s v="AZ-2013-6727815"/>
    <x v="611"/>
    <s v="Lucas Northcott"/>
    <x v="1"/>
    <s v="England"/>
    <s v="Chester"/>
    <x v="0"/>
    <x v="1"/>
    <x v="0"/>
    <x v="0"/>
    <x v="14"/>
    <s v="Jiffy Peel and Seal, Recycled"/>
    <n v="0"/>
    <n v="56"/>
    <n v="10"/>
    <n v="3"/>
    <s v="FALSE"/>
  </r>
  <r>
    <s v="AZ-2013-6727815"/>
    <x v="611"/>
    <s v="Lucas Northcott"/>
    <x v="1"/>
    <s v="England"/>
    <s v="Chester"/>
    <x v="0"/>
    <x v="1"/>
    <x v="0"/>
    <x v="2"/>
    <x v="9"/>
    <s v="Epson Receipt Printer, Wireless"/>
    <n v="0"/>
    <n v="234"/>
    <n v="56"/>
    <n v="2"/>
    <s v="FALSE"/>
  </r>
  <r>
    <s v="BN-2013-4799461"/>
    <x v="611"/>
    <s v="Jennifer Mattingly"/>
    <x v="0"/>
    <s v="Stockholm"/>
    <s v="Stockholm"/>
    <x v="0"/>
    <x v="0"/>
    <x v="3"/>
    <x v="1"/>
    <x v="1"/>
    <s v="Ikea 3-Shelf Cabinet, Mobile"/>
    <n v="0.5"/>
    <n v="72"/>
    <n v="-38"/>
    <n v="1"/>
    <s v="TRUE"/>
  </r>
  <r>
    <s v="BN-2013-4799461"/>
    <x v="611"/>
    <s v="Jennifer Mattingly"/>
    <x v="0"/>
    <s v="Stockholm"/>
    <s v="Stockholm"/>
    <x v="0"/>
    <x v="0"/>
    <x v="3"/>
    <x v="1"/>
    <x v="1"/>
    <s v="Safco Stackable Bookrack, Pine"/>
    <n v="0.5"/>
    <n v="225"/>
    <n v="-63"/>
    <n v="3"/>
    <s v="TRUE"/>
  </r>
  <r>
    <s v="BN-2013-4799461"/>
    <x v="611"/>
    <s v="Jennifer Mattingly"/>
    <x v="0"/>
    <s v="Stockholm"/>
    <s v="Stockholm"/>
    <x v="0"/>
    <x v="0"/>
    <x v="3"/>
    <x v="0"/>
    <x v="11"/>
    <s v="Cuisinart Refrigerator, Silver"/>
    <n v="0.5"/>
    <n v="994"/>
    <n v="-656"/>
    <n v="4"/>
    <s v="TRUE"/>
  </r>
  <r>
    <s v="BN-2013-4799461"/>
    <x v="611"/>
    <s v="Jennifer Mattingly"/>
    <x v="0"/>
    <s v="Stockholm"/>
    <s v="Stockholm"/>
    <x v="0"/>
    <x v="0"/>
    <x v="3"/>
    <x v="0"/>
    <x v="2"/>
    <s v="Boston Highlighters, Blue"/>
    <n v="0.5"/>
    <n v="19"/>
    <n v="-9"/>
    <n v="2"/>
    <s v="FALSE"/>
  </r>
  <r>
    <s v="BN-2013-4799461"/>
    <x v="611"/>
    <s v="Jennifer Mattingly"/>
    <x v="0"/>
    <s v="Stockholm"/>
    <s v="Stockholm"/>
    <x v="0"/>
    <x v="0"/>
    <x v="3"/>
    <x v="0"/>
    <x v="4"/>
    <s v="Accos Push Pins, Metal"/>
    <n v="0.5"/>
    <n v="22"/>
    <n v="-15"/>
    <n v="3"/>
    <s v="TRUE"/>
  </r>
  <r>
    <s v="BN-2013-4799461"/>
    <x v="611"/>
    <s v="Jennifer Mattingly"/>
    <x v="0"/>
    <s v="Stockholm"/>
    <s v="Stockholm"/>
    <x v="0"/>
    <x v="0"/>
    <x v="3"/>
    <x v="0"/>
    <x v="4"/>
    <s v="Advantus Clamps, Assorted Sizes"/>
    <n v="0.5"/>
    <n v="33"/>
    <n v="-25"/>
    <n v="4"/>
    <s v="TRUE"/>
  </r>
  <r>
    <s v="BN-2013-4799461"/>
    <x v="611"/>
    <s v="Jennifer Mattingly"/>
    <x v="0"/>
    <s v="Stockholm"/>
    <s v="Stockholm"/>
    <x v="0"/>
    <x v="0"/>
    <x v="3"/>
    <x v="0"/>
    <x v="0"/>
    <s v="Enermax Parchment Paper, Premium"/>
    <n v="0.5"/>
    <n v="31"/>
    <n v="-31"/>
    <n v="4"/>
    <s v="TRUE"/>
  </r>
  <r>
    <s v="BN-2013-4799461"/>
    <x v="611"/>
    <s v="Jennifer Mattingly"/>
    <x v="0"/>
    <s v="Stockholm"/>
    <s v="Stockholm"/>
    <x v="0"/>
    <x v="0"/>
    <x v="3"/>
    <x v="0"/>
    <x v="0"/>
    <s v="SanDisk Message Books, 8.5 x 11"/>
    <n v="0.5"/>
    <n v="28"/>
    <n v="-1"/>
    <n v="2"/>
    <s v="FALSE"/>
  </r>
  <r>
    <s v="AZ-2013-2543728"/>
    <x v="612"/>
    <s v="Elise Godfrey"/>
    <x v="2"/>
    <s v="Pays de la Loire"/>
    <s v="Nantes"/>
    <x v="1"/>
    <x v="1"/>
    <x v="0"/>
    <x v="0"/>
    <x v="14"/>
    <s v="GlobeWeis Business Envelopes, with clear poly window"/>
    <n v="0"/>
    <n v="63"/>
    <n v="19"/>
    <n v="3"/>
    <s v="TRUE"/>
  </r>
  <r>
    <s v="AZ-2013-2543728"/>
    <x v="612"/>
    <s v="Elise Godfrey"/>
    <x v="2"/>
    <s v="Pays de la Loire"/>
    <s v="Nantes"/>
    <x v="1"/>
    <x v="1"/>
    <x v="0"/>
    <x v="2"/>
    <x v="13"/>
    <s v="Brother Wireless Fax, Digital"/>
    <n v="0.15"/>
    <n v="965"/>
    <n v="-68"/>
    <n v="3"/>
    <s v="TRUE"/>
  </r>
  <r>
    <s v="AZ-2013-5618909"/>
    <x v="612"/>
    <s v="Shannon Howe"/>
    <x v="2"/>
    <s v="Brittany"/>
    <s v="Vannes"/>
    <x v="1"/>
    <x v="1"/>
    <x v="2"/>
    <x v="1"/>
    <x v="1"/>
    <s v="Dania Floating Shelf Set, Pine"/>
    <n v="0.1"/>
    <n v="154"/>
    <n v="41"/>
    <n v="1"/>
    <s v="FALSE"/>
  </r>
  <r>
    <s v="BN-2013-5031652"/>
    <x v="612"/>
    <s v="Hayley Swanston"/>
    <x v="3"/>
    <s v="Emilia-Romagna"/>
    <s v="Reggio nell'Emilia"/>
    <x v="2"/>
    <x v="0"/>
    <x v="0"/>
    <x v="2"/>
    <x v="9"/>
    <s v="Okidata Inkjet, Wireless"/>
    <n v="0.4"/>
    <n v="1508"/>
    <n v="-981"/>
    <n v="8"/>
    <s v="TRUE"/>
  </r>
  <r>
    <s v="AZ-2013-5956200"/>
    <x v="613"/>
    <s v="Everett Dunbar"/>
    <x v="5"/>
    <s v="Murcia"/>
    <s v="Lorca"/>
    <x v="2"/>
    <x v="2"/>
    <x v="1"/>
    <x v="0"/>
    <x v="3"/>
    <s v="Tenex Trays, Blue"/>
    <n v="0.1"/>
    <n v="293"/>
    <n v="36"/>
    <n v="6"/>
    <s v="FALSE"/>
  </r>
  <r>
    <s v="AZ-2013-5956200"/>
    <x v="613"/>
    <s v="Everett Dunbar"/>
    <x v="5"/>
    <s v="Murcia"/>
    <s v="Lorca"/>
    <x v="2"/>
    <x v="2"/>
    <x v="1"/>
    <x v="0"/>
    <x v="12"/>
    <s v="Acme Scissors, Steel"/>
    <n v="0"/>
    <n v="50"/>
    <n v="23"/>
    <n v="2"/>
    <s v="FALSE"/>
  </r>
  <r>
    <s v="AZ-2013-8717132"/>
    <x v="613"/>
    <s v="Zachary Warner"/>
    <x v="2"/>
    <s v="Auvergne-Rhône-Alpes"/>
    <s v="Bron"/>
    <x v="1"/>
    <x v="1"/>
    <x v="1"/>
    <x v="0"/>
    <x v="11"/>
    <s v="KitchenAid Toaster, Black"/>
    <n v="0.1"/>
    <n v="229"/>
    <n v="51"/>
    <n v="3"/>
    <s v="FALSE"/>
  </r>
  <r>
    <s v="AZ-2013-5973839"/>
    <x v="614"/>
    <s v="Rory Jess"/>
    <x v="3"/>
    <s v="Lombardy"/>
    <s v="Bergamo"/>
    <x v="2"/>
    <x v="0"/>
    <x v="1"/>
    <x v="1"/>
    <x v="16"/>
    <s v="Eldon Clock, Durable"/>
    <n v="0"/>
    <n v="107"/>
    <n v="32"/>
    <n v="2"/>
    <s v="FALSE"/>
  </r>
  <r>
    <s v="AZ-2013-5973839"/>
    <x v="614"/>
    <s v="Rory Jess"/>
    <x v="3"/>
    <s v="Lombardy"/>
    <s v="Bergamo"/>
    <x v="2"/>
    <x v="0"/>
    <x v="1"/>
    <x v="0"/>
    <x v="5"/>
    <s v="Cardinal Binding Machine, Economy"/>
    <n v="0"/>
    <n v="100"/>
    <n v="28"/>
    <n v="2"/>
    <s v="FALSE"/>
  </r>
  <r>
    <s v="AZ-2013-5973839"/>
    <x v="614"/>
    <s v="Rory Jess"/>
    <x v="3"/>
    <s v="Lombardy"/>
    <s v="Bergamo"/>
    <x v="2"/>
    <x v="0"/>
    <x v="1"/>
    <x v="0"/>
    <x v="12"/>
    <s v="Acme Trimmer, High Speed"/>
    <n v="0"/>
    <n v="178"/>
    <n v="52"/>
    <n v="4"/>
    <s v="TRUE"/>
  </r>
  <r>
    <s v="AZ-2013-253234"/>
    <x v="614"/>
    <s v="Beverly Brooks"/>
    <x v="6"/>
    <s v="North Rhine-Westphalia"/>
    <s v="Euskirchen"/>
    <x v="1"/>
    <x v="1"/>
    <x v="1"/>
    <x v="0"/>
    <x v="14"/>
    <s v="GlobeWeis Manila Envelope, Security-Tint"/>
    <n v="0"/>
    <n v="209"/>
    <n v="2"/>
    <n v="7"/>
    <s v="TRUE"/>
  </r>
  <r>
    <s v="BN-2013-8439557"/>
    <x v="614"/>
    <s v="Justin Armit"/>
    <x v="7"/>
    <s v="Groningen"/>
    <s v="Groningen"/>
    <x v="1"/>
    <x v="1"/>
    <x v="1"/>
    <x v="0"/>
    <x v="7"/>
    <s v="Hon Color Coded Labels, Laser Printer Compatible"/>
    <n v="0.5"/>
    <n v="32"/>
    <n v="-10"/>
    <n v="5"/>
    <s v="FALSE"/>
  </r>
  <r>
    <s v="BN-2013-8439557"/>
    <x v="614"/>
    <s v="Justin Armit"/>
    <x v="7"/>
    <s v="Groningen"/>
    <s v="Groningen"/>
    <x v="1"/>
    <x v="1"/>
    <x v="1"/>
    <x v="2"/>
    <x v="15"/>
    <s v="Belkin Memory Card, Programmable"/>
    <n v="0.5"/>
    <n v="291"/>
    <n v="-116"/>
    <n v="5"/>
    <s v="TRUE"/>
  </r>
  <r>
    <s v="AZ-2013-4378960"/>
    <x v="615"/>
    <s v="Nathan Iqbal"/>
    <x v="4"/>
    <s v="Carinthia"/>
    <s v="Villach"/>
    <x v="1"/>
    <x v="1"/>
    <x v="1"/>
    <x v="0"/>
    <x v="2"/>
    <s v="BIC Highlighters, Easy-Erase"/>
    <n v="0"/>
    <n v="19"/>
    <n v="4"/>
    <n v="1"/>
    <s v="FALSE"/>
  </r>
  <r>
    <s v="AZ-2013-2192067"/>
    <x v="615"/>
    <s v="Robert Barnes"/>
    <x v="2"/>
    <s v="Aquitaine-Limousin-Poitou-Charentes"/>
    <s v="Cognac"/>
    <x v="1"/>
    <x v="1"/>
    <x v="1"/>
    <x v="1"/>
    <x v="8"/>
    <s v="Office Star Swivel Stool, Black"/>
    <n v="0.1"/>
    <n v="309"/>
    <n v="82"/>
    <n v="2"/>
    <s v="FALSE"/>
  </r>
  <r>
    <s v="AZ-2013-673329"/>
    <x v="615"/>
    <s v="Zara Jennings"/>
    <x v="5"/>
    <s v="Andalusía"/>
    <s v="Seville"/>
    <x v="2"/>
    <x v="1"/>
    <x v="1"/>
    <x v="0"/>
    <x v="5"/>
    <s v="Wilson Jones 3-Hole Punch, Economy"/>
    <n v="0"/>
    <n v="112"/>
    <n v="37"/>
    <n v="4"/>
    <s v="TRUE"/>
  </r>
  <r>
    <s v="AZ-2013-8471021"/>
    <x v="615"/>
    <s v="Ewan Hyde"/>
    <x v="5"/>
    <s v="Madrid"/>
    <s v="Parla"/>
    <x v="2"/>
    <x v="1"/>
    <x v="1"/>
    <x v="0"/>
    <x v="2"/>
    <s v="Sanford Pencil Sharpener, Easy-Erase"/>
    <n v="0"/>
    <n v="81"/>
    <n v="41"/>
    <n v="3"/>
    <s v="TRUE"/>
  </r>
  <r>
    <s v="AZ-2013-8471021"/>
    <x v="615"/>
    <s v="Ewan Hyde"/>
    <x v="5"/>
    <s v="Madrid"/>
    <s v="Parla"/>
    <x v="2"/>
    <x v="1"/>
    <x v="1"/>
    <x v="0"/>
    <x v="5"/>
    <s v="Avery Binder Covers, Recycled"/>
    <n v="0"/>
    <n v="11"/>
    <n v="4"/>
    <n v="1"/>
    <s v="FALSE"/>
  </r>
  <r>
    <s v="AZ-2013-3726775"/>
    <x v="615"/>
    <s v="Max Ronald"/>
    <x v="6"/>
    <s v="North Rhine-Westphalia"/>
    <s v="Wuppertal"/>
    <x v="1"/>
    <x v="2"/>
    <x v="1"/>
    <x v="1"/>
    <x v="1"/>
    <s v="Sauder Classic Bookcase, Mobile"/>
    <n v="0.1"/>
    <n v="1973"/>
    <n v="767"/>
    <n v="5"/>
    <s v="FALSE"/>
  </r>
  <r>
    <s v="AZ-2013-3726775"/>
    <x v="615"/>
    <s v="Max Ronald"/>
    <x v="6"/>
    <s v="North Rhine-Westphalia"/>
    <s v="Wuppertal"/>
    <x v="1"/>
    <x v="2"/>
    <x v="1"/>
    <x v="1"/>
    <x v="16"/>
    <s v="Eldon Clock, Duo Pack"/>
    <n v="0"/>
    <n v="170"/>
    <n v="75"/>
    <n v="3"/>
    <s v="FALSE"/>
  </r>
  <r>
    <s v="AZ-2013-3726775"/>
    <x v="615"/>
    <s v="Max Ronald"/>
    <x v="6"/>
    <s v="North Rhine-Westphalia"/>
    <s v="Wuppertal"/>
    <x v="1"/>
    <x v="2"/>
    <x v="1"/>
    <x v="0"/>
    <x v="5"/>
    <s v="Avery Index Tab, Durable"/>
    <n v="0"/>
    <n v="13"/>
    <n v="3"/>
    <n v="2"/>
    <s v="FALSE"/>
  </r>
  <r>
    <s v="AZ-2013-3726775"/>
    <x v="615"/>
    <s v="Max Ronald"/>
    <x v="6"/>
    <s v="North Rhine-Westphalia"/>
    <s v="Wuppertal"/>
    <x v="1"/>
    <x v="2"/>
    <x v="1"/>
    <x v="0"/>
    <x v="5"/>
    <s v="Wilson Jones Binding Machine, Clear"/>
    <n v="0"/>
    <n v="145"/>
    <n v="44"/>
    <n v="3"/>
    <s v="TRUE"/>
  </r>
  <r>
    <s v="AZ-2013-9809267"/>
    <x v="616"/>
    <s v="Jade Farmer"/>
    <x v="6"/>
    <s v="Bremen"/>
    <s v="Bremen"/>
    <x v="1"/>
    <x v="1"/>
    <x v="1"/>
    <x v="1"/>
    <x v="16"/>
    <s v="Deflect-O Door Stop, Durable"/>
    <n v="0"/>
    <n v="123"/>
    <n v="17"/>
    <n v="3"/>
    <s v="FALSE"/>
  </r>
  <r>
    <s v="AZ-2013-9809267"/>
    <x v="616"/>
    <s v="Jade Farmer"/>
    <x v="6"/>
    <s v="Bremen"/>
    <s v="Bremen"/>
    <x v="1"/>
    <x v="1"/>
    <x v="1"/>
    <x v="0"/>
    <x v="2"/>
    <s v="BIC Pens, Easy-Erase"/>
    <n v="0"/>
    <n v="15"/>
    <n v="3"/>
    <n v="1"/>
    <s v="FALSE"/>
  </r>
  <r>
    <s v="AZ-2013-9809267"/>
    <x v="616"/>
    <s v="Jade Farmer"/>
    <x v="6"/>
    <s v="Bremen"/>
    <s v="Bremen"/>
    <x v="1"/>
    <x v="1"/>
    <x v="1"/>
    <x v="0"/>
    <x v="2"/>
    <s v="Sanford Markers, Easy-Erase"/>
    <n v="0"/>
    <n v="188"/>
    <n v="4"/>
    <n v="8"/>
    <s v="FALSE"/>
  </r>
  <r>
    <s v="AZ-2013-9809267"/>
    <x v="616"/>
    <s v="Jade Farmer"/>
    <x v="6"/>
    <s v="Bremen"/>
    <s v="Bremen"/>
    <x v="1"/>
    <x v="1"/>
    <x v="1"/>
    <x v="0"/>
    <x v="5"/>
    <s v="Ibico Binder Covers, Economy"/>
    <n v="0"/>
    <n v="123"/>
    <n v="17"/>
    <n v="9"/>
    <s v="FALSE"/>
  </r>
  <r>
    <s v="AZ-2013-9809267"/>
    <x v="616"/>
    <s v="Jade Farmer"/>
    <x v="6"/>
    <s v="Bremen"/>
    <s v="Bremen"/>
    <x v="1"/>
    <x v="1"/>
    <x v="1"/>
    <x v="0"/>
    <x v="3"/>
    <s v="Tenex Trays, Industrial"/>
    <n v="0.1"/>
    <n v="246"/>
    <n v="0"/>
    <n v="5"/>
    <s v="FALSE"/>
  </r>
  <r>
    <s v="AZ-2013-4218614"/>
    <x v="616"/>
    <s v="Lisa Boyette"/>
    <x v="2"/>
    <s v="Provence-Alpes-Côte d'Azur"/>
    <s v="Marseille"/>
    <x v="1"/>
    <x v="2"/>
    <x v="0"/>
    <x v="1"/>
    <x v="16"/>
    <s v="Tenex Frame, Durable"/>
    <n v="0"/>
    <n v="535"/>
    <n v="128"/>
    <n v="5"/>
    <s v="FALSE"/>
  </r>
  <r>
    <s v="AZ-2013-4218614"/>
    <x v="616"/>
    <s v="Lisa Boyette"/>
    <x v="2"/>
    <s v="Provence-Alpes-Côte d'Azur"/>
    <s v="Marseille"/>
    <x v="1"/>
    <x v="2"/>
    <x v="0"/>
    <x v="0"/>
    <x v="5"/>
    <s v="Ibico 3-Hole Punch, Clear"/>
    <n v="0"/>
    <n v="209"/>
    <n v="84"/>
    <n v="7"/>
    <s v="TRUE"/>
  </r>
  <r>
    <s v="AZ-2013-308992"/>
    <x v="616"/>
    <s v="Lucas Warren"/>
    <x v="2"/>
    <s v="Alsace-Champagne-Ardenne-Lorraine"/>
    <s v="Haguenau"/>
    <x v="1"/>
    <x v="1"/>
    <x v="2"/>
    <x v="2"/>
    <x v="9"/>
    <s v="StarTech Receipt Printer, White"/>
    <n v="0.15"/>
    <n v="278"/>
    <n v="62"/>
    <n v="3"/>
    <s v="FALSE"/>
  </r>
  <r>
    <s v="BN-2013-931788"/>
    <x v="616"/>
    <s v="Liam Mathias"/>
    <x v="1"/>
    <s v="England"/>
    <s v="Birmingham"/>
    <x v="0"/>
    <x v="2"/>
    <x v="1"/>
    <x v="0"/>
    <x v="0"/>
    <s v="Eaton Note Cards, Premium"/>
    <n v="0.5"/>
    <n v="70"/>
    <n v="-28"/>
    <n v="5"/>
    <s v="TRUE"/>
  </r>
  <r>
    <s v="BN-2013-695531"/>
    <x v="616"/>
    <s v="Georgina Fuller"/>
    <x v="2"/>
    <s v="Auvergne-Rhône-Alpes"/>
    <s v="Cournon-d'Auvergne"/>
    <x v="1"/>
    <x v="1"/>
    <x v="1"/>
    <x v="1"/>
    <x v="8"/>
    <s v="SAFCO Steel Folding Chair, Adjustable"/>
    <n v="0.1"/>
    <n v="397"/>
    <n v="-4"/>
    <n v="5"/>
    <s v="TRUE"/>
  </r>
  <r>
    <s v="AZ-2013-7527034"/>
    <x v="617"/>
    <s v="Stella Hellyer"/>
    <x v="5"/>
    <s v="Madrid"/>
    <s v="Valdemoro"/>
    <x v="2"/>
    <x v="1"/>
    <x v="1"/>
    <x v="2"/>
    <x v="9"/>
    <s v="StarTech Card Printer, Durable"/>
    <n v="0.1"/>
    <n v="442"/>
    <n v="74"/>
    <n v="3"/>
    <s v="FALSE"/>
  </r>
  <r>
    <s v="AZ-2013-6530870"/>
    <x v="617"/>
    <s v="Jesse Godson"/>
    <x v="2"/>
    <s v="Ile-de-France"/>
    <s v="Meudon"/>
    <x v="1"/>
    <x v="2"/>
    <x v="0"/>
    <x v="0"/>
    <x v="7"/>
    <s v="Avery Color Coded Labels, Adjustable"/>
    <n v="0"/>
    <n v="22"/>
    <n v="3"/>
    <n v="2"/>
    <s v="FALSE"/>
  </r>
  <r>
    <s v="AZ-2013-6530870"/>
    <x v="617"/>
    <s v="Jesse Godson"/>
    <x v="2"/>
    <s v="Ile-de-France"/>
    <s v="Meudon"/>
    <x v="1"/>
    <x v="2"/>
    <x v="0"/>
    <x v="0"/>
    <x v="7"/>
    <s v="Novimex Shipping Labels, Alphabetical"/>
    <n v="0"/>
    <n v="22"/>
    <n v="11"/>
    <n v="2"/>
    <s v="TRUE"/>
  </r>
  <r>
    <s v="AZ-2013-6530870"/>
    <x v="617"/>
    <s v="Jesse Godson"/>
    <x v="2"/>
    <s v="Ile-de-France"/>
    <s v="Meudon"/>
    <x v="1"/>
    <x v="2"/>
    <x v="0"/>
    <x v="2"/>
    <x v="15"/>
    <s v="Enermax Router, Bluetooth"/>
    <n v="0"/>
    <n v="517"/>
    <n v="46"/>
    <n v="2"/>
    <s v="TRUE"/>
  </r>
  <r>
    <s v="AZ-2013-4467970"/>
    <x v="617"/>
    <s v="Niki Peirce"/>
    <x v="4"/>
    <s v="Vienna"/>
    <s v="Vienna"/>
    <x v="1"/>
    <x v="1"/>
    <x v="1"/>
    <x v="0"/>
    <x v="5"/>
    <s v="Wilson Jones Binding Machine, Clear"/>
    <n v="0"/>
    <n v="339"/>
    <n v="102"/>
    <n v="7"/>
    <s v="TRUE"/>
  </r>
  <r>
    <s v="AZ-2013-8255562"/>
    <x v="617"/>
    <s v="Sam Rees"/>
    <x v="14"/>
    <s v="Uusimaa"/>
    <s v="Helsinki"/>
    <x v="0"/>
    <x v="0"/>
    <x v="3"/>
    <x v="0"/>
    <x v="5"/>
    <s v="Ibico 3-Hole Punch, Clear"/>
    <n v="0"/>
    <n v="30"/>
    <n v="12"/>
    <n v="1"/>
    <s v="FALSE"/>
  </r>
  <r>
    <s v="BN-2013-4296083"/>
    <x v="617"/>
    <s v="Morgan Dodd"/>
    <x v="0"/>
    <s v="Stockholm"/>
    <s v="Stockholm"/>
    <x v="0"/>
    <x v="1"/>
    <x v="1"/>
    <x v="0"/>
    <x v="14"/>
    <s v="Cameo Interoffice Envelope, Recycled"/>
    <n v="0.5"/>
    <n v="92"/>
    <n v="-15"/>
    <n v="4"/>
    <s v="FALSE"/>
  </r>
  <r>
    <s v="AZ-2013-248580"/>
    <x v="618"/>
    <s v="Richard Harvey"/>
    <x v="2"/>
    <s v="Ile-de-France"/>
    <s v="Nanterre"/>
    <x v="1"/>
    <x v="2"/>
    <x v="1"/>
    <x v="0"/>
    <x v="2"/>
    <s v="Sanford Markers, Easy-Erase"/>
    <n v="0"/>
    <n v="71"/>
    <n v="1"/>
    <n v="3"/>
    <s v="FALSE"/>
  </r>
  <r>
    <s v="AZ-2013-248580"/>
    <x v="618"/>
    <s v="Richard Harvey"/>
    <x v="2"/>
    <s v="Ile-de-France"/>
    <s v="Nanterre"/>
    <x v="1"/>
    <x v="2"/>
    <x v="1"/>
    <x v="2"/>
    <x v="10"/>
    <s v="Apple Smart Phone, Full Size"/>
    <n v="0.15"/>
    <n v="1084"/>
    <n v="166"/>
    <n v="2"/>
    <s v="FALSE"/>
  </r>
  <r>
    <s v="AZ-2013-7788817"/>
    <x v="618"/>
    <s v="Louie Knight"/>
    <x v="1"/>
    <s v="England"/>
    <s v="Solihull"/>
    <x v="0"/>
    <x v="1"/>
    <x v="0"/>
    <x v="0"/>
    <x v="5"/>
    <s v="Avery Binding Machine, Durable"/>
    <n v="0"/>
    <n v="151"/>
    <n v="9"/>
    <n v="3"/>
    <s v="TRUE"/>
  </r>
  <r>
    <s v="AZ-2013-7788817"/>
    <x v="618"/>
    <s v="Louie Knight"/>
    <x v="1"/>
    <s v="England"/>
    <s v="Solihull"/>
    <x v="0"/>
    <x v="1"/>
    <x v="0"/>
    <x v="0"/>
    <x v="3"/>
    <s v="Smead Trays, Wire Frame"/>
    <n v="0"/>
    <n v="238"/>
    <n v="31"/>
    <n v="5"/>
    <s v="TRUE"/>
  </r>
  <r>
    <s v="BN-2013-6654640"/>
    <x v="618"/>
    <s v="Daniel Burke"/>
    <x v="6"/>
    <s v="Lower Saxony"/>
    <s v="Hanover"/>
    <x v="1"/>
    <x v="0"/>
    <x v="1"/>
    <x v="0"/>
    <x v="14"/>
    <s v="GlobeWeis Mailers, Security-Tint"/>
    <n v="0.5"/>
    <n v="82"/>
    <n v="-18"/>
    <n v="4"/>
    <s v="FALSE"/>
  </r>
  <r>
    <s v="AZ-2013-6823803"/>
    <x v="619"/>
    <s v="Robert James"/>
    <x v="6"/>
    <s v="Saxony-Anhalt"/>
    <s v="Magdeburg"/>
    <x v="1"/>
    <x v="0"/>
    <x v="1"/>
    <x v="1"/>
    <x v="16"/>
    <s v="Deflect-O Door Stop, Black"/>
    <n v="0"/>
    <n v="88"/>
    <n v="3"/>
    <n v="2"/>
    <s v="TRUE"/>
  </r>
  <r>
    <s v="AZ-2013-6823803"/>
    <x v="619"/>
    <s v="Robert James"/>
    <x v="6"/>
    <s v="Saxony-Anhalt"/>
    <s v="Magdeburg"/>
    <x v="1"/>
    <x v="0"/>
    <x v="1"/>
    <x v="1"/>
    <x v="16"/>
    <s v="Eldon Clock, Black"/>
    <n v="0"/>
    <n v="226"/>
    <n v="63"/>
    <n v="4"/>
    <s v="TRUE"/>
  </r>
  <r>
    <s v="AZ-2013-6823803"/>
    <x v="619"/>
    <s v="Robert James"/>
    <x v="6"/>
    <s v="Saxony-Anhalt"/>
    <s v="Magdeburg"/>
    <x v="1"/>
    <x v="0"/>
    <x v="1"/>
    <x v="0"/>
    <x v="0"/>
    <s v="Eaton Message Books, Multicolor"/>
    <n v="0"/>
    <n v="308"/>
    <n v="142"/>
    <n v="14"/>
    <s v="FALSE"/>
  </r>
  <r>
    <s v="AZ-2013-4602895"/>
    <x v="619"/>
    <s v="Eloise Sykes"/>
    <x v="2"/>
    <s v="Nord-Pas-de-Calais-Picardie"/>
    <s v="Arras"/>
    <x v="1"/>
    <x v="1"/>
    <x v="1"/>
    <x v="0"/>
    <x v="14"/>
    <s v="Jiffy Manila Envelope, with clear poly window"/>
    <n v="0"/>
    <n v="207"/>
    <n v="2"/>
    <n v="7"/>
    <s v="TRUE"/>
  </r>
  <r>
    <s v="AZ-2013-5815303"/>
    <x v="620"/>
    <s v="Spencer Calvert"/>
    <x v="5"/>
    <s v="Catalonia"/>
    <s v="El Prat de Llobregat"/>
    <x v="2"/>
    <x v="2"/>
    <x v="2"/>
    <x v="0"/>
    <x v="5"/>
    <s v="Wilson Jones Binder Covers, Economy"/>
    <n v="0"/>
    <n v="22"/>
    <n v="6"/>
    <n v="2"/>
    <s v="TRUE"/>
  </r>
  <r>
    <s v="AZ-2013-5815303"/>
    <x v="620"/>
    <s v="Spencer Calvert"/>
    <x v="5"/>
    <s v="Catalonia"/>
    <s v="El Prat de Llobregat"/>
    <x v="2"/>
    <x v="2"/>
    <x v="2"/>
    <x v="0"/>
    <x v="7"/>
    <s v="Hon Removable Labels, Adjustable"/>
    <n v="0"/>
    <n v="11"/>
    <n v="1"/>
    <n v="1"/>
    <s v="TRUE"/>
  </r>
  <r>
    <s v="AZ-2013-5815303"/>
    <x v="620"/>
    <s v="Spencer Calvert"/>
    <x v="5"/>
    <s v="Catalonia"/>
    <s v="El Prat de Llobregat"/>
    <x v="2"/>
    <x v="2"/>
    <x v="2"/>
    <x v="0"/>
    <x v="7"/>
    <s v="Novimex File Folder Labels, 5000 Label Set"/>
    <n v="0"/>
    <n v="9"/>
    <n v="3"/>
    <n v="1"/>
    <s v="FALSE"/>
  </r>
  <r>
    <s v="AZ-2013-3888761"/>
    <x v="620"/>
    <s v="Ngoc Orozco"/>
    <x v="6"/>
    <s v="Berlin"/>
    <s v="Berlin"/>
    <x v="1"/>
    <x v="0"/>
    <x v="1"/>
    <x v="1"/>
    <x v="8"/>
    <s v="Harbour Creations Bag Chairs, Adjustable"/>
    <n v="0.2"/>
    <n v="256"/>
    <n v="83"/>
    <n v="5"/>
    <s v="TRUE"/>
  </r>
  <r>
    <s v="AZ-2013-3888761"/>
    <x v="620"/>
    <s v="Ngoc Orozco"/>
    <x v="6"/>
    <s v="Berlin"/>
    <s v="Berlin"/>
    <x v="1"/>
    <x v="0"/>
    <x v="1"/>
    <x v="0"/>
    <x v="5"/>
    <s v="Wilson Jones 3-Hole Punch, Economy"/>
    <n v="0.1"/>
    <n v="50"/>
    <n v="13"/>
    <n v="2"/>
    <s v="FALSE"/>
  </r>
  <r>
    <s v="AZ-2013-3888761"/>
    <x v="620"/>
    <s v="Ngoc Orozco"/>
    <x v="6"/>
    <s v="Berlin"/>
    <s v="Berlin"/>
    <x v="1"/>
    <x v="0"/>
    <x v="1"/>
    <x v="0"/>
    <x v="14"/>
    <s v="Ames Clasp Envelope, Set of 50"/>
    <n v="0.1"/>
    <n v="39"/>
    <n v="15"/>
    <n v="6"/>
    <s v="TRUE"/>
  </r>
  <r>
    <s v="AZ-2013-3816496"/>
    <x v="621"/>
    <s v="Bethany Child"/>
    <x v="6"/>
    <s v="North Rhine-Westphalia"/>
    <s v="Hamm"/>
    <x v="1"/>
    <x v="1"/>
    <x v="3"/>
    <x v="0"/>
    <x v="2"/>
    <s v="Binney &amp; Smith Pens, Easy-Erase"/>
    <n v="0"/>
    <n v="24"/>
    <n v="0"/>
    <n v="2"/>
    <s v="TRUE"/>
  </r>
  <r>
    <s v="AZ-2013-8667063"/>
    <x v="621"/>
    <s v="Bianca Whitford"/>
    <x v="5"/>
    <s v="Basque Country"/>
    <s v="San Sebastian"/>
    <x v="2"/>
    <x v="2"/>
    <x v="1"/>
    <x v="1"/>
    <x v="8"/>
    <s v="SAFCO Swivel Stool, Adjustable"/>
    <n v="0.2"/>
    <n v="409"/>
    <n v="143"/>
    <n v="3"/>
    <s v="TRUE"/>
  </r>
  <r>
    <s v="AZ-2013-8667063"/>
    <x v="621"/>
    <s v="Bianca Whitford"/>
    <x v="5"/>
    <s v="Basque Country"/>
    <s v="San Sebastian"/>
    <x v="2"/>
    <x v="2"/>
    <x v="1"/>
    <x v="1"/>
    <x v="16"/>
    <s v="Deflect-O Stacking Tray, Erganomic"/>
    <n v="0"/>
    <n v="48"/>
    <n v="13"/>
    <n v="2"/>
    <s v="TRUE"/>
  </r>
  <r>
    <s v="AZ-2013-8667063"/>
    <x v="621"/>
    <s v="Bianca Whitford"/>
    <x v="5"/>
    <s v="Basque Country"/>
    <s v="San Sebastian"/>
    <x v="2"/>
    <x v="2"/>
    <x v="1"/>
    <x v="0"/>
    <x v="2"/>
    <s v="Boston Canvas, Blue"/>
    <n v="0"/>
    <n v="161"/>
    <n v="40"/>
    <n v="3"/>
    <s v="FALSE"/>
  </r>
  <r>
    <s v="AZ-2013-8667063"/>
    <x v="621"/>
    <s v="Bianca Whitford"/>
    <x v="5"/>
    <s v="Basque Country"/>
    <s v="San Sebastian"/>
    <x v="2"/>
    <x v="2"/>
    <x v="1"/>
    <x v="0"/>
    <x v="5"/>
    <s v="Wilson Jones Binder Covers, Economy"/>
    <n v="0"/>
    <n v="34"/>
    <n v="9"/>
    <n v="3"/>
    <s v="TRUE"/>
  </r>
  <r>
    <s v="AZ-2013-8667063"/>
    <x v="621"/>
    <s v="Bianca Whitford"/>
    <x v="5"/>
    <s v="Basque Country"/>
    <s v="San Sebastian"/>
    <x v="2"/>
    <x v="2"/>
    <x v="1"/>
    <x v="2"/>
    <x v="15"/>
    <s v="Belkin Router, Erganomic"/>
    <n v="0"/>
    <n v="1026"/>
    <n v="482"/>
    <n v="4"/>
    <s v="FALSE"/>
  </r>
  <r>
    <s v="AZ-2013-8667063"/>
    <x v="621"/>
    <s v="Bianca Whitford"/>
    <x v="5"/>
    <s v="Basque Country"/>
    <s v="San Sebastian"/>
    <x v="2"/>
    <x v="2"/>
    <x v="1"/>
    <x v="2"/>
    <x v="13"/>
    <s v="Brother Fax Machine, Color"/>
    <n v="0"/>
    <n v="2880"/>
    <n v="1296"/>
    <n v="9"/>
    <s v="TRUE"/>
  </r>
  <r>
    <s v="AZ-2013-2039163"/>
    <x v="621"/>
    <s v="Skye McCaffrey"/>
    <x v="2"/>
    <s v="Ile-de-France"/>
    <s v="Argenteuil"/>
    <x v="1"/>
    <x v="1"/>
    <x v="0"/>
    <x v="0"/>
    <x v="5"/>
    <s v="Acco Binding Machine, Recycled"/>
    <n v="0"/>
    <n v="103"/>
    <n v="26"/>
    <n v="2"/>
    <s v="TRUE"/>
  </r>
  <r>
    <s v="AZ-2013-2039163"/>
    <x v="621"/>
    <s v="Skye McCaffrey"/>
    <x v="2"/>
    <s v="Ile-de-France"/>
    <s v="Argenteuil"/>
    <x v="1"/>
    <x v="1"/>
    <x v="0"/>
    <x v="0"/>
    <x v="5"/>
    <s v="Wilson Jones Index Tab, Clear"/>
    <n v="0"/>
    <n v="24"/>
    <n v="2"/>
    <n v="4"/>
    <s v="TRUE"/>
  </r>
  <r>
    <s v="AZ-2013-2039163"/>
    <x v="621"/>
    <s v="Skye McCaffrey"/>
    <x v="2"/>
    <s v="Ile-de-France"/>
    <s v="Argenteuil"/>
    <x v="1"/>
    <x v="1"/>
    <x v="0"/>
    <x v="0"/>
    <x v="14"/>
    <s v="GlobeWeis Peel and Seal, Recycled"/>
    <n v="0"/>
    <n v="101"/>
    <n v="48"/>
    <n v="5"/>
    <s v="TRUE"/>
  </r>
  <r>
    <s v="AZ-2013-2039163"/>
    <x v="621"/>
    <s v="Skye McCaffrey"/>
    <x v="2"/>
    <s v="Ile-de-France"/>
    <s v="Argenteuil"/>
    <x v="1"/>
    <x v="1"/>
    <x v="0"/>
    <x v="0"/>
    <x v="3"/>
    <s v="Eldon Trays, Single Width"/>
    <n v="0.1"/>
    <n v="389"/>
    <n v="99"/>
    <n v="9"/>
    <s v="TRUE"/>
  </r>
  <r>
    <s v="AZ-2013-5724915"/>
    <x v="621"/>
    <s v="Patricia Lukes"/>
    <x v="2"/>
    <s v="Auvergne-Rhône-Alpes"/>
    <s v="Lyon"/>
    <x v="1"/>
    <x v="2"/>
    <x v="1"/>
    <x v="0"/>
    <x v="5"/>
    <s v="Wilson Jones Hole Reinforcements, Clear"/>
    <n v="0"/>
    <n v="56"/>
    <n v="6"/>
    <n v="14"/>
    <s v="FALSE"/>
  </r>
  <r>
    <s v="AZ-2013-5724915"/>
    <x v="621"/>
    <s v="Patricia Lukes"/>
    <x v="2"/>
    <s v="Auvergne-Rhône-Alpes"/>
    <s v="Lyon"/>
    <x v="1"/>
    <x v="2"/>
    <x v="1"/>
    <x v="2"/>
    <x v="15"/>
    <s v="Belkin Flash Drive, Erganomic"/>
    <n v="0"/>
    <n v="80"/>
    <n v="2"/>
    <n v="2"/>
    <s v="FALSE"/>
  </r>
  <r>
    <s v="AZ-2013-589374"/>
    <x v="622"/>
    <s v="Bonnie Wilson"/>
    <x v="1"/>
    <s v="England"/>
    <s v="Wolverhampton"/>
    <x v="0"/>
    <x v="2"/>
    <x v="0"/>
    <x v="0"/>
    <x v="14"/>
    <s v="Jiffy Manila Envelope, Security-Tint"/>
    <n v="0"/>
    <n v="142"/>
    <n v="70"/>
    <n v="5"/>
    <s v="FALSE"/>
  </r>
  <r>
    <s v="AZ-2013-589374"/>
    <x v="622"/>
    <s v="Bonnie Wilson"/>
    <x v="1"/>
    <s v="England"/>
    <s v="Wolverhampton"/>
    <x v="0"/>
    <x v="2"/>
    <x v="0"/>
    <x v="0"/>
    <x v="12"/>
    <s v="Kleencut Scissors, Easy Grip"/>
    <n v="0"/>
    <n v="72"/>
    <n v="16"/>
    <n v="3"/>
    <s v="FALSE"/>
  </r>
  <r>
    <s v="AZ-2013-3395189"/>
    <x v="622"/>
    <s v="Claire Harrington"/>
    <x v="2"/>
    <s v="Nord-Pas-de-Calais-Picardie"/>
    <s v="Wattrelos"/>
    <x v="1"/>
    <x v="0"/>
    <x v="1"/>
    <x v="0"/>
    <x v="0"/>
    <s v="SanDisk Message Books, Recycled"/>
    <n v="0"/>
    <n v="119"/>
    <n v="53"/>
    <n v="5"/>
    <s v="TRUE"/>
  </r>
  <r>
    <s v="AZ-2013-3395189"/>
    <x v="622"/>
    <s v="Claire Harrington"/>
    <x v="2"/>
    <s v="Nord-Pas-de-Calais-Picardie"/>
    <s v="Wattrelos"/>
    <x v="1"/>
    <x v="0"/>
    <x v="1"/>
    <x v="0"/>
    <x v="3"/>
    <s v="Eldon Lockers, Blue"/>
    <n v="0.1"/>
    <n v="891"/>
    <n v="0"/>
    <n v="5"/>
    <s v="FALSE"/>
  </r>
  <r>
    <s v="AZ-2013-3395189"/>
    <x v="622"/>
    <s v="Claire Harrington"/>
    <x v="2"/>
    <s v="Nord-Pas-de-Calais-Picardie"/>
    <s v="Wattrelos"/>
    <x v="1"/>
    <x v="0"/>
    <x v="1"/>
    <x v="2"/>
    <x v="13"/>
    <s v="Brother Fax and Copier, Color"/>
    <n v="0.15"/>
    <n v="328"/>
    <n v="35"/>
    <n v="2"/>
    <s v="TRUE"/>
  </r>
  <r>
    <s v="AZ-2013-3395189"/>
    <x v="622"/>
    <s v="Claire Harrington"/>
    <x v="2"/>
    <s v="Nord-Pas-de-Calais-Picardie"/>
    <s v="Wattrelos"/>
    <x v="1"/>
    <x v="0"/>
    <x v="1"/>
    <x v="2"/>
    <x v="13"/>
    <s v="Hewlett Fax and Copier, Laser"/>
    <n v="0.15"/>
    <n v="328"/>
    <n v="15"/>
    <n v="2"/>
    <s v="FALSE"/>
  </r>
  <r>
    <s v="AZ-2013-3483064"/>
    <x v="622"/>
    <s v="Paige Horsfall"/>
    <x v="2"/>
    <s v="Provence-Alpes-Côte d'Azur"/>
    <s v="Nice"/>
    <x v="1"/>
    <x v="0"/>
    <x v="1"/>
    <x v="0"/>
    <x v="2"/>
    <s v="Binney &amp; Smith Pens, Water Color"/>
    <n v="0"/>
    <n v="60"/>
    <n v="22"/>
    <n v="4"/>
    <s v="TRUE"/>
  </r>
  <r>
    <s v="AZ-2013-3483064"/>
    <x v="622"/>
    <s v="Paige Horsfall"/>
    <x v="2"/>
    <s v="Provence-Alpes-Côte d'Azur"/>
    <s v="Nice"/>
    <x v="1"/>
    <x v="0"/>
    <x v="1"/>
    <x v="2"/>
    <x v="9"/>
    <s v="Epson Inkjet, Wireless"/>
    <n v="0.15"/>
    <n v="262"/>
    <n v="-12"/>
    <n v="1"/>
    <s v="TRUE"/>
  </r>
  <r>
    <s v="AZ-2013-3483064"/>
    <x v="622"/>
    <s v="Paige Horsfall"/>
    <x v="2"/>
    <s v="Provence-Alpes-Côte d'Azur"/>
    <s v="Nice"/>
    <x v="1"/>
    <x v="0"/>
    <x v="1"/>
    <x v="2"/>
    <x v="9"/>
    <s v="Okidata Card Printer, Wireless"/>
    <n v="0.15"/>
    <n v="448"/>
    <n v="-53"/>
    <n v="3"/>
    <s v="FALSE"/>
  </r>
  <r>
    <s v="AZ-2013-393672"/>
    <x v="623"/>
    <s v="Ella Dwyer-Gray"/>
    <x v="2"/>
    <s v="Auvergne-Rhône-Alpes"/>
    <s v="Meyzieu"/>
    <x v="1"/>
    <x v="1"/>
    <x v="1"/>
    <x v="0"/>
    <x v="2"/>
    <s v="BIC Pencil Sharpener, Water Color"/>
    <n v="0"/>
    <n v="97"/>
    <n v="37"/>
    <n v="3"/>
    <s v="FALSE"/>
  </r>
  <r>
    <s v="AZ-2013-393672"/>
    <x v="623"/>
    <s v="Ella Dwyer-Gray"/>
    <x v="2"/>
    <s v="Auvergne-Rhône-Alpes"/>
    <s v="Meyzieu"/>
    <x v="1"/>
    <x v="1"/>
    <x v="1"/>
    <x v="0"/>
    <x v="2"/>
    <s v="Binney &amp; Smith Highlighters, Fluorescent"/>
    <n v="0"/>
    <n v="54"/>
    <n v="4"/>
    <n v="3"/>
    <s v="FALSE"/>
  </r>
  <r>
    <s v="AZ-2013-393672"/>
    <x v="623"/>
    <s v="Ella Dwyer-Gray"/>
    <x v="2"/>
    <s v="Auvergne-Rhône-Alpes"/>
    <s v="Meyzieu"/>
    <x v="1"/>
    <x v="1"/>
    <x v="1"/>
    <x v="0"/>
    <x v="4"/>
    <s v="Stockwell Rubber Bands, 12 Pack"/>
    <n v="0"/>
    <n v="48"/>
    <n v="5"/>
    <n v="3"/>
    <s v="TRUE"/>
  </r>
  <r>
    <s v="AZ-2013-393672"/>
    <x v="623"/>
    <s v="Ella Dwyer-Gray"/>
    <x v="2"/>
    <s v="Auvergne-Rhône-Alpes"/>
    <s v="Meyzieu"/>
    <x v="1"/>
    <x v="1"/>
    <x v="1"/>
    <x v="2"/>
    <x v="15"/>
    <s v="Logitech Flash Drive, USB"/>
    <n v="0"/>
    <n v="154"/>
    <n v="46"/>
    <n v="5"/>
    <s v="TRUE"/>
  </r>
  <r>
    <s v="AZ-2013-393672"/>
    <x v="623"/>
    <s v="Ella Dwyer-Gray"/>
    <x v="2"/>
    <s v="Auvergne-Rhône-Alpes"/>
    <s v="Meyzieu"/>
    <x v="1"/>
    <x v="1"/>
    <x v="1"/>
    <x v="2"/>
    <x v="10"/>
    <s v="Samsung Speaker Phone, with Caller ID"/>
    <n v="0.15"/>
    <n v="419"/>
    <n v="-44"/>
    <n v="4"/>
    <s v="FALSE"/>
  </r>
  <r>
    <s v="AZ-2013-6918835"/>
    <x v="623"/>
    <s v="Skye Hammond"/>
    <x v="6"/>
    <s v="North Rhine-Westphalia"/>
    <s v="Solingen"/>
    <x v="1"/>
    <x v="2"/>
    <x v="0"/>
    <x v="2"/>
    <x v="13"/>
    <s v="Hewlett Fax and Copier, Digital"/>
    <n v="0"/>
    <n v="1348"/>
    <n v="445"/>
    <n v="7"/>
    <s v="TRUE"/>
  </r>
  <r>
    <s v="AZ-2013-3797817"/>
    <x v="624"/>
    <s v="James Groom"/>
    <x v="3"/>
    <s v="Veneto"/>
    <s v="Venice"/>
    <x v="2"/>
    <x v="2"/>
    <x v="0"/>
    <x v="0"/>
    <x v="2"/>
    <s v="Sanford Highlighters, Easy-Erase"/>
    <n v="0"/>
    <n v="48"/>
    <n v="2"/>
    <n v="3"/>
    <s v="FALSE"/>
  </r>
  <r>
    <s v="AZ-2013-3797817"/>
    <x v="624"/>
    <s v="James Groom"/>
    <x v="3"/>
    <s v="Veneto"/>
    <s v="Venice"/>
    <x v="2"/>
    <x v="2"/>
    <x v="0"/>
    <x v="0"/>
    <x v="2"/>
    <s v="Stanley Markers, Fluorescent"/>
    <n v="0"/>
    <n v="47"/>
    <n v="16"/>
    <n v="2"/>
    <s v="FALSE"/>
  </r>
  <r>
    <s v="AZ-2013-3797817"/>
    <x v="624"/>
    <s v="James Groom"/>
    <x v="3"/>
    <s v="Veneto"/>
    <s v="Venice"/>
    <x v="2"/>
    <x v="2"/>
    <x v="0"/>
    <x v="0"/>
    <x v="4"/>
    <s v="Stockwell Thumb Tacks, Bulk Pack"/>
    <n v="0"/>
    <n v="54"/>
    <n v="17"/>
    <n v="4"/>
    <s v="FALSE"/>
  </r>
  <r>
    <s v="AZ-2013-4391469"/>
    <x v="625"/>
    <s v="Audrey Knowles"/>
    <x v="6"/>
    <s v="Hamburg"/>
    <s v="Hamburg"/>
    <x v="1"/>
    <x v="1"/>
    <x v="1"/>
    <x v="0"/>
    <x v="12"/>
    <s v="Stiletto Letter Opener, Easy Grip"/>
    <n v="0"/>
    <n v="312"/>
    <n v="147"/>
    <n v="11"/>
    <s v="TRUE"/>
  </r>
  <r>
    <s v="AZ-2013-9251639"/>
    <x v="625"/>
    <s v="Hershel Snyder"/>
    <x v="6"/>
    <s v="Baden-Württemberg"/>
    <s v="Mannheim"/>
    <x v="1"/>
    <x v="2"/>
    <x v="1"/>
    <x v="0"/>
    <x v="0"/>
    <s v="SanDisk Cards &amp; Envelopes, Recycled"/>
    <n v="0"/>
    <n v="97"/>
    <n v="4"/>
    <n v="2"/>
    <s v="TRUE"/>
  </r>
  <r>
    <s v="AZ-2013-1571191"/>
    <x v="625"/>
    <s v="Sarah Cross"/>
    <x v="1"/>
    <s v="England"/>
    <s v="Leeds"/>
    <x v="0"/>
    <x v="1"/>
    <x v="0"/>
    <x v="0"/>
    <x v="11"/>
    <s v="Cuisinart Refrigerator, Black"/>
    <n v="0"/>
    <n v="2478"/>
    <n v="1041"/>
    <n v="5"/>
    <s v="TRUE"/>
  </r>
  <r>
    <s v="AZ-2013-6652500"/>
    <x v="625"/>
    <s v="Paige Hopley"/>
    <x v="3"/>
    <s v="Apulia"/>
    <s v="Bari"/>
    <x v="2"/>
    <x v="1"/>
    <x v="1"/>
    <x v="0"/>
    <x v="2"/>
    <s v="Boston Pencil Sharpener, Fluorescent"/>
    <n v="0"/>
    <n v="58"/>
    <n v="8"/>
    <n v="2"/>
    <s v="FALSE"/>
  </r>
  <r>
    <s v="AZ-2013-6652500"/>
    <x v="625"/>
    <s v="Paige Hopley"/>
    <x v="3"/>
    <s v="Apulia"/>
    <s v="Bari"/>
    <x v="2"/>
    <x v="1"/>
    <x v="1"/>
    <x v="0"/>
    <x v="5"/>
    <s v="Acco Index Tab, Durable"/>
    <n v="0"/>
    <n v="27"/>
    <n v="6"/>
    <n v="3"/>
    <s v="TRUE"/>
  </r>
  <r>
    <s v="AZ-2013-2275252"/>
    <x v="626"/>
    <s v="Herbert Harrell"/>
    <x v="2"/>
    <s v="Ile-de-France"/>
    <s v="Livry-Gargan"/>
    <x v="1"/>
    <x v="0"/>
    <x v="1"/>
    <x v="0"/>
    <x v="2"/>
    <s v="BIC Pens, Blue"/>
    <n v="0"/>
    <n v="57"/>
    <n v="6"/>
    <n v="4"/>
    <s v="TRUE"/>
  </r>
  <r>
    <s v="AZ-2013-5265253"/>
    <x v="626"/>
    <s v="Harriet Chadwick"/>
    <x v="5"/>
    <s v="Basque Country"/>
    <s v="Vitoria"/>
    <x v="2"/>
    <x v="2"/>
    <x v="1"/>
    <x v="2"/>
    <x v="9"/>
    <s v="Panasonic Printer, Red"/>
    <n v="0.1"/>
    <n v="475"/>
    <n v="26"/>
    <n v="2"/>
    <s v="FALSE"/>
  </r>
  <r>
    <s v="AZ-2013-1271613"/>
    <x v="626"/>
    <s v="Mason Porter"/>
    <x v="3"/>
    <s v="Tuscany"/>
    <s v="Florence"/>
    <x v="2"/>
    <x v="2"/>
    <x v="2"/>
    <x v="1"/>
    <x v="16"/>
    <s v="Tenex Clock, Duo Pack"/>
    <n v="0"/>
    <n v="101"/>
    <n v="38"/>
    <n v="2"/>
    <s v="FALSE"/>
  </r>
  <r>
    <s v="AZ-2013-1271613"/>
    <x v="626"/>
    <s v="Mason Porter"/>
    <x v="3"/>
    <s v="Tuscany"/>
    <s v="Florence"/>
    <x v="2"/>
    <x v="2"/>
    <x v="2"/>
    <x v="0"/>
    <x v="14"/>
    <s v="Cameo Peel and Seal, with clear poly window"/>
    <n v="0"/>
    <n v="147"/>
    <n v="65"/>
    <n v="6"/>
    <s v="FALSE"/>
  </r>
  <r>
    <s v="AZ-2013-1271613"/>
    <x v="626"/>
    <s v="Mason Porter"/>
    <x v="3"/>
    <s v="Tuscany"/>
    <s v="Florence"/>
    <x v="2"/>
    <x v="2"/>
    <x v="2"/>
    <x v="2"/>
    <x v="10"/>
    <s v="Cisco Audio Dock, Cordless"/>
    <n v="0.4"/>
    <n v="222"/>
    <n v="-100"/>
    <n v="2"/>
    <s v="FALSE"/>
  </r>
  <r>
    <s v="AZ-2013-5594032"/>
    <x v="627"/>
    <s v="Mark Burkett"/>
    <x v="1"/>
    <s v="Scotland"/>
    <s v="Edinburgh"/>
    <x v="0"/>
    <x v="0"/>
    <x v="1"/>
    <x v="2"/>
    <x v="15"/>
    <s v="Enermax Mouse, Bluetooth"/>
    <n v="0"/>
    <n v="161"/>
    <n v="19"/>
    <n v="4"/>
    <s v="TRUE"/>
  </r>
  <r>
    <s v="AZ-2013-997141"/>
    <x v="627"/>
    <s v="Harrison Crawford"/>
    <x v="1"/>
    <s v="England"/>
    <s v="Maidenhead"/>
    <x v="0"/>
    <x v="0"/>
    <x v="0"/>
    <x v="0"/>
    <x v="0"/>
    <s v="Green Bar Message Books, 8.5 x 11"/>
    <n v="0"/>
    <n v="112"/>
    <n v="40"/>
    <n v="4"/>
    <s v="TRUE"/>
  </r>
  <r>
    <s v="AZ-2013-997141"/>
    <x v="627"/>
    <s v="Harrison Crawford"/>
    <x v="1"/>
    <s v="England"/>
    <s v="Maidenhead"/>
    <x v="0"/>
    <x v="0"/>
    <x v="0"/>
    <x v="0"/>
    <x v="3"/>
    <s v="Rogers Lockers, Single Width"/>
    <n v="0"/>
    <n v="423"/>
    <n v="186"/>
    <n v="2"/>
    <s v="TRUE"/>
  </r>
  <r>
    <s v="AZ-2013-3667300"/>
    <x v="627"/>
    <s v="Naomi Hancock"/>
    <x v="2"/>
    <s v="Aquitaine-Limousin-Poitou-Charentes"/>
    <s v="Bordeaux"/>
    <x v="1"/>
    <x v="2"/>
    <x v="1"/>
    <x v="0"/>
    <x v="5"/>
    <s v="Cardinal Binder Covers, Clear"/>
    <n v="0"/>
    <n v="23"/>
    <n v="6"/>
    <n v="2"/>
    <s v="FALSE"/>
  </r>
  <r>
    <s v="AZ-2013-2495842"/>
    <x v="627"/>
    <s v="Nathan Niland"/>
    <x v="6"/>
    <s v="North Rhine-Westphalia"/>
    <s v="Duisburg"/>
    <x v="1"/>
    <x v="1"/>
    <x v="0"/>
    <x v="0"/>
    <x v="3"/>
    <s v="Tenex Trays, Blue"/>
    <n v="0.1"/>
    <n v="98"/>
    <n v="12"/>
    <n v="2"/>
    <s v="TRUE"/>
  </r>
  <r>
    <s v="BN-2013-1628008"/>
    <x v="627"/>
    <s v="Kai Leonard"/>
    <x v="11"/>
    <s v="Lisboa"/>
    <s v="Amadora"/>
    <x v="2"/>
    <x v="2"/>
    <x v="1"/>
    <x v="1"/>
    <x v="1"/>
    <s v="Safco Classic Bookcase, Mobile"/>
    <n v="0.5"/>
    <n v="1322"/>
    <n v="-317"/>
    <n v="6"/>
    <s v="FALSE"/>
  </r>
  <r>
    <s v="BN-2013-1628008"/>
    <x v="627"/>
    <s v="Kai Leonard"/>
    <x v="11"/>
    <s v="Lisboa"/>
    <s v="Amadora"/>
    <x v="2"/>
    <x v="2"/>
    <x v="1"/>
    <x v="1"/>
    <x v="16"/>
    <s v="Rubbermaid Door Stop, Durable"/>
    <n v="0.5"/>
    <n v="143"/>
    <n v="-106"/>
    <n v="7"/>
    <s v="FALSE"/>
  </r>
  <r>
    <s v="BN-2013-1628008"/>
    <x v="627"/>
    <s v="Kai Leonard"/>
    <x v="11"/>
    <s v="Lisboa"/>
    <s v="Amadora"/>
    <x v="2"/>
    <x v="2"/>
    <x v="1"/>
    <x v="2"/>
    <x v="10"/>
    <s v="Cisco Signal Booster, Cordless"/>
    <n v="0.5"/>
    <n v="773"/>
    <n v="-681"/>
    <n v="10"/>
    <s v="FALSE"/>
  </r>
  <r>
    <s v="AZ-2013-8614135"/>
    <x v="628"/>
    <s v="Georgina Arnold"/>
    <x v="6"/>
    <s v="North Rhine-Westphalia"/>
    <s v="Troisdorf"/>
    <x v="1"/>
    <x v="2"/>
    <x v="1"/>
    <x v="1"/>
    <x v="16"/>
    <s v="Rubbermaid Light Bulb, Black"/>
    <n v="0"/>
    <n v="19"/>
    <n v="8"/>
    <n v="1"/>
    <s v="TRUE"/>
  </r>
  <r>
    <s v="AZ-2013-5023304"/>
    <x v="628"/>
    <s v="Maddison Newman"/>
    <x v="5"/>
    <s v="Madrid"/>
    <s v="Madrid"/>
    <x v="2"/>
    <x v="2"/>
    <x v="3"/>
    <x v="1"/>
    <x v="16"/>
    <s v="Rubbermaid Clock, Erganomic"/>
    <n v="0"/>
    <n v="439"/>
    <n v="220"/>
    <n v="9"/>
    <s v="TRUE"/>
  </r>
  <r>
    <s v="AZ-2013-5023304"/>
    <x v="628"/>
    <s v="Maddison Newman"/>
    <x v="5"/>
    <s v="Madrid"/>
    <s v="Madrid"/>
    <x v="2"/>
    <x v="2"/>
    <x v="3"/>
    <x v="0"/>
    <x v="0"/>
    <s v="Enermax Note Cards, Premium"/>
    <n v="0"/>
    <n v="179"/>
    <n v="38"/>
    <n v="6"/>
    <s v="TRUE"/>
  </r>
  <r>
    <s v="BN-2013-7504800"/>
    <x v="628"/>
    <s v="Blake Lymburner"/>
    <x v="2"/>
    <s v="Ile-de-France"/>
    <s v="Bagneux"/>
    <x v="1"/>
    <x v="1"/>
    <x v="1"/>
    <x v="1"/>
    <x v="8"/>
    <s v="Novimex Steel Folding Chair, Set of Two"/>
    <n v="0.1"/>
    <n v="456"/>
    <n v="-25"/>
    <n v="6"/>
    <s v="FALSE"/>
  </r>
  <r>
    <s v="AZ-2013-9761394"/>
    <x v="629"/>
    <s v="George Dawson"/>
    <x v="1"/>
    <s v="Scotland"/>
    <s v="Edinburgh"/>
    <x v="0"/>
    <x v="0"/>
    <x v="0"/>
    <x v="0"/>
    <x v="11"/>
    <s v="KitchenAid Refrigerator, Black"/>
    <n v="0"/>
    <n v="5274"/>
    <n v="1898"/>
    <n v="10"/>
    <s v="TRUE"/>
  </r>
  <r>
    <s v="AZ-2013-9761394"/>
    <x v="629"/>
    <s v="George Dawson"/>
    <x v="1"/>
    <s v="Scotland"/>
    <s v="Edinburgh"/>
    <x v="0"/>
    <x v="0"/>
    <x v="0"/>
    <x v="2"/>
    <x v="13"/>
    <s v="Sharp Wireless Fax, Color"/>
    <n v="0"/>
    <n v="1429"/>
    <n v="472"/>
    <n v="4"/>
    <s v="TRUE"/>
  </r>
  <r>
    <s v="AZ-2013-8158326"/>
    <x v="629"/>
    <s v="Stephanie Ewen"/>
    <x v="1"/>
    <s v="England"/>
    <s v="Exeter"/>
    <x v="0"/>
    <x v="1"/>
    <x v="1"/>
    <x v="0"/>
    <x v="11"/>
    <s v="KitchenAid Coffee Grinder, White"/>
    <n v="0"/>
    <n v="137"/>
    <n v="48"/>
    <n v="2"/>
    <s v="TRUE"/>
  </r>
  <r>
    <s v="AZ-2013-8158326"/>
    <x v="629"/>
    <s v="Stephanie Ewen"/>
    <x v="1"/>
    <s v="England"/>
    <s v="Exeter"/>
    <x v="0"/>
    <x v="1"/>
    <x v="1"/>
    <x v="2"/>
    <x v="15"/>
    <s v="Memorex Router, Programmable"/>
    <n v="0"/>
    <n v="743"/>
    <n v="349"/>
    <n v="3"/>
    <s v="TRUE"/>
  </r>
  <r>
    <s v="BN-2013-8024782"/>
    <x v="629"/>
    <s v="Kai Bolden"/>
    <x v="2"/>
    <s v="Provence-Alpes-Côte d'Azur"/>
    <s v="Nice"/>
    <x v="1"/>
    <x v="1"/>
    <x v="0"/>
    <x v="0"/>
    <x v="11"/>
    <s v="Breville Coffee Grinder, White"/>
    <n v="0.1"/>
    <n v="756"/>
    <n v="-59"/>
    <n v="14"/>
    <s v="FALSE"/>
  </r>
  <r>
    <s v="AZ-2013-1509081"/>
    <x v="630"/>
    <s v="Riley Howells"/>
    <x v="5"/>
    <s v="Cantabria"/>
    <s v="Santander"/>
    <x v="2"/>
    <x v="1"/>
    <x v="2"/>
    <x v="0"/>
    <x v="5"/>
    <s v="Wilson Jones Binder Covers, Clear"/>
    <n v="0"/>
    <n v="43"/>
    <n v="11"/>
    <n v="4"/>
    <s v="FALSE"/>
  </r>
  <r>
    <s v="AZ-2013-3863768"/>
    <x v="630"/>
    <s v="Sebastian McClelland"/>
    <x v="2"/>
    <s v="Pays de la Loire"/>
    <s v="Le Mans"/>
    <x v="1"/>
    <x v="1"/>
    <x v="3"/>
    <x v="0"/>
    <x v="5"/>
    <s v="Cardinal Hole Reinforcements, Durable"/>
    <n v="0.5"/>
    <n v="7"/>
    <n v="-4"/>
    <n v="2"/>
    <s v="FALSE"/>
  </r>
  <r>
    <s v="AZ-2013-3430567"/>
    <x v="630"/>
    <s v="Piper Wilder-Neligan"/>
    <x v="1"/>
    <s v="England"/>
    <s v="Solihull"/>
    <x v="0"/>
    <x v="1"/>
    <x v="1"/>
    <x v="0"/>
    <x v="4"/>
    <s v="Accos Paper Clips, Bulk Pack"/>
    <n v="0"/>
    <n v="85"/>
    <n v="31"/>
    <n v="6"/>
    <s v="TRUE"/>
  </r>
  <r>
    <s v="AZ-2013-3430567"/>
    <x v="630"/>
    <s v="Piper Wilder-Neligan"/>
    <x v="1"/>
    <s v="England"/>
    <s v="Solihull"/>
    <x v="0"/>
    <x v="1"/>
    <x v="1"/>
    <x v="0"/>
    <x v="12"/>
    <s v="Elite Ruler, Steel"/>
    <n v="0"/>
    <n v="66"/>
    <n v="18"/>
    <n v="5"/>
    <s v="TRUE"/>
  </r>
  <r>
    <s v="AZ-2013-6487412"/>
    <x v="631"/>
    <s v="Andy Henderson"/>
    <x v="6"/>
    <s v="Baden-Württemberg"/>
    <s v="Karlsruhe"/>
    <x v="1"/>
    <x v="0"/>
    <x v="2"/>
    <x v="1"/>
    <x v="1"/>
    <s v="Ikea Classic Bookcase, Traditional"/>
    <n v="0.1"/>
    <n v="371"/>
    <n v="115"/>
    <n v="1"/>
    <s v="TRUE"/>
  </r>
  <r>
    <s v="AZ-2013-1611944"/>
    <x v="631"/>
    <s v="Ngoc Orozco"/>
    <x v="3"/>
    <s v="Marche"/>
    <s v="Fano"/>
    <x v="2"/>
    <x v="0"/>
    <x v="1"/>
    <x v="0"/>
    <x v="11"/>
    <s v="Cuisinart Toaster, Silver"/>
    <n v="0"/>
    <n v="325"/>
    <n v="75"/>
    <n v="6"/>
    <s v="FALSE"/>
  </r>
  <r>
    <s v="AZ-2013-1611944"/>
    <x v="631"/>
    <s v="Ngoc Orozco"/>
    <x v="3"/>
    <s v="Marche"/>
    <s v="Fano"/>
    <x v="2"/>
    <x v="0"/>
    <x v="1"/>
    <x v="0"/>
    <x v="0"/>
    <s v="Eaton Message Books, Premium"/>
    <n v="0"/>
    <n v="62"/>
    <n v="29"/>
    <n v="3"/>
    <s v="FALSE"/>
  </r>
  <r>
    <s v="AZ-2013-1069052"/>
    <x v="631"/>
    <s v="Katherine Grant"/>
    <x v="2"/>
    <s v="Languedoc-Roussillon-Midi-Pyrénées"/>
    <s v="Auch"/>
    <x v="1"/>
    <x v="1"/>
    <x v="1"/>
    <x v="0"/>
    <x v="5"/>
    <s v="Acco Index Tab, Economy"/>
    <n v="0"/>
    <n v="121"/>
    <n v="55"/>
    <n v="12"/>
    <s v="FALSE"/>
  </r>
  <r>
    <s v="AZ-2013-1069052"/>
    <x v="631"/>
    <s v="Katherine Grant"/>
    <x v="2"/>
    <s v="Languedoc-Roussillon-Midi-Pyrénées"/>
    <s v="Auch"/>
    <x v="1"/>
    <x v="1"/>
    <x v="1"/>
    <x v="0"/>
    <x v="12"/>
    <s v="Acme Letter Opener, Steel"/>
    <n v="0"/>
    <n v="59"/>
    <n v="24"/>
    <n v="2"/>
    <s v="TRUE"/>
  </r>
  <r>
    <s v="AZ-2013-1069052"/>
    <x v="631"/>
    <s v="Katherine Grant"/>
    <x v="2"/>
    <s v="Languedoc-Roussillon-Midi-Pyrénées"/>
    <s v="Auch"/>
    <x v="1"/>
    <x v="1"/>
    <x v="1"/>
    <x v="2"/>
    <x v="10"/>
    <s v="Motorola Headset, with Caller ID"/>
    <n v="0.15"/>
    <n v="136"/>
    <n v="29"/>
    <n v="2"/>
    <s v="TRUE"/>
  </r>
  <r>
    <s v="BN-2013-3817334"/>
    <x v="631"/>
    <s v="Angus Reading"/>
    <x v="0"/>
    <s v="Stockholm"/>
    <s v="Stockholm"/>
    <x v="0"/>
    <x v="2"/>
    <x v="1"/>
    <x v="1"/>
    <x v="16"/>
    <s v="Eldon Photo Frame, Duo Pack"/>
    <n v="0.6"/>
    <n v="116"/>
    <n v="-157"/>
    <n v="5"/>
    <s v="TRUE"/>
  </r>
  <r>
    <s v="AZ-2013-5105869"/>
    <x v="632"/>
    <s v="Abby Mei"/>
    <x v="2"/>
    <s v="Alsace-Champagne-Ardenne-Lorraine"/>
    <s v="Colmar"/>
    <x v="1"/>
    <x v="2"/>
    <x v="1"/>
    <x v="1"/>
    <x v="1"/>
    <s v="Bush Library with Doors, Pine"/>
    <n v="0.1"/>
    <n v="329"/>
    <n v="4"/>
    <n v="1"/>
    <s v="TRUE"/>
  </r>
  <r>
    <s v="AZ-2013-5105869"/>
    <x v="632"/>
    <s v="Abby Mei"/>
    <x v="2"/>
    <s v="Alsace-Champagne-Ardenne-Lorraine"/>
    <s v="Colmar"/>
    <x v="1"/>
    <x v="2"/>
    <x v="1"/>
    <x v="0"/>
    <x v="5"/>
    <s v="Cardinal Index Tab, Economy"/>
    <n v="0"/>
    <n v="44"/>
    <n v="20"/>
    <n v="5"/>
    <s v="TRUE"/>
  </r>
  <r>
    <s v="AZ-2013-5105869"/>
    <x v="632"/>
    <s v="Abby Mei"/>
    <x v="2"/>
    <s v="Alsace-Champagne-Ardenne-Lorraine"/>
    <s v="Colmar"/>
    <x v="1"/>
    <x v="2"/>
    <x v="1"/>
    <x v="0"/>
    <x v="7"/>
    <s v="Hon Round Labels, Adjustable"/>
    <n v="0"/>
    <n v="9"/>
    <n v="3"/>
    <n v="2"/>
    <s v="FALSE"/>
  </r>
  <r>
    <s v="AZ-2013-3893107"/>
    <x v="633"/>
    <s v="Jose Gambino"/>
    <x v="4"/>
    <s v="Vienna"/>
    <s v="Vienna"/>
    <x v="1"/>
    <x v="2"/>
    <x v="0"/>
    <x v="0"/>
    <x v="5"/>
    <s v="Avery Binder Covers, Clear"/>
    <n v="0"/>
    <n v="21"/>
    <n v="5"/>
    <n v="2"/>
    <s v="TRUE"/>
  </r>
  <r>
    <s v="AZ-2013-3893107"/>
    <x v="633"/>
    <s v="Jose Gambino"/>
    <x v="4"/>
    <s v="Vienna"/>
    <s v="Vienna"/>
    <x v="1"/>
    <x v="2"/>
    <x v="0"/>
    <x v="2"/>
    <x v="15"/>
    <s v="Belkin Flash Drive, Programmable"/>
    <n v="0"/>
    <n v="130"/>
    <n v="13"/>
    <n v="3"/>
    <s v="TRUE"/>
  </r>
  <r>
    <s v="AZ-2013-4821824"/>
    <x v="634"/>
    <s v="Jasmine Slater"/>
    <x v="6"/>
    <s v="North Rhine-Westphalia"/>
    <s v="Essen"/>
    <x v="1"/>
    <x v="2"/>
    <x v="0"/>
    <x v="0"/>
    <x v="7"/>
    <s v="Avery Removable Labels, Adjustable"/>
    <n v="0"/>
    <n v="17"/>
    <n v="8"/>
    <n v="2"/>
    <s v="TRUE"/>
  </r>
  <r>
    <s v="AZ-2013-4821824"/>
    <x v="634"/>
    <s v="Jasmine Slater"/>
    <x v="6"/>
    <s v="North Rhine-Westphalia"/>
    <s v="Essen"/>
    <x v="1"/>
    <x v="2"/>
    <x v="0"/>
    <x v="0"/>
    <x v="12"/>
    <s v="Elite Letter Opener, Easy Grip"/>
    <n v="0"/>
    <n v="145"/>
    <n v="7"/>
    <n v="5"/>
    <s v="TRUE"/>
  </r>
  <r>
    <s v="AZ-2013-3863359"/>
    <x v="634"/>
    <s v="Adam Peacock"/>
    <x v="6"/>
    <s v="North Rhine-Westphalia"/>
    <s v="Aachen"/>
    <x v="1"/>
    <x v="2"/>
    <x v="1"/>
    <x v="0"/>
    <x v="2"/>
    <s v="Binney &amp; Smith Highlighters, Fluorescent"/>
    <n v="0"/>
    <n v="54"/>
    <n v="4"/>
    <n v="3"/>
    <s v="TRUE"/>
  </r>
  <r>
    <s v="AZ-2013-5608850"/>
    <x v="635"/>
    <s v="Edward Dolling"/>
    <x v="14"/>
    <s v="Uusimaa"/>
    <s v="Helsinki"/>
    <x v="0"/>
    <x v="1"/>
    <x v="2"/>
    <x v="1"/>
    <x v="1"/>
    <s v="Dania Classic Bookcase, Pine"/>
    <n v="0"/>
    <n v="1236"/>
    <n v="383"/>
    <n v="3"/>
    <s v="TRUE"/>
  </r>
  <r>
    <s v="AZ-2013-5608850"/>
    <x v="635"/>
    <s v="Edward Dolling"/>
    <x v="14"/>
    <s v="Uusimaa"/>
    <s v="Helsinki"/>
    <x v="0"/>
    <x v="1"/>
    <x v="2"/>
    <x v="0"/>
    <x v="2"/>
    <s v="Stanley Pencil Sharpener, Water Color"/>
    <n v="0"/>
    <n v="75"/>
    <n v="5"/>
    <n v="3"/>
    <s v="FALSE"/>
  </r>
  <r>
    <s v="AZ-2013-5608850"/>
    <x v="635"/>
    <s v="Edward Dolling"/>
    <x v="14"/>
    <s v="Uusimaa"/>
    <s v="Helsinki"/>
    <x v="0"/>
    <x v="1"/>
    <x v="2"/>
    <x v="0"/>
    <x v="4"/>
    <s v="Advantus Rubber Bands, Bulk Pack"/>
    <n v="0"/>
    <n v="33"/>
    <n v="11"/>
    <n v="2"/>
    <s v="TRUE"/>
  </r>
  <r>
    <s v="AZ-2013-5608850"/>
    <x v="635"/>
    <s v="Edward Dolling"/>
    <x v="14"/>
    <s v="Uusimaa"/>
    <s v="Helsinki"/>
    <x v="0"/>
    <x v="1"/>
    <x v="2"/>
    <x v="0"/>
    <x v="3"/>
    <s v="Rogers File Cart, Single Width"/>
    <n v="0"/>
    <n v="426"/>
    <n v="68"/>
    <n v="3"/>
    <s v="FALSE"/>
  </r>
  <r>
    <s v="AZ-2013-5608850"/>
    <x v="635"/>
    <s v="Edward Dolling"/>
    <x v="14"/>
    <s v="Uusimaa"/>
    <s v="Helsinki"/>
    <x v="0"/>
    <x v="1"/>
    <x v="2"/>
    <x v="2"/>
    <x v="10"/>
    <s v="Motorola Speaker Phone, Full Size"/>
    <n v="0"/>
    <n v="262"/>
    <n v="29"/>
    <n v="2"/>
    <s v="FALSE"/>
  </r>
  <r>
    <s v="AZ-2013-2208942"/>
    <x v="636"/>
    <s v="Darcy Farnell"/>
    <x v="1"/>
    <s v="England"/>
    <s v="Harrow"/>
    <x v="0"/>
    <x v="1"/>
    <x v="2"/>
    <x v="0"/>
    <x v="0"/>
    <s v="Eaton Cards &amp; Envelopes, Recycled"/>
    <n v="0"/>
    <n v="45"/>
    <n v="23"/>
    <n v="1"/>
    <s v="FALSE"/>
  </r>
  <r>
    <s v="AZ-2013-2208942"/>
    <x v="636"/>
    <s v="Darcy Farnell"/>
    <x v="1"/>
    <s v="England"/>
    <s v="Harrow"/>
    <x v="0"/>
    <x v="1"/>
    <x v="2"/>
    <x v="2"/>
    <x v="9"/>
    <s v="Konica Inkjet, White"/>
    <n v="0"/>
    <n v="621"/>
    <n v="236"/>
    <n v="2"/>
    <s v="TRUE"/>
  </r>
  <r>
    <s v="BN-2013-1667330"/>
    <x v="637"/>
    <s v="Christy Wiley"/>
    <x v="7"/>
    <s v="North Brabant"/>
    <s v="Eindhoven"/>
    <x v="1"/>
    <x v="1"/>
    <x v="1"/>
    <x v="1"/>
    <x v="6"/>
    <s v="Barricks Wood Table, Adjustable Height"/>
    <n v="0.7"/>
    <n v="311"/>
    <n v="-644"/>
    <n v="2"/>
    <s v="FALSE"/>
  </r>
  <r>
    <s v="AZ-2013-6996461"/>
    <x v="638"/>
    <s v="Ben Hogben"/>
    <x v="2"/>
    <s v="Pays de la Loire"/>
    <s v="Saint-Herblain"/>
    <x v="1"/>
    <x v="2"/>
    <x v="1"/>
    <x v="1"/>
    <x v="16"/>
    <s v="Rubbermaid Light Bulb, Erganomic"/>
    <n v="0"/>
    <n v="52"/>
    <n v="25"/>
    <n v="3"/>
    <s v="FALSE"/>
  </r>
  <r>
    <s v="AZ-2013-6996461"/>
    <x v="638"/>
    <s v="Ben Hogben"/>
    <x v="2"/>
    <s v="Pays de la Loire"/>
    <s v="Saint-Herblain"/>
    <x v="1"/>
    <x v="2"/>
    <x v="1"/>
    <x v="0"/>
    <x v="11"/>
    <s v="Cuisinart Coffee Grinder, White"/>
    <n v="0.1"/>
    <n v="232"/>
    <n v="80"/>
    <n v="7"/>
    <s v="FALSE"/>
  </r>
  <r>
    <s v="AZ-2013-6996461"/>
    <x v="638"/>
    <s v="Ben Hogben"/>
    <x v="2"/>
    <s v="Pays de la Loire"/>
    <s v="Saint-Herblain"/>
    <x v="1"/>
    <x v="2"/>
    <x v="1"/>
    <x v="0"/>
    <x v="2"/>
    <s v="Binney &amp; Smith Highlighters, Water Color"/>
    <n v="0"/>
    <n v="99"/>
    <n v="41"/>
    <n v="5"/>
    <s v="TRUE"/>
  </r>
  <r>
    <s v="AZ-2013-2183455"/>
    <x v="638"/>
    <s v="Patrick Townson"/>
    <x v="6"/>
    <s v="North Rhine-Westphalia"/>
    <s v="Gronau"/>
    <x v="1"/>
    <x v="0"/>
    <x v="0"/>
    <x v="0"/>
    <x v="14"/>
    <s v="GlobeWeis Peel and Seal, with clear poly window"/>
    <n v="0"/>
    <n v="125"/>
    <n v="6"/>
    <n v="5"/>
    <s v="FALSE"/>
  </r>
  <r>
    <s v="AZ-2013-2183455"/>
    <x v="638"/>
    <s v="Patrick Townson"/>
    <x v="6"/>
    <s v="North Rhine-Westphalia"/>
    <s v="Gronau"/>
    <x v="1"/>
    <x v="0"/>
    <x v="0"/>
    <x v="0"/>
    <x v="7"/>
    <s v="Novimex Round Labels, Laser Printer Compatible"/>
    <n v="0"/>
    <n v="19"/>
    <n v="9"/>
    <n v="3"/>
    <s v="FALSE"/>
  </r>
  <r>
    <s v="AZ-2013-2183455"/>
    <x v="638"/>
    <s v="Patrick Townson"/>
    <x v="6"/>
    <s v="North Rhine-Westphalia"/>
    <s v="Gronau"/>
    <x v="1"/>
    <x v="0"/>
    <x v="0"/>
    <x v="2"/>
    <x v="9"/>
    <s v="Konica Card Printer, Red"/>
    <n v="0"/>
    <n v="862"/>
    <n v="198"/>
    <n v="5"/>
    <s v="TRUE"/>
  </r>
  <r>
    <s v="AZ-2013-6397384"/>
    <x v="638"/>
    <s v="Andy Henderson"/>
    <x v="4"/>
    <s v="Vienna"/>
    <s v="Vienna"/>
    <x v="1"/>
    <x v="0"/>
    <x v="3"/>
    <x v="0"/>
    <x v="7"/>
    <s v="Harbour Creations Legal Exhibit Labels, 5000 Label Set"/>
    <n v="0"/>
    <n v="23"/>
    <n v="4"/>
    <n v="2"/>
    <s v="FALSE"/>
  </r>
  <r>
    <s v="AZ-2013-6940271"/>
    <x v="638"/>
    <s v="Madeleine Nixon"/>
    <x v="6"/>
    <s v="North Rhine-Westphalia"/>
    <s v="Essen"/>
    <x v="1"/>
    <x v="0"/>
    <x v="1"/>
    <x v="0"/>
    <x v="2"/>
    <s v="BIC Highlighters, Blue"/>
    <n v="0"/>
    <n v="114"/>
    <n v="45"/>
    <n v="6"/>
    <s v="FALSE"/>
  </r>
  <r>
    <s v="BN-2013-6076814"/>
    <x v="638"/>
    <s v="Sandra Cook"/>
    <x v="6"/>
    <s v="Berlin"/>
    <s v="Berlin"/>
    <x v="1"/>
    <x v="1"/>
    <x v="1"/>
    <x v="0"/>
    <x v="2"/>
    <s v="Boston Pens, Water Color"/>
    <n v="0.1"/>
    <n v="63"/>
    <n v="-1"/>
    <n v="4"/>
    <s v="TRUE"/>
  </r>
  <r>
    <s v="AZ-2013-1201319"/>
    <x v="639"/>
    <s v="Nicholas Watkins"/>
    <x v="4"/>
    <s v="Vienna"/>
    <s v="Vienna"/>
    <x v="1"/>
    <x v="1"/>
    <x v="1"/>
    <x v="0"/>
    <x v="2"/>
    <s v="Stanley Sketch Pad, Blue"/>
    <n v="0"/>
    <n v="133"/>
    <n v="44"/>
    <n v="3"/>
    <s v="FALSE"/>
  </r>
  <r>
    <s v="AZ-2013-1201319"/>
    <x v="639"/>
    <s v="Nicholas Watkins"/>
    <x v="4"/>
    <s v="Vienna"/>
    <s v="Vienna"/>
    <x v="1"/>
    <x v="1"/>
    <x v="1"/>
    <x v="0"/>
    <x v="5"/>
    <s v="Acco 3-Hole Punch, Clear"/>
    <n v="0"/>
    <n v="296"/>
    <n v="50"/>
    <n v="10"/>
    <s v="TRUE"/>
  </r>
  <r>
    <s v="AZ-2013-1201319"/>
    <x v="639"/>
    <s v="Nicholas Watkins"/>
    <x v="4"/>
    <s v="Vienna"/>
    <s v="Vienna"/>
    <x v="1"/>
    <x v="1"/>
    <x v="1"/>
    <x v="2"/>
    <x v="10"/>
    <s v="Cisco Signal Booster, Cordless"/>
    <n v="0"/>
    <n v="464"/>
    <n v="28"/>
    <n v="3"/>
    <s v="TRUE"/>
  </r>
  <r>
    <s v="AZ-2013-2520364"/>
    <x v="639"/>
    <s v="Thomas Stephens"/>
    <x v="2"/>
    <s v="Provence-Alpes-Côte d'Azur"/>
    <s v="Gap"/>
    <x v="1"/>
    <x v="2"/>
    <x v="0"/>
    <x v="0"/>
    <x v="3"/>
    <s v="Smead Folders, Blue"/>
    <n v="0.1"/>
    <n v="110"/>
    <n v="2"/>
    <n v="7"/>
    <s v="TRUE"/>
  </r>
  <r>
    <s v="AZ-2013-6183713"/>
    <x v="639"/>
    <s v="Xavier Martindale"/>
    <x v="1"/>
    <s v="England"/>
    <s v="Derby"/>
    <x v="0"/>
    <x v="1"/>
    <x v="3"/>
    <x v="0"/>
    <x v="5"/>
    <s v="Cardinal 3-Hole Punch, Recycled"/>
    <n v="0"/>
    <n v="233"/>
    <n v="67"/>
    <n v="8"/>
    <s v="FALSE"/>
  </r>
  <r>
    <s v="AZ-2013-3174742"/>
    <x v="639"/>
    <s v="Ralph Holmes"/>
    <x v="3"/>
    <s v="Sicily"/>
    <s v="Catania"/>
    <x v="2"/>
    <x v="1"/>
    <x v="1"/>
    <x v="0"/>
    <x v="2"/>
    <s v="Boston Markers, Easy-Erase"/>
    <n v="0"/>
    <n v="107"/>
    <n v="9"/>
    <n v="4"/>
    <s v="TRUE"/>
  </r>
  <r>
    <s v="AZ-2013-6528182"/>
    <x v="639"/>
    <s v="Dylan O'Halloran"/>
    <x v="1"/>
    <s v="England"/>
    <s v="Bury"/>
    <x v="0"/>
    <x v="0"/>
    <x v="0"/>
    <x v="0"/>
    <x v="4"/>
    <s v="Advantus Clamps, 12 Pack"/>
    <n v="0"/>
    <n v="56"/>
    <n v="9"/>
    <n v="3"/>
    <s v="FALSE"/>
  </r>
  <r>
    <s v="AZ-2013-6528182"/>
    <x v="639"/>
    <s v="Dylan O'Halloran"/>
    <x v="1"/>
    <s v="England"/>
    <s v="Bury"/>
    <x v="0"/>
    <x v="0"/>
    <x v="0"/>
    <x v="0"/>
    <x v="3"/>
    <s v="Eldon Box, Blue"/>
    <n v="0"/>
    <n v="41"/>
    <n v="11"/>
    <n v="4"/>
    <s v="FALSE"/>
  </r>
  <r>
    <s v="AZ-2013-7969645"/>
    <x v="640"/>
    <s v="Isabel Turnbull"/>
    <x v="1"/>
    <s v="England"/>
    <s v="York"/>
    <x v="0"/>
    <x v="0"/>
    <x v="0"/>
    <x v="2"/>
    <x v="15"/>
    <s v="Enermax Flash Drive, Bluetooth"/>
    <n v="0"/>
    <n v="166"/>
    <n v="53"/>
    <n v="4"/>
    <s v="TRUE"/>
  </r>
  <r>
    <s v="AZ-2013-3364544"/>
    <x v="640"/>
    <s v="James Bruns"/>
    <x v="6"/>
    <s v="North Rhine-Westphalia"/>
    <s v="Essen"/>
    <x v="1"/>
    <x v="1"/>
    <x v="1"/>
    <x v="0"/>
    <x v="4"/>
    <s v="Stockwell Thumb Tacks, Metal"/>
    <n v="0"/>
    <n v="13"/>
    <n v="5"/>
    <n v="1"/>
    <s v="FALSE"/>
  </r>
  <r>
    <s v="AZ-2013-8831397"/>
    <x v="640"/>
    <s v="Julian Mack"/>
    <x v="6"/>
    <s v="Baden-Württemberg"/>
    <s v="Freiburg"/>
    <x v="1"/>
    <x v="1"/>
    <x v="1"/>
    <x v="1"/>
    <x v="1"/>
    <s v="Safco 3-Shelf Cabinet, Traditional"/>
    <n v="0.1"/>
    <n v="1064"/>
    <n v="225"/>
    <n v="7"/>
    <s v="TRUE"/>
  </r>
  <r>
    <s v="AZ-2013-8831397"/>
    <x v="640"/>
    <s v="Julian Mack"/>
    <x v="6"/>
    <s v="Baden-Württemberg"/>
    <s v="Freiburg"/>
    <x v="1"/>
    <x v="1"/>
    <x v="1"/>
    <x v="1"/>
    <x v="16"/>
    <s v="Deflect-O Door Stop, Durable"/>
    <n v="0"/>
    <n v="246"/>
    <n v="34"/>
    <n v="6"/>
    <s v="TRUE"/>
  </r>
  <r>
    <s v="AZ-2013-8831397"/>
    <x v="640"/>
    <s v="Julian Mack"/>
    <x v="6"/>
    <s v="Baden-Württemberg"/>
    <s v="Freiburg"/>
    <x v="1"/>
    <x v="1"/>
    <x v="1"/>
    <x v="0"/>
    <x v="3"/>
    <s v="Rogers Shelving, Blue"/>
    <n v="0.1"/>
    <n v="224"/>
    <n v="-12"/>
    <n v="4"/>
    <s v="FALSE"/>
  </r>
  <r>
    <s v="AZ-2013-7095053"/>
    <x v="641"/>
    <s v="Nancy Fike"/>
    <x v="1"/>
    <s v="England"/>
    <s v="Wolverhampton"/>
    <x v="0"/>
    <x v="1"/>
    <x v="2"/>
    <x v="0"/>
    <x v="5"/>
    <s v="Wilson Jones 3-Hole Punch, Clear"/>
    <n v="0"/>
    <n v="55"/>
    <n v="15"/>
    <n v="2"/>
    <s v="TRUE"/>
  </r>
  <r>
    <s v="AZ-2013-695660"/>
    <x v="641"/>
    <s v="Eleanor Doyle"/>
    <x v="1"/>
    <s v="England"/>
    <s v="Poole"/>
    <x v="0"/>
    <x v="1"/>
    <x v="1"/>
    <x v="0"/>
    <x v="5"/>
    <s v="Ibico Hole Reinforcements, Economy"/>
    <n v="0"/>
    <n v="14"/>
    <n v="7"/>
    <n v="2"/>
    <s v="TRUE"/>
  </r>
  <r>
    <s v="AZ-2013-695660"/>
    <x v="641"/>
    <s v="Eleanor Doyle"/>
    <x v="1"/>
    <s v="England"/>
    <s v="Poole"/>
    <x v="0"/>
    <x v="1"/>
    <x v="1"/>
    <x v="0"/>
    <x v="14"/>
    <s v="GlobeWeis Business Envelopes, Set of 50"/>
    <n v="0"/>
    <n v="87"/>
    <n v="23"/>
    <n v="5"/>
    <s v="FALSE"/>
  </r>
  <r>
    <s v="AZ-2013-3020198"/>
    <x v="641"/>
    <s v="Madeleine Nixon"/>
    <x v="4"/>
    <s v="Vienna"/>
    <s v="Vienna"/>
    <x v="1"/>
    <x v="0"/>
    <x v="1"/>
    <x v="0"/>
    <x v="11"/>
    <s v="Hamilton Beach Coffee Grinder, Black"/>
    <n v="0"/>
    <n v="126"/>
    <n v="3"/>
    <n v="3"/>
    <s v="FALSE"/>
  </r>
  <r>
    <s v="AZ-2013-3020198"/>
    <x v="641"/>
    <s v="Madeleine Nixon"/>
    <x v="4"/>
    <s v="Vienna"/>
    <s v="Vienna"/>
    <x v="1"/>
    <x v="0"/>
    <x v="1"/>
    <x v="0"/>
    <x v="3"/>
    <s v="Eldon Box, Single Width"/>
    <n v="0"/>
    <n v="72"/>
    <n v="21"/>
    <n v="7"/>
    <s v="TRUE"/>
  </r>
  <r>
    <s v="AZ-2013-2133544"/>
    <x v="641"/>
    <s v="Abigail Humffray"/>
    <x v="1"/>
    <s v="England"/>
    <s v="Northampton"/>
    <x v="0"/>
    <x v="1"/>
    <x v="2"/>
    <x v="0"/>
    <x v="2"/>
    <s v="BIC Pencil Sharpener, Fluorescent"/>
    <n v="0"/>
    <n v="242"/>
    <n v="82"/>
    <n v="8"/>
    <s v="FALSE"/>
  </r>
  <r>
    <s v="AZ-2013-2133544"/>
    <x v="641"/>
    <s v="Abigail Humffray"/>
    <x v="1"/>
    <s v="England"/>
    <s v="Northampton"/>
    <x v="0"/>
    <x v="1"/>
    <x v="2"/>
    <x v="0"/>
    <x v="2"/>
    <s v="Boston Highlighters, Easy-Erase"/>
    <n v="0"/>
    <n v="57"/>
    <n v="13"/>
    <n v="3"/>
    <s v="TRUE"/>
  </r>
  <r>
    <s v="BN-2013-6506387"/>
    <x v="641"/>
    <s v="Katie Evenden"/>
    <x v="7"/>
    <s v="North Holland"/>
    <s v="Amsterdam"/>
    <x v="1"/>
    <x v="2"/>
    <x v="2"/>
    <x v="0"/>
    <x v="5"/>
    <s v="Ibico Binder, Economy"/>
    <n v="0.5"/>
    <n v="70"/>
    <n v="-31"/>
    <n v="9"/>
    <s v="FALSE"/>
  </r>
  <r>
    <s v="BN-2013-2545155"/>
    <x v="641"/>
    <s v="Paige Bibi"/>
    <x v="7"/>
    <s v="North Brabant"/>
    <s v="Bergen op Zoom"/>
    <x v="1"/>
    <x v="0"/>
    <x v="3"/>
    <x v="1"/>
    <x v="1"/>
    <s v="Ikea Floating Shelf Set, Traditional"/>
    <n v="0.5"/>
    <n v="511"/>
    <n v="-450"/>
    <n v="6"/>
    <s v="FALSE"/>
  </r>
  <r>
    <s v="BN-2013-2545155"/>
    <x v="641"/>
    <s v="Paige Bibi"/>
    <x v="7"/>
    <s v="North Brabant"/>
    <s v="Bergen op Zoom"/>
    <x v="1"/>
    <x v="0"/>
    <x v="3"/>
    <x v="1"/>
    <x v="8"/>
    <s v="Office Star Executive Leather Armchair, Black"/>
    <n v="0.5"/>
    <n v="2571"/>
    <n v="-2211"/>
    <n v="11"/>
    <s v="TRUE"/>
  </r>
  <r>
    <s v="AZ-2013-6808078"/>
    <x v="642"/>
    <s v="Ruby Blomfield"/>
    <x v="6"/>
    <s v="North Rhine-Westphalia"/>
    <s v="Dortmund"/>
    <x v="1"/>
    <x v="1"/>
    <x v="1"/>
    <x v="0"/>
    <x v="4"/>
    <s v="Stockwell Staples, Bulk Pack"/>
    <n v="0"/>
    <n v="11"/>
    <n v="2"/>
    <n v="1"/>
    <s v="FALSE"/>
  </r>
  <r>
    <s v="AZ-2013-6808078"/>
    <x v="642"/>
    <s v="Ruby Blomfield"/>
    <x v="6"/>
    <s v="North Rhine-Westphalia"/>
    <s v="Dortmund"/>
    <x v="1"/>
    <x v="1"/>
    <x v="1"/>
    <x v="0"/>
    <x v="7"/>
    <s v="Avery Color Coded Labels, Adjustable"/>
    <n v="0"/>
    <n v="34"/>
    <n v="4"/>
    <n v="3"/>
    <s v="FALSE"/>
  </r>
  <r>
    <s v="AZ-2013-6813674"/>
    <x v="643"/>
    <s v="Eva Arnold"/>
    <x v="2"/>
    <s v="Nord-Pas-de-Calais-Picardie"/>
    <s v="Tourcoing"/>
    <x v="1"/>
    <x v="1"/>
    <x v="1"/>
    <x v="1"/>
    <x v="8"/>
    <s v="SAFCO Bag Chairs, Red"/>
    <n v="0.1"/>
    <n v="133"/>
    <n v="-4"/>
    <n v="3"/>
    <s v="TRUE"/>
  </r>
  <r>
    <s v="AZ-2013-6813674"/>
    <x v="643"/>
    <s v="Eva Arnold"/>
    <x v="2"/>
    <s v="Nord-Pas-de-Calais-Picardie"/>
    <s v="Tourcoing"/>
    <x v="1"/>
    <x v="1"/>
    <x v="1"/>
    <x v="0"/>
    <x v="5"/>
    <s v="Acco Index Tab, Clear"/>
    <n v="0"/>
    <n v="16"/>
    <n v="7"/>
    <n v="2"/>
    <s v="FALSE"/>
  </r>
  <r>
    <s v="AZ-2013-2961520"/>
    <x v="643"/>
    <s v="Kai Leonard"/>
    <x v="2"/>
    <s v="Aquitaine-Limousin-Poitou-Charentes"/>
    <s v="Pessac"/>
    <x v="1"/>
    <x v="2"/>
    <x v="1"/>
    <x v="0"/>
    <x v="5"/>
    <s v="Avery Binding Machine, Recycled"/>
    <n v="0"/>
    <n v="344"/>
    <n v="148"/>
    <n v="7"/>
    <s v="TRUE"/>
  </r>
  <r>
    <s v="AZ-2013-701408"/>
    <x v="643"/>
    <s v="Michael Myers"/>
    <x v="2"/>
    <s v="Languedoc-Roussillon-Midi-Pyrénées"/>
    <s v="Colomiers"/>
    <x v="1"/>
    <x v="0"/>
    <x v="1"/>
    <x v="1"/>
    <x v="8"/>
    <s v="Harbour Creations Chairmat, Black"/>
    <n v="0.1"/>
    <n v="564"/>
    <n v="69"/>
    <n v="9"/>
    <s v="FALSE"/>
  </r>
  <r>
    <s v="AZ-2013-6396086"/>
    <x v="644"/>
    <s v="Debbie Fisk"/>
    <x v="7"/>
    <s v="Zeeland"/>
    <s v="Terneuzen"/>
    <x v="1"/>
    <x v="2"/>
    <x v="1"/>
    <x v="0"/>
    <x v="2"/>
    <s v="Binney &amp; Smith Sketch Pad, Blue"/>
    <n v="0.5"/>
    <n v="208"/>
    <n v="-100"/>
    <n v="9"/>
    <s v="FALSE"/>
  </r>
  <r>
    <s v="AZ-2013-5523176"/>
    <x v="645"/>
    <s v="Kai Bolden"/>
    <x v="2"/>
    <s v="Provence-Alpes-Côte d'Azur"/>
    <s v="Marseille"/>
    <x v="1"/>
    <x v="1"/>
    <x v="2"/>
    <x v="0"/>
    <x v="2"/>
    <s v="Boston Highlighters, Water Color"/>
    <n v="0"/>
    <n v="154"/>
    <n v="28"/>
    <n v="7"/>
    <s v="FALSE"/>
  </r>
  <r>
    <s v="AZ-2013-5523176"/>
    <x v="645"/>
    <s v="Kai Bolden"/>
    <x v="2"/>
    <s v="Provence-Alpes-Côte d'Azur"/>
    <s v="Marseille"/>
    <x v="1"/>
    <x v="1"/>
    <x v="2"/>
    <x v="2"/>
    <x v="9"/>
    <s v="Konica Phone, Red"/>
    <n v="0.15"/>
    <n v="567"/>
    <n v="180"/>
    <n v="8"/>
    <s v="TRUE"/>
  </r>
  <r>
    <s v="AZ-2013-7436115"/>
    <x v="645"/>
    <s v="Caleb Kenyon"/>
    <x v="1"/>
    <s v="England"/>
    <s v="Manchester"/>
    <x v="0"/>
    <x v="2"/>
    <x v="0"/>
    <x v="0"/>
    <x v="14"/>
    <s v="Cameo Interoffice Envelope, Set of 50"/>
    <n v="0"/>
    <n v="332"/>
    <n v="119"/>
    <n v="7"/>
    <s v="FALSE"/>
  </r>
  <r>
    <s v="BN-2013-9063982"/>
    <x v="645"/>
    <s v="Aidan Rowe"/>
    <x v="2"/>
    <s v="Auvergne-Rhône-Alpes"/>
    <s v="Saint-Chamond"/>
    <x v="1"/>
    <x v="1"/>
    <x v="3"/>
    <x v="0"/>
    <x v="11"/>
    <s v="Cuisinart Coffee Grinder, White"/>
    <n v="0.1"/>
    <n v="132"/>
    <n v="46"/>
    <n v="4"/>
    <s v="FALSE"/>
  </r>
  <r>
    <s v="BN-2013-9063982"/>
    <x v="645"/>
    <s v="Aidan Rowe"/>
    <x v="2"/>
    <s v="Auvergne-Rhône-Alpes"/>
    <s v="Saint-Chamond"/>
    <x v="1"/>
    <x v="1"/>
    <x v="3"/>
    <x v="0"/>
    <x v="3"/>
    <s v="Eldon Shelving, Single Width"/>
    <n v="0.1"/>
    <n v="44"/>
    <n v="-5"/>
    <n v="1"/>
    <s v="FALSE"/>
  </r>
  <r>
    <s v="BN-2013-9063982"/>
    <x v="645"/>
    <s v="Aidan Rowe"/>
    <x v="2"/>
    <s v="Auvergne-Rhône-Alpes"/>
    <s v="Saint-Chamond"/>
    <x v="1"/>
    <x v="1"/>
    <x v="3"/>
    <x v="0"/>
    <x v="3"/>
    <s v="Fellowes Lockers, Industrial"/>
    <n v="0.1"/>
    <n v="748"/>
    <n v="283"/>
    <n v="4"/>
    <s v="FALSE"/>
  </r>
  <r>
    <s v="BN-2013-9063982"/>
    <x v="645"/>
    <s v="Aidan Rowe"/>
    <x v="2"/>
    <s v="Auvergne-Rhône-Alpes"/>
    <s v="Saint-Chamond"/>
    <x v="1"/>
    <x v="1"/>
    <x v="3"/>
    <x v="2"/>
    <x v="10"/>
    <s v="Apple Speaker Phone, Cordless"/>
    <n v="0.15"/>
    <n v="214"/>
    <n v="18"/>
    <n v="2"/>
    <s v="FALSE"/>
  </r>
  <r>
    <s v="AZ-2013-739088"/>
    <x v="646"/>
    <s v="Sherron Henegar"/>
    <x v="6"/>
    <s v="Rhineland-Palatinate"/>
    <s v="Mainz"/>
    <x v="1"/>
    <x v="1"/>
    <x v="1"/>
    <x v="0"/>
    <x v="14"/>
    <s v="Cameo Manila Envelope, with clear poly window"/>
    <n v="0"/>
    <n v="214"/>
    <n v="105"/>
    <n v="7"/>
    <s v="TRUE"/>
  </r>
  <r>
    <s v="AZ-2013-739088"/>
    <x v="646"/>
    <s v="Sherron Henegar"/>
    <x v="6"/>
    <s v="Rhineland-Palatinate"/>
    <s v="Mainz"/>
    <x v="1"/>
    <x v="1"/>
    <x v="1"/>
    <x v="0"/>
    <x v="3"/>
    <s v="Smead File Cart, Industrial"/>
    <n v="0.1"/>
    <n v="1156"/>
    <n v="231"/>
    <n v="10"/>
    <s v="TRUE"/>
  </r>
  <r>
    <s v="AZ-2013-5073437"/>
    <x v="646"/>
    <s v="Gail Thompson"/>
    <x v="1"/>
    <s v="England"/>
    <s v="Preston"/>
    <x v="0"/>
    <x v="1"/>
    <x v="0"/>
    <x v="0"/>
    <x v="11"/>
    <s v="Breville Microwave, White"/>
    <n v="0"/>
    <n v="2699"/>
    <n v="890"/>
    <n v="9"/>
    <s v="FALSE"/>
  </r>
  <r>
    <s v="BN-2013-5895980"/>
    <x v="646"/>
    <s v="Louie Knight"/>
    <x v="7"/>
    <s v="Overijssel"/>
    <s v="Enschede"/>
    <x v="1"/>
    <x v="1"/>
    <x v="1"/>
    <x v="0"/>
    <x v="7"/>
    <s v="Novimex Color Coded Labels, Alphabetical"/>
    <n v="0.5"/>
    <n v="18"/>
    <n v="-6"/>
    <n v="3"/>
    <s v="TRUE"/>
  </r>
  <r>
    <s v="AZ-2013-3932419"/>
    <x v="647"/>
    <s v="Koby Tompson"/>
    <x v="5"/>
    <s v="Cantabria"/>
    <s v="Santander"/>
    <x v="2"/>
    <x v="1"/>
    <x v="0"/>
    <x v="1"/>
    <x v="1"/>
    <s v="Sauder Stackable Bookrack, Traditional"/>
    <n v="0"/>
    <n v="585"/>
    <n v="88"/>
    <n v="4"/>
    <s v="TRUE"/>
  </r>
  <r>
    <s v="AZ-2013-3932419"/>
    <x v="647"/>
    <s v="Koby Tompson"/>
    <x v="5"/>
    <s v="Cantabria"/>
    <s v="Santander"/>
    <x v="2"/>
    <x v="1"/>
    <x v="0"/>
    <x v="0"/>
    <x v="2"/>
    <s v="Boston Highlighters, Easy-Erase"/>
    <n v="0"/>
    <n v="77"/>
    <n v="17"/>
    <n v="4"/>
    <s v="FALSE"/>
  </r>
  <r>
    <s v="AZ-2013-3932419"/>
    <x v="647"/>
    <s v="Koby Tompson"/>
    <x v="5"/>
    <s v="Cantabria"/>
    <s v="Santander"/>
    <x v="2"/>
    <x v="1"/>
    <x v="0"/>
    <x v="0"/>
    <x v="2"/>
    <s v="Boston Highlighters, Fluorescent"/>
    <n v="0"/>
    <n v="40"/>
    <n v="10"/>
    <n v="2"/>
    <s v="FALSE"/>
  </r>
  <r>
    <s v="AZ-2013-3932419"/>
    <x v="647"/>
    <s v="Koby Tompson"/>
    <x v="5"/>
    <s v="Cantabria"/>
    <s v="Santander"/>
    <x v="2"/>
    <x v="1"/>
    <x v="0"/>
    <x v="0"/>
    <x v="4"/>
    <s v="OIC Push Pins, Metal"/>
    <n v="0"/>
    <n v="30"/>
    <n v="12"/>
    <n v="2"/>
    <s v="FALSE"/>
  </r>
  <r>
    <s v="AZ-2013-3932419"/>
    <x v="647"/>
    <s v="Koby Tompson"/>
    <x v="5"/>
    <s v="Cantabria"/>
    <s v="Santander"/>
    <x v="2"/>
    <x v="1"/>
    <x v="0"/>
    <x v="0"/>
    <x v="0"/>
    <s v="SanDisk Memo Slips, Multicolor"/>
    <n v="0"/>
    <n v="74"/>
    <n v="4"/>
    <n v="4"/>
    <s v="TRUE"/>
  </r>
  <r>
    <s v="BN-2013-2819464"/>
    <x v="647"/>
    <s v="Georgina Garner"/>
    <x v="7"/>
    <s v="North Holland"/>
    <s v="Amsterdam"/>
    <x v="1"/>
    <x v="1"/>
    <x v="1"/>
    <x v="0"/>
    <x v="14"/>
    <s v="Kraft Business Envelopes, Recycled"/>
    <n v="0.5"/>
    <n v="28"/>
    <n v="-1"/>
    <n v="3"/>
    <s v="FALSE"/>
  </r>
  <r>
    <s v="AZ-2013-5301582"/>
    <x v="648"/>
    <s v="Leo Bannister"/>
    <x v="7"/>
    <s v="Utrecht"/>
    <s v="Veenendaal"/>
    <x v="1"/>
    <x v="0"/>
    <x v="1"/>
    <x v="0"/>
    <x v="2"/>
    <s v="Binney &amp; Smith Pencil Sharpener, Easy-Erase"/>
    <n v="0.5"/>
    <n v="56"/>
    <n v="-44"/>
    <n v="4"/>
    <s v="FALSE"/>
  </r>
  <r>
    <s v="AZ-2013-9611226"/>
    <x v="648"/>
    <s v="Charles Builder"/>
    <x v="6"/>
    <s v="Hamburg"/>
    <s v="Hamburg"/>
    <x v="1"/>
    <x v="1"/>
    <x v="1"/>
    <x v="2"/>
    <x v="10"/>
    <s v="Apple Signal Booster, Cordless"/>
    <n v="0"/>
    <n v="279"/>
    <n v="70"/>
    <n v="2"/>
    <s v="FALSE"/>
  </r>
  <r>
    <s v="AZ-2013-9061739"/>
    <x v="648"/>
    <s v="Brandon Preston"/>
    <x v="6"/>
    <s v="Bavaria"/>
    <s v="Nuremberg"/>
    <x v="1"/>
    <x v="1"/>
    <x v="1"/>
    <x v="2"/>
    <x v="15"/>
    <s v="Logitech Flash Drive, USB"/>
    <n v="0"/>
    <n v="246"/>
    <n v="74"/>
    <n v="8"/>
    <s v="FALSE"/>
  </r>
  <r>
    <s v="AZ-2013-7902577"/>
    <x v="649"/>
    <s v="Dominic Scott"/>
    <x v="6"/>
    <s v="Hesse"/>
    <s v="Frankfurt"/>
    <x v="1"/>
    <x v="1"/>
    <x v="1"/>
    <x v="1"/>
    <x v="1"/>
    <s v="Bush 3-Shelf Cabinet, Traditional"/>
    <n v="0.1"/>
    <n v="387"/>
    <n v="52"/>
    <n v="3"/>
    <s v="TRUE"/>
  </r>
  <r>
    <s v="AZ-2013-7902577"/>
    <x v="649"/>
    <s v="Dominic Scott"/>
    <x v="6"/>
    <s v="Hesse"/>
    <s v="Frankfurt"/>
    <x v="1"/>
    <x v="1"/>
    <x v="1"/>
    <x v="1"/>
    <x v="1"/>
    <s v="Sauder Classic Bookcase, Traditional"/>
    <n v="0.1"/>
    <n v="785"/>
    <n v="270"/>
    <n v="2"/>
    <s v="TRUE"/>
  </r>
  <r>
    <s v="AZ-2013-7902577"/>
    <x v="649"/>
    <s v="Dominic Scott"/>
    <x v="6"/>
    <s v="Hesse"/>
    <s v="Frankfurt"/>
    <x v="1"/>
    <x v="1"/>
    <x v="1"/>
    <x v="0"/>
    <x v="0"/>
    <s v="SanDisk Computer Printout Paper, Recycled"/>
    <n v="0"/>
    <n v="59"/>
    <n v="27"/>
    <n v="2"/>
    <s v="TRUE"/>
  </r>
  <r>
    <s v="AZ-2013-7902577"/>
    <x v="649"/>
    <s v="Dominic Scott"/>
    <x v="6"/>
    <s v="Hesse"/>
    <s v="Frankfurt"/>
    <x v="1"/>
    <x v="1"/>
    <x v="1"/>
    <x v="0"/>
    <x v="12"/>
    <s v="Stiletto Box Cutter, Easy Grip"/>
    <n v="0"/>
    <n v="226"/>
    <n v="14"/>
    <n v="6"/>
    <s v="FALSE"/>
  </r>
  <r>
    <s v="AZ-2013-7902577"/>
    <x v="649"/>
    <s v="Dominic Scott"/>
    <x v="6"/>
    <s v="Hesse"/>
    <s v="Frankfurt"/>
    <x v="1"/>
    <x v="1"/>
    <x v="1"/>
    <x v="2"/>
    <x v="10"/>
    <s v="Motorola Signal Booster, VoIP"/>
    <n v="0"/>
    <n v="859"/>
    <n v="43"/>
    <n v="6"/>
    <s v="TRUE"/>
  </r>
  <r>
    <s v="AZ-2013-7190502"/>
    <x v="650"/>
    <s v="Spencer Calvert"/>
    <x v="5"/>
    <s v="Madrid"/>
    <s v="Madrid"/>
    <x v="2"/>
    <x v="2"/>
    <x v="1"/>
    <x v="0"/>
    <x v="2"/>
    <s v="Sanford Sketch Pad, Easy-Erase"/>
    <n v="0"/>
    <n v="137"/>
    <n v="63"/>
    <n v="3"/>
    <s v="TRUE"/>
  </r>
  <r>
    <s v="AZ-2013-7190502"/>
    <x v="650"/>
    <s v="Spencer Calvert"/>
    <x v="5"/>
    <s v="Madrid"/>
    <s v="Madrid"/>
    <x v="2"/>
    <x v="2"/>
    <x v="1"/>
    <x v="0"/>
    <x v="14"/>
    <s v="GlobeWeis Business Envelopes, Security-Tint"/>
    <n v="0"/>
    <n v="39"/>
    <n v="4"/>
    <n v="2"/>
    <s v="FALSE"/>
  </r>
  <r>
    <s v="AZ-2013-1389510"/>
    <x v="650"/>
    <s v="Madison Rowley"/>
    <x v="2"/>
    <s v="Ile-de-France"/>
    <s v="Versailles"/>
    <x v="1"/>
    <x v="1"/>
    <x v="1"/>
    <x v="0"/>
    <x v="2"/>
    <s v="BIC Pencil Sharpener, Easy-Erase"/>
    <n v="0"/>
    <n v="117"/>
    <n v="6"/>
    <n v="4"/>
    <s v="TRUE"/>
  </r>
  <r>
    <s v="AZ-2013-4778996"/>
    <x v="651"/>
    <s v="Gemma Sharp"/>
    <x v="6"/>
    <s v="North Rhine-Westphalia"/>
    <s v="Leverkusen"/>
    <x v="1"/>
    <x v="2"/>
    <x v="0"/>
    <x v="0"/>
    <x v="4"/>
    <s v="Stockwell Clamps, Assorted Sizes"/>
    <n v="0"/>
    <n v="81"/>
    <n v="29"/>
    <n v="5"/>
    <s v="TRUE"/>
  </r>
  <r>
    <s v="AZ-2013-7764209"/>
    <x v="651"/>
    <s v="Bailey Morris"/>
    <x v="3"/>
    <s v="Sicily"/>
    <s v="Palermo"/>
    <x v="2"/>
    <x v="1"/>
    <x v="1"/>
    <x v="1"/>
    <x v="1"/>
    <s v="Bush Floating Shelf Set, Pine"/>
    <n v="0"/>
    <n v="345"/>
    <n v="107"/>
    <n v="2"/>
    <s v="FALSE"/>
  </r>
  <r>
    <s v="AZ-2013-7764209"/>
    <x v="651"/>
    <s v="Bailey Morris"/>
    <x v="3"/>
    <s v="Sicily"/>
    <s v="Palermo"/>
    <x v="2"/>
    <x v="1"/>
    <x v="1"/>
    <x v="0"/>
    <x v="5"/>
    <s v="Avery 3-Hole Punch, Recycled"/>
    <n v="0"/>
    <n v="28"/>
    <n v="0"/>
    <n v="1"/>
    <s v="TRUE"/>
  </r>
  <r>
    <s v="AZ-2013-7764209"/>
    <x v="651"/>
    <s v="Bailey Morris"/>
    <x v="3"/>
    <s v="Sicily"/>
    <s v="Palermo"/>
    <x v="2"/>
    <x v="1"/>
    <x v="1"/>
    <x v="0"/>
    <x v="5"/>
    <s v="Cardinal Index Tab, Clear"/>
    <n v="0"/>
    <n v="36"/>
    <n v="13"/>
    <n v="5"/>
    <s v="FALSE"/>
  </r>
  <r>
    <s v="AZ-2013-7764209"/>
    <x v="651"/>
    <s v="Bailey Morris"/>
    <x v="3"/>
    <s v="Sicily"/>
    <s v="Palermo"/>
    <x v="2"/>
    <x v="1"/>
    <x v="1"/>
    <x v="2"/>
    <x v="9"/>
    <s v="Panasonic Calculator, Durable"/>
    <n v="0.4"/>
    <n v="60"/>
    <n v="-26"/>
    <n v="2"/>
    <s v="FALSE"/>
  </r>
  <r>
    <s v="AZ-2013-6242491"/>
    <x v="651"/>
    <s v="Chelsea Bannister"/>
    <x v="9"/>
    <s v="Antwerp"/>
    <s v="Antwerp"/>
    <x v="1"/>
    <x v="1"/>
    <x v="0"/>
    <x v="0"/>
    <x v="3"/>
    <s v="Rogers File Cart, Industrial"/>
    <n v="0"/>
    <n v="283"/>
    <n v="48"/>
    <n v="2"/>
    <s v="FALSE"/>
  </r>
  <r>
    <s v="AZ-2013-674584"/>
    <x v="652"/>
    <s v="Alexis Code"/>
    <x v="5"/>
    <s v="Valenciana"/>
    <s v="Valencia"/>
    <x v="2"/>
    <x v="2"/>
    <x v="1"/>
    <x v="2"/>
    <x v="15"/>
    <s v="Belkin Numeric Keypad, Bluetooth"/>
    <n v="0"/>
    <n v="174"/>
    <n v="54"/>
    <n v="3"/>
    <s v="TRUE"/>
  </r>
  <r>
    <s v="AZ-2013-7442284"/>
    <x v="652"/>
    <s v="Isabelle Radcliffe"/>
    <x v="2"/>
    <s v="Provence-Alpes-Côte d'Azur"/>
    <s v="Six-Fours-les-Plages"/>
    <x v="1"/>
    <x v="2"/>
    <x v="0"/>
    <x v="0"/>
    <x v="5"/>
    <s v="Wilson Jones Binding Machine, Recycled"/>
    <n v="0"/>
    <n v="99"/>
    <n v="11"/>
    <n v="2"/>
    <s v="TRUE"/>
  </r>
  <r>
    <s v="AZ-2013-7442284"/>
    <x v="652"/>
    <s v="Isabelle Radcliffe"/>
    <x v="2"/>
    <s v="Provence-Alpes-Côte d'Azur"/>
    <s v="Six-Fours-les-Plages"/>
    <x v="1"/>
    <x v="2"/>
    <x v="0"/>
    <x v="0"/>
    <x v="12"/>
    <s v="Acme Trimmer, Easy Grip"/>
    <n v="0"/>
    <n v="323"/>
    <n v="71"/>
    <n v="7"/>
    <s v="FALSE"/>
  </r>
  <r>
    <s v="AZ-2013-9347181"/>
    <x v="652"/>
    <s v="Lloyd Barnes"/>
    <x v="3"/>
    <s v="Sicily"/>
    <s v="Trapani"/>
    <x v="2"/>
    <x v="2"/>
    <x v="0"/>
    <x v="0"/>
    <x v="14"/>
    <s v="Jiffy Peel and Seal, with clear poly window"/>
    <n v="0"/>
    <n v="141"/>
    <n v="27"/>
    <n v="6"/>
    <s v="TRUE"/>
  </r>
  <r>
    <s v="AZ-2013-9347181"/>
    <x v="652"/>
    <s v="Lloyd Barnes"/>
    <x v="3"/>
    <s v="Sicily"/>
    <s v="Trapani"/>
    <x v="2"/>
    <x v="2"/>
    <x v="0"/>
    <x v="2"/>
    <x v="15"/>
    <s v="SanDisk Keyboard, Programmable"/>
    <n v="0"/>
    <n v="332"/>
    <n v="53"/>
    <n v="4"/>
    <s v="TRUE"/>
  </r>
  <r>
    <s v="AZ-2013-9900662"/>
    <x v="653"/>
    <s v="Rachel Norton"/>
    <x v="2"/>
    <s v="Languedoc-Roussillon-Midi-Pyrénées"/>
    <s v="Castelnau-le-Lez"/>
    <x v="1"/>
    <x v="2"/>
    <x v="0"/>
    <x v="0"/>
    <x v="12"/>
    <s v="Stiletto Letter Opener, Easy Grip"/>
    <n v="0"/>
    <n v="180"/>
    <n v="34"/>
    <n v="6"/>
    <s v="TRUE"/>
  </r>
  <r>
    <s v="AZ-2013-9616659"/>
    <x v="653"/>
    <s v="Lisa Boyette"/>
    <x v="1"/>
    <s v="Scotland"/>
    <s v="Edinburgh"/>
    <x v="0"/>
    <x v="2"/>
    <x v="0"/>
    <x v="1"/>
    <x v="8"/>
    <s v="SAFCO Rocking Chair, Adjustable"/>
    <n v="0"/>
    <n v="412"/>
    <n v="148"/>
    <n v="3"/>
    <s v="FALSE"/>
  </r>
  <r>
    <s v="BN-2013-8281776"/>
    <x v="653"/>
    <s v="Katie Evenden"/>
    <x v="3"/>
    <s v="Emilia-Romagna"/>
    <s v="Parma"/>
    <x v="2"/>
    <x v="2"/>
    <x v="1"/>
    <x v="0"/>
    <x v="3"/>
    <s v="Eldon File Cart, Single Width"/>
    <n v="0.4"/>
    <n v="154"/>
    <n v="8"/>
    <n v="2"/>
    <s v="FALSE"/>
  </r>
  <r>
    <s v="BN-2013-8281776"/>
    <x v="653"/>
    <s v="Katie Evenden"/>
    <x v="3"/>
    <s v="Emilia-Romagna"/>
    <s v="Parma"/>
    <x v="2"/>
    <x v="2"/>
    <x v="1"/>
    <x v="0"/>
    <x v="3"/>
    <s v="Rogers Shelving, Wire Frame"/>
    <n v="0.4"/>
    <n v="184"/>
    <n v="-28"/>
    <n v="5"/>
    <s v="FALSE"/>
  </r>
  <r>
    <s v="BN-2013-8281776"/>
    <x v="653"/>
    <s v="Katie Evenden"/>
    <x v="3"/>
    <s v="Emilia-Romagna"/>
    <s v="Parma"/>
    <x v="2"/>
    <x v="2"/>
    <x v="1"/>
    <x v="2"/>
    <x v="13"/>
    <s v="Canon Copy Machine, Color"/>
    <n v="0"/>
    <n v="527"/>
    <n v="132"/>
    <n v="2"/>
    <s v="FALSE"/>
  </r>
  <r>
    <s v="AZ-2013-1032687"/>
    <x v="654"/>
    <s v="Rory Jess"/>
    <x v="4"/>
    <s v="Vienna"/>
    <s v="Vienna"/>
    <x v="1"/>
    <x v="0"/>
    <x v="2"/>
    <x v="0"/>
    <x v="7"/>
    <s v="Smead Legal Exhibit Labels, Adjustable"/>
    <n v="0"/>
    <n v="54"/>
    <n v="8"/>
    <n v="6"/>
    <s v="TRUE"/>
  </r>
  <r>
    <s v="BN-2013-7300795"/>
    <x v="655"/>
    <s v="Oscar Clayton"/>
    <x v="5"/>
    <s v="Valenciana"/>
    <s v="Valencia"/>
    <x v="2"/>
    <x v="1"/>
    <x v="0"/>
    <x v="0"/>
    <x v="3"/>
    <s v="Eldon Lockers, Blue"/>
    <n v="0.1"/>
    <n v="356"/>
    <n v="0"/>
    <n v="2"/>
    <s v="FALSE"/>
  </r>
  <r>
    <s v="AZ-2013-5316268"/>
    <x v="656"/>
    <s v="Isaac David"/>
    <x v="5"/>
    <s v="Catalonia"/>
    <s v="Castelldefels"/>
    <x v="2"/>
    <x v="2"/>
    <x v="2"/>
    <x v="1"/>
    <x v="1"/>
    <s v="Bush Stackable Bookrack, Mobile"/>
    <n v="0"/>
    <n v="371"/>
    <n v="41"/>
    <n v="3"/>
    <s v="FALSE"/>
  </r>
  <r>
    <s v="AZ-2013-5316268"/>
    <x v="656"/>
    <s v="Isaac David"/>
    <x v="5"/>
    <s v="Catalonia"/>
    <s v="Castelldefels"/>
    <x v="2"/>
    <x v="2"/>
    <x v="2"/>
    <x v="0"/>
    <x v="11"/>
    <s v="KitchenAid Refrigerator, Black"/>
    <n v="0"/>
    <n v="2637"/>
    <n v="949"/>
    <n v="5"/>
    <s v="FALSE"/>
  </r>
  <r>
    <s v="AZ-2013-5316268"/>
    <x v="656"/>
    <s v="Isaac David"/>
    <x v="5"/>
    <s v="Catalonia"/>
    <s v="Castelldefels"/>
    <x v="2"/>
    <x v="2"/>
    <x v="2"/>
    <x v="0"/>
    <x v="2"/>
    <s v="Stanley Pens, Water Color"/>
    <n v="0"/>
    <n v="26"/>
    <n v="8"/>
    <n v="2"/>
    <s v="TRUE"/>
  </r>
  <r>
    <s v="AZ-2013-5316268"/>
    <x v="656"/>
    <s v="Isaac David"/>
    <x v="5"/>
    <s v="Catalonia"/>
    <s v="Castelldefels"/>
    <x v="2"/>
    <x v="2"/>
    <x v="2"/>
    <x v="0"/>
    <x v="0"/>
    <s v="Enermax Note Cards, 8.5 x 11"/>
    <n v="0"/>
    <n v="227"/>
    <n v="95"/>
    <n v="8"/>
    <s v="TRUE"/>
  </r>
  <r>
    <s v="AZ-2013-5316268"/>
    <x v="656"/>
    <s v="Isaac David"/>
    <x v="5"/>
    <s v="Catalonia"/>
    <s v="Castelldefels"/>
    <x v="2"/>
    <x v="2"/>
    <x v="2"/>
    <x v="0"/>
    <x v="0"/>
    <s v="SanDisk Computer Printout Paper, 8.5 x 11"/>
    <n v="0"/>
    <n v="136"/>
    <n v="15"/>
    <n v="4"/>
    <s v="TRUE"/>
  </r>
  <r>
    <s v="AZ-2013-1437860"/>
    <x v="656"/>
    <s v="Ella Harrhy"/>
    <x v="2"/>
    <s v="Ile-de-France"/>
    <s v="Ermont"/>
    <x v="1"/>
    <x v="2"/>
    <x v="1"/>
    <x v="0"/>
    <x v="11"/>
    <s v="Cuisinart Refrigerator, Red"/>
    <n v="0.1"/>
    <n v="1339"/>
    <n v="223"/>
    <n v="3"/>
    <s v="FALSE"/>
  </r>
  <r>
    <s v="AZ-2013-2184439"/>
    <x v="656"/>
    <s v="Kayla Tearle"/>
    <x v="2"/>
    <s v="Alsace-Champagne-Ardenne-Lorraine"/>
    <s v="Nancy"/>
    <x v="1"/>
    <x v="2"/>
    <x v="2"/>
    <x v="0"/>
    <x v="3"/>
    <s v="Smead Shelving, Wire Frame"/>
    <n v="0.1"/>
    <n v="302"/>
    <n v="121"/>
    <n v="7"/>
    <s v="FALSE"/>
  </r>
  <r>
    <s v="AZ-2013-8362803"/>
    <x v="656"/>
    <s v="Ryan Greenwood"/>
    <x v="5"/>
    <s v="Catalonia"/>
    <s v="Barcelona"/>
    <x v="2"/>
    <x v="1"/>
    <x v="1"/>
    <x v="0"/>
    <x v="5"/>
    <s v="Avery Hole Reinforcements, Durable"/>
    <n v="0"/>
    <n v="24"/>
    <n v="8"/>
    <n v="4"/>
    <s v="FALSE"/>
  </r>
  <r>
    <s v="AZ-2013-487438"/>
    <x v="656"/>
    <s v="Mason Adams"/>
    <x v="3"/>
    <s v="Lombardy"/>
    <s v="Monza"/>
    <x v="2"/>
    <x v="1"/>
    <x v="1"/>
    <x v="1"/>
    <x v="16"/>
    <s v="Advantus Frame, Duo Pack"/>
    <n v="0"/>
    <n v="445"/>
    <n v="209"/>
    <n v="4"/>
    <s v="TRUE"/>
  </r>
  <r>
    <s v="AZ-2013-487438"/>
    <x v="656"/>
    <s v="Mason Adams"/>
    <x v="3"/>
    <s v="Lombardy"/>
    <s v="Monza"/>
    <x v="2"/>
    <x v="1"/>
    <x v="1"/>
    <x v="0"/>
    <x v="4"/>
    <s v="Stockwell Staples, Bulk Pack"/>
    <n v="0"/>
    <n v="32"/>
    <n v="5"/>
    <n v="3"/>
    <s v="TRUE"/>
  </r>
  <r>
    <s v="AZ-2013-487438"/>
    <x v="656"/>
    <s v="Mason Adams"/>
    <x v="3"/>
    <s v="Lombardy"/>
    <s v="Monza"/>
    <x v="2"/>
    <x v="1"/>
    <x v="1"/>
    <x v="2"/>
    <x v="10"/>
    <s v="Apple Audio Dock, with Caller ID"/>
    <n v="0.4"/>
    <n v="300"/>
    <n v="-125"/>
    <n v="3"/>
    <s v="TRUE"/>
  </r>
  <r>
    <s v="AZ-2013-7283471"/>
    <x v="656"/>
    <s v="Ali Mander-Jones"/>
    <x v="4"/>
    <s v="Salzburg"/>
    <s v="Salzburg"/>
    <x v="1"/>
    <x v="0"/>
    <x v="1"/>
    <x v="0"/>
    <x v="2"/>
    <s v="BIC Canvas, Blue"/>
    <n v="0"/>
    <n v="107"/>
    <n v="9"/>
    <n v="2"/>
    <s v="TRUE"/>
  </r>
  <r>
    <s v="BN-2013-4615508"/>
    <x v="656"/>
    <s v="Lola Hughes"/>
    <x v="2"/>
    <s v="Aquitaine-Limousin-Poitou-Charentes"/>
    <s v="Gradignan"/>
    <x v="1"/>
    <x v="1"/>
    <x v="0"/>
    <x v="2"/>
    <x v="13"/>
    <s v="Sharp Copy Machine, Laser"/>
    <n v="0.15"/>
    <n v="406"/>
    <n v="-10"/>
    <n v="2"/>
    <s v="TRUE"/>
  </r>
  <r>
    <s v="BN-2013-4615508"/>
    <x v="656"/>
    <s v="Lola Hughes"/>
    <x v="2"/>
    <s v="Aquitaine-Limousin-Poitou-Charentes"/>
    <s v="Gradignan"/>
    <x v="1"/>
    <x v="1"/>
    <x v="0"/>
    <x v="2"/>
    <x v="10"/>
    <s v="Cisco Headset, Full Size"/>
    <n v="0.15"/>
    <n v="534"/>
    <n v="119"/>
    <n v="7"/>
    <s v="TRUE"/>
  </r>
  <r>
    <s v="AZ-2013-6246292"/>
    <x v="657"/>
    <s v="Carol Evans"/>
    <x v="5"/>
    <s v="Catalonia"/>
    <s v="Girona"/>
    <x v="2"/>
    <x v="1"/>
    <x v="0"/>
    <x v="0"/>
    <x v="5"/>
    <s v="Acco 3-Hole Punch, Economy"/>
    <n v="0"/>
    <n v="120"/>
    <n v="23"/>
    <n v="4"/>
    <s v="TRUE"/>
  </r>
  <r>
    <s v="AZ-2013-2162225"/>
    <x v="657"/>
    <s v="Walter Aguilar"/>
    <x v="6"/>
    <s v="Bavaria"/>
    <s v="Ingolstadt"/>
    <x v="1"/>
    <x v="1"/>
    <x v="3"/>
    <x v="0"/>
    <x v="14"/>
    <s v="GlobeWeis Manila Envelope, Recycled"/>
    <n v="0"/>
    <n v="79"/>
    <n v="39"/>
    <n v="3"/>
    <s v="TRUE"/>
  </r>
  <r>
    <s v="AZ-2013-755831"/>
    <x v="658"/>
    <s v="Luca Varley"/>
    <x v="2"/>
    <s v="Alsace-Champagne-Ardenne-Lorraine"/>
    <s v="Thionville"/>
    <x v="1"/>
    <x v="2"/>
    <x v="2"/>
    <x v="0"/>
    <x v="0"/>
    <s v="Xerox Parchment Paper, Premium"/>
    <n v="0"/>
    <n v="40"/>
    <n v="13"/>
    <n v="3"/>
    <s v="TRUE"/>
  </r>
  <r>
    <s v="AZ-2013-755831"/>
    <x v="658"/>
    <s v="Luca Varley"/>
    <x v="2"/>
    <s v="Alsace-Champagne-Ardenne-Lorraine"/>
    <s v="Thionville"/>
    <x v="1"/>
    <x v="2"/>
    <x v="2"/>
    <x v="2"/>
    <x v="9"/>
    <s v="Epson Card Printer, White"/>
    <n v="0.15"/>
    <n v="716"/>
    <n v="101"/>
    <n v="5"/>
    <s v="TRUE"/>
  </r>
  <r>
    <s v="AZ-2013-7074618"/>
    <x v="658"/>
    <s v="Aaron Davey"/>
    <x v="6"/>
    <s v="Berlin"/>
    <s v="Berlin"/>
    <x v="1"/>
    <x v="1"/>
    <x v="1"/>
    <x v="2"/>
    <x v="13"/>
    <s v="Canon Ink, Digital"/>
    <n v="0.1"/>
    <n v="264"/>
    <n v="3"/>
    <n v="2"/>
    <s v="FALSE"/>
  </r>
  <r>
    <s v="BN-2013-1199196"/>
    <x v="658"/>
    <s v="Georgia Bermingham"/>
    <x v="13"/>
    <s v="Dublin"/>
    <s v="Dublin"/>
    <x v="0"/>
    <x v="0"/>
    <x v="2"/>
    <x v="0"/>
    <x v="5"/>
    <s v="Acco Binder Covers, Economy"/>
    <n v="0.5"/>
    <n v="20"/>
    <n v="-4"/>
    <n v="3"/>
    <s v="FALSE"/>
  </r>
  <r>
    <s v="BN-2013-1199196"/>
    <x v="658"/>
    <s v="Georgia Bermingham"/>
    <x v="13"/>
    <s v="Dublin"/>
    <s v="Dublin"/>
    <x v="0"/>
    <x v="0"/>
    <x v="2"/>
    <x v="0"/>
    <x v="14"/>
    <s v="Ames Mailers, Recycled"/>
    <n v="0.5"/>
    <n v="35"/>
    <n v="-33"/>
    <n v="2"/>
    <s v="FALSE"/>
  </r>
  <r>
    <s v="BN-2013-1199196"/>
    <x v="658"/>
    <s v="Georgia Bermingham"/>
    <x v="13"/>
    <s v="Dublin"/>
    <s v="Dublin"/>
    <x v="0"/>
    <x v="0"/>
    <x v="2"/>
    <x v="2"/>
    <x v="13"/>
    <s v="Hewlett Fax Machine, Color"/>
    <n v="0.5"/>
    <n v="482"/>
    <n v="-145"/>
    <n v="3"/>
    <s v="TRUE"/>
  </r>
  <r>
    <s v="AZ-2013-8360642"/>
    <x v="659"/>
    <s v="Kyle Nash"/>
    <x v="2"/>
    <s v="Ile-de-France"/>
    <s v="Clamart"/>
    <x v="1"/>
    <x v="1"/>
    <x v="2"/>
    <x v="1"/>
    <x v="16"/>
    <s v="Rubbermaid Light Bulb, Duo Pack"/>
    <n v="0"/>
    <n v="38"/>
    <n v="6"/>
    <n v="2"/>
    <s v="TRUE"/>
  </r>
  <r>
    <s v="AZ-2013-8360642"/>
    <x v="659"/>
    <s v="Kyle Nash"/>
    <x v="2"/>
    <s v="Ile-de-France"/>
    <s v="Clamart"/>
    <x v="1"/>
    <x v="1"/>
    <x v="2"/>
    <x v="2"/>
    <x v="9"/>
    <s v="StarTech Card Printer, Red"/>
    <n v="0.15"/>
    <n v="137"/>
    <n v="-6"/>
    <n v="1"/>
    <s v="TRUE"/>
  </r>
  <r>
    <s v="AZ-2013-8360642"/>
    <x v="659"/>
    <s v="Kyle Nash"/>
    <x v="2"/>
    <s v="Ile-de-France"/>
    <s v="Clamart"/>
    <x v="1"/>
    <x v="1"/>
    <x v="2"/>
    <x v="2"/>
    <x v="10"/>
    <s v="Apple Smart Phone, Cordless"/>
    <n v="0.15"/>
    <n v="1623"/>
    <n v="134"/>
    <n v="3"/>
    <s v="TRUE"/>
  </r>
  <r>
    <s v="AZ-2013-6948264"/>
    <x v="659"/>
    <s v="Madelyn Anderson"/>
    <x v="3"/>
    <s v="Apulia"/>
    <s v="Bari"/>
    <x v="2"/>
    <x v="2"/>
    <x v="1"/>
    <x v="1"/>
    <x v="16"/>
    <s v="Tenex Frame, Black"/>
    <n v="0"/>
    <n v="330"/>
    <n v="16"/>
    <n v="3"/>
    <s v="FALSE"/>
  </r>
  <r>
    <s v="AZ-2013-6948264"/>
    <x v="659"/>
    <s v="Madelyn Anderson"/>
    <x v="3"/>
    <s v="Apulia"/>
    <s v="Bari"/>
    <x v="2"/>
    <x v="2"/>
    <x v="1"/>
    <x v="0"/>
    <x v="2"/>
    <s v="Binney &amp; Smith Highlighters, Water Color"/>
    <n v="0"/>
    <n v="79"/>
    <n v="33"/>
    <n v="4"/>
    <s v="TRUE"/>
  </r>
  <r>
    <s v="AZ-2013-6948264"/>
    <x v="659"/>
    <s v="Madelyn Anderson"/>
    <x v="3"/>
    <s v="Apulia"/>
    <s v="Bari"/>
    <x v="2"/>
    <x v="2"/>
    <x v="1"/>
    <x v="2"/>
    <x v="13"/>
    <s v="HP Copy Machine, Color"/>
    <n v="0"/>
    <n v="1226"/>
    <n v="417"/>
    <n v="5"/>
    <s v="FALSE"/>
  </r>
  <r>
    <s v="BN-2013-889802"/>
    <x v="659"/>
    <s v="Francesca Bowen"/>
    <x v="0"/>
    <s v="Stockholm"/>
    <s v="Stockholm"/>
    <x v="0"/>
    <x v="1"/>
    <x v="1"/>
    <x v="0"/>
    <x v="14"/>
    <s v="Jiffy Manila Envelope, Security-Tint"/>
    <n v="0.5"/>
    <n v="43"/>
    <n v="-1"/>
    <n v="3"/>
    <s v="TRUE"/>
  </r>
  <r>
    <s v="AZ-2013-8383284"/>
    <x v="660"/>
    <s v="Robert Duffy"/>
    <x v="2"/>
    <s v="Auvergne-Rhône-Alpes"/>
    <s v="Grenoble"/>
    <x v="1"/>
    <x v="0"/>
    <x v="3"/>
    <x v="1"/>
    <x v="16"/>
    <s v="Deflect-O Photo Frame, Black"/>
    <n v="0"/>
    <n v="260"/>
    <n v="57"/>
    <n v="5"/>
    <s v="TRUE"/>
  </r>
  <r>
    <s v="AZ-2013-4737507"/>
    <x v="661"/>
    <s v="Jade Howe"/>
    <x v="3"/>
    <s v="Emilia-Romagna"/>
    <s v="Reggio nell'Emilia"/>
    <x v="2"/>
    <x v="2"/>
    <x v="0"/>
    <x v="0"/>
    <x v="5"/>
    <s v="Avery Hole Reinforcements, Recycled"/>
    <n v="0"/>
    <n v="19"/>
    <n v="8"/>
    <n v="4"/>
    <s v="TRUE"/>
  </r>
  <r>
    <s v="AZ-2013-4737507"/>
    <x v="661"/>
    <s v="Jade Howe"/>
    <x v="3"/>
    <s v="Emilia-Romagna"/>
    <s v="Reggio nell'Emilia"/>
    <x v="2"/>
    <x v="2"/>
    <x v="0"/>
    <x v="0"/>
    <x v="5"/>
    <s v="Wilson Jones Binder Covers, Recycled"/>
    <n v="0"/>
    <n v="12"/>
    <n v="3"/>
    <n v="1"/>
    <s v="FALSE"/>
  </r>
  <r>
    <s v="AZ-2013-4737507"/>
    <x v="661"/>
    <s v="Jade Howe"/>
    <x v="3"/>
    <s v="Emilia-Romagna"/>
    <s v="Reggio nell'Emilia"/>
    <x v="2"/>
    <x v="2"/>
    <x v="0"/>
    <x v="0"/>
    <x v="3"/>
    <s v="Eldon Lockers, Blue"/>
    <n v="0.4"/>
    <n v="594"/>
    <n v="-297"/>
    <n v="5"/>
    <s v="TRUE"/>
  </r>
  <r>
    <s v="AZ-2013-2474005"/>
    <x v="662"/>
    <s v="Kayla Ronald"/>
    <x v="3"/>
    <s v="Apulia"/>
    <s v="Taranto"/>
    <x v="2"/>
    <x v="2"/>
    <x v="1"/>
    <x v="0"/>
    <x v="7"/>
    <s v="Novimex Legal Exhibit Labels, Adjustable"/>
    <n v="0"/>
    <n v="25"/>
    <n v="2"/>
    <n v="3"/>
    <s v="TRUE"/>
  </r>
  <r>
    <s v="AZ-2013-2474005"/>
    <x v="662"/>
    <s v="Kayla Ronald"/>
    <x v="3"/>
    <s v="Apulia"/>
    <s v="Taranto"/>
    <x v="2"/>
    <x v="2"/>
    <x v="1"/>
    <x v="2"/>
    <x v="15"/>
    <s v="Enermax Router, Erganomic"/>
    <n v="0"/>
    <n v="512"/>
    <n v="205"/>
    <n v="2"/>
    <s v="TRUE"/>
  </r>
  <r>
    <s v="AZ-2013-4689502"/>
    <x v="662"/>
    <s v="Tyson Jonathan"/>
    <x v="6"/>
    <s v="Bavaria"/>
    <s v="Munich"/>
    <x v="1"/>
    <x v="1"/>
    <x v="1"/>
    <x v="1"/>
    <x v="8"/>
    <s v="Office Star Rocking Chair, Red"/>
    <n v="0.1"/>
    <n v="507"/>
    <n v="175"/>
    <n v="4"/>
    <s v="FALSE"/>
  </r>
  <r>
    <s v="AZ-2013-3142223"/>
    <x v="662"/>
    <s v="Leah Derham"/>
    <x v="4"/>
    <s v="Vienna"/>
    <s v="Vienna"/>
    <x v="1"/>
    <x v="1"/>
    <x v="1"/>
    <x v="1"/>
    <x v="16"/>
    <s v="Deflect-O Photo Frame, Durable"/>
    <n v="0"/>
    <n v="147"/>
    <n v="21"/>
    <n v="3"/>
    <s v="TRUE"/>
  </r>
  <r>
    <s v="AZ-2013-8139243"/>
    <x v="662"/>
    <s v="Casey Beckett"/>
    <x v="9"/>
    <s v="Hainaut"/>
    <s v="Charleroi"/>
    <x v="1"/>
    <x v="0"/>
    <x v="0"/>
    <x v="0"/>
    <x v="5"/>
    <s v="Ibico Binding Machine, Recycled"/>
    <n v="0"/>
    <n v="104"/>
    <n v="19"/>
    <n v="2"/>
    <s v="TRUE"/>
  </r>
  <r>
    <s v="AZ-2013-8139243"/>
    <x v="662"/>
    <s v="Casey Beckett"/>
    <x v="9"/>
    <s v="Hainaut"/>
    <s v="Charleroi"/>
    <x v="1"/>
    <x v="0"/>
    <x v="0"/>
    <x v="0"/>
    <x v="12"/>
    <s v="Stiletto Letter Opener, Easy Grip"/>
    <n v="0"/>
    <n v="57"/>
    <n v="27"/>
    <n v="2"/>
    <s v="TRUE"/>
  </r>
  <r>
    <s v="AZ-2013-1725990"/>
    <x v="663"/>
    <s v="Daisy Summers"/>
    <x v="5"/>
    <s v="Madrid"/>
    <s v="Madrid"/>
    <x v="2"/>
    <x v="2"/>
    <x v="1"/>
    <x v="0"/>
    <x v="2"/>
    <s v="BIC Highlighters, Water Color"/>
    <n v="0"/>
    <n v="22"/>
    <n v="4"/>
    <n v="1"/>
    <s v="FALSE"/>
  </r>
  <r>
    <s v="AZ-2013-1725990"/>
    <x v="663"/>
    <s v="Daisy Summers"/>
    <x v="5"/>
    <s v="Madrid"/>
    <s v="Madrid"/>
    <x v="2"/>
    <x v="2"/>
    <x v="1"/>
    <x v="0"/>
    <x v="12"/>
    <s v="Fiskars Letter Opener, Easy Grip"/>
    <n v="0"/>
    <n v="177"/>
    <n v="21"/>
    <n v="6"/>
    <s v="FALSE"/>
  </r>
  <r>
    <s v="BN-2013-9520844"/>
    <x v="663"/>
    <s v="Oscar Noble"/>
    <x v="2"/>
    <s v="Ile-de-France"/>
    <s v="Paris"/>
    <x v="1"/>
    <x v="1"/>
    <x v="1"/>
    <x v="0"/>
    <x v="7"/>
    <s v="Hon Removable Labels, Adjustable"/>
    <n v="0"/>
    <n v="73"/>
    <n v="10"/>
    <n v="9"/>
    <s v="FALSE"/>
  </r>
  <r>
    <s v="BN-2013-9520844"/>
    <x v="663"/>
    <s v="Oscar Noble"/>
    <x v="2"/>
    <s v="Ile-de-France"/>
    <s v="Paris"/>
    <x v="1"/>
    <x v="1"/>
    <x v="1"/>
    <x v="2"/>
    <x v="15"/>
    <s v="Belkin Memory Card, Programmable"/>
    <n v="0"/>
    <n v="465"/>
    <n v="140"/>
    <n v="4"/>
    <s v="TRUE"/>
  </r>
  <r>
    <s v="BN-2013-9520844"/>
    <x v="663"/>
    <s v="Oscar Noble"/>
    <x v="2"/>
    <s v="Ile-de-France"/>
    <s v="Paris"/>
    <x v="1"/>
    <x v="1"/>
    <x v="1"/>
    <x v="2"/>
    <x v="10"/>
    <s v="Cisco Audio Dock, Full Size"/>
    <n v="0.15"/>
    <n v="468"/>
    <n v="0"/>
    <n v="3"/>
    <s v="TRUE"/>
  </r>
  <r>
    <s v="AZ-2013-9033222"/>
    <x v="664"/>
    <s v="Jasmine Slater"/>
    <x v="2"/>
    <s v="Provence-Alpes-Côte d'Azur"/>
    <s v="Marseille"/>
    <x v="1"/>
    <x v="2"/>
    <x v="1"/>
    <x v="0"/>
    <x v="5"/>
    <s v="Ibico Binding Machine, Durable"/>
    <n v="0"/>
    <n v="106"/>
    <n v="49"/>
    <n v="2"/>
    <s v="FALSE"/>
  </r>
  <r>
    <s v="AZ-2013-9033222"/>
    <x v="664"/>
    <s v="Jasmine Slater"/>
    <x v="2"/>
    <s v="Provence-Alpes-Côte d'Azur"/>
    <s v="Marseille"/>
    <x v="1"/>
    <x v="2"/>
    <x v="1"/>
    <x v="0"/>
    <x v="14"/>
    <s v="Kraft Manila Envelope, Set of 50"/>
    <n v="0"/>
    <n v="53"/>
    <n v="6"/>
    <n v="2"/>
    <s v="FALSE"/>
  </r>
  <r>
    <s v="AZ-2013-9033222"/>
    <x v="664"/>
    <s v="Jasmine Slater"/>
    <x v="2"/>
    <s v="Provence-Alpes-Côte d'Azur"/>
    <s v="Marseille"/>
    <x v="1"/>
    <x v="2"/>
    <x v="1"/>
    <x v="0"/>
    <x v="3"/>
    <s v="Eldon Trays, Industrial"/>
    <n v="0.1"/>
    <n v="131"/>
    <n v="54"/>
    <n v="3"/>
    <s v="TRUE"/>
  </r>
  <r>
    <s v="AZ-2013-1917836"/>
    <x v="665"/>
    <s v="Benjamin Knaggs"/>
    <x v="1"/>
    <s v="England"/>
    <s v="Morley"/>
    <x v="0"/>
    <x v="0"/>
    <x v="1"/>
    <x v="0"/>
    <x v="5"/>
    <s v="Acco Index Tab, Durable"/>
    <n v="0"/>
    <n v="27"/>
    <n v="6"/>
    <n v="3"/>
    <s v="TRUE"/>
  </r>
  <r>
    <s v="AZ-2013-5458783"/>
    <x v="665"/>
    <s v="Libby Thompson"/>
    <x v="0"/>
    <s v="Skåne"/>
    <s v="Helsingborg"/>
    <x v="0"/>
    <x v="1"/>
    <x v="0"/>
    <x v="0"/>
    <x v="5"/>
    <s v="Ibico 3-Hole Punch, Clear"/>
    <n v="0.5"/>
    <n v="15"/>
    <n v="-3"/>
    <n v="1"/>
    <s v="TRUE"/>
  </r>
  <r>
    <s v="AZ-2013-2927479"/>
    <x v="665"/>
    <s v="Hannah Conyers"/>
    <x v="2"/>
    <s v="Provence-Alpes-Côte d'Azur"/>
    <s v="Draguignan"/>
    <x v="1"/>
    <x v="0"/>
    <x v="2"/>
    <x v="2"/>
    <x v="10"/>
    <s v="Nokia Headset, Cordless"/>
    <n v="0.15"/>
    <n v="387"/>
    <n v="32"/>
    <n v="6"/>
    <s v="TRUE"/>
  </r>
  <r>
    <s v="BN-2013-7163306"/>
    <x v="665"/>
    <s v="Lola Dale"/>
    <x v="10"/>
    <s v="Hordaland"/>
    <s v="Bergen"/>
    <x v="0"/>
    <x v="1"/>
    <x v="2"/>
    <x v="0"/>
    <x v="7"/>
    <s v="Harbour Creations Shipping Labels, Adjustable"/>
    <n v="0"/>
    <n v="28"/>
    <n v="0"/>
    <n v="3"/>
    <s v="FALSE"/>
  </r>
  <r>
    <s v="AZ-2013-8161791"/>
    <x v="666"/>
    <s v="Lucas Breillat"/>
    <x v="2"/>
    <s v="Nord-Pas-de-Calais-Picardie"/>
    <s v="Beauvais"/>
    <x v="1"/>
    <x v="0"/>
    <x v="0"/>
    <x v="0"/>
    <x v="3"/>
    <s v="Rogers Trays, Industrial"/>
    <n v="0.1"/>
    <n v="336"/>
    <n v="112"/>
    <n v="6"/>
    <s v="TRUE"/>
  </r>
  <r>
    <s v="AZ-2013-1211955"/>
    <x v="667"/>
    <s v="Abby Mei"/>
    <x v="2"/>
    <s v="Provence-Alpes-Côte d'Azur"/>
    <s v="Mougins"/>
    <x v="1"/>
    <x v="2"/>
    <x v="0"/>
    <x v="0"/>
    <x v="4"/>
    <s v="OIC Thumb Tacks, Bulk Pack"/>
    <n v="0"/>
    <n v="42"/>
    <n v="16"/>
    <n v="3"/>
    <s v="FALSE"/>
  </r>
  <r>
    <s v="AZ-2013-5111226"/>
    <x v="667"/>
    <s v="Demi Hodgson"/>
    <x v="1"/>
    <s v="Scotland"/>
    <s v="Glasgow"/>
    <x v="0"/>
    <x v="1"/>
    <x v="1"/>
    <x v="0"/>
    <x v="12"/>
    <s v="Fiskars Trimmer, Easy Grip"/>
    <n v="0"/>
    <n v="351"/>
    <n v="130"/>
    <n v="8"/>
    <s v="TRUE"/>
  </r>
  <r>
    <s v="AZ-2013-6636163"/>
    <x v="667"/>
    <s v="Jessica Paramor"/>
    <x v="2"/>
    <s v="Aquitaine-Limousin-Poitou-Charentes"/>
    <s v="Bressuire"/>
    <x v="1"/>
    <x v="2"/>
    <x v="1"/>
    <x v="0"/>
    <x v="5"/>
    <s v="Avery Index Tab, Clear"/>
    <n v="0"/>
    <n v="41"/>
    <n v="11"/>
    <n v="7"/>
    <s v="FALSE"/>
  </r>
  <r>
    <s v="AZ-2013-6636163"/>
    <x v="667"/>
    <s v="Jessica Paramor"/>
    <x v="2"/>
    <s v="Aquitaine-Limousin-Poitou-Charentes"/>
    <s v="Bressuire"/>
    <x v="1"/>
    <x v="2"/>
    <x v="1"/>
    <x v="2"/>
    <x v="13"/>
    <s v="Sharp Fax and Copier, Digital"/>
    <n v="0.15"/>
    <n v="286"/>
    <n v="64"/>
    <n v="2"/>
    <s v="FALSE"/>
  </r>
  <r>
    <s v="BN-2013-746561"/>
    <x v="667"/>
    <s v="Cynthia Zielinski"/>
    <x v="7"/>
    <s v="Friesland"/>
    <s v="Leeuwarden"/>
    <x v="1"/>
    <x v="0"/>
    <x v="1"/>
    <x v="2"/>
    <x v="15"/>
    <s v="SanDisk Numeric Keypad, Bluetooth"/>
    <n v="0.5"/>
    <n v="139"/>
    <n v="-139"/>
    <n v="5"/>
    <s v="FALSE"/>
  </r>
  <r>
    <s v="BN-2013-528810"/>
    <x v="667"/>
    <s v="Thomas Shepherd"/>
    <x v="7"/>
    <s v="Overijssel"/>
    <s v="Deventer"/>
    <x v="1"/>
    <x v="2"/>
    <x v="0"/>
    <x v="1"/>
    <x v="6"/>
    <s v="Lesro Conference Table, Adjustable Height"/>
    <n v="0.7"/>
    <n v="516"/>
    <n v="-396"/>
    <n v="2"/>
    <s v="FALSE"/>
  </r>
  <r>
    <s v="AZ-2013-2312887"/>
    <x v="668"/>
    <s v="Katie Thom"/>
    <x v="2"/>
    <s v="Nord-Pas-de-Calais-Picardie"/>
    <s v="Lille"/>
    <x v="1"/>
    <x v="2"/>
    <x v="1"/>
    <x v="1"/>
    <x v="16"/>
    <s v="Deflect-O Stacking Tray, Durable"/>
    <n v="0"/>
    <n v="126"/>
    <n v="6"/>
    <n v="5"/>
    <s v="FALSE"/>
  </r>
  <r>
    <s v="AZ-2013-2312887"/>
    <x v="668"/>
    <s v="Katie Thom"/>
    <x v="2"/>
    <s v="Nord-Pas-de-Calais-Picardie"/>
    <s v="Lille"/>
    <x v="1"/>
    <x v="2"/>
    <x v="1"/>
    <x v="0"/>
    <x v="2"/>
    <s v="BIC Pencil Sharpener, Blue"/>
    <n v="0"/>
    <n v="145"/>
    <n v="59"/>
    <n v="5"/>
    <s v="FALSE"/>
  </r>
  <r>
    <s v="AZ-2013-2312887"/>
    <x v="668"/>
    <s v="Katie Thom"/>
    <x v="2"/>
    <s v="Nord-Pas-de-Calais-Picardie"/>
    <s v="Lille"/>
    <x v="1"/>
    <x v="2"/>
    <x v="1"/>
    <x v="0"/>
    <x v="7"/>
    <s v="Smead File Folder Labels, 5000 Label Set"/>
    <n v="0"/>
    <n v="28"/>
    <n v="13"/>
    <n v="3"/>
    <s v="TRUE"/>
  </r>
  <r>
    <s v="AZ-2013-2312887"/>
    <x v="668"/>
    <s v="Katie Thom"/>
    <x v="2"/>
    <s v="Nord-Pas-de-Calais-Picardie"/>
    <s v="Lille"/>
    <x v="1"/>
    <x v="2"/>
    <x v="1"/>
    <x v="0"/>
    <x v="3"/>
    <s v="Rogers Box, Wire Frame"/>
    <n v="0.1"/>
    <n v="41"/>
    <n v="1"/>
    <n v="2"/>
    <s v="TRUE"/>
  </r>
  <r>
    <s v="AZ-2013-2312887"/>
    <x v="668"/>
    <s v="Katie Thom"/>
    <x v="2"/>
    <s v="Nord-Pas-de-Calais-Picardie"/>
    <s v="Lille"/>
    <x v="1"/>
    <x v="2"/>
    <x v="1"/>
    <x v="2"/>
    <x v="15"/>
    <s v="Belkin Flash Drive, USB"/>
    <n v="0"/>
    <n v="42"/>
    <n v="14"/>
    <n v="1"/>
    <s v="TRUE"/>
  </r>
  <r>
    <s v="AZ-2013-2794023"/>
    <x v="668"/>
    <s v="Edward Davidson"/>
    <x v="7"/>
    <s v="Utrecht"/>
    <s v="Zeist"/>
    <x v="1"/>
    <x v="0"/>
    <x v="2"/>
    <x v="0"/>
    <x v="5"/>
    <s v="Acco Index Tab, Durable"/>
    <n v="0.5"/>
    <n v="9"/>
    <n v="-5"/>
    <n v="2"/>
    <s v="FALSE"/>
  </r>
  <r>
    <s v="AZ-2013-2794023"/>
    <x v="668"/>
    <s v="Edward Davidson"/>
    <x v="7"/>
    <s v="Utrecht"/>
    <s v="Zeist"/>
    <x v="1"/>
    <x v="0"/>
    <x v="2"/>
    <x v="2"/>
    <x v="10"/>
    <s v="Nokia Audio Dock, VoIP"/>
    <n v="0.5"/>
    <n v="167"/>
    <n v="-73"/>
    <n v="2"/>
    <s v="TRUE"/>
  </r>
  <r>
    <s v="AZ-2013-9280620"/>
    <x v="668"/>
    <s v="Matthew Barker"/>
    <x v="14"/>
    <s v="Finland Proper"/>
    <s v="Turku"/>
    <x v="0"/>
    <x v="1"/>
    <x v="0"/>
    <x v="0"/>
    <x v="3"/>
    <s v="Smead Folders, Single Width"/>
    <n v="0"/>
    <n v="53"/>
    <n v="16"/>
    <n v="3"/>
    <s v="FALSE"/>
  </r>
  <r>
    <s v="AZ-2013-9280620"/>
    <x v="668"/>
    <s v="Matthew Barker"/>
    <x v="14"/>
    <s v="Finland Proper"/>
    <s v="Turku"/>
    <x v="0"/>
    <x v="1"/>
    <x v="0"/>
    <x v="2"/>
    <x v="10"/>
    <s v="Cisco Audio Dock, with Caller ID"/>
    <n v="0"/>
    <n v="910"/>
    <n v="200"/>
    <n v="5"/>
    <s v="TRUE"/>
  </r>
  <r>
    <s v="AZ-2013-8838636"/>
    <x v="669"/>
    <s v="Jessica Spring"/>
    <x v="6"/>
    <s v="North Rhine-Westphalia"/>
    <s v="Troisdorf"/>
    <x v="1"/>
    <x v="1"/>
    <x v="1"/>
    <x v="0"/>
    <x v="12"/>
    <s v="Fiskars Letter Opener, Easy Grip"/>
    <n v="0"/>
    <n v="84"/>
    <n v="34"/>
    <n v="3"/>
    <s v="FALSE"/>
  </r>
  <r>
    <s v="AZ-2013-4001460"/>
    <x v="670"/>
    <s v="Rachel Tyler"/>
    <x v="6"/>
    <s v="North Rhine-Westphalia"/>
    <s v="Hagen"/>
    <x v="1"/>
    <x v="2"/>
    <x v="2"/>
    <x v="0"/>
    <x v="5"/>
    <s v="Cardinal Binder, Clear"/>
    <n v="0"/>
    <n v="40"/>
    <n v="1"/>
    <n v="3"/>
    <s v="FALSE"/>
  </r>
  <r>
    <s v="AZ-2013-4309368"/>
    <x v="671"/>
    <s v="Georgia Bermingham"/>
    <x v="2"/>
    <s v="Languedoc-Roussillon-Midi-Pyrénées"/>
    <s v="Tournefeuille"/>
    <x v="1"/>
    <x v="0"/>
    <x v="3"/>
    <x v="1"/>
    <x v="8"/>
    <s v="Harbour Creations Chairmat, Red"/>
    <n v="0.1"/>
    <n v="130"/>
    <n v="16"/>
    <n v="2"/>
    <s v="TRUE"/>
  </r>
  <r>
    <s v="AZ-2013-4309368"/>
    <x v="671"/>
    <s v="Georgia Bermingham"/>
    <x v="2"/>
    <s v="Languedoc-Roussillon-Midi-Pyrénées"/>
    <s v="Tournefeuille"/>
    <x v="1"/>
    <x v="0"/>
    <x v="3"/>
    <x v="0"/>
    <x v="0"/>
    <s v="Eaton Parchment Paper, 8.5 x 11"/>
    <n v="0"/>
    <n v="141"/>
    <n v="28"/>
    <n v="8"/>
    <s v="FALSE"/>
  </r>
  <r>
    <s v="AZ-2013-4309368"/>
    <x v="671"/>
    <s v="Georgia Bermingham"/>
    <x v="2"/>
    <s v="Languedoc-Roussillon-Midi-Pyrénées"/>
    <s v="Tournefeuille"/>
    <x v="1"/>
    <x v="0"/>
    <x v="3"/>
    <x v="0"/>
    <x v="3"/>
    <s v="Eldon Folders, Blue"/>
    <n v="0.1"/>
    <n v="46"/>
    <n v="4"/>
    <n v="3"/>
    <s v="TRUE"/>
  </r>
  <r>
    <s v="AZ-2013-4309368"/>
    <x v="671"/>
    <s v="Georgia Bermingham"/>
    <x v="2"/>
    <s v="Languedoc-Roussillon-Midi-Pyrénées"/>
    <s v="Tournefeuille"/>
    <x v="1"/>
    <x v="0"/>
    <x v="3"/>
    <x v="0"/>
    <x v="3"/>
    <s v="Fellowes Lockers, Wire Frame"/>
    <n v="0.1"/>
    <n v="372"/>
    <n v="144"/>
    <n v="2"/>
    <s v="TRUE"/>
  </r>
  <r>
    <s v="AZ-2013-4309368"/>
    <x v="671"/>
    <s v="Georgia Bermingham"/>
    <x v="2"/>
    <s v="Languedoc-Roussillon-Midi-Pyrénées"/>
    <s v="Tournefeuille"/>
    <x v="1"/>
    <x v="0"/>
    <x v="3"/>
    <x v="2"/>
    <x v="9"/>
    <s v="StarTech Inkjet, Durable"/>
    <n v="0.15"/>
    <n v="510"/>
    <n v="-24"/>
    <n v="2"/>
    <s v="TRUE"/>
  </r>
  <r>
    <s v="AZ-2013-6122877"/>
    <x v="671"/>
    <s v="Mark Washington"/>
    <x v="1"/>
    <s v="Scotland"/>
    <s v="East Kilbride"/>
    <x v="0"/>
    <x v="0"/>
    <x v="1"/>
    <x v="0"/>
    <x v="2"/>
    <s v="Binney &amp; Smith Highlighters, Fluorescent"/>
    <n v="0"/>
    <n v="54"/>
    <n v="4"/>
    <n v="3"/>
    <s v="TRUE"/>
  </r>
  <r>
    <s v="AZ-2013-5683679"/>
    <x v="672"/>
    <s v="Robert Quick"/>
    <x v="2"/>
    <s v="Ile-de-France"/>
    <s v="Athis-Mons"/>
    <x v="1"/>
    <x v="1"/>
    <x v="1"/>
    <x v="1"/>
    <x v="1"/>
    <s v="Safco Corner Shelving, Mobile"/>
    <n v="0.1"/>
    <n v="547"/>
    <n v="207"/>
    <n v="4"/>
    <s v="TRUE"/>
  </r>
  <r>
    <s v="BN-2013-5107486"/>
    <x v="673"/>
    <s v="Britney Basaldua"/>
    <x v="7"/>
    <s v="South Holland"/>
    <s v="The Hague"/>
    <x v="1"/>
    <x v="2"/>
    <x v="1"/>
    <x v="0"/>
    <x v="3"/>
    <s v="Smead File Cart, Blue"/>
    <n v="0.5"/>
    <n v="191"/>
    <n v="-187"/>
    <n v="3"/>
    <s v="TRUE"/>
  </r>
  <r>
    <s v="BN-2013-5107486"/>
    <x v="673"/>
    <s v="Britney Basaldua"/>
    <x v="7"/>
    <s v="South Holland"/>
    <s v="The Hague"/>
    <x v="1"/>
    <x v="2"/>
    <x v="1"/>
    <x v="2"/>
    <x v="10"/>
    <s v="Cisco Signal Booster, with Caller ID"/>
    <n v="0.5"/>
    <n v="228"/>
    <n v="-114"/>
    <n v="3"/>
    <s v="FALSE"/>
  </r>
  <r>
    <s v="AZ-2013-9842904"/>
    <x v="674"/>
    <s v="Ricky Cullen"/>
    <x v="14"/>
    <s v="Uusimaa"/>
    <s v="Helsinki"/>
    <x v="0"/>
    <x v="1"/>
    <x v="1"/>
    <x v="0"/>
    <x v="2"/>
    <s v="Sanford Highlighters, Water Color"/>
    <n v="0"/>
    <n v="38"/>
    <n v="14"/>
    <n v="2"/>
    <s v="FALSE"/>
  </r>
  <r>
    <s v="AZ-2013-9877941"/>
    <x v="675"/>
    <s v="Victoria Burke"/>
    <x v="3"/>
    <s v="Lazio"/>
    <s v="Rome"/>
    <x v="2"/>
    <x v="2"/>
    <x v="1"/>
    <x v="0"/>
    <x v="2"/>
    <s v="Boston Sketch Pad, Fluorescent"/>
    <n v="0"/>
    <n v="100"/>
    <n v="0"/>
    <n v="2"/>
    <s v="FALSE"/>
  </r>
  <r>
    <s v="AZ-2013-9877941"/>
    <x v="675"/>
    <s v="Victoria Burke"/>
    <x v="3"/>
    <s v="Lazio"/>
    <s v="Rome"/>
    <x v="2"/>
    <x v="2"/>
    <x v="1"/>
    <x v="0"/>
    <x v="0"/>
    <s v="Enermax Note Cards, Premium"/>
    <n v="0"/>
    <n v="143"/>
    <n v="14"/>
    <n v="5"/>
    <s v="TRUE"/>
  </r>
  <r>
    <s v="AZ-2013-4301182"/>
    <x v="675"/>
    <s v="Liam Mathias"/>
    <x v="6"/>
    <s v="Berlin"/>
    <s v="Berlin"/>
    <x v="1"/>
    <x v="2"/>
    <x v="0"/>
    <x v="0"/>
    <x v="3"/>
    <s v="Tenex Trays, Blue"/>
    <n v="0.2"/>
    <n v="130"/>
    <n v="2"/>
    <n v="3"/>
    <s v="TRUE"/>
  </r>
  <r>
    <s v="AZ-2013-1368588"/>
    <x v="675"/>
    <s v="Luz Reilly"/>
    <x v="2"/>
    <s v="Ile-de-France"/>
    <s v="Cachan"/>
    <x v="1"/>
    <x v="1"/>
    <x v="0"/>
    <x v="0"/>
    <x v="3"/>
    <s v="Rogers Lockers, Wire Frame"/>
    <n v="0.1"/>
    <n v="1327"/>
    <n v="221"/>
    <n v="7"/>
    <s v="TRUE"/>
  </r>
  <r>
    <s v="AZ-2013-1368588"/>
    <x v="675"/>
    <s v="Luz Reilly"/>
    <x v="2"/>
    <s v="Ile-de-France"/>
    <s v="Cachan"/>
    <x v="1"/>
    <x v="1"/>
    <x v="0"/>
    <x v="2"/>
    <x v="9"/>
    <s v="Panasonic Inkjet, Durable"/>
    <n v="0.15"/>
    <n v="796"/>
    <n v="47"/>
    <n v="3"/>
    <s v="TRUE"/>
  </r>
  <r>
    <s v="AZ-2013-4721173"/>
    <x v="676"/>
    <s v="Oscar Noble"/>
    <x v="2"/>
    <s v="Provence-Alpes-Côte d'Azur"/>
    <s v="Cagnes-sur-Mer"/>
    <x v="1"/>
    <x v="1"/>
    <x v="1"/>
    <x v="0"/>
    <x v="2"/>
    <s v="Stanley Markers, Water Color"/>
    <n v="0"/>
    <n v="76"/>
    <n v="25"/>
    <n v="3"/>
    <s v="FALSE"/>
  </r>
  <r>
    <s v="AZ-2013-2111438"/>
    <x v="677"/>
    <s v="Lauren Hobbs"/>
    <x v="3"/>
    <s v="Lazio"/>
    <s v="Civitavecchia"/>
    <x v="2"/>
    <x v="1"/>
    <x v="1"/>
    <x v="1"/>
    <x v="1"/>
    <s v="Ikea Classic Bookcase, Mobile"/>
    <n v="0"/>
    <n v="1243"/>
    <n v="398"/>
    <n v="3"/>
    <s v="TRUE"/>
  </r>
  <r>
    <s v="AZ-2013-7006260"/>
    <x v="678"/>
    <s v="Poppy Gunn"/>
    <x v="3"/>
    <s v="Campania"/>
    <s v="Boscoreale"/>
    <x v="2"/>
    <x v="1"/>
    <x v="2"/>
    <x v="2"/>
    <x v="15"/>
    <s v="Belkin Memory Card, Programmable"/>
    <n v="0"/>
    <n v="233"/>
    <n v="70"/>
    <n v="2"/>
    <s v="FALSE"/>
  </r>
  <r>
    <s v="AZ-2013-7006260"/>
    <x v="678"/>
    <s v="Poppy Gunn"/>
    <x v="3"/>
    <s v="Campania"/>
    <s v="Boscoreale"/>
    <x v="2"/>
    <x v="1"/>
    <x v="2"/>
    <x v="2"/>
    <x v="13"/>
    <s v="HP Fax and Copier, Color"/>
    <n v="0"/>
    <n v="174"/>
    <n v="71"/>
    <n v="1"/>
    <s v="FALSE"/>
  </r>
  <r>
    <s v="AZ-2013-1376512"/>
    <x v="678"/>
    <s v="Peggy Hua"/>
    <x v="3"/>
    <s v="Lombardy"/>
    <s v="Brescia"/>
    <x v="2"/>
    <x v="2"/>
    <x v="3"/>
    <x v="0"/>
    <x v="2"/>
    <s v="Stanley Canvas, Water Color"/>
    <n v="0"/>
    <n v="158"/>
    <n v="69"/>
    <n v="3"/>
    <s v="TRUE"/>
  </r>
  <r>
    <s v="AZ-2013-8624401"/>
    <x v="678"/>
    <s v="Jacob Carter"/>
    <x v="6"/>
    <s v="Berlin"/>
    <s v="Berlin"/>
    <x v="1"/>
    <x v="1"/>
    <x v="2"/>
    <x v="0"/>
    <x v="5"/>
    <s v="Avery Index Tab, Durable"/>
    <n v="0.1"/>
    <n v="30"/>
    <n v="5"/>
    <n v="5"/>
    <s v="FALSE"/>
  </r>
  <r>
    <s v="AZ-2013-3963100"/>
    <x v="679"/>
    <s v="Alannah Langridge"/>
    <x v="2"/>
    <s v="Provence-Alpes-Côte d'Azur"/>
    <s v="Marseille"/>
    <x v="1"/>
    <x v="1"/>
    <x v="1"/>
    <x v="2"/>
    <x v="10"/>
    <s v="Cisco Smart Phone, Full Size"/>
    <n v="0.15"/>
    <n v="1110"/>
    <n v="144"/>
    <n v="2"/>
    <s v="FALSE"/>
  </r>
  <r>
    <s v="AZ-2013-2036266"/>
    <x v="679"/>
    <s v="Michael Kim"/>
    <x v="1"/>
    <s v="Wales"/>
    <s v="Swansea"/>
    <x v="0"/>
    <x v="1"/>
    <x v="1"/>
    <x v="0"/>
    <x v="4"/>
    <s v="Advantus Staples, Metal"/>
    <n v="0"/>
    <n v="22"/>
    <n v="9"/>
    <n v="2"/>
    <s v="FALSE"/>
  </r>
  <r>
    <s v="AZ-2013-5643375"/>
    <x v="679"/>
    <s v="Anna Macdonald"/>
    <x v="2"/>
    <s v="Provence-Alpes-Côte d'Azur"/>
    <s v="Arles"/>
    <x v="1"/>
    <x v="1"/>
    <x v="0"/>
    <x v="1"/>
    <x v="1"/>
    <s v="Safco Stackable Bookrack, Traditional"/>
    <n v="0.1"/>
    <n v="1069"/>
    <n v="71"/>
    <n v="8"/>
    <s v="TRUE"/>
  </r>
  <r>
    <s v="AZ-2013-5643375"/>
    <x v="679"/>
    <s v="Anna Macdonald"/>
    <x v="2"/>
    <s v="Provence-Alpes-Côte d'Azur"/>
    <s v="Arles"/>
    <x v="1"/>
    <x v="1"/>
    <x v="0"/>
    <x v="0"/>
    <x v="12"/>
    <s v="Acme Ruler, Serrated"/>
    <n v="0"/>
    <n v="27"/>
    <n v="8"/>
    <n v="2"/>
    <s v="FALSE"/>
  </r>
  <r>
    <s v="AZ-2013-5643375"/>
    <x v="679"/>
    <s v="Anna Macdonald"/>
    <x v="2"/>
    <s v="Provence-Alpes-Côte d'Azur"/>
    <s v="Arles"/>
    <x v="1"/>
    <x v="1"/>
    <x v="0"/>
    <x v="0"/>
    <x v="12"/>
    <s v="Fiskars Ruler, Easy Grip"/>
    <n v="0"/>
    <n v="32"/>
    <n v="11"/>
    <n v="2"/>
    <s v="FALSE"/>
  </r>
  <r>
    <s v="AZ-2013-6800443"/>
    <x v="679"/>
    <s v="Jason Martinez"/>
    <x v="2"/>
    <s v="Ile-de-France"/>
    <s v="Bondy"/>
    <x v="1"/>
    <x v="2"/>
    <x v="2"/>
    <x v="2"/>
    <x v="9"/>
    <s v="Konica Printer, White"/>
    <n v="0.15"/>
    <n v="2037"/>
    <n v="359"/>
    <n v="9"/>
    <s v="TRUE"/>
  </r>
  <r>
    <s v="AZ-2013-9151069"/>
    <x v="680"/>
    <s v="John Basser"/>
    <x v="1"/>
    <s v="England"/>
    <s v="York"/>
    <x v="0"/>
    <x v="2"/>
    <x v="1"/>
    <x v="0"/>
    <x v="5"/>
    <s v="Ibico Index Tab, Clear"/>
    <n v="0"/>
    <n v="25"/>
    <n v="9"/>
    <n v="3"/>
    <s v="FALSE"/>
  </r>
  <r>
    <s v="AZ-2013-8445790"/>
    <x v="680"/>
    <s v="Samuel Thomas"/>
    <x v="3"/>
    <s v="Tuscany"/>
    <s v="Marina di Carrara"/>
    <x v="2"/>
    <x v="1"/>
    <x v="1"/>
    <x v="0"/>
    <x v="2"/>
    <s v="Binney &amp; Smith Canvas, Water Color"/>
    <n v="0"/>
    <n v="164"/>
    <n v="78"/>
    <n v="3"/>
    <s v="FALSE"/>
  </r>
  <r>
    <s v="AZ-2013-8445790"/>
    <x v="680"/>
    <s v="Samuel Thomas"/>
    <x v="3"/>
    <s v="Tuscany"/>
    <s v="Marina di Carrara"/>
    <x v="2"/>
    <x v="1"/>
    <x v="1"/>
    <x v="0"/>
    <x v="0"/>
    <s v="Eaton Message Books, Premium"/>
    <n v="0"/>
    <n v="206"/>
    <n v="97"/>
    <n v="10"/>
    <s v="FALSE"/>
  </r>
  <r>
    <s v="BN-2013-1977946"/>
    <x v="680"/>
    <s v="Angus Ibsch"/>
    <x v="7"/>
    <s v="North Holland"/>
    <s v="Amsterdam"/>
    <x v="1"/>
    <x v="1"/>
    <x v="0"/>
    <x v="0"/>
    <x v="11"/>
    <s v="Hamilton Beach Stove, Silver"/>
    <n v="0.5"/>
    <n v="543"/>
    <n v="-130"/>
    <n v="2"/>
    <s v="TRUE"/>
  </r>
  <r>
    <s v="BN-2013-1977946"/>
    <x v="680"/>
    <s v="Angus Ibsch"/>
    <x v="7"/>
    <s v="North Holland"/>
    <s v="Amsterdam"/>
    <x v="1"/>
    <x v="1"/>
    <x v="0"/>
    <x v="0"/>
    <x v="3"/>
    <s v="Rogers Lockers, Industrial"/>
    <n v="0.5"/>
    <n v="636"/>
    <n v="-153"/>
    <n v="6"/>
    <s v="TRUE"/>
  </r>
  <r>
    <s v="BN-2013-6927088"/>
    <x v="681"/>
    <s v="Jasmine Hanson"/>
    <x v="2"/>
    <s v="Ile-de-France"/>
    <s v="Gennevilliers"/>
    <x v="1"/>
    <x v="1"/>
    <x v="1"/>
    <x v="0"/>
    <x v="14"/>
    <s v="GlobeWeis Manila Envelope, Set of 50"/>
    <n v="0"/>
    <n v="137"/>
    <n v="45"/>
    <n v="5"/>
    <s v="TRUE"/>
  </r>
  <r>
    <s v="BN-2013-6927088"/>
    <x v="681"/>
    <s v="Jasmine Hanson"/>
    <x v="2"/>
    <s v="Ile-de-France"/>
    <s v="Gennevilliers"/>
    <x v="1"/>
    <x v="1"/>
    <x v="1"/>
    <x v="2"/>
    <x v="13"/>
    <s v="Sharp Ink, High-Speed"/>
    <n v="0.15"/>
    <n v="313"/>
    <n v="-26"/>
    <n v="3"/>
    <s v="FALSE"/>
  </r>
  <r>
    <s v="BN-2013-3731561"/>
    <x v="681"/>
    <s v="Amelie North"/>
    <x v="1"/>
    <s v="England"/>
    <s v="London"/>
    <x v="0"/>
    <x v="2"/>
    <x v="2"/>
    <x v="1"/>
    <x v="16"/>
    <s v="Rubbermaid Stacking Tray, Erganomic"/>
    <n v="0.4"/>
    <n v="93"/>
    <n v="-62"/>
    <n v="7"/>
    <s v="TRUE"/>
  </r>
  <r>
    <s v="BN-2013-3731561"/>
    <x v="681"/>
    <s v="Amelie North"/>
    <x v="1"/>
    <s v="England"/>
    <s v="London"/>
    <x v="0"/>
    <x v="2"/>
    <x v="2"/>
    <x v="0"/>
    <x v="12"/>
    <s v="Acme Letter Opener, Easy Grip"/>
    <n v="0.1"/>
    <n v="172"/>
    <n v="34"/>
    <n v="6"/>
    <s v="FALSE"/>
  </r>
  <r>
    <s v="AZ-2013-8712003"/>
    <x v="682"/>
    <s v="Angus Blacklock"/>
    <x v="1"/>
    <s v="England"/>
    <s v="Plymouth"/>
    <x v="0"/>
    <x v="0"/>
    <x v="1"/>
    <x v="0"/>
    <x v="0"/>
    <s v="Eaton Parchment Paper, Multicolor"/>
    <n v="0"/>
    <n v="89"/>
    <n v="20"/>
    <n v="6"/>
    <s v="TRUE"/>
  </r>
  <r>
    <s v="AZ-2013-8712003"/>
    <x v="682"/>
    <s v="Angus Blacklock"/>
    <x v="1"/>
    <s v="England"/>
    <s v="Plymouth"/>
    <x v="0"/>
    <x v="0"/>
    <x v="1"/>
    <x v="0"/>
    <x v="0"/>
    <s v="Green Bar Parchment Paper, 8.5 x 11"/>
    <n v="0"/>
    <n v="83"/>
    <n v="34"/>
    <n v="4"/>
    <s v="FALSE"/>
  </r>
  <r>
    <s v="AZ-2013-6302764"/>
    <x v="682"/>
    <s v="Ronald Everson"/>
    <x v="6"/>
    <s v="Rhineland-Palatinate"/>
    <s v="Mainz"/>
    <x v="1"/>
    <x v="2"/>
    <x v="1"/>
    <x v="0"/>
    <x v="14"/>
    <s v="Cameo Business Envelopes, Set of 50"/>
    <n v="0"/>
    <n v="41"/>
    <n v="16"/>
    <n v="2"/>
    <s v="FALSE"/>
  </r>
  <r>
    <s v="AZ-2013-6302764"/>
    <x v="682"/>
    <s v="Ronald Everson"/>
    <x v="6"/>
    <s v="Rhineland-Palatinate"/>
    <s v="Mainz"/>
    <x v="1"/>
    <x v="2"/>
    <x v="1"/>
    <x v="0"/>
    <x v="7"/>
    <s v="Avery Removable Labels, Adjustable"/>
    <n v="0"/>
    <n v="26"/>
    <n v="12"/>
    <n v="3"/>
    <s v="TRUE"/>
  </r>
  <r>
    <s v="AZ-2013-6302764"/>
    <x v="682"/>
    <s v="Ronald Everson"/>
    <x v="6"/>
    <s v="Rhineland-Palatinate"/>
    <s v="Mainz"/>
    <x v="1"/>
    <x v="2"/>
    <x v="1"/>
    <x v="0"/>
    <x v="12"/>
    <s v="Fiskars Shears, Serrated"/>
    <n v="0"/>
    <n v="89"/>
    <n v="26"/>
    <n v="2"/>
    <s v="TRUE"/>
  </r>
  <r>
    <s v="AZ-2013-587420"/>
    <x v="682"/>
    <s v="Hollie Norris"/>
    <x v="6"/>
    <s v="North Rhine-Westphalia"/>
    <s v="Hagen"/>
    <x v="1"/>
    <x v="1"/>
    <x v="3"/>
    <x v="0"/>
    <x v="5"/>
    <s v="Acco Index Tab, Durable"/>
    <n v="0"/>
    <n v="9"/>
    <n v="2"/>
    <n v="1"/>
    <s v="FALSE"/>
  </r>
  <r>
    <s v="AZ-2013-7342591"/>
    <x v="683"/>
    <s v="Rebecca Chamberlain"/>
    <x v="3"/>
    <s v="Marche"/>
    <s v="Ancona"/>
    <x v="2"/>
    <x v="0"/>
    <x v="2"/>
    <x v="0"/>
    <x v="11"/>
    <s v="Hamilton Beach Toaster, Silver"/>
    <n v="0"/>
    <n v="117"/>
    <n v="51"/>
    <n v="2"/>
    <s v="TRUE"/>
  </r>
  <r>
    <s v="AZ-2013-7342591"/>
    <x v="683"/>
    <s v="Rebecca Chamberlain"/>
    <x v="3"/>
    <s v="Marche"/>
    <s v="Ancona"/>
    <x v="2"/>
    <x v="0"/>
    <x v="2"/>
    <x v="0"/>
    <x v="5"/>
    <s v="Cardinal Binder, Durable"/>
    <n v="0"/>
    <n v="31"/>
    <n v="2"/>
    <n v="2"/>
    <s v="TRUE"/>
  </r>
  <r>
    <s v="AZ-2013-7342591"/>
    <x v="683"/>
    <s v="Rebecca Chamberlain"/>
    <x v="3"/>
    <s v="Marche"/>
    <s v="Ancona"/>
    <x v="2"/>
    <x v="0"/>
    <x v="2"/>
    <x v="0"/>
    <x v="12"/>
    <s v="Kleencut Shears, Serrated"/>
    <n v="0"/>
    <n v="87"/>
    <n v="4"/>
    <n v="2"/>
    <s v="FALSE"/>
  </r>
  <r>
    <s v="AZ-2013-7342591"/>
    <x v="683"/>
    <s v="Rebecca Chamberlain"/>
    <x v="3"/>
    <s v="Marche"/>
    <s v="Ancona"/>
    <x v="2"/>
    <x v="0"/>
    <x v="2"/>
    <x v="2"/>
    <x v="13"/>
    <s v="HP Fax and Copier, Digital"/>
    <n v="0"/>
    <n v="173"/>
    <n v="86"/>
    <n v="1"/>
    <s v="TRUE"/>
  </r>
  <r>
    <s v="AZ-2013-9502186"/>
    <x v="683"/>
    <s v="Logan Allan"/>
    <x v="2"/>
    <s v="Auvergne-Rhône-Alpes"/>
    <s v="Cluses"/>
    <x v="1"/>
    <x v="2"/>
    <x v="0"/>
    <x v="0"/>
    <x v="5"/>
    <s v="Ibico Hole Reinforcements, Economy"/>
    <n v="0"/>
    <n v="28"/>
    <n v="14"/>
    <n v="4"/>
    <s v="FALSE"/>
  </r>
  <r>
    <s v="AZ-2013-7903596"/>
    <x v="683"/>
    <s v="Lisa Watkins"/>
    <x v="5"/>
    <s v="Andalusía"/>
    <s v="Huelva"/>
    <x v="2"/>
    <x v="1"/>
    <x v="2"/>
    <x v="0"/>
    <x v="3"/>
    <s v="Eldon Lockers, Industrial"/>
    <n v="0.1"/>
    <n v="536"/>
    <n v="232"/>
    <n v="3"/>
    <s v="FALSE"/>
  </r>
  <r>
    <s v="AZ-2013-9717790"/>
    <x v="683"/>
    <s v="Isabella Cleary"/>
    <x v="4"/>
    <s v="Vienna"/>
    <s v="Vienna"/>
    <x v="1"/>
    <x v="0"/>
    <x v="1"/>
    <x v="2"/>
    <x v="15"/>
    <s v="Logitech Keyboard, Programmable"/>
    <n v="0"/>
    <n v="148"/>
    <n v="15"/>
    <n v="2"/>
    <s v="FALSE"/>
  </r>
  <r>
    <s v="AZ-2013-989352"/>
    <x v="684"/>
    <s v="Elise Ali"/>
    <x v="6"/>
    <s v="North Rhine-Westphalia"/>
    <s v="Hagen"/>
    <x v="1"/>
    <x v="0"/>
    <x v="3"/>
    <x v="0"/>
    <x v="2"/>
    <s v="Stanley Markers, Easy-Erase"/>
    <n v="0"/>
    <n v="22"/>
    <n v="0"/>
    <n v="1"/>
    <s v="TRUE"/>
  </r>
  <r>
    <s v="AZ-2013-5833673"/>
    <x v="684"/>
    <s v="Andy Henderson"/>
    <x v="6"/>
    <s v="North Rhine-Westphalia"/>
    <s v="Arnsberg"/>
    <x v="1"/>
    <x v="0"/>
    <x v="1"/>
    <x v="0"/>
    <x v="2"/>
    <s v="Binney &amp; Smith Pencil Sharpener, Fluorescent"/>
    <n v="0"/>
    <n v="80"/>
    <n v="3"/>
    <n v="3"/>
    <s v="TRUE"/>
  </r>
  <r>
    <s v="AZ-2013-5833673"/>
    <x v="684"/>
    <s v="Andy Henderson"/>
    <x v="6"/>
    <s v="North Rhine-Westphalia"/>
    <s v="Arnsberg"/>
    <x v="1"/>
    <x v="0"/>
    <x v="1"/>
    <x v="0"/>
    <x v="5"/>
    <s v="Avery Binder, Durable"/>
    <n v="0"/>
    <n v="43"/>
    <n v="2"/>
    <n v="3"/>
    <s v="FALSE"/>
  </r>
  <r>
    <s v="AZ-2013-5833673"/>
    <x v="684"/>
    <s v="Andy Henderson"/>
    <x v="6"/>
    <s v="North Rhine-Westphalia"/>
    <s v="Arnsberg"/>
    <x v="1"/>
    <x v="0"/>
    <x v="1"/>
    <x v="0"/>
    <x v="4"/>
    <s v="Accos Thumb Tacks, Metal"/>
    <n v="0"/>
    <n v="41"/>
    <n v="8"/>
    <n v="3"/>
    <s v="FALSE"/>
  </r>
  <r>
    <s v="AZ-2013-5306742"/>
    <x v="685"/>
    <s v="Katie Evenden"/>
    <x v="2"/>
    <s v="Provence-Alpes-Côte d'Azur"/>
    <s v="Le Pontet"/>
    <x v="1"/>
    <x v="2"/>
    <x v="1"/>
    <x v="0"/>
    <x v="3"/>
    <s v="Rogers File Cart, Single Width"/>
    <n v="0.1"/>
    <n v="256"/>
    <n v="17"/>
    <n v="2"/>
    <s v="FALSE"/>
  </r>
  <r>
    <s v="AZ-2013-5306742"/>
    <x v="685"/>
    <s v="Katie Evenden"/>
    <x v="2"/>
    <s v="Provence-Alpes-Côte d'Azur"/>
    <s v="Le Pontet"/>
    <x v="1"/>
    <x v="2"/>
    <x v="1"/>
    <x v="2"/>
    <x v="13"/>
    <s v="Brother Copy Machine, Laser"/>
    <n v="0.15"/>
    <n v="445"/>
    <n v="-73"/>
    <n v="2"/>
    <s v="FALSE"/>
  </r>
  <r>
    <s v="AZ-2013-7317179"/>
    <x v="685"/>
    <s v="Benjamin Humphries"/>
    <x v="12"/>
    <s v="Lucerne"/>
    <s v="Lucerne"/>
    <x v="1"/>
    <x v="1"/>
    <x v="1"/>
    <x v="1"/>
    <x v="8"/>
    <s v="Novimex Swivel Stool, Black"/>
    <n v="0"/>
    <n v="324"/>
    <n v="10"/>
    <n v="2"/>
    <s v="TRUE"/>
  </r>
  <r>
    <s v="AZ-2013-7317179"/>
    <x v="685"/>
    <s v="Benjamin Humphries"/>
    <x v="12"/>
    <s v="Lucerne"/>
    <s v="Lucerne"/>
    <x v="1"/>
    <x v="1"/>
    <x v="1"/>
    <x v="0"/>
    <x v="14"/>
    <s v="Cameo Business Envelopes, Set of 50"/>
    <n v="0"/>
    <n v="123"/>
    <n v="49"/>
    <n v="6"/>
    <s v="FALSE"/>
  </r>
  <r>
    <s v="AZ-2013-7570613"/>
    <x v="686"/>
    <s v="Spencer Hull"/>
    <x v="6"/>
    <s v="Baden-Württemberg"/>
    <s v="Offenburg"/>
    <x v="1"/>
    <x v="1"/>
    <x v="0"/>
    <x v="1"/>
    <x v="16"/>
    <s v="Advantus Frame, Duo Pack"/>
    <n v="0"/>
    <n v="222"/>
    <n v="104"/>
    <n v="2"/>
    <s v="TRUE"/>
  </r>
  <r>
    <s v="AZ-2013-7570613"/>
    <x v="686"/>
    <s v="Spencer Hull"/>
    <x v="6"/>
    <s v="Baden-Württemberg"/>
    <s v="Offenburg"/>
    <x v="1"/>
    <x v="1"/>
    <x v="0"/>
    <x v="2"/>
    <x v="10"/>
    <s v="Apple Office Telephone, Full Size"/>
    <n v="0"/>
    <n v="67"/>
    <n v="29"/>
    <n v="1"/>
    <s v="FALSE"/>
  </r>
  <r>
    <s v="AZ-2013-5539829"/>
    <x v="686"/>
    <s v="Jessica Paramor"/>
    <x v="2"/>
    <s v="Ile-de-France"/>
    <s v="Courbevoie"/>
    <x v="1"/>
    <x v="2"/>
    <x v="3"/>
    <x v="1"/>
    <x v="6"/>
    <s v="Lesro Training Table, Adjustable Height"/>
    <n v="0.35"/>
    <n v="176"/>
    <n v="8"/>
    <n v="1"/>
    <s v="TRUE"/>
  </r>
  <r>
    <s v="AZ-2013-5539829"/>
    <x v="686"/>
    <s v="Jessica Paramor"/>
    <x v="2"/>
    <s v="Ile-de-France"/>
    <s v="Courbevoie"/>
    <x v="1"/>
    <x v="2"/>
    <x v="3"/>
    <x v="0"/>
    <x v="2"/>
    <s v="BIC Highlighters, Water Color"/>
    <n v="0"/>
    <n v="88"/>
    <n v="16"/>
    <n v="4"/>
    <s v="TRUE"/>
  </r>
  <r>
    <s v="AZ-2013-5029769"/>
    <x v="687"/>
    <s v="Alice Black"/>
    <x v="2"/>
    <s v="Auvergne-Rhône-Alpes"/>
    <s v="Albertville"/>
    <x v="1"/>
    <x v="0"/>
    <x v="2"/>
    <x v="0"/>
    <x v="5"/>
    <s v="Ibico Binding Machine, Durable"/>
    <n v="0"/>
    <n v="159"/>
    <n v="73"/>
    <n v="3"/>
    <s v="FALSE"/>
  </r>
  <r>
    <s v="BN-2013-1382907"/>
    <x v="688"/>
    <s v="Sophie Franklin"/>
    <x v="7"/>
    <s v="South Holland"/>
    <s v="The Hague"/>
    <x v="1"/>
    <x v="2"/>
    <x v="1"/>
    <x v="1"/>
    <x v="8"/>
    <s v="Office Star Chairmat, Black"/>
    <n v="0.5"/>
    <n v="127"/>
    <n v="-56"/>
    <n v="4"/>
    <s v="FALSE"/>
  </r>
  <r>
    <s v="BN-2013-1382907"/>
    <x v="688"/>
    <s v="Sophie Franklin"/>
    <x v="7"/>
    <s v="South Holland"/>
    <s v="The Hague"/>
    <x v="1"/>
    <x v="2"/>
    <x v="1"/>
    <x v="2"/>
    <x v="10"/>
    <s v="Apple Signal Booster, with Caller ID"/>
    <n v="0.5"/>
    <n v="273"/>
    <n v="-224"/>
    <n v="4"/>
    <s v="TRUE"/>
  </r>
  <r>
    <s v="AZ-2013-6450064"/>
    <x v="689"/>
    <s v="Anna Leal"/>
    <x v="6"/>
    <s v="North Rhine-Westphalia"/>
    <s v="Solingen"/>
    <x v="1"/>
    <x v="1"/>
    <x v="1"/>
    <x v="0"/>
    <x v="2"/>
    <s v="Stanley Markers, Fluorescent"/>
    <n v="0"/>
    <n v="47"/>
    <n v="16"/>
    <n v="2"/>
    <s v="TRUE"/>
  </r>
  <r>
    <s v="AZ-2013-6450064"/>
    <x v="689"/>
    <s v="Anna Leal"/>
    <x v="6"/>
    <s v="North Rhine-Westphalia"/>
    <s v="Solingen"/>
    <x v="1"/>
    <x v="1"/>
    <x v="1"/>
    <x v="0"/>
    <x v="5"/>
    <s v="Wilson Jones Binder Covers, Durable"/>
    <n v="0"/>
    <n v="38"/>
    <n v="17"/>
    <n v="3"/>
    <s v="FALSE"/>
  </r>
  <r>
    <s v="BN-2013-6544742"/>
    <x v="689"/>
    <s v="Callum Hagai"/>
    <x v="7"/>
    <s v="South Holland"/>
    <s v="Dordrecht"/>
    <x v="1"/>
    <x v="0"/>
    <x v="0"/>
    <x v="0"/>
    <x v="2"/>
    <s v="Binney &amp; Smith Sketch Pad, Blue"/>
    <n v="0.5"/>
    <n v="139"/>
    <n v="-67"/>
    <n v="6"/>
    <s v="TRUE"/>
  </r>
  <r>
    <s v="AZ-2013-1668042"/>
    <x v="690"/>
    <s v="Lilian Rodgers"/>
    <x v="1"/>
    <s v="England"/>
    <s v="Reading"/>
    <x v="0"/>
    <x v="1"/>
    <x v="1"/>
    <x v="0"/>
    <x v="11"/>
    <s v="Hoover Stove, White"/>
    <n v="0"/>
    <n v="567"/>
    <n v="28"/>
    <n v="1"/>
    <s v="TRUE"/>
  </r>
  <r>
    <s v="AZ-2013-1668042"/>
    <x v="690"/>
    <s v="Lilian Rodgers"/>
    <x v="1"/>
    <s v="England"/>
    <s v="Reading"/>
    <x v="0"/>
    <x v="1"/>
    <x v="1"/>
    <x v="0"/>
    <x v="2"/>
    <s v="Stanley Pencil Sharpener, Water Color"/>
    <n v="0"/>
    <n v="140"/>
    <n v="6"/>
    <n v="5"/>
    <s v="FALSE"/>
  </r>
  <r>
    <s v="AZ-2013-1668042"/>
    <x v="690"/>
    <s v="Lilian Rodgers"/>
    <x v="1"/>
    <s v="England"/>
    <s v="Reading"/>
    <x v="0"/>
    <x v="1"/>
    <x v="1"/>
    <x v="0"/>
    <x v="4"/>
    <s v="Stockwell Thumb Tacks, Assorted Sizes"/>
    <n v="0"/>
    <n v="44"/>
    <n v="15"/>
    <n v="4"/>
    <s v="TRUE"/>
  </r>
  <r>
    <s v="AZ-2013-9861986"/>
    <x v="690"/>
    <s v="Dominic Joyce"/>
    <x v="1"/>
    <s v="England"/>
    <s v="Hartlepool"/>
    <x v="0"/>
    <x v="2"/>
    <x v="2"/>
    <x v="0"/>
    <x v="0"/>
    <s v="Green Bar Cards &amp; Envelopes, Multicolor"/>
    <n v="0"/>
    <n v="249"/>
    <n v="30"/>
    <n v="5"/>
    <s v="FALSE"/>
  </r>
  <r>
    <s v="AZ-2013-1900588"/>
    <x v="691"/>
    <s v="Angie Massengill"/>
    <x v="1"/>
    <s v="Scotland"/>
    <s v="Glasgow"/>
    <x v="0"/>
    <x v="1"/>
    <x v="1"/>
    <x v="0"/>
    <x v="3"/>
    <s v="Eldon Shelving, Blue"/>
    <n v="0"/>
    <n v="194"/>
    <n v="52"/>
    <n v="4"/>
    <s v="FALSE"/>
  </r>
  <r>
    <s v="AZ-2013-5054484"/>
    <x v="691"/>
    <s v="Isaac David"/>
    <x v="2"/>
    <s v="Normandy"/>
    <s v="Vernon"/>
    <x v="1"/>
    <x v="2"/>
    <x v="0"/>
    <x v="1"/>
    <x v="8"/>
    <s v="Office Star Steel Folding Chair, Adjustable"/>
    <n v="0.1"/>
    <n v="509"/>
    <n v="215"/>
    <n v="6"/>
    <s v="TRUE"/>
  </r>
  <r>
    <s v="AZ-2013-5054484"/>
    <x v="691"/>
    <s v="Isaac David"/>
    <x v="2"/>
    <s v="Normandy"/>
    <s v="Vernon"/>
    <x v="1"/>
    <x v="2"/>
    <x v="0"/>
    <x v="1"/>
    <x v="16"/>
    <s v="Rubbermaid Frame, Black"/>
    <n v="0"/>
    <n v="330"/>
    <n v="125"/>
    <n v="3"/>
    <s v="TRUE"/>
  </r>
  <r>
    <s v="AZ-2013-5054484"/>
    <x v="691"/>
    <s v="Isaac David"/>
    <x v="2"/>
    <s v="Normandy"/>
    <s v="Vernon"/>
    <x v="1"/>
    <x v="2"/>
    <x v="0"/>
    <x v="2"/>
    <x v="9"/>
    <s v="Okidata Inkjet, White"/>
    <n v="0.15"/>
    <n v="2910"/>
    <n v="-69"/>
    <n v="11"/>
    <s v="TRUE"/>
  </r>
  <r>
    <s v="BN-2013-2157928"/>
    <x v="691"/>
    <s v="Brandon Kirby"/>
    <x v="3"/>
    <s v="Emilia-Romagna"/>
    <s v="Bologna"/>
    <x v="2"/>
    <x v="0"/>
    <x v="1"/>
    <x v="0"/>
    <x v="3"/>
    <s v="Eldon Folders, Industrial"/>
    <n v="0.4"/>
    <n v="21"/>
    <n v="-13"/>
    <n v="2"/>
    <s v="TRUE"/>
  </r>
  <r>
    <s v="AZ-2013-3680670"/>
    <x v="692"/>
    <s v="Jasmine Hanson"/>
    <x v="3"/>
    <s v="Lombardy"/>
    <s v="Milan"/>
    <x v="2"/>
    <x v="1"/>
    <x v="1"/>
    <x v="0"/>
    <x v="5"/>
    <s v="Acco 3-Hole Punch, Durable"/>
    <n v="0"/>
    <n v="348"/>
    <n v="143"/>
    <n v="11"/>
    <s v="TRUE"/>
  </r>
  <r>
    <s v="AZ-2013-9730235"/>
    <x v="692"/>
    <s v="Bianca Whitford"/>
    <x v="6"/>
    <s v="North Rhine-Westphalia"/>
    <s v="Dortmund"/>
    <x v="1"/>
    <x v="2"/>
    <x v="1"/>
    <x v="0"/>
    <x v="2"/>
    <s v="Stanley Pencil Sharpener, Water Color"/>
    <n v="0"/>
    <n v="75"/>
    <n v="5"/>
    <n v="3"/>
    <s v="FALSE"/>
  </r>
  <r>
    <s v="AZ-2013-9730235"/>
    <x v="692"/>
    <s v="Bianca Whitford"/>
    <x v="6"/>
    <s v="North Rhine-Westphalia"/>
    <s v="Dortmund"/>
    <x v="1"/>
    <x v="2"/>
    <x v="1"/>
    <x v="2"/>
    <x v="10"/>
    <s v="Apple Headset, with Caller ID"/>
    <n v="0"/>
    <n v="220"/>
    <n v="33"/>
    <n v="3"/>
    <s v="FALSE"/>
  </r>
  <r>
    <s v="AZ-2013-3949241"/>
    <x v="692"/>
    <s v="Isabella Cleary"/>
    <x v="2"/>
    <s v="Languedoc-Roussillon-Midi-Pyrénées"/>
    <s v="Toulouse"/>
    <x v="1"/>
    <x v="0"/>
    <x v="1"/>
    <x v="2"/>
    <x v="10"/>
    <s v="Apple Signal Booster, Cordless"/>
    <n v="0.65"/>
    <n v="146"/>
    <n v="-167"/>
    <n v="3"/>
    <s v="FALSE"/>
  </r>
  <r>
    <s v="AZ-2013-2266465"/>
    <x v="693"/>
    <s v="Xavier Burford"/>
    <x v="1"/>
    <s v="England"/>
    <s v="Barnsley"/>
    <x v="0"/>
    <x v="2"/>
    <x v="1"/>
    <x v="0"/>
    <x v="5"/>
    <s v="Cardinal Binder Covers, Clear"/>
    <n v="0"/>
    <n v="23"/>
    <n v="6"/>
    <n v="2"/>
    <s v="TRUE"/>
  </r>
  <r>
    <s v="AZ-2013-6417949"/>
    <x v="693"/>
    <s v="Nicole Carr"/>
    <x v="6"/>
    <s v="Bremen"/>
    <s v="Bremen"/>
    <x v="1"/>
    <x v="1"/>
    <x v="0"/>
    <x v="1"/>
    <x v="8"/>
    <s v="Hon Swivel Stool, Black"/>
    <n v="0.1"/>
    <n v="725"/>
    <n v="145"/>
    <n v="5"/>
    <s v="FALSE"/>
  </r>
  <r>
    <s v="AZ-2013-6417949"/>
    <x v="693"/>
    <s v="Nicole Carr"/>
    <x v="6"/>
    <s v="Bremen"/>
    <s v="Bremen"/>
    <x v="1"/>
    <x v="1"/>
    <x v="0"/>
    <x v="0"/>
    <x v="5"/>
    <s v="Cardinal Binder Covers, Clear"/>
    <n v="0"/>
    <n v="92"/>
    <n v="24"/>
    <n v="8"/>
    <s v="TRUE"/>
  </r>
  <r>
    <s v="AZ-2013-6417949"/>
    <x v="693"/>
    <s v="Nicole Carr"/>
    <x v="6"/>
    <s v="Bremen"/>
    <s v="Bremen"/>
    <x v="1"/>
    <x v="1"/>
    <x v="0"/>
    <x v="0"/>
    <x v="14"/>
    <s v="Cameo Mailers, Recycled"/>
    <n v="0"/>
    <n v="148"/>
    <n v="34"/>
    <n v="4"/>
    <s v="FALSE"/>
  </r>
  <r>
    <s v="AZ-2013-6417949"/>
    <x v="693"/>
    <s v="Nicole Carr"/>
    <x v="6"/>
    <s v="Bremen"/>
    <s v="Bremen"/>
    <x v="1"/>
    <x v="1"/>
    <x v="0"/>
    <x v="0"/>
    <x v="3"/>
    <s v="Smead Folders, Blue"/>
    <n v="0.1"/>
    <n v="31"/>
    <n v="1"/>
    <n v="2"/>
    <s v="TRUE"/>
  </r>
  <r>
    <s v="AZ-2013-6417949"/>
    <x v="693"/>
    <s v="Nicole Carr"/>
    <x v="6"/>
    <s v="Bremen"/>
    <s v="Bremen"/>
    <x v="1"/>
    <x v="1"/>
    <x v="0"/>
    <x v="2"/>
    <x v="13"/>
    <s v="Hewlett Wireless Fax, Laser"/>
    <n v="0"/>
    <n v="1901"/>
    <n v="589"/>
    <n v="5"/>
    <s v="FALSE"/>
  </r>
  <r>
    <s v="AZ-2013-6417949"/>
    <x v="693"/>
    <s v="Nicole Carr"/>
    <x v="6"/>
    <s v="Bremen"/>
    <s v="Bremen"/>
    <x v="1"/>
    <x v="1"/>
    <x v="0"/>
    <x v="2"/>
    <x v="10"/>
    <s v="Cisco Smart Phone, Cordless"/>
    <n v="0"/>
    <n v="2606"/>
    <n v="1042"/>
    <n v="4"/>
    <s v="FALSE"/>
  </r>
  <r>
    <s v="AZ-2013-1527554"/>
    <x v="693"/>
    <s v="Tyson Hanna"/>
    <x v="6"/>
    <s v="Brandenburg"/>
    <s v="Forst"/>
    <x v="1"/>
    <x v="1"/>
    <x v="1"/>
    <x v="0"/>
    <x v="5"/>
    <s v="Cardinal 3-Hole Punch, Recycled"/>
    <n v="0"/>
    <n v="87"/>
    <n v="25"/>
    <n v="3"/>
    <s v="FALSE"/>
  </r>
  <r>
    <s v="AZ-2013-9144577"/>
    <x v="693"/>
    <s v="Cerys Edwards"/>
    <x v="6"/>
    <s v="North Rhine-Westphalia"/>
    <s v="Bergisch Gladbach"/>
    <x v="1"/>
    <x v="1"/>
    <x v="2"/>
    <x v="0"/>
    <x v="2"/>
    <s v="BIC Pencil Sharpener, Easy-Erase"/>
    <n v="0"/>
    <n v="381"/>
    <n v="19"/>
    <n v="13"/>
    <s v="FALSE"/>
  </r>
  <r>
    <s v="AZ-2013-9144577"/>
    <x v="693"/>
    <s v="Cerys Edwards"/>
    <x v="6"/>
    <s v="North Rhine-Westphalia"/>
    <s v="Bergisch Gladbach"/>
    <x v="1"/>
    <x v="1"/>
    <x v="2"/>
    <x v="0"/>
    <x v="12"/>
    <s v="Kleencut Shears, Easy Grip"/>
    <n v="0"/>
    <n v="97"/>
    <n v="0"/>
    <n v="2"/>
    <s v="FALSE"/>
  </r>
  <r>
    <s v="BN-2013-8197561"/>
    <x v="693"/>
    <s v="Marcus Leon"/>
    <x v="2"/>
    <s v="Ile-de-France"/>
    <s v="Aubervilliers"/>
    <x v="1"/>
    <x v="2"/>
    <x v="1"/>
    <x v="1"/>
    <x v="6"/>
    <s v="Hon Wood Table, Rectangular"/>
    <n v="0.35"/>
    <n v="1031"/>
    <n v="-317"/>
    <n v="3"/>
    <s v="TRUE"/>
  </r>
  <r>
    <s v="AZ-2013-4462556"/>
    <x v="694"/>
    <s v="Alannah Callaway"/>
    <x v="2"/>
    <s v="Provence-Alpes-Côte d'Azur"/>
    <s v="Nice"/>
    <x v="1"/>
    <x v="1"/>
    <x v="1"/>
    <x v="0"/>
    <x v="0"/>
    <s v="Xerox Memo Slips, Recycled"/>
    <n v="0"/>
    <n v="40"/>
    <n v="6"/>
    <n v="3"/>
    <s v="FALSE"/>
  </r>
  <r>
    <s v="AZ-2013-4238968"/>
    <x v="694"/>
    <s v="Ruby Blomfield"/>
    <x v="0"/>
    <s v="Skåne"/>
    <s v="Lund"/>
    <x v="0"/>
    <x v="1"/>
    <x v="1"/>
    <x v="2"/>
    <x v="15"/>
    <s v="Logitech Memory Card, Erganomic"/>
    <n v="0.5"/>
    <n v="304"/>
    <n v="-292"/>
    <n v="6"/>
    <s v="FALSE"/>
  </r>
  <r>
    <s v="BN-2013-2516957"/>
    <x v="694"/>
    <s v="Rachel Morton"/>
    <x v="5"/>
    <s v="Madrid"/>
    <s v="Madrid"/>
    <x v="2"/>
    <x v="2"/>
    <x v="0"/>
    <x v="0"/>
    <x v="3"/>
    <s v="Tenex File Cart, Single Width"/>
    <n v="0.1"/>
    <n v="121"/>
    <n v="-1"/>
    <n v="1"/>
    <s v="FALSE"/>
  </r>
  <r>
    <s v="BN-2013-5457641"/>
    <x v="694"/>
    <s v="Daniel Howells"/>
    <x v="7"/>
    <s v="North Brabant"/>
    <s v="Tilburg"/>
    <x v="1"/>
    <x v="2"/>
    <x v="1"/>
    <x v="1"/>
    <x v="16"/>
    <s v="Eldon Clock, Durable"/>
    <n v="0.2"/>
    <n v="43"/>
    <n v="5"/>
    <n v="1"/>
    <s v="FALSE"/>
  </r>
  <r>
    <s v="BN-2013-5457641"/>
    <x v="694"/>
    <s v="Daniel Howells"/>
    <x v="7"/>
    <s v="North Brabant"/>
    <s v="Tilburg"/>
    <x v="1"/>
    <x v="2"/>
    <x v="1"/>
    <x v="0"/>
    <x v="7"/>
    <s v="Smead Removable Labels, Laser Printer Compatible"/>
    <n v="0.5"/>
    <n v="15"/>
    <n v="-6"/>
    <n v="3"/>
    <s v="TRUE"/>
  </r>
  <r>
    <s v="AZ-2013-219349"/>
    <x v="695"/>
    <s v="Samuel Hardey"/>
    <x v="9"/>
    <s v="Namur"/>
    <s v="Namur"/>
    <x v="1"/>
    <x v="0"/>
    <x v="1"/>
    <x v="2"/>
    <x v="15"/>
    <s v="Enermax Keyboard, Bluetooth"/>
    <n v="0"/>
    <n v="250"/>
    <n v="120"/>
    <n v="3"/>
    <s v="FALSE"/>
  </r>
  <r>
    <s v="AZ-2013-2204444"/>
    <x v="695"/>
    <s v="Kai Bolden"/>
    <x v="3"/>
    <s v="Sicily"/>
    <s v="Messina"/>
    <x v="2"/>
    <x v="1"/>
    <x v="1"/>
    <x v="0"/>
    <x v="3"/>
    <s v="Eldon Folders, Single Width"/>
    <n v="0.4"/>
    <n v="20"/>
    <n v="2"/>
    <n v="2"/>
    <s v="FALSE"/>
  </r>
  <r>
    <s v="AZ-2013-2437220"/>
    <x v="695"/>
    <s v="Mary Saterfiel"/>
    <x v="1"/>
    <s v="England"/>
    <s v="Northampton"/>
    <x v="0"/>
    <x v="1"/>
    <x v="0"/>
    <x v="0"/>
    <x v="5"/>
    <s v="Avery Binder Covers, Recycled"/>
    <n v="0"/>
    <n v="34"/>
    <n v="12"/>
    <n v="3"/>
    <s v="FALSE"/>
  </r>
  <r>
    <s v="AZ-2013-1244068"/>
    <x v="695"/>
    <s v="Mohammed Arnold"/>
    <x v="10"/>
    <s v="Oslo"/>
    <s v="Oslo"/>
    <x v="0"/>
    <x v="1"/>
    <x v="2"/>
    <x v="0"/>
    <x v="2"/>
    <s v="Binney &amp; Smith Canvas, Easy-Erase"/>
    <n v="0"/>
    <n v="207"/>
    <n v="35"/>
    <n v="4"/>
    <s v="FALSE"/>
  </r>
  <r>
    <s v="AZ-2013-1244068"/>
    <x v="695"/>
    <s v="Mohammed Arnold"/>
    <x v="10"/>
    <s v="Oslo"/>
    <s v="Oslo"/>
    <x v="0"/>
    <x v="1"/>
    <x v="2"/>
    <x v="0"/>
    <x v="5"/>
    <s v="Acco 3-Hole Punch, Economy"/>
    <n v="0"/>
    <n v="241"/>
    <n v="46"/>
    <n v="8"/>
    <s v="FALSE"/>
  </r>
  <r>
    <s v="AZ-2013-1244068"/>
    <x v="695"/>
    <s v="Mohammed Arnold"/>
    <x v="10"/>
    <s v="Oslo"/>
    <s v="Oslo"/>
    <x v="0"/>
    <x v="1"/>
    <x v="2"/>
    <x v="2"/>
    <x v="15"/>
    <s v="Memorex Mouse, USB"/>
    <n v="0"/>
    <n v="114"/>
    <n v="21"/>
    <n v="4"/>
    <s v="FALSE"/>
  </r>
  <r>
    <s v="AZ-2013-6937323"/>
    <x v="696"/>
    <s v="Anna Leal"/>
    <x v="3"/>
    <s v="Tuscany"/>
    <s v="Florence"/>
    <x v="2"/>
    <x v="1"/>
    <x v="1"/>
    <x v="0"/>
    <x v="14"/>
    <s v="Cameo Peel and Seal, with clear poly window"/>
    <n v="0"/>
    <n v="49"/>
    <n v="22"/>
    <n v="2"/>
    <s v="TRUE"/>
  </r>
  <r>
    <s v="AZ-2013-8231031"/>
    <x v="697"/>
    <s v="Lydia Webster"/>
    <x v="3"/>
    <s v="Lombardy"/>
    <s v="Milan"/>
    <x v="2"/>
    <x v="1"/>
    <x v="1"/>
    <x v="0"/>
    <x v="2"/>
    <s v="BIC Highlighters, Fluorescent"/>
    <n v="0"/>
    <n v="40"/>
    <n v="13"/>
    <n v="2"/>
    <s v="TRUE"/>
  </r>
  <r>
    <s v="AZ-2013-8231031"/>
    <x v="697"/>
    <s v="Lydia Webster"/>
    <x v="3"/>
    <s v="Lombardy"/>
    <s v="Milan"/>
    <x v="2"/>
    <x v="1"/>
    <x v="1"/>
    <x v="0"/>
    <x v="3"/>
    <s v="Rogers File Cart, Single Width"/>
    <n v="0.4"/>
    <n v="765"/>
    <n v="-179"/>
    <n v="9"/>
    <s v="TRUE"/>
  </r>
  <r>
    <s v="AZ-2013-8231031"/>
    <x v="697"/>
    <s v="Lydia Webster"/>
    <x v="3"/>
    <s v="Lombardy"/>
    <s v="Milan"/>
    <x v="2"/>
    <x v="1"/>
    <x v="1"/>
    <x v="2"/>
    <x v="15"/>
    <s v="Memorex Flash Drive, Erganomic"/>
    <n v="0"/>
    <n v="54"/>
    <n v="5"/>
    <n v="2"/>
    <s v="TRUE"/>
  </r>
  <r>
    <s v="BN-2013-7528066"/>
    <x v="697"/>
    <s v="Gerald Galvan"/>
    <x v="2"/>
    <s v="Aquitaine-Limousin-Poitou-Charentes"/>
    <s v="Bordeaux"/>
    <x v="1"/>
    <x v="2"/>
    <x v="1"/>
    <x v="1"/>
    <x v="1"/>
    <s v="Bush Classic Bookcase, Mobile"/>
    <n v="0.1"/>
    <n v="374"/>
    <n v="-21"/>
    <n v="1"/>
    <s v="TRUE"/>
  </r>
  <r>
    <s v="BN-2013-7528066"/>
    <x v="697"/>
    <s v="Gerald Galvan"/>
    <x v="2"/>
    <s v="Aquitaine-Limousin-Poitou-Charentes"/>
    <s v="Bordeaux"/>
    <x v="1"/>
    <x v="2"/>
    <x v="1"/>
    <x v="1"/>
    <x v="8"/>
    <s v="Novimex Chairmat, Adjustable"/>
    <n v="0.1"/>
    <n v="106"/>
    <n v="33"/>
    <n v="2"/>
    <s v="FALSE"/>
  </r>
  <r>
    <s v="BN-2013-7528066"/>
    <x v="697"/>
    <s v="Gerald Galvan"/>
    <x v="2"/>
    <s v="Aquitaine-Limousin-Poitou-Charentes"/>
    <s v="Bordeaux"/>
    <x v="1"/>
    <x v="2"/>
    <x v="1"/>
    <x v="0"/>
    <x v="2"/>
    <s v="Sanford Highlighters, Blue"/>
    <n v="0"/>
    <n v="63"/>
    <n v="7"/>
    <n v="4"/>
    <s v="TRUE"/>
  </r>
  <r>
    <s v="BN-2013-7528066"/>
    <x v="697"/>
    <s v="Gerald Galvan"/>
    <x v="2"/>
    <s v="Aquitaine-Limousin-Poitou-Charentes"/>
    <s v="Bordeaux"/>
    <x v="1"/>
    <x v="2"/>
    <x v="1"/>
    <x v="0"/>
    <x v="5"/>
    <s v="Acco Index Tab, Durable"/>
    <n v="0"/>
    <n v="27"/>
    <n v="6"/>
    <n v="3"/>
    <s v="TRUE"/>
  </r>
  <r>
    <s v="BN-2013-7528066"/>
    <x v="697"/>
    <s v="Gerald Galvan"/>
    <x v="2"/>
    <s v="Aquitaine-Limousin-Poitou-Charentes"/>
    <s v="Bordeaux"/>
    <x v="1"/>
    <x v="2"/>
    <x v="1"/>
    <x v="0"/>
    <x v="5"/>
    <s v="Cardinal Index Tab, Clear"/>
    <n v="0"/>
    <n v="27"/>
    <n v="11"/>
    <n v="4"/>
    <s v="FALSE"/>
  </r>
  <r>
    <s v="BN-2013-7528066"/>
    <x v="697"/>
    <s v="Gerald Galvan"/>
    <x v="2"/>
    <s v="Aquitaine-Limousin-Poitou-Charentes"/>
    <s v="Bordeaux"/>
    <x v="1"/>
    <x v="2"/>
    <x v="1"/>
    <x v="0"/>
    <x v="5"/>
    <s v="Wilson Jones Binding Machine, Durable"/>
    <n v="0"/>
    <n v="101"/>
    <n v="2"/>
    <n v="2"/>
    <s v="TRUE"/>
  </r>
  <r>
    <s v="BN-2013-7528066"/>
    <x v="697"/>
    <s v="Gerald Galvan"/>
    <x v="2"/>
    <s v="Aquitaine-Limousin-Poitou-Charentes"/>
    <s v="Bordeaux"/>
    <x v="1"/>
    <x v="2"/>
    <x v="1"/>
    <x v="2"/>
    <x v="13"/>
    <s v="Hewlett Personal Copier, Laser"/>
    <n v="0.15"/>
    <n v="736"/>
    <n v="-78"/>
    <n v="6"/>
    <s v="TRUE"/>
  </r>
  <r>
    <s v="BN-2013-7528066"/>
    <x v="697"/>
    <s v="Gerald Galvan"/>
    <x v="2"/>
    <s v="Aquitaine-Limousin-Poitou-Charentes"/>
    <s v="Bordeaux"/>
    <x v="1"/>
    <x v="2"/>
    <x v="1"/>
    <x v="2"/>
    <x v="9"/>
    <s v="Panasonic Phone, White"/>
    <n v="0.15"/>
    <n v="212"/>
    <n v="-15"/>
    <n v="3"/>
    <s v="FALSE"/>
  </r>
  <r>
    <s v="AZ-2013-4962412"/>
    <x v="698"/>
    <s v="Nicholas Watkins"/>
    <x v="6"/>
    <s v="Lower Saxony"/>
    <s v="Hanover"/>
    <x v="1"/>
    <x v="1"/>
    <x v="1"/>
    <x v="1"/>
    <x v="1"/>
    <s v="Sauder Stackable Bookrack, Pine"/>
    <n v="0.6"/>
    <n v="239"/>
    <n v="-131"/>
    <n v="4"/>
    <s v="FALSE"/>
  </r>
  <r>
    <s v="AZ-2013-40070"/>
    <x v="699"/>
    <s v="Edward Zwar"/>
    <x v="6"/>
    <s v="North Rhine-Westphalia"/>
    <s v="Wuppertal"/>
    <x v="1"/>
    <x v="1"/>
    <x v="2"/>
    <x v="0"/>
    <x v="2"/>
    <s v="BIC Sketch Pad, Fluorescent"/>
    <n v="0"/>
    <n v="349"/>
    <n v="115"/>
    <n v="7"/>
    <s v="FALSE"/>
  </r>
  <r>
    <s v="AZ-2013-40070"/>
    <x v="699"/>
    <s v="Edward Zwar"/>
    <x v="6"/>
    <s v="North Rhine-Westphalia"/>
    <s v="Wuppertal"/>
    <x v="1"/>
    <x v="1"/>
    <x v="2"/>
    <x v="0"/>
    <x v="2"/>
    <s v="Binney &amp; Smith Pencil Sharpener, Easy-Erase"/>
    <n v="0"/>
    <n v="168"/>
    <n v="18"/>
    <n v="6"/>
    <s v="TRUE"/>
  </r>
  <r>
    <s v="AZ-2013-40070"/>
    <x v="699"/>
    <s v="Edward Zwar"/>
    <x v="6"/>
    <s v="North Rhine-Westphalia"/>
    <s v="Wuppertal"/>
    <x v="1"/>
    <x v="1"/>
    <x v="2"/>
    <x v="0"/>
    <x v="2"/>
    <s v="Sanford Sketch Pad, Water Color"/>
    <n v="0"/>
    <n v="97"/>
    <n v="46"/>
    <n v="2"/>
    <s v="FALSE"/>
  </r>
  <r>
    <s v="AZ-2013-9496816"/>
    <x v="699"/>
    <s v="Makayla Elphinstone"/>
    <x v="1"/>
    <s v="England"/>
    <s v="Rochdale"/>
    <x v="0"/>
    <x v="1"/>
    <x v="1"/>
    <x v="0"/>
    <x v="3"/>
    <s v="Eldon Lockers, Industrial"/>
    <n v="0"/>
    <n v="397"/>
    <n v="194"/>
    <n v="2"/>
    <s v="FALSE"/>
  </r>
  <r>
    <s v="BN-2013-6206755"/>
    <x v="699"/>
    <s v="Joshua Andrews"/>
    <x v="1"/>
    <s v="England"/>
    <s v="London"/>
    <x v="0"/>
    <x v="0"/>
    <x v="1"/>
    <x v="2"/>
    <x v="13"/>
    <s v="Hewlett Fax Machine, High-Speed"/>
    <n v="0.1"/>
    <n v="573"/>
    <n v="0"/>
    <n v="2"/>
    <s v="FALSE"/>
  </r>
  <r>
    <s v="AZ-2013-9718437"/>
    <x v="700"/>
    <s v="Victoria Bell"/>
    <x v="2"/>
    <s v="Ile-de-France"/>
    <s v="Bagneux"/>
    <x v="1"/>
    <x v="0"/>
    <x v="1"/>
    <x v="1"/>
    <x v="1"/>
    <s v="Dania Classic Bookcase, Mobile"/>
    <n v="0.1"/>
    <n v="1488"/>
    <n v="132"/>
    <n v="4"/>
    <s v="TRUE"/>
  </r>
  <r>
    <s v="AZ-2013-5987890"/>
    <x v="701"/>
    <s v="Madison Chadwick"/>
    <x v="1"/>
    <s v="Wales"/>
    <s v="Cardiff"/>
    <x v="0"/>
    <x v="1"/>
    <x v="0"/>
    <x v="0"/>
    <x v="2"/>
    <s v="BIC Pencil Sharpener, Water Color"/>
    <n v="0"/>
    <n v="129"/>
    <n v="49"/>
    <n v="4"/>
    <s v="FALSE"/>
  </r>
  <r>
    <s v="AZ-2013-5987890"/>
    <x v="701"/>
    <s v="Madison Chadwick"/>
    <x v="1"/>
    <s v="Wales"/>
    <s v="Cardiff"/>
    <x v="0"/>
    <x v="1"/>
    <x v="0"/>
    <x v="2"/>
    <x v="9"/>
    <s v="Panasonic Receipt Printer, Durable"/>
    <n v="0"/>
    <n v="484"/>
    <n v="213"/>
    <n v="4"/>
    <s v="TRUE"/>
  </r>
  <r>
    <s v="AZ-2013-5900353"/>
    <x v="701"/>
    <s v="Lara Stoate"/>
    <x v="6"/>
    <s v="North Rhine-Westphalia"/>
    <s v="Grevenbroich"/>
    <x v="1"/>
    <x v="2"/>
    <x v="1"/>
    <x v="0"/>
    <x v="2"/>
    <s v="Boston Pencil Sharpener, Easy-Erase"/>
    <n v="0"/>
    <n v="181"/>
    <n v="29"/>
    <n v="6"/>
    <s v="TRUE"/>
  </r>
  <r>
    <s v="AZ-2013-5900353"/>
    <x v="701"/>
    <s v="Lara Stoate"/>
    <x v="6"/>
    <s v="North Rhine-Westphalia"/>
    <s v="Grevenbroich"/>
    <x v="1"/>
    <x v="2"/>
    <x v="1"/>
    <x v="0"/>
    <x v="3"/>
    <s v="Tenex Shelving, Wire Frame"/>
    <n v="0.1"/>
    <n v="97"/>
    <n v="2"/>
    <n v="2"/>
    <s v="TRUE"/>
  </r>
  <r>
    <s v="AZ-2013-5900353"/>
    <x v="701"/>
    <s v="Lara Stoate"/>
    <x v="6"/>
    <s v="North Rhine-Westphalia"/>
    <s v="Grevenbroich"/>
    <x v="1"/>
    <x v="2"/>
    <x v="1"/>
    <x v="2"/>
    <x v="10"/>
    <s v="Cisco Signal Booster, with Caller ID"/>
    <n v="0"/>
    <n v="1063"/>
    <n v="266"/>
    <n v="7"/>
    <s v="FALSE"/>
  </r>
  <r>
    <s v="AZ-2013-327406"/>
    <x v="702"/>
    <s v="Rory Gunson"/>
    <x v="6"/>
    <s v="Saxony"/>
    <s v="Leipzig"/>
    <x v="1"/>
    <x v="1"/>
    <x v="1"/>
    <x v="1"/>
    <x v="6"/>
    <s v="Bevis Wood Table, Rectangular"/>
    <n v="0.35"/>
    <n v="1726"/>
    <n v="-478"/>
    <n v="5"/>
    <s v="FALSE"/>
  </r>
  <r>
    <s v="AZ-2013-327406"/>
    <x v="702"/>
    <s v="Rory Gunson"/>
    <x v="6"/>
    <s v="Saxony"/>
    <s v="Leipzig"/>
    <x v="1"/>
    <x v="1"/>
    <x v="1"/>
    <x v="0"/>
    <x v="2"/>
    <s v="Binney &amp; Smith Canvas, Blue"/>
    <n v="0"/>
    <n v="154"/>
    <n v="29"/>
    <n v="3"/>
    <s v="TRUE"/>
  </r>
  <r>
    <s v="AZ-2013-327406"/>
    <x v="702"/>
    <s v="Rory Gunson"/>
    <x v="6"/>
    <s v="Saxony"/>
    <s v="Leipzig"/>
    <x v="1"/>
    <x v="1"/>
    <x v="1"/>
    <x v="0"/>
    <x v="5"/>
    <s v="Cardinal 3-Hole Punch, Durable"/>
    <n v="0"/>
    <n v="61"/>
    <n v="28"/>
    <n v="2"/>
    <s v="TRUE"/>
  </r>
  <r>
    <s v="AZ-2013-327406"/>
    <x v="702"/>
    <s v="Rory Gunson"/>
    <x v="6"/>
    <s v="Saxony"/>
    <s v="Leipzig"/>
    <x v="1"/>
    <x v="1"/>
    <x v="1"/>
    <x v="2"/>
    <x v="13"/>
    <s v="Canon Fax and Copier, Color"/>
    <n v="0"/>
    <n v="578"/>
    <n v="139"/>
    <n v="3"/>
    <s v="TRUE"/>
  </r>
  <r>
    <s v="AZ-2013-327406"/>
    <x v="702"/>
    <s v="Rory Gunson"/>
    <x v="6"/>
    <s v="Saxony"/>
    <s v="Leipzig"/>
    <x v="1"/>
    <x v="1"/>
    <x v="1"/>
    <x v="2"/>
    <x v="13"/>
    <s v="Hewlett Wireless Fax, Digital"/>
    <n v="0"/>
    <n v="1899"/>
    <n v="228"/>
    <n v="5"/>
    <s v="TRUE"/>
  </r>
  <r>
    <s v="AZ-2013-5109758"/>
    <x v="702"/>
    <s v="Ebony Northcott"/>
    <x v="1"/>
    <s v="England"/>
    <s v="Eastbourne"/>
    <x v="0"/>
    <x v="1"/>
    <x v="0"/>
    <x v="1"/>
    <x v="8"/>
    <s v="Office Star Chairmat, Adjustable"/>
    <n v="0"/>
    <n v="205"/>
    <n v="80"/>
    <n v="3"/>
    <s v="TRUE"/>
  </r>
  <r>
    <s v="AZ-2013-4525210"/>
    <x v="702"/>
    <s v="Abbie Perry"/>
    <x v="3"/>
    <s v="Lombardy"/>
    <s v="Milan"/>
    <x v="2"/>
    <x v="1"/>
    <x v="0"/>
    <x v="0"/>
    <x v="14"/>
    <s v="Kraft Interoffice Envelope, Recycled"/>
    <n v="0"/>
    <n v="229"/>
    <n v="75"/>
    <n v="5"/>
    <s v="FALSE"/>
  </r>
  <r>
    <s v="AZ-2013-3145442"/>
    <x v="702"/>
    <s v="Jared Wurster"/>
    <x v="3"/>
    <s v="Emilia-Romagna"/>
    <s v="Faenza"/>
    <x v="2"/>
    <x v="1"/>
    <x v="1"/>
    <x v="2"/>
    <x v="13"/>
    <s v="Brother Personal Copier, Digital"/>
    <n v="0"/>
    <n v="143"/>
    <n v="3"/>
    <n v="1"/>
    <s v="TRUE"/>
  </r>
  <r>
    <s v="BN-2013-4461629"/>
    <x v="702"/>
    <s v="Jeremy Pilcher"/>
    <x v="0"/>
    <s v="Stockholm"/>
    <s v="Stockholm"/>
    <x v="0"/>
    <x v="2"/>
    <x v="3"/>
    <x v="0"/>
    <x v="2"/>
    <s v="Stanley Sketch Pad, Easy-Erase"/>
    <n v="0.5"/>
    <n v="112"/>
    <n v="-69"/>
    <n v="5"/>
    <s v="TRUE"/>
  </r>
  <r>
    <s v="BN-2013-4461629"/>
    <x v="702"/>
    <s v="Jeremy Pilcher"/>
    <x v="0"/>
    <s v="Stockholm"/>
    <s v="Stockholm"/>
    <x v="0"/>
    <x v="2"/>
    <x v="3"/>
    <x v="0"/>
    <x v="5"/>
    <s v="Wilson Jones Binder Covers, Recycled"/>
    <n v="0.5"/>
    <n v="12"/>
    <n v="-6"/>
    <n v="2"/>
    <s v="TRUE"/>
  </r>
  <r>
    <s v="AZ-2013-6437122"/>
    <x v="703"/>
    <s v="Matthew Gill"/>
    <x v="2"/>
    <s v="Ile-de-France"/>
    <s v="Pontault-Combault"/>
    <x v="1"/>
    <x v="0"/>
    <x v="1"/>
    <x v="0"/>
    <x v="2"/>
    <s v="Boston Highlighters, Fluorescent"/>
    <n v="0"/>
    <n v="60"/>
    <n v="16"/>
    <n v="3"/>
    <s v="TRUE"/>
  </r>
  <r>
    <s v="AZ-2013-6437122"/>
    <x v="703"/>
    <s v="Matthew Gill"/>
    <x v="2"/>
    <s v="Ile-de-France"/>
    <s v="Pontault-Combault"/>
    <x v="1"/>
    <x v="0"/>
    <x v="1"/>
    <x v="0"/>
    <x v="3"/>
    <s v="Tenex Box, Blue"/>
    <n v="0.1"/>
    <n v="45"/>
    <n v="7"/>
    <n v="3"/>
    <s v="TRUE"/>
  </r>
  <r>
    <s v="BN-2013-893797"/>
    <x v="703"/>
    <s v="Spencer Akhtar"/>
    <x v="7"/>
    <s v="Utrecht"/>
    <s v="Amersfoort"/>
    <x v="1"/>
    <x v="1"/>
    <x v="1"/>
    <x v="2"/>
    <x v="13"/>
    <s v="Canon Copy Machine, Digital"/>
    <n v="0.5"/>
    <n v="393"/>
    <n v="-306"/>
    <n v="3"/>
    <s v="TRUE"/>
  </r>
  <r>
    <s v="AZ-2013-6514734"/>
    <x v="704"/>
    <s v="Ashton Morey"/>
    <x v="2"/>
    <s v="Auvergne-Rhône-Alpes"/>
    <s v="Lyon"/>
    <x v="1"/>
    <x v="1"/>
    <x v="1"/>
    <x v="0"/>
    <x v="5"/>
    <s v="Wilson Jones 3-Hole Punch, Durable"/>
    <n v="0"/>
    <n v="147"/>
    <n v="31"/>
    <n v="5"/>
    <s v="FALSE"/>
  </r>
  <r>
    <s v="AZ-2013-267160"/>
    <x v="704"/>
    <s v="Owen Howell"/>
    <x v="6"/>
    <s v="Baden-Württemberg"/>
    <s v="Offenburg"/>
    <x v="1"/>
    <x v="0"/>
    <x v="2"/>
    <x v="0"/>
    <x v="2"/>
    <s v="BIC Canvas, Blue"/>
    <n v="0"/>
    <n v="269"/>
    <n v="21"/>
    <n v="5"/>
    <s v="FALSE"/>
  </r>
  <r>
    <s v="AZ-2013-267160"/>
    <x v="704"/>
    <s v="Owen Howell"/>
    <x v="6"/>
    <s v="Baden-Württemberg"/>
    <s v="Offenburg"/>
    <x v="1"/>
    <x v="0"/>
    <x v="2"/>
    <x v="0"/>
    <x v="2"/>
    <s v="Boston Sketch Pad, Blue"/>
    <n v="0"/>
    <n v="194"/>
    <n v="84"/>
    <n v="4"/>
    <s v="FALSE"/>
  </r>
  <r>
    <s v="AZ-2013-267160"/>
    <x v="704"/>
    <s v="Owen Howell"/>
    <x v="6"/>
    <s v="Baden-Württemberg"/>
    <s v="Offenburg"/>
    <x v="1"/>
    <x v="0"/>
    <x v="2"/>
    <x v="2"/>
    <x v="15"/>
    <s v="Memorex Mouse, Bluetooth"/>
    <n v="0"/>
    <n v="85"/>
    <n v="3"/>
    <n v="3"/>
    <s v="FALSE"/>
  </r>
  <r>
    <s v="AZ-2013-267160"/>
    <x v="704"/>
    <s v="Owen Howell"/>
    <x v="6"/>
    <s v="Baden-Württemberg"/>
    <s v="Offenburg"/>
    <x v="1"/>
    <x v="0"/>
    <x v="2"/>
    <x v="2"/>
    <x v="10"/>
    <s v="Cisco Headset, Full Size"/>
    <n v="0"/>
    <n v="628"/>
    <n v="213"/>
    <n v="7"/>
    <s v="FALSE"/>
  </r>
  <r>
    <s v="AZ-2013-7607694"/>
    <x v="704"/>
    <s v="Beverly Brooks"/>
    <x v="5"/>
    <s v="Catalonia"/>
    <s v="Barcelona"/>
    <x v="2"/>
    <x v="1"/>
    <x v="0"/>
    <x v="0"/>
    <x v="2"/>
    <s v="Boston Canvas, Fluorescent"/>
    <n v="0"/>
    <n v="165"/>
    <n v="30"/>
    <n v="3"/>
    <s v="FALSE"/>
  </r>
  <r>
    <s v="AZ-2013-7607694"/>
    <x v="704"/>
    <s v="Beverly Brooks"/>
    <x v="5"/>
    <s v="Catalonia"/>
    <s v="Barcelona"/>
    <x v="2"/>
    <x v="1"/>
    <x v="0"/>
    <x v="0"/>
    <x v="5"/>
    <s v="Avery Index Tab, Durable"/>
    <n v="0"/>
    <n v="20"/>
    <n v="5"/>
    <n v="3"/>
    <s v="TRUE"/>
  </r>
  <r>
    <s v="AZ-2013-2169586"/>
    <x v="704"/>
    <s v="Brodie Hart"/>
    <x v="4"/>
    <s v="Vienna"/>
    <s v="Vienna"/>
    <x v="1"/>
    <x v="0"/>
    <x v="1"/>
    <x v="2"/>
    <x v="13"/>
    <s v="HP Wireless Fax, Color"/>
    <n v="0"/>
    <n v="1085"/>
    <n v="11"/>
    <n v="3"/>
    <s v="FALSE"/>
  </r>
  <r>
    <s v="AZ-2013-6538"/>
    <x v="704"/>
    <s v="Isabella Cleary"/>
    <x v="2"/>
    <s v="Provence-Alpes-Côte d'Azur"/>
    <s v="Menton"/>
    <x v="1"/>
    <x v="0"/>
    <x v="1"/>
    <x v="0"/>
    <x v="2"/>
    <s v="Sanford Pencil Sharpener, Fluorescent"/>
    <n v="0"/>
    <n v="207"/>
    <n v="72"/>
    <n v="8"/>
    <s v="FALSE"/>
  </r>
  <r>
    <s v="BN-2013-2967589"/>
    <x v="704"/>
    <s v="Ashton Morey"/>
    <x v="6"/>
    <s v="Rhineland-Palatinate"/>
    <s v="Trier"/>
    <x v="1"/>
    <x v="1"/>
    <x v="1"/>
    <x v="1"/>
    <x v="1"/>
    <s v="Bush 3-Shelf Cabinet, Traditional"/>
    <n v="0.1"/>
    <n v="129"/>
    <n v="17"/>
    <n v="1"/>
    <s v="TRUE"/>
  </r>
  <r>
    <s v="BN-2013-2967589"/>
    <x v="704"/>
    <s v="Ashton Morey"/>
    <x v="6"/>
    <s v="Rhineland-Palatinate"/>
    <s v="Trier"/>
    <x v="1"/>
    <x v="1"/>
    <x v="1"/>
    <x v="0"/>
    <x v="7"/>
    <s v="Novimex Color Coded Labels, Adjustable"/>
    <n v="0"/>
    <n v="10"/>
    <n v="5"/>
    <n v="1"/>
    <s v="FALSE"/>
  </r>
  <r>
    <s v="BN-2013-2967589"/>
    <x v="704"/>
    <s v="Ashton Morey"/>
    <x v="6"/>
    <s v="Rhineland-Palatinate"/>
    <s v="Trier"/>
    <x v="1"/>
    <x v="1"/>
    <x v="1"/>
    <x v="0"/>
    <x v="7"/>
    <s v="Smead Legal Exhibit Labels, Adjustable"/>
    <n v="0"/>
    <n v="9"/>
    <n v="1"/>
    <n v="1"/>
    <s v="TRUE"/>
  </r>
  <r>
    <s v="BN-2013-2967589"/>
    <x v="704"/>
    <s v="Ashton Morey"/>
    <x v="6"/>
    <s v="Rhineland-Palatinate"/>
    <s v="Trier"/>
    <x v="1"/>
    <x v="1"/>
    <x v="1"/>
    <x v="0"/>
    <x v="0"/>
    <s v="Xerox Parchment Paper, Premium"/>
    <n v="0"/>
    <n v="40"/>
    <n v="13"/>
    <n v="3"/>
    <s v="FALSE"/>
  </r>
  <r>
    <s v="BN-2013-2967589"/>
    <x v="704"/>
    <s v="Ashton Morey"/>
    <x v="6"/>
    <s v="Rhineland-Palatinate"/>
    <s v="Trier"/>
    <x v="1"/>
    <x v="1"/>
    <x v="1"/>
    <x v="0"/>
    <x v="3"/>
    <s v="Tenex Trays, Wire Frame"/>
    <n v="0.1"/>
    <n v="240"/>
    <n v="107"/>
    <n v="5"/>
    <s v="TRUE"/>
  </r>
  <r>
    <s v="BN-2013-2967589"/>
    <x v="704"/>
    <s v="Ashton Morey"/>
    <x v="6"/>
    <s v="Rhineland-Palatinate"/>
    <s v="Trier"/>
    <x v="1"/>
    <x v="1"/>
    <x v="1"/>
    <x v="2"/>
    <x v="10"/>
    <s v="Motorola Smart Phone, Full Size"/>
    <n v="0"/>
    <n v="2571"/>
    <n v="977"/>
    <n v="4"/>
    <s v="FALSE"/>
  </r>
  <r>
    <s v="AZ-2013-4243411"/>
    <x v="705"/>
    <s v="Leah Norman"/>
    <x v="5"/>
    <s v="Castile-La Mancha"/>
    <s v="Albacete"/>
    <x v="2"/>
    <x v="2"/>
    <x v="1"/>
    <x v="0"/>
    <x v="3"/>
    <s v="Tenex Folders, Blue"/>
    <n v="0.1"/>
    <n v="84"/>
    <n v="21"/>
    <n v="4"/>
    <s v="FALSE"/>
  </r>
  <r>
    <s v="BN-2013-7163179"/>
    <x v="705"/>
    <s v="Harvey Drozd"/>
    <x v="8"/>
    <s v="Hovedstaden"/>
    <s v="Copenhagen"/>
    <x v="0"/>
    <x v="1"/>
    <x v="1"/>
    <x v="1"/>
    <x v="8"/>
    <s v="Novimex Executive Leather Armchair, Red"/>
    <n v="0.5"/>
    <n v="920"/>
    <n v="-276"/>
    <n v="4"/>
    <s v="FALSE"/>
  </r>
  <r>
    <s v="BN-2013-7163179"/>
    <x v="705"/>
    <s v="Harvey Drozd"/>
    <x v="8"/>
    <s v="Hovedstaden"/>
    <s v="Copenhagen"/>
    <x v="0"/>
    <x v="1"/>
    <x v="1"/>
    <x v="0"/>
    <x v="14"/>
    <s v="GlobeWeis Business Envelopes, Set of 50"/>
    <n v="0.5"/>
    <n v="26"/>
    <n v="-12"/>
    <n v="3"/>
    <s v="TRUE"/>
  </r>
  <r>
    <s v="BN-2013-7163179"/>
    <x v="705"/>
    <s v="Harvey Drozd"/>
    <x v="8"/>
    <s v="Hovedstaden"/>
    <s v="Copenhagen"/>
    <x v="0"/>
    <x v="1"/>
    <x v="1"/>
    <x v="0"/>
    <x v="3"/>
    <s v="Smead Box, Blue"/>
    <n v="0.5"/>
    <n v="16"/>
    <n v="-16"/>
    <n v="3"/>
    <s v="TRUE"/>
  </r>
  <r>
    <s v="BN-2013-7163179"/>
    <x v="705"/>
    <s v="Harvey Drozd"/>
    <x v="8"/>
    <s v="Hovedstaden"/>
    <s v="Copenhagen"/>
    <x v="0"/>
    <x v="1"/>
    <x v="1"/>
    <x v="2"/>
    <x v="15"/>
    <s v="Belkin Keyboard, Programmable"/>
    <n v="0.5"/>
    <n v="299"/>
    <n v="-197"/>
    <n v="7"/>
    <s v="TRUE"/>
  </r>
  <r>
    <s v="AZ-2013-6362222"/>
    <x v="706"/>
    <s v="Leah Norman"/>
    <x v="1"/>
    <s v="England"/>
    <s v="London"/>
    <x v="0"/>
    <x v="2"/>
    <x v="1"/>
    <x v="0"/>
    <x v="5"/>
    <s v="Cardinal Binding Machine, Economy"/>
    <n v="0.1"/>
    <n v="179"/>
    <n v="36"/>
    <n v="4"/>
    <s v="FALSE"/>
  </r>
  <r>
    <s v="AZ-2013-6362222"/>
    <x v="706"/>
    <s v="Leah Norman"/>
    <x v="1"/>
    <s v="England"/>
    <s v="London"/>
    <x v="0"/>
    <x v="2"/>
    <x v="1"/>
    <x v="0"/>
    <x v="5"/>
    <s v="Ibico 3-Hole Punch, Recycled"/>
    <n v="0.1"/>
    <n v="55"/>
    <n v="11"/>
    <n v="2"/>
    <s v="TRUE"/>
  </r>
  <r>
    <s v="AZ-2013-6362222"/>
    <x v="706"/>
    <s v="Leah Norman"/>
    <x v="1"/>
    <s v="England"/>
    <s v="London"/>
    <x v="0"/>
    <x v="2"/>
    <x v="1"/>
    <x v="0"/>
    <x v="3"/>
    <s v="Eldon Folders, Industrial"/>
    <n v="0.1"/>
    <n v="79"/>
    <n v="-6"/>
    <n v="5"/>
    <s v="TRUE"/>
  </r>
  <r>
    <s v="AZ-2013-6362222"/>
    <x v="706"/>
    <s v="Leah Norman"/>
    <x v="1"/>
    <s v="England"/>
    <s v="London"/>
    <x v="0"/>
    <x v="2"/>
    <x v="1"/>
    <x v="2"/>
    <x v="10"/>
    <s v="Nokia Signal Booster, VoIP"/>
    <n v="0.1"/>
    <n v="738"/>
    <n v="147"/>
    <n v="6"/>
    <s v="TRUE"/>
  </r>
  <r>
    <s v="BN-2013-804810"/>
    <x v="706"/>
    <s v="William Horton"/>
    <x v="11"/>
    <s v="Porto"/>
    <s v="Porto"/>
    <x v="2"/>
    <x v="1"/>
    <x v="1"/>
    <x v="0"/>
    <x v="0"/>
    <s v="SanDisk Parchment Paper, Multicolor"/>
    <n v="0.5"/>
    <n v="54"/>
    <n v="-33"/>
    <n v="6"/>
    <s v="FALSE"/>
  </r>
  <r>
    <s v="BN-2013-804810"/>
    <x v="706"/>
    <s v="William Horton"/>
    <x v="11"/>
    <s v="Porto"/>
    <s v="Porto"/>
    <x v="2"/>
    <x v="1"/>
    <x v="1"/>
    <x v="0"/>
    <x v="12"/>
    <s v="Fiskars Scissors, Easy Grip"/>
    <n v="0.5"/>
    <n v="74"/>
    <n v="-57"/>
    <n v="6"/>
    <s v="TRUE"/>
  </r>
  <r>
    <s v="AZ-2013-5013285"/>
    <x v="707"/>
    <s v="Logan Tilley"/>
    <x v="6"/>
    <s v="Hamburg"/>
    <s v="Hamburg"/>
    <x v="1"/>
    <x v="1"/>
    <x v="1"/>
    <x v="0"/>
    <x v="14"/>
    <s v="GlobeWeis Peel and Seal, with clear poly window"/>
    <n v="0"/>
    <n v="75"/>
    <n v="4"/>
    <n v="3"/>
    <s v="TRUE"/>
  </r>
  <r>
    <s v="AZ-2013-5013285"/>
    <x v="707"/>
    <s v="Logan Tilley"/>
    <x v="6"/>
    <s v="Hamburg"/>
    <s v="Hamburg"/>
    <x v="1"/>
    <x v="1"/>
    <x v="1"/>
    <x v="2"/>
    <x v="10"/>
    <s v="Cisco Office Telephone, Full Size"/>
    <n v="0"/>
    <n v="409"/>
    <n v="78"/>
    <n v="5"/>
    <s v="TRUE"/>
  </r>
  <r>
    <s v="AZ-2013-8108569"/>
    <x v="707"/>
    <s v="Josh Wilkinson"/>
    <x v="2"/>
    <s v="Auvergne-Rhône-Alpes"/>
    <s v="Echirolles"/>
    <x v="1"/>
    <x v="2"/>
    <x v="1"/>
    <x v="0"/>
    <x v="2"/>
    <s v="Binney &amp; Smith Pencil Sharpener, Water Color"/>
    <n v="0"/>
    <n v="135"/>
    <n v="62"/>
    <n v="5"/>
    <s v="TRUE"/>
  </r>
  <r>
    <s v="AZ-2013-5098610"/>
    <x v="707"/>
    <s v="Michael Kim"/>
    <x v="6"/>
    <s v="North Rhine-Westphalia"/>
    <s v="Dortmund"/>
    <x v="1"/>
    <x v="1"/>
    <x v="1"/>
    <x v="0"/>
    <x v="14"/>
    <s v="Ames Peel and Seal, Recycled"/>
    <n v="0"/>
    <n v="52"/>
    <n v="18"/>
    <n v="3"/>
    <s v="TRUE"/>
  </r>
  <r>
    <s v="AZ-2013-5098610"/>
    <x v="707"/>
    <s v="Michael Kim"/>
    <x v="6"/>
    <s v="North Rhine-Westphalia"/>
    <s v="Dortmund"/>
    <x v="1"/>
    <x v="1"/>
    <x v="1"/>
    <x v="2"/>
    <x v="13"/>
    <s v="Canon Fax Machine, Digital"/>
    <n v="0"/>
    <n v="636"/>
    <n v="146"/>
    <n v="2"/>
    <s v="FALSE"/>
  </r>
  <r>
    <s v="AZ-2013-4345897"/>
    <x v="707"/>
    <s v="Cerys Edwards"/>
    <x v="6"/>
    <s v="Berlin"/>
    <s v="Berlin"/>
    <x v="1"/>
    <x v="1"/>
    <x v="0"/>
    <x v="0"/>
    <x v="4"/>
    <s v="Accos Rubber Bands, Metal"/>
    <n v="0.1"/>
    <n v="15"/>
    <n v="5"/>
    <n v="1"/>
    <s v="TRUE"/>
  </r>
  <r>
    <s v="AZ-2013-4345897"/>
    <x v="707"/>
    <s v="Cerys Edwards"/>
    <x v="6"/>
    <s v="Berlin"/>
    <s v="Berlin"/>
    <x v="1"/>
    <x v="1"/>
    <x v="0"/>
    <x v="0"/>
    <x v="3"/>
    <s v="Eldon Trays, Single Width"/>
    <n v="0.2"/>
    <n v="77"/>
    <n v="12"/>
    <n v="2"/>
    <s v="FALSE"/>
  </r>
  <r>
    <s v="AZ-2013-5944136"/>
    <x v="708"/>
    <s v="Lori Miller"/>
    <x v="5"/>
    <s v="Murcia"/>
    <s v="Cartagena"/>
    <x v="2"/>
    <x v="1"/>
    <x v="2"/>
    <x v="1"/>
    <x v="16"/>
    <s v="Eldon Photo Frame, Duo Pack"/>
    <n v="0"/>
    <n v="116"/>
    <n v="7"/>
    <n v="2"/>
    <s v="FALSE"/>
  </r>
  <r>
    <s v="AZ-2013-1203814"/>
    <x v="708"/>
    <s v="Christopher Goold"/>
    <x v="1"/>
    <s v="England"/>
    <s v="London"/>
    <x v="0"/>
    <x v="2"/>
    <x v="1"/>
    <x v="2"/>
    <x v="9"/>
    <s v="StarTech Card Printer, White"/>
    <n v="0.1"/>
    <n v="437"/>
    <n v="29"/>
    <n v="3"/>
    <s v="FALSE"/>
  </r>
  <r>
    <s v="AZ-2013-8122695"/>
    <x v="708"/>
    <s v="Michael Flores"/>
    <x v="3"/>
    <s v="Lombardy"/>
    <s v="Milan"/>
    <x v="2"/>
    <x v="2"/>
    <x v="0"/>
    <x v="0"/>
    <x v="11"/>
    <s v="Breville Refrigerator, Black"/>
    <n v="0"/>
    <n v="2594"/>
    <n v="1141"/>
    <n v="5"/>
    <s v="FALSE"/>
  </r>
  <r>
    <s v="AZ-2013-8122695"/>
    <x v="708"/>
    <s v="Michael Flores"/>
    <x v="3"/>
    <s v="Lombardy"/>
    <s v="Milan"/>
    <x v="2"/>
    <x v="2"/>
    <x v="0"/>
    <x v="0"/>
    <x v="5"/>
    <s v="Avery Binding Machine, Economy"/>
    <n v="0"/>
    <n v="342"/>
    <n v="41"/>
    <n v="7"/>
    <s v="TRUE"/>
  </r>
  <r>
    <s v="AZ-2013-6301171"/>
    <x v="708"/>
    <s v="Judith Franke"/>
    <x v="3"/>
    <s v="Apulia"/>
    <s v="Altamura"/>
    <x v="2"/>
    <x v="0"/>
    <x v="1"/>
    <x v="0"/>
    <x v="14"/>
    <s v="Cameo Mailers, Recycled"/>
    <n v="0"/>
    <n v="259"/>
    <n v="59"/>
    <n v="7"/>
    <s v="FALSE"/>
  </r>
  <r>
    <s v="AZ-2013-9080857"/>
    <x v="708"/>
    <s v="Hannah Conyers"/>
    <x v="1"/>
    <s v="England"/>
    <s v="Waterlooville"/>
    <x v="0"/>
    <x v="0"/>
    <x v="1"/>
    <x v="0"/>
    <x v="0"/>
    <s v="Eaton Memo Slips, Multicolor"/>
    <n v="0"/>
    <n v="106"/>
    <n v="18"/>
    <n v="7"/>
    <s v="FALSE"/>
  </r>
  <r>
    <s v="AZ-2013-9283365"/>
    <x v="709"/>
    <s v="Max Ludwig"/>
    <x v="2"/>
    <s v="Ile-de-France"/>
    <s v="Clichy-sous-Bois"/>
    <x v="1"/>
    <x v="0"/>
    <x v="1"/>
    <x v="2"/>
    <x v="13"/>
    <s v="HP Wireless Fax, Digital"/>
    <n v="0.15"/>
    <n v="2753"/>
    <n v="842"/>
    <n v="9"/>
    <s v="TRUE"/>
  </r>
  <r>
    <s v="AZ-2013-588025"/>
    <x v="709"/>
    <s v="Georgia Bermingham"/>
    <x v="6"/>
    <s v="North Rhine-Westphalia"/>
    <s v="Dorsten"/>
    <x v="1"/>
    <x v="0"/>
    <x v="0"/>
    <x v="1"/>
    <x v="16"/>
    <s v="Deflect-O Door Stop, Durable"/>
    <n v="0"/>
    <n v="123"/>
    <n v="17"/>
    <n v="3"/>
    <s v="FALSE"/>
  </r>
  <r>
    <s v="AZ-2013-588025"/>
    <x v="709"/>
    <s v="Georgia Bermingham"/>
    <x v="6"/>
    <s v="North Rhine-Westphalia"/>
    <s v="Dorsten"/>
    <x v="1"/>
    <x v="0"/>
    <x v="0"/>
    <x v="0"/>
    <x v="2"/>
    <s v="Boston Pencil Sharpener, Water Color"/>
    <n v="0"/>
    <n v="193"/>
    <n v="96"/>
    <n v="6"/>
    <s v="FALSE"/>
  </r>
  <r>
    <s v="AZ-2013-5864378"/>
    <x v="709"/>
    <s v="Jason Martinez"/>
    <x v="6"/>
    <s v="Saxony-Anhalt"/>
    <s v="Magdeburg"/>
    <x v="1"/>
    <x v="2"/>
    <x v="2"/>
    <x v="0"/>
    <x v="2"/>
    <s v="BIC Markers, Fluorescent"/>
    <n v="0"/>
    <n v="166"/>
    <n v="13"/>
    <n v="6"/>
    <s v="TRUE"/>
  </r>
  <r>
    <s v="AZ-2013-5864378"/>
    <x v="709"/>
    <s v="Jason Martinez"/>
    <x v="6"/>
    <s v="Saxony-Anhalt"/>
    <s v="Magdeburg"/>
    <x v="1"/>
    <x v="2"/>
    <x v="2"/>
    <x v="0"/>
    <x v="2"/>
    <s v="BIC Pens, Easy-Erase"/>
    <n v="0"/>
    <n v="15"/>
    <n v="3"/>
    <n v="1"/>
    <s v="TRUE"/>
  </r>
  <r>
    <s v="BN-2013-6003171"/>
    <x v="709"/>
    <s v="Kaitlyn Dorsch"/>
    <x v="0"/>
    <s v="Västra Götaland"/>
    <s v="Gothenburg"/>
    <x v="0"/>
    <x v="2"/>
    <x v="1"/>
    <x v="1"/>
    <x v="8"/>
    <s v="Harbour Creations Bag Chairs, Adjustable"/>
    <n v="0.5"/>
    <n v="96"/>
    <n v="-8"/>
    <n v="3"/>
    <s v="TRUE"/>
  </r>
  <r>
    <s v="BN-2013-6003171"/>
    <x v="709"/>
    <s v="Kaitlyn Dorsch"/>
    <x v="0"/>
    <s v="Västra Götaland"/>
    <s v="Gothenburg"/>
    <x v="0"/>
    <x v="2"/>
    <x v="1"/>
    <x v="1"/>
    <x v="16"/>
    <s v="Advantus Light Bulb, Black"/>
    <n v="0.6"/>
    <n v="24"/>
    <n v="-8"/>
    <n v="3"/>
    <s v="FALSE"/>
  </r>
  <r>
    <s v="BN-2013-6003171"/>
    <x v="709"/>
    <s v="Kaitlyn Dorsch"/>
    <x v="0"/>
    <s v="Västra Götaland"/>
    <s v="Gothenburg"/>
    <x v="0"/>
    <x v="2"/>
    <x v="1"/>
    <x v="0"/>
    <x v="5"/>
    <s v="Avery Binding Machine, Durable"/>
    <n v="0.5"/>
    <n v="101"/>
    <n v="-89"/>
    <n v="4"/>
    <s v="FALSE"/>
  </r>
  <r>
    <s v="BN-2013-6003171"/>
    <x v="709"/>
    <s v="Kaitlyn Dorsch"/>
    <x v="0"/>
    <s v="Västra Götaland"/>
    <s v="Gothenburg"/>
    <x v="0"/>
    <x v="2"/>
    <x v="1"/>
    <x v="0"/>
    <x v="14"/>
    <s v="Cameo Peel and Seal, Recycled"/>
    <n v="0.5"/>
    <n v="30"/>
    <n v="-16"/>
    <n v="3"/>
    <s v="TRUE"/>
  </r>
  <r>
    <s v="BN-2013-6003171"/>
    <x v="709"/>
    <s v="Kaitlyn Dorsch"/>
    <x v="0"/>
    <s v="Västra Götaland"/>
    <s v="Gothenburg"/>
    <x v="0"/>
    <x v="2"/>
    <x v="1"/>
    <x v="2"/>
    <x v="15"/>
    <s v="Enermax Memory Card, Erganomic"/>
    <n v="0.5"/>
    <n v="224"/>
    <n v="-14"/>
    <n v="4"/>
    <s v="FALSE"/>
  </r>
  <r>
    <s v="BN-2013-6003171"/>
    <x v="709"/>
    <s v="Kaitlyn Dorsch"/>
    <x v="0"/>
    <s v="Västra Götaland"/>
    <s v="Gothenburg"/>
    <x v="0"/>
    <x v="2"/>
    <x v="1"/>
    <x v="2"/>
    <x v="10"/>
    <s v="Motorola Office Telephone, VoIP"/>
    <n v="0.5"/>
    <n v="108"/>
    <n v="-13"/>
    <n v="3"/>
    <s v="TRUE"/>
  </r>
  <r>
    <s v="BN-2013-397330"/>
    <x v="709"/>
    <s v="Isla Vogel"/>
    <x v="2"/>
    <s v="Ile-de-France"/>
    <s v="Paris"/>
    <x v="1"/>
    <x v="0"/>
    <x v="1"/>
    <x v="2"/>
    <x v="9"/>
    <s v="Okidata Card Printer, Durable"/>
    <n v="0.15"/>
    <n v="598"/>
    <n v="-49"/>
    <n v="4"/>
    <s v="TRUE"/>
  </r>
  <r>
    <s v="BN-2013-8437019"/>
    <x v="709"/>
    <s v="Joan Douglas"/>
    <x v="10"/>
    <s v="Hordaland"/>
    <s v="Bergen"/>
    <x v="0"/>
    <x v="2"/>
    <x v="1"/>
    <x v="0"/>
    <x v="14"/>
    <s v="Kraft Peel and Seal, Security-Tint"/>
    <n v="0"/>
    <n v="69"/>
    <n v="11"/>
    <n v="3"/>
    <s v="TRUE"/>
  </r>
  <r>
    <s v="BN-2013-8437019"/>
    <x v="709"/>
    <s v="Joan Douglas"/>
    <x v="10"/>
    <s v="Hordaland"/>
    <s v="Bergen"/>
    <x v="0"/>
    <x v="2"/>
    <x v="1"/>
    <x v="2"/>
    <x v="15"/>
    <s v="Enermax Memory Card, Programmable"/>
    <n v="0"/>
    <n v="348"/>
    <n v="66"/>
    <n v="3"/>
    <s v="TRUE"/>
  </r>
  <r>
    <s v="BN-2013-8437019"/>
    <x v="709"/>
    <s v="Joan Douglas"/>
    <x v="10"/>
    <s v="Hordaland"/>
    <s v="Bergen"/>
    <x v="0"/>
    <x v="2"/>
    <x v="1"/>
    <x v="2"/>
    <x v="9"/>
    <s v="Epson Inkjet, Durable"/>
    <n v="0"/>
    <n v="1533"/>
    <n v="506"/>
    <n v="5"/>
    <s v="TRUE"/>
  </r>
  <r>
    <s v="BN-2013-2755077"/>
    <x v="709"/>
    <s v="George To Rot"/>
    <x v="5"/>
    <s v="Castile and León"/>
    <s v="Valladolid"/>
    <x v="2"/>
    <x v="2"/>
    <x v="0"/>
    <x v="0"/>
    <x v="5"/>
    <s v="Wilson Jones Binding Machine, Durable"/>
    <n v="0"/>
    <n v="50"/>
    <n v="1"/>
    <n v="1"/>
    <s v="TRUE"/>
  </r>
  <r>
    <s v="BN-2013-2755077"/>
    <x v="709"/>
    <s v="George To Rot"/>
    <x v="5"/>
    <s v="Castile and León"/>
    <s v="Valladolid"/>
    <x v="2"/>
    <x v="2"/>
    <x v="0"/>
    <x v="0"/>
    <x v="0"/>
    <s v="Xerox Note Cards, Multicolor"/>
    <n v="0"/>
    <n v="83"/>
    <n v="21"/>
    <n v="3"/>
    <s v="TRUE"/>
  </r>
  <r>
    <s v="BN-2013-2755077"/>
    <x v="709"/>
    <s v="George To Rot"/>
    <x v="5"/>
    <s v="Castile and León"/>
    <s v="Valladolid"/>
    <x v="2"/>
    <x v="2"/>
    <x v="0"/>
    <x v="0"/>
    <x v="3"/>
    <s v="Rogers Shelving, Single Width"/>
    <n v="0.1"/>
    <n v="448"/>
    <n v="-10"/>
    <n v="8"/>
    <s v="TRUE"/>
  </r>
  <r>
    <s v="BN-2013-2755077"/>
    <x v="709"/>
    <s v="George To Rot"/>
    <x v="5"/>
    <s v="Castile and León"/>
    <s v="Valladolid"/>
    <x v="2"/>
    <x v="2"/>
    <x v="0"/>
    <x v="2"/>
    <x v="10"/>
    <s v="Samsung Smart Phone, VoIP"/>
    <n v="0.1"/>
    <n v="5726"/>
    <n v="-445"/>
    <n v="10"/>
    <s v="TRUE"/>
  </r>
  <r>
    <s v="BN-2013-5868311"/>
    <x v="709"/>
    <s v="Bianca Crisp"/>
    <x v="7"/>
    <s v="North Brabant"/>
    <s v="Tilburg"/>
    <x v="1"/>
    <x v="0"/>
    <x v="1"/>
    <x v="1"/>
    <x v="16"/>
    <s v="Advantus Light Bulb, Erganomic"/>
    <n v="0.2"/>
    <n v="45"/>
    <n v="-6"/>
    <n v="3"/>
    <s v="TRUE"/>
  </r>
  <r>
    <s v="BN-2013-5868311"/>
    <x v="709"/>
    <s v="Bianca Crisp"/>
    <x v="7"/>
    <s v="North Brabant"/>
    <s v="Tilburg"/>
    <x v="1"/>
    <x v="0"/>
    <x v="1"/>
    <x v="1"/>
    <x v="16"/>
    <s v="Tenex Light Bulb, Black"/>
    <n v="0.2"/>
    <n v="30"/>
    <n v="4"/>
    <n v="2"/>
    <s v="TRUE"/>
  </r>
  <r>
    <s v="BN-2013-5868311"/>
    <x v="709"/>
    <s v="Bianca Crisp"/>
    <x v="7"/>
    <s v="North Brabant"/>
    <s v="Tilburg"/>
    <x v="1"/>
    <x v="0"/>
    <x v="1"/>
    <x v="0"/>
    <x v="5"/>
    <s v="Ibico Binding Machine, Recycled"/>
    <n v="0.5"/>
    <n v="259"/>
    <n v="-166"/>
    <n v="10"/>
    <s v="FALSE"/>
  </r>
  <r>
    <s v="AZ-2013-971860"/>
    <x v="710"/>
    <s v="Holly Black"/>
    <x v="6"/>
    <s v="Hamburg"/>
    <s v="Hamburg"/>
    <x v="1"/>
    <x v="0"/>
    <x v="1"/>
    <x v="0"/>
    <x v="2"/>
    <s v="Sanford Markers, Fluorescent"/>
    <n v="0"/>
    <n v="98"/>
    <n v="39"/>
    <n v="4"/>
    <s v="FALSE"/>
  </r>
  <r>
    <s v="AZ-2013-3923092"/>
    <x v="710"/>
    <s v="Christopher Goold"/>
    <x v="3"/>
    <s v="Marche"/>
    <s v="Fano"/>
    <x v="2"/>
    <x v="2"/>
    <x v="1"/>
    <x v="0"/>
    <x v="2"/>
    <s v="Boston Pens, Water Color"/>
    <n v="0"/>
    <n v="52"/>
    <n v="5"/>
    <n v="3"/>
    <s v="TRUE"/>
  </r>
  <r>
    <s v="AZ-2013-9453292"/>
    <x v="710"/>
    <s v="Poppy McWilliams"/>
    <x v="4"/>
    <s v="Vienna"/>
    <s v="Vienna"/>
    <x v="1"/>
    <x v="2"/>
    <x v="1"/>
    <x v="0"/>
    <x v="11"/>
    <s v="Cuisinart Blender, White"/>
    <n v="0"/>
    <n v="261"/>
    <n v="99"/>
    <n v="4"/>
    <s v="TRUE"/>
  </r>
  <r>
    <s v="AZ-2013-9453292"/>
    <x v="710"/>
    <s v="Poppy McWilliams"/>
    <x v="4"/>
    <s v="Vienna"/>
    <s v="Vienna"/>
    <x v="1"/>
    <x v="2"/>
    <x v="1"/>
    <x v="2"/>
    <x v="9"/>
    <s v="Okidata Receipt Printer, Durable"/>
    <n v="0"/>
    <n v="615"/>
    <n v="25"/>
    <n v="5"/>
    <s v="TRUE"/>
  </r>
  <r>
    <s v="BN-2013-9125930"/>
    <x v="710"/>
    <s v="Brodie Hart"/>
    <x v="7"/>
    <s v="Limburg"/>
    <s v="Heerlen"/>
    <x v="1"/>
    <x v="0"/>
    <x v="0"/>
    <x v="1"/>
    <x v="1"/>
    <s v="Dania 3-Shelf Cabinet, Pine"/>
    <n v="0.5"/>
    <n v="71"/>
    <n v="-59"/>
    <n v="1"/>
    <s v="FALSE"/>
  </r>
  <r>
    <s v="BN-2013-9125930"/>
    <x v="710"/>
    <s v="Brodie Hart"/>
    <x v="7"/>
    <s v="Limburg"/>
    <s v="Heerlen"/>
    <x v="1"/>
    <x v="0"/>
    <x v="0"/>
    <x v="0"/>
    <x v="0"/>
    <s v="Xerox Note Cards, Recycled"/>
    <n v="0.5"/>
    <n v="39"/>
    <n v="-24"/>
    <n v="3"/>
    <s v="FALSE"/>
  </r>
  <r>
    <s v="AZ-2013-2465655"/>
    <x v="711"/>
    <s v="Jonathan Bottrill"/>
    <x v="2"/>
    <s v="Centre-Val de Loire"/>
    <s v="Bourges"/>
    <x v="1"/>
    <x v="1"/>
    <x v="1"/>
    <x v="0"/>
    <x v="5"/>
    <s v="Avery 3-Hole Punch, Recycled"/>
    <n v="0"/>
    <n v="85"/>
    <n v="0"/>
    <n v="3"/>
    <s v="TRUE"/>
  </r>
  <r>
    <s v="AZ-2013-706916"/>
    <x v="711"/>
    <s v="Scott Higgins"/>
    <x v="3"/>
    <s v="Lombardy"/>
    <s v="Monza"/>
    <x v="2"/>
    <x v="0"/>
    <x v="2"/>
    <x v="0"/>
    <x v="12"/>
    <s v="Elite Letter Opener, High Speed"/>
    <n v="0"/>
    <n v="53"/>
    <n v="22"/>
    <n v="2"/>
    <s v="TRUE"/>
  </r>
  <r>
    <s v="BN-2013-48132"/>
    <x v="711"/>
    <s v="Evan Allen"/>
    <x v="5"/>
    <s v="Andalusía"/>
    <s v="Seville"/>
    <x v="2"/>
    <x v="2"/>
    <x v="1"/>
    <x v="1"/>
    <x v="8"/>
    <s v="Hon Executive Leather Armchair, Red"/>
    <n v="0.2"/>
    <n v="735"/>
    <n v="-184"/>
    <n v="2"/>
    <s v="FALSE"/>
  </r>
  <r>
    <s v="AZ-2013-3807660"/>
    <x v="712"/>
    <s v="Holly Noble"/>
    <x v="3"/>
    <s v="Piedmont"/>
    <s v="Turin"/>
    <x v="2"/>
    <x v="1"/>
    <x v="1"/>
    <x v="0"/>
    <x v="12"/>
    <s v="Elite Scissors, Easy Grip"/>
    <n v="0"/>
    <n v="24"/>
    <n v="11"/>
    <n v="1"/>
    <s v="TRUE"/>
  </r>
  <r>
    <s v="AZ-2013-9231004"/>
    <x v="712"/>
    <s v="Timothy Jimenez"/>
    <x v="1"/>
    <s v="England"/>
    <s v="Norwich"/>
    <x v="0"/>
    <x v="1"/>
    <x v="0"/>
    <x v="0"/>
    <x v="5"/>
    <s v="Ibico Binder, Clear"/>
    <n v="0"/>
    <n v="45"/>
    <n v="4"/>
    <n v="3"/>
    <s v="FALSE"/>
  </r>
  <r>
    <s v="AZ-2013-4775573"/>
    <x v="712"/>
    <s v="Indiana Wekey"/>
    <x v="2"/>
    <s v="Languedoc-Roussillon-Midi-Pyrénées"/>
    <s v="Montauban"/>
    <x v="1"/>
    <x v="2"/>
    <x v="2"/>
    <x v="0"/>
    <x v="2"/>
    <s v="Stanley Markers, Easy-Erase"/>
    <n v="0"/>
    <n v="45"/>
    <n v="0"/>
    <n v="2"/>
    <s v="FALSE"/>
  </r>
  <r>
    <s v="AZ-2013-4775573"/>
    <x v="712"/>
    <s v="Indiana Wekey"/>
    <x v="2"/>
    <s v="Languedoc-Roussillon-Midi-Pyrénées"/>
    <s v="Montauban"/>
    <x v="1"/>
    <x v="2"/>
    <x v="2"/>
    <x v="0"/>
    <x v="14"/>
    <s v="GlobeWeis Clasp Envelope, with clear poly window"/>
    <n v="0"/>
    <n v="13"/>
    <n v="5"/>
    <n v="1"/>
    <s v="TRUE"/>
  </r>
  <r>
    <s v="AZ-2013-4775573"/>
    <x v="712"/>
    <s v="Indiana Wekey"/>
    <x v="2"/>
    <s v="Languedoc-Roussillon-Midi-Pyrénées"/>
    <s v="Montauban"/>
    <x v="1"/>
    <x v="2"/>
    <x v="2"/>
    <x v="0"/>
    <x v="12"/>
    <s v="Fiskars Ruler, High Speed"/>
    <n v="0"/>
    <n v="29"/>
    <n v="0"/>
    <n v="2"/>
    <s v="FALSE"/>
  </r>
  <r>
    <s v="AZ-2013-5022500"/>
    <x v="712"/>
    <s v="Louise Walsh"/>
    <x v="2"/>
    <s v="Auvergne-Rhône-Alpes"/>
    <s v="Roanne"/>
    <x v="1"/>
    <x v="1"/>
    <x v="1"/>
    <x v="0"/>
    <x v="2"/>
    <s v="BIC Pencil Sharpener, Fluorescent"/>
    <n v="0"/>
    <n v="212"/>
    <n v="72"/>
    <n v="7"/>
    <s v="TRUE"/>
  </r>
  <r>
    <s v="AZ-2013-5022500"/>
    <x v="712"/>
    <s v="Louise Walsh"/>
    <x v="2"/>
    <s v="Auvergne-Rhône-Alpes"/>
    <s v="Roanne"/>
    <x v="1"/>
    <x v="1"/>
    <x v="1"/>
    <x v="0"/>
    <x v="2"/>
    <s v="Binney &amp; Smith Markers, Fluorescent"/>
    <n v="0"/>
    <n v="76"/>
    <n v="21"/>
    <n v="3"/>
    <s v="FALSE"/>
  </r>
  <r>
    <s v="AZ-2013-5022500"/>
    <x v="712"/>
    <s v="Louise Walsh"/>
    <x v="2"/>
    <s v="Auvergne-Rhône-Alpes"/>
    <s v="Roanne"/>
    <x v="1"/>
    <x v="1"/>
    <x v="1"/>
    <x v="2"/>
    <x v="15"/>
    <s v="Logitech Numeric Keypad, Bluetooth"/>
    <n v="0"/>
    <n v="278"/>
    <n v="42"/>
    <n v="6"/>
    <s v="FALSE"/>
  </r>
  <r>
    <s v="AZ-2013-6415803"/>
    <x v="712"/>
    <s v="Erin Gill"/>
    <x v="2"/>
    <s v="Aquitaine-Limousin-Poitou-Charentes"/>
    <s v="Bordeaux"/>
    <x v="1"/>
    <x v="0"/>
    <x v="1"/>
    <x v="0"/>
    <x v="3"/>
    <s v="Eldon Trays, Blue"/>
    <n v="0.1"/>
    <n v="173"/>
    <n v="15"/>
    <n v="4"/>
    <s v="FALSE"/>
  </r>
  <r>
    <s v="AZ-2013-7749449"/>
    <x v="712"/>
    <s v="Anna Moreton"/>
    <x v="5"/>
    <s v="Castile-La Mancha"/>
    <s v="Toledo"/>
    <x v="2"/>
    <x v="2"/>
    <x v="1"/>
    <x v="0"/>
    <x v="0"/>
    <s v="Enermax Note Cards, Multicolor"/>
    <n v="0"/>
    <n v="98"/>
    <n v="21"/>
    <n v="3"/>
    <s v="FALSE"/>
  </r>
  <r>
    <s v="AZ-2013-4637331"/>
    <x v="713"/>
    <s v="Nathan Allwood"/>
    <x v="2"/>
    <s v="Provence-Alpes-Côte d'Azur"/>
    <s v="Nice"/>
    <x v="1"/>
    <x v="0"/>
    <x v="1"/>
    <x v="0"/>
    <x v="0"/>
    <s v="Green Bar Note Cards, Multicolor"/>
    <n v="0"/>
    <n v="34"/>
    <n v="14"/>
    <n v="1"/>
    <s v="TRUE"/>
  </r>
  <r>
    <s v="AZ-2013-7626927"/>
    <x v="713"/>
    <s v="Dustin Thomas"/>
    <x v="2"/>
    <s v="Aquitaine-Limousin-Poitou-Charentes"/>
    <s v="Bayonne"/>
    <x v="1"/>
    <x v="1"/>
    <x v="1"/>
    <x v="1"/>
    <x v="16"/>
    <s v="Eldon Door Stop, Black"/>
    <n v="0"/>
    <n v="602"/>
    <n v="114"/>
    <n v="12"/>
    <s v="TRUE"/>
  </r>
  <r>
    <s v="AZ-2013-7626927"/>
    <x v="713"/>
    <s v="Dustin Thomas"/>
    <x v="2"/>
    <s v="Aquitaine-Limousin-Poitou-Charentes"/>
    <s v="Bayonne"/>
    <x v="1"/>
    <x v="1"/>
    <x v="1"/>
    <x v="0"/>
    <x v="2"/>
    <s v="Boston Sketch Pad, Fluorescent"/>
    <n v="0"/>
    <n v="648"/>
    <n v="0"/>
    <n v="13"/>
    <s v="TRUE"/>
  </r>
  <r>
    <s v="AZ-2013-7626927"/>
    <x v="713"/>
    <s v="Dustin Thomas"/>
    <x v="2"/>
    <s v="Aquitaine-Limousin-Poitou-Charentes"/>
    <s v="Bayonne"/>
    <x v="1"/>
    <x v="1"/>
    <x v="1"/>
    <x v="0"/>
    <x v="5"/>
    <s v="Cardinal Binder Covers, Clear"/>
    <n v="0"/>
    <n v="34"/>
    <n v="9"/>
    <n v="3"/>
    <s v="TRUE"/>
  </r>
  <r>
    <s v="AZ-2013-7626927"/>
    <x v="713"/>
    <s v="Dustin Thomas"/>
    <x v="2"/>
    <s v="Aquitaine-Limousin-Poitou-Charentes"/>
    <s v="Bayonne"/>
    <x v="1"/>
    <x v="1"/>
    <x v="1"/>
    <x v="2"/>
    <x v="10"/>
    <s v="Apple Speaker Phone, with Caller ID"/>
    <n v="0.15"/>
    <n v="734"/>
    <n v="86"/>
    <n v="7"/>
    <s v="FALSE"/>
  </r>
  <r>
    <s v="BN-2013-583958"/>
    <x v="713"/>
    <s v="Madison Chadwick"/>
    <x v="2"/>
    <s v="Provence-Alpes-Côte d'Azur"/>
    <s v="Marseille"/>
    <x v="1"/>
    <x v="1"/>
    <x v="2"/>
    <x v="1"/>
    <x v="6"/>
    <s v="Bevis Training Table, Adjustable Height"/>
    <n v="0.35"/>
    <n v="1096"/>
    <n v="-422"/>
    <n v="5"/>
    <s v="FALSE"/>
  </r>
  <r>
    <s v="AZ-2013-125479"/>
    <x v="714"/>
    <s v="Jay Andrews"/>
    <x v="2"/>
    <s v="Ile-de-France"/>
    <s v="Paris"/>
    <x v="1"/>
    <x v="1"/>
    <x v="1"/>
    <x v="1"/>
    <x v="8"/>
    <s v="Harbour Creations Steel Folding Chair, Red"/>
    <n v="0.1"/>
    <n v="264"/>
    <n v="50"/>
    <n v="3"/>
    <s v="TRUE"/>
  </r>
  <r>
    <s v="AZ-2013-125479"/>
    <x v="714"/>
    <s v="Jay Andrews"/>
    <x v="2"/>
    <s v="Ile-de-France"/>
    <s v="Paris"/>
    <x v="1"/>
    <x v="1"/>
    <x v="1"/>
    <x v="1"/>
    <x v="16"/>
    <s v="Tenex Light Bulb, Erganomic"/>
    <n v="0"/>
    <n v="18"/>
    <n v="1"/>
    <n v="1"/>
    <s v="TRUE"/>
  </r>
  <r>
    <s v="AZ-2013-125479"/>
    <x v="714"/>
    <s v="Jay Andrews"/>
    <x v="2"/>
    <s v="Ile-de-France"/>
    <s v="Paris"/>
    <x v="1"/>
    <x v="1"/>
    <x v="1"/>
    <x v="0"/>
    <x v="14"/>
    <s v="GlobeWeis Peel and Seal, Set of 50"/>
    <n v="0"/>
    <n v="43"/>
    <n v="0"/>
    <n v="2"/>
    <s v="TRUE"/>
  </r>
  <r>
    <s v="AZ-2013-9258078"/>
    <x v="715"/>
    <s v="Eileen Walker"/>
    <x v="6"/>
    <s v="Saxony"/>
    <s v="Dresden"/>
    <x v="1"/>
    <x v="1"/>
    <x v="0"/>
    <x v="0"/>
    <x v="2"/>
    <s v="Binney &amp; Smith Pens, Easy-Erase"/>
    <n v="0.5"/>
    <n v="24"/>
    <n v="-24"/>
    <n v="4"/>
    <s v="TRUE"/>
  </r>
  <r>
    <s v="AZ-2013-8617478"/>
    <x v="715"/>
    <s v="Evie Flockhart"/>
    <x v="1"/>
    <s v="Scotland"/>
    <s v="Edinburgh"/>
    <x v="0"/>
    <x v="1"/>
    <x v="0"/>
    <x v="1"/>
    <x v="8"/>
    <s v="Novimex Chairmat, Red"/>
    <n v="0"/>
    <n v="225"/>
    <n v="68"/>
    <n v="4"/>
    <s v="FALSE"/>
  </r>
  <r>
    <s v="AZ-2013-8617478"/>
    <x v="715"/>
    <s v="Evie Flockhart"/>
    <x v="1"/>
    <s v="Scotland"/>
    <s v="Edinburgh"/>
    <x v="0"/>
    <x v="1"/>
    <x v="0"/>
    <x v="0"/>
    <x v="7"/>
    <s v="Avery Legal Exhibit Labels, Laser Printer Compatible"/>
    <n v="0"/>
    <n v="11"/>
    <n v="2"/>
    <n v="1"/>
    <s v="FALSE"/>
  </r>
  <r>
    <s v="AZ-2013-9673280"/>
    <x v="715"/>
    <s v="Jade Hawkins"/>
    <x v="2"/>
    <s v="Nord-Pas-de-Calais-Picardie"/>
    <s v="Carvin"/>
    <x v="1"/>
    <x v="1"/>
    <x v="1"/>
    <x v="0"/>
    <x v="2"/>
    <s v="Binney &amp; Smith Sketch Pad, Easy-Erase"/>
    <n v="0"/>
    <n v="186"/>
    <n v="28"/>
    <n v="4"/>
    <s v="FALSE"/>
  </r>
  <r>
    <s v="AZ-2013-8057502"/>
    <x v="715"/>
    <s v="Robert Neil"/>
    <x v="1"/>
    <s v="England"/>
    <s v="Manchester"/>
    <x v="0"/>
    <x v="1"/>
    <x v="1"/>
    <x v="2"/>
    <x v="13"/>
    <s v="Hewlett Copy Machine, Laser"/>
    <n v="0"/>
    <n v="1580"/>
    <n v="32"/>
    <n v="6"/>
    <s v="TRUE"/>
  </r>
  <r>
    <s v="AZ-2013-7994697"/>
    <x v="715"/>
    <s v="Mike Obrien"/>
    <x v="3"/>
    <s v="Lazio"/>
    <s v="Rome"/>
    <x v="2"/>
    <x v="1"/>
    <x v="1"/>
    <x v="0"/>
    <x v="2"/>
    <s v="Boston Pens, Fluorescent"/>
    <n v="0"/>
    <n v="31"/>
    <n v="5"/>
    <n v="2"/>
    <s v="TRUE"/>
  </r>
  <r>
    <s v="AZ-2013-7994697"/>
    <x v="715"/>
    <s v="Mike Obrien"/>
    <x v="3"/>
    <s v="Lazio"/>
    <s v="Rome"/>
    <x v="2"/>
    <x v="1"/>
    <x v="1"/>
    <x v="2"/>
    <x v="13"/>
    <s v="Canon Fax Machine, Digital"/>
    <n v="0"/>
    <n v="954"/>
    <n v="219"/>
    <n v="3"/>
    <s v="FALSE"/>
  </r>
  <r>
    <s v="AZ-2013-3367178"/>
    <x v="715"/>
    <s v="Ramona Hohl"/>
    <x v="5"/>
    <s v="Madrid"/>
    <s v="Madrid"/>
    <x v="2"/>
    <x v="1"/>
    <x v="2"/>
    <x v="0"/>
    <x v="2"/>
    <s v="Sanford Markers, Water Color"/>
    <n v="0"/>
    <n v="370"/>
    <n v="33"/>
    <n v="14"/>
    <s v="FALSE"/>
  </r>
  <r>
    <s v="AZ-2013-3627184"/>
    <x v="715"/>
    <s v="Ada Dalton"/>
    <x v="6"/>
    <s v="North Rhine-Westphalia"/>
    <s v="Unna"/>
    <x v="1"/>
    <x v="2"/>
    <x v="1"/>
    <x v="0"/>
    <x v="0"/>
    <s v="Xerox Message Books, Recycled"/>
    <n v="0"/>
    <n v="61"/>
    <n v="19"/>
    <n v="3"/>
    <s v="FALSE"/>
  </r>
  <r>
    <s v="BN-2013-9375572"/>
    <x v="715"/>
    <s v="Melody Nelson"/>
    <x v="11"/>
    <s v="Lisboa"/>
    <s v="Lisbon"/>
    <x v="2"/>
    <x v="2"/>
    <x v="1"/>
    <x v="0"/>
    <x v="11"/>
    <s v="Hoover Stove, White"/>
    <n v="0.5"/>
    <n v="3400"/>
    <n v="-3060"/>
    <n v="12"/>
    <s v="FALSE"/>
  </r>
  <r>
    <s v="AZ-2013-3156209"/>
    <x v="716"/>
    <s v="Edward Dolling"/>
    <x v="1"/>
    <s v="England"/>
    <s v="Barnsley"/>
    <x v="0"/>
    <x v="1"/>
    <x v="1"/>
    <x v="1"/>
    <x v="16"/>
    <s v="Deflect-O Frame, Black"/>
    <n v="0.3"/>
    <n v="231"/>
    <n v="46"/>
    <n v="3"/>
    <s v="FALSE"/>
  </r>
  <r>
    <s v="AZ-2013-3156209"/>
    <x v="716"/>
    <s v="Edward Dolling"/>
    <x v="1"/>
    <s v="England"/>
    <s v="Barnsley"/>
    <x v="0"/>
    <x v="1"/>
    <x v="1"/>
    <x v="0"/>
    <x v="2"/>
    <s v="Binney &amp; Smith Markers, Fluorescent"/>
    <n v="0"/>
    <n v="127"/>
    <n v="34"/>
    <n v="5"/>
    <s v="TRUE"/>
  </r>
  <r>
    <s v="AZ-2013-3156209"/>
    <x v="716"/>
    <s v="Edward Dolling"/>
    <x v="1"/>
    <s v="England"/>
    <s v="Barnsley"/>
    <x v="0"/>
    <x v="1"/>
    <x v="1"/>
    <x v="0"/>
    <x v="5"/>
    <s v="Acco Hole Reinforcements, Clear"/>
    <n v="0"/>
    <n v="12"/>
    <n v="0"/>
    <n v="2"/>
    <s v="FALSE"/>
  </r>
  <r>
    <s v="AZ-2013-3156209"/>
    <x v="716"/>
    <s v="Edward Dolling"/>
    <x v="1"/>
    <s v="England"/>
    <s v="Barnsley"/>
    <x v="0"/>
    <x v="1"/>
    <x v="1"/>
    <x v="0"/>
    <x v="0"/>
    <s v="Green Bar Parchment Paper, 8.5 x 11"/>
    <n v="0"/>
    <n v="104"/>
    <n v="43"/>
    <n v="5"/>
    <s v="TRUE"/>
  </r>
  <r>
    <s v="AZ-2013-699098"/>
    <x v="716"/>
    <s v="Walter Aguilar"/>
    <x v="2"/>
    <s v="Ile-de-France"/>
    <s v="Villeneuve-Saint-Georges"/>
    <x v="1"/>
    <x v="1"/>
    <x v="1"/>
    <x v="2"/>
    <x v="10"/>
    <s v="Nokia Smart Phone, Cordless"/>
    <n v="0.15"/>
    <n v="1622"/>
    <n v="324"/>
    <n v="3"/>
    <s v="FALSE"/>
  </r>
  <r>
    <s v="AZ-2013-360970"/>
    <x v="716"/>
    <s v="Dylan O'Halloran"/>
    <x v="5"/>
    <s v="Andalusía"/>
    <s v="Seville"/>
    <x v="2"/>
    <x v="0"/>
    <x v="2"/>
    <x v="0"/>
    <x v="7"/>
    <s v="Harbour Creations File Folder Labels, Laser Printer Compatible"/>
    <n v="0"/>
    <n v="70"/>
    <n v="22"/>
    <n v="8"/>
    <s v="FALSE"/>
  </r>
  <r>
    <s v="AZ-2013-4362020"/>
    <x v="716"/>
    <s v="Madeleine Nixon"/>
    <x v="2"/>
    <s v="Provence-Alpes-Côte d'Azur"/>
    <s v="Toulon"/>
    <x v="1"/>
    <x v="0"/>
    <x v="1"/>
    <x v="0"/>
    <x v="5"/>
    <s v="Avery Binder Covers, Clear"/>
    <n v="0"/>
    <n v="63"/>
    <n v="14"/>
    <n v="6"/>
    <s v="FALSE"/>
  </r>
  <r>
    <s v="AZ-2013-6711717"/>
    <x v="717"/>
    <s v="Zoe Lowin"/>
    <x v="2"/>
    <s v="Languedoc-Roussillon-Midi-Pyrénées"/>
    <s v="Albi"/>
    <x v="1"/>
    <x v="1"/>
    <x v="1"/>
    <x v="1"/>
    <x v="16"/>
    <s v="Deflect-O Frame, Durable"/>
    <n v="0"/>
    <n v="214"/>
    <n v="88"/>
    <n v="2"/>
    <s v="TRUE"/>
  </r>
  <r>
    <s v="AZ-2013-6711717"/>
    <x v="717"/>
    <s v="Zoe Lowin"/>
    <x v="2"/>
    <s v="Languedoc-Roussillon-Midi-Pyrénées"/>
    <s v="Albi"/>
    <x v="1"/>
    <x v="1"/>
    <x v="1"/>
    <x v="0"/>
    <x v="2"/>
    <s v="BIC Markers, Blue"/>
    <n v="0"/>
    <n v="132"/>
    <n v="3"/>
    <n v="5"/>
    <s v="TRUE"/>
  </r>
  <r>
    <s v="AZ-2013-6711717"/>
    <x v="717"/>
    <s v="Zoe Lowin"/>
    <x v="2"/>
    <s v="Languedoc-Roussillon-Midi-Pyrénées"/>
    <s v="Albi"/>
    <x v="1"/>
    <x v="1"/>
    <x v="1"/>
    <x v="0"/>
    <x v="2"/>
    <s v="Boston Markers, Blue"/>
    <n v="0"/>
    <n v="79"/>
    <n v="32"/>
    <n v="3"/>
    <s v="TRUE"/>
  </r>
  <r>
    <s v="AZ-2013-3983168"/>
    <x v="717"/>
    <s v="Corey Browne"/>
    <x v="7"/>
    <s v="Utrecht"/>
    <s v="Utrecht"/>
    <x v="1"/>
    <x v="1"/>
    <x v="2"/>
    <x v="1"/>
    <x v="8"/>
    <s v="Hon Bag Chairs, Set of Two"/>
    <n v="0.5"/>
    <n v="71"/>
    <n v="-54"/>
    <n v="3"/>
    <s v="TRUE"/>
  </r>
  <r>
    <s v="AZ-2013-3983168"/>
    <x v="717"/>
    <s v="Corey Browne"/>
    <x v="7"/>
    <s v="Utrecht"/>
    <s v="Utrecht"/>
    <x v="1"/>
    <x v="1"/>
    <x v="2"/>
    <x v="0"/>
    <x v="5"/>
    <s v="Avery 3-Hole Punch, Durable"/>
    <n v="0.5"/>
    <n v="88"/>
    <n v="-27"/>
    <n v="6"/>
    <s v="FALSE"/>
  </r>
  <r>
    <s v="AZ-2013-3983168"/>
    <x v="717"/>
    <s v="Corey Browne"/>
    <x v="7"/>
    <s v="Utrecht"/>
    <s v="Utrecht"/>
    <x v="1"/>
    <x v="1"/>
    <x v="2"/>
    <x v="0"/>
    <x v="5"/>
    <s v="Wilson Jones Binding Machine, Durable"/>
    <n v="0.5"/>
    <n v="126"/>
    <n v="-121"/>
    <n v="5"/>
    <s v="FALSE"/>
  </r>
  <r>
    <s v="AZ-2013-3983168"/>
    <x v="717"/>
    <s v="Corey Browne"/>
    <x v="7"/>
    <s v="Utrecht"/>
    <s v="Utrecht"/>
    <x v="1"/>
    <x v="1"/>
    <x v="2"/>
    <x v="0"/>
    <x v="14"/>
    <s v="GlobeWeis Manila Envelope, Set of 50"/>
    <n v="0.5"/>
    <n v="27"/>
    <n v="-9"/>
    <n v="2"/>
    <s v="TRUE"/>
  </r>
  <r>
    <s v="AZ-2013-3983168"/>
    <x v="717"/>
    <s v="Corey Browne"/>
    <x v="7"/>
    <s v="Utrecht"/>
    <s v="Utrecht"/>
    <x v="1"/>
    <x v="1"/>
    <x v="2"/>
    <x v="2"/>
    <x v="9"/>
    <s v="Konica Card Printer, Wireless"/>
    <n v="0.5"/>
    <n v="613"/>
    <n v="-343"/>
    <n v="7"/>
    <s v="FALSE"/>
  </r>
  <r>
    <s v="AZ-2013-9907"/>
    <x v="717"/>
    <s v="Mark Harris"/>
    <x v="6"/>
    <s v="Bavaria"/>
    <s v="Munich"/>
    <x v="1"/>
    <x v="1"/>
    <x v="0"/>
    <x v="1"/>
    <x v="16"/>
    <s v="Eldon Light Bulb, Black"/>
    <n v="0"/>
    <n v="50"/>
    <n v="19"/>
    <n v="2"/>
    <s v="TRUE"/>
  </r>
  <r>
    <s v="AZ-2013-9907"/>
    <x v="717"/>
    <s v="Mark Harris"/>
    <x v="6"/>
    <s v="Bavaria"/>
    <s v="Munich"/>
    <x v="1"/>
    <x v="1"/>
    <x v="0"/>
    <x v="0"/>
    <x v="2"/>
    <s v="Sanford Markers, Blue"/>
    <n v="0"/>
    <n v="93"/>
    <n v="18"/>
    <n v="4"/>
    <s v="TRUE"/>
  </r>
  <r>
    <s v="AZ-2013-9907"/>
    <x v="717"/>
    <s v="Mark Harris"/>
    <x v="6"/>
    <s v="Bavaria"/>
    <s v="Munich"/>
    <x v="1"/>
    <x v="1"/>
    <x v="0"/>
    <x v="0"/>
    <x v="14"/>
    <s v="Ames Interoffice Envelope, Recycled"/>
    <n v="0"/>
    <n v="132"/>
    <n v="59"/>
    <n v="3"/>
    <s v="FALSE"/>
  </r>
  <r>
    <s v="AZ-2013-2134224"/>
    <x v="717"/>
    <s v="Michael Kim"/>
    <x v="2"/>
    <s v="Ile-de-France"/>
    <s v="Sevran"/>
    <x v="1"/>
    <x v="1"/>
    <x v="1"/>
    <x v="1"/>
    <x v="1"/>
    <s v="Dania Floating Shelf Set, Metal"/>
    <n v="0.1"/>
    <n v="152"/>
    <n v="47"/>
    <n v="1"/>
    <s v="TRUE"/>
  </r>
  <r>
    <s v="AZ-2013-2134224"/>
    <x v="717"/>
    <s v="Michael Kim"/>
    <x v="2"/>
    <s v="Ile-de-France"/>
    <s v="Sevran"/>
    <x v="1"/>
    <x v="1"/>
    <x v="1"/>
    <x v="0"/>
    <x v="3"/>
    <s v="Fellowes Box, Blue"/>
    <n v="0.1"/>
    <n v="124"/>
    <n v="8"/>
    <n v="7"/>
    <s v="FALSE"/>
  </r>
  <r>
    <s v="BN-2013-2153787"/>
    <x v="717"/>
    <s v="Ruby Nicholls"/>
    <x v="0"/>
    <s v="Stockholm"/>
    <s v="Huddinge"/>
    <x v="0"/>
    <x v="2"/>
    <x v="2"/>
    <x v="1"/>
    <x v="16"/>
    <s v="Advantus Light Bulb, Black"/>
    <n v="0.6"/>
    <n v="72"/>
    <n v="-24"/>
    <n v="9"/>
    <s v="TRUE"/>
  </r>
  <r>
    <s v="BN-2013-2153787"/>
    <x v="717"/>
    <s v="Ruby Nicholls"/>
    <x v="0"/>
    <s v="Stockholm"/>
    <s v="Huddinge"/>
    <x v="0"/>
    <x v="2"/>
    <x v="2"/>
    <x v="0"/>
    <x v="7"/>
    <s v="Harbour Creations Color Coded Labels, 5000 Label Set"/>
    <n v="0.5"/>
    <n v="20"/>
    <n v="-1"/>
    <n v="3"/>
    <s v="TRUE"/>
  </r>
  <r>
    <s v="AZ-2013-3483098"/>
    <x v="718"/>
    <s v="Minnie Cash"/>
    <x v="1"/>
    <s v="England"/>
    <s v="Wolverhampton"/>
    <x v="0"/>
    <x v="2"/>
    <x v="1"/>
    <x v="1"/>
    <x v="8"/>
    <s v="Harbour Creations Chairmat, Black"/>
    <n v="0"/>
    <n v="278"/>
    <n v="58"/>
    <n v="4"/>
    <s v="FALSE"/>
  </r>
  <r>
    <s v="AZ-2013-3483098"/>
    <x v="718"/>
    <s v="Minnie Cash"/>
    <x v="1"/>
    <s v="England"/>
    <s v="Wolverhampton"/>
    <x v="0"/>
    <x v="2"/>
    <x v="1"/>
    <x v="0"/>
    <x v="14"/>
    <s v="Cameo Peel and Seal, with clear poly window"/>
    <n v="0"/>
    <n v="74"/>
    <n v="32"/>
    <n v="3"/>
    <s v="FALSE"/>
  </r>
  <r>
    <s v="AZ-2013-3483098"/>
    <x v="718"/>
    <s v="Minnie Cash"/>
    <x v="1"/>
    <s v="England"/>
    <s v="Wolverhampton"/>
    <x v="0"/>
    <x v="2"/>
    <x v="1"/>
    <x v="2"/>
    <x v="10"/>
    <s v="Cisco Signal Booster, Full Size"/>
    <n v="0"/>
    <n v="153"/>
    <n v="5"/>
    <n v="1"/>
    <s v="FALSE"/>
  </r>
  <r>
    <s v="AZ-2013-6802973"/>
    <x v="718"/>
    <s v="Tia Metcalfe"/>
    <x v="2"/>
    <s v="Alsace-Champagne-Ardenne-Lorraine"/>
    <s v="Saint-Dizier"/>
    <x v="1"/>
    <x v="1"/>
    <x v="1"/>
    <x v="0"/>
    <x v="11"/>
    <s v="Hamilton Beach Refrigerator, Black"/>
    <n v="0.1"/>
    <n v="899"/>
    <n v="80"/>
    <n v="2"/>
    <s v="TRUE"/>
  </r>
  <r>
    <s v="AZ-2013-2678161"/>
    <x v="718"/>
    <s v="Toby Patterson"/>
    <x v="1"/>
    <s v="England"/>
    <s v="Kettering"/>
    <x v="0"/>
    <x v="0"/>
    <x v="2"/>
    <x v="0"/>
    <x v="5"/>
    <s v="Avery Index Tab, Durable"/>
    <n v="0"/>
    <n v="33"/>
    <n v="9"/>
    <n v="5"/>
    <s v="TRUE"/>
  </r>
  <r>
    <s v="AZ-2013-2678161"/>
    <x v="718"/>
    <s v="Toby Patterson"/>
    <x v="1"/>
    <s v="England"/>
    <s v="Kettering"/>
    <x v="0"/>
    <x v="0"/>
    <x v="2"/>
    <x v="0"/>
    <x v="12"/>
    <s v="Fiskars Scissors, High Speed"/>
    <n v="0"/>
    <n v="116"/>
    <n v="56"/>
    <n v="5"/>
    <s v="TRUE"/>
  </r>
  <r>
    <s v="AZ-2013-9545933"/>
    <x v="718"/>
    <s v="Julian Mack"/>
    <x v="1"/>
    <s v="England"/>
    <s v="Bournemouth"/>
    <x v="0"/>
    <x v="1"/>
    <x v="1"/>
    <x v="0"/>
    <x v="2"/>
    <s v="Sanford Pens, Easy-Erase"/>
    <n v="0"/>
    <n v="34"/>
    <n v="8"/>
    <n v="3"/>
    <s v="TRUE"/>
  </r>
  <r>
    <s v="AZ-2013-7710840"/>
    <x v="718"/>
    <s v="Robert Neil"/>
    <x v="5"/>
    <s v="Balearic Islands"/>
    <s v="Palma de Mallorca"/>
    <x v="2"/>
    <x v="1"/>
    <x v="0"/>
    <x v="0"/>
    <x v="2"/>
    <s v="Binney &amp; Smith Pens, Water Color"/>
    <n v="0"/>
    <n v="30"/>
    <n v="11"/>
    <n v="2"/>
    <s v="FALSE"/>
  </r>
  <r>
    <s v="AZ-2013-7710840"/>
    <x v="718"/>
    <s v="Robert Neil"/>
    <x v="5"/>
    <s v="Balearic Islands"/>
    <s v="Palma de Mallorca"/>
    <x v="2"/>
    <x v="1"/>
    <x v="0"/>
    <x v="0"/>
    <x v="5"/>
    <s v="Avery Binder Covers, Clear"/>
    <n v="0"/>
    <n v="11"/>
    <n v="2"/>
    <n v="1"/>
    <s v="TRUE"/>
  </r>
  <r>
    <s v="AZ-2013-9827479"/>
    <x v="718"/>
    <s v="Dylan O'Halloran"/>
    <x v="9"/>
    <s v="Antwerp"/>
    <s v="Antwerp"/>
    <x v="1"/>
    <x v="0"/>
    <x v="2"/>
    <x v="0"/>
    <x v="0"/>
    <s v="Green Bar Cards &amp; Envelopes, 8.5 x 11"/>
    <n v="0"/>
    <n v="105"/>
    <n v="19"/>
    <n v="2"/>
    <s v="TRUE"/>
  </r>
  <r>
    <s v="AZ-2013-9938365"/>
    <x v="718"/>
    <s v="Thomas Shepherd"/>
    <x v="2"/>
    <s v="Auvergne-Rhône-Alpes"/>
    <s v="Lyon"/>
    <x v="1"/>
    <x v="2"/>
    <x v="2"/>
    <x v="1"/>
    <x v="16"/>
    <s v="Rubbermaid Photo Frame, Erganomic"/>
    <n v="0"/>
    <n v="101"/>
    <n v="31"/>
    <n v="2"/>
    <s v="TRUE"/>
  </r>
  <r>
    <s v="AZ-2013-3088636"/>
    <x v="718"/>
    <s v="Jay Andrews"/>
    <x v="5"/>
    <s v="Madrid"/>
    <s v="Madrid"/>
    <x v="2"/>
    <x v="1"/>
    <x v="3"/>
    <x v="0"/>
    <x v="2"/>
    <s v="Binney &amp; Smith Highlighters, Fluorescent"/>
    <n v="0"/>
    <n v="36"/>
    <n v="3"/>
    <n v="2"/>
    <s v="FALSE"/>
  </r>
  <r>
    <s v="BN-2013-441704"/>
    <x v="718"/>
    <s v="Lorri Stratton"/>
    <x v="7"/>
    <s v="North Brabant"/>
    <s v="Tilburg"/>
    <x v="1"/>
    <x v="1"/>
    <x v="1"/>
    <x v="1"/>
    <x v="1"/>
    <s v="Sauder Library with Doors, Metal"/>
    <n v="0.5"/>
    <n v="581"/>
    <n v="-198"/>
    <n v="3"/>
    <s v="FALSE"/>
  </r>
  <r>
    <s v="BN-2013-441704"/>
    <x v="718"/>
    <s v="Lorri Stratton"/>
    <x v="7"/>
    <s v="North Brabant"/>
    <s v="Tilburg"/>
    <x v="1"/>
    <x v="1"/>
    <x v="1"/>
    <x v="1"/>
    <x v="16"/>
    <s v="Advantus Photo Frame, Durable"/>
    <n v="0.2"/>
    <n v="120"/>
    <n v="-6"/>
    <n v="3"/>
    <s v="FALSE"/>
  </r>
  <r>
    <s v="BN-2013-441704"/>
    <x v="718"/>
    <s v="Lorri Stratton"/>
    <x v="7"/>
    <s v="North Brabant"/>
    <s v="Tilburg"/>
    <x v="1"/>
    <x v="1"/>
    <x v="1"/>
    <x v="1"/>
    <x v="16"/>
    <s v="Tenex Photo Frame, Duo Pack"/>
    <n v="0.2"/>
    <n v="249"/>
    <n v="84"/>
    <n v="6"/>
    <s v="FALSE"/>
  </r>
  <r>
    <s v="BN-2013-441704"/>
    <x v="718"/>
    <s v="Lorri Stratton"/>
    <x v="7"/>
    <s v="North Brabant"/>
    <s v="Tilburg"/>
    <x v="1"/>
    <x v="1"/>
    <x v="1"/>
    <x v="0"/>
    <x v="2"/>
    <s v="BIC Canvas, Fluorescent"/>
    <n v="0.5"/>
    <n v="137"/>
    <n v="-41"/>
    <n v="5"/>
    <s v="FALSE"/>
  </r>
  <r>
    <s v="BN-2013-441704"/>
    <x v="718"/>
    <s v="Lorri Stratton"/>
    <x v="7"/>
    <s v="North Brabant"/>
    <s v="Tilburg"/>
    <x v="1"/>
    <x v="1"/>
    <x v="1"/>
    <x v="0"/>
    <x v="2"/>
    <s v="Sanford Pens, Blue"/>
    <n v="0.5"/>
    <n v="11"/>
    <n v="-6"/>
    <n v="2"/>
    <s v="TRUE"/>
  </r>
  <r>
    <s v="BN-2013-441704"/>
    <x v="718"/>
    <s v="Lorri Stratton"/>
    <x v="7"/>
    <s v="North Brabant"/>
    <s v="Tilburg"/>
    <x v="1"/>
    <x v="1"/>
    <x v="1"/>
    <x v="0"/>
    <x v="5"/>
    <s v="Cardinal Binder Covers, Economy"/>
    <n v="0.5"/>
    <n v="12"/>
    <n v="-11"/>
    <n v="2"/>
    <s v="TRUE"/>
  </r>
  <r>
    <s v="BN-2013-441704"/>
    <x v="718"/>
    <s v="Lorri Stratton"/>
    <x v="7"/>
    <s v="North Brabant"/>
    <s v="Tilburg"/>
    <x v="1"/>
    <x v="1"/>
    <x v="1"/>
    <x v="2"/>
    <x v="15"/>
    <s v="Logitech Keyboard, Bluetooth"/>
    <n v="0.5"/>
    <n v="72"/>
    <n v="-58"/>
    <n v="2"/>
    <s v="TRUE"/>
  </r>
  <r>
    <s v="BN-2013-6837899"/>
    <x v="718"/>
    <s v="Lisa Casey"/>
    <x v="6"/>
    <s v="Rhineland-Palatinate"/>
    <s v="Trier"/>
    <x v="1"/>
    <x v="2"/>
    <x v="1"/>
    <x v="0"/>
    <x v="11"/>
    <s v="Cuisinart Coffee Grinder, White"/>
    <n v="0.1"/>
    <n v="165"/>
    <n v="57"/>
    <n v="5"/>
    <s v="TRUE"/>
  </r>
  <r>
    <s v="BN-2013-6837899"/>
    <x v="718"/>
    <s v="Lisa Casey"/>
    <x v="6"/>
    <s v="Rhineland-Palatinate"/>
    <s v="Trier"/>
    <x v="1"/>
    <x v="2"/>
    <x v="1"/>
    <x v="0"/>
    <x v="5"/>
    <s v="Wilson Jones Binding Machine, Recycled"/>
    <n v="0"/>
    <n v="49"/>
    <n v="5"/>
    <n v="1"/>
    <s v="FALSE"/>
  </r>
  <r>
    <s v="BN-2013-6837899"/>
    <x v="718"/>
    <s v="Lisa Casey"/>
    <x v="6"/>
    <s v="Rhineland-Palatinate"/>
    <s v="Trier"/>
    <x v="1"/>
    <x v="2"/>
    <x v="1"/>
    <x v="0"/>
    <x v="4"/>
    <s v="Stockwell Staples, Bulk Pack"/>
    <n v="0"/>
    <n v="31"/>
    <n v="13"/>
    <n v="3"/>
    <s v="FALSE"/>
  </r>
  <r>
    <s v="BN-2013-6837899"/>
    <x v="718"/>
    <s v="Lisa Casey"/>
    <x v="6"/>
    <s v="Rhineland-Palatinate"/>
    <s v="Trier"/>
    <x v="1"/>
    <x v="2"/>
    <x v="1"/>
    <x v="0"/>
    <x v="12"/>
    <s v="Kleencut Ruler, Serrated"/>
    <n v="0"/>
    <n v="41"/>
    <n v="10"/>
    <n v="4"/>
    <s v="FALSE"/>
  </r>
  <r>
    <s v="AZ-2013-2709620"/>
    <x v="719"/>
    <s v="Robert Zapata"/>
    <x v="6"/>
    <s v="Hesse"/>
    <s v="Frankfurt"/>
    <x v="1"/>
    <x v="1"/>
    <x v="1"/>
    <x v="0"/>
    <x v="2"/>
    <s v="Binney &amp; Smith Markers, Fluorescent"/>
    <n v="0"/>
    <n v="76"/>
    <n v="21"/>
    <n v="3"/>
    <s v="FALSE"/>
  </r>
  <r>
    <s v="AZ-2013-2709620"/>
    <x v="719"/>
    <s v="Robert Zapata"/>
    <x v="6"/>
    <s v="Hesse"/>
    <s v="Frankfurt"/>
    <x v="1"/>
    <x v="1"/>
    <x v="1"/>
    <x v="2"/>
    <x v="15"/>
    <s v="Belkin Mouse, Erganomic"/>
    <n v="0"/>
    <n v="347"/>
    <n v="59"/>
    <n v="9"/>
    <s v="FALSE"/>
  </r>
  <r>
    <s v="AZ-2013-5637964"/>
    <x v="719"/>
    <s v="Cynthia Zielinski"/>
    <x v="5"/>
    <s v="Madrid"/>
    <s v="Madrid"/>
    <x v="2"/>
    <x v="0"/>
    <x v="1"/>
    <x v="0"/>
    <x v="5"/>
    <s v="Acco Binder Covers, Durable"/>
    <n v="0"/>
    <n v="44"/>
    <n v="20"/>
    <n v="3"/>
    <s v="TRUE"/>
  </r>
  <r>
    <s v="AZ-2013-5637964"/>
    <x v="719"/>
    <s v="Cynthia Zielinski"/>
    <x v="5"/>
    <s v="Madrid"/>
    <s v="Madrid"/>
    <x v="2"/>
    <x v="0"/>
    <x v="1"/>
    <x v="0"/>
    <x v="5"/>
    <s v="Wilson Jones 3-Hole Punch, Economy"/>
    <n v="0"/>
    <n v="84"/>
    <n v="28"/>
    <n v="3"/>
    <s v="TRUE"/>
  </r>
  <r>
    <s v="AZ-2013-5637964"/>
    <x v="719"/>
    <s v="Cynthia Zielinski"/>
    <x v="5"/>
    <s v="Madrid"/>
    <s v="Madrid"/>
    <x v="2"/>
    <x v="0"/>
    <x v="1"/>
    <x v="0"/>
    <x v="5"/>
    <s v="Wilson Jones 3-Hole Punch, Economy"/>
    <n v="0"/>
    <n v="84"/>
    <n v="28"/>
    <n v="3"/>
    <s v="TRUE"/>
  </r>
  <r>
    <s v="AZ-2013-5637964"/>
    <x v="719"/>
    <s v="Cynthia Zielinski"/>
    <x v="5"/>
    <s v="Madrid"/>
    <s v="Madrid"/>
    <x v="2"/>
    <x v="0"/>
    <x v="1"/>
    <x v="2"/>
    <x v="15"/>
    <s v="Enermax Router, Programmable"/>
    <n v="0"/>
    <n v="2079"/>
    <n v="852"/>
    <n v="8"/>
    <s v="FALSE"/>
  </r>
  <r>
    <s v="AZ-2013-5637964"/>
    <x v="719"/>
    <s v="Cynthia Zielinski"/>
    <x v="5"/>
    <s v="Madrid"/>
    <s v="Madrid"/>
    <x v="2"/>
    <x v="0"/>
    <x v="1"/>
    <x v="2"/>
    <x v="13"/>
    <s v="Hewlett Wireless Fax, Laser"/>
    <n v="0"/>
    <n v="760"/>
    <n v="236"/>
    <n v="2"/>
    <s v="TRUE"/>
  </r>
  <r>
    <s v="AZ-2013-4468276"/>
    <x v="719"/>
    <s v="Ngoc Orozco"/>
    <x v="3"/>
    <s v="Apulia"/>
    <s v="Trani"/>
    <x v="2"/>
    <x v="0"/>
    <x v="0"/>
    <x v="0"/>
    <x v="2"/>
    <s v="BIC Pencil Sharpener, Fluorescent"/>
    <n v="0"/>
    <n v="242"/>
    <n v="82"/>
    <n v="8"/>
    <s v="TRUE"/>
  </r>
  <r>
    <s v="AZ-2013-6138648"/>
    <x v="719"/>
    <s v="Sam French"/>
    <x v="2"/>
    <s v="Brittany"/>
    <s v="Rennes"/>
    <x v="1"/>
    <x v="1"/>
    <x v="1"/>
    <x v="1"/>
    <x v="8"/>
    <s v="Office Star Rocking Chair, Adjustable"/>
    <n v="0.1"/>
    <n v="1032"/>
    <n v="298"/>
    <n v="8"/>
    <s v="FALSE"/>
  </r>
  <r>
    <s v="AZ-2013-6138648"/>
    <x v="719"/>
    <s v="Sam French"/>
    <x v="2"/>
    <s v="Brittany"/>
    <s v="Rennes"/>
    <x v="1"/>
    <x v="1"/>
    <x v="1"/>
    <x v="1"/>
    <x v="16"/>
    <s v="Rubbermaid Photo Frame, Erganomic"/>
    <n v="0"/>
    <n v="151"/>
    <n v="47"/>
    <n v="3"/>
    <s v="TRUE"/>
  </r>
  <r>
    <s v="AZ-2013-6138648"/>
    <x v="719"/>
    <s v="Sam French"/>
    <x v="2"/>
    <s v="Brittany"/>
    <s v="Rennes"/>
    <x v="1"/>
    <x v="1"/>
    <x v="1"/>
    <x v="0"/>
    <x v="2"/>
    <s v="Binney &amp; Smith Sketch Pad, Blue"/>
    <n v="0"/>
    <n v="185"/>
    <n v="48"/>
    <n v="4"/>
    <s v="FALSE"/>
  </r>
  <r>
    <s v="BN-2013-7934159"/>
    <x v="719"/>
    <s v="Casey Beckett"/>
    <x v="6"/>
    <s v="North Rhine-Westphalia"/>
    <s v="Velbert"/>
    <x v="1"/>
    <x v="0"/>
    <x v="1"/>
    <x v="0"/>
    <x v="3"/>
    <s v="Tenex File Cart, Single Width"/>
    <n v="0.1"/>
    <n v="362"/>
    <n v="-4"/>
    <n v="3"/>
    <s v="TRUE"/>
  </r>
  <r>
    <s v="AZ-2013-6548311"/>
    <x v="720"/>
    <s v="Zara Money"/>
    <x v="3"/>
    <s v="Lazio"/>
    <s v="Latina"/>
    <x v="2"/>
    <x v="2"/>
    <x v="0"/>
    <x v="1"/>
    <x v="1"/>
    <s v="Bush Stackable Bookrack, Traditional"/>
    <n v="0"/>
    <n v="369"/>
    <n v="92"/>
    <n v="3"/>
    <s v="FALSE"/>
  </r>
  <r>
    <s v="AZ-2013-6548311"/>
    <x v="720"/>
    <s v="Zara Money"/>
    <x v="3"/>
    <s v="Lazio"/>
    <s v="Latina"/>
    <x v="2"/>
    <x v="2"/>
    <x v="0"/>
    <x v="0"/>
    <x v="5"/>
    <s v="Acco 3-Hole Punch, Recycled"/>
    <n v="0"/>
    <n v="213"/>
    <n v="19"/>
    <n v="7"/>
    <s v="FALSE"/>
  </r>
  <r>
    <s v="AZ-2013-6548311"/>
    <x v="720"/>
    <s v="Zara Money"/>
    <x v="3"/>
    <s v="Lazio"/>
    <s v="Latina"/>
    <x v="2"/>
    <x v="2"/>
    <x v="0"/>
    <x v="0"/>
    <x v="14"/>
    <s v="Cameo Interoffice Envelope, Security-Tint"/>
    <n v="0"/>
    <n v="100"/>
    <n v="10"/>
    <n v="2"/>
    <s v="TRUE"/>
  </r>
  <r>
    <s v="AZ-2013-1146430"/>
    <x v="720"/>
    <s v="Kristina Moore"/>
    <x v="1"/>
    <s v="England"/>
    <s v="London"/>
    <x v="0"/>
    <x v="2"/>
    <x v="1"/>
    <x v="0"/>
    <x v="2"/>
    <s v="Binney &amp; Smith Sketch Pad, Water Color"/>
    <n v="0.1"/>
    <n v="178"/>
    <n v="45"/>
    <n v="4"/>
    <s v="TRUE"/>
  </r>
  <r>
    <s v="AZ-2013-1146430"/>
    <x v="720"/>
    <s v="Kristina Moore"/>
    <x v="1"/>
    <s v="England"/>
    <s v="London"/>
    <x v="0"/>
    <x v="2"/>
    <x v="1"/>
    <x v="2"/>
    <x v="9"/>
    <s v="Epson Card Printer, Durable"/>
    <n v="0.1"/>
    <n v="1071"/>
    <n v="286"/>
    <n v="7"/>
    <s v="TRUE"/>
  </r>
  <r>
    <s v="AZ-2013-1146430"/>
    <x v="720"/>
    <s v="Kristina Moore"/>
    <x v="1"/>
    <s v="England"/>
    <s v="London"/>
    <x v="0"/>
    <x v="2"/>
    <x v="1"/>
    <x v="2"/>
    <x v="9"/>
    <s v="Okidata Calculator, White"/>
    <n v="0.1"/>
    <n v="137"/>
    <n v="-12"/>
    <n v="3"/>
    <s v="TRUE"/>
  </r>
  <r>
    <s v="AZ-2013-7006119"/>
    <x v="721"/>
    <s v="Lily Tyler"/>
    <x v="1"/>
    <s v="England"/>
    <s v="Leeds"/>
    <x v="0"/>
    <x v="0"/>
    <x v="0"/>
    <x v="0"/>
    <x v="2"/>
    <s v="Stanley Sketch Pad, Fluorescent"/>
    <n v="0"/>
    <n v="91"/>
    <n v="15"/>
    <n v="2"/>
    <s v="TRUE"/>
  </r>
  <r>
    <s v="AZ-2013-7006119"/>
    <x v="721"/>
    <s v="Lily Tyler"/>
    <x v="1"/>
    <s v="England"/>
    <s v="Leeds"/>
    <x v="0"/>
    <x v="0"/>
    <x v="0"/>
    <x v="2"/>
    <x v="13"/>
    <s v="HP Fax Machine, Laser"/>
    <n v="0"/>
    <n v="1200"/>
    <n v="480"/>
    <n v="4"/>
    <s v="TRUE"/>
  </r>
  <r>
    <s v="AZ-2013-8795323"/>
    <x v="721"/>
    <s v="Mary Hough"/>
    <x v="6"/>
    <s v="Brandenburg"/>
    <s v="Potsdam"/>
    <x v="1"/>
    <x v="0"/>
    <x v="0"/>
    <x v="0"/>
    <x v="5"/>
    <s v="Wilson Jones Index Tab, Economy"/>
    <n v="0"/>
    <n v="58"/>
    <n v="15"/>
    <n v="9"/>
    <s v="FALSE"/>
  </r>
  <r>
    <s v="AZ-2013-8795323"/>
    <x v="721"/>
    <s v="Mary Hough"/>
    <x v="6"/>
    <s v="Brandenburg"/>
    <s v="Potsdam"/>
    <x v="1"/>
    <x v="0"/>
    <x v="0"/>
    <x v="2"/>
    <x v="15"/>
    <s v="Belkin Numeric Keypad, Erganomic"/>
    <n v="0"/>
    <n v="59"/>
    <n v="1"/>
    <n v="1"/>
    <s v="FALSE"/>
  </r>
  <r>
    <s v="AZ-2013-8795323"/>
    <x v="721"/>
    <s v="Mary Hough"/>
    <x v="6"/>
    <s v="Brandenburg"/>
    <s v="Potsdam"/>
    <x v="1"/>
    <x v="0"/>
    <x v="0"/>
    <x v="2"/>
    <x v="15"/>
    <s v="Enermax Flash Drive, USB"/>
    <n v="0"/>
    <n v="334"/>
    <n v="130"/>
    <n v="8"/>
    <s v="TRUE"/>
  </r>
  <r>
    <s v="AZ-2013-3352012"/>
    <x v="721"/>
    <s v="Ethan Howarth"/>
    <x v="4"/>
    <s v="Vienna"/>
    <s v="Vienna"/>
    <x v="1"/>
    <x v="1"/>
    <x v="1"/>
    <x v="1"/>
    <x v="16"/>
    <s v="Deflect-O Frame, Durable"/>
    <n v="0"/>
    <n v="428"/>
    <n v="176"/>
    <n v="4"/>
    <s v="FALSE"/>
  </r>
  <r>
    <s v="AZ-2013-3352012"/>
    <x v="721"/>
    <s v="Ethan Howarth"/>
    <x v="4"/>
    <s v="Vienna"/>
    <s v="Vienna"/>
    <x v="1"/>
    <x v="1"/>
    <x v="1"/>
    <x v="0"/>
    <x v="2"/>
    <s v="Boston Pens, Easy-Erase"/>
    <n v="0"/>
    <n v="29"/>
    <n v="10"/>
    <n v="2"/>
    <s v="FALSE"/>
  </r>
  <r>
    <s v="AZ-2013-3352012"/>
    <x v="721"/>
    <s v="Ethan Howarth"/>
    <x v="4"/>
    <s v="Vienna"/>
    <s v="Vienna"/>
    <x v="1"/>
    <x v="1"/>
    <x v="1"/>
    <x v="0"/>
    <x v="5"/>
    <s v="Ibico Binder, Durable"/>
    <n v="0"/>
    <n v="34"/>
    <n v="1"/>
    <n v="2"/>
    <s v="TRUE"/>
  </r>
  <r>
    <s v="AZ-2013-3352012"/>
    <x v="721"/>
    <s v="Ethan Howarth"/>
    <x v="4"/>
    <s v="Vienna"/>
    <s v="Vienna"/>
    <x v="1"/>
    <x v="1"/>
    <x v="1"/>
    <x v="0"/>
    <x v="3"/>
    <s v="Eldon Trays, Blue"/>
    <n v="0"/>
    <n v="240"/>
    <n v="43"/>
    <n v="5"/>
    <s v="TRUE"/>
  </r>
  <r>
    <s v="AZ-2013-3352012"/>
    <x v="721"/>
    <s v="Ethan Howarth"/>
    <x v="4"/>
    <s v="Vienna"/>
    <s v="Vienna"/>
    <x v="1"/>
    <x v="1"/>
    <x v="1"/>
    <x v="2"/>
    <x v="9"/>
    <s v="StarTech Phone, Wireless"/>
    <n v="0"/>
    <n v="298"/>
    <n v="24"/>
    <n v="4"/>
    <s v="FALSE"/>
  </r>
  <r>
    <s v="AZ-2013-6244362"/>
    <x v="721"/>
    <s v="Stella Balcombe"/>
    <x v="6"/>
    <s v="Bremen"/>
    <s v="Bremen"/>
    <x v="1"/>
    <x v="0"/>
    <x v="0"/>
    <x v="2"/>
    <x v="10"/>
    <s v="Nokia Headset, with Caller ID"/>
    <n v="0"/>
    <n v="292"/>
    <n v="35"/>
    <n v="4"/>
    <s v="TRUE"/>
  </r>
  <r>
    <s v="AZ-2013-8774500"/>
    <x v="721"/>
    <s v="Alice Currie"/>
    <x v="2"/>
    <s v="Ile-de-France"/>
    <s v="Antony"/>
    <x v="1"/>
    <x v="1"/>
    <x v="2"/>
    <x v="1"/>
    <x v="8"/>
    <s v="Novimex Executive Leather Armchair, Red"/>
    <n v="0.1"/>
    <n v="1243"/>
    <n v="345"/>
    <n v="3"/>
    <s v="FALSE"/>
  </r>
  <r>
    <s v="AZ-2013-8774500"/>
    <x v="721"/>
    <s v="Alice Currie"/>
    <x v="2"/>
    <s v="Ile-de-France"/>
    <s v="Antony"/>
    <x v="1"/>
    <x v="1"/>
    <x v="2"/>
    <x v="0"/>
    <x v="3"/>
    <s v="Fellowes Box, Blue"/>
    <n v="0.1"/>
    <n v="53"/>
    <n v="3"/>
    <n v="3"/>
    <s v="FALSE"/>
  </r>
  <r>
    <s v="AZ-2013-8774500"/>
    <x v="721"/>
    <s v="Alice Currie"/>
    <x v="2"/>
    <s v="Ile-de-France"/>
    <s v="Antony"/>
    <x v="1"/>
    <x v="1"/>
    <x v="2"/>
    <x v="2"/>
    <x v="15"/>
    <s v="Logitech Router, Programmable"/>
    <n v="0"/>
    <n v="1244"/>
    <n v="448"/>
    <n v="5"/>
    <s v="TRUE"/>
  </r>
  <r>
    <s v="BN-2013-4285479"/>
    <x v="721"/>
    <s v="Everett Dunbar"/>
    <x v="5"/>
    <s v="Andalusía"/>
    <s v="Granada"/>
    <x v="2"/>
    <x v="2"/>
    <x v="1"/>
    <x v="0"/>
    <x v="3"/>
    <s v="Fellowes Box, Single Width"/>
    <n v="0.1"/>
    <n v="53"/>
    <n v="-2"/>
    <n v="3"/>
    <s v="TRUE"/>
  </r>
  <r>
    <s v="BN-2013-4285479"/>
    <x v="721"/>
    <s v="Everett Dunbar"/>
    <x v="5"/>
    <s v="Andalusía"/>
    <s v="Granada"/>
    <x v="2"/>
    <x v="2"/>
    <x v="1"/>
    <x v="2"/>
    <x v="13"/>
    <s v="Sharp Personal Copier, Digital"/>
    <n v="0"/>
    <n v="598"/>
    <n v="299"/>
    <n v="5"/>
    <s v="FALSE"/>
  </r>
  <r>
    <s v="AZ-2013-343563"/>
    <x v="722"/>
    <s v="Angus Reading"/>
    <x v="3"/>
    <s v="Emilia-Romagna"/>
    <s v="Cesena"/>
    <x v="2"/>
    <x v="2"/>
    <x v="1"/>
    <x v="0"/>
    <x v="4"/>
    <s v="Advantus Rubber Bands, 12 Pack"/>
    <n v="0"/>
    <n v="48"/>
    <n v="13"/>
    <n v="3"/>
    <s v="TRUE"/>
  </r>
  <r>
    <s v="AZ-2013-7431618"/>
    <x v="722"/>
    <s v="Angus Fryar"/>
    <x v="2"/>
    <s v="Alsace-Champagne-Ardenne-Lorraine"/>
    <s v="Sarreguemines"/>
    <x v="1"/>
    <x v="1"/>
    <x v="1"/>
    <x v="1"/>
    <x v="1"/>
    <s v="Bush 3-Shelf Cabinet, Mobile"/>
    <n v="0.1"/>
    <n v="263"/>
    <n v="15"/>
    <n v="2"/>
    <s v="FALSE"/>
  </r>
  <r>
    <s v="AZ-2013-7431618"/>
    <x v="722"/>
    <s v="Angus Fryar"/>
    <x v="2"/>
    <s v="Alsace-Champagne-Ardenne-Lorraine"/>
    <s v="Sarreguemines"/>
    <x v="1"/>
    <x v="1"/>
    <x v="1"/>
    <x v="0"/>
    <x v="12"/>
    <s v="Stiletto Ruler, Steel"/>
    <n v="0"/>
    <n v="43"/>
    <n v="21"/>
    <n v="3"/>
    <s v="TRUE"/>
  </r>
  <r>
    <s v="AZ-2013-8633659"/>
    <x v="722"/>
    <s v="Jessie White"/>
    <x v="6"/>
    <s v="Bremen"/>
    <s v="Bremen"/>
    <x v="1"/>
    <x v="1"/>
    <x v="0"/>
    <x v="1"/>
    <x v="16"/>
    <s v="Deflect-O Door Stop, Duo Pack"/>
    <n v="0"/>
    <n v="264"/>
    <n v="95"/>
    <n v="6"/>
    <s v="TRUE"/>
  </r>
  <r>
    <s v="AZ-2013-8633659"/>
    <x v="722"/>
    <s v="Jessie White"/>
    <x v="6"/>
    <s v="Bremen"/>
    <s v="Bremen"/>
    <x v="1"/>
    <x v="1"/>
    <x v="0"/>
    <x v="0"/>
    <x v="2"/>
    <s v="Boston Sketch Pad, Fluorescent"/>
    <n v="0"/>
    <n v="150"/>
    <n v="0"/>
    <n v="3"/>
    <s v="FALSE"/>
  </r>
  <r>
    <s v="AZ-2013-8367272"/>
    <x v="722"/>
    <s v="Anthony Stewart"/>
    <x v="5"/>
    <s v="Catalonia"/>
    <s v="Girona"/>
    <x v="2"/>
    <x v="0"/>
    <x v="1"/>
    <x v="2"/>
    <x v="15"/>
    <s v="Belkin Memory Card, Programmable"/>
    <n v="0"/>
    <n v="582"/>
    <n v="174"/>
    <n v="5"/>
    <s v="FALSE"/>
  </r>
  <r>
    <s v="BN-2013-5104816"/>
    <x v="722"/>
    <s v="Jay Andrews"/>
    <x v="3"/>
    <s v="Lombardy"/>
    <s v="Milan"/>
    <x v="2"/>
    <x v="1"/>
    <x v="0"/>
    <x v="0"/>
    <x v="3"/>
    <s v="Fellowes Box, Blue"/>
    <n v="0.4"/>
    <n v="47"/>
    <n v="-19"/>
    <n v="4"/>
    <s v="FALSE"/>
  </r>
  <r>
    <s v="AZ-2013-4874809"/>
    <x v="723"/>
    <s v="Ella Dwyer-Gray"/>
    <x v="1"/>
    <s v="England"/>
    <s v="Leeds"/>
    <x v="0"/>
    <x v="1"/>
    <x v="1"/>
    <x v="1"/>
    <x v="6"/>
    <s v="Chromcraft Conference Table, with Bottom Storage"/>
    <n v="0"/>
    <n v="873"/>
    <n v="61"/>
    <n v="1"/>
    <s v="TRUE"/>
  </r>
  <r>
    <s v="AZ-2013-4874809"/>
    <x v="723"/>
    <s v="Ella Dwyer-Gray"/>
    <x v="1"/>
    <s v="England"/>
    <s v="Leeds"/>
    <x v="0"/>
    <x v="1"/>
    <x v="1"/>
    <x v="0"/>
    <x v="2"/>
    <s v="Stanley Pens, Blue"/>
    <n v="0"/>
    <n v="40"/>
    <n v="20"/>
    <n v="4"/>
    <s v="FALSE"/>
  </r>
  <r>
    <s v="AZ-2013-4874809"/>
    <x v="723"/>
    <s v="Ella Dwyer-Gray"/>
    <x v="1"/>
    <s v="England"/>
    <s v="Leeds"/>
    <x v="0"/>
    <x v="1"/>
    <x v="1"/>
    <x v="0"/>
    <x v="5"/>
    <s v="Cardinal Binder Covers, Economy"/>
    <n v="0"/>
    <n v="48"/>
    <n v="2"/>
    <n v="4"/>
    <s v="FALSE"/>
  </r>
  <r>
    <s v="AZ-2013-5974172"/>
    <x v="723"/>
    <s v="Jose Gambino"/>
    <x v="2"/>
    <s v="Languedoc-Roussillon-Midi-Pyrénées"/>
    <s v="Toulouse"/>
    <x v="1"/>
    <x v="2"/>
    <x v="0"/>
    <x v="2"/>
    <x v="13"/>
    <s v="Canon Personal Copier, High-Speed"/>
    <n v="0.65"/>
    <n v="592"/>
    <n v="-643"/>
    <n v="12"/>
    <s v="TRUE"/>
  </r>
  <r>
    <s v="AZ-2013-6053610"/>
    <x v="723"/>
    <s v="Maya Pamphlett"/>
    <x v="3"/>
    <s v="Lazio"/>
    <s v="Tivoli"/>
    <x v="2"/>
    <x v="1"/>
    <x v="2"/>
    <x v="1"/>
    <x v="16"/>
    <s v="Advantus Photo Frame, Duo Pack"/>
    <n v="0"/>
    <n v="159"/>
    <n v="60"/>
    <n v="3"/>
    <s v="TRUE"/>
  </r>
  <r>
    <s v="AZ-2013-6053610"/>
    <x v="723"/>
    <s v="Maya Pamphlett"/>
    <x v="3"/>
    <s v="Lazio"/>
    <s v="Tivoli"/>
    <x v="2"/>
    <x v="1"/>
    <x v="2"/>
    <x v="0"/>
    <x v="4"/>
    <s v="Stockwell Staples, Assorted Sizes"/>
    <n v="0"/>
    <n v="25"/>
    <n v="11"/>
    <n v="3"/>
    <s v="FALSE"/>
  </r>
  <r>
    <s v="AZ-2013-8131512"/>
    <x v="724"/>
    <s v="Lauren Saunders"/>
    <x v="3"/>
    <s v="Lazio"/>
    <s v="Rome"/>
    <x v="2"/>
    <x v="1"/>
    <x v="2"/>
    <x v="0"/>
    <x v="2"/>
    <s v="BIC Pens, Easy-Erase"/>
    <n v="0"/>
    <n v="102"/>
    <n v="22"/>
    <n v="7"/>
    <s v="FALSE"/>
  </r>
  <r>
    <s v="BN-2013-5022236"/>
    <x v="724"/>
    <s v="Ricky Cullen"/>
    <x v="13"/>
    <s v="Dublin"/>
    <s v="Dublin"/>
    <x v="0"/>
    <x v="1"/>
    <x v="1"/>
    <x v="0"/>
    <x v="5"/>
    <s v="Avery Binder, Clear"/>
    <n v="0.5"/>
    <n v="49"/>
    <n v="-40"/>
    <n v="8"/>
    <s v="TRUE"/>
  </r>
  <r>
    <s v="BN-2013-5022236"/>
    <x v="724"/>
    <s v="Ricky Cullen"/>
    <x v="13"/>
    <s v="Dublin"/>
    <s v="Dublin"/>
    <x v="0"/>
    <x v="1"/>
    <x v="1"/>
    <x v="0"/>
    <x v="5"/>
    <s v="Cardinal Index Tab, Clear"/>
    <n v="0.5"/>
    <n v="7"/>
    <n v="-2"/>
    <n v="2"/>
    <s v="TRUE"/>
  </r>
  <r>
    <s v="BN-2013-5022236"/>
    <x v="724"/>
    <s v="Ricky Cullen"/>
    <x v="13"/>
    <s v="Dublin"/>
    <s v="Dublin"/>
    <x v="0"/>
    <x v="1"/>
    <x v="1"/>
    <x v="0"/>
    <x v="0"/>
    <s v="Eaton Computer Printout Paper, Multicolor"/>
    <n v="0.5"/>
    <n v="14"/>
    <n v="-10"/>
    <n v="1"/>
    <s v="TRUE"/>
  </r>
  <r>
    <s v="AZ-2013-5337437"/>
    <x v="725"/>
    <s v="Nicholas Carey"/>
    <x v="3"/>
    <s v="Emilia-Romagna"/>
    <s v="Bologna"/>
    <x v="2"/>
    <x v="1"/>
    <x v="1"/>
    <x v="0"/>
    <x v="2"/>
    <s v="BIC Sketch Pad, Fluorescent"/>
    <n v="0"/>
    <n v="100"/>
    <n v="33"/>
    <n v="2"/>
    <s v="FALSE"/>
  </r>
  <r>
    <s v="AZ-2013-5337437"/>
    <x v="725"/>
    <s v="Nicholas Carey"/>
    <x v="3"/>
    <s v="Emilia-Romagna"/>
    <s v="Bologna"/>
    <x v="2"/>
    <x v="1"/>
    <x v="1"/>
    <x v="0"/>
    <x v="12"/>
    <s v="Kleencut Box Cutter, Steel"/>
    <n v="0"/>
    <n v="136"/>
    <n v="22"/>
    <n v="4"/>
    <s v="FALSE"/>
  </r>
  <r>
    <s v="AZ-2013-5337437"/>
    <x v="725"/>
    <s v="Nicholas Carey"/>
    <x v="3"/>
    <s v="Emilia-Romagna"/>
    <s v="Bologna"/>
    <x v="2"/>
    <x v="1"/>
    <x v="1"/>
    <x v="2"/>
    <x v="10"/>
    <s v="Nokia Headset, with Caller ID"/>
    <n v="0.4"/>
    <n v="132"/>
    <n v="-61"/>
    <n v="3"/>
    <s v="FALSE"/>
  </r>
  <r>
    <s v="AZ-2013-4627833"/>
    <x v="725"/>
    <s v="Henry Pedder"/>
    <x v="1"/>
    <s v="Scotland"/>
    <s v="Edinburgh"/>
    <x v="0"/>
    <x v="1"/>
    <x v="1"/>
    <x v="1"/>
    <x v="1"/>
    <s v="Sauder Library with Doors, Pine"/>
    <n v="0"/>
    <n v="778"/>
    <n v="62"/>
    <n v="2"/>
    <s v="TRUE"/>
  </r>
  <r>
    <s v="AZ-2013-2582964"/>
    <x v="725"/>
    <s v="John Harris"/>
    <x v="10"/>
    <s v="Oslo"/>
    <s v="Oslo"/>
    <x v="0"/>
    <x v="2"/>
    <x v="1"/>
    <x v="0"/>
    <x v="2"/>
    <s v="BIC Sketch Pad, Water Color"/>
    <n v="0"/>
    <n v="52"/>
    <n v="8"/>
    <n v="1"/>
    <s v="FALSE"/>
  </r>
  <r>
    <s v="AZ-2013-4627833"/>
    <x v="725"/>
    <s v="Henry Pedder"/>
    <x v="1"/>
    <s v="Scotland"/>
    <s v="Edinburgh"/>
    <x v="0"/>
    <x v="1"/>
    <x v="1"/>
    <x v="1"/>
    <x v="6"/>
    <s v="Lesro Round Table, Rectangular"/>
    <n v="0"/>
    <n v="899"/>
    <n v="396"/>
    <n v="2"/>
    <s v="FALSE"/>
  </r>
  <r>
    <s v="AZ-2013-4627833"/>
    <x v="725"/>
    <s v="Henry Pedder"/>
    <x v="1"/>
    <s v="Scotland"/>
    <s v="Edinburgh"/>
    <x v="0"/>
    <x v="1"/>
    <x v="1"/>
    <x v="0"/>
    <x v="5"/>
    <s v="Cardinal Index Tab, Clear"/>
    <n v="0"/>
    <n v="27"/>
    <n v="11"/>
    <n v="4"/>
    <s v="TRUE"/>
  </r>
  <r>
    <s v="AZ-2013-649774"/>
    <x v="725"/>
    <s v="Audrey Emanuel"/>
    <x v="1"/>
    <s v="England"/>
    <s v="Letchworth"/>
    <x v="0"/>
    <x v="1"/>
    <x v="1"/>
    <x v="1"/>
    <x v="1"/>
    <s v="Dania Floating Shelf Set, Metal"/>
    <n v="0"/>
    <n v="506"/>
    <n v="192"/>
    <n v="3"/>
    <s v="FALSE"/>
  </r>
  <r>
    <s v="BN-2013-9068340"/>
    <x v="725"/>
    <s v="Jonathan Summons"/>
    <x v="7"/>
    <s v="South Holland"/>
    <s v="Alphen aan den Rijn"/>
    <x v="1"/>
    <x v="1"/>
    <x v="1"/>
    <x v="0"/>
    <x v="0"/>
    <s v="Enermax Cards &amp; Envelopes, 8.5 x 11"/>
    <n v="0.5"/>
    <n v="77"/>
    <n v="-63"/>
    <n v="3"/>
    <s v="FALSE"/>
  </r>
  <r>
    <s v="BN-2013-9068340"/>
    <x v="725"/>
    <s v="Jonathan Summons"/>
    <x v="7"/>
    <s v="South Holland"/>
    <s v="Alphen aan den Rijn"/>
    <x v="1"/>
    <x v="1"/>
    <x v="1"/>
    <x v="0"/>
    <x v="12"/>
    <s v="Elite Ruler, High Speed"/>
    <n v="0.5"/>
    <n v="76"/>
    <n v="-64"/>
    <n v="11"/>
    <s v="FALSE"/>
  </r>
  <r>
    <s v="AZ-2013-649774"/>
    <x v="725"/>
    <s v="Audrey Emanuel"/>
    <x v="1"/>
    <s v="England"/>
    <s v="Letchworth"/>
    <x v="0"/>
    <x v="1"/>
    <x v="1"/>
    <x v="0"/>
    <x v="5"/>
    <s v="Acco Index Tab, Clear"/>
    <n v="0"/>
    <n v="8"/>
    <n v="3"/>
    <n v="1"/>
    <s v="FALSE"/>
  </r>
  <r>
    <s v="AZ-2013-649774"/>
    <x v="725"/>
    <s v="Audrey Emanuel"/>
    <x v="1"/>
    <s v="England"/>
    <s v="Letchworth"/>
    <x v="0"/>
    <x v="1"/>
    <x v="1"/>
    <x v="2"/>
    <x v="9"/>
    <s v="Epson Receipt Printer, Red"/>
    <n v="0"/>
    <n v="228"/>
    <n v="114"/>
    <n v="2"/>
    <s v="TRUE"/>
  </r>
  <r>
    <s v="BN-2013-2488199"/>
    <x v="726"/>
    <s v="Charlie Brooks"/>
    <x v="2"/>
    <s v="Pays de la Loire"/>
    <s v="Saint-Nazaire"/>
    <x v="1"/>
    <x v="1"/>
    <x v="1"/>
    <x v="2"/>
    <x v="13"/>
    <s v="Hewlett Ink, Color"/>
    <n v="0.15"/>
    <n v="383"/>
    <n v="-5"/>
    <n v="3"/>
    <s v="FALSE"/>
  </r>
  <r>
    <s v="AZ-2013-1568579"/>
    <x v="727"/>
    <s v="Alannah Langridge"/>
    <x v="1"/>
    <s v="England"/>
    <s v="London"/>
    <x v="0"/>
    <x v="1"/>
    <x v="2"/>
    <x v="0"/>
    <x v="3"/>
    <s v="Fellowes Box, Wire Frame"/>
    <n v="0.1"/>
    <n v="51"/>
    <n v="20"/>
    <n v="3"/>
    <s v="TRUE"/>
  </r>
  <r>
    <s v="AZ-2013-1568579"/>
    <x v="727"/>
    <s v="Alannah Langridge"/>
    <x v="1"/>
    <s v="England"/>
    <s v="London"/>
    <x v="0"/>
    <x v="1"/>
    <x v="2"/>
    <x v="2"/>
    <x v="13"/>
    <s v="Brother Fax and Copier, High-Speed"/>
    <n v="0.1"/>
    <n v="1536"/>
    <n v="171"/>
    <n v="9"/>
    <s v="FALSE"/>
  </r>
  <r>
    <s v="AZ-2013-4520943"/>
    <x v="727"/>
    <s v="Skye McCaffrey"/>
    <x v="6"/>
    <s v="Berlin"/>
    <s v="Berlin"/>
    <x v="1"/>
    <x v="1"/>
    <x v="1"/>
    <x v="1"/>
    <x v="8"/>
    <s v="SAFCO Swivel Stool, Adjustable"/>
    <n v="0.2"/>
    <n v="409"/>
    <n v="143"/>
    <n v="3"/>
    <s v="TRUE"/>
  </r>
  <r>
    <s v="AZ-2013-4520943"/>
    <x v="727"/>
    <s v="Skye McCaffrey"/>
    <x v="6"/>
    <s v="Berlin"/>
    <s v="Berlin"/>
    <x v="1"/>
    <x v="1"/>
    <x v="1"/>
    <x v="0"/>
    <x v="5"/>
    <s v="Avery Hole Reinforcements, Durable"/>
    <n v="0.1"/>
    <n v="16"/>
    <n v="5"/>
    <n v="3"/>
    <s v="FALSE"/>
  </r>
  <r>
    <s v="BN-2013-5978762"/>
    <x v="727"/>
    <s v="Isabella Fowler"/>
    <x v="7"/>
    <s v="South Holland"/>
    <s v="Alphen aan den Rijn"/>
    <x v="1"/>
    <x v="1"/>
    <x v="1"/>
    <x v="0"/>
    <x v="7"/>
    <s v="Smead Round Labels, Adjustable"/>
    <n v="0.5"/>
    <n v="5"/>
    <n v="-2"/>
    <n v="2"/>
    <s v="TRUE"/>
  </r>
  <r>
    <s v="BN-2013-5978762"/>
    <x v="727"/>
    <s v="Isabella Fowler"/>
    <x v="7"/>
    <s v="South Holland"/>
    <s v="Alphen aan den Rijn"/>
    <x v="1"/>
    <x v="1"/>
    <x v="1"/>
    <x v="0"/>
    <x v="3"/>
    <s v="Smead Trays, Single Width"/>
    <n v="0.5"/>
    <n v="49"/>
    <n v="-17"/>
    <n v="2"/>
    <s v="FALSE"/>
  </r>
  <r>
    <s v="BN-2013-5978762"/>
    <x v="727"/>
    <s v="Isabella Fowler"/>
    <x v="7"/>
    <s v="South Holland"/>
    <s v="Alphen aan den Rijn"/>
    <x v="1"/>
    <x v="1"/>
    <x v="1"/>
    <x v="2"/>
    <x v="13"/>
    <s v="HP Wireless Fax, High-Speed"/>
    <n v="0.5"/>
    <n v="896"/>
    <n v="-36"/>
    <n v="5"/>
    <s v="TRUE"/>
  </r>
  <r>
    <s v="BN-2013-1963418"/>
    <x v="728"/>
    <s v="Mike Langer"/>
    <x v="1"/>
    <s v="England"/>
    <s v="Blackpool"/>
    <x v="0"/>
    <x v="2"/>
    <x v="1"/>
    <x v="0"/>
    <x v="5"/>
    <s v="Ibico Hole Reinforcements, Clear"/>
    <n v="0"/>
    <n v="6"/>
    <n v="2"/>
    <n v="1"/>
    <s v="FALSE"/>
  </r>
  <r>
    <s v="BN-2013-1963418"/>
    <x v="728"/>
    <s v="Mike Langer"/>
    <x v="1"/>
    <s v="England"/>
    <s v="Blackpool"/>
    <x v="0"/>
    <x v="2"/>
    <x v="1"/>
    <x v="0"/>
    <x v="7"/>
    <s v="Hon Shipping Labels, Alphabetical"/>
    <n v="0"/>
    <n v="22"/>
    <n v="10"/>
    <n v="2"/>
    <s v="TRUE"/>
  </r>
  <r>
    <s v="AZ-2013-4878818"/>
    <x v="728"/>
    <s v="Bettie Lang"/>
    <x v="6"/>
    <s v="North Rhine-Westphalia"/>
    <s v="Cologne"/>
    <x v="1"/>
    <x v="1"/>
    <x v="1"/>
    <x v="0"/>
    <x v="14"/>
    <s v="GlobeWeis Clasp Envelope, Recycled"/>
    <n v="0"/>
    <n v="26"/>
    <n v="7"/>
    <n v="3"/>
    <s v="TRUE"/>
  </r>
  <r>
    <s v="AZ-2013-4284308"/>
    <x v="728"/>
    <s v="Darcy St George"/>
    <x v="3"/>
    <s v="Lazio"/>
    <s v="Rome"/>
    <x v="2"/>
    <x v="2"/>
    <x v="1"/>
    <x v="0"/>
    <x v="3"/>
    <s v="Fellowes Trays, Single Width"/>
    <n v="0.4"/>
    <n v="69"/>
    <n v="11"/>
    <n v="2"/>
    <s v="TRUE"/>
  </r>
  <r>
    <s v="AZ-2013-2526896"/>
    <x v="728"/>
    <s v="Abby Mei"/>
    <x v="12"/>
    <s v="Lucerne"/>
    <s v="Lucerne"/>
    <x v="1"/>
    <x v="2"/>
    <x v="1"/>
    <x v="1"/>
    <x v="16"/>
    <s v="Rubbermaid Clock, Duo Pack"/>
    <n v="0"/>
    <n v="251"/>
    <n v="40"/>
    <n v="5"/>
    <s v="TRUE"/>
  </r>
  <r>
    <s v="AZ-2013-2526896"/>
    <x v="728"/>
    <s v="Abby Mei"/>
    <x v="12"/>
    <s v="Lucerne"/>
    <s v="Lucerne"/>
    <x v="1"/>
    <x v="2"/>
    <x v="1"/>
    <x v="0"/>
    <x v="0"/>
    <s v="Enermax Computer Printout Paper, Multicolor"/>
    <n v="0"/>
    <n v="149"/>
    <n v="4"/>
    <n v="5"/>
    <s v="FALSE"/>
  </r>
  <r>
    <s v="AZ-2013-2526896"/>
    <x v="728"/>
    <s v="Abby Mei"/>
    <x v="12"/>
    <s v="Lucerne"/>
    <s v="Lucerne"/>
    <x v="1"/>
    <x v="2"/>
    <x v="1"/>
    <x v="0"/>
    <x v="3"/>
    <s v="Tenex File Cart, Single Width"/>
    <n v="0"/>
    <n v="269"/>
    <n v="126"/>
    <n v="2"/>
    <s v="TRUE"/>
  </r>
  <r>
    <s v="AZ-2013-2526896"/>
    <x v="728"/>
    <s v="Abby Mei"/>
    <x v="12"/>
    <s v="Lucerne"/>
    <s v="Lucerne"/>
    <x v="1"/>
    <x v="2"/>
    <x v="1"/>
    <x v="2"/>
    <x v="13"/>
    <s v="Hewlett Wireless Fax, Laser"/>
    <n v="0"/>
    <n v="3422"/>
    <n v="1061"/>
    <n v="9"/>
    <s v="TRUE"/>
  </r>
  <r>
    <s v="AZ-2013-183270"/>
    <x v="729"/>
    <s v="Chloe O'Dea"/>
    <x v="14"/>
    <s v="Uusimaa"/>
    <s v="Helsinki"/>
    <x v="0"/>
    <x v="1"/>
    <x v="3"/>
    <x v="0"/>
    <x v="2"/>
    <s v="Boston Pencil Sharpener, Water Color"/>
    <n v="0"/>
    <n v="58"/>
    <n v="8"/>
    <n v="2"/>
    <s v="TRUE"/>
  </r>
  <r>
    <s v="AZ-2013-183270"/>
    <x v="729"/>
    <s v="Chloe O'Dea"/>
    <x v="14"/>
    <s v="Uusimaa"/>
    <s v="Helsinki"/>
    <x v="0"/>
    <x v="1"/>
    <x v="3"/>
    <x v="0"/>
    <x v="0"/>
    <s v="Green Bar Parchment Paper, Premium"/>
    <n v="0"/>
    <n v="33"/>
    <n v="1"/>
    <n v="2"/>
    <s v="FALSE"/>
  </r>
  <r>
    <s v="AZ-2013-9549607"/>
    <x v="729"/>
    <s v="Alpha Ross"/>
    <x v="2"/>
    <s v="Ile-de-France"/>
    <s v="Clichy-sous-Bois"/>
    <x v="1"/>
    <x v="2"/>
    <x v="1"/>
    <x v="1"/>
    <x v="16"/>
    <s v="Advantus Frame, Erganomic"/>
    <n v="0"/>
    <n v="439"/>
    <n v="140"/>
    <n v="4"/>
    <s v="TRUE"/>
  </r>
  <r>
    <s v="AZ-2013-9549607"/>
    <x v="729"/>
    <s v="Alpha Ross"/>
    <x v="2"/>
    <s v="Ile-de-France"/>
    <s v="Clichy-sous-Bois"/>
    <x v="1"/>
    <x v="2"/>
    <x v="1"/>
    <x v="1"/>
    <x v="16"/>
    <s v="Rubbermaid Photo Frame, Durable"/>
    <n v="0"/>
    <n v="146"/>
    <n v="7"/>
    <n v="3"/>
    <s v="FALSE"/>
  </r>
  <r>
    <s v="AZ-2013-9549607"/>
    <x v="729"/>
    <s v="Alpha Ross"/>
    <x v="2"/>
    <s v="Ile-de-France"/>
    <s v="Clichy-sous-Bois"/>
    <x v="1"/>
    <x v="2"/>
    <x v="1"/>
    <x v="0"/>
    <x v="5"/>
    <s v="Avery Binder Covers, Economy"/>
    <n v="0"/>
    <n v="44"/>
    <n v="14"/>
    <n v="4"/>
    <s v="TRUE"/>
  </r>
  <r>
    <s v="AZ-2013-6510557"/>
    <x v="729"/>
    <s v="Hershel Snyder"/>
    <x v="3"/>
    <s v="Lazio"/>
    <s v="Rome"/>
    <x v="2"/>
    <x v="2"/>
    <x v="1"/>
    <x v="0"/>
    <x v="3"/>
    <s v="Fellowes Lockers, Industrial"/>
    <n v="0.4"/>
    <n v="623"/>
    <n v="41"/>
    <n v="5"/>
    <s v="FALSE"/>
  </r>
  <r>
    <s v="AZ-2013-9485550"/>
    <x v="730"/>
    <s v="Dominic Elliott"/>
    <x v="1"/>
    <s v="England"/>
    <s v="Reading"/>
    <x v="0"/>
    <x v="1"/>
    <x v="3"/>
    <x v="1"/>
    <x v="16"/>
    <s v="Rubbermaid Clock, Durable"/>
    <n v="0.3"/>
    <n v="99"/>
    <n v="8"/>
    <n v="3"/>
    <s v="TRUE"/>
  </r>
  <r>
    <s v="AZ-2013-9485550"/>
    <x v="730"/>
    <s v="Dominic Elliott"/>
    <x v="1"/>
    <s v="England"/>
    <s v="Reading"/>
    <x v="0"/>
    <x v="1"/>
    <x v="3"/>
    <x v="0"/>
    <x v="11"/>
    <s v="Cuisinart Microwave, Black"/>
    <n v="0"/>
    <n v="278"/>
    <n v="14"/>
    <n v="1"/>
    <s v="FALSE"/>
  </r>
  <r>
    <s v="AZ-2013-9591675"/>
    <x v="730"/>
    <s v="Georgia Blackburn"/>
    <x v="6"/>
    <s v="Saxony"/>
    <s v="Leipzig"/>
    <x v="1"/>
    <x v="2"/>
    <x v="0"/>
    <x v="1"/>
    <x v="16"/>
    <s v="Eldon Door Stop, Erganomic"/>
    <n v="0"/>
    <n v="98"/>
    <n v="13"/>
    <n v="2"/>
    <s v="FALSE"/>
  </r>
  <r>
    <s v="AZ-2013-9591675"/>
    <x v="730"/>
    <s v="Georgia Blackburn"/>
    <x v="6"/>
    <s v="Saxony"/>
    <s v="Leipzig"/>
    <x v="1"/>
    <x v="2"/>
    <x v="0"/>
    <x v="1"/>
    <x v="16"/>
    <s v="Tenex Stacking Tray, Erganomic"/>
    <n v="0"/>
    <n v="67"/>
    <n v="30"/>
    <n v="3"/>
    <s v="FALSE"/>
  </r>
  <r>
    <s v="AZ-2013-4330374"/>
    <x v="730"/>
    <s v="Summer Hayward"/>
    <x v="3"/>
    <s v="Piedmont"/>
    <s v="Turin"/>
    <x v="2"/>
    <x v="1"/>
    <x v="1"/>
    <x v="1"/>
    <x v="1"/>
    <s v="Dania Stackable Bookrack, Pine"/>
    <n v="0"/>
    <n v="492"/>
    <n v="5"/>
    <n v="4"/>
    <s v="TRUE"/>
  </r>
  <r>
    <s v="AZ-2013-4330374"/>
    <x v="730"/>
    <s v="Summer Hayward"/>
    <x v="3"/>
    <s v="Piedmont"/>
    <s v="Turin"/>
    <x v="2"/>
    <x v="1"/>
    <x v="1"/>
    <x v="1"/>
    <x v="6"/>
    <s v="Bevis Computer Table, Fully Assembled"/>
    <n v="0.5"/>
    <n v="989"/>
    <n v="-435"/>
    <n v="4"/>
    <s v="FALSE"/>
  </r>
  <r>
    <s v="AZ-2013-9591675"/>
    <x v="730"/>
    <s v="Georgia Blackburn"/>
    <x v="6"/>
    <s v="Saxony"/>
    <s v="Leipzig"/>
    <x v="1"/>
    <x v="2"/>
    <x v="0"/>
    <x v="0"/>
    <x v="4"/>
    <s v="OIC Thumb Tacks, 12 Pack"/>
    <n v="0"/>
    <n v="41"/>
    <n v="16"/>
    <n v="3"/>
    <s v="FALSE"/>
  </r>
  <r>
    <s v="BN-2013-8532201"/>
    <x v="730"/>
    <s v="Bethany Child"/>
    <x v="3"/>
    <s v="Tuscany"/>
    <s v="Prato"/>
    <x v="2"/>
    <x v="1"/>
    <x v="0"/>
    <x v="0"/>
    <x v="2"/>
    <s v="Sanford Pencil Sharpener, Water Color"/>
    <n v="0"/>
    <n v="29"/>
    <n v="3"/>
    <n v="1"/>
    <s v="FALSE"/>
  </r>
  <r>
    <s v="AZ-2013-4330374"/>
    <x v="730"/>
    <s v="Summer Hayward"/>
    <x v="3"/>
    <s v="Piedmont"/>
    <s v="Turin"/>
    <x v="2"/>
    <x v="1"/>
    <x v="1"/>
    <x v="0"/>
    <x v="5"/>
    <s v="Acco Binding Machine, Durable"/>
    <n v="0"/>
    <n v="158"/>
    <n v="38"/>
    <n v="3"/>
    <s v="TRUE"/>
  </r>
  <r>
    <s v="AZ-2013-4330374"/>
    <x v="730"/>
    <s v="Summer Hayward"/>
    <x v="3"/>
    <s v="Piedmont"/>
    <s v="Turin"/>
    <x v="2"/>
    <x v="1"/>
    <x v="1"/>
    <x v="0"/>
    <x v="5"/>
    <s v="Avery Index Tab, Clear"/>
    <n v="0"/>
    <n v="19"/>
    <n v="1"/>
    <n v="3"/>
    <s v="FALSE"/>
  </r>
  <r>
    <s v="AZ-2013-4330374"/>
    <x v="730"/>
    <s v="Summer Hayward"/>
    <x v="3"/>
    <s v="Piedmont"/>
    <s v="Turin"/>
    <x v="2"/>
    <x v="1"/>
    <x v="1"/>
    <x v="0"/>
    <x v="5"/>
    <s v="Cardinal 3-Hole Punch, Clear"/>
    <n v="0"/>
    <n v="85"/>
    <n v="18"/>
    <n v="3"/>
    <s v="TRUE"/>
  </r>
  <r>
    <s v="AZ-2013-4330374"/>
    <x v="730"/>
    <s v="Summer Hayward"/>
    <x v="3"/>
    <s v="Piedmont"/>
    <s v="Turin"/>
    <x v="2"/>
    <x v="1"/>
    <x v="1"/>
    <x v="0"/>
    <x v="5"/>
    <s v="Cardinal Binder, Economy"/>
    <n v="0"/>
    <n v="14"/>
    <n v="5"/>
    <n v="1"/>
    <s v="FALSE"/>
  </r>
  <r>
    <s v="AZ-2013-4330374"/>
    <x v="730"/>
    <s v="Summer Hayward"/>
    <x v="3"/>
    <s v="Piedmont"/>
    <s v="Turin"/>
    <x v="2"/>
    <x v="1"/>
    <x v="1"/>
    <x v="0"/>
    <x v="0"/>
    <s v="SanDisk Parchment Paper, Recycled"/>
    <n v="0"/>
    <n v="66"/>
    <n v="11"/>
    <n v="4"/>
    <s v="TRUE"/>
  </r>
  <r>
    <s v="AZ-2013-4330374"/>
    <x v="730"/>
    <s v="Summer Hayward"/>
    <x v="3"/>
    <s v="Piedmont"/>
    <s v="Turin"/>
    <x v="2"/>
    <x v="1"/>
    <x v="1"/>
    <x v="0"/>
    <x v="12"/>
    <s v="Stiletto Letter Opener, High Speed"/>
    <n v="0"/>
    <n v="111"/>
    <n v="19"/>
    <n v="4"/>
    <s v="FALSE"/>
  </r>
  <r>
    <s v="BN-2013-8532201"/>
    <x v="730"/>
    <s v="Bethany Child"/>
    <x v="3"/>
    <s v="Tuscany"/>
    <s v="Prato"/>
    <x v="2"/>
    <x v="1"/>
    <x v="0"/>
    <x v="2"/>
    <x v="9"/>
    <s v="Epson Card Printer, Durable"/>
    <n v="0.4"/>
    <n v="204"/>
    <n v="-20"/>
    <n v="2"/>
    <s v="TRUE"/>
  </r>
  <r>
    <s v="AZ-2013-4330374"/>
    <x v="730"/>
    <s v="Summer Hayward"/>
    <x v="3"/>
    <s v="Piedmont"/>
    <s v="Turin"/>
    <x v="2"/>
    <x v="1"/>
    <x v="1"/>
    <x v="2"/>
    <x v="9"/>
    <s v="StarTech Receipt Printer, Wireless"/>
    <n v="0.4"/>
    <n v="66"/>
    <n v="-36"/>
    <n v="1"/>
    <s v="FALSE"/>
  </r>
  <r>
    <s v="AZ-2013-866971"/>
    <x v="731"/>
    <s v="Eloise Sykes"/>
    <x v="5"/>
    <s v="Madrid"/>
    <s v="Madrid"/>
    <x v="2"/>
    <x v="1"/>
    <x v="3"/>
    <x v="1"/>
    <x v="1"/>
    <s v="Bush Classic Bookcase, Traditional"/>
    <n v="0"/>
    <n v="2476"/>
    <n v="1015"/>
    <n v="6"/>
    <s v="FALSE"/>
  </r>
  <r>
    <s v="AZ-2013-866971"/>
    <x v="731"/>
    <s v="Eloise Sykes"/>
    <x v="5"/>
    <s v="Madrid"/>
    <s v="Madrid"/>
    <x v="2"/>
    <x v="1"/>
    <x v="3"/>
    <x v="0"/>
    <x v="2"/>
    <s v="Boston Pens, Easy-Erase"/>
    <n v="0"/>
    <n v="58"/>
    <n v="19"/>
    <n v="4"/>
    <s v="TRUE"/>
  </r>
  <r>
    <s v="BN-2013-9131358"/>
    <x v="731"/>
    <s v="Ebony Northcott"/>
    <x v="3"/>
    <s v="Lombardy"/>
    <s v="Milan"/>
    <x v="2"/>
    <x v="1"/>
    <x v="2"/>
    <x v="1"/>
    <x v="8"/>
    <s v="Harbour Creations Steel Folding Chair, Red"/>
    <n v="0.6"/>
    <n v="78"/>
    <n v="-65"/>
    <n v="2"/>
    <s v="TRUE"/>
  </r>
  <r>
    <s v="AZ-2013-3893358"/>
    <x v="731"/>
    <s v="Rebecca Cook"/>
    <x v="3"/>
    <s v="Tuscany"/>
    <s v="Florence"/>
    <x v="2"/>
    <x v="2"/>
    <x v="1"/>
    <x v="1"/>
    <x v="16"/>
    <s v="Tenex Clock, Erganomic"/>
    <n v="0"/>
    <n v="244"/>
    <n v="110"/>
    <n v="5"/>
    <s v="TRUE"/>
  </r>
  <r>
    <s v="AZ-2013-5532307"/>
    <x v="731"/>
    <s v="Kelly Long"/>
    <x v="2"/>
    <s v="Centre-Val de Loire"/>
    <s v="Chartres"/>
    <x v="1"/>
    <x v="2"/>
    <x v="1"/>
    <x v="0"/>
    <x v="5"/>
    <s v="Cardinal Binding Machine, Clear"/>
    <n v="0"/>
    <n v="98"/>
    <n v="39"/>
    <n v="2"/>
    <s v="TRUE"/>
  </r>
  <r>
    <s v="AZ-2013-3893358"/>
    <x v="731"/>
    <s v="Rebecca Cook"/>
    <x v="3"/>
    <s v="Tuscany"/>
    <s v="Florence"/>
    <x v="2"/>
    <x v="2"/>
    <x v="1"/>
    <x v="0"/>
    <x v="2"/>
    <s v="Boston Markers, Fluorescent"/>
    <n v="0"/>
    <n v="83"/>
    <n v="12"/>
    <n v="3"/>
    <s v="TRUE"/>
  </r>
  <r>
    <s v="AZ-2013-3893358"/>
    <x v="731"/>
    <s v="Rebecca Cook"/>
    <x v="3"/>
    <s v="Tuscany"/>
    <s v="Florence"/>
    <x v="2"/>
    <x v="2"/>
    <x v="1"/>
    <x v="0"/>
    <x v="5"/>
    <s v="Ibico Hole Reinforcements, Economy"/>
    <n v="0"/>
    <n v="28"/>
    <n v="14"/>
    <n v="4"/>
    <s v="FALSE"/>
  </r>
  <r>
    <s v="BN-2013-9871283"/>
    <x v="731"/>
    <s v="Geraldine Mizelle"/>
    <x v="2"/>
    <s v="Provence-Alpes-Côte d'Azur"/>
    <s v="Aix-en-Provence"/>
    <x v="1"/>
    <x v="2"/>
    <x v="0"/>
    <x v="2"/>
    <x v="9"/>
    <s v="Panasonic Printer, Red"/>
    <n v="0.15"/>
    <n v="448"/>
    <n v="0"/>
    <n v="2"/>
    <s v="FALSE"/>
  </r>
  <r>
    <s v="AZ-2013-906289"/>
    <x v="731"/>
    <s v="Lewis Greenwood"/>
    <x v="1"/>
    <s v="England"/>
    <s v="Walsall"/>
    <x v="0"/>
    <x v="1"/>
    <x v="1"/>
    <x v="2"/>
    <x v="9"/>
    <s v="StarTech Card Printer, Red"/>
    <n v="0"/>
    <n v="321"/>
    <n v="35"/>
    <n v="2"/>
    <s v="TRUE"/>
  </r>
  <r>
    <s v="BN-2013-2045874"/>
    <x v="732"/>
    <s v="Jack Brier"/>
    <x v="2"/>
    <s v="Ile-de-France"/>
    <s v="Boulogne-Billancourt"/>
    <x v="1"/>
    <x v="1"/>
    <x v="3"/>
    <x v="1"/>
    <x v="8"/>
    <s v="Harbour Creations Rocking Chair, Adjustable"/>
    <n v="0.1"/>
    <n v="404"/>
    <n v="99"/>
    <n v="3"/>
    <s v="FALSE"/>
  </r>
  <r>
    <s v="BN-2013-2045874"/>
    <x v="732"/>
    <s v="Jack Brier"/>
    <x v="2"/>
    <s v="Ile-de-France"/>
    <s v="Boulogne-Billancourt"/>
    <x v="1"/>
    <x v="1"/>
    <x v="3"/>
    <x v="0"/>
    <x v="0"/>
    <s v="Xerox Cards &amp; Envelopes, 8.5 x 11"/>
    <n v="0"/>
    <n v="246"/>
    <n v="39"/>
    <n v="5"/>
    <s v="TRUE"/>
  </r>
  <r>
    <s v="BN-2013-2045874"/>
    <x v="732"/>
    <s v="Jack Brier"/>
    <x v="2"/>
    <s v="Ile-de-France"/>
    <s v="Boulogne-Billancourt"/>
    <x v="1"/>
    <x v="1"/>
    <x v="3"/>
    <x v="0"/>
    <x v="3"/>
    <s v="Fellowes Shelving, Blue"/>
    <n v="0.1"/>
    <n v="156"/>
    <n v="47"/>
    <n v="3"/>
    <s v="FALSE"/>
  </r>
  <r>
    <s v="BN-2013-2045874"/>
    <x v="732"/>
    <s v="Jack Brier"/>
    <x v="2"/>
    <s v="Ile-de-France"/>
    <s v="Boulogne-Billancourt"/>
    <x v="1"/>
    <x v="1"/>
    <x v="3"/>
    <x v="2"/>
    <x v="9"/>
    <s v="Okidata Card Printer, Durable"/>
    <n v="0.15"/>
    <n v="299"/>
    <n v="-25"/>
    <n v="2"/>
    <s v="FALSE"/>
  </r>
  <r>
    <s v="BN-2013-6886875"/>
    <x v="732"/>
    <s v="Xavier Burford"/>
    <x v="1"/>
    <s v="England"/>
    <s v="Birmingham"/>
    <x v="0"/>
    <x v="2"/>
    <x v="2"/>
    <x v="0"/>
    <x v="14"/>
    <s v="GlobeWeis Clasp Envelope, Recycled"/>
    <n v="0.5"/>
    <n v="22"/>
    <n v="-11"/>
    <n v="5"/>
    <s v="FALSE"/>
  </r>
  <r>
    <s v="BN-2013-6886875"/>
    <x v="732"/>
    <s v="Xavier Burford"/>
    <x v="1"/>
    <s v="England"/>
    <s v="Birmingham"/>
    <x v="0"/>
    <x v="2"/>
    <x v="2"/>
    <x v="0"/>
    <x v="3"/>
    <s v="Eldon Lockers, Wire Frame"/>
    <n v="0.5"/>
    <n v="197"/>
    <n v="-118"/>
    <n v="2"/>
    <s v="TRUE"/>
  </r>
  <r>
    <s v="AZ-2013-5932628"/>
    <x v="732"/>
    <s v="Patrick Atkinson"/>
    <x v="4"/>
    <s v="Carinthia"/>
    <s v="Klagenfurt"/>
    <x v="1"/>
    <x v="0"/>
    <x v="1"/>
    <x v="1"/>
    <x v="1"/>
    <s v="Safco Corner Shelving, Traditional"/>
    <n v="0"/>
    <n v="448"/>
    <n v="81"/>
    <n v="3"/>
    <s v="TRUE"/>
  </r>
  <r>
    <s v="AZ-2013-5932628"/>
    <x v="732"/>
    <s v="Patrick Atkinson"/>
    <x v="4"/>
    <s v="Carinthia"/>
    <s v="Klagenfurt"/>
    <x v="1"/>
    <x v="0"/>
    <x v="1"/>
    <x v="1"/>
    <x v="16"/>
    <s v="Advantus Light Bulb, Duo Pack"/>
    <n v="0"/>
    <n v="40"/>
    <n v="8"/>
    <n v="2"/>
    <s v="TRUE"/>
  </r>
  <r>
    <s v="AZ-2013-5932628"/>
    <x v="732"/>
    <s v="Patrick Atkinson"/>
    <x v="4"/>
    <s v="Carinthia"/>
    <s v="Klagenfurt"/>
    <x v="1"/>
    <x v="0"/>
    <x v="1"/>
    <x v="0"/>
    <x v="11"/>
    <s v="Cuisinart Refrigerator, Silver"/>
    <n v="0"/>
    <n v="1987"/>
    <n v="338"/>
    <n v="4"/>
    <s v="FALSE"/>
  </r>
  <r>
    <s v="AZ-2013-5932628"/>
    <x v="732"/>
    <s v="Patrick Atkinson"/>
    <x v="4"/>
    <s v="Carinthia"/>
    <s v="Klagenfurt"/>
    <x v="1"/>
    <x v="0"/>
    <x v="1"/>
    <x v="0"/>
    <x v="2"/>
    <s v="Boston Canvas, Fluorescent"/>
    <n v="0"/>
    <n v="165"/>
    <n v="30"/>
    <n v="3"/>
    <s v="FALSE"/>
  </r>
  <r>
    <s v="AZ-2013-5932628"/>
    <x v="732"/>
    <s v="Patrick Atkinson"/>
    <x v="4"/>
    <s v="Carinthia"/>
    <s v="Klagenfurt"/>
    <x v="1"/>
    <x v="0"/>
    <x v="1"/>
    <x v="0"/>
    <x v="5"/>
    <s v="Avery 3-Hole Punch, Durable"/>
    <n v="0"/>
    <n v="59"/>
    <n v="21"/>
    <n v="2"/>
    <s v="TRUE"/>
  </r>
  <r>
    <s v="AZ-2013-5932628"/>
    <x v="732"/>
    <s v="Patrick Atkinson"/>
    <x v="4"/>
    <s v="Carinthia"/>
    <s v="Klagenfurt"/>
    <x v="1"/>
    <x v="0"/>
    <x v="1"/>
    <x v="0"/>
    <x v="0"/>
    <s v="SanDisk Computer Printout Paper, Recycled"/>
    <n v="0"/>
    <n v="149"/>
    <n v="67"/>
    <n v="5"/>
    <s v="TRUE"/>
  </r>
  <r>
    <s v="AZ-2013-5932628"/>
    <x v="732"/>
    <s v="Patrick Atkinson"/>
    <x v="4"/>
    <s v="Carinthia"/>
    <s v="Klagenfurt"/>
    <x v="1"/>
    <x v="0"/>
    <x v="1"/>
    <x v="0"/>
    <x v="3"/>
    <s v="Smead Box, Wire Frame"/>
    <n v="0"/>
    <n v="49"/>
    <n v="8"/>
    <n v="5"/>
    <s v="FALSE"/>
  </r>
  <r>
    <s v="AZ-2013-5248239"/>
    <x v="732"/>
    <s v="Darcy St George"/>
    <x v="1"/>
    <s v="Wales"/>
    <s v="Swansea"/>
    <x v="0"/>
    <x v="2"/>
    <x v="1"/>
    <x v="0"/>
    <x v="11"/>
    <s v="Breville Microwave, Red"/>
    <n v="0"/>
    <n v="905"/>
    <n v="81"/>
    <n v="3"/>
    <s v="FALSE"/>
  </r>
  <r>
    <s v="AZ-2013-5248239"/>
    <x v="732"/>
    <s v="Darcy St George"/>
    <x v="1"/>
    <s v="Wales"/>
    <s v="Swansea"/>
    <x v="0"/>
    <x v="2"/>
    <x v="1"/>
    <x v="0"/>
    <x v="2"/>
    <s v="Boston Pencil Sharpener, Easy-Erase"/>
    <n v="0"/>
    <n v="91"/>
    <n v="14"/>
    <n v="3"/>
    <s v="TRUE"/>
  </r>
  <r>
    <s v="AZ-2013-5248239"/>
    <x v="732"/>
    <s v="Darcy St George"/>
    <x v="1"/>
    <s v="Wales"/>
    <s v="Swansea"/>
    <x v="0"/>
    <x v="2"/>
    <x v="1"/>
    <x v="0"/>
    <x v="2"/>
    <s v="Boston Sketch Pad, Blue"/>
    <n v="0"/>
    <n v="194"/>
    <n v="84"/>
    <n v="4"/>
    <s v="TRUE"/>
  </r>
  <r>
    <s v="AZ-2013-5248239"/>
    <x v="732"/>
    <s v="Darcy St George"/>
    <x v="1"/>
    <s v="Wales"/>
    <s v="Swansea"/>
    <x v="0"/>
    <x v="2"/>
    <x v="1"/>
    <x v="0"/>
    <x v="2"/>
    <s v="Sanford Pencil Sharpener, Water Color"/>
    <n v="0"/>
    <n v="116"/>
    <n v="13"/>
    <n v="4"/>
    <s v="TRUE"/>
  </r>
  <r>
    <s v="AZ-2013-5248239"/>
    <x v="732"/>
    <s v="Darcy St George"/>
    <x v="1"/>
    <s v="Wales"/>
    <s v="Swansea"/>
    <x v="0"/>
    <x v="2"/>
    <x v="1"/>
    <x v="0"/>
    <x v="14"/>
    <s v="Jiffy Manila Envelope, Security-Tint"/>
    <n v="0"/>
    <n v="57"/>
    <n v="28"/>
    <n v="2"/>
    <s v="FALSE"/>
  </r>
  <r>
    <s v="AZ-2013-5248239"/>
    <x v="732"/>
    <s v="Darcy St George"/>
    <x v="1"/>
    <s v="Wales"/>
    <s v="Swansea"/>
    <x v="0"/>
    <x v="2"/>
    <x v="1"/>
    <x v="2"/>
    <x v="10"/>
    <s v="Cisco Smart Phone, Cordless"/>
    <n v="0"/>
    <n v="1954"/>
    <n v="782"/>
    <n v="3"/>
    <s v="FALSE"/>
  </r>
  <r>
    <s v="AZ-2013-9510969"/>
    <x v="733"/>
    <s v="Charlotte Savage"/>
    <x v="6"/>
    <s v="North Rhine-Westphalia"/>
    <s v="Bonn"/>
    <x v="1"/>
    <x v="1"/>
    <x v="1"/>
    <x v="1"/>
    <x v="6"/>
    <s v="Bevis Round Table, Adjustable Height"/>
    <n v="0.35"/>
    <n v="1691"/>
    <n v="-833"/>
    <n v="5"/>
    <s v="FALSE"/>
  </r>
  <r>
    <s v="BN-2013-6154570"/>
    <x v="733"/>
    <s v="Michael Kim"/>
    <x v="6"/>
    <s v="Baden-Württemberg"/>
    <s v="Reutlingen"/>
    <x v="1"/>
    <x v="1"/>
    <x v="1"/>
    <x v="0"/>
    <x v="11"/>
    <s v="Hamilton Beach Toaster, Red"/>
    <n v="0.1"/>
    <n v="104"/>
    <n v="-7"/>
    <n v="2"/>
    <s v="TRUE"/>
  </r>
  <r>
    <s v="AZ-2013-9510969"/>
    <x v="733"/>
    <s v="Charlotte Savage"/>
    <x v="6"/>
    <s v="North Rhine-Westphalia"/>
    <s v="Bonn"/>
    <x v="1"/>
    <x v="1"/>
    <x v="1"/>
    <x v="0"/>
    <x v="2"/>
    <s v="BIC Sketch Pad, Water Color"/>
    <n v="0"/>
    <n v="415"/>
    <n v="62"/>
    <n v="8"/>
    <s v="FALSE"/>
  </r>
  <r>
    <s v="AZ-2013-9510969"/>
    <x v="733"/>
    <s v="Charlotte Savage"/>
    <x v="6"/>
    <s v="North Rhine-Westphalia"/>
    <s v="Bonn"/>
    <x v="1"/>
    <x v="1"/>
    <x v="1"/>
    <x v="0"/>
    <x v="5"/>
    <s v="Acco Binder, Clear"/>
    <n v="0"/>
    <n v="29"/>
    <n v="10"/>
    <n v="2"/>
    <s v="FALSE"/>
  </r>
  <r>
    <s v="AZ-2013-9510969"/>
    <x v="733"/>
    <s v="Charlotte Savage"/>
    <x v="6"/>
    <s v="North Rhine-Westphalia"/>
    <s v="Bonn"/>
    <x v="1"/>
    <x v="1"/>
    <x v="1"/>
    <x v="0"/>
    <x v="0"/>
    <s v="Xerox Message Books, Recycled"/>
    <n v="0"/>
    <n v="41"/>
    <n v="13"/>
    <n v="2"/>
    <s v="TRUE"/>
  </r>
  <r>
    <s v="BN-2013-6154570"/>
    <x v="733"/>
    <s v="Michael Kim"/>
    <x v="6"/>
    <s v="Baden-Württemberg"/>
    <s v="Reutlingen"/>
    <x v="1"/>
    <x v="1"/>
    <x v="1"/>
    <x v="2"/>
    <x v="15"/>
    <s v="Logitech Router, Bluetooth"/>
    <n v="0"/>
    <n v="742"/>
    <n v="59"/>
    <n v="3"/>
    <s v="TRUE"/>
  </r>
  <r>
    <s v="AZ-2013-5548332"/>
    <x v="733"/>
    <s v="Michael Myers"/>
    <x v="5"/>
    <s v="Madrid"/>
    <s v="Madrid"/>
    <x v="2"/>
    <x v="0"/>
    <x v="1"/>
    <x v="1"/>
    <x v="16"/>
    <s v="Tenex Frame, Erganomic"/>
    <n v="0"/>
    <n v="326"/>
    <n v="107"/>
    <n v="3"/>
    <s v="TRUE"/>
  </r>
  <r>
    <s v="AZ-2013-5548332"/>
    <x v="733"/>
    <s v="Michael Myers"/>
    <x v="5"/>
    <s v="Madrid"/>
    <s v="Madrid"/>
    <x v="2"/>
    <x v="0"/>
    <x v="1"/>
    <x v="0"/>
    <x v="4"/>
    <s v="Advantus Thumb Tacks, Assorted Sizes"/>
    <n v="0"/>
    <n v="44"/>
    <n v="7"/>
    <n v="4"/>
    <s v="TRUE"/>
  </r>
  <r>
    <s v="AZ-2013-8493783"/>
    <x v="734"/>
    <s v="Maya Pamphlett"/>
    <x v="6"/>
    <s v="Rhineland-Palatinate"/>
    <s v="Ludwigshafen am Rhein"/>
    <x v="1"/>
    <x v="1"/>
    <x v="1"/>
    <x v="0"/>
    <x v="5"/>
    <s v="Acco Binding Machine, Economy"/>
    <n v="0"/>
    <n v="255"/>
    <n v="74"/>
    <n v="5"/>
    <s v="TRUE"/>
  </r>
  <r>
    <s v="AZ-2013-8493783"/>
    <x v="734"/>
    <s v="Maya Pamphlett"/>
    <x v="6"/>
    <s v="Rhineland-Palatinate"/>
    <s v="Ludwigshafen am Rhein"/>
    <x v="1"/>
    <x v="1"/>
    <x v="1"/>
    <x v="2"/>
    <x v="13"/>
    <s v="Canon Fax and Copier, Color"/>
    <n v="0"/>
    <n v="964"/>
    <n v="231"/>
    <n v="5"/>
    <s v="TRUE"/>
  </r>
  <r>
    <s v="AZ-2013-2914891"/>
    <x v="735"/>
    <s v="John Basser"/>
    <x v="3"/>
    <s v="Tuscany"/>
    <s v="Florence"/>
    <x v="2"/>
    <x v="2"/>
    <x v="2"/>
    <x v="1"/>
    <x v="1"/>
    <s v="Ikea Classic Bookcase, Traditional"/>
    <n v="0"/>
    <n v="1235"/>
    <n v="469"/>
    <n v="3"/>
    <s v="FALSE"/>
  </r>
  <r>
    <s v="AZ-2013-2914891"/>
    <x v="735"/>
    <s v="John Basser"/>
    <x v="3"/>
    <s v="Tuscany"/>
    <s v="Florence"/>
    <x v="2"/>
    <x v="2"/>
    <x v="2"/>
    <x v="0"/>
    <x v="14"/>
    <s v="Cameo Clasp Envelope, Security-Tint"/>
    <n v="0"/>
    <n v="83"/>
    <n v="20"/>
    <n v="7"/>
    <s v="FALSE"/>
  </r>
  <r>
    <s v="AZ-2013-2914891"/>
    <x v="735"/>
    <s v="John Basser"/>
    <x v="3"/>
    <s v="Tuscany"/>
    <s v="Florence"/>
    <x v="2"/>
    <x v="2"/>
    <x v="2"/>
    <x v="0"/>
    <x v="4"/>
    <s v="Advantus Staples, Metal"/>
    <n v="0"/>
    <n v="22"/>
    <n v="9"/>
    <n v="2"/>
    <s v="FALSE"/>
  </r>
  <r>
    <s v="AZ-2013-2914891"/>
    <x v="735"/>
    <s v="John Basser"/>
    <x v="3"/>
    <s v="Tuscany"/>
    <s v="Florence"/>
    <x v="2"/>
    <x v="2"/>
    <x v="2"/>
    <x v="0"/>
    <x v="3"/>
    <s v="Eldon Lockers, Blue"/>
    <n v="0.4"/>
    <n v="475"/>
    <n v="-238"/>
    <n v="4"/>
    <s v="TRUE"/>
  </r>
  <r>
    <s v="AZ-2013-2914891"/>
    <x v="735"/>
    <s v="John Basser"/>
    <x v="3"/>
    <s v="Tuscany"/>
    <s v="Florence"/>
    <x v="2"/>
    <x v="2"/>
    <x v="2"/>
    <x v="2"/>
    <x v="10"/>
    <s v="Nokia Smart Phone, Full Size"/>
    <n v="0.4"/>
    <n v="765"/>
    <n v="-370"/>
    <n v="2"/>
    <s v="FALSE"/>
  </r>
  <r>
    <s v="AZ-2013-7137093"/>
    <x v="735"/>
    <s v="Daisy Summers"/>
    <x v="1"/>
    <s v="England"/>
    <s v="London"/>
    <x v="0"/>
    <x v="2"/>
    <x v="1"/>
    <x v="0"/>
    <x v="2"/>
    <s v="Binney &amp; Smith Pens, Blue"/>
    <n v="0.1"/>
    <n v="86"/>
    <n v="31"/>
    <n v="8"/>
    <s v="FALSE"/>
  </r>
  <r>
    <s v="AZ-2013-7137093"/>
    <x v="735"/>
    <s v="Daisy Summers"/>
    <x v="1"/>
    <s v="England"/>
    <s v="London"/>
    <x v="0"/>
    <x v="2"/>
    <x v="1"/>
    <x v="2"/>
    <x v="15"/>
    <s v="Logitech Router, Programmable"/>
    <n v="0.1"/>
    <n v="672"/>
    <n v="194"/>
    <n v="3"/>
    <s v="TRUE"/>
  </r>
  <r>
    <s v="AZ-2013-9746580"/>
    <x v="735"/>
    <s v="Julian Mack"/>
    <x v="6"/>
    <s v="Saxony"/>
    <s v="Leipzig"/>
    <x v="1"/>
    <x v="1"/>
    <x v="1"/>
    <x v="1"/>
    <x v="1"/>
    <s v="Safco Corner Shelving, Traditional"/>
    <n v="0.1"/>
    <n v="135"/>
    <n v="12"/>
    <n v="1"/>
    <s v="TRUE"/>
  </r>
  <r>
    <s v="AZ-2013-9746580"/>
    <x v="735"/>
    <s v="Julian Mack"/>
    <x v="6"/>
    <s v="Saxony"/>
    <s v="Leipzig"/>
    <x v="1"/>
    <x v="1"/>
    <x v="1"/>
    <x v="1"/>
    <x v="8"/>
    <s v="Hon Steel Folding Chair, Adjustable"/>
    <n v="0.1"/>
    <n v="680"/>
    <n v="60"/>
    <n v="9"/>
    <s v="FALSE"/>
  </r>
  <r>
    <s v="AZ-2013-1483452"/>
    <x v="736"/>
    <s v="Ethan Williams"/>
    <x v="4"/>
    <s v="Vienna"/>
    <s v="Vienna"/>
    <x v="1"/>
    <x v="2"/>
    <x v="2"/>
    <x v="0"/>
    <x v="11"/>
    <s v="Hoover Microwave, White"/>
    <n v="0"/>
    <n v="2147"/>
    <n v="580"/>
    <n v="7"/>
    <s v="TRUE"/>
  </r>
  <r>
    <s v="AZ-2013-2857120"/>
    <x v="736"/>
    <s v="Kimberly Boyd"/>
    <x v="2"/>
    <s v="Aquitaine-Limousin-Poitou-Charentes"/>
    <s v="Bayonne"/>
    <x v="1"/>
    <x v="2"/>
    <x v="1"/>
    <x v="0"/>
    <x v="4"/>
    <s v="Stockwell Rubber Bands, Metal"/>
    <n v="0"/>
    <n v="49"/>
    <n v="24"/>
    <n v="3"/>
    <s v="FALSE"/>
  </r>
  <r>
    <s v="AZ-2013-2857120"/>
    <x v="736"/>
    <s v="Kimberly Boyd"/>
    <x v="2"/>
    <s v="Aquitaine-Limousin-Poitou-Charentes"/>
    <s v="Bayonne"/>
    <x v="1"/>
    <x v="2"/>
    <x v="1"/>
    <x v="2"/>
    <x v="9"/>
    <s v="Panasonic Receipt Printer, White"/>
    <n v="0.15"/>
    <n v="304"/>
    <n v="72"/>
    <n v="3"/>
    <s v="TRUE"/>
  </r>
  <r>
    <s v="AZ-2013-6875037"/>
    <x v="736"/>
    <s v="Karon Shah"/>
    <x v="5"/>
    <s v="Madrid"/>
    <s v="Madrid"/>
    <x v="2"/>
    <x v="2"/>
    <x v="1"/>
    <x v="0"/>
    <x v="2"/>
    <s v="BIC Pencil Sharpener, Easy-Erase"/>
    <n v="0"/>
    <n v="88"/>
    <n v="4"/>
    <n v="3"/>
    <s v="FALSE"/>
  </r>
  <r>
    <s v="AZ-2013-6875037"/>
    <x v="736"/>
    <s v="Karon Shah"/>
    <x v="5"/>
    <s v="Madrid"/>
    <s v="Madrid"/>
    <x v="2"/>
    <x v="2"/>
    <x v="1"/>
    <x v="0"/>
    <x v="0"/>
    <s v="Eaton Memo Slips, 8.5 x 11"/>
    <n v="0"/>
    <n v="18"/>
    <n v="5"/>
    <n v="1"/>
    <s v="FALSE"/>
  </r>
  <r>
    <s v="AZ-2013-2185600"/>
    <x v="737"/>
    <s v="Robert Duffy"/>
    <x v="5"/>
    <s v="Catalonia"/>
    <s v="Barcelona"/>
    <x v="2"/>
    <x v="0"/>
    <x v="0"/>
    <x v="2"/>
    <x v="13"/>
    <s v="Sharp Fax Machine, Laser"/>
    <n v="0"/>
    <n v="2070"/>
    <n v="186"/>
    <n v="7"/>
    <s v="TRUE"/>
  </r>
  <r>
    <s v="AZ-2013-8277414"/>
    <x v="737"/>
    <s v="Debbie Fisk"/>
    <x v="3"/>
    <s v="Tuscany"/>
    <s v="Carrara"/>
    <x v="2"/>
    <x v="2"/>
    <x v="1"/>
    <x v="1"/>
    <x v="16"/>
    <s v="Advantus Stacking Tray, Black"/>
    <n v="0"/>
    <n v="106"/>
    <n v="30"/>
    <n v="4"/>
    <s v="FALSE"/>
  </r>
  <r>
    <s v="AZ-2013-8277414"/>
    <x v="737"/>
    <s v="Debbie Fisk"/>
    <x v="3"/>
    <s v="Tuscany"/>
    <s v="Carrara"/>
    <x v="2"/>
    <x v="2"/>
    <x v="1"/>
    <x v="0"/>
    <x v="2"/>
    <s v="Binney &amp; Smith Highlighters, Fluorescent"/>
    <n v="0"/>
    <n v="71"/>
    <n v="6"/>
    <n v="4"/>
    <s v="FALSE"/>
  </r>
  <r>
    <s v="AZ-2013-7300382"/>
    <x v="738"/>
    <s v="Robert Ramsey"/>
    <x v="3"/>
    <s v="Piedmont"/>
    <s v="Turin"/>
    <x v="2"/>
    <x v="1"/>
    <x v="0"/>
    <x v="0"/>
    <x v="14"/>
    <s v="Jiffy Business Envelopes, Security-Tint"/>
    <n v="0"/>
    <n v="32"/>
    <n v="2"/>
    <n v="2"/>
    <s v="TRUE"/>
  </r>
  <r>
    <s v="AZ-2013-7300382"/>
    <x v="738"/>
    <s v="Robert Ramsey"/>
    <x v="3"/>
    <s v="Piedmont"/>
    <s v="Turin"/>
    <x v="2"/>
    <x v="1"/>
    <x v="0"/>
    <x v="2"/>
    <x v="13"/>
    <s v="Sharp Ink, High-Speed"/>
    <n v="0"/>
    <n v="490"/>
    <n v="39"/>
    <n v="4"/>
    <s v="TRUE"/>
  </r>
  <r>
    <s v="AZ-2013-9188283"/>
    <x v="738"/>
    <s v="Larry Lambert"/>
    <x v="6"/>
    <s v="Hesse"/>
    <s v="Wiesbaden"/>
    <x v="1"/>
    <x v="1"/>
    <x v="1"/>
    <x v="0"/>
    <x v="2"/>
    <s v="Sanford Pencil Sharpener, Water Color"/>
    <n v="0"/>
    <n v="131"/>
    <n v="34"/>
    <n v="5"/>
    <s v="FALSE"/>
  </r>
  <r>
    <s v="BN-2013-9881069"/>
    <x v="738"/>
    <s v="Christopher Goold"/>
    <x v="6"/>
    <s v="Berlin"/>
    <s v="Berlin"/>
    <x v="1"/>
    <x v="2"/>
    <x v="1"/>
    <x v="1"/>
    <x v="8"/>
    <s v="Office Star Bag Chairs, Set of Two"/>
    <n v="0.2"/>
    <n v="323"/>
    <n v="-61"/>
    <n v="7"/>
    <s v="TRUE"/>
  </r>
  <r>
    <s v="BN-2013-9881069"/>
    <x v="738"/>
    <s v="Christopher Goold"/>
    <x v="6"/>
    <s v="Berlin"/>
    <s v="Berlin"/>
    <x v="1"/>
    <x v="2"/>
    <x v="1"/>
    <x v="2"/>
    <x v="15"/>
    <s v="Enermax Flash Drive, Programmable"/>
    <n v="0.1"/>
    <n v="155"/>
    <n v="45"/>
    <n v="4"/>
    <s v="TRUE"/>
  </r>
  <r>
    <s v="BN-2013-9881069"/>
    <x v="738"/>
    <s v="Christopher Goold"/>
    <x v="6"/>
    <s v="Berlin"/>
    <s v="Berlin"/>
    <x v="1"/>
    <x v="2"/>
    <x v="1"/>
    <x v="2"/>
    <x v="10"/>
    <s v="Nokia Speaker Phone, Full Size"/>
    <n v="0.1"/>
    <n v="336"/>
    <n v="37"/>
    <n v="3"/>
    <s v="FALSE"/>
  </r>
  <r>
    <s v="AZ-2013-8689698"/>
    <x v="739"/>
    <s v="Charlie Wells"/>
    <x v="2"/>
    <s v="Provence-Alpes-Côte d'Azur"/>
    <s v="Marseille"/>
    <x v="1"/>
    <x v="0"/>
    <x v="0"/>
    <x v="0"/>
    <x v="12"/>
    <s v="Stiletto Shears, High Speed"/>
    <n v="0"/>
    <n v="385"/>
    <n v="35"/>
    <n v="8"/>
    <s v="TRUE"/>
  </r>
  <r>
    <s v="AZ-2013-9221465"/>
    <x v="739"/>
    <s v="Audrey Knowles"/>
    <x v="3"/>
    <s v="Lazio"/>
    <s v="Rome"/>
    <x v="2"/>
    <x v="1"/>
    <x v="0"/>
    <x v="0"/>
    <x v="2"/>
    <s v="BIC Canvas, Blue"/>
    <n v="0"/>
    <n v="269"/>
    <n v="21"/>
    <n v="5"/>
    <s v="FALSE"/>
  </r>
  <r>
    <s v="AZ-2013-9221465"/>
    <x v="739"/>
    <s v="Audrey Knowles"/>
    <x v="3"/>
    <s v="Lazio"/>
    <s v="Rome"/>
    <x v="2"/>
    <x v="1"/>
    <x v="0"/>
    <x v="0"/>
    <x v="3"/>
    <s v="Tenex Folders, Wire Frame"/>
    <n v="0.4"/>
    <n v="53"/>
    <n v="7"/>
    <n v="4"/>
    <s v="TRUE"/>
  </r>
  <r>
    <s v="AZ-2013-9221465"/>
    <x v="739"/>
    <s v="Audrey Knowles"/>
    <x v="3"/>
    <s v="Lazio"/>
    <s v="Rome"/>
    <x v="2"/>
    <x v="1"/>
    <x v="0"/>
    <x v="2"/>
    <x v="15"/>
    <s v="Logitech Flash Drive, Bluetooth"/>
    <n v="0"/>
    <n v="92"/>
    <n v="39"/>
    <n v="3"/>
    <s v="TRUE"/>
  </r>
  <r>
    <s v="AZ-2013-9221465"/>
    <x v="739"/>
    <s v="Audrey Knowles"/>
    <x v="3"/>
    <s v="Lazio"/>
    <s v="Rome"/>
    <x v="2"/>
    <x v="1"/>
    <x v="0"/>
    <x v="2"/>
    <x v="13"/>
    <s v="Canon Fax Machine, High-Speed"/>
    <n v="0"/>
    <n v="950"/>
    <n v="114"/>
    <n v="3"/>
    <s v="FALSE"/>
  </r>
  <r>
    <s v="AZ-2013-9221465"/>
    <x v="739"/>
    <s v="Audrey Knowles"/>
    <x v="3"/>
    <s v="Lazio"/>
    <s v="Rome"/>
    <x v="2"/>
    <x v="1"/>
    <x v="0"/>
    <x v="2"/>
    <x v="10"/>
    <s v="Samsung Smart Phone, Cordless"/>
    <n v="0.4"/>
    <n v="2684"/>
    <n v="-1476"/>
    <n v="7"/>
    <s v="TRUE"/>
  </r>
  <r>
    <s v="AZ-2013-8064261"/>
    <x v="739"/>
    <s v="Angie Massengill"/>
    <x v="3"/>
    <s v="Emilia-Romagna"/>
    <s v="Bologna"/>
    <x v="2"/>
    <x v="1"/>
    <x v="2"/>
    <x v="1"/>
    <x v="16"/>
    <s v="Eldon Door Stop, Durable"/>
    <n v="0"/>
    <n v="189"/>
    <n v="40"/>
    <n v="4"/>
    <s v="TRUE"/>
  </r>
  <r>
    <s v="AZ-2013-8064261"/>
    <x v="739"/>
    <s v="Angie Massengill"/>
    <x v="3"/>
    <s v="Emilia-Romagna"/>
    <s v="Bologna"/>
    <x v="2"/>
    <x v="1"/>
    <x v="2"/>
    <x v="0"/>
    <x v="11"/>
    <s v="Hoover Stove, Red"/>
    <n v="0"/>
    <n v="3979"/>
    <n v="1990"/>
    <n v="7"/>
    <s v="FALSE"/>
  </r>
  <r>
    <s v="AZ-2013-7036951"/>
    <x v="740"/>
    <s v="Anna Church"/>
    <x v="5"/>
    <s v="Galicia"/>
    <s v="Pontevedra"/>
    <x v="2"/>
    <x v="1"/>
    <x v="1"/>
    <x v="1"/>
    <x v="16"/>
    <s v="Advantus Door Stop, Duo Pack"/>
    <n v="0"/>
    <n v="180"/>
    <n v="11"/>
    <n v="4"/>
    <s v="FALSE"/>
  </r>
  <r>
    <s v="BN-2013-80695"/>
    <x v="740"/>
    <s v="Samantha Reynell"/>
    <x v="6"/>
    <s v="North Rhine-Westphalia"/>
    <s v="Grevenbroich"/>
    <x v="1"/>
    <x v="0"/>
    <x v="0"/>
    <x v="0"/>
    <x v="3"/>
    <s v="Rogers Folders, Single Width"/>
    <n v="0.1"/>
    <n v="28"/>
    <n v="-1"/>
    <n v="1"/>
    <s v="FALSE"/>
  </r>
  <r>
    <s v="BN-2013-80695"/>
    <x v="740"/>
    <s v="Samantha Reynell"/>
    <x v="6"/>
    <s v="North Rhine-Westphalia"/>
    <s v="Grevenbroich"/>
    <x v="1"/>
    <x v="0"/>
    <x v="0"/>
    <x v="0"/>
    <x v="12"/>
    <s v="Kleencut Box Cutter, Serrated"/>
    <n v="0"/>
    <n v="94"/>
    <n v="21"/>
    <n v="3"/>
    <s v="FALSE"/>
  </r>
  <r>
    <s v="AZ-2013-576501"/>
    <x v="741"/>
    <s v="Ashley Baldwinson"/>
    <x v="6"/>
    <s v="Bremen"/>
    <s v="Bremen"/>
    <x v="1"/>
    <x v="2"/>
    <x v="2"/>
    <x v="0"/>
    <x v="5"/>
    <s v="Acco Hole Reinforcements, Economy"/>
    <n v="0"/>
    <n v="7"/>
    <n v="1"/>
    <n v="1"/>
    <s v="TRUE"/>
  </r>
  <r>
    <s v="AZ-2013-7001055"/>
    <x v="742"/>
    <s v="Tahlia Coughlan"/>
    <x v="4"/>
    <s v="Vienna"/>
    <s v="Vienna"/>
    <x v="1"/>
    <x v="2"/>
    <x v="0"/>
    <x v="0"/>
    <x v="3"/>
    <s v="Smead Lockers, Industrial"/>
    <n v="0"/>
    <n v="597"/>
    <n v="167"/>
    <n v="3"/>
    <s v="FALSE"/>
  </r>
  <r>
    <s v="AZ-2013-6796534"/>
    <x v="742"/>
    <s v="Mariam McMeckan"/>
    <x v="1"/>
    <s v="Scotland"/>
    <s v="Edinburgh"/>
    <x v="0"/>
    <x v="2"/>
    <x v="2"/>
    <x v="2"/>
    <x v="13"/>
    <s v="Canon Copy Machine, Color"/>
    <n v="0"/>
    <n v="264"/>
    <n v="66"/>
    <n v="1"/>
    <s v="TRUE"/>
  </r>
  <r>
    <s v="BN-2013-6883995"/>
    <x v="742"/>
    <s v="Freya Daniels"/>
    <x v="2"/>
    <s v="Pays de la Loire"/>
    <s v="Saumur"/>
    <x v="1"/>
    <x v="1"/>
    <x v="1"/>
    <x v="1"/>
    <x v="8"/>
    <s v="Office Star Steel Folding Chair, Black"/>
    <n v="0.1"/>
    <n v="241"/>
    <n v="-27"/>
    <n v="3"/>
    <s v="FALSE"/>
  </r>
  <r>
    <s v="BN-2013-6883995"/>
    <x v="742"/>
    <s v="Freya Daniels"/>
    <x v="2"/>
    <s v="Pays de la Loire"/>
    <s v="Saumur"/>
    <x v="1"/>
    <x v="1"/>
    <x v="1"/>
    <x v="2"/>
    <x v="15"/>
    <s v="Belkin Memory Card, USB"/>
    <n v="0"/>
    <n v="460"/>
    <n v="0"/>
    <n v="4"/>
    <s v="TRUE"/>
  </r>
  <r>
    <s v="BN-2013-6883995"/>
    <x v="742"/>
    <s v="Freya Daniels"/>
    <x v="2"/>
    <s v="Pays de la Loire"/>
    <s v="Saumur"/>
    <x v="1"/>
    <x v="1"/>
    <x v="1"/>
    <x v="2"/>
    <x v="13"/>
    <s v="Sharp Fax Machine, High-Speed"/>
    <n v="0.15"/>
    <n v="1249"/>
    <n v="88"/>
    <n v="5"/>
    <s v="TRUE"/>
  </r>
  <r>
    <s v="AZ-2013-8090289"/>
    <x v="742"/>
    <s v="Kristal McCaslin"/>
    <x v="2"/>
    <s v="Ile-de-France"/>
    <s v="Massy"/>
    <x v="1"/>
    <x v="2"/>
    <x v="1"/>
    <x v="1"/>
    <x v="8"/>
    <s v="Novimex Executive Leather Armchair, Red"/>
    <n v="0.1"/>
    <n v="414"/>
    <n v="115"/>
    <n v="1"/>
    <s v="TRUE"/>
  </r>
  <r>
    <s v="AZ-2013-8019814"/>
    <x v="742"/>
    <s v="Holly Black"/>
    <x v="1"/>
    <s v="England"/>
    <s v="Dudley"/>
    <x v="0"/>
    <x v="0"/>
    <x v="1"/>
    <x v="2"/>
    <x v="10"/>
    <s v="Motorola Signal Booster, with Caller ID"/>
    <n v="0"/>
    <n v="286"/>
    <n v="114"/>
    <n v="2"/>
    <s v="FALSE"/>
  </r>
  <r>
    <s v="AZ-2013-8958085"/>
    <x v="743"/>
    <s v="Natasha Heane"/>
    <x v="3"/>
    <s v="Lazio"/>
    <s v="Rome"/>
    <x v="2"/>
    <x v="0"/>
    <x v="1"/>
    <x v="0"/>
    <x v="2"/>
    <s v="BIC Sketch Pad, Fluorescent"/>
    <n v="0"/>
    <n v="499"/>
    <n v="165"/>
    <n v="10"/>
    <s v="FALSE"/>
  </r>
  <r>
    <s v="AZ-2013-8958085"/>
    <x v="743"/>
    <s v="Natasha Heane"/>
    <x v="3"/>
    <s v="Lazio"/>
    <s v="Rome"/>
    <x v="2"/>
    <x v="0"/>
    <x v="1"/>
    <x v="0"/>
    <x v="2"/>
    <s v="Binney &amp; Smith Pens, Water Color"/>
    <n v="0"/>
    <n v="30"/>
    <n v="11"/>
    <n v="2"/>
    <s v="FALSE"/>
  </r>
  <r>
    <s v="AZ-2013-8958085"/>
    <x v="743"/>
    <s v="Natasha Heane"/>
    <x v="3"/>
    <s v="Lazio"/>
    <s v="Rome"/>
    <x v="2"/>
    <x v="0"/>
    <x v="1"/>
    <x v="0"/>
    <x v="5"/>
    <s v="Acco Binder, Durable"/>
    <n v="0"/>
    <n v="133"/>
    <n v="37"/>
    <n v="8"/>
    <s v="FALSE"/>
  </r>
  <r>
    <s v="AZ-2013-8958085"/>
    <x v="743"/>
    <s v="Natasha Heane"/>
    <x v="3"/>
    <s v="Lazio"/>
    <s v="Rome"/>
    <x v="2"/>
    <x v="0"/>
    <x v="1"/>
    <x v="0"/>
    <x v="7"/>
    <s v="Smead Shipping Labels, Alphabetical"/>
    <n v="0"/>
    <n v="69"/>
    <n v="16"/>
    <n v="6"/>
    <s v="TRUE"/>
  </r>
  <r>
    <s v="AZ-2013-8958085"/>
    <x v="743"/>
    <s v="Natasha Heane"/>
    <x v="3"/>
    <s v="Lazio"/>
    <s v="Rome"/>
    <x v="2"/>
    <x v="0"/>
    <x v="1"/>
    <x v="0"/>
    <x v="3"/>
    <s v="Tenex Lockers, Wire Frame"/>
    <n v="0.4"/>
    <n v="488"/>
    <n v="-73"/>
    <n v="4"/>
    <s v="TRUE"/>
  </r>
  <r>
    <s v="AZ-2013-8958085"/>
    <x v="743"/>
    <s v="Natasha Heane"/>
    <x v="3"/>
    <s v="Lazio"/>
    <s v="Rome"/>
    <x v="2"/>
    <x v="0"/>
    <x v="1"/>
    <x v="0"/>
    <x v="12"/>
    <s v="Acme Scissors, Serrated"/>
    <n v="0"/>
    <n v="89"/>
    <n v="5"/>
    <n v="4"/>
    <s v="TRUE"/>
  </r>
  <r>
    <s v="AZ-2013-8958085"/>
    <x v="743"/>
    <s v="Natasha Heane"/>
    <x v="3"/>
    <s v="Lazio"/>
    <s v="Rome"/>
    <x v="2"/>
    <x v="0"/>
    <x v="1"/>
    <x v="2"/>
    <x v="13"/>
    <s v="Canon Ink, Color"/>
    <n v="0"/>
    <n v="297"/>
    <n v="56"/>
    <n v="2"/>
    <s v="TRUE"/>
  </r>
  <r>
    <s v="AZ-2013-8958085"/>
    <x v="743"/>
    <s v="Natasha Heane"/>
    <x v="3"/>
    <s v="Lazio"/>
    <s v="Rome"/>
    <x v="2"/>
    <x v="0"/>
    <x v="1"/>
    <x v="2"/>
    <x v="13"/>
    <s v="HP Wireless Fax, Color"/>
    <n v="0"/>
    <n v="723"/>
    <n v="7"/>
    <n v="2"/>
    <s v="FALSE"/>
  </r>
  <r>
    <s v="AZ-2013-5213862"/>
    <x v="743"/>
    <s v="Sam Rees"/>
    <x v="2"/>
    <s v="Ile-de-France"/>
    <s v="Paris"/>
    <x v="1"/>
    <x v="0"/>
    <x v="1"/>
    <x v="0"/>
    <x v="14"/>
    <s v="GlobeWeis Manila Envelope, Security-Tint"/>
    <n v="0"/>
    <n v="209"/>
    <n v="2"/>
    <n v="7"/>
    <s v="FALSE"/>
  </r>
  <r>
    <s v="AZ-2013-5213862"/>
    <x v="743"/>
    <s v="Sam Rees"/>
    <x v="2"/>
    <s v="Ile-de-France"/>
    <s v="Paris"/>
    <x v="1"/>
    <x v="0"/>
    <x v="1"/>
    <x v="0"/>
    <x v="3"/>
    <s v="Rogers Trays, Wire Frame"/>
    <n v="0.1"/>
    <n v="164"/>
    <n v="71"/>
    <n v="3"/>
    <s v="FALSE"/>
  </r>
  <r>
    <s v="BN-2013-6854769"/>
    <x v="743"/>
    <s v="Adam Gibbs"/>
    <x v="13"/>
    <s v="Dublin"/>
    <s v="Tallaght"/>
    <x v="0"/>
    <x v="2"/>
    <x v="1"/>
    <x v="1"/>
    <x v="8"/>
    <s v="Hon Steel Folding Chair, Red"/>
    <n v="0.5"/>
    <n v="122"/>
    <n v="-7"/>
    <n v="3"/>
    <s v="TRUE"/>
  </r>
  <r>
    <s v="AZ-2013-7058808"/>
    <x v="744"/>
    <s v="Julie Ochoa"/>
    <x v="5"/>
    <s v="Basque Country"/>
    <s v="Irun"/>
    <x v="2"/>
    <x v="2"/>
    <x v="1"/>
    <x v="1"/>
    <x v="16"/>
    <s v="Advantus Clock, Duo Pack"/>
    <n v="0"/>
    <n v="51"/>
    <n v="6"/>
    <n v="1"/>
    <s v="FALSE"/>
  </r>
  <r>
    <s v="AZ-2013-2963078"/>
    <x v="745"/>
    <s v="Leah Derham"/>
    <x v="2"/>
    <s v="Ile-de-France"/>
    <s v="Clamart"/>
    <x v="1"/>
    <x v="1"/>
    <x v="1"/>
    <x v="0"/>
    <x v="5"/>
    <s v="Avery Binding Machine, Durable"/>
    <n v="0"/>
    <n v="201"/>
    <n v="12"/>
    <n v="4"/>
    <s v="FALSE"/>
  </r>
  <r>
    <s v="BN-2013-4141546"/>
    <x v="746"/>
    <s v="Rory Jess"/>
    <x v="5"/>
    <s v="Valenciana"/>
    <s v="Elx"/>
    <x v="2"/>
    <x v="0"/>
    <x v="3"/>
    <x v="1"/>
    <x v="16"/>
    <s v="Advantus Clock, Black"/>
    <n v="0"/>
    <n v="154"/>
    <n v="45"/>
    <n v="3"/>
    <s v="FALSE"/>
  </r>
  <r>
    <s v="BN-2013-4141546"/>
    <x v="746"/>
    <s v="Rory Jess"/>
    <x v="5"/>
    <s v="Valenciana"/>
    <s v="Elx"/>
    <x v="2"/>
    <x v="0"/>
    <x v="3"/>
    <x v="0"/>
    <x v="3"/>
    <s v="Tenex File Cart, Single Width"/>
    <n v="0.1"/>
    <n v="1333"/>
    <n v="548"/>
    <n v="11"/>
    <s v="TRUE"/>
  </r>
  <r>
    <s v="BN-2013-4141546"/>
    <x v="746"/>
    <s v="Rory Jess"/>
    <x v="5"/>
    <s v="Valenciana"/>
    <s v="Elx"/>
    <x v="2"/>
    <x v="0"/>
    <x v="3"/>
    <x v="2"/>
    <x v="10"/>
    <s v="Nokia Speaker Phone, VoIP"/>
    <n v="0.1"/>
    <n v="1331"/>
    <n v="-104"/>
    <n v="12"/>
    <s v="FALSE"/>
  </r>
  <r>
    <s v="AZ-2013-6224487"/>
    <x v="746"/>
    <s v="Oliver Stephenson"/>
    <x v="2"/>
    <s v="Aquitaine-Limousin-Poitou-Charentes"/>
    <s v="Poitiers"/>
    <x v="1"/>
    <x v="1"/>
    <x v="0"/>
    <x v="1"/>
    <x v="8"/>
    <s v="Office Star Executive Leather Armchair, Red"/>
    <n v="0.1"/>
    <n v="2959"/>
    <n v="953"/>
    <n v="7"/>
    <s v="FALSE"/>
  </r>
  <r>
    <s v="AZ-2013-6085287"/>
    <x v="746"/>
    <s v="Jay Andrews"/>
    <x v="1"/>
    <s v="Scotland"/>
    <s v="Glasgow"/>
    <x v="0"/>
    <x v="1"/>
    <x v="2"/>
    <x v="0"/>
    <x v="2"/>
    <s v="Sanford Canvas, Fluorescent"/>
    <n v="0"/>
    <n v="52"/>
    <n v="19"/>
    <n v="1"/>
    <s v="FALSE"/>
  </r>
  <r>
    <s v="AZ-2013-6085287"/>
    <x v="746"/>
    <s v="Jay Andrews"/>
    <x v="1"/>
    <s v="Scotland"/>
    <s v="Glasgow"/>
    <x v="0"/>
    <x v="1"/>
    <x v="2"/>
    <x v="0"/>
    <x v="12"/>
    <s v="Fiskars Letter Opener, Steel"/>
    <n v="0"/>
    <n v="49"/>
    <n v="9"/>
    <n v="2"/>
    <s v="FALSE"/>
  </r>
  <r>
    <s v="AZ-2013-6920962"/>
    <x v="746"/>
    <s v="Paul Cleary"/>
    <x v="2"/>
    <s v="Normandy"/>
    <s v="Caen"/>
    <x v="1"/>
    <x v="2"/>
    <x v="1"/>
    <x v="0"/>
    <x v="2"/>
    <s v="Stanley Markers, Fluorescent"/>
    <n v="0"/>
    <n v="70"/>
    <n v="24"/>
    <n v="3"/>
    <s v="FALSE"/>
  </r>
  <r>
    <s v="AZ-2013-4349254"/>
    <x v="747"/>
    <s v="Bianca Whitford"/>
    <x v="6"/>
    <s v="Bavaria"/>
    <s v="Munich"/>
    <x v="1"/>
    <x v="2"/>
    <x v="0"/>
    <x v="0"/>
    <x v="3"/>
    <s v="Fellowes File Cart, Wire Frame"/>
    <n v="0.1"/>
    <n v="245"/>
    <n v="30"/>
    <n v="2"/>
    <s v="TRUE"/>
  </r>
  <r>
    <s v="AZ-2013-7982799"/>
    <x v="748"/>
    <s v="Ngoc Orozco"/>
    <x v="5"/>
    <s v="Madrid"/>
    <s v="Madrid"/>
    <x v="2"/>
    <x v="0"/>
    <x v="2"/>
    <x v="1"/>
    <x v="6"/>
    <s v="Chromcraft Coffee Table, Fully Assembled"/>
    <n v="0.6"/>
    <n v="215"/>
    <n v="-247"/>
    <n v="2"/>
    <s v="FALSE"/>
  </r>
  <r>
    <s v="AZ-2013-7982799"/>
    <x v="748"/>
    <s v="Ngoc Orozco"/>
    <x v="5"/>
    <s v="Madrid"/>
    <s v="Madrid"/>
    <x v="2"/>
    <x v="0"/>
    <x v="2"/>
    <x v="0"/>
    <x v="2"/>
    <s v="Binney &amp; Smith Markers, Water Color"/>
    <n v="0"/>
    <n v="191"/>
    <n v="32"/>
    <n v="7"/>
    <s v="TRUE"/>
  </r>
  <r>
    <s v="AZ-2013-3881285"/>
    <x v="749"/>
    <s v="Robert Neil"/>
    <x v="1"/>
    <s v="Scotland"/>
    <s v="Edinburgh"/>
    <x v="0"/>
    <x v="1"/>
    <x v="2"/>
    <x v="0"/>
    <x v="4"/>
    <s v="Advantus Push Pins, Assorted Sizes"/>
    <n v="0"/>
    <n v="48"/>
    <n v="9"/>
    <n v="4"/>
    <s v="TRUE"/>
  </r>
  <r>
    <s v="AZ-2013-7409274"/>
    <x v="749"/>
    <s v="Oscar Noble"/>
    <x v="14"/>
    <s v="Uusimaa"/>
    <s v="Helsinki"/>
    <x v="0"/>
    <x v="1"/>
    <x v="1"/>
    <x v="2"/>
    <x v="15"/>
    <s v="Enermax Memory Card, Erganomic"/>
    <n v="0"/>
    <n v="224"/>
    <n v="105"/>
    <n v="2"/>
    <s v="FALSE"/>
  </r>
  <r>
    <s v="AZ-2013-7409274"/>
    <x v="749"/>
    <s v="Oscar Noble"/>
    <x v="14"/>
    <s v="Uusimaa"/>
    <s v="Helsinki"/>
    <x v="0"/>
    <x v="1"/>
    <x v="1"/>
    <x v="2"/>
    <x v="9"/>
    <s v="StarTech Printer, Wireless"/>
    <n v="0"/>
    <n v="769"/>
    <n v="169"/>
    <n v="3"/>
    <s v="TRUE"/>
  </r>
  <r>
    <s v="AZ-2013-3224122"/>
    <x v="750"/>
    <s v="Millie Franklin"/>
    <x v="3"/>
    <s v="Sicily"/>
    <s v="Catania"/>
    <x v="2"/>
    <x v="1"/>
    <x v="1"/>
    <x v="1"/>
    <x v="8"/>
    <s v="Novimex Executive Leather Armchair, Red"/>
    <n v="0.6"/>
    <n v="920"/>
    <n v="-575"/>
    <n v="5"/>
    <s v="TRUE"/>
  </r>
  <r>
    <s v="AZ-2013-3224122"/>
    <x v="750"/>
    <s v="Millie Franklin"/>
    <x v="3"/>
    <s v="Sicily"/>
    <s v="Catania"/>
    <x v="2"/>
    <x v="1"/>
    <x v="1"/>
    <x v="1"/>
    <x v="6"/>
    <s v="Barricks Training Table, Fully Assembled"/>
    <n v="0.5"/>
    <n v="320"/>
    <n v="-77"/>
    <n v="2"/>
    <s v="FALSE"/>
  </r>
  <r>
    <s v="AZ-2013-3224122"/>
    <x v="750"/>
    <s v="Millie Franklin"/>
    <x v="3"/>
    <s v="Sicily"/>
    <s v="Catania"/>
    <x v="2"/>
    <x v="1"/>
    <x v="1"/>
    <x v="0"/>
    <x v="2"/>
    <s v="Boston Sketch Pad, Blue"/>
    <n v="0"/>
    <n v="486"/>
    <n v="209"/>
    <n v="10"/>
    <s v="TRUE"/>
  </r>
  <r>
    <s v="AZ-2013-3224122"/>
    <x v="750"/>
    <s v="Millie Franklin"/>
    <x v="3"/>
    <s v="Sicily"/>
    <s v="Catania"/>
    <x v="2"/>
    <x v="1"/>
    <x v="1"/>
    <x v="0"/>
    <x v="0"/>
    <s v="Green Bar Memo Slips, Multicolor"/>
    <n v="0"/>
    <n v="165"/>
    <n v="59"/>
    <n v="9"/>
    <s v="FALSE"/>
  </r>
  <r>
    <s v="AZ-2013-8859377"/>
    <x v="751"/>
    <s v="Imogen Steele"/>
    <x v="5"/>
    <s v="Valenciana"/>
    <s v="Valencia"/>
    <x v="2"/>
    <x v="2"/>
    <x v="0"/>
    <x v="0"/>
    <x v="4"/>
    <s v="Stockwell Rubber Bands, Assorted Sizes"/>
    <n v="0"/>
    <n v="14"/>
    <n v="7"/>
    <n v="1"/>
    <s v="FALSE"/>
  </r>
  <r>
    <s v="AZ-2013-8859377"/>
    <x v="751"/>
    <s v="Imogen Steele"/>
    <x v="5"/>
    <s v="Valenciana"/>
    <s v="Valencia"/>
    <x v="2"/>
    <x v="2"/>
    <x v="0"/>
    <x v="0"/>
    <x v="3"/>
    <s v="Fellowes Shelving, Industrial"/>
    <n v="0.1"/>
    <n v="420"/>
    <n v="159"/>
    <n v="8"/>
    <s v="TRUE"/>
  </r>
  <r>
    <s v="AZ-2013-8477787"/>
    <x v="751"/>
    <s v="Chelsea Bannister"/>
    <x v="6"/>
    <s v="Lower Saxony"/>
    <s v="Munster"/>
    <x v="1"/>
    <x v="1"/>
    <x v="1"/>
    <x v="0"/>
    <x v="2"/>
    <s v="Binney &amp; Smith Highlighters, Easy-Erase"/>
    <n v="0"/>
    <n v="84"/>
    <n v="30"/>
    <n v="5"/>
    <s v="TRUE"/>
  </r>
  <r>
    <s v="AZ-2013-9393754"/>
    <x v="751"/>
    <s v="William Reichert"/>
    <x v="8"/>
    <s v="South Denmark"/>
    <s v="Odense"/>
    <x v="0"/>
    <x v="1"/>
    <x v="1"/>
    <x v="0"/>
    <x v="3"/>
    <s v="Eldon File Cart, Single Width"/>
    <n v="0.5"/>
    <n v="192"/>
    <n v="-123"/>
    <n v="3"/>
    <s v="TRUE"/>
  </r>
  <r>
    <s v="AZ-2013-9393754"/>
    <x v="751"/>
    <s v="William Reichert"/>
    <x v="8"/>
    <s v="South Denmark"/>
    <s v="Odense"/>
    <x v="0"/>
    <x v="1"/>
    <x v="1"/>
    <x v="0"/>
    <x v="12"/>
    <s v="Elite Trimmer, Steel"/>
    <n v="0.5"/>
    <n v="103"/>
    <n v="-2"/>
    <n v="5"/>
    <s v="TRUE"/>
  </r>
  <r>
    <s v="AZ-2013-2901079"/>
    <x v="751"/>
    <s v="Elijah Sodeman"/>
    <x v="6"/>
    <s v="Rhineland-Palatinate"/>
    <s v="Neuwied"/>
    <x v="1"/>
    <x v="1"/>
    <x v="1"/>
    <x v="2"/>
    <x v="13"/>
    <s v="Canon Wireless Fax, Laser"/>
    <n v="0"/>
    <n v="757"/>
    <n v="371"/>
    <n v="2"/>
    <s v="TRUE"/>
  </r>
  <r>
    <s v="AZ-2013-9393754"/>
    <x v="751"/>
    <s v="William Reichert"/>
    <x v="8"/>
    <s v="South Denmark"/>
    <s v="Odense"/>
    <x v="0"/>
    <x v="1"/>
    <x v="1"/>
    <x v="2"/>
    <x v="9"/>
    <s v="Panasonic Card Printer, White"/>
    <n v="0.5"/>
    <n v="431"/>
    <n v="-103"/>
    <n v="5"/>
    <s v="TRUE"/>
  </r>
  <r>
    <s v="AZ-2013-244740"/>
    <x v="751"/>
    <s v="Tina Phelps"/>
    <x v="6"/>
    <s v="Baden-Württemberg"/>
    <s v="Ulm"/>
    <x v="1"/>
    <x v="1"/>
    <x v="1"/>
    <x v="0"/>
    <x v="3"/>
    <s v="Rogers Box, Blue"/>
    <n v="0.1"/>
    <n v="86"/>
    <n v="-8"/>
    <n v="4"/>
    <s v="FALSE"/>
  </r>
  <r>
    <s v="AZ-2013-244740"/>
    <x v="751"/>
    <s v="Tina Phelps"/>
    <x v="6"/>
    <s v="Baden-Württemberg"/>
    <s v="Ulm"/>
    <x v="1"/>
    <x v="1"/>
    <x v="1"/>
    <x v="2"/>
    <x v="13"/>
    <s v="Sharp Fax Machine, Digital"/>
    <n v="0"/>
    <n v="1772"/>
    <n v="0"/>
    <n v="6"/>
    <s v="TRUE"/>
  </r>
  <r>
    <s v="AZ-2013-2243804"/>
    <x v="752"/>
    <s v="Lydia Webster"/>
    <x v="2"/>
    <s v="Aquitaine-Limousin-Poitou-Charentes"/>
    <s v="Bordeaux"/>
    <x v="1"/>
    <x v="1"/>
    <x v="2"/>
    <x v="0"/>
    <x v="3"/>
    <s v="Tenex Folders, Single Width"/>
    <n v="0.1"/>
    <n v="84"/>
    <n v="10"/>
    <n v="4"/>
    <s v="TRUE"/>
  </r>
  <r>
    <s v="BN-2013-1501902"/>
    <x v="752"/>
    <s v="Viola Watson"/>
    <x v="3"/>
    <s v="Lazio"/>
    <s v="Rome"/>
    <x v="2"/>
    <x v="1"/>
    <x v="0"/>
    <x v="2"/>
    <x v="10"/>
    <s v="Apple Signal Booster, Cordless"/>
    <n v="0.4"/>
    <n v="251"/>
    <n v="-63"/>
    <n v="3"/>
    <s v="TRUE"/>
  </r>
  <r>
    <s v="AZ-2013-2853568"/>
    <x v="752"/>
    <s v="Owen Howell"/>
    <x v="9"/>
    <s v="Hainaut"/>
    <s v="Charleroi"/>
    <x v="1"/>
    <x v="0"/>
    <x v="1"/>
    <x v="0"/>
    <x v="2"/>
    <s v="Sanford Sketch Pad, Fluorescent"/>
    <n v="0"/>
    <n v="280"/>
    <n v="132"/>
    <n v="6"/>
    <s v="TRUE"/>
  </r>
  <r>
    <s v="AZ-2013-2853568"/>
    <x v="752"/>
    <s v="Owen Howell"/>
    <x v="9"/>
    <s v="Hainaut"/>
    <s v="Charleroi"/>
    <x v="1"/>
    <x v="0"/>
    <x v="1"/>
    <x v="0"/>
    <x v="2"/>
    <s v="Stanley Sketch Pad, Easy-Erase"/>
    <n v="0"/>
    <n v="89"/>
    <n v="17"/>
    <n v="2"/>
    <s v="TRUE"/>
  </r>
  <r>
    <s v="AZ-2013-2853568"/>
    <x v="752"/>
    <s v="Owen Howell"/>
    <x v="9"/>
    <s v="Hainaut"/>
    <s v="Charleroi"/>
    <x v="1"/>
    <x v="0"/>
    <x v="1"/>
    <x v="0"/>
    <x v="5"/>
    <s v="Avery 3-Hole Punch, Durable"/>
    <n v="0"/>
    <n v="147"/>
    <n v="51"/>
    <n v="5"/>
    <s v="TRUE"/>
  </r>
  <r>
    <s v="AZ-2013-2853568"/>
    <x v="752"/>
    <s v="Owen Howell"/>
    <x v="9"/>
    <s v="Hainaut"/>
    <s v="Charleroi"/>
    <x v="1"/>
    <x v="0"/>
    <x v="1"/>
    <x v="0"/>
    <x v="3"/>
    <s v="Eldon File Cart, Single Width"/>
    <n v="0"/>
    <n v="642"/>
    <n v="276"/>
    <n v="5"/>
    <s v="TRUE"/>
  </r>
  <r>
    <s v="AZ-2013-6557356"/>
    <x v="753"/>
    <s v="Madelyn Anderson"/>
    <x v="2"/>
    <s v="Ile-de-France"/>
    <s v="Paris"/>
    <x v="1"/>
    <x v="2"/>
    <x v="1"/>
    <x v="1"/>
    <x v="8"/>
    <s v="Harbour Creations Swivel Stool, Black"/>
    <n v="0.1"/>
    <n v="320"/>
    <n v="82"/>
    <n v="2"/>
    <s v="FALSE"/>
  </r>
  <r>
    <s v="BN-2013-2413609"/>
    <x v="753"/>
    <s v="Nicole Howard"/>
    <x v="12"/>
    <s v="Zürich"/>
    <s v="Zurich"/>
    <x v="1"/>
    <x v="1"/>
    <x v="1"/>
    <x v="0"/>
    <x v="2"/>
    <s v="Sanford Sketch Pad, Blue"/>
    <n v="0"/>
    <n v="318"/>
    <n v="9"/>
    <n v="7"/>
    <s v="FALSE"/>
  </r>
  <r>
    <s v="AZ-2013-6557356"/>
    <x v="753"/>
    <s v="Madelyn Anderson"/>
    <x v="2"/>
    <s v="Ile-de-France"/>
    <s v="Paris"/>
    <x v="1"/>
    <x v="2"/>
    <x v="1"/>
    <x v="0"/>
    <x v="5"/>
    <s v="Acco Binder, Clear"/>
    <n v="0"/>
    <n v="29"/>
    <n v="10"/>
    <n v="2"/>
    <s v="TRUE"/>
  </r>
  <r>
    <s v="AZ-2013-6557356"/>
    <x v="753"/>
    <s v="Madelyn Anderson"/>
    <x v="2"/>
    <s v="Ile-de-France"/>
    <s v="Paris"/>
    <x v="1"/>
    <x v="2"/>
    <x v="1"/>
    <x v="0"/>
    <x v="12"/>
    <s v="Acme Box Cutter, Easy Grip"/>
    <n v="0"/>
    <n v="79"/>
    <n v="39"/>
    <n v="2"/>
    <s v="FALSE"/>
  </r>
  <r>
    <s v="AZ-2013-6514134"/>
    <x v="753"/>
    <s v="Tia Metcalfe"/>
    <x v="1"/>
    <s v="England"/>
    <s v="Warrington"/>
    <x v="0"/>
    <x v="1"/>
    <x v="1"/>
    <x v="0"/>
    <x v="2"/>
    <s v="BIC Canvas, Fluorescent"/>
    <n v="0"/>
    <n v="275"/>
    <n v="96"/>
    <n v="5"/>
    <s v="FALSE"/>
  </r>
  <r>
    <s v="AZ-2013-6514134"/>
    <x v="753"/>
    <s v="Tia Metcalfe"/>
    <x v="1"/>
    <s v="England"/>
    <s v="Warrington"/>
    <x v="0"/>
    <x v="1"/>
    <x v="1"/>
    <x v="0"/>
    <x v="7"/>
    <s v="Avery File Folder Labels, Laser Printer Compatible"/>
    <n v="0"/>
    <n v="18"/>
    <n v="8"/>
    <n v="2"/>
    <s v="FALSE"/>
  </r>
  <r>
    <s v="AZ-2013-5794364"/>
    <x v="754"/>
    <s v="Richard Poole"/>
    <x v="1"/>
    <s v="England"/>
    <s v="Kingswood"/>
    <x v="0"/>
    <x v="0"/>
    <x v="3"/>
    <x v="0"/>
    <x v="14"/>
    <s v="Cameo Interoffice Envelope, Security-Tint"/>
    <n v="0"/>
    <n v="349"/>
    <n v="35"/>
    <n v="7"/>
    <s v="TRUE"/>
  </r>
  <r>
    <s v="AZ-2013-5949310"/>
    <x v="754"/>
    <s v="Jade Daniels"/>
    <x v="5"/>
    <s v="Andalusía"/>
    <s v="Seville"/>
    <x v="2"/>
    <x v="2"/>
    <x v="0"/>
    <x v="0"/>
    <x v="5"/>
    <s v="Acco Binding Machine, Recycled"/>
    <n v="0"/>
    <n v="154"/>
    <n v="39"/>
    <n v="3"/>
    <s v="TRUE"/>
  </r>
  <r>
    <s v="AZ-2013-5949310"/>
    <x v="754"/>
    <s v="Jade Daniels"/>
    <x v="5"/>
    <s v="Andalusía"/>
    <s v="Seville"/>
    <x v="2"/>
    <x v="2"/>
    <x v="0"/>
    <x v="2"/>
    <x v="10"/>
    <s v="Apple Headset, VoIP"/>
    <n v="0.1"/>
    <n v="66"/>
    <n v="3"/>
    <n v="1"/>
    <s v="FALSE"/>
  </r>
  <r>
    <s v="AZ-2013-5949310"/>
    <x v="754"/>
    <s v="Jade Daniels"/>
    <x v="5"/>
    <s v="Andalusía"/>
    <s v="Seville"/>
    <x v="2"/>
    <x v="2"/>
    <x v="0"/>
    <x v="2"/>
    <x v="10"/>
    <s v="Apple Office Telephone, Full Size"/>
    <n v="0.1"/>
    <n v="180"/>
    <n v="68"/>
    <n v="3"/>
    <s v="TRUE"/>
  </r>
  <r>
    <s v="BN-2013-2943018"/>
    <x v="754"/>
    <s v="Hayley Baldwinson"/>
    <x v="2"/>
    <s v="Languedoc-Roussillon-Midi-Pyrénées"/>
    <s v="Muret"/>
    <x v="1"/>
    <x v="1"/>
    <x v="0"/>
    <x v="1"/>
    <x v="1"/>
    <s v="Safco Stackable Bookrack, Traditional"/>
    <n v="0.1"/>
    <n v="267"/>
    <n v="18"/>
    <n v="2"/>
    <s v="TRUE"/>
  </r>
  <r>
    <s v="BN-2013-2943018"/>
    <x v="754"/>
    <s v="Hayley Baldwinson"/>
    <x v="2"/>
    <s v="Languedoc-Roussillon-Midi-Pyrénées"/>
    <s v="Muret"/>
    <x v="1"/>
    <x v="1"/>
    <x v="0"/>
    <x v="1"/>
    <x v="1"/>
    <s v="Sauder 3-Shelf Cabinet, Pine"/>
    <n v="0.1"/>
    <n v="454"/>
    <n v="66"/>
    <n v="3"/>
    <s v="FALSE"/>
  </r>
  <r>
    <s v="BN-2013-2943018"/>
    <x v="754"/>
    <s v="Hayley Baldwinson"/>
    <x v="2"/>
    <s v="Languedoc-Roussillon-Midi-Pyrénées"/>
    <s v="Muret"/>
    <x v="1"/>
    <x v="1"/>
    <x v="0"/>
    <x v="0"/>
    <x v="2"/>
    <s v="Sanford Markers, Easy-Erase"/>
    <n v="0"/>
    <n v="94"/>
    <n v="2"/>
    <n v="4"/>
    <s v="FALSE"/>
  </r>
  <r>
    <s v="BN-2013-2943018"/>
    <x v="754"/>
    <s v="Hayley Baldwinson"/>
    <x v="2"/>
    <s v="Languedoc-Roussillon-Midi-Pyrénées"/>
    <s v="Muret"/>
    <x v="1"/>
    <x v="1"/>
    <x v="0"/>
    <x v="2"/>
    <x v="10"/>
    <s v="Samsung Audio Dock, Full Size"/>
    <n v="0.15"/>
    <n v="286"/>
    <n v="-7"/>
    <n v="2"/>
    <s v="TRUE"/>
  </r>
  <r>
    <s v="BN-2013-3222447"/>
    <x v="755"/>
    <s v="Travis Corchado"/>
    <x v="6"/>
    <s v="Lower Saxony"/>
    <s v="Oldenburg"/>
    <x v="1"/>
    <x v="2"/>
    <x v="1"/>
    <x v="1"/>
    <x v="6"/>
    <s v="Chromcraft Wood Table, with Bottom Storage"/>
    <n v="0.35"/>
    <n v="941"/>
    <n v="-203"/>
    <n v="3"/>
    <s v="TRUE"/>
  </r>
  <r>
    <s v="AZ-2013-6541057"/>
    <x v="755"/>
    <s v="Evan Allen"/>
    <x v="1"/>
    <s v="England"/>
    <s v="Leicester"/>
    <x v="0"/>
    <x v="2"/>
    <x v="0"/>
    <x v="0"/>
    <x v="3"/>
    <s v="Rogers Shelving, Industrial"/>
    <n v="0"/>
    <n v="63"/>
    <n v="19"/>
    <n v="1"/>
    <s v="FALSE"/>
  </r>
  <r>
    <s v="AZ-2013-6541057"/>
    <x v="755"/>
    <s v="Evan Allen"/>
    <x v="1"/>
    <s v="England"/>
    <s v="Leicester"/>
    <x v="0"/>
    <x v="2"/>
    <x v="0"/>
    <x v="2"/>
    <x v="9"/>
    <s v="Panasonic Calculator, Durable"/>
    <n v="0"/>
    <n v="202"/>
    <n v="28"/>
    <n v="4"/>
    <s v="FALSE"/>
  </r>
  <r>
    <s v="AZ-2013-9606437"/>
    <x v="756"/>
    <s v="Randall Roberts"/>
    <x v="2"/>
    <s v="Normandy"/>
    <s v="Caen"/>
    <x v="1"/>
    <x v="1"/>
    <x v="3"/>
    <x v="0"/>
    <x v="2"/>
    <s v="Sanford Highlighters, Easy-Erase"/>
    <n v="0"/>
    <n v="16"/>
    <n v="1"/>
    <n v="1"/>
    <s v="FALSE"/>
  </r>
  <r>
    <s v="AZ-2013-9663287"/>
    <x v="756"/>
    <s v="Ben Summerville"/>
    <x v="2"/>
    <s v="Ile-de-France"/>
    <s v="Fresnes"/>
    <x v="1"/>
    <x v="1"/>
    <x v="1"/>
    <x v="1"/>
    <x v="8"/>
    <s v="Office Star Executive Leather Armchair, Adjustable"/>
    <n v="0.1"/>
    <n v="837"/>
    <n v="288"/>
    <n v="2"/>
    <s v="FALSE"/>
  </r>
  <r>
    <s v="AZ-2013-9663287"/>
    <x v="756"/>
    <s v="Ben Summerville"/>
    <x v="2"/>
    <s v="Ile-de-France"/>
    <s v="Fresnes"/>
    <x v="1"/>
    <x v="1"/>
    <x v="1"/>
    <x v="0"/>
    <x v="3"/>
    <s v="Smead Trays, Industrial"/>
    <n v="0.1"/>
    <n v="88"/>
    <n v="22"/>
    <n v="2"/>
    <s v="TRUE"/>
  </r>
  <r>
    <s v="AZ-2013-1283973"/>
    <x v="757"/>
    <s v="Alice Currie"/>
    <x v="3"/>
    <s v="Lombardy"/>
    <s v="Milan"/>
    <x v="2"/>
    <x v="1"/>
    <x v="1"/>
    <x v="0"/>
    <x v="5"/>
    <s v="Avery Binding Machine, Durable"/>
    <n v="0"/>
    <n v="50"/>
    <n v="3"/>
    <n v="1"/>
    <s v="TRUE"/>
  </r>
  <r>
    <s v="AZ-2013-1283973"/>
    <x v="757"/>
    <s v="Alice Currie"/>
    <x v="3"/>
    <s v="Lombardy"/>
    <s v="Milan"/>
    <x v="2"/>
    <x v="1"/>
    <x v="1"/>
    <x v="0"/>
    <x v="7"/>
    <s v="Hon Color Coded Labels, Adjustable"/>
    <n v="0"/>
    <n v="32"/>
    <n v="5"/>
    <n v="3"/>
    <s v="FALSE"/>
  </r>
  <r>
    <s v="AZ-2013-9304713"/>
    <x v="757"/>
    <s v="Koby Ricketson"/>
    <x v="3"/>
    <s v="Veneto"/>
    <s v="Chioggia"/>
    <x v="2"/>
    <x v="2"/>
    <x v="0"/>
    <x v="0"/>
    <x v="3"/>
    <s v="Fellowes Trays, Single Width"/>
    <n v="0.4"/>
    <n v="138"/>
    <n v="23"/>
    <n v="4"/>
    <s v="TRUE"/>
  </r>
  <r>
    <s v="AZ-2013-2341565"/>
    <x v="757"/>
    <s v="Joseph Ford"/>
    <x v="6"/>
    <s v="Berlin"/>
    <s v="Berlin"/>
    <x v="1"/>
    <x v="2"/>
    <x v="0"/>
    <x v="2"/>
    <x v="10"/>
    <s v="Motorola Audio Dock, VoIP"/>
    <n v="0.1"/>
    <n v="781"/>
    <n v="165"/>
    <n v="5"/>
    <s v="TRUE"/>
  </r>
  <r>
    <s v="AZ-2013-4148381"/>
    <x v="758"/>
    <s v="Spencer Hull"/>
    <x v="1"/>
    <s v="England"/>
    <s v="Stockport"/>
    <x v="0"/>
    <x v="1"/>
    <x v="2"/>
    <x v="0"/>
    <x v="4"/>
    <s v="Advantus Thumb Tacks, Metal"/>
    <n v="0"/>
    <n v="41"/>
    <n v="8"/>
    <n v="3"/>
    <s v="FALSE"/>
  </r>
  <r>
    <s v="BN-2013-3157910"/>
    <x v="758"/>
    <s v="Tara Hines"/>
    <x v="7"/>
    <s v="Drenthe"/>
    <s v="Assen"/>
    <x v="1"/>
    <x v="1"/>
    <x v="1"/>
    <x v="1"/>
    <x v="8"/>
    <s v="Novimex Steel Folding Chair, Set of Two"/>
    <n v="0.5"/>
    <n v="84"/>
    <n v="-76"/>
    <n v="2"/>
    <s v="TRUE"/>
  </r>
  <r>
    <s v="AZ-2013-1288861"/>
    <x v="758"/>
    <s v="Sharon Kerley"/>
    <x v="2"/>
    <s v="Provence-Alpes-Côte d'Azur"/>
    <s v="Marignane"/>
    <x v="1"/>
    <x v="1"/>
    <x v="1"/>
    <x v="2"/>
    <x v="13"/>
    <s v="Hewlett Fax and Copier, High-Speed"/>
    <n v="0.15"/>
    <n v="487"/>
    <n v="52"/>
    <n v="3"/>
    <s v="TRUE"/>
  </r>
  <r>
    <s v="AZ-2013-8287659"/>
    <x v="759"/>
    <s v="Noah Chamberlain"/>
    <x v="2"/>
    <s v="Ile-de-France"/>
    <s v="Le Blanc-Mesnil"/>
    <x v="1"/>
    <x v="1"/>
    <x v="2"/>
    <x v="0"/>
    <x v="7"/>
    <s v="Novimex Color Coded Labels, Laser Printer Compatible"/>
    <n v="0"/>
    <n v="37"/>
    <n v="9"/>
    <n v="3"/>
    <s v="FALSE"/>
  </r>
  <r>
    <s v="AZ-2013-8287659"/>
    <x v="759"/>
    <s v="Noah Chamberlain"/>
    <x v="2"/>
    <s v="Ile-de-France"/>
    <s v="Le Blanc-Mesnil"/>
    <x v="1"/>
    <x v="1"/>
    <x v="2"/>
    <x v="0"/>
    <x v="0"/>
    <s v="SanDisk Computer Printout Paper, 8.5 x 11"/>
    <n v="0"/>
    <n v="68"/>
    <n v="7"/>
    <n v="2"/>
    <s v="TRUE"/>
  </r>
  <r>
    <s v="AZ-2013-3620842"/>
    <x v="759"/>
    <s v="Mark Washington"/>
    <x v="2"/>
    <s v="Languedoc-Roussillon-Midi-Pyrénées"/>
    <s v="Carcassonne"/>
    <x v="1"/>
    <x v="0"/>
    <x v="0"/>
    <x v="2"/>
    <x v="13"/>
    <s v="Brother Wireless Fax, Laser"/>
    <n v="0.15"/>
    <n v="644"/>
    <n v="167"/>
    <n v="2"/>
    <s v="TRUE"/>
  </r>
  <r>
    <s v="AZ-2013-8443460"/>
    <x v="759"/>
    <s v="Ronald Everson"/>
    <x v="3"/>
    <s v="Lombardy"/>
    <s v="Brescia"/>
    <x v="2"/>
    <x v="2"/>
    <x v="0"/>
    <x v="0"/>
    <x v="2"/>
    <s v="Sanford Highlighters, Fluorescent"/>
    <n v="0"/>
    <n v="68"/>
    <n v="29"/>
    <n v="4"/>
    <s v="FALSE"/>
  </r>
  <r>
    <s v="AZ-2013-5656522"/>
    <x v="759"/>
    <s v="Makayla Elphinstone"/>
    <x v="1"/>
    <s v="England"/>
    <s v="Cambridge"/>
    <x v="0"/>
    <x v="1"/>
    <x v="1"/>
    <x v="1"/>
    <x v="1"/>
    <s v="Sauder Corner Shelving, Traditional"/>
    <n v="0"/>
    <n v="442"/>
    <n v="31"/>
    <n v="3"/>
    <s v="FALSE"/>
  </r>
  <r>
    <s v="AZ-2013-3485300"/>
    <x v="759"/>
    <s v="Kayleigh Farmer"/>
    <x v="2"/>
    <s v="Ile-de-France"/>
    <s v="Choisy-le-Roi"/>
    <x v="1"/>
    <x v="1"/>
    <x v="1"/>
    <x v="0"/>
    <x v="7"/>
    <s v="Hon Legal Exhibit Labels, Laser Printer Compatible"/>
    <n v="0"/>
    <n v="33"/>
    <n v="6"/>
    <n v="3"/>
    <s v="FALSE"/>
  </r>
  <r>
    <s v="AZ-2013-5656522"/>
    <x v="759"/>
    <s v="Makayla Elphinstone"/>
    <x v="1"/>
    <s v="England"/>
    <s v="Cambridge"/>
    <x v="0"/>
    <x v="1"/>
    <x v="1"/>
    <x v="0"/>
    <x v="5"/>
    <s v="Cardinal Binder Covers, Clear"/>
    <n v="0"/>
    <n v="57"/>
    <n v="15"/>
    <n v="5"/>
    <s v="FALSE"/>
  </r>
  <r>
    <s v="AZ-2013-5656522"/>
    <x v="759"/>
    <s v="Makayla Elphinstone"/>
    <x v="1"/>
    <s v="England"/>
    <s v="Cambridge"/>
    <x v="0"/>
    <x v="1"/>
    <x v="1"/>
    <x v="2"/>
    <x v="15"/>
    <s v="Belkin Numeric Keypad, USB"/>
    <n v="0"/>
    <n v="389"/>
    <n v="58"/>
    <n v="7"/>
    <s v="FALSE"/>
  </r>
  <r>
    <s v="AZ-2013-5656522"/>
    <x v="759"/>
    <s v="Makayla Elphinstone"/>
    <x v="1"/>
    <s v="England"/>
    <s v="Cambridge"/>
    <x v="0"/>
    <x v="1"/>
    <x v="1"/>
    <x v="2"/>
    <x v="9"/>
    <s v="Epson Card Printer, Red"/>
    <n v="0"/>
    <n v="1003"/>
    <n v="451"/>
    <n v="6"/>
    <s v="TRUE"/>
  </r>
  <r>
    <s v="AZ-2013-8568485"/>
    <x v="760"/>
    <s v="Imogen Symon"/>
    <x v="2"/>
    <s v="Auvergne-Rhône-Alpes"/>
    <s v="Montbrison"/>
    <x v="1"/>
    <x v="1"/>
    <x v="1"/>
    <x v="0"/>
    <x v="5"/>
    <s v="Ibico Binder Covers, Durable"/>
    <n v="0"/>
    <n v="45"/>
    <n v="5"/>
    <n v="3"/>
    <s v="FALSE"/>
  </r>
  <r>
    <s v="AZ-2013-8568485"/>
    <x v="760"/>
    <s v="Imogen Symon"/>
    <x v="2"/>
    <s v="Auvergne-Rhône-Alpes"/>
    <s v="Montbrison"/>
    <x v="1"/>
    <x v="1"/>
    <x v="1"/>
    <x v="2"/>
    <x v="10"/>
    <s v="Nokia Speaker Phone, VoIP"/>
    <n v="0.15"/>
    <n v="210"/>
    <n v="-30"/>
    <n v="2"/>
    <s v="FALSE"/>
  </r>
  <r>
    <s v="AZ-2013-2436002"/>
    <x v="760"/>
    <s v="Jake Barry"/>
    <x v="2"/>
    <s v="Normandy"/>
    <s v="Caen"/>
    <x v="1"/>
    <x v="0"/>
    <x v="1"/>
    <x v="0"/>
    <x v="3"/>
    <s v="Tenex Box, Industrial"/>
    <n v="0.1"/>
    <n v="46"/>
    <n v="19"/>
    <n v="3"/>
    <s v="FALSE"/>
  </r>
  <r>
    <s v="BN-2013-8203726"/>
    <x v="760"/>
    <s v="Jordan Peacock"/>
    <x v="1"/>
    <s v="England"/>
    <s v="Birmingham"/>
    <x v="0"/>
    <x v="2"/>
    <x v="1"/>
    <x v="0"/>
    <x v="12"/>
    <s v="Kleencut Box Cutter, Serrated"/>
    <n v="0.5"/>
    <n v="31"/>
    <n v="-18"/>
    <n v="2"/>
    <s v="FALSE"/>
  </r>
  <r>
    <s v="AZ-2013-2848176"/>
    <x v="761"/>
    <s v="Chelsea Parkinson"/>
    <x v="2"/>
    <s v="Ile-de-France"/>
    <s v="Melun"/>
    <x v="1"/>
    <x v="2"/>
    <x v="3"/>
    <x v="2"/>
    <x v="13"/>
    <s v="Sharp Copy Machine, High-Speed"/>
    <n v="0.15"/>
    <n v="1221"/>
    <n v="417"/>
    <n v="6"/>
    <s v="TRUE"/>
  </r>
  <r>
    <s v="AZ-2013-5358584"/>
    <x v="762"/>
    <s v="Robert Duffy"/>
    <x v="2"/>
    <s v="Auvergne-Rhône-Alpes"/>
    <s v="Bourg-en-Bresse"/>
    <x v="1"/>
    <x v="0"/>
    <x v="0"/>
    <x v="1"/>
    <x v="16"/>
    <s v="Deflect-O Stacking Tray, Erganomic"/>
    <n v="0"/>
    <n v="45"/>
    <n v="2"/>
    <n v="2"/>
    <s v="FALSE"/>
  </r>
  <r>
    <s v="AZ-2013-8622401"/>
    <x v="763"/>
    <s v="Elijah Sodeman"/>
    <x v="6"/>
    <s v="North Rhine-Westphalia"/>
    <s v="Bielefeld"/>
    <x v="1"/>
    <x v="1"/>
    <x v="2"/>
    <x v="0"/>
    <x v="11"/>
    <s v="Hoover Blender, Black"/>
    <n v="0.1"/>
    <n v="172"/>
    <n v="48"/>
    <n v="2"/>
    <s v="FALSE"/>
  </r>
  <r>
    <s v="AZ-2013-4950789"/>
    <x v="763"/>
    <s v="Melissa Bean"/>
    <x v="2"/>
    <s v="Auvergne-Rhône-Alpes"/>
    <s v="Lyon"/>
    <x v="1"/>
    <x v="0"/>
    <x v="2"/>
    <x v="0"/>
    <x v="2"/>
    <s v="Boston Pens, Water Color"/>
    <n v="0"/>
    <n v="70"/>
    <n v="6"/>
    <n v="4"/>
    <s v="FALSE"/>
  </r>
  <r>
    <s v="AZ-2013-5670267"/>
    <x v="763"/>
    <s v="Charles Builder"/>
    <x v="5"/>
    <s v="Andalusía"/>
    <s v="Seville"/>
    <x v="2"/>
    <x v="1"/>
    <x v="2"/>
    <x v="0"/>
    <x v="14"/>
    <s v="Cameo Manila Envelope, Recycled"/>
    <n v="0"/>
    <n v="129"/>
    <n v="55"/>
    <n v="5"/>
    <s v="TRUE"/>
  </r>
  <r>
    <s v="BN-2013-8115911"/>
    <x v="763"/>
    <s v="Stella Hellyer"/>
    <x v="5"/>
    <s v="Andalusía"/>
    <s v="Jerez de la Frontera"/>
    <x v="2"/>
    <x v="1"/>
    <x v="1"/>
    <x v="1"/>
    <x v="8"/>
    <s v="SAFCO Executive Leather Armchair, Adjustable"/>
    <n v="0.2"/>
    <n v="1485"/>
    <n v="-241"/>
    <n v="4"/>
    <s v="TRUE"/>
  </r>
  <r>
    <s v="AZ-2013-3557634"/>
    <x v="763"/>
    <s v="Kyle Nash"/>
    <x v="9"/>
    <s v="Liège"/>
    <s v="Verviers"/>
    <x v="1"/>
    <x v="1"/>
    <x v="1"/>
    <x v="0"/>
    <x v="2"/>
    <s v="Boston Canvas, Water Color"/>
    <n v="0"/>
    <n v="398"/>
    <n v="60"/>
    <n v="7"/>
    <s v="TRUE"/>
  </r>
  <r>
    <s v="BN-2013-2697575"/>
    <x v="763"/>
    <s v="Ashton Charles"/>
    <x v="7"/>
    <s v="North Holland"/>
    <s v="Velsen"/>
    <x v="1"/>
    <x v="1"/>
    <x v="1"/>
    <x v="0"/>
    <x v="4"/>
    <s v="Stockwell Clamps, 12 Pack"/>
    <n v="0.5"/>
    <n v="19"/>
    <n v="-1"/>
    <n v="2"/>
    <s v="FALSE"/>
  </r>
  <r>
    <s v="AZ-2013-9398521"/>
    <x v="763"/>
    <s v="Sam Rees"/>
    <x v="2"/>
    <s v="Ile-de-France"/>
    <s v="Bry-sur-Marne"/>
    <x v="1"/>
    <x v="0"/>
    <x v="1"/>
    <x v="0"/>
    <x v="2"/>
    <s v="Sanford Markers, Easy-Erase"/>
    <n v="0"/>
    <n v="71"/>
    <n v="1"/>
    <n v="3"/>
    <s v="FALSE"/>
  </r>
  <r>
    <s v="AZ-2013-9398521"/>
    <x v="763"/>
    <s v="Sam Rees"/>
    <x v="2"/>
    <s v="Ile-de-France"/>
    <s v="Bry-sur-Marne"/>
    <x v="1"/>
    <x v="0"/>
    <x v="1"/>
    <x v="0"/>
    <x v="5"/>
    <s v="Ibico Binder, Economy"/>
    <n v="0"/>
    <n v="108"/>
    <n v="30"/>
    <n v="7"/>
    <s v="TRUE"/>
  </r>
  <r>
    <s v="BN-2013-7296416"/>
    <x v="763"/>
    <s v="Archie Springfield"/>
    <x v="1"/>
    <s v="England"/>
    <s v="Sheffield"/>
    <x v="0"/>
    <x v="0"/>
    <x v="1"/>
    <x v="0"/>
    <x v="2"/>
    <s v="Boston Canvas, Fluorescent"/>
    <n v="0.5"/>
    <n v="220"/>
    <n v="-141"/>
    <n v="8"/>
    <s v="TRUE"/>
  </r>
  <r>
    <s v="BN-2013-7296416"/>
    <x v="763"/>
    <s v="Archie Springfield"/>
    <x v="1"/>
    <s v="England"/>
    <s v="Sheffield"/>
    <x v="0"/>
    <x v="0"/>
    <x v="1"/>
    <x v="0"/>
    <x v="4"/>
    <s v="OIC Thumb Tacks, Assorted Sizes"/>
    <n v="0.5"/>
    <n v="40"/>
    <n v="-8"/>
    <n v="7"/>
    <s v="FALSE"/>
  </r>
  <r>
    <s v="BN-2013-7296416"/>
    <x v="763"/>
    <s v="Archie Springfield"/>
    <x v="1"/>
    <s v="England"/>
    <s v="Sheffield"/>
    <x v="0"/>
    <x v="0"/>
    <x v="1"/>
    <x v="0"/>
    <x v="3"/>
    <s v="Smead Box, Industrial"/>
    <n v="0.5"/>
    <n v="11"/>
    <n v="-9"/>
    <n v="2"/>
    <s v="FALSE"/>
  </r>
  <r>
    <s v="AZ-2013-6748917"/>
    <x v="763"/>
    <s v="Kai Wicks"/>
    <x v="5"/>
    <s v="Castile and León"/>
    <s v="Valladolid"/>
    <x v="2"/>
    <x v="2"/>
    <x v="1"/>
    <x v="0"/>
    <x v="5"/>
    <s v="Avery Binder, Clear"/>
    <n v="0"/>
    <n v="12"/>
    <n v="1"/>
    <n v="1"/>
    <s v="FALSE"/>
  </r>
  <r>
    <s v="AZ-2013-6748917"/>
    <x v="763"/>
    <s v="Kai Wicks"/>
    <x v="5"/>
    <s v="Castile and León"/>
    <s v="Valladolid"/>
    <x v="2"/>
    <x v="2"/>
    <x v="1"/>
    <x v="0"/>
    <x v="4"/>
    <s v="Advantus Paper Clips, Assorted Sizes"/>
    <n v="0"/>
    <n v="114"/>
    <n v="17"/>
    <n v="10"/>
    <s v="FALSE"/>
  </r>
  <r>
    <s v="BN-2013-7296416"/>
    <x v="763"/>
    <s v="Archie Springfield"/>
    <x v="1"/>
    <s v="England"/>
    <s v="Sheffield"/>
    <x v="0"/>
    <x v="0"/>
    <x v="1"/>
    <x v="2"/>
    <x v="15"/>
    <s v="Belkin Mouse, Programmable"/>
    <n v="0.5"/>
    <n v="21"/>
    <n v="-14"/>
    <n v="1"/>
    <s v="FALSE"/>
  </r>
  <r>
    <s v="AZ-2013-5931523"/>
    <x v="764"/>
    <s v="Madison Holloway"/>
    <x v="2"/>
    <s v="Alsace-Champagne-Ardenne-Lorraine"/>
    <s v="Forbach"/>
    <x v="1"/>
    <x v="2"/>
    <x v="3"/>
    <x v="0"/>
    <x v="2"/>
    <s v="Binney &amp; Smith Canvas, Water Color"/>
    <n v="0"/>
    <n v="164"/>
    <n v="78"/>
    <n v="3"/>
    <s v="TRUE"/>
  </r>
  <r>
    <s v="AZ-2013-2688830"/>
    <x v="764"/>
    <s v="Isabella Cleary"/>
    <x v="2"/>
    <s v="Ile-de-France"/>
    <s v="Paris"/>
    <x v="1"/>
    <x v="0"/>
    <x v="0"/>
    <x v="2"/>
    <x v="15"/>
    <s v="Logitech Keyboard, Programmable"/>
    <n v="0"/>
    <n v="222"/>
    <n v="22"/>
    <n v="3"/>
    <s v="TRUE"/>
  </r>
  <r>
    <s v="AZ-2013-5998072"/>
    <x v="764"/>
    <s v="Eva Arnold"/>
    <x v="1"/>
    <s v="England"/>
    <s v="Sheffield"/>
    <x v="0"/>
    <x v="1"/>
    <x v="2"/>
    <x v="1"/>
    <x v="16"/>
    <s v="Eldon Light Bulb, Durable"/>
    <n v="0.8"/>
    <n v="22"/>
    <n v="-41"/>
    <n v="5"/>
    <s v="FALSE"/>
  </r>
  <r>
    <s v="AZ-2013-8949269"/>
    <x v="764"/>
    <s v="Gracie Hicks"/>
    <x v="2"/>
    <s v="Ile-de-France"/>
    <s v="Sevran"/>
    <x v="1"/>
    <x v="1"/>
    <x v="2"/>
    <x v="0"/>
    <x v="5"/>
    <s v="Avery Binder Covers, Clear"/>
    <n v="0"/>
    <n v="21"/>
    <n v="5"/>
    <n v="2"/>
    <s v="FALSE"/>
  </r>
  <r>
    <s v="AZ-2013-5998072"/>
    <x v="764"/>
    <s v="Eva Arnold"/>
    <x v="1"/>
    <s v="England"/>
    <s v="Sheffield"/>
    <x v="0"/>
    <x v="1"/>
    <x v="2"/>
    <x v="0"/>
    <x v="5"/>
    <s v="Avery Binder, Durable"/>
    <n v="0.5"/>
    <n v="14"/>
    <n v="-13"/>
    <n v="2"/>
    <s v="TRUE"/>
  </r>
  <r>
    <s v="AZ-2013-8620974"/>
    <x v="764"/>
    <s v="Stacy Cummings"/>
    <x v="14"/>
    <s v="Uusimaa"/>
    <s v="Helsinki"/>
    <x v="0"/>
    <x v="1"/>
    <x v="1"/>
    <x v="0"/>
    <x v="3"/>
    <s v="Tenex Lockers, Blue"/>
    <n v="0"/>
    <n v="204"/>
    <n v="53"/>
    <n v="1"/>
    <s v="TRUE"/>
  </r>
  <r>
    <s v="AZ-2013-1699821"/>
    <x v="764"/>
    <s v="Eloise Mahmood"/>
    <x v="3"/>
    <s v="Apulia"/>
    <s v="Bari"/>
    <x v="2"/>
    <x v="2"/>
    <x v="1"/>
    <x v="0"/>
    <x v="5"/>
    <s v="Wilson Jones Binder, Durable"/>
    <n v="0"/>
    <n v="73"/>
    <n v="3"/>
    <n v="5"/>
    <s v="TRUE"/>
  </r>
  <r>
    <s v="AZ-2013-1699821"/>
    <x v="764"/>
    <s v="Eloise Mahmood"/>
    <x v="3"/>
    <s v="Apulia"/>
    <s v="Bari"/>
    <x v="2"/>
    <x v="2"/>
    <x v="1"/>
    <x v="0"/>
    <x v="14"/>
    <s v="Kraft Mailers, Security-Tint"/>
    <n v="0"/>
    <n v="80"/>
    <n v="4"/>
    <n v="2"/>
    <s v="FALSE"/>
  </r>
  <r>
    <s v="AZ-2013-3148222"/>
    <x v="764"/>
    <s v="Michael Watkins"/>
    <x v="5"/>
    <s v="Catalonia"/>
    <s v="Barcelona"/>
    <x v="2"/>
    <x v="0"/>
    <x v="1"/>
    <x v="0"/>
    <x v="14"/>
    <s v="Ames Clasp Envelope, with clear poly window"/>
    <n v="0"/>
    <n v="32"/>
    <n v="4"/>
    <n v="3"/>
    <s v="FALSE"/>
  </r>
  <r>
    <s v="AZ-2013-3148222"/>
    <x v="764"/>
    <s v="Michael Watkins"/>
    <x v="5"/>
    <s v="Catalonia"/>
    <s v="Barcelona"/>
    <x v="2"/>
    <x v="0"/>
    <x v="1"/>
    <x v="0"/>
    <x v="4"/>
    <s v="Accos Push Pins, Assorted Sizes"/>
    <n v="0"/>
    <n v="36"/>
    <n v="1"/>
    <n v="3"/>
    <s v="FALSE"/>
  </r>
  <r>
    <s v="AZ-2013-3148222"/>
    <x v="764"/>
    <s v="Michael Watkins"/>
    <x v="5"/>
    <s v="Catalonia"/>
    <s v="Barcelona"/>
    <x v="2"/>
    <x v="0"/>
    <x v="1"/>
    <x v="0"/>
    <x v="3"/>
    <s v="Rogers Folders, Single Width"/>
    <n v="0.1"/>
    <n v="111"/>
    <n v="-3"/>
    <n v="4"/>
    <s v="FALSE"/>
  </r>
  <r>
    <s v="BN-2013-5896563"/>
    <x v="764"/>
    <s v="Melissa Bean"/>
    <x v="6"/>
    <s v="Lower Saxony"/>
    <s v="Delmenhorst"/>
    <x v="1"/>
    <x v="0"/>
    <x v="1"/>
    <x v="2"/>
    <x v="15"/>
    <s v="SanDisk Router, USB"/>
    <n v="0"/>
    <n v="1026"/>
    <n v="431"/>
    <n v="4"/>
    <s v="TRUE"/>
  </r>
  <r>
    <s v="AZ-2013-1947609"/>
    <x v="765"/>
    <s v="Lydia Webster"/>
    <x v="9"/>
    <s v="Limburg"/>
    <s v="Hasselt"/>
    <x v="1"/>
    <x v="1"/>
    <x v="1"/>
    <x v="0"/>
    <x v="5"/>
    <s v="Avery Index Tab, Clear"/>
    <n v="0"/>
    <n v="29"/>
    <n v="8"/>
    <n v="5"/>
    <s v="TRUE"/>
  </r>
  <r>
    <s v="AZ-2013-3569377"/>
    <x v="765"/>
    <s v="Luca Varley"/>
    <x v="2"/>
    <s v="Ile-de-France"/>
    <s v="Saint-Germain-en-Laye"/>
    <x v="1"/>
    <x v="2"/>
    <x v="1"/>
    <x v="0"/>
    <x v="2"/>
    <s v="Boston Markers, Blue"/>
    <n v="0"/>
    <n v="79"/>
    <n v="32"/>
    <n v="3"/>
    <s v="FALSE"/>
  </r>
  <r>
    <s v="AZ-2013-3569377"/>
    <x v="765"/>
    <s v="Luca Varley"/>
    <x v="2"/>
    <s v="Ile-de-France"/>
    <s v="Saint-Germain-en-Laye"/>
    <x v="1"/>
    <x v="2"/>
    <x v="1"/>
    <x v="0"/>
    <x v="5"/>
    <s v="Avery Hole Reinforcements, Recycled"/>
    <n v="0"/>
    <n v="14"/>
    <n v="6"/>
    <n v="3"/>
    <s v="FALSE"/>
  </r>
  <r>
    <s v="AZ-2013-3569377"/>
    <x v="765"/>
    <s v="Luca Varley"/>
    <x v="2"/>
    <s v="Ile-de-France"/>
    <s v="Saint-Germain-en-Laye"/>
    <x v="1"/>
    <x v="2"/>
    <x v="1"/>
    <x v="0"/>
    <x v="3"/>
    <s v="Smead Lockers, Blue"/>
    <n v="0.1"/>
    <n v="1607"/>
    <n v="125"/>
    <n v="9"/>
    <s v="TRUE"/>
  </r>
  <r>
    <s v="BN-2013-1210001"/>
    <x v="765"/>
    <s v="Michael Myers"/>
    <x v="7"/>
    <s v="North Brabant"/>
    <s v="Roosendaal"/>
    <x v="1"/>
    <x v="0"/>
    <x v="1"/>
    <x v="0"/>
    <x v="11"/>
    <s v="Breville Coffee Grinder, Silver"/>
    <n v="0.5"/>
    <n v="94"/>
    <n v="-19"/>
    <n v="3"/>
    <s v="FALSE"/>
  </r>
  <r>
    <s v="AZ-2013-627487"/>
    <x v="765"/>
    <s v="Robert James"/>
    <x v="3"/>
    <s v="Campania"/>
    <s v="Marano di Napoli"/>
    <x v="2"/>
    <x v="0"/>
    <x v="0"/>
    <x v="0"/>
    <x v="5"/>
    <s v="Wilson Jones Hole Reinforcements, Economy"/>
    <n v="0"/>
    <n v="18"/>
    <n v="9"/>
    <n v="4"/>
    <s v="FALSE"/>
  </r>
  <r>
    <s v="AZ-2013-627487"/>
    <x v="765"/>
    <s v="Robert James"/>
    <x v="3"/>
    <s v="Campania"/>
    <s v="Marano di Napoli"/>
    <x v="2"/>
    <x v="0"/>
    <x v="0"/>
    <x v="0"/>
    <x v="14"/>
    <s v="Ames Peel and Seal, Recycled"/>
    <n v="0"/>
    <n v="52"/>
    <n v="18"/>
    <n v="3"/>
    <s v="TRUE"/>
  </r>
  <r>
    <s v="AZ-2013-3569377"/>
    <x v="765"/>
    <s v="Luca Varley"/>
    <x v="2"/>
    <s v="Ile-de-France"/>
    <s v="Saint-Germain-en-Laye"/>
    <x v="1"/>
    <x v="2"/>
    <x v="1"/>
    <x v="2"/>
    <x v="15"/>
    <s v="SanDisk Numeric Keypad, Erganomic"/>
    <n v="0"/>
    <n v="171"/>
    <n v="29"/>
    <n v="3"/>
    <s v="FALSE"/>
  </r>
  <r>
    <s v="AZ-2013-4270780"/>
    <x v="765"/>
    <s v="Kai Wicks"/>
    <x v="6"/>
    <s v="Mecklenburg-Vorpommern"/>
    <s v="Rostock"/>
    <x v="1"/>
    <x v="2"/>
    <x v="1"/>
    <x v="2"/>
    <x v="15"/>
    <s v="Memorex Numeric Keypad, Bluetooth"/>
    <n v="0"/>
    <n v="90"/>
    <n v="27"/>
    <n v="2"/>
    <s v="FALSE"/>
  </r>
  <r>
    <s v="AZ-2013-9330718"/>
    <x v="765"/>
    <s v="Holly Black"/>
    <x v="1"/>
    <s v="England"/>
    <s v="Liverpool"/>
    <x v="0"/>
    <x v="0"/>
    <x v="1"/>
    <x v="2"/>
    <x v="10"/>
    <s v="Cisco Speaker Phone, with Caller ID"/>
    <n v="0"/>
    <n v="415"/>
    <n v="17"/>
    <n v="3"/>
    <s v="TRUE"/>
  </r>
  <r>
    <s v="AZ-2013-5325504"/>
    <x v="765"/>
    <s v="Sofia Goddard"/>
    <x v="2"/>
    <s v="Centre-Val de Loire"/>
    <s v="Bourges"/>
    <x v="1"/>
    <x v="2"/>
    <x v="1"/>
    <x v="1"/>
    <x v="16"/>
    <s v="Rubbermaid Light Bulb, Durable"/>
    <n v="0"/>
    <n v="95"/>
    <n v="38"/>
    <n v="6"/>
    <s v="FALSE"/>
  </r>
  <r>
    <s v="AZ-2013-5325504"/>
    <x v="765"/>
    <s v="Sofia Goddard"/>
    <x v="2"/>
    <s v="Centre-Val de Loire"/>
    <s v="Bourges"/>
    <x v="1"/>
    <x v="2"/>
    <x v="1"/>
    <x v="0"/>
    <x v="2"/>
    <s v="BIC Pencil Sharpener, Blue"/>
    <n v="0"/>
    <n v="116"/>
    <n v="48"/>
    <n v="4"/>
    <s v="TRUE"/>
  </r>
  <r>
    <s v="AZ-2013-5325504"/>
    <x v="765"/>
    <s v="Sofia Goddard"/>
    <x v="2"/>
    <s v="Centre-Val de Loire"/>
    <s v="Bourges"/>
    <x v="1"/>
    <x v="2"/>
    <x v="1"/>
    <x v="0"/>
    <x v="5"/>
    <s v="Wilson Jones Binder Covers, Clear"/>
    <n v="0"/>
    <n v="32"/>
    <n v="8"/>
    <n v="3"/>
    <s v="FALSE"/>
  </r>
  <r>
    <s v="AZ-2013-5325504"/>
    <x v="765"/>
    <s v="Sofia Goddard"/>
    <x v="2"/>
    <s v="Centre-Val de Loire"/>
    <s v="Bourges"/>
    <x v="1"/>
    <x v="2"/>
    <x v="1"/>
    <x v="0"/>
    <x v="3"/>
    <s v="Tenex Box, Industrial"/>
    <n v="0.1"/>
    <n v="15"/>
    <n v="6"/>
    <n v="1"/>
    <s v="TRUE"/>
  </r>
  <r>
    <s v="AZ-2013-4640958"/>
    <x v="766"/>
    <s v="Walter Coley"/>
    <x v="1"/>
    <s v="England"/>
    <s v="Eastbourne"/>
    <x v="0"/>
    <x v="1"/>
    <x v="0"/>
    <x v="0"/>
    <x v="7"/>
    <s v="Harbour Creations File Folder Labels, 5000 Label Set"/>
    <n v="0"/>
    <n v="36"/>
    <n v="8"/>
    <n v="4"/>
    <s v="TRUE"/>
  </r>
  <r>
    <s v="AZ-2013-4640958"/>
    <x v="766"/>
    <s v="Walter Coley"/>
    <x v="1"/>
    <s v="England"/>
    <s v="Eastbourne"/>
    <x v="0"/>
    <x v="1"/>
    <x v="0"/>
    <x v="0"/>
    <x v="3"/>
    <s v="Eldon Shelving, Blue"/>
    <n v="0"/>
    <n v="291"/>
    <n v="78"/>
    <n v="6"/>
    <s v="FALSE"/>
  </r>
  <r>
    <s v="AZ-2013-9067941"/>
    <x v="766"/>
    <s v="Adam Harte"/>
    <x v="9"/>
    <s v="West Flanders"/>
    <s v="Roeselare"/>
    <x v="1"/>
    <x v="2"/>
    <x v="1"/>
    <x v="1"/>
    <x v="8"/>
    <s v="Novimex Rocking Chair, Red"/>
    <n v="0"/>
    <n v="657"/>
    <n v="118"/>
    <n v="5"/>
    <s v="TRUE"/>
  </r>
  <r>
    <s v="AZ-2013-4421845"/>
    <x v="766"/>
    <s v="Judy Rodriquez"/>
    <x v="2"/>
    <s v="Alsace-Champagne-Ardenne-Lorraine"/>
    <s v="Metz"/>
    <x v="1"/>
    <x v="1"/>
    <x v="1"/>
    <x v="0"/>
    <x v="5"/>
    <s v="Acco Binding Machine, Clear"/>
    <n v="0"/>
    <n v="202"/>
    <n v="22"/>
    <n v="4"/>
    <s v="TRUE"/>
  </r>
  <r>
    <s v="AZ-2013-9067941"/>
    <x v="766"/>
    <s v="Adam Harte"/>
    <x v="9"/>
    <s v="West Flanders"/>
    <s v="Roeselare"/>
    <x v="1"/>
    <x v="2"/>
    <x v="1"/>
    <x v="0"/>
    <x v="5"/>
    <s v="Acco Hole Reinforcements, Economy"/>
    <n v="0"/>
    <n v="27"/>
    <n v="2"/>
    <n v="4"/>
    <s v="TRUE"/>
  </r>
  <r>
    <s v="AZ-2013-9067941"/>
    <x v="766"/>
    <s v="Adam Harte"/>
    <x v="9"/>
    <s v="West Flanders"/>
    <s v="Roeselare"/>
    <x v="1"/>
    <x v="2"/>
    <x v="1"/>
    <x v="0"/>
    <x v="5"/>
    <s v="Avery 3-Hole Punch, Economy"/>
    <n v="0"/>
    <n v="56"/>
    <n v="28"/>
    <n v="2"/>
    <s v="FALSE"/>
  </r>
  <r>
    <s v="AZ-2013-9067941"/>
    <x v="766"/>
    <s v="Adam Harte"/>
    <x v="9"/>
    <s v="West Flanders"/>
    <s v="Roeselare"/>
    <x v="1"/>
    <x v="2"/>
    <x v="1"/>
    <x v="0"/>
    <x v="7"/>
    <s v="Smead Round Labels, 5000 Label Set"/>
    <n v="0"/>
    <n v="66"/>
    <n v="3"/>
    <n v="9"/>
    <s v="TRUE"/>
  </r>
  <r>
    <s v="AZ-2013-7420821"/>
    <x v="766"/>
    <s v="Aubrey Shedd"/>
    <x v="2"/>
    <s v="Normandy"/>
    <s v="Caen"/>
    <x v="1"/>
    <x v="2"/>
    <x v="1"/>
    <x v="0"/>
    <x v="5"/>
    <s v="Acco Binder, Clear"/>
    <n v="0"/>
    <n v="29"/>
    <n v="10"/>
    <n v="2"/>
    <s v="FALSE"/>
  </r>
  <r>
    <s v="AZ-2013-7420821"/>
    <x v="766"/>
    <s v="Aubrey Shedd"/>
    <x v="2"/>
    <s v="Normandy"/>
    <s v="Caen"/>
    <x v="1"/>
    <x v="2"/>
    <x v="1"/>
    <x v="0"/>
    <x v="5"/>
    <s v="Ibico Binder Covers, Recycled"/>
    <n v="0"/>
    <n v="28"/>
    <n v="10"/>
    <n v="2"/>
    <s v="TRUE"/>
  </r>
  <r>
    <s v="AZ-2013-5523180"/>
    <x v="766"/>
    <s v="Joel Ortega"/>
    <x v="6"/>
    <s v="Hesse"/>
    <s v="Wetzlar"/>
    <x v="1"/>
    <x v="2"/>
    <x v="1"/>
    <x v="1"/>
    <x v="8"/>
    <s v="Hon Swivel Stool, Red"/>
    <n v="0.1"/>
    <n v="442"/>
    <n v="25"/>
    <n v="3"/>
    <s v="TRUE"/>
  </r>
  <r>
    <s v="AZ-2013-5523180"/>
    <x v="766"/>
    <s v="Joel Ortega"/>
    <x v="6"/>
    <s v="Hesse"/>
    <s v="Wetzlar"/>
    <x v="1"/>
    <x v="2"/>
    <x v="1"/>
    <x v="1"/>
    <x v="16"/>
    <s v="Advantus Frame, Duo Pack"/>
    <n v="0"/>
    <n v="334"/>
    <n v="157"/>
    <n v="3"/>
    <s v="TRUE"/>
  </r>
  <r>
    <s v="AZ-2013-5523180"/>
    <x v="766"/>
    <s v="Joel Ortega"/>
    <x v="6"/>
    <s v="Hesse"/>
    <s v="Wetzlar"/>
    <x v="1"/>
    <x v="2"/>
    <x v="1"/>
    <x v="0"/>
    <x v="3"/>
    <s v="Rogers Box, Wire Frame"/>
    <n v="0.1"/>
    <n v="104"/>
    <n v="2"/>
    <n v="5"/>
    <s v="FALSE"/>
  </r>
  <r>
    <s v="AZ-2013-6702716"/>
    <x v="767"/>
    <s v="Clifford Defreitas"/>
    <x v="1"/>
    <s v="England"/>
    <s v="London"/>
    <x v="0"/>
    <x v="2"/>
    <x v="2"/>
    <x v="0"/>
    <x v="5"/>
    <s v="Ibico Hole Reinforcements, Economy"/>
    <n v="0.1"/>
    <n v="19"/>
    <n v="8"/>
    <n v="3"/>
    <s v="TRUE"/>
  </r>
  <r>
    <s v="AZ-2013-6702716"/>
    <x v="767"/>
    <s v="Clifford Defreitas"/>
    <x v="1"/>
    <s v="England"/>
    <s v="London"/>
    <x v="0"/>
    <x v="2"/>
    <x v="2"/>
    <x v="0"/>
    <x v="14"/>
    <s v="Ames Business Envelopes, Security-Tint"/>
    <n v="0.1"/>
    <n v="40"/>
    <n v="10"/>
    <n v="3"/>
    <s v="TRUE"/>
  </r>
  <r>
    <s v="AZ-2013-3873632"/>
    <x v="767"/>
    <s v="Edward Davidson"/>
    <x v="2"/>
    <s v="Ile-de-France"/>
    <s v="Champigny-sur-Marne"/>
    <x v="1"/>
    <x v="0"/>
    <x v="0"/>
    <x v="0"/>
    <x v="2"/>
    <s v="BIC Pens, Blue"/>
    <n v="0"/>
    <n v="57"/>
    <n v="6"/>
    <n v="4"/>
    <s v="FALSE"/>
  </r>
  <r>
    <s v="AZ-2013-7143819"/>
    <x v="767"/>
    <s v="Vaughn Gibbs"/>
    <x v="6"/>
    <s v="Hamburg"/>
    <s v="Hamburg"/>
    <x v="1"/>
    <x v="0"/>
    <x v="1"/>
    <x v="0"/>
    <x v="11"/>
    <s v="Hoover Blender, Silver"/>
    <n v="0.1"/>
    <n v="175"/>
    <n v="52"/>
    <n v="2"/>
    <s v="FALSE"/>
  </r>
  <r>
    <s v="AZ-2013-7143819"/>
    <x v="767"/>
    <s v="Vaughn Gibbs"/>
    <x v="6"/>
    <s v="Hamburg"/>
    <s v="Hamburg"/>
    <x v="1"/>
    <x v="0"/>
    <x v="1"/>
    <x v="0"/>
    <x v="4"/>
    <s v="Stockwell Paper Clips, Bulk Pack"/>
    <n v="0"/>
    <n v="41"/>
    <n v="20"/>
    <n v="3"/>
    <s v="FALSE"/>
  </r>
  <r>
    <s v="BN-2013-8819107"/>
    <x v="767"/>
    <s v="Christy Wiley"/>
    <x v="2"/>
    <s v="Provence-Alpes-Côte d'Azur"/>
    <s v="Six-Fours-les-Plages"/>
    <x v="1"/>
    <x v="1"/>
    <x v="1"/>
    <x v="1"/>
    <x v="8"/>
    <s v="SAFCO Chairmat, Red"/>
    <n v="0.1"/>
    <n v="54"/>
    <n v="7"/>
    <n v="1"/>
    <s v="FALSE"/>
  </r>
  <r>
    <s v="BN-2013-8819107"/>
    <x v="767"/>
    <s v="Christy Wiley"/>
    <x v="2"/>
    <s v="Provence-Alpes-Côte d'Azur"/>
    <s v="Six-Fours-les-Plages"/>
    <x v="1"/>
    <x v="1"/>
    <x v="1"/>
    <x v="0"/>
    <x v="3"/>
    <s v="Rogers Folders, Blue"/>
    <n v="0.1"/>
    <n v="110"/>
    <n v="-10"/>
    <n v="4"/>
    <s v="FALSE"/>
  </r>
  <r>
    <s v="AZ-2013-28182"/>
    <x v="767"/>
    <s v="Kiara Allen"/>
    <x v="5"/>
    <s v="Madrid"/>
    <s v="Coslada"/>
    <x v="2"/>
    <x v="1"/>
    <x v="1"/>
    <x v="0"/>
    <x v="2"/>
    <s v="Boston Pencil Sharpener, Easy-Erase"/>
    <n v="0"/>
    <n v="60"/>
    <n v="10"/>
    <n v="2"/>
    <s v="TRUE"/>
  </r>
  <r>
    <s v="BN-2013-8819107"/>
    <x v="767"/>
    <s v="Christy Wiley"/>
    <x v="2"/>
    <s v="Provence-Alpes-Côte d'Azur"/>
    <s v="Six-Fours-les-Plages"/>
    <x v="1"/>
    <x v="1"/>
    <x v="1"/>
    <x v="2"/>
    <x v="15"/>
    <s v="Memorex Flash Drive, Bluetooth"/>
    <n v="0"/>
    <n v="88"/>
    <n v="18"/>
    <n v="3"/>
    <s v="FALSE"/>
  </r>
  <r>
    <s v="BN-2013-8819107"/>
    <x v="767"/>
    <s v="Christy Wiley"/>
    <x v="2"/>
    <s v="Provence-Alpes-Côte d'Azur"/>
    <s v="Six-Fours-les-Plages"/>
    <x v="1"/>
    <x v="1"/>
    <x v="1"/>
    <x v="2"/>
    <x v="15"/>
    <s v="SanDisk Router, Erganomic"/>
    <n v="0"/>
    <n v="762"/>
    <n v="305"/>
    <n v="3"/>
    <s v="FALSE"/>
  </r>
  <r>
    <s v="AZ-2013-28182"/>
    <x v="767"/>
    <s v="Kiara Allen"/>
    <x v="5"/>
    <s v="Madrid"/>
    <s v="Coslada"/>
    <x v="2"/>
    <x v="1"/>
    <x v="1"/>
    <x v="2"/>
    <x v="9"/>
    <s v="Okidata Card Printer, White"/>
    <n v="0.1"/>
    <n v="470"/>
    <n v="125"/>
    <n v="3"/>
    <s v="TRUE"/>
  </r>
  <r>
    <s v="AZ-2013-6987158"/>
    <x v="768"/>
    <s v="Richard Harvey"/>
    <x v="2"/>
    <s v="Provence-Alpes-Côte d'Azur"/>
    <s v="Miramas"/>
    <x v="1"/>
    <x v="2"/>
    <x v="0"/>
    <x v="0"/>
    <x v="14"/>
    <s v="GlobeWeis Interoffice Envelope, Set of 50"/>
    <n v="0"/>
    <n v="239"/>
    <n v="55"/>
    <n v="5"/>
    <s v="FALSE"/>
  </r>
  <r>
    <s v="AZ-2013-6987158"/>
    <x v="768"/>
    <s v="Richard Harvey"/>
    <x v="2"/>
    <s v="Provence-Alpes-Côte d'Azur"/>
    <s v="Miramas"/>
    <x v="1"/>
    <x v="2"/>
    <x v="0"/>
    <x v="2"/>
    <x v="13"/>
    <s v="Brother Wireless Fax, High-Speed"/>
    <n v="0.15"/>
    <n v="1282"/>
    <n v="105"/>
    <n v="4"/>
    <s v="TRUE"/>
  </r>
  <r>
    <s v="BN-2013-9886336"/>
    <x v="768"/>
    <s v="Skye McCaffrey"/>
    <x v="7"/>
    <s v="South Holland"/>
    <s v="Vlaardingen"/>
    <x v="1"/>
    <x v="1"/>
    <x v="0"/>
    <x v="1"/>
    <x v="16"/>
    <s v="Tenex Light Bulb, Erganomic"/>
    <n v="0.2"/>
    <n v="84"/>
    <n v="-16"/>
    <n v="6"/>
    <s v="FALSE"/>
  </r>
  <r>
    <s v="BN-2013-9886336"/>
    <x v="768"/>
    <s v="Skye McCaffrey"/>
    <x v="7"/>
    <s v="South Holland"/>
    <s v="Vlaardingen"/>
    <x v="1"/>
    <x v="1"/>
    <x v="0"/>
    <x v="0"/>
    <x v="3"/>
    <s v="Rogers Folders, Blue"/>
    <n v="0.5"/>
    <n v="31"/>
    <n v="-29"/>
    <n v="2"/>
    <s v="FALSE"/>
  </r>
  <r>
    <s v="AZ-2013-4856261"/>
    <x v="768"/>
    <s v="Anthony Lawrence"/>
    <x v="6"/>
    <s v="North Rhine-Westphalia"/>
    <s v="Hamm"/>
    <x v="1"/>
    <x v="1"/>
    <x v="1"/>
    <x v="0"/>
    <x v="5"/>
    <s v="Wilson Jones Hole Reinforcements, Clear"/>
    <n v="0"/>
    <n v="8"/>
    <n v="1"/>
    <n v="2"/>
    <s v="TRUE"/>
  </r>
  <r>
    <s v="AZ-2013-2011529"/>
    <x v="769"/>
    <s v="Patricia Smith"/>
    <x v="5"/>
    <s v="Madrid"/>
    <s v="Alcobendas"/>
    <x v="2"/>
    <x v="2"/>
    <x v="0"/>
    <x v="0"/>
    <x v="5"/>
    <s v="Ibico Hole Reinforcements, Economy"/>
    <n v="0"/>
    <n v="21"/>
    <n v="10"/>
    <n v="3"/>
    <s v="FALSE"/>
  </r>
  <r>
    <s v="AZ-2013-2011529"/>
    <x v="769"/>
    <s v="Patricia Smith"/>
    <x v="5"/>
    <s v="Madrid"/>
    <s v="Alcobendas"/>
    <x v="2"/>
    <x v="2"/>
    <x v="0"/>
    <x v="0"/>
    <x v="5"/>
    <s v="Wilson Jones 3-Hole Punch, Clear"/>
    <n v="0"/>
    <n v="110"/>
    <n v="31"/>
    <n v="4"/>
    <s v="TRUE"/>
  </r>
  <r>
    <s v="AZ-2013-2011529"/>
    <x v="769"/>
    <s v="Patricia Smith"/>
    <x v="5"/>
    <s v="Madrid"/>
    <s v="Alcobendas"/>
    <x v="2"/>
    <x v="2"/>
    <x v="0"/>
    <x v="0"/>
    <x v="5"/>
    <s v="Wilson Jones Binder Covers, Durable"/>
    <n v="0"/>
    <n v="25"/>
    <n v="12"/>
    <n v="2"/>
    <s v="FALSE"/>
  </r>
  <r>
    <s v="AZ-2013-2011529"/>
    <x v="769"/>
    <s v="Patricia Smith"/>
    <x v="5"/>
    <s v="Madrid"/>
    <s v="Alcobendas"/>
    <x v="2"/>
    <x v="2"/>
    <x v="0"/>
    <x v="0"/>
    <x v="3"/>
    <s v="Smead Trays, Industrial"/>
    <n v="0.1"/>
    <n v="88"/>
    <n v="22"/>
    <n v="2"/>
    <s v="TRUE"/>
  </r>
  <r>
    <s v="AZ-2013-1907055"/>
    <x v="769"/>
    <s v="Ella Troy"/>
    <x v="6"/>
    <s v="Bremen"/>
    <s v="Bremen"/>
    <x v="1"/>
    <x v="0"/>
    <x v="1"/>
    <x v="0"/>
    <x v="2"/>
    <s v="Stanley Canvas, Blue"/>
    <n v="0"/>
    <n v="198"/>
    <n v="32"/>
    <n v="4"/>
    <s v="TRUE"/>
  </r>
  <r>
    <s v="BN-2013-9211723"/>
    <x v="769"/>
    <s v="Wynona Janelle"/>
    <x v="3"/>
    <s v="Lombardy"/>
    <s v="Milan"/>
    <x v="2"/>
    <x v="2"/>
    <x v="1"/>
    <x v="0"/>
    <x v="0"/>
    <s v="Xerox Message Books, Multicolor"/>
    <n v="0"/>
    <n v="22"/>
    <n v="3"/>
    <n v="1"/>
    <s v="FALSE"/>
  </r>
  <r>
    <s v="BN-2013-9211723"/>
    <x v="769"/>
    <s v="Wynona Janelle"/>
    <x v="3"/>
    <s v="Lombardy"/>
    <s v="Milan"/>
    <x v="2"/>
    <x v="2"/>
    <x v="1"/>
    <x v="0"/>
    <x v="3"/>
    <s v="Rogers Shelving, Single Width"/>
    <n v="0.4"/>
    <n v="112"/>
    <n v="-60"/>
    <n v="3"/>
    <s v="TRUE"/>
  </r>
  <r>
    <s v="AZ-2013-1907055"/>
    <x v="769"/>
    <s v="Ella Troy"/>
    <x v="6"/>
    <s v="Bremen"/>
    <s v="Bremen"/>
    <x v="1"/>
    <x v="0"/>
    <x v="1"/>
    <x v="2"/>
    <x v="15"/>
    <s v="Belkin Numeric Keypad, Erganomic"/>
    <n v="0"/>
    <n v="356"/>
    <n v="7"/>
    <n v="6"/>
    <s v="TRUE"/>
  </r>
  <r>
    <s v="AZ-2013-4105375"/>
    <x v="770"/>
    <s v="Georgia Blackburn"/>
    <x v="6"/>
    <s v="North Rhine-Westphalia"/>
    <s v="Duisburg"/>
    <x v="1"/>
    <x v="2"/>
    <x v="3"/>
    <x v="0"/>
    <x v="3"/>
    <s v="Eldon Box, Wire Frame"/>
    <n v="0.1"/>
    <n v="17"/>
    <n v="4"/>
    <n v="2"/>
    <s v="TRUE"/>
  </r>
  <r>
    <s v="BN-2013-4445925"/>
    <x v="770"/>
    <s v="Yasmin Bradley"/>
    <x v="0"/>
    <s v="Stockholm"/>
    <s v="Stockholm"/>
    <x v="0"/>
    <x v="1"/>
    <x v="3"/>
    <x v="0"/>
    <x v="3"/>
    <s v="Rogers Box, Blue"/>
    <n v="0.5"/>
    <n v="24"/>
    <n v="-23"/>
    <n v="2"/>
    <s v="FALSE"/>
  </r>
  <r>
    <s v="AZ-2013-9134300"/>
    <x v="770"/>
    <s v="Joseph Banks"/>
    <x v="3"/>
    <s v="Lazio"/>
    <s v="Rome"/>
    <x v="2"/>
    <x v="1"/>
    <x v="2"/>
    <x v="0"/>
    <x v="2"/>
    <s v="BIC Sketch Pad, Water Color"/>
    <n v="0"/>
    <n v="259"/>
    <n v="39"/>
    <n v="5"/>
    <s v="TRUE"/>
  </r>
  <r>
    <s v="AZ-2013-9134300"/>
    <x v="770"/>
    <s v="Joseph Banks"/>
    <x v="3"/>
    <s v="Lazio"/>
    <s v="Rome"/>
    <x v="2"/>
    <x v="1"/>
    <x v="2"/>
    <x v="0"/>
    <x v="7"/>
    <s v="Smead File Folder Labels, Adjustable"/>
    <n v="0"/>
    <n v="14"/>
    <n v="1"/>
    <n v="2"/>
    <s v="TRUE"/>
  </r>
  <r>
    <s v="AZ-2013-9134300"/>
    <x v="770"/>
    <s v="Joseph Banks"/>
    <x v="3"/>
    <s v="Lazio"/>
    <s v="Rome"/>
    <x v="2"/>
    <x v="1"/>
    <x v="2"/>
    <x v="0"/>
    <x v="0"/>
    <s v="Eaton Parchment Paper, Recycled"/>
    <n v="0"/>
    <n v="27"/>
    <n v="8"/>
    <n v="2"/>
    <s v="TRUE"/>
  </r>
  <r>
    <s v="AZ-2013-9134300"/>
    <x v="770"/>
    <s v="Joseph Banks"/>
    <x v="3"/>
    <s v="Lazio"/>
    <s v="Rome"/>
    <x v="2"/>
    <x v="1"/>
    <x v="2"/>
    <x v="0"/>
    <x v="3"/>
    <s v="Rogers Box, Single Width"/>
    <n v="0.4"/>
    <n v="29"/>
    <n v="-13"/>
    <n v="2"/>
    <s v="TRUE"/>
  </r>
  <r>
    <s v="AZ-2013-9134300"/>
    <x v="770"/>
    <s v="Joseph Banks"/>
    <x v="3"/>
    <s v="Lazio"/>
    <s v="Rome"/>
    <x v="2"/>
    <x v="1"/>
    <x v="2"/>
    <x v="2"/>
    <x v="9"/>
    <s v="Epson Card Printer, Durable"/>
    <n v="0.4"/>
    <n v="306"/>
    <n v="-31"/>
    <n v="3"/>
    <s v="FALSE"/>
  </r>
  <r>
    <s v="AZ-2013-5637094"/>
    <x v="770"/>
    <s v="Lilly Le Grand"/>
    <x v="1"/>
    <s v="England"/>
    <s v="Burnley"/>
    <x v="0"/>
    <x v="0"/>
    <x v="0"/>
    <x v="0"/>
    <x v="2"/>
    <s v="Sanford Sketch Pad, Fluorescent"/>
    <n v="0"/>
    <n v="187"/>
    <n v="88"/>
    <n v="4"/>
    <s v="TRUE"/>
  </r>
  <r>
    <s v="AZ-2013-4147824"/>
    <x v="770"/>
    <s v="Rhys Murphy"/>
    <x v="3"/>
    <s v="Liguria"/>
    <s v="Genoa"/>
    <x v="2"/>
    <x v="1"/>
    <x v="1"/>
    <x v="1"/>
    <x v="1"/>
    <s v="Safco Corner Shelving, Metal"/>
    <n v="0"/>
    <n v="298"/>
    <n v="74"/>
    <n v="2"/>
    <s v="TRUE"/>
  </r>
  <r>
    <s v="BN-2013-8480413"/>
    <x v="770"/>
    <s v="Eva Arnold"/>
    <x v="6"/>
    <s v="Brandenburg"/>
    <s v="Brandenburg"/>
    <x v="1"/>
    <x v="1"/>
    <x v="1"/>
    <x v="0"/>
    <x v="2"/>
    <s v="BIC Pens, Fluorescent"/>
    <n v="0"/>
    <n v="109"/>
    <n v="36"/>
    <n v="7"/>
    <s v="TRUE"/>
  </r>
  <r>
    <s v="BN-2013-8480413"/>
    <x v="770"/>
    <s v="Eva Arnold"/>
    <x v="6"/>
    <s v="Brandenburg"/>
    <s v="Brandenburg"/>
    <x v="1"/>
    <x v="1"/>
    <x v="1"/>
    <x v="0"/>
    <x v="3"/>
    <s v="Rogers Shelving, Single Width"/>
    <n v="0.1"/>
    <n v="280"/>
    <n v="-6"/>
    <n v="5"/>
    <s v="TRUE"/>
  </r>
  <r>
    <s v="AZ-2013-5937615"/>
    <x v="770"/>
    <s v="Eleanor Doyle"/>
    <x v="1"/>
    <s v="Wales"/>
    <s v="Cardiff"/>
    <x v="0"/>
    <x v="1"/>
    <x v="1"/>
    <x v="0"/>
    <x v="4"/>
    <s v="Stockwell Clamps, Assorted Sizes"/>
    <n v="0"/>
    <n v="50"/>
    <n v="19"/>
    <n v="3"/>
    <s v="FALSE"/>
  </r>
  <r>
    <s v="AZ-2013-5937615"/>
    <x v="770"/>
    <s v="Eleanor Doyle"/>
    <x v="1"/>
    <s v="Wales"/>
    <s v="Cardiff"/>
    <x v="0"/>
    <x v="1"/>
    <x v="1"/>
    <x v="0"/>
    <x v="3"/>
    <s v="Fellowes Folders, Blue"/>
    <n v="0"/>
    <n v="53"/>
    <n v="26"/>
    <n v="2"/>
    <s v="FALSE"/>
  </r>
  <r>
    <s v="AZ-2013-4147824"/>
    <x v="770"/>
    <s v="Rhys Murphy"/>
    <x v="3"/>
    <s v="Liguria"/>
    <s v="Genoa"/>
    <x v="2"/>
    <x v="1"/>
    <x v="1"/>
    <x v="0"/>
    <x v="2"/>
    <s v="Sanford Markers, Blue"/>
    <n v="0"/>
    <n v="116"/>
    <n v="22"/>
    <n v="5"/>
    <s v="TRUE"/>
  </r>
  <r>
    <s v="AZ-2013-7204222"/>
    <x v="770"/>
    <s v="Jade Daniels"/>
    <x v="3"/>
    <s v="Emilia-Romagna"/>
    <s v="Modena"/>
    <x v="2"/>
    <x v="2"/>
    <x v="0"/>
    <x v="0"/>
    <x v="14"/>
    <s v="Ames Manila Envelope, Set of 50"/>
    <n v="0"/>
    <n v="49"/>
    <n v="4"/>
    <n v="2"/>
    <s v="TRUE"/>
  </r>
  <r>
    <s v="AZ-2013-3001151"/>
    <x v="770"/>
    <s v="Jake Barry"/>
    <x v="3"/>
    <s v="Lazio"/>
    <s v="Rome"/>
    <x v="2"/>
    <x v="0"/>
    <x v="1"/>
    <x v="0"/>
    <x v="3"/>
    <s v="Tenex Box, Wire Frame"/>
    <n v="0.4"/>
    <n v="9"/>
    <n v="1"/>
    <n v="1"/>
    <s v="FALSE"/>
  </r>
  <r>
    <s v="AZ-2013-8369315"/>
    <x v="770"/>
    <s v="Kian Sykes"/>
    <x v="5"/>
    <s v="Madrid"/>
    <s v="Madrid"/>
    <x v="2"/>
    <x v="1"/>
    <x v="1"/>
    <x v="0"/>
    <x v="7"/>
    <s v="Hon Color Coded Labels, Alphabetical"/>
    <n v="0"/>
    <n v="38"/>
    <n v="1"/>
    <n v="3"/>
    <s v="FALSE"/>
  </r>
  <r>
    <s v="AZ-2013-4015759"/>
    <x v="771"/>
    <s v="Aaron Bootman"/>
    <x v="2"/>
    <s v="Nord-Pas-de-Calais-Picardie"/>
    <s v="Lille"/>
    <x v="1"/>
    <x v="1"/>
    <x v="3"/>
    <x v="2"/>
    <x v="15"/>
    <s v="Belkin Keyboard, Erganomic"/>
    <n v="0"/>
    <n v="245"/>
    <n v="15"/>
    <n v="3"/>
    <s v="FALSE"/>
  </r>
  <r>
    <s v="AZ-2013-3848149"/>
    <x v="771"/>
    <s v="Don Willie"/>
    <x v="2"/>
    <s v="Languedoc-Roussillon-Midi-Pyrénées"/>
    <s v="Montauban"/>
    <x v="1"/>
    <x v="2"/>
    <x v="2"/>
    <x v="0"/>
    <x v="5"/>
    <s v="Avery Binding Machine, Economy"/>
    <n v="0"/>
    <n v="244"/>
    <n v="29"/>
    <n v="5"/>
    <s v="TRUE"/>
  </r>
  <r>
    <s v="AZ-2013-425562"/>
    <x v="771"/>
    <s v="Nicole Johns"/>
    <x v="7"/>
    <s v="Utrecht"/>
    <s v="Nieuwegein"/>
    <x v="1"/>
    <x v="1"/>
    <x v="1"/>
    <x v="1"/>
    <x v="8"/>
    <s v="Hon Steel Folding Chair, Set of Two"/>
    <n v="0.5"/>
    <n v="209"/>
    <n v="-121"/>
    <n v="5"/>
    <s v="FALSE"/>
  </r>
  <r>
    <s v="AZ-2013-425562"/>
    <x v="771"/>
    <s v="Nicole Johns"/>
    <x v="7"/>
    <s v="Utrecht"/>
    <s v="Nieuwegein"/>
    <x v="1"/>
    <x v="1"/>
    <x v="1"/>
    <x v="1"/>
    <x v="16"/>
    <s v="Tenex Clock, Duo Pack"/>
    <n v="0.2"/>
    <n v="40"/>
    <n v="9"/>
    <n v="1"/>
    <s v="TRUE"/>
  </r>
  <r>
    <s v="AZ-2013-425562"/>
    <x v="771"/>
    <s v="Nicole Johns"/>
    <x v="7"/>
    <s v="Utrecht"/>
    <s v="Nieuwegein"/>
    <x v="1"/>
    <x v="1"/>
    <x v="1"/>
    <x v="0"/>
    <x v="5"/>
    <s v="Acco 3-Hole Punch, Recycled"/>
    <n v="0.5"/>
    <n v="107"/>
    <n v="-88"/>
    <n v="7"/>
    <s v="FALSE"/>
  </r>
  <r>
    <s v="AZ-2013-425562"/>
    <x v="771"/>
    <s v="Nicole Johns"/>
    <x v="7"/>
    <s v="Utrecht"/>
    <s v="Nieuwegein"/>
    <x v="1"/>
    <x v="1"/>
    <x v="1"/>
    <x v="2"/>
    <x v="10"/>
    <s v="Motorola Signal Booster, VoIP"/>
    <n v="0.5"/>
    <n v="143"/>
    <n v="-129"/>
    <n v="2"/>
    <s v="TRUE"/>
  </r>
  <r>
    <s v="AZ-2013-425562"/>
    <x v="771"/>
    <s v="Nicole Johns"/>
    <x v="7"/>
    <s v="Utrecht"/>
    <s v="Nieuwegein"/>
    <x v="1"/>
    <x v="1"/>
    <x v="1"/>
    <x v="2"/>
    <x v="10"/>
    <s v="Motorola Smart Phone, Full Size"/>
    <n v="0.5"/>
    <n v="1285"/>
    <n v="-309"/>
    <n v="4"/>
    <s v="TRUE"/>
  </r>
  <r>
    <s v="AZ-2013-8455178"/>
    <x v="771"/>
    <s v="Ryan Ackland"/>
    <x v="3"/>
    <s v="Lombardy"/>
    <s v="Monza"/>
    <x v="2"/>
    <x v="1"/>
    <x v="1"/>
    <x v="1"/>
    <x v="1"/>
    <s v="Ikea Stackable Bookrack, Pine"/>
    <n v="0"/>
    <n v="124"/>
    <n v="62"/>
    <n v="1"/>
    <s v="FALSE"/>
  </r>
  <r>
    <s v="BN-2013-3395469"/>
    <x v="771"/>
    <s v="Kyle Nash"/>
    <x v="13"/>
    <s v="Dublin"/>
    <s v="Dublin"/>
    <x v="0"/>
    <x v="1"/>
    <x v="1"/>
    <x v="0"/>
    <x v="2"/>
    <s v="Sanford Canvas, Water Color"/>
    <n v="0.5"/>
    <n v="81"/>
    <n v="-81"/>
    <n v="3"/>
    <s v="TRUE"/>
  </r>
  <r>
    <s v="BN-2013-3395469"/>
    <x v="771"/>
    <s v="Kyle Nash"/>
    <x v="13"/>
    <s v="Dublin"/>
    <s v="Dublin"/>
    <x v="0"/>
    <x v="1"/>
    <x v="1"/>
    <x v="0"/>
    <x v="5"/>
    <s v="Acco Hole Reinforcements, Clear"/>
    <n v="0.5"/>
    <n v="24"/>
    <n v="-23"/>
    <n v="8"/>
    <s v="TRUE"/>
  </r>
  <r>
    <s v="BN-2013-3395469"/>
    <x v="771"/>
    <s v="Kyle Nash"/>
    <x v="13"/>
    <s v="Dublin"/>
    <s v="Dublin"/>
    <x v="0"/>
    <x v="1"/>
    <x v="1"/>
    <x v="2"/>
    <x v="10"/>
    <s v="Samsung Audio Dock, VoIP"/>
    <n v="0.5"/>
    <n v="250"/>
    <n v="-120"/>
    <n v="3"/>
    <s v="FALSE"/>
  </r>
  <r>
    <s v="AZ-2013-8455178"/>
    <x v="771"/>
    <s v="Ryan Ackland"/>
    <x v="3"/>
    <s v="Lombardy"/>
    <s v="Monza"/>
    <x v="2"/>
    <x v="1"/>
    <x v="1"/>
    <x v="2"/>
    <x v="13"/>
    <s v="HP Personal Copier, High-Speed"/>
    <n v="0"/>
    <n v="245"/>
    <n v="64"/>
    <n v="2"/>
    <s v="TRUE"/>
  </r>
  <r>
    <s v="AZ-2013-7944566"/>
    <x v="771"/>
    <s v="Isaac David"/>
    <x v="6"/>
    <s v="Hamburg"/>
    <s v="Hamburg"/>
    <x v="1"/>
    <x v="2"/>
    <x v="1"/>
    <x v="0"/>
    <x v="3"/>
    <s v="Smead Trays, Single Width"/>
    <n v="0.1"/>
    <n v="44"/>
    <n v="11"/>
    <n v="1"/>
    <s v="TRUE"/>
  </r>
  <r>
    <s v="AZ-2013-7944566"/>
    <x v="771"/>
    <s v="Isaac David"/>
    <x v="6"/>
    <s v="Hamburg"/>
    <s v="Hamburg"/>
    <x v="1"/>
    <x v="2"/>
    <x v="1"/>
    <x v="2"/>
    <x v="10"/>
    <s v="Apple Office Telephone, VoIP"/>
    <n v="0"/>
    <n v="392"/>
    <n v="149"/>
    <n v="6"/>
    <s v="FALSE"/>
  </r>
  <r>
    <s v="BN-2013-8410367"/>
    <x v="771"/>
    <s v="Paige Bibi"/>
    <x v="7"/>
    <s v="North Holland"/>
    <s v="Amsterdam"/>
    <x v="1"/>
    <x v="0"/>
    <x v="1"/>
    <x v="0"/>
    <x v="2"/>
    <s v="Stanley Pencil Sharpener, Water Color"/>
    <n v="0.5"/>
    <n v="63"/>
    <n v="-55"/>
    <n v="5"/>
    <s v="TRUE"/>
  </r>
  <r>
    <s v="BN-2013-8410367"/>
    <x v="771"/>
    <s v="Paige Bibi"/>
    <x v="7"/>
    <s v="North Holland"/>
    <s v="Amsterdam"/>
    <x v="1"/>
    <x v="0"/>
    <x v="1"/>
    <x v="0"/>
    <x v="3"/>
    <s v="Smead Shelving, Industrial"/>
    <n v="0.5"/>
    <n v="99"/>
    <n v="-51"/>
    <n v="4"/>
    <s v="TRUE"/>
  </r>
  <r>
    <s v="AZ-2013-7004220"/>
    <x v="772"/>
    <s v="Toni Lanz"/>
    <x v="2"/>
    <s v="Ile-de-France"/>
    <s v="Noisy-le-Sec"/>
    <x v="1"/>
    <x v="1"/>
    <x v="2"/>
    <x v="0"/>
    <x v="5"/>
    <s v="Acco Hole Reinforcements, Durable"/>
    <n v="0"/>
    <n v="73"/>
    <n v="34"/>
    <n v="9"/>
    <s v="TRUE"/>
  </r>
  <r>
    <s v="AZ-2013-7004220"/>
    <x v="772"/>
    <s v="Toni Lanz"/>
    <x v="2"/>
    <s v="Ile-de-France"/>
    <s v="Noisy-le-Sec"/>
    <x v="1"/>
    <x v="1"/>
    <x v="2"/>
    <x v="0"/>
    <x v="14"/>
    <s v="Cameo Clasp Envelope, Set of 50"/>
    <n v="0"/>
    <n v="57"/>
    <n v="5"/>
    <n v="6"/>
    <s v="FALSE"/>
  </r>
  <r>
    <s v="BN-2013-7023709"/>
    <x v="772"/>
    <s v="Brooke Horton"/>
    <x v="3"/>
    <s v="Veneto"/>
    <s v="Venice"/>
    <x v="2"/>
    <x v="1"/>
    <x v="1"/>
    <x v="1"/>
    <x v="6"/>
    <s v="Bevis Computer Table, Fully Assembled"/>
    <n v="0.5"/>
    <n v="989"/>
    <n v="-435"/>
    <n v="4"/>
    <s v="FALSE"/>
  </r>
  <r>
    <s v="AZ-2013-5832264"/>
    <x v="772"/>
    <s v="Robert Barnes"/>
    <x v="2"/>
    <s v="Alsace-Champagne-Ardenne-Lorraine"/>
    <s v="Mulhouse"/>
    <x v="1"/>
    <x v="1"/>
    <x v="1"/>
    <x v="0"/>
    <x v="14"/>
    <s v="Jiffy Clasp Envelope, Set of 50"/>
    <n v="0"/>
    <n v="17"/>
    <n v="8"/>
    <n v="2"/>
    <s v="TRUE"/>
  </r>
  <r>
    <s v="AZ-2013-1683748"/>
    <x v="772"/>
    <s v="Edward Hodges"/>
    <x v="6"/>
    <s v="Brandenburg"/>
    <s v="Brandenburg"/>
    <x v="1"/>
    <x v="1"/>
    <x v="1"/>
    <x v="0"/>
    <x v="2"/>
    <s v="Sanford Sketch Pad, Easy-Erase"/>
    <n v="0"/>
    <n v="183"/>
    <n v="84"/>
    <n v="4"/>
    <s v="FALSE"/>
  </r>
  <r>
    <s v="AZ-2013-1683748"/>
    <x v="772"/>
    <s v="Edward Hodges"/>
    <x v="6"/>
    <s v="Brandenburg"/>
    <s v="Brandenburg"/>
    <x v="1"/>
    <x v="1"/>
    <x v="1"/>
    <x v="0"/>
    <x v="3"/>
    <s v="Fellowes Trays, Blue"/>
    <n v="0.1"/>
    <n v="155"/>
    <n v="-5"/>
    <n v="3"/>
    <s v="FALSE"/>
  </r>
  <r>
    <s v="AZ-2013-1014615"/>
    <x v="772"/>
    <s v="Hannah Conyers"/>
    <x v="6"/>
    <s v="North Rhine-Westphalia"/>
    <s v="Bielefeld"/>
    <x v="1"/>
    <x v="0"/>
    <x v="1"/>
    <x v="0"/>
    <x v="4"/>
    <s v="OIC Push Pins, Assorted Sizes"/>
    <n v="0"/>
    <n v="25"/>
    <n v="5"/>
    <n v="2"/>
    <s v="FALSE"/>
  </r>
  <r>
    <s v="AZ-2013-1014615"/>
    <x v="772"/>
    <s v="Hannah Conyers"/>
    <x v="6"/>
    <s v="North Rhine-Westphalia"/>
    <s v="Bielefeld"/>
    <x v="1"/>
    <x v="0"/>
    <x v="1"/>
    <x v="0"/>
    <x v="4"/>
    <s v="Stockwell Staples, Bulk Pack"/>
    <n v="0"/>
    <n v="22"/>
    <n v="3"/>
    <n v="2"/>
    <s v="FALSE"/>
  </r>
  <r>
    <s v="BN-2013-7023709"/>
    <x v="772"/>
    <s v="Brooke Horton"/>
    <x v="3"/>
    <s v="Veneto"/>
    <s v="Venice"/>
    <x v="2"/>
    <x v="1"/>
    <x v="1"/>
    <x v="0"/>
    <x v="3"/>
    <s v="Rogers Shelving, Wire Frame"/>
    <n v="0.4"/>
    <n v="110"/>
    <n v="-17"/>
    <n v="3"/>
    <s v="FALSE"/>
  </r>
  <r>
    <s v="BN-2013-7023709"/>
    <x v="772"/>
    <s v="Brooke Horton"/>
    <x v="3"/>
    <s v="Veneto"/>
    <s v="Venice"/>
    <x v="2"/>
    <x v="1"/>
    <x v="1"/>
    <x v="0"/>
    <x v="3"/>
    <s v="Tenex Folders, Blue"/>
    <n v="0.4"/>
    <n v="42"/>
    <n v="-5"/>
    <n v="3"/>
    <s v="FALSE"/>
  </r>
  <r>
    <s v="AZ-2013-1683748"/>
    <x v="772"/>
    <s v="Edward Hodges"/>
    <x v="6"/>
    <s v="Brandenburg"/>
    <s v="Brandenburg"/>
    <x v="1"/>
    <x v="1"/>
    <x v="1"/>
    <x v="2"/>
    <x v="9"/>
    <s v="Epson Receipt Printer, Red"/>
    <n v="0"/>
    <n v="228"/>
    <n v="114"/>
    <n v="2"/>
    <s v="FALSE"/>
  </r>
  <r>
    <s v="AZ-2013-7130503"/>
    <x v="772"/>
    <s v="George Dawson"/>
    <x v="1"/>
    <s v="England"/>
    <s v="Swindon"/>
    <x v="0"/>
    <x v="0"/>
    <x v="1"/>
    <x v="0"/>
    <x v="0"/>
    <s v="Eaton Computer Printout Paper, Multicolor"/>
    <n v="0"/>
    <n v="56"/>
    <n v="8"/>
    <n v="2"/>
    <s v="FALSE"/>
  </r>
  <r>
    <s v="AZ-2013-7130503"/>
    <x v="772"/>
    <s v="George Dawson"/>
    <x v="1"/>
    <s v="England"/>
    <s v="Swindon"/>
    <x v="0"/>
    <x v="0"/>
    <x v="1"/>
    <x v="0"/>
    <x v="0"/>
    <s v="Green Bar Memo Slips, 8.5 x 11"/>
    <n v="0"/>
    <n v="63"/>
    <n v="31"/>
    <n v="3"/>
    <s v="TRUE"/>
  </r>
  <r>
    <s v="AZ-2013-7396799"/>
    <x v="772"/>
    <s v="Eve Bates"/>
    <x v="2"/>
    <s v="Ile-de-France"/>
    <s v="Thiais"/>
    <x v="1"/>
    <x v="1"/>
    <x v="0"/>
    <x v="2"/>
    <x v="13"/>
    <s v="Brother Fax and Copier, Laser"/>
    <n v="0.15"/>
    <n v="814"/>
    <n v="96"/>
    <n v="5"/>
    <s v="FALSE"/>
  </r>
  <r>
    <s v="AZ-2013-7396799"/>
    <x v="772"/>
    <s v="Eve Bates"/>
    <x v="2"/>
    <s v="Ile-de-France"/>
    <s v="Thiais"/>
    <x v="1"/>
    <x v="1"/>
    <x v="0"/>
    <x v="2"/>
    <x v="9"/>
    <s v="StarTech Printer, Red"/>
    <n v="0.15"/>
    <n v="215"/>
    <n v="71"/>
    <n v="1"/>
    <s v="TRUE"/>
  </r>
  <r>
    <s v="AZ-2013-1571444"/>
    <x v="772"/>
    <s v="Darcy Farnell"/>
    <x v="6"/>
    <s v="Baden-Württemberg"/>
    <s v="Mannheim"/>
    <x v="1"/>
    <x v="1"/>
    <x v="1"/>
    <x v="0"/>
    <x v="7"/>
    <s v="Harbour Creations Legal Exhibit Labels, Adjustable"/>
    <n v="0"/>
    <n v="27"/>
    <n v="12"/>
    <n v="3"/>
    <s v="TRUE"/>
  </r>
  <r>
    <s v="AZ-2013-1571444"/>
    <x v="772"/>
    <s v="Darcy Farnell"/>
    <x v="6"/>
    <s v="Baden-Württemberg"/>
    <s v="Mannheim"/>
    <x v="1"/>
    <x v="1"/>
    <x v="1"/>
    <x v="0"/>
    <x v="0"/>
    <s v="Eaton Memo Slips, Multicolor"/>
    <n v="0"/>
    <n v="30"/>
    <n v="5"/>
    <n v="2"/>
    <s v="FALSE"/>
  </r>
  <r>
    <s v="AZ-2013-9573927"/>
    <x v="773"/>
    <s v="Jonathan Franklin"/>
    <x v="13"/>
    <s v="Cork"/>
    <s v="Cork"/>
    <x v="0"/>
    <x v="0"/>
    <x v="2"/>
    <x v="0"/>
    <x v="11"/>
    <s v="KitchenAid Microwave, Silver"/>
    <n v="0.5"/>
    <n v="311"/>
    <n v="-292"/>
    <n v="2"/>
    <s v="FALSE"/>
  </r>
  <r>
    <s v="BN-2013-3206993"/>
    <x v="773"/>
    <s v="Jessica Williams"/>
    <x v="2"/>
    <s v="Languedoc-Roussillon-Midi-Pyrénées"/>
    <s v="Toulouse"/>
    <x v="1"/>
    <x v="1"/>
    <x v="1"/>
    <x v="1"/>
    <x v="8"/>
    <s v="Harbour Creations Chairmat, Black"/>
    <n v="0.6"/>
    <n v="195"/>
    <n v="-190"/>
    <n v="7"/>
    <s v="TRUE"/>
  </r>
  <r>
    <s v="AZ-2013-1179827"/>
    <x v="773"/>
    <s v="Angus De Groot"/>
    <x v="2"/>
    <s v="Ile-de-France"/>
    <s v="Livry-Gargan"/>
    <x v="1"/>
    <x v="2"/>
    <x v="1"/>
    <x v="1"/>
    <x v="8"/>
    <s v="Hon Executive Leather Armchair, Red"/>
    <n v="0.1"/>
    <n v="827"/>
    <n v="-92"/>
    <n v="2"/>
    <s v="FALSE"/>
  </r>
  <r>
    <s v="AZ-2013-1179827"/>
    <x v="773"/>
    <s v="Angus De Groot"/>
    <x v="2"/>
    <s v="Ile-de-France"/>
    <s v="Livry-Gargan"/>
    <x v="1"/>
    <x v="2"/>
    <x v="1"/>
    <x v="0"/>
    <x v="11"/>
    <s v="KitchenAid Toaster, Black"/>
    <n v="0.1"/>
    <n v="229"/>
    <n v="51"/>
    <n v="3"/>
    <s v="FALSE"/>
  </r>
  <r>
    <s v="AZ-2013-1179827"/>
    <x v="773"/>
    <s v="Angus De Groot"/>
    <x v="2"/>
    <s v="Ile-de-France"/>
    <s v="Livry-Gargan"/>
    <x v="1"/>
    <x v="2"/>
    <x v="1"/>
    <x v="0"/>
    <x v="3"/>
    <s v="Fellowes Box, Wire Frame"/>
    <n v="0.1"/>
    <n v="17"/>
    <n v="7"/>
    <n v="1"/>
    <s v="FALSE"/>
  </r>
  <r>
    <s v="AZ-2013-6383663"/>
    <x v="774"/>
    <s v="Xavier Synan"/>
    <x v="6"/>
    <s v="Hesse"/>
    <s v="Offenbach"/>
    <x v="1"/>
    <x v="1"/>
    <x v="2"/>
    <x v="1"/>
    <x v="16"/>
    <s v="Advantus Frame, Durable"/>
    <n v="0"/>
    <n v="433"/>
    <n v="48"/>
    <n v="4"/>
    <s v="TRUE"/>
  </r>
  <r>
    <s v="AZ-2013-6383663"/>
    <x v="774"/>
    <s v="Xavier Synan"/>
    <x v="6"/>
    <s v="Hesse"/>
    <s v="Offenbach"/>
    <x v="1"/>
    <x v="1"/>
    <x v="2"/>
    <x v="0"/>
    <x v="11"/>
    <s v="Cuisinart Toaster, Silver"/>
    <n v="0.1"/>
    <n v="293"/>
    <n v="42"/>
    <n v="6"/>
    <s v="FALSE"/>
  </r>
  <r>
    <s v="AZ-2013-6383663"/>
    <x v="774"/>
    <s v="Xavier Synan"/>
    <x v="6"/>
    <s v="Hesse"/>
    <s v="Offenbach"/>
    <x v="1"/>
    <x v="1"/>
    <x v="2"/>
    <x v="0"/>
    <x v="5"/>
    <s v="Ibico Hole Reinforcements, Clear"/>
    <n v="0"/>
    <n v="45"/>
    <n v="17"/>
    <n v="7"/>
    <s v="TRUE"/>
  </r>
  <r>
    <s v="AZ-2013-6383663"/>
    <x v="774"/>
    <s v="Xavier Synan"/>
    <x v="6"/>
    <s v="Hesse"/>
    <s v="Offenbach"/>
    <x v="1"/>
    <x v="1"/>
    <x v="2"/>
    <x v="0"/>
    <x v="4"/>
    <s v="OIC Clamps, Assorted Sizes"/>
    <n v="0"/>
    <n v="69"/>
    <n v="25"/>
    <n v="4"/>
    <s v="TRUE"/>
  </r>
  <r>
    <s v="AZ-2013-6383663"/>
    <x v="774"/>
    <s v="Xavier Synan"/>
    <x v="6"/>
    <s v="Hesse"/>
    <s v="Offenbach"/>
    <x v="1"/>
    <x v="1"/>
    <x v="2"/>
    <x v="0"/>
    <x v="0"/>
    <s v="SanDisk Cards &amp; Envelopes, 8.5 x 11"/>
    <n v="0"/>
    <n v="263"/>
    <n v="71"/>
    <n v="5"/>
    <s v="FALSE"/>
  </r>
  <r>
    <s v="AZ-2013-2482135"/>
    <x v="774"/>
    <s v="Rachel Morton"/>
    <x v="1"/>
    <s v="England"/>
    <s v="Newcastle upon Tyne"/>
    <x v="0"/>
    <x v="2"/>
    <x v="1"/>
    <x v="1"/>
    <x v="16"/>
    <s v="Advantus Frame, Black"/>
    <n v="0.3"/>
    <n v="233"/>
    <n v="-33"/>
    <n v="3"/>
    <s v="FALSE"/>
  </r>
  <r>
    <s v="BN-2013-8844888"/>
    <x v="774"/>
    <s v="Louis Scott"/>
    <x v="5"/>
    <s v="Castile and León"/>
    <s v="Valladolid"/>
    <x v="2"/>
    <x v="2"/>
    <x v="0"/>
    <x v="1"/>
    <x v="8"/>
    <s v="SAFCO Executive Leather Armchair, Red"/>
    <n v="0.2"/>
    <n v="1107"/>
    <n v="-263"/>
    <n v="3"/>
    <s v="FALSE"/>
  </r>
  <r>
    <s v="AZ-2013-4935792"/>
    <x v="774"/>
    <s v="Scott Higgins"/>
    <x v="5"/>
    <s v="Galicia"/>
    <s v="Santiago de Compostela"/>
    <x v="2"/>
    <x v="0"/>
    <x v="1"/>
    <x v="1"/>
    <x v="1"/>
    <s v="Sauder Corner Shelving, Pine"/>
    <n v="0"/>
    <n v="1041"/>
    <n v="208"/>
    <n v="7"/>
    <s v="FALSE"/>
  </r>
  <r>
    <s v="AZ-2013-4935792"/>
    <x v="774"/>
    <s v="Scott Higgins"/>
    <x v="5"/>
    <s v="Galicia"/>
    <s v="Santiago de Compostela"/>
    <x v="2"/>
    <x v="0"/>
    <x v="1"/>
    <x v="1"/>
    <x v="8"/>
    <s v="Office Star Bag Chairs, Set of Two"/>
    <n v="0.2"/>
    <n v="92"/>
    <n v="-17"/>
    <n v="2"/>
    <s v="FALSE"/>
  </r>
  <r>
    <s v="AZ-2013-6147985"/>
    <x v="774"/>
    <s v="Rachel Tyler"/>
    <x v="6"/>
    <s v="North Rhine-Westphalia"/>
    <s v="Castrop-Rauxel"/>
    <x v="1"/>
    <x v="2"/>
    <x v="1"/>
    <x v="0"/>
    <x v="5"/>
    <s v="Avery Binder, Economy"/>
    <n v="0"/>
    <n v="26"/>
    <n v="10"/>
    <n v="2"/>
    <s v="FALSE"/>
  </r>
  <r>
    <s v="AZ-2013-6147985"/>
    <x v="774"/>
    <s v="Rachel Tyler"/>
    <x v="6"/>
    <s v="North Rhine-Westphalia"/>
    <s v="Castrop-Rauxel"/>
    <x v="1"/>
    <x v="2"/>
    <x v="1"/>
    <x v="0"/>
    <x v="7"/>
    <s v="Harbour Creations Legal Exhibit Labels, Alphabetical"/>
    <n v="0"/>
    <n v="86"/>
    <n v="37"/>
    <n v="8"/>
    <s v="FALSE"/>
  </r>
  <r>
    <s v="AZ-2013-6147985"/>
    <x v="774"/>
    <s v="Rachel Tyler"/>
    <x v="6"/>
    <s v="North Rhine-Westphalia"/>
    <s v="Castrop-Rauxel"/>
    <x v="1"/>
    <x v="2"/>
    <x v="1"/>
    <x v="0"/>
    <x v="3"/>
    <s v="Rogers Shelving, Wire Frame"/>
    <n v="0.1"/>
    <n v="110"/>
    <n v="26"/>
    <n v="2"/>
    <s v="FALSE"/>
  </r>
  <r>
    <s v="AZ-2013-5340788"/>
    <x v="774"/>
    <s v="Ruby Frost"/>
    <x v="2"/>
    <s v="Languedoc-Roussillon-Midi-Pyrénées"/>
    <s v="Sète"/>
    <x v="1"/>
    <x v="0"/>
    <x v="1"/>
    <x v="0"/>
    <x v="5"/>
    <s v="Cardinal Hole Reinforcements, Clear"/>
    <n v="0"/>
    <n v="14"/>
    <n v="7"/>
    <n v="3"/>
    <s v="FALSE"/>
  </r>
  <r>
    <s v="AZ-2013-2506599"/>
    <x v="774"/>
    <s v="Isabelle Gould"/>
    <x v="8"/>
    <s v="Hovedstaden"/>
    <s v="Frederiksberg"/>
    <x v="0"/>
    <x v="1"/>
    <x v="0"/>
    <x v="0"/>
    <x v="11"/>
    <s v="Breville Coffee Grinder, Black"/>
    <n v="0.5"/>
    <n v="92"/>
    <n v="-28"/>
    <n v="3"/>
    <s v="FALSE"/>
  </r>
  <r>
    <s v="AZ-2013-2506599"/>
    <x v="774"/>
    <s v="Isabelle Gould"/>
    <x v="8"/>
    <s v="Hovedstaden"/>
    <s v="Frederiksberg"/>
    <x v="0"/>
    <x v="1"/>
    <x v="0"/>
    <x v="0"/>
    <x v="2"/>
    <s v="Binney &amp; Smith Highlighters, Water Color"/>
    <n v="0.5"/>
    <n v="20"/>
    <n v="-3"/>
    <n v="2"/>
    <s v="FALSE"/>
  </r>
  <r>
    <s v="AZ-2013-2506599"/>
    <x v="774"/>
    <s v="Isabelle Gould"/>
    <x v="8"/>
    <s v="Hovedstaden"/>
    <s v="Frederiksberg"/>
    <x v="0"/>
    <x v="1"/>
    <x v="0"/>
    <x v="0"/>
    <x v="2"/>
    <s v="Boston Highlighters, Water Color"/>
    <n v="0.5"/>
    <n v="44"/>
    <n v="-28"/>
    <n v="4"/>
    <s v="TRUE"/>
  </r>
  <r>
    <s v="AZ-2013-2506599"/>
    <x v="774"/>
    <s v="Isabelle Gould"/>
    <x v="8"/>
    <s v="Hovedstaden"/>
    <s v="Frederiksberg"/>
    <x v="0"/>
    <x v="1"/>
    <x v="0"/>
    <x v="0"/>
    <x v="5"/>
    <s v="Cardinal Binding Machine, Durable"/>
    <n v="0.5"/>
    <n v="51"/>
    <n v="-15"/>
    <n v="2"/>
    <s v="FALSE"/>
  </r>
  <r>
    <s v="AZ-2013-2506599"/>
    <x v="774"/>
    <s v="Isabelle Gould"/>
    <x v="8"/>
    <s v="Hovedstaden"/>
    <s v="Frederiksberg"/>
    <x v="0"/>
    <x v="1"/>
    <x v="0"/>
    <x v="0"/>
    <x v="0"/>
    <s v="Green Bar Cards &amp; Envelopes, Multicolor"/>
    <n v="0.5"/>
    <n v="50"/>
    <n v="-38"/>
    <n v="2"/>
    <s v="TRUE"/>
  </r>
  <r>
    <s v="AZ-2013-2482135"/>
    <x v="774"/>
    <s v="Rachel Morton"/>
    <x v="1"/>
    <s v="England"/>
    <s v="Newcastle upon Tyne"/>
    <x v="0"/>
    <x v="2"/>
    <x v="1"/>
    <x v="2"/>
    <x v="15"/>
    <s v="Logitech Flash Drive, Programmable"/>
    <n v="0"/>
    <n v="256"/>
    <n v="120"/>
    <n v="8"/>
    <s v="FALSE"/>
  </r>
  <r>
    <s v="AZ-2013-4827275"/>
    <x v="774"/>
    <s v="Anthony Lawrence"/>
    <x v="2"/>
    <s v="Ile-de-France"/>
    <s v="Drancy"/>
    <x v="1"/>
    <x v="1"/>
    <x v="1"/>
    <x v="1"/>
    <x v="6"/>
    <s v="Barricks Coffee Table, Adjustable Height"/>
    <n v="0.35"/>
    <n v="1184"/>
    <n v="-182"/>
    <n v="6"/>
    <s v="TRUE"/>
  </r>
  <r>
    <s v="AZ-2013-4827275"/>
    <x v="774"/>
    <s v="Anthony Lawrence"/>
    <x v="2"/>
    <s v="Ile-de-France"/>
    <s v="Drancy"/>
    <x v="1"/>
    <x v="1"/>
    <x v="1"/>
    <x v="0"/>
    <x v="5"/>
    <s v="Wilson Jones 3-Hole Punch, Clear"/>
    <n v="0"/>
    <n v="27"/>
    <n v="8"/>
    <n v="1"/>
    <s v="TRUE"/>
  </r>
  <r>
    <s v="BN-2013-8516545"/>
    <x v="774"/>
    <s v="Kai Wicks"/>
    <x v="6"/>
    <s v="Bremen"/>
    <s v="Bremen"/>
    <x v="1"/>
    <x v="2"/>
    <x v="1"/>
    <x v="0"/>
    <x v="3"/>
    <s v="Tenex Folders, Industrial"/>
    <n v="0.1"/>
    <n v="43"/>
    <n v="-5"/>
    <n v="2"/>
    <s v="TRUE"/>
  </r>
  <r>
    <s v="AZ-2013-2248449"/>
    <x v="774"/>
    <s v="Isaac David"/>
    <x v="1"/>
    <s v="England"/>
    <s v="Nottingham"/>
    <x v="0"/>
    <x v="2"/>
    <x v="1"/>
    <x v="1"/>
    <x v="1"/>
    <s v="Safco Floating Shelf Set, Mobile"/>
    <n v="0"/>
    <n v="797"/>
    <n v="96"/>
    <n v="4"/>
    <s v="TRUE"/>
  </r>
  <r>
    <s v="AZ-2013-2248449"/>
    <x v="774"/>
    <s v="Isaac David"/>
    <x v="1"/>
    <s v="England"/>
    <s v="Nottingham"/>
    <x v="0"/>
    <x v="2"/>
    <x v="1"/>
    <x v="1"/>
    <x v="1"/>
    <s v="Sauder Corner Shelving, Pine"/>
    <n v="0"/>
    <n v="892"/>
    <n v="178"/>
    <n v="6"/>
    <s v="FALSE"/>
  </r>
  <r>
    <s v="AZ-2013-2248449"/>
    <x v="774"/>
    <s v="Isaac David"/>
    <x v="1"/>
    <s v="England"/>
    <s v="Nottingham"/>
    <x v="0"/>
    <x v="2"/>
    <x v="1"/>
    <x v="0"/>
    <x v="2"/>
    <s v="Binney &amp; Smith Pencil Sharpener, Water Color"/>
    <n v="0"/>
    <n v="60"/>
    <n v="14"/>
    <n v="2"/>
    <s v="TRUE"/>
  </r>
  <r>
    <s v="AZ-2013-2248449"/>
    <x v="774"/>
    <s v="Isaac David"/>
    <x v="1"/>
    <s v="England"/>
    <s v="Nottingham"/>
    <x v="0"/>
    <x v="2"/>
    <x v="1"/>
    <x v="0"/>
    <x v="5"/>
    <s v="Cardinal 3-Hole Punch, Durable"/>
    <n v="0"/>
    <n v="91"/>
    <n v="42"/>
    <n v="3"/>
    <s v="FALSE"/>
  </r>
  <r>
    <s v="AZ-2013-5080329"/>
    <x v="775"/>
    <s v="Travis Corchado"/>
    <x v="1"/>
    <s v="England"/>
    <s v="Tamworth"/>
    <x v="0"/>
    <x v="2"/>
    <x v="0"/>
    <x v="1"/>
    <x v="1"/>
    <s v="Ikea Classic Bookcase, Metal"/>
    <n v="0"/>
    <n v="1234"/>
    <n v="234"/>
    <n v="3"/>
    <s v="TRUE"/>
  </r>
  <r>
    <s v="AZ-2013-5080329"/>
    <x v="775"/>
    <s v="Travis Corchado"/>
    <x v="1"/>
    <s v="England"/>
    <s v="Tamworth"/>
    <x v="0"/>
    <x v="2"/>
    <x v="0"/>
    <x v="1"/>
    <x v="8"/>
    <s v="Novimex Bag Chairs, Adjustable"/>
    <n v="0"/>
    <n v="97"/>
    <n v="24"/>
    <n v="2"/>
    <s v="TRUE"/>
  </r>
  <r>
    <s v="AZ-2013-5080329"/>
    <x v="775"/>
    <s v="Travis Corchado"/>
    <x v="1"/>
    <s v="England"/>
    <s v="Tamworth"/>
    <x v="0"/>
    <x v="2"/>
    <x v="0"/>
    <x v="0"/>
    <x v="2"/>
    <s v="Boston Markers, Water Color"/>
    <n v="0"/>
    <n v="30"/>
    <n v="0"/>
    <n v="1"/>
    <s v="FALSE"/>
  </r>
  <r>
    <s v="AZ-2013-5080329"/>
    <x v="775"/>
    <s v="Travis Corchado"/>
    <x v="1"/>
    <s v="England"/>
    <s v="Tamworth"/>
    <x v="0"/>
    <x v="2"/>
    <x v="0"/>
    <x v="0"/>
    <x v="14"/>
    <s v="Cameo Clasp Envelope, Security-Tint"/>
    <n v="0"/>
    <n v="24"/>
    <n v="6"/>
    <n v="2"/>
    <s v="FALSE"/>
  </r>
  <r>
    <s v="AZ-2013-5080329"/>
    <x v="775"/>
    <s v="Travis Corchado"/>
    <x v="1"/>
    <s v="England"/>
    <s v="Tamworth"/>
    <x v="0"/>
    <x v="2"/>
    <x v="0"/>
    <x v="0"/>
    <x v="0"/>
    <s v="Enermax Computer Printout Paper, Recycled"/>
    <n v="0"/>
    <n v="85"/>
    <n v="4"/>
    <n v="3"/>
    <s v="TRUE"/>
  </r>
  <r>
    <s v="AZ-2013-1305763"/>
    <x v="775"/>
    <s v="Alexandra Macdonald"/>
    <x v="6"/>
    <s v="North Rhine-Westphalia"/>
    <s v="Bochum"/>
    <x v="1"/>
    <x v="2"/>
    <x v="1"/>
    <x v="0"/>
    <x v="5"/>
    <s v="Acco Binder Covers, Recycled"/>
    <n v="0"/>
    <n v="82"/>
    <n v="24"/>
    <n v="6"/>
    <s v="FALSE"/>
  </r>
  <r>
    <s v="AZ-2013-1305763"/>
    <x v="775"/>
    <s v="Alexandra Macdonald"/>
    <x v="6"/>
    <s v="North Rhine-Westphalia"/>
    <s v="Bochum"/>
    <x v="1"/>
    <x v="2"/>
    <x v="1"/>
    <x v="0"/>
    <x v="12"/>
    <s v="Fiskars Letter Opener, Easy Grip"/>
    <n v="0"/>
    <n v="112"/>
    <n v="46"/>
    <n v="4"/>
    <s v="TRUE"/>
  </r>
  <r>
    <s v="AZ-2013-1305763"/>
    <x v="775"/>
    <s v="Alexandra Macdonald"/>
    <x v="6"/>
    <s v="North Rhine-Westphalia"/>
    <s v="Bochum"/>
    <x v="1"/>
    <x v="2"/>
    <x v="1"/>
    <x v="2"/>
    <x v="13"/>
    <s v="Sharp Copy Machine, High-Speed"/>
    <n v="0"/>
    <n v="718"/>
    <n v="316"/>
    <n v="3"/>
    <s v="FALSE"/>
  </r>
  <r>
    <s v="BN-2013-1634253"/>
    <x v="776"/>
    <s v="Tara Hines"/>
    <x v="1"/>
    <s v="England"/>
    <s v="Birmingham"/>
    <x v="0"/>
    <x v="1"/>
    <x v="3"/>
    <x v="0"/>
    <x v="11"/>
    <s v="Cuisinart Stove, Red"/>
    <n v="0.5"/>
    <n v="1615"/>
    <n v="-162"/>
    <n v="6"/>
    <s v="FALSE"/>
  </r>
  <r>
    <s v="BN-2013-1634253"/>
    <x v="776"/>
    <s v="Tara Hines"/>
    <x v="1"/>
    <s v="England"/>
    <s v="Birmingham"/>
    <x v="0"/>
    <x v="1"/>
    <x v="3"/>
    <x v="0"/>
    <x v="2"/>
    <s v="Binney &amp; Smith Markers, Blue"/>
    <n v="0.5"/>
    <n v="36"/>
    <n v="-22"/>
    <n v="3"/>
    <s v="TRUE"/>
  </r>
  <r>
    <s v="BN-2013-1634253"/>
    <x v="776"/>
    <s v="Tara Hines"/>
    <x v="1"/>
    <s v="England"/>
    <s v="Birmingham"/>
    <x v="0"/>
    <x v="1"/>
    <x v="3"/>
    <x v="0"/>
    <x v="7"/>
    <s v="Harbour Creations File Folder Labels, Adjustable"/>
    <n v="0.5"/>
    <n v="23"/>
    <n v="-21"/>
    <n v="7"/>
    <s v="TRUE"/>
  </r>
  <r>
    <s v="BN-2013-5329355"/>
    <x v="776"/>
    <s v="Gracie Hunter"/>
    <x v="7"/>
    <s v="Drenthe"/>
    <s v="Assen"/>
    <x v="1"/>
    <x v="1"/>
    <x v="2"/>
    <x v="0"/>
    <x v="7"/>
    <s v="Smead File Folder Labels, Laser Printer Compatible"/>
    <n v="0.5"/>
    <n v="13"/>
    <n v="-13"/>
    <n v="3"/>
    <s v="TRUE"/>
  </r>
  <r>
    <s v="AZ-2013-4503125"/>
    <x v="776"/>
    <s v="Nancy Fike"/>
    <x v="6"/>
    <s v="North Rhine-Westphalia"/>
    <s v="Viersen"/>
    <x v="1"/>
    <x v="1"/>
    <x v="1"/>
    <x v="0"/>
    <x v="2"/>
    <s v="Sanford Highlighters, Water Color"/>
    <n v="0"/>
    <n v="38"/>
    <n v="14"/>
    <n v="2"/>
    <s v="FALSE"/>
  </r>
  <r>
    <s v="AZ-2013-4958112"/>
    <x v="776"/>
    <s v="Ella Knopwood"/>
    <x v="6"/>
    <s v="Schleswig-Holstein"/>
    <s v="Kiel"/>
    <x v="1"/>
    <x v="1"/>
    <x v="1"/>
    <x v="0"/>
    <x v="5"/>
    <s v="Cardinal Binding Machine, Economy"/>
    <n v="0"/>
    <n v="249"/>
    <n v="70"/>
    <n v="5"/>
    <s v="TRUE"/>
  </r>
  <r>
    <s v="AZ-2013-3136343"/>
    <x v="777"/>
    <s v="Charli Rose"/>
    <x v="1"/>
    <s v="England"/>
    <s v="Manchester"/>
    <x v="0"/>
    <x v="1"/>
    <x v="1"/>
    <x v="0"/>
    <x v="7"/>
    <s v="Novimex Legal Exhibit Labels, Alphabetical"/>
    <n v="0"/>
    <n v="31"/>
    <n v="6"/>
    <n v="3"/>
    <s v="TRUE"/>
  </r>
  <r>
    <s v="AZ-2013-4514932"/>
    <x v="777"/>
    <s v="Kelly Long"/>
    <x v="2"/>
    <s v="Provence-Alpes-Côte d'Azur"/>
    <s v="La Ciotat"/>
    <x v="1"/>
    <x v="2"/>
    <x v="1"/>
    <x v="0"/>
    <x v="2"/>
    <s v="Sanford Highlighters, Fluorescent"/>
    <n v="0"/>
    <n v="34"/>
    <n v="14"/>
    <n v="2"/>
    <s v="FALSE"/>
  </r>
  <r>
    <s v="AZ-2013-4514932"/>
    <x v="777"/>
    <s v="Kelly Long"/>
    <x v="2"/>
    <s v="Provence-Alpes-Côte d'Azur"/>
    <s v="La Ciotat"/>
    <x v="1"/>
    <x v="2"/>
    <x v="1"/>
    <x v="0"/>
    <x v="4"/>
    <s v="Stockwell Thumb Tacks, Bulk Pack"/>
    <n v="0"/>
    <n v="66"/>
    <n v="16"/>
    <n v="5"/>
    <s v="TRUE"/>
  </r>
  <r>
    <s v="BN-2013-9987561"/>
    <x v="777"/>
    <s v="Eric Anderson"/>
    <x v="2"/>
    <s v="Pays de la Loire"/>
    <s v="Le Mans"/>
    <x v="1"/>
    <x v="0"/>
    <x v="1"/>
    <x v="0"/>
    <x v="14"/>
    <s v="GlobeWeis Business Envelopes, Set of 50"/>
    <n v="0.5"/>
    <n v="52"/>
    <n v="-24"/>
    <n v="6"/>
    <s v="FALSE"/>
  </r>
  <r>
    <s v="BN-2013-9987561"/>
    <x v="777"/>
    <s v="Eric Anderson"/>
    <x v="2"/>
    <s v="Pays de la Loire"/>
    <s v="Le Mans"/>
    <x v="1"/>
    <x v="0"/>
    <x v="1"/>
    <x v="0"/>
    <x v="7"/>
    <s v="Smead Color Coded Labels, Laser Printer Compatible"/>
    <n v="0.5"/>
    <n v="26"/>
    <n v="-2"/>
    <n v="4"/>
    <s v="TRUE"/>
  </r>
  <r>
    <s v="BN-2013-9987561"/>
    <x v="777"/>
    <s v="Eric Anderson"/>
    <x v="2"/>
    <s v="Pays de la Loire"/>
    <s v="Le Mans"/>
    <x v="1"/>
    <x v="0"/>
    <x v="1"/>
    <x v="0"/>
    <x v="0"/>
    <s v="Eaton Computer Printout Paper, Recycled"/>
    <n v="0.5"/>
    <n v="40"/>
    <n v="-6"/>
    <n v="3"/>
    <s v="FALSE"/>
  </r>
  <r>
    <s v="BN-2013-9987561"/>
    <x v="777"/>
    <s v="Eric Anderson"/>
    <x v="2"/>
    <s v="Pays de la Loire"/>
    <s v="Le Mans"/>
    <x v="1"/>
    <x v="0"/>
    <x v="1"/>
    <x v="2"/>
    <x v="13"/>
    <s v="Sharp Wireless Fax, Digital"/>
    <n v="0.65"/>
    <n v="249"/>
    <n v="-434"/>
    <n v="2"/>
    <s v="TRUE"/>
  </r>
  <r>
    <s v="AZ-2013-5610868"/>
    <x v="778"/>
    <s v="Piper Wilder-Neligan"/>
    <x v="6"/>
    <s v="Berlin"/>
    <s v="Berlin"/>
    <x v="1"/>
    <x v="1"/>
    <x v="1"/>
    <x v="1"/>
    <x v="8"/>
    <s v="Hon Bag Chairs, Adjustable"/>
    <n v="0.2"/>
    <n v="114"/>
    <n v="3"/>
    <n v="3"/>
    <s v="FALSE"/>
  </r>
  <r>
    <s v="AZ-2013-5119241"/>
    <x v="778"/>
    <s v="Grace Brown"/>
    <x v="3"/>
    <s v="Campania"/>
    <s v="Naples"/>
    <x v="2"/>
    <x v="1"/>
    <x v="1"/>
    <x v="1"/>
    <x v="16"/>
    <s v="Advantus Stacking Tray, Erganomic"/>
    <n v="0"/>
    <n v="23"/>
    <n v="7"/>
    <n v="1"/>
    <s v="FALSE"/>
  </r>
  <r>
    <s v="AZ-2013-9381162"/>
    <x v="778"/>
    <s v="Thomas Thompson"/>
    <x v="2"/>
    <s v="Bourgogne-Franche-Comté"/>
    <s v="Beaune"/>
    <x v="1"/>
    <x v="2"/>
    <x v="0"/>
    <x v="0"/>
    <x v="2"/>
    <s v="Boston Sketch Pad, Fluorescent"/>
    <n v="0"/>
    <n v="150"/>
    <n v="0"/>
    <n v="3"/>
    <s v="TRUE"/>
  </r>
  <r>
    <s v="AZ-2013-9381162"/>
    <x v="778"/>
    <s v="Thomas Thompson"/>
    <x v="2"/>
    <s v="Bourgogne-Franche-Comté"/>
    <s v="Beaune"/>
    <x v="1"/>
    <x v="2"/>
    <x v="0"/>
    <x v="0"/>
    <x v="14"/>
    <s v="Jiffy Peel and Seal, Recycled"/>
    <n v="0"/>
    <n v="38"/>
    <n v="6"/>
    <n v="2"/>
    <s v="TRUE"/>
  </r>
  <r>
    <s v="AZ-2013-9381162"/>
    <x v="778"/>
    <s v="Thomas Thompson"/>
    <x v="2"/>
    <s v="Bourgogne-Franche-Comté"/>
    <s v="Beaune"/>
    <x v="1"/>
    <x v="2"/>
    <x v="0"/>
    <x v="0"/>
    <x v="14"/>
    <s v="Kraft Business Envelopes, Recycled"/>
    <n v="0"/>
    <n v="46"/>
    <n v="14"/>
    <n v="3"/>
    <s v="TRUE"/>
  </r>
  <r>
    <s v="AZ-2013-9381162"/>
    <x v="778"/>
    <s v="Thomas Thompson"/>
    <x v="2"/>
    <s v="Bourgogne-Franche-Comté"/>
    <s v="Beaune"/>
    <x v="1"/>
    <x v="2"/>
    <x v="0"/>
    <x v="0"/>
    <x v="3"/>
    <s v="Tenex Box, Wire Frame"/>
    <n v="0.1"/>
    <n v="42"/>
    <n v="17"/>
    <n v="3"/>
    <s v="TRUE"/>
  </r>
  <r>
    <s v="AZ-2013-1639148"/>
    <x v="778"/>
    <s v="Maynard Moorman"/>
    <x v="1"/>
    <s v="England"/>
    <s v="Rochdale"/>
    <x v="0"/>
    <x v="1"/>
    <x v="0"/>
    <x v="0"/>
    <x v="2"/>
    <s v="Sanford Pencil Sharpener, Water Color"/>
    <n v="0"/>
    <n v="26"/>
    <n v="7"/>
    <n v="1"/>
    <s v="TRUE"/>
  </r>
  <r>
    <s v="AZ-2013-1639148"/>
    <x v="778"/>
    <s v="Maynard Moorman"/>
    <x v="1"/>
    <s v="England"/>
    <s v="Rochdale"/>
    <x v="0"/>
    <x v="1"/>
    <x v="0"/>
    <x v="0"/>
    <x v="7"/>
    <s v="Harbour Creations Removable Labels, Adjustable"/>
    <n v="0"/>
    <n v="54"/>
    <n v="21"/>
    <n v="5"/>
    <s v="TRUE"/>
  </r>
  <r>
    <s v="AZ-2013-4416490"/>
    <x v="778"/>
    <s v="Tyson Jonathan"/>
    <x v="6"/>
    <s v="Mecklenburg-Vorpommern"/>
    <s v="Schwerin"/>
    <x v="1"/>
    <x v="1"/>
    <x v="1"/>
    <x v="0"/>
    <x v="2"/>
    <s v="Sanford Sketch Pad, Water Color"/>
    <n v="0"/>
    <n v="341"/>
    <n v="160"/>
    <n v="7"/>
    <s v="FALSE"/>
  </r>
  <r>
    <s v="AZ-2013-6499468"/>
    <x v="778"/>
    <s v="Andres Woodruff"/>
    <x v="2"/>
    <s v="Provence-Alpes-Côte d'Azur"/>
    <s v="Marseille"/>
    <x v="1"/>
    <x v="0"/>
    <x v="1"/>
    <x v="0"/>
    <x v="11"/>
    <s v="Hoover Toaster, Silver"/>
    <n v="0.1"/>
    <n v="228"/>
    <n v="66"/>
    <n v="3"/>
    <s v="FALSE"/>
  </r>
  <r>
    <s v="AZ-2013-6499468"/>
    <x v="778"/>
    <s v="Andres Woodruff"/>
    <x v="2"/>
    <s v="Provence-Alpes-Côte d'Azur"/>
    <s v="Marseille"/>
    <x v="1"/>
    <x v="0"/>
    <x v="1"/>
    <x v="0"/>
    <x v="2"/>
    <s v="BIC Sketch Pad, Easy-Erase"/>
    <n v="0"/>
    <n v="49"/>
    <n v="24"/>
    <n v="1"/>
    <s v="FALSE"/>
  </r>
  <r>
    <s v="AZ-2013-6499468"/>
    <x v="778"/>
    <s v="Andres Woodruff"/>
    <x v="2"/>
    <s v="Provence-Alpes-Côte d'Azur"/>
    <s v="Marseille"/>
    <x v="1"/>
    <x v="0"/>
    <x v="1"/>
    <x v="0"/>
    <x v="2"/>
    <s v="Boston Pencil Sharpener, Easy-Erase"/>
    <n v="0"/>
    <n v="60"/>
    <n v="10"/>
    <n v="2"/>
    <s v="TRUE"/>
  </r>
  <r>
    <s v="AZ-2013-6499468"/>
    <x v="778"/>
    <s v="Andres Woodruff"/>
    <x v="2"/>
    <s v="Provence-Alpes-Côte d'Azur"/>
    <s v="Marseille"/>
    <x v="1"/>
    <x v="0"/>
    <x v="1"/>
    <x v="0"/>
    <x v="14"/>
    <s v="Kraft Mailers, Set of 50"/>
    <n v="0"/>
    <n v="113"/>
    <n v="30"/>
    <n v="3"/>
    <s v="TRUE"/>
  </r>
  <r>
    <s v="AZ-2013-6499468"/>
    <x v="778"/>
    <s v="Andres Woodruff"/>
    <x v="2"/>
    <s v="Provence-Alpes-Côte d'Azur"/>
    <s v="Marseille"/>
    <x v="1"/>
    <x v="0"/>
    <x v="1"/>
    <x v="2"/>
    <x v="13"/>
    <s v="Hewlett Fax Machine, High-Speed"/>
    <n v="0.15"/>
    <n v="541"/>
    <n v="-32"/>
    <n v="2"/>
    <s v="TRUE"/>
  </r>
  <r>
    <s v="AZ-2013-3298349"/>
    <x v="779"/>
    <s v="Rhys Barnett"/>
    <x v="4"/>
    <s v="Vienna"/>
    <s v="Vienna"/>
    <x v="1"/>
    <x v="1"/>
    <x v="1"/>
    <x v="0"/>
    <x v="5"/>
    <s v="Cardinal Binder, Recycled"/>
    <n v="0"/>
    <n v="43"/>
    <n v="9"/>
    <n v="3"/>
    <s v="FALSE"/>
  </r>
  <r>
    <s v="AZ-2013-3298349"/>
    <x v="779"/>
    <s v="Rhys Barnett"/>
    <x v="4"/>
    <s v="Vienna"/>
    <s v="Vienna"/>
    <x v="1"/>
    <x v="1"/>
    <x v="1"/>
    <x v="0"/>
    <x v="5"/>
    <s v="Wilson Jones 3-Hole Punch, Recycled"/>
    <n v="0"/>
    <n v="85"/>
    <n v="25"/>
    <n v="3"/>
    <s v="FALSE"/>
  </r>
  <r>
    <s v="AZ-2013-7533368"/>
    <x v="779"/>
    <s v="Toby Labilliere"/>
    <x v="2"/>
    <s v="Pays de la Loire"/>
    <s v="Nantes"/>
    <x v="1"/>
    <x v="1"/>
    <x v="1"/>
    <x v="2"/>
    <x v="10"/>
    <s v="Motorola Signal Booster, Cordless"/>
    <n v="0.15"/>
    <n v="496"/>
    <n v="175"/>
    <n v="4"/>
    <s v="FALSE"/>
  </r>
  <r>
    <s v="AZ-2013-3274770"/>
    <x v="779"/>
    <s v="Rebecca Chamberlain"/>
    <x v="6"/>
    <s v="Baden-Württemberg"/>
    <s v="Stuttgart"/>
    <x v="1"/>
    <x v="0"/>
    <x v="1"/>
    <x v="0"/>
    <x v="2"/>
    <s v="Binney &amp; Smith Markers, Fluorescent"/>
    <n v="0"/>
    <n v="51"/>
    <n v="14"/>
    <n v="2"/>
    <s v="FALSE"/>
  </r>
  <r>
    <s v="AZ-2013-5949535"/>
    <x v="779"/>
    <s v="Ethan Cover"/>
    <x v="1"/>
    <s v="England"/>
    <s v="Lincoln"/>
    <x v="0"/>
    <x v="0"/>
    <x v="0"/>
    <x v="0"/>
    <x v="5"/>
    <s v="Cardinal 3-Hole Punch, Economy"/>
    <n v="0"/>
    <n v="115"/>
    <n v="52"/>
    <n v="4"/>
    <s v="TRUE"/>
  </r>
  <r>
    <s v="AZ-2013-5949535"/>
    <x v="779"/>
    <s v="Ethan Cover"/>
    <x v="1"/>
    <s v="England"/>
    <s v="Lincoln"/>
    <x v="0"/>
    <x v="0"/>
    <x v="0"/>
    <x v="0"/>
    <x v="5"/>
    <s v="Ibico Hole Reinforcements, Durable"/>
    <n v="0"/>
    <n v="25"/>
    <n v="7"/>
    <n v="3"/>
    <s v="FALSE"/>
  </r>
  <r>
    <s v="AZ-2013-5949535"/>
    <x v="779"/>
    <s v="Ethan Cover"/>
    <x v="1"/>
    <s v="England"/>
    <s v="Lincoln"/>
    <x v="0"/>
    <x v="0"/>
    <x v="0"/>
    <x v="2"/>
    <x v="13"/>
    <s v="Canon Ink, Laser"/>
    <n v="0"/>
    <n v="441"/>
    <n v="207"/>
    <n v="3"/>
    <s v="TRUE"/>
  </r>
  <r>
    <s v="AZ-2013-9398373"/>
    <x v="780"/>
    <s v="Kristen Holland"/>
    <x v="1"/>
    <s v="England"/>
    <s v="Barnsley"/>
    <x v="0"/>
    <x v="1"/>
    <x v="2"/>
    <x v="0"/>
    <x v="5"/>
    <s v="Acco Binder, Economy"/>
    <n v="0"/>
    <n v="61"/>
    <n v="8"/>
    <n v="4"/>
    <s v="TRUE"/>
  </r>
  <r>
    <s v="AZ-2013-7719706"/>
    <x v="780"/>
    <s v="Maya Pamphlett"/>
    <x v="1"/>
    <s v="England"/>
    <s v="Nottingham"/>
    <x v="0"/>
    <x v="1"/>
    <x v="2"/>
    <x v="0"/>
    <x v="14"/>
    <s v="Ames Interoffice Envelope, Recycled"/>
    <n v="0"/>
    <n v="176"/>
    <n v="79"/>
    <n v="4"/>
    <s v="FALSE"/>
  </r>
  <r>
    <s v="AZ-2013-2659520"/>
    <x v="780"/>
    <s v="Ewan Lee"/>
    <x v="3"/>
    <s v="Lazio"/>
    <s v="Latina"/>
    <x v="2"/>
    <x v="1"/>
    <x v="0"/>
    <x v="0"/>
    <x v="2"/>
    <s v="Stanley Canvas, Fluorescent"/>
    <n v="0"/>
    <n v="304"/>
    <n v="97"/>
    <n v="6"/>
    <s v="FALSE"/>
  </r>
  <r>
    <s v="AZ-2013-9398373"/>
    <x v="780"/>
    <s v="Kristen Holland"/>
    <x v="1"/>
    <s v="England"/>
    <s v="Barnsley"/>
    <x v="0"/>
    <x v="1"/>
    <x v="2"/>
    <x v="2"/>
    <x v="15"/>
    <s v="Memorex Mouse, Programmable"/>
    <n v="0"/>
    <n v="89"/>
    <n v="6"/>
    <n v="3"/>
    <s v="FALSE"/>
  </r>
  <r>
    <s v="AZ-2013-4599374"/>
    <x v="780"/>
    <s v="Benjamin Humphries"/>
    <x v="2"/>
    <s v="Ile-de-France"/>
    <s v="Saint-Denis"/>
    <x v="1"/>
    <x v="1"/>
    <x v="1"/>
    <x v="0"/>
    <x v="0"/>
    <s v="SanDisk Cards &amp; Envelopes, 8.5 x 11"/>
    <n v="0"/>
    <n v="105"/>
    <n v="28"/>
    <n v="2"/>
    <s v="FALSE"/>
  </r>
  <r>
    <s v="BN-2013-5717739"/>
    <x v="780"/>
    <s v="Sam French"/>
    <x v="3"/>
    <s v="Emilia-Romagna"/>
    <s v="Ravenna"/>
    <x v="2"/>
    <x v="1"/>
    <x v="1"/>
    <x v="0"/>
    <x v="3"/>
    <s v="Eldon Lockers, Blue"/>
    <n v="0.4"/>
    <n v="356"/>
    <n v="-178"/>
    <n v="3"/>
    <s v="TRUE"/>
  </r>
  <r>
    <s v="AZ-2013-2972067"/>
    <x v="780"/>
    <s v="Claire Harrington"/>
    <x v="3"/>
    <s v="Tuscany"/>
    <s v="Pistoia"/>
    <x v="2"/>
    <x v="0"/>
    <x v="1"/>
    <x v="0"/>
    <x v="2"/>
    <s v="BIC Markers, Fluorescent"/>
    <n v="0"/>
    <n v="83"/>
    <n v="7"/>
    <n v="3"/>
    <s v="TRUE"/>
  </r>
  <r>
    <s v="AZ-2013-8513388"/>
    <x v="781"/>
    <s v="Michael Wilson"/>
    <x v="6"/>
    <s v="North Rhine-Westphalia"/>
    <s v="Solingen"/>
    <x v="1"/>
    <x v="0"/>
    <x v="0"/>
    <x v="1"/>
    <x v="1"/>
    <s v="Ikea Stackable Bookrack, Mobile"/>
    <n v="0.1"/>
    <n v="450"/>
    <n v="190"/>
    <n v="4"/>
    <s v="TRUE"/>
  </r>
  <r>
    <s v="AZ-2013-8513388"/>
    <x v="781"/>
    <s v="Michael Wilson"/>
    <x v="6"/>
    <s v="North Rhine-Westphalia"/>
    <s v="Solingen"/>
    <x v="1"/>
    <x v="0"/>
    <x v="0"/>
    <x v="1"/>
    <x v="16"/>
    <s v="Tenex Photo Frame, Erganomic"/>
    <n v="0"/>
    <n v="101"/>
    <n v="2"/>
    <n v="2"/>
    <s v="TRUE"/>
  </r>
  <r>
    <s v="AZ-2013-8513388"/>
    <x v="781"/>
    <s v="Michael Wilson"/>
    <x v="6"/>
    <s v="North Rhine-Westphalia"/>
    <s v="Solingen"/>
    <x v="1"/>
    <x v="0"/>
    <x v="0"/>
    <x v="0"/>
    <x v="5"/>
    <s v="Cardinal Binder, Economy"/>
    <n v="0"/>
    <n v="97"/>
    <n v="36"/>
    <n v="7"/>
    <s v="TRUE"/>
  </r>
  <r>
    <s v="AZ-2013-8513388"/>
    <x v="781"/>
    <s v="Michael Wilson"/>
    <x v="6"/>
    <s v="North Rhine-Westphalia"/>
    <s v="Solingen"/>
    <x v="1"/>
    <x v="0"/>
    <x v="0"/>
    <x v="0"/>
    <x v="14"/>
    <s v="Ames Clasp Envelope, Recycled"/>
    <n v="0"/>
    <n v="6"/>
    <n v="1"/>
    <n v="1"/>
    <s v="TRUE"/>
  </r>
  <r>
    <s v="AZ-2013-8513388"/>
    <x v="781"/>
    <s v="Michael Wilson"/>
    <x v="6"/>
    <s v="North Rhine-Westphalia"/>
    <s v="Solingen"/>
    <x v="1"/>
    <x v="0"/>
    <x v="0"/>
    <x v="2"/>
    <x v="15"/>
    <s v="Logitech Router, Programmable"/>
    <n v="0"/>
    <n v="498"/>
    <n v="179"/>
    <n v="2"/>
    <s v="TRUE"/>
  </r>
  <r>
    <s v="BN-2013-5190964"/>
    <x v="781"/>
    <s v="Angus Gether"/>
    <x v="6"/>
    <s v="Thuringia"/>
    <s v="Gera"/>
    <x v="1"/>
    <x v="1"/>
    <x v="1"/>
    <x v="0"/>
    <x v="2"/>
    <s v="Boston Pens, Water Color"/>
    <n v="0"/>
    <n v="52"/>
    <n v="5"/>
    <n v="3"/>
    <s v="FALSE"/>
  </r>
  <r>
    <s v="BN-2013-5190964"/>
    <x v="781"/>
    <s v="Angus Gether"/>
    <x v="6"/>
    <s v="Thuringia"/>
    <s v="Gera"/>
    <x v="1"/>
    <x v="1"/>
    <x v="1"/>
    <x v="0"/>
    <x v="2"/>
    <s v="Stanley Pens, Blue"/>
    <n v="0"/>
    <n v="70"/>
    <n v="34"/>
    <n v="7"/>
    <s v="TRUE"/>
  </r>
  <r>
    <s v="BN-2013-5190964"/>
    <x v="781"/>
    <s v="Angus Gether"/>
    <x v="6"/>
    <s v="Thuringia"/>
    <s v="Gera"/>
    <x v="1"/>
    <x v="1"/>
    <x v="1"/>
    <x v="0"/>
    <x v="14"/>
    <s v="Ames Clasp Envelope, with clear poly window"/>
    <n v="0"/>
    <n v="86"/>
    <n v="10"/>
    <n v="8"/>
    <s v="TRUE"/>
  </r>
  <r>
    <s v="BN-2013-5190964"/>
    <x v="781"/>
    <s v="Angus Gether"/>
    <x v="6"/>
    <s v="Thuringia"/>
    <s v="Gera"/>
    <x v="1"/>
    <x v="1"/>
    <x v="1"/>
    <x v="0"/>
    <x v="14"/>
    <s v="Cameo Interoffice Envelope, Set of 50"/>
    <n v="0"/>
    <n v="47"/>
    <n v="17"/>
    <n v="1"/>
    <s v="FALSE"/>
  </r>
  <r>
    <s v="BN-2013-5190964"/>
    <x v="781"/>
    <s v="Angus Gether"/>
    <x v="6"/>
    <s v="Thuringia"/>
    <s v="Gera"/>
    <x v="1"/>
    <x v="1"/>
    <x v="1"/>
    <x v="0"/>
    <x v="12"/>
    <s v="Elite Shears, Easy Grip"/>
    <n v="0"/>
    <n v="49"/>
    <n v="3"/>
    <n v="1"/>
    <s v="TRUE"/>
  </r>
  <r>
    <s v="BN-2013-5190964"/>
    <x v="781"/>
    <s v="Angus Gether"/>
    <x v="6"/>
    <s v="Thuringia"/>
    <s v="Gera"/>
    <x v="1"/>
    <x v="1"/>
    <x v="1"/>
    <x v="2"/>
    <x v="13"/>
    <s v="Hewlett Wireless Fax, High-Speed"/>
    <n v="0"/>
    <n v="378"/>
    <n v="185"/>
    <n v="1"/>
    <s v="FALSE"/>
  </r>
  <r>
    <s v="AZ-2013-9167748"/>
    <x v="781"/>
    <s v="Wynona Janelle"/>
    <x v="1"/>
    <s v="England"/>
    <s v="Manchester"/>
    <x v="0"/>
    <x v="2"/>
    <x v="1"/>
    <x v="0"/>
    <x v="14"/>
    <s v="Ames Business Envelopes, Security-Tint"/>
    <n v="0"/>
    <n v="73"/>
    <n v="25"/>
    <n v="5"/>
    <s v="TRUE"/>
  </r>
  <r>
    <s v="AZ-2013-2721224"/>
    <x v="782"/>
    <s v="Kyle Beard"/>
    <x v="6"/>
    <s v="Bavaria"/>
    <s v="Augsburg"/>
    <x v="1"/>
    <x v="1"/>
    <x v="2"/>
    <x v="0"/>
    <x v="5"/>
    <s v="Cardinal 3-Hole Punch, Economy"/>
    <n v="0"/>
    <n v="58"/>
    <n v="26"/>
    <n v="2"/>
    <s v="FALSE"/>
  </r>
  <r>
    <s v="AZ-2013-1781904"/>
    <x v="782"/>
    <s v="Luz Reilly"/>
    <x v="1"/>
    <s v="England"/>
    <s v="Redditch"/>
    <x v="0"/>
    <x v="1"/>
    <x v="2"/>
    <x v="0"/>
    <x v="12"/>
    <s v="Fiskars Trimmer, Easy Grip"/>
    <n v="0"/>
    <n v="88"/>
    <n v="32"/>
    <n v="2"/>
    <s v="TRUE"/>
  </r>
  <r>
    <s v="AZ-2013-4313910"/>
    <x v="782"/>
    <s v="Tom Charlton"/>
    <x v="6"/>
    <s v="Saxony-Anhalt"/>
    <s v="Magdeburg"/>
    <x v="1"/>
    <x v="2"/>
    <x v="1"/>
    <x v="0"/>
    <x v="5"/>
    <s v="Cardinal Binder, Recycled"/>
    <n v="0"/>
    <n v="28"/>
    <n v="6"/>
    <n v="2"/>
    <s v="FALSE"/>
  </r>
  <r>
    <s v="AZ-2013-4313910"/>
    <x v="782"/>
    <s v="Tom Charlton"/>
    <x v="6"/>
    <s v="Saxony-Anhalt"/>
    <s v="Magdeburg"/>
    <x v="1"/>
    <x v="2"/>
    <x v="1"/>
    <x v="0"/>
    <x v="5"/>
    <s v="Wilson Jones Binder Covers, Economy"/>
    <n v="0"/>
    <n v="22"/>
    <n v="6"/>
    <n v="2"/>
    <s v="TRUE"/>
  </r>
  <r>
    <s v="AZ-2013-4313910"/>
    <x v="782"/>
    <s v="Tom Charlton"/>
    <x v="6"/>
    <s v="Saxony-Anhalt"/>
    <s v="Magdeburg"/>
    <x v="1"/>
    <x v="2"/>
    <x v="1"/>
    <x v="0"/>
    <x v="0"/>
    <s v="Eaton Note Cards, 8.5 x 11"/>
    <n v="0"/>
    <n v="159"/>
    <n v="28"/>
    <n v="6"/>
    <s v="FALSE"/>
  </r>
  <r>
    <s v="AZ-2013-7356315"/>
    <x v="783"/>
    <s v="Lydia Webster"/>
    <x v="1"/>
    <s v="England"/>
    <s v="Bristol"/>
    <x v="0"/>
    <x v="1"/>
    <x v="1"/>
    <x v="2"/>
    <x v="13"/>
    <s v="Hewlett Fax and Copier, Color"/>
    <n v="0"/>
    <n v="389"/>
    <n v="85"/>
    <n v="2"/>
    <s v="FALSE"/>
  </r>
  <r>
    <s v="AZ-2013-972809"/>
    <x v="784"/>
    <s v="Andrew Shah"/>
    <x v="3"/>
    <s v="Lombardy"/>
    <s v="Bergamo"/>
    <x v="2"/>
    <x v="0"/>
    <x v="0"/>
    <x v="0"/>
    <x v="2"/>
    <s v="BIC Sketch Pad, Water Color"/>
    <n v="0"/>
    <n v="156"/>
    <n v="23"/>
    <n v="3"/>
    <s v="FALSE"/>
  </r>
  <r>
    <s v="AZ-2013-972809"/>
    <x v="784"/>
    <s v="Andrew Shah"/>
    <x v="3"/>
    <s v="Lombardy"/>
    <s v="Bergamo"/>
    <x v="2"/>
    <x v="0"/>
    <x v="0"/>
    <x v="0"/>
    <x v="3"/>
    <s v="Smead Folders, Blue"/>
    <n v="0.4"/>
    <n v="31"/>
    <n v="-15"/>
    <n v="3"/>
    <s v="TRUE"/>
  </r>
  <r>
    <s v="AZ-2013-7378404"/>
    <x v="784"/>
    <s v="Jay Andrews"/>
    <x v="9"/>
    <s v="Antwerp"/>
    <s v="Antwerp"/>
    <x v="1"/>
    <x v="1"/>
    <x v="0"/>
    <x v="1"/>
    <x v="6"/>
    <s v="Lesro Training Table, Fully Assembled"/>
    <n v="0"/>
    <n v="541"/>
    <n v="49"/>
    <n v="2"/>
    <s v="TRUE"/>
  </r>
  <r>
    <s v="AZ-2013-9667532"/>
    <x v="784"/>
    <s v="Ruth Williams"/>
    <x v="1"/>
    <s v="England"/>
    <s v="London"/>
    <x v="0"/>
    <x v="1"/>
    <x v="1"/>
    <x v="0"/>
    <x v="5"/>
    <s v="Acco 3-Hole Punch, Durable"/>
    <n v="0.1"/>
    <n v="57"/>
    <n v="20"/>
    <n v="2"/>
    <s v="TRUE"/>
  </r>
  <r>
    <s v="BN-2013-2677709"/>
    <x v="784"/>
    <s v="Tyler Miah"/>
    <x v="0"/>
    <s v="Stockholm"/>
    <s v="Stockholm"/>
    <x v="0"/>
    <x v="0"/>
    <x v="1"/>
    <x v="0"/>
    <x v="14"/>
    <s v="Jiffy Manila Envelope, Security-Tint"/>
    <n v="0.5"/>
    <n v="14"/>
    <n v="0"/>
    <n v="1"/>
    <s v="TRUE"/>
  </r>
  <r>
    <s v="BN-2013-2677709"/>
    <x v="784"/>
    <s v="Tyler Miah"/>
    <x v="0"/>
    <s v="Stockholm"/>
    <s v="Stockholm"/>
    <x v="0"/>
    <x v="0"/>
    <x v="1"/>
    <x v="0"/>
    <x v="4"/>
    <s v="OIC Thumb Tacks, Bulk Pack"/>
    <n v="0.5"/>
    <n v="14"/>
    <n v="-4"/>
    <n v="2"/>
    <s v="FALSE"/>
  </r>
  <r>
    <s v="BN-2013-2677709"/>
    <x v="784"/>
    <s v="Tyler Miah"/>
    <x v="0"/>
    <s v="Stockholm"/>
    <s v="Stockholm"/>
    <x v="0"/>
    <x v="0"/>
    <x v="1"/>
    <x v="0"/>
    <x v="12"/>
    <s v="Fiskars Letter Opener, Easy Grip"/>
    <n v="0.5"/>
    <n v="89"/>
    <n v="-67"/>
    <n v="6"/>
    <s v="FALSE"/>
  </r>
  <r>
    <s v="AZ-2013-2534161"/>
    <x v="784"/>
    <s v="Josh Wilkinson"/>
    <x v="9"/>
    <s v="East Flanders"/>
    <s v="Aalst"/>
    <x v="1"/>
    <x v="2"/>
    <x v="1"/>
    <x v="1"/>
    <x v="16"/>
    <s v="Deflect-O Light Bulb, Durable"/>
    <n v="0"/>
    <n v="64"/>
    <n v="32"/>
    <n v="4"/>
    <s v="TRUE"/>
  </r>
  <r>
    <s v="AZ-2013-2534161"/>
    <x v="784"/>
    <s v="Josh Wilkinson"/>
    <x v="9"/>
    <s v="East Flanders"/>
    <s v="Aalst"/>
    <x v="1"/>
    <x v="2"/>
    <x v="1"/>
    <x v="0"/>
    <x v="11"/>
    <s v="Hamilton Beach Toaster, Silver"/>
    <n v="0"/>
    <n v="117"/>
    <n v="51"/>
    <n v="2"/>
    <s v="FALSE"/>
  </r>
  <r>
    <s v="AZ-2013-2534161"/>
    <x v="784"/>
    <s v="Josh Wilkinson"/>
    <x v="9"/>
    <s v="East Flanders"/>
    <s v="Aalst"/>
    <x v="1"/>
    <x v="2"/>
    <x v="1"/>
    <x v="0"/>
    <x v="14"/>
    <s v="Cameo Interoffice Envelope, Recycled"/>
    <n v="0"/>
    <n v="139"/>
    <n v="58"/>
    <n v="3"/>
    <s v="FALSE"/>
  </r>
  <r>
    <s v="AZ-2013-2534161"/>
    <x v="784"/>
    <s v="Josh Wilkinson"/>
    <x v="9"/>
    <s v="East Flanders"/>
    <s v="Aalst"/>
    <x v="1"/>
    <x v="2"/>
    <x v="1"/>
    <x v="0"/>
    <x v="7"/>
    <s v="Harbour Creations Legal Exhibit Labels, 5000 Label Set"/>
    <n v="0"/>
    <n v="68"/>
    <n v="11"/>
    <n v="6"/>
    <s v="FALSE"/>
  </r>
  <r>
    <s v="AZ-2013-6674334"/>
    <x v="784"/>
    <s v="Isabella Falkiner"/>
    <x v="6"/>
    <s v="North Rhine-Westphalia"/>
    <s v="Wetter (Ruhr)"/>
    <x v="1"/>
    <x v="2"/>
    <x v="1"/>
    <x v="1"/>
    <x v="16"/>
    <s v="Deflect-O Frame, Black"/>
    <n v="0"/>
    <n v="330"/>
    <n v="145"/>
    <n v="3"/>
    <s v="FALSE"/>
  </r>
  <r>
    <s v="AZ-2013-6261184"/>
    <x v="784"/>
    <s v="Elise Ali"/>
    <x v="6"/>
    <s v="Bavaria"/>
    <s v="Augsburg"/>
    <x v="1"/>
    <x v="0"/>
    <x v="1"/>
    <x v="1"/>
    <x v="6"/>
    <s v="Barricks Computer Table, Adjustable Height"/>
    <n v="0.35"/>
    <n v="1545"/>
    <n v="-547"/>
    <n v="5"/>
    <s v="TRUE"/>
  </r>
  <r>
    <s v="AZ-2013-6674334"/>
    <x v="784"/>
    <s v="Isabella Falkiner"/>
    <x v="6"/>
    <s v="North Rhine-Westphalia"/>
    <s v="Wetter (Ruhr)"/>
    <x v="1"/>
    <x v="2"/>
    <x v="1"/>
    <x v="0"/>
    <x v="3"/>
    <s v="Rogers Box, Industrial"/>
    <n v="0.1"/>
    <n v="44"/>
    <n v="-5"/>
    <n v="2"/>
    <s v="TRUE"/>
  </r>
  <r>
    <s v="AZ-2013-6674334"/>
    <x v="784"/>
    <s v="Isabella Falkiner"/>
    <x v="6"/>
    <s v="North Rhine-Westphalia"/>
    <s v="Wetter (Ruhr)"/>
    <x v="1"/>
    <x v="2"/>
    <x v="1"/>
    <x v="0"/>
    <x v="12"/>
    <s v="Kleencut Box Cutter, Steel"/>
    <n v="0"/>
    <n v="68"/>
    <n v="11"/>
    <n v="2"/>
    <s v="TRUE"/>
  </r>
  <r>
    <s v="AZ-2013-6261184"/>
    <x v="784"/>
    <s v="Elise Ali"/>
    <x v="6"/>
    <s v="Bavaria"/>
    <s v="Augsburg"/>
    <x v="1"/>
    <x v="0"/>
    <x v="1"/>
    <x v="0"/>
    <x v="0"/>
    <s v="Xerox Memo Slips, Premium"/>
    <n v="0"/>
    <n v="27"/>
    <n v="6"/>
    <n v="2"/>
    <s v="TRUE"/>
  </r>
  <r>
    <s v="AZ-2013-6674334"/>
    <x v="784"/>
    <s v="Isabella Falkiner"/>
    <x v="6"/>
    <s v="North Rhine-Westphalia"/>
    <s v="Wetter (Ruhr)"/>
    <x v="1"/>
    <x v="2"/>
    <x v="1"/>
    <x v="2"/>
    <x v="10"/>
    <s v="Samsung Speaker Phone, with Caller ID"/>
    <n v="0"/>
    <n v="123"/>
    <n v="7"/>
    <n v="1"/>
    <s v="FALSE"/>
  </r>
  <r>
    <s v="AZ-2013-5483858"/>
    <x v="784"/>
    <s v="Madelyn Anderson"/>
    <x v="10"/>
    <s v="Oslo"/>
    <s v="Oslo"/>
    <x v="0"/>
    <x v="2"/>
    <x v="1"/>
    <x v="2"/>
    <x v="13"/>
    <s v="Canon Fax Machine, Digital"/>
    <n v="0"/>
    <n v="636"/>
    <n v="146"/>
    <n v="2"/>
    <s v="TRUE"/>
  </r>
  <r>
    <s v="AZ-2013-9588348"/>
    <x v="785"/>
    <s v="Kristen Holland"/>
    <x v="2"/>
    <s v="Normandy"/>
    <s v="Argentan"/>
    <x v="1"/>
    <x v="1"/>
    <x v="1"/>
    <x v="1"/>
    <x v="16"/>
    <s v="Deflect-O Photo Frame, Durable"/>
    <n v="0"/>
    <n v="196"/>
    <n v="27"/>
    <n v="4"/>
    <s v="FALSE"/>
  </r>
  <r>
    <s v="AZ-2013-8489982"/>
    <x v="785"/>
    <s v="Zara Loton"/>
    <x v="1"/>
    <s v="England"/>
    <s v="Gloucester"/>
    <x v="0"/>
    <x v="2"/>
    <x v="1"/>
    <x v="1"/>
    <x v="8"/>
    <s v="Novimex Chairmat, Black"/>
    <n v="0"/>
    <n v="216"/>
    <n v="47"/>
    <n v="4"/>
    <s v="FALSE"/>
  </r>
  <r>
    <s v="AZ-2013-8489982"/>
    <x v="785"/>
    <s v="Zara Loton"/>
    <x v="1"/>
    <s v="England"/>
    <s v="Gloucester"/>
    <x v="0"/>
    <x v="2"/>
    <x v="1"/>
    <x v="0"/>
    <x v="7"/>
    <s v="Harbour Creations File Folder Labels, Laser Printer Compatible"/>
    <n v="0"/>
    <n v="44"/>
    <n v="14"/>
    <n v="5"/>
    <s v="TRUE"/>
  </r>
  <r>
    <s v="AZ-2013-374373"/>
    <x v="785"/>
    <s v="Alex Greenwood"/>
    <x v="6"/>
    <s v="Hesse"/>
    <s v="Frankfurt"/>
    <x v="1"/>
    <x v="1"/>
    <x v="1"/>
    <x v="1"/>
    <x v="1"/>
    <s v="Ikea Floating Shelf Set, Pine"/>
    <n v="0.1"/>
    <n v="618"/>
    <n v="27"/>
    <n v="4"/>
    <s v="TRUE"/>
  </r>
  <r>
    <s v="AZ-2013-4750547"/>
    <x v="785"/>
    <s v="Kyle Nash"/>
    <x v="6"/>
    <s v="North Rhine-Westphalia"/>
    <s v="Bonn"/>
    <x v="1"/>
    <x v="1"/>
    <x v="1"/>
    <x v="0"/>
    <x v="2"/>
    <s v="BIC Canvas, Blue"/>
    <n v="0"/>
    <n v="54"/>
    <n v="4"/>
    <n v="1"/>
    <s v="TRUE"/>
  </r>
  <r>
    <s v="AZ-2013-4750547"/>
    <x v="785"/>
    <s v="Kyle Nash"/>
    <x v="6"/>
    <s v="North Rhine-Westphalia"/>
    <s v="Bonn"/>
    <x v="1"/>
    <x v="1"/>
    <x v="1"/>
    <x v="0"/>
    <x v="14"/>
    <s v="Jiffy Mailers, Security-Tint"/>
    <n v="0"/>
    <n v="514"/>
    <n v="195"/>
    <n v="13"/>
    <s v="TRUE"/>
  </r>
  <r>
    <s v="AZ-2013-709456"/>
    <x v="785"/>
    <s v="Kevin Madigan"/>
    <x v="1"/>
    <s v="England"/>
    <s v="Birmingham"/>
    <x v="0"/>
    <x v="1"/>
    <x v="1"/>
    <x v="0"/>
    <x v="0"/>
    <s v="Enermax Message Books, 8.5 x 11"/>
    <n v="0.5"/>
    <n v="67"/>
    <n v="-36"/>
    <n v="5"/>
    <s v="FALSE"/>
  </r>
  <r>
    <s v="AZ-2013-2254265"/>
    <x v="785"/>
    <s v="Patrick Townson"/>
    <x v="2"/>
    <s v="Nord-Pas-de-Calais-Picardie"/>
    <s v="Beauvais"/>
    <x v="1"/>
    <x v="0"/>
    <x v="1"/>
    <x v="0"/>
    <x v="2"/>
    <s v="Binney &amp; Smith Highlighters, Blue"/>
    <n v="0"/>
    <n v="33"/>
    <n v="5"/>
    <n v="2"/>
    <s v="FALSE"/>
  </r>
  <r>
    <s v="AZ-2013-7162758"/>
    <x v="785"/>
    <s v="Lilian Macredie"/>
    <x v="1"/>
    <s v="England"/>
    <s v="London"/>
    <x v="0"/>
    <x v="2"/>
    <x v="1"/>
    <x v="0"/>
    <x v="14"/>
    <s v="GlobeWeis Business Envelopes, with clear poly window"/>
    <n v="0.1"/>
    <n v="38"/>
    <n v="8"/>
    <n v="2"/>
    <s v="FALSE"/>
  </r>
  <r>
    <s v="AZ-2013-9065398"/>
    <x v="785"/>
    <s v="Leon Barnes"/>
    <x v="2"/>
    <s v="Normandy"/>
    <s v="Vernon"/>
    <x v="1"/>
    <x v="1"/>
    <x v="1"/>
    <x v="2"/>
    <x v="15"/>
    <s v="Belkin Memory Card, USB"/>
    <n v="0"/>
    <n v="345"/>
    <n v="0"/>
    <n v="3"/>
    <s v="TRUE"/>
  </r>
  <r>
    <s v="BN-2013-8187001"/>
    <x v="786"/>
    <s v="Mark Briggs"/>
    <x v="3"/>
    <s v="Lombardy"/>
    <s v="Milan"/>
    <x v="2"/>
    <x v="1"/>
    <x v="2"/>
    <x v="0"/>
    <x v="4"/>
    <s v="Accos Paper Clips, Assorted Sizes"/>
    <n v="0"/>
    <n v="34"/>
    <n v="0"/>
    <n v="3"/>
    <s v="TRUE"/>
  </r>
  <r>
    <s v="BN-2013-8187001"/>
    <x v="786"/>
    <s v="Mark Briggs"/>
    <x v="3"/>
    <s v="Lombardy"/>
    <s v="Milan"/>
    <x v="2"/>
    <x v="1"/>
    <x v="2"/>
    <x v="0"/>
    <x v="3"/>
    <s v="Eldon File Cart, Blue"/>
    <n v="0.4"/>
    <n v="152"/>
    <n v="-97"/>
    <n v="2"/>
    <s v="FALSE"/>
  </r>
  <r>
    <s v="AZ-2013-3867309"/>
    <x v="786"/>
    <s v="Isabelle Macghey"/>
    <x v="1"/>
    <s v="Scotland"/>
    <s v="Glasgow"/>
    <x v="0"/>
    <x v="1"/>
    <x v="0"/>
    <x v="0"/>
    <x v="5"/>
    <s v="Cardinal Hole Reinforcements, Recycled"/>
    <n v="0"/>
    <n v="11"/>
    <n v="5"/>
    <n v="2"/>
    <s v="FALSE"/>
  </r>
  <r>
    <s v="AZ-2013-2276631"/>
    <x v="786"/>
    <s v="Gerald Booth"/>
    <x v="3"/>
    <s v="Lazio"/>
    <s v="Rome"/>
    <x v="2"/>
    <x v="1"/>
    <x v="1"/>
    <x v="0"/>
    <x v="2"/>
    <s v="Stanley Pens, Blue"/>
    <n v="0"/>
    <n v="30"/>
    <n v="15"/>
    <n v="3"/>
    <s v="FALSE"/>
  </r>
  <r>
    <s v="AZ-2013-2276631"/>
    <x v="786"/>
    <s v="Gerald Booth"/>
    <x v="3"/>
    <s v="Lazio"/>
    <s v="Rome"/>
    <x v="2"/>
    <x v="1"/>
    <x v="1"/>
    <x v="0"/>
    <x v="4"/>
    <s v="OIC Push Pins, Metal"/>
    <n v="0"/>
    <n v="15"/>
    <n v="6"/>
    <n v="1"/>
    <s v="TRUE"/>
  </r>
  <r>
    <s v="AZ-2013-2276631"/>
    <x v="786"/>
    <s v="Gerald Booth"/>
    <x v="3"/>
    <s v="Lazio"/>
    <s v="Rome"/>
    <x v="2"/>
    <x v="1"/>
    <x v="1"/>
    <x v="0"/>
    <x v="7"/>
    <s v="Smead Removable Labels, Laser Printer Compatible"/>
    <n v="0"/>
    <n v="21"/>
    <n v="6"/>
    <n v="2"/>
    <s v="TRUE"/>
  </r>
  <r>
    <s v="AZ-2013-2276631"/>
    <x v="786"/>
    <s v="Gerald Booth"/>
    <x v="3"/>
    <s v="Lazio"/>
    <s v="Rome"/>
    <x v="2"/>
    <x v="1"/>
    <x v="1"/>
    <x v="0"/>
    <x v="3"/>
    <s v="Fellowes Trays, Single Width"/>
    <n v="0.4"/>
    <n v="276"/>
    <n v="46"/>
    <n v="8"/>
    <s v="FALSE"/>
  </r>
  <r>
    <s v="AZ-2013-2276631"/>
    <x v="786"/>
    <s v="Gerald Booth"/>
    <x v="3"/>
    <s v="Lazio"/>
    <s v="Rome"/>
    <x v="2"/>
    <x v="1"/>
    <x v="1"/>
    <x v="2"/>
    <x v="9"/>
    <s v="Okidata Receipt Printer, White"/>
    <n v="0.4"/>
    <n v="146"/>
    <n v="-83"/>
    <n v="2"/>
    <s v="TRUE"/>
  </r>
  <r>
    <s v="AZ-2013-112796"/>
    <x v="786"/>
    <s v="Brian Garcia"/>
    <x v="3"/>
    <s v="Emilia-Romagna"/>
    <s v="Ravenna"/>
    <x v="2"/>
    <x v="1"/>
    <x v="1"/>
    <x v="1"/>
    <x v="16"/>
    <s v="Rubbermaid Frame, Erganomic"/>
    <n v="0"/>
    <n v="434"/>
    <n v="161"/>
    <n v="4"/>
    <s v="FALSE"/>
  </r>
  <r>
    <s v="AZ-2013-112796"/>
    <x v="786"/>
    <s v="Brian Garcia"/>
    <x v="3"/>
    <s v="Emilia-Romagna"/>
    <s v="Ravenna"/>
    <x v="2"/>
    <x v="1"/>
    <x v="1"/>
    <x v="0"/>
    <x v="2"/>
    <s v="Binney &amp; Smith Sketch Pad, Blue"/>
    <n v="0"/>
    <n v="139"/>
    <n v="36"/>
    <n v="3"/>
    <s v="TRUE"/>
  </r>
  <r>
    <s v="AZ-2013-112796"/>
    <x v="786"/>
    <s v="Brian Garcia"/>
    <x v="3"/>
    <s v="Emilia-Romagna"/>
    <s v="Ravenna"/>
    <x v="2"/>
    <x v="1"/>
    <x v="1"/>
    <x v="0"/>
    <x v="2"/>
    <s v="Sanford Canvas, Easy-Erase"/>
    <n v="0"/>
    <n v="203"/>
    <n v="26"/>
    <n v="4"/>
    <s v="FALSE"/>
  </r>
  <r>
    <s v="AZ-2013-9969436"/>
    <x v="787"/>
    <s v="Mia Pugh"/>
    <x v="10"/>
    <s v="Oslo"/>
    <s v="Oslo"/>
    <x v="0"/>
    <x v="1"/>
    <x v="2"/>
    <x v="0"/>
    <x v="5"/>
    <s v="Cardinal 3-Hole Punch, Durable"/>
    <n v="0"/>
    <n v="121"/>
    <n v="56"/>
    <n v="4"/>
    <s v="FALSE"/>
  </r>
  <r>
    <s v="AZ-2013-2076679"/>
    <x v="787"/>
    <s v="Patrick Townson"/>
    <x v="3"/>
    <s v="Tuscany"/>
    <s v="Prato"/>
    <x v="2"/>
    <x v="0"/>
    <x v="2"/>
    <x v="0"/>
    <x v="2"/>
    <s v="Binney &amp; Smith Sketch Pad, Blue"/>
    <n v="0"/>
    <n v="93"/>
    <n v="24"/>
    <n v="2"/>
    <s v="TRUE"/>
  </r>
  <r>
    <s v="AZ-2013-2076679"/>
    <x v="787"/>
    <s v="Patrick Townson"/>
    <x v="3"/>
    <s v="Tuscany"/>
    <s v="Prato"/>
    <x v="2"/>
    <x v="0"/>
    <x v="2"/>
    <x v="0"/>
    <x v="3"/>
    <s v="Fellowes Shelving, Wire Frame"/>
    <n v="0.4"/>
    <n v="34"/>
    <n v="1"/>
    <n v="1"/>
    <s v="TRUE"/>
  </r>
  <r>
    <s v="AZ-2013-8348000"/>
    <x v="787"/>
    <s v="Chelsea Howell"/>
    <x v="6"/>
    <s v="Baden-Württemberg"/>
    <s v="Stuttgart"/>
    <x v="1"/>
    <x v="1"/>
    <x v="2"/>
    <x v="1"/>
    <x v="8"/>
    <s v="Office Star Rocking Chair, Black"/>
    <n v="0.1"/>
    <n v="374"/>
    <n v="42"/>
    <n v="3"/>
    <s v="FALSE"/>
  </r>
  <r>
    <s v="AZ-2013-8348000"/>
    <x v="787"/>
    <s v="Chelsea Howell"/>
    <x v="6"/>
    <s v="Baden-Württemberg"/>
    <s v="Stuttgart"/>
    <x v="1"/>
    <x v="1"/>
    <x v="2"/>
    <x v="0"/>
    <x v="5"/>
    <s v="Wilson Jones Hole Reinforcements, Clear"/>
    <n v="0"/>
    <n v="8"/>
    <n v="1"/>
    <n v="2"/>
    <s v="FALSE"/>
  </r>
  <r>
    <s v="AZ-2013-8348000"/>
    <x v="787"/>
    <s v="Chelsea Howell"/>
    <x v="6"/>
    <s v="Baden-Württemberg"/>
    <s v="Stuttgart"/>
    <x v="1"/>
    <x v="1"/>
    <x v="2"/>
    <x v="0"/>
    <x v="0"/>
    <s v="Green Bar Parchment Paper, 8.5 x 11"/>
    <n v="0"/>
    <n v="42"/>
    <n v="17"/>
    <n v="2"/>
    <s v="FALSE"/>
  </r>
  <r>
    <s v="AZ-2013-412985"/>
    <x v="787"/>
    <s v="Sean Wheeler"/>
    <x v="6"/>
    <s v="Mecklenburg-Vorpommern"/>
    <s v="Neubrandenburg"/>
    <x v="1"/>
    <x v="2"/>
    <x v="1"/>
    <x v="0"/>
    <x v="2"/>
    <s v="BIC Pencil Sharpener, Fluorescent"/>
    <n v="0"/>
    <n v="91"/>
    <n v="31"/>
    <n v="3"/>
    <s v="FALSE"/>
  </r>
  <r>
    <s v="AZ-2013-412985"/>
    <x v="787"/>
    <s v="Sean Wheeler"/>
    <x v="6"/>
    <s v="Mecklenburg-Vorpommern"/>
    <s v="Neubrandenburg"/>
    <x v="1"/>
    <x v="2"/>
    <x v="1"/>
    <x v="0"/>
    <x v="2"/>
    <s v="BIC Pens, Fluorescent"/>
    <n v="0"/>
    <n v="62"/>
    <n v="20"/>
    <n v="4"/>
    <s v="FALSE"/>
  </r>
  <r>
    <s v="AZ-2013-412985"/>
    <x v="787"/>
    <s v="Sean Wheeler"/>
    <x v="6"/>
    <s v="Mecklenburg-Vorpommern"/>
    <s v="Neubrandenburg"/>
    <x v="1"/>
    <x v="2"/>
    <x v="1"/>
    <x v="0"/>
    <x v="2"/>
    <s v="Binney &amp; Smith Pencil Sharpener, Water Color"/>
    <n v="0"/>
    <n v="135"/>
    <n v="62"/>
    <n v="5"/>
    <s v="FALSE"/>
  </r>
  <r>
    <s v="AZ-2013-412985"/>
    <x v="787"/>
    <s v="Sean Wheeler"/>
    <x v="6"/>
    <s v="Mecklenburg-Vorpommern"/>
    <s v="Neubrandenburg"/>
    <x v="1"/>
    <x v="2"/>
    <x v="1"/>
    <x v="0"/>
    <x v="2"/>
    <s v="Stanley Highlighters, Blue"/>
    <n v="0"/>
    <n v="88"/>
    <n v="18"/>
    <n v="6"/>
    <s v="FALSE"/>
  </r>
  <r>
    <s v="AZ-2013-412985"/>
    <x v="787"/>
    <s v="Sean Wheeler"/>
    <x v="6"/>
    <s v="Mecklenburg-Vorpommern"/>
    <s v="Neubrandenburg"/>
    <x v="1"/>
    <x v="2"/>
    <x v="1"/>
    <x v="0"/>
    <x v="4"/>
    <s v="Advantus Clamps, Bulk Pack"/>
    <n v="0"/>
    <n v="77"/>
    <n v="31"/>
    <n v="4"/>
    <s v="TRUE"/>
  </r>
  <r>
    <s v="AZ-2013-412985"/>
    <x v="787"/>
    <s v="Sean Wheeler"/>
    <x v="6"/>
    <s v="Mecklenburg-Vorpommern"/>
    <s v="Neubrandenburg"/>
    <x v="1"/>
    <x v="2"/>
    <x v="1"/>
    <x v="0"/>
    <x v="7"/>
    <s v="Harbour Creations Color Coded Labels, Adjustable"/>
    <n v="0"/>
    <n v="32"/>
    <n v="5"/>
    <n v="3"/>
    <s v="TRUE"/>
  </r>
  <r>
    <s v="AZ-2013-412985"/>
    <x v="787"/>
    <s v="Sean Wheeler"/>
    <x v="6"/>
    <s v="Mecklenburg-Vorpommern"/>
    <s v="Neubrandenburg"/>
    <x v="1"/>
    <x v="2"/>
    <x v="1"/>
    <x v="0"/>
    <x v="0"/>
    <s v="Green Bar Parchment Paper, Multicolor"/>
    <n v="0"/>
    <n v="54"/>
    <n v="17"/>
    <n v="3"/>
    <s v="FALSE"/>
  </r>
  <r>
    <s v="AZ-2013-412985"/>
    <x v="787"/>
    <s v="Sean Wheeler"/>
    <x v="6"/>
    <s v="Mecklenburg-Vorpommern"/>
    <s v="Neubrandenburg"/>
    <x v="1"/>
    <x v="2"/>
    <x v="1"/>
    <x v="2"/>
    <x v="9"/>
    <s v="Konica Phone, White"/>
    <n v="0"/>
    <n v="254"/>
    <n v="89"/>
    <n v="3"/>
    <s v="FALSE"/>
  </r>
  <r>
    <s v="BN-2013-3241235"/>
    <x v="787"/>
    <s v="Alannah Langridge"/>
    <x v="3"/>
    <s v="Campania"/>
    <s v="Naples"/>
    <x v="2"/>
    <x v="1"/>
    <x v="0"/>
    <x v="0"/>
    <x v="3"/>
    <s v="Rogers File Cart, Single Width"/>
    <n v="0.4"/>
    <n v="425"/>
    <n v="-99"/>
    <n v="5"/>
    <s v="FALSE"/>
  </r>
  <r>
    <s v="AZ-2013-1408349"/>
    <x v="788"/>
    <s v="Terence Welch"/>
    <x v="3"/>
    <s v="Veneto"/>
    <s v="Venice"/>
    <x v="2"/>
    <x v="1"/>
    <x v="0"/>
    <x v="0"/>
    <x v="0"/>
    <s v="Green Bar Computer Printout Paper, Multicolor"/>
    <n v="0"/>
    <n v="31"/>
    <n v="7"/>
    <n v="1"/>
    <s v="TRUE"/>
  </r>
  <r>
    <s v="AZ-2013-1408349"/>
    <x v="788"/>
    <s v="Terence Welch"/>
    <x v="3"/>
    <s v="Veneto"/>
    <s v="Venice"/>
    <x v="2"/>
    <x v="1"/>
    <x v="0"/>
    <x v="2"/>
    <x v="13"/>
    <s v="HP Fax Machine, Laser"/>
    <n v="0"/>
    <n v="600"/>
    <n v="240"/>
    <n v="2"/>
    <s v="FALSE"/>
  </r>
  <r>
    <s v="BN-2013-8210403"/>
    <x v="788"/>
    <s v="Scarlett Pollard"/>
    <x v="6"/>
    <s v="Lower Saxony"/>
    <s v="Celle"/>
    <x v="1"/>
    <x v="2"/>
    <x v="2"/>
    <x v="1"/>
    <x v="8"/>
    <s v="Hon Swivel Stool, Set of Two"/>
    <n v="0.1"/>
    <n v="299"/>
    <n v="46"/>
    <n v="2"/>
    <s v="FALSE"/>
  </r>
  <r>
    <s v="BN-2013-8210403"/>
    <x v="788"/>
    <s v="Scarlett Pollard"/>
    <x v="6"/>
    <s v="Lower Saxony"/>
    <s v="Celle"/>
    <x v="1"/>
    <x v="2"/>
    <x v="2"/>
    <x v="1"/>
    <x v="8"/>
    <s v="Office Star Rocking Chair, Black"/>
    <n v="0.1"/>
    <n v="249"/>
    <n v="28"/>
    <n v="2"/>
    <s v="FALSE"/>
  </r>
  <r>
    <s v="BN-2013-8210403"/>
    <x v="788"/>
    <s v="Scarlett Pollard"/>
    <x v="6"/>
    <s v="Lower Saxony"/>
    <s v="Celle"/>
    <x v="1"/>
    <x v="2"/>
    <x v="2"/>
    <x v="0"/>
    <x v="2"/>
    <s v="Binney &amp; Smith Highlighters, Water Color"/>
    <n v="0"/>
    <n v="119"/>
    <n v="50"/>
    <n v="6"/>
    <s v="TRUE"/>
  </r>
  <r>
    <s v="BN-2013-8210403"/>
    <x v="788"/>
    <s v="Scarlett Pollard"/>
    <x v="6"/>
    <s v="Lower Saxony"/>
    <s v="Celle"/>
    <x v="1"/>
    <x v="2"/>
    <x v="2"/>
    <x v="0"/>
    <x v="4"/>
    <s v="Accos Paper Clips, Metal"/>
    <n v="0"/>
    <n v="121"/>
    <n v="6"/>
    <n v="9"/>
    <s v="TRUE"/>
  </r>
  <r>
    <s v="BN-2013-8210403"/>
    <x v="788"/>
    <s v="Scarlett Pollard"/>
    <x v="6"/>
    <s v="Lower Saxony"/>
    <s v="Celle"/>
    <x v="1"/>
    <x v="2"/>
    <x v="2"/>
    <x v="0"/>
    <x v="7"/>
    <s v="Avery Color Coded Labels, Adjustable"/>
    <n v="0"/>
    <n v="34"/>
    <n v="4"/>
    <n v="3"/>
    <s v="TRUE"/>
  </r>
  <r>
    <s v="BN-2013-8210403"/>
    <x v="788"/>
    <s v="Scarlett Pollard"/>
    <x v="6"/>
    <s v="Lower Saxony"/>
    <s v="Celle"/>
    <x v="1"/>
    <x v="2"/>
    <x v="2"/>
    <x v="0"/>
    <x v="0"/>
    <s v="SanDisk Cards &amp; Envelopes, Recycled"/>
    <n v="0"/>
    <n v="193"/>
    <n v="8"/>
    <n v="4"/>
    <s v="TRUE"/>
  </r>
  <r>
    <s v="BN-2013-8210403"/>
    <x v="788"/>
    <s v="Scarlett Pollard"/>
    <x v="6"/>
    <s v="Lower Saxony"/>
    <s v="Celle"/>
    <x v="1"/>
    <x v="2"/>
    <x v="2"/>
    <x v="0"/>
    <x v="3"/>
    <s v="Rogers Lockers, Industrial"/>
    <n v="0.1"/>
    <n v="1527"/>
    <n v="475"/>
    <n v="8"/>
    <s v="TRUE"/>
  </r>
  <r>
    <s v="BN-2013-8210403"/>
    <x v="788"/>
    <s v="Scarlett Pollard"/>
    <x v="6"/>
    <s v="Lower Saxony"/>
    <s v="Celle"/>
    <x v="1"/>
    <x v="2"/>
    <x v="2"/>
    <x v="2"/>
    <x v="9"/>
    <s v="Panasonic Printer, White"/>
    <n v="0"/>
    <n v="795"/>
    <n v="175"/>
    <n v="3"/>
    <s v="TRUE"/>
  </r>
  <r>
    <s v="BN-2013-8210403"/>
    <x v="788"/>
    <s v="Scarlett Pollard"/>
    <x v="6"/>
    <s v="Lower Saxony"/>
    <s v="Celle"/>
    <x v="1"/>
    <x v="2"/>
    <x v="2"/>
    <x v="2"/>
    <x v="10"/>
    <s v="Apple Audio Dock, with Caller ID"/>
    <n v="0"/>
    <n v="1502"/>
    <n v="225"/>
    <n v="9"/>
    <s v="TRUE"/>
  </r>
  <r>
    <s v="AZ-2013-8607757"/>
    <x v="788"/>
    <s v="Eden Gooseberry"/>
    <x v="2"/>
    <s v="Ile-de-France"/>
    <s v="Viroflay"/>
    <x v="1"/>
    <x v="2"/>
    <x v="1"/>
    <x v="0"/>
    <x v="5"/>
    <s v="Acco Binder Covers, Clear"/>
    <n v="0"/>
    <n v="26"/>
    <n v="11"/>
    <n v="2"/>
    <s v="FALSE"/>
  </r>
  <r>
    <s v="AZ-2013-1978378"/>
    <x v="789"/>
    <s v="Dominic Scott"/>
    <x v="5"/>
    <s v="Valenciana"/>
    <s v="Alicante"/>
    <x v="2"/>
    <x v="1"/>
    <x v="2"/>
    <x v="1"/>
    <x v="16"/>
    <s v="Advantus Photo Frame, Erganomic"/>
    <n v="0"/>
    <n v="103"/>
    <n v="50"/>
    <n v="2"/>
    <s v="TRUE"/>
  </r>
  <r>
    <s v="AZ-2013-9012669"/>
    <x v="789"/>
    <s v="Charlie Horrocks"/>
    <x v="6"/>
    <s v="North Rhine-Westphalia"/>
    <s v="Siegen"/>
    <x v="1"/>
    <x v="1"/>
    <x v="2"/>
    <x v="1"/>
    <x v="8"/>
    <s v="Novimex Steel Folding Chair, Black"/>
    <n v="0.1"/>
    <n v="215"/>
    <n v="17"/>
    <n v="3"/>
    <s v="TRUE"/>
  </r>
  <r>
    <s v="AZ-2013-9012669"/>
    <x v="789"/>
    <s v="Charlie Horrocks"/>
    <x v="6"/>
    <s v="North Rhine-Westphalia"/>
    <s v="Siegen"/>
    <x v="1"/>
    <x v="1"/>
    <x v="2"/>
    <x v="0"/>
    <x v="12"/>
    <s v="Fiskars Letter Opener, Easy Grip"/>
    <n v="0"/>
    <n v="28"/>
    <n v="11"/>
    <n v="1"/>
    <s v="TRUE"/>
  </r>
  <r>
    <s v="AZ-2013-2435925"/>
    <x v="789"/>
    <s v="Georgia Blackburn"/>
    <x v="5"/>
    <s v="Castile and León"/>
    <s v="Valladolid"/>
    <x v="2"/>
    <x v="2"/>
    <x v="1"/>
    <x v="0"/>
    <x v="4"/>
    <s v="Accos Clamps, Bulk Pack"/>
    <n v="0"/>
    <n v="39"/>
    <n v="18"/>
    <n v="2"/>
    <s v="FALSE"/>
  </r>
  <r>
    <s v="AZ-2013-3751921"/>
    <x v="789"/>
    <s v="Declan Dundas"/>
    <x v="1"/>
    <s v="England"/>
    <s v="Burnley"/>
    <x v="0"/>
    <x v="2"/>
    <x v="1"/>
    <x v="2"/>
    <x v="13"/>
    <s v="Canon Ink, Color"/>
    <n v="0"/>
    <n v="594"/>
    <n v="113"/>
    <n v="4"/>
    <s v="FALSE"/>
  </r>
  <r>
    <s v="AZ-2013-1388656"/>
    <x v="790"/>
    <s v="Bianca Monsoor"/>
    <x v="2"/>
    <s v="Ile-de-France"/>
    <s v="Montreuil"/>
    <x v="1"/>
    <x v="1"/>
    <x v="0"/>
    <x v="0"/>
    <x v="7"/>
    <s v="Smead Shipping Labels, Alphabetical"/>
    <n v="0"/>
    <n v="34"/>
    <n v="8"/>
    <n v="3"/>
    <s v="TRUE"/>
  </r>
  <r>
    <s v="AZ-2013-1414174"/>
    <x v="790"/>
    <s v="Sue Castaneda"/>
    <x v="2"/>
    <s v="Ile-de-France"/>
    <s v="Malakoff"/>
    <x v="1"/>
    <x v="0"/>
    <x v="0"/>
    <x v="0"/>
    <x v="11"/>
    <s v="Hamilton Beach Refrigerator, Silver"/>
    <n v="0.1"/>
    <n v="3156"/>
    <n v="35"/>
    <n v="7"/>
    <s v="FALSE"/>
  </r>
  <r>
    <s v="AZ-2013-1414174"/>
    <x v="790"/>
    <s v="Sue Castaneda"/>
    <x v="2"/>
    <s v="Ile-de-France"/>
    <s v="Malakoff"/>
    <x v="1"/>
    <x v="0"/>
    <x v="0"/>
    <x v="0"/>
    <x v="4"/>
    <s v="OIC Clamps, 12 Pack"/>
    <n v="0"/>
    <n v="38"/>
    <n v="19"/>
    <n v="2"/>
    <s v="FALSE"/>
  </r>
  <r>
    <s v="BN-2013-4388015"/>
    <x v="790"/>
    <s v="Lisa Watkins"/>
    <x v="1"/>
    <s v="England"/>
    <s v="Birmingham"/>
    <x v="0"/>
    <x v="1"/>
    <x v="0"/>
    <x v="0"/>
    <x v="5"/>
    <s v="Avery Index Tab, Clear"/>
    <n v="0.5"/>
    <n v="9"/>
    <n v="-9"/>
    <n v="3"/>
    <s v="FALSE"/>
  </r>
  <r>
    <s v="BN-2013-4388015"/>
    <x v="790"/>
    <s v="Lisa Watkins"/>
    <x v="1"/>
    <s v="England"/>
    <s v="Birmingham"/>
    <x v="0"/>
    <x v="1"/>
    <x v="0"/>
    <x v="2"/>
    <x v="10"/>
    <s v="Samsung Headset, VoIP"/>
    <n v="0.5"/>
    <n v="110"/>
    <n v="-18"/>
    <n v="3"/>
    <s v="TRUE"/>
  </r>
  <r>
    <s v="AZ-2013-8748241"/>
    <x v="790"/>
    <s v="Jack Brier"/>
    <x v="6"/>
    <s v="Saxony"/>
    <s v="Dresden"/>
    <x v="1"/>
    <x v="1"/>
    <x v="0"/>
    <x v="0"/>
    <x v="5"/>
    <s v="Avery Binder Covers, Recycled"/>
    <n v="0.5"/>
    <n v="23"/>
    <n v="-6"/>
    <n v="4"/>
    <s v="FALSE"/>
  </r>
  <r>
    <s v="AZ-2013-2690702"/>
    <x v="790"/>
    <s v="Gabriel Sanders"/>
    <x v="6"/>
    <s v="Rhineland-Palatinate"/>
    <s v="Ludwigshafen am Rhein"/>
    <x v="1"/>
    <x v="1"/>
    <x v="1"/>
    <x v="0"/>
    <x v="2"/>
    <s v="Binney &amp; Smith Sketch Pad, Blue"/>
    <n v="0"/>
    <n v="232"/>
    <n v="60"/>
    <n v="5"/>
    <s v="TRUE"/>
  </r>
  <r>
    <s v="AZ-2013-2182228"/>
    <x v="791"/>
    <s v="Ngoc Orozco"/>
    <x v="9"/>
    <s v="Antwerp"/>
    <s v="Antwerp"/>
    <x v="1"/>
    <x v="0"/>
    <x v="0"/>
    <x v="0"/>
    <x v="5"/>
    <s v="Cardinal Binder Covers, Durable"/>
    <n v="0"/>
    <n v="27"/>
    <n v="9"/>
    <n v="2"/>
    <s v="TRUE"/>
  </r>
  <r>
    <s v="AZ-2013-2182228"/>
    <x v="791"/>
    <s v="Ngoc Orozco"/>
    <x v="9"/>
    <s v="Antwerp"/>
    <s v="Antwerp"/>
    <x v="1"/>
    <x v="0"/>
    <x v="0"/>
    <x v="0"/>
    <x v="12"/>
    <s v="Elite Ruler, Easy Grip"/>
    <n v="0"/>
    <n v="31"/>
    <n v="2"/>
    <n v="2"/>
    <s v="TRUE"/>
  </r>
  <r>
    <s v="AZ-2013-3926345"/>
    <x v="791"/>
    <s v="Frances Matthias"/>
    <x v="2"/>
    <s v="Aquitaine-Limousin-Poitou-Charentes"/>
    <s v="Niort"/>
    <x v="1"/>
    <x v="2"/>
    <x v="0"/>
    <x v="0"/>
    <x v="11"/>
    <s v="KitchenAid Microwave, Red"/>
    <n v="0.1"/>
    <n v="559"/>
    <n v="-19"/>
    <n v="2"/>
    <s v="TRUE"/>
  </r>
  <r>
    <s v="AZ-2013-3926345"/>
    <x v="791"/>
    <s v="Frances Matthias"/>
    <x v="2"/>
    <s v="Aquitaine-Limousin-Poitou-Charentes"/>
    <s v="Niort"/>
    <x v="1"/>
    <x v="2"/>
    <x v="0"/>
    <x v="0"/>
    <x v="4"/>
    <s v="Stockwell Clamps, Bulk Pack"/>
    <n v="0"/>
    <n v="132"/>
    <n v="11"/>
    <n v="7"/>
    <s v="TRUE"/>
  </r>
  <r>
    <s v="AZ-2013-9992531"/>
    <x v="791"/>
    <s v="Kristen Holland"/>
    <x v="6"/>
    <s v="Berlin"/>
    <s v="Berlin"/>
    <x v="1"/>
    <x v="1"/>
    <x v="1"/>
    <x v="1"/>
    <x v="8"/>
    <s v="SAFCO Steel Folding Chair, Red"/>
    <n v="0.2"/>
    <n v="137"/>
    <n v="46"/>
    <n v="2"/>
    <s v="TRUE"/>
  </r>
  <r>
    <s v="AZ-2013-1036545"/>
    <x v="791"/>
    <s v="Max Ludwig"/>
    <x v="5"/>
    <s v="Basque Country"/>
    <s v="Bilbao"/>
    <x v="2"/>
    <x v="0"/>
    <x v="1"/>
    <x v="1"/>
    <x v="1"/>
    <s v="Safco Classic Bookcase, Mobile"/>
    <n v="0"/>
    <n v="881"/>
    <n v="335"/>
    <n v="2"/>
    <s v="TRUE"/>
  </r>
  <r>
    <s v="AZ-2013-9992531"/>
    <x v="791"/>
    <s v="Kristen Holland"/>
    <x v="6"/>
    <s v="Berlin"/>
    <s v="Berlin"/>
    <x v="1"/>
    <x v="1"/>
    <x v="1"/>
    <x v="2"/>
    <x v="15"/>
    <s v="Memorex Keyboard, USB"/>
    <n v="0.1"/>
    <n v="386"/>
    <n v="-26"/>
    <n v="6"/>
    <s v="TRUE"/>
  </r>
  <r>
    <s v="BN-2013-7517889"/>
    <x v="791"/>
    <s v="Lillian Davis"/>
    <x v="3"/>
    <s v="Veneto"/>
    <s v="Venice"/>
    <x v="2"/>
    <x v="1"/>
    <x v="1"/>
    <x v="0"/>
    <x v="3"/>
    <s v="Eldon Box, Blue"/>
    <n v="0.4"/>
    <n v="37"/>
    <n v="-9"/>
    <n v="6"/>
    <s v="FALSE"/>
  </r>
  <r>
    <s v="AZ-2013-9649532"/>
    <x v="791"/>
    <s v="Hayden Perkins"/>
    <x v="2"/>
    <s v="Provence-Alpes-Côte d'Azur"/>
    <s v="Cannes"/>
    <x v="1"/>
    <x v="1"/>
    <x v="1"/>
    <x v="1"/>
    <x v="1"/>
    <s v="Sauder Library with Doors, Metal"/>
    <n v="0.1"/>
    <n v="697"/>
    <n v="178"/>
    <n v="2"/>
    <s v="FALSE"/>
  </r>
  <r>
    <s v="AZ-2013-9649532"/>
    <x v="791"/>
    <s v="Hayden Perkins"/>
    <x v="2"/>
    <s v="Provence-Alpes-Côte d'Azur"/>
    <s v="Cannes"/>
    <x v="1"/>
    <x v="1"/>
    <x v="1"/>
    <x v="0"/>
    <x v="2"/>
    <s v="BIC Pencil Sharpener, Water Color"/>
    <n v="0"/>
    <n v="64"/>
    <n v="24"/>
    <n v="2"/>
    <s v="TRUE"/>
  </r>
  <r>
    <s v="AZ-2013-9649532"/>
    <x v="791"/>
    <s v="Hayden Perkins"/>
    <x v="2"/>
    <s v="Provence-Alpes-Côte d'Azur"/>
    <s v="Cannes"/>
    <x v="1"/>
    <x v="1"/>
    <x v="1"/>
    <x v="2"/>
    <x v="13"/>
    <s v="Brother Fax and Copier, Digital"/>
    <n v="0.15"/>
    <n v="325"/>
    <n v="-4"/>
    <n v="2"/>
    <s v="TRUE"/>
  </r>
  <r>
    <s v="AZ-2013-2573361"/>
    <x v="792"/>
    <s v="Tia Metcalfe"/>
    <x v="2"/>
    <s v="Provence-Alpes-Côte d'Azur"/>
    <s v="Martigues"/>
    <x v="1"/>
    <x v="1"/>
    <x v="2"/>
    <x v="0"/>
    <x v="2"/>
    <s v="Boston Canvas, Fluorescent"/>
    <n v="0"/>
    <n v="494"/>
    <n v="89"/>
    <n v="9"/>
    <s v="FALSE"/>
  </r>
  <r>
    <s v="AZ-2013-2573361"/>
    <x v="792"/>
    <s v="Tia Metcalfe"/>
    <x v="2"/>
    <s v="Provence-Alpes-Côte d'Azur"/>
    <s v="Martigues"/>
    <x v="1"/>
    <x v="1"/>
    <x v="2"/>
    <x v="0"/>
    <x v="2"/>
    <s v="Boston Sketch Pad, Fluorescent"/>
    <n v="0"/>
    <n v="150"/>
    <n v="0"/>
    <n v="3"/>
    <s v="TRUE"/>
  </r>
  <r>
    <s v="AZ-2013-2573361"/>
    <x v="792"/>
    <s v="Tia Metcalfe"/>
    <x v="2"/>
    <s v="Provence-Alpes-Côte d'Azur"/>
    <s v="Martigues"/>
    <x v="1"/>
    <x v="1"/>
    <x v="2"/>
    <x v="0"/>
    <x v="4"/>
    <s v="OIC Thumb Tacks, Metal"/>
    <n v="0"/>
    <n v="71"/>
    <n v="14"/>
    <n v="5"/>
    <s v="TRUE"/>
  </r>
  <r>
    <s v="AZ-2013-2573361"/>
    <x v="792"/>
    <s v="Tia Metcalfe"/>
    <x v="2"/>
    <s v="Provence-Alpes-Côte d'Azur"/>
    <s v="Martigues"/>
    <x v="1"/>
    <x v="1"/>
    <x v="2"/>
    <x v="0"/>
    <x v="3"/>
    <s v="Eldon Trays, Industrial"/>
    <n v="0.1"/>
    <n v="218"/>
    <n v="90"/>
    <n v="5"/>
    <s v="FALSE"/>
  </r>
  <r>
    <s v="AZ-2013-1229971"/>
    <x v="792"/>
    <s v="Chelsea Parkinson"/>
    <x v="2"/>
    <s v="Ile-de-France"/>
    <s v="Le Plessis-Robinson"/>
    <x v="1"/>
    <x v="2"/>
    <x v="0"/>
    <x v="0"/>
    <x v="5"/>
    <s v="Ibico Binding Machine, Economy"/>
    <n v="0"/>
    <n v="154"/>
    <n v="14"/>
    <n v="3"/>
    <s v="FALSE"/>
  </r>
  <r>
    <s v="BN-2013-8861319"/>
    <x v="792"/>
    <s v="Louie Bryant"/>
    <x v="3"/>
    <s v="Veneto"/>
    <s v="Treviso"/>
    <x v="2"/>
    <x v="2"/>
    <x v="0"/>
    <x v="0"/>
    <x v="3"/>
    <s v="Fellowes Shelving, Single Width"/>
    <n v="0.4"/>
    <n v="69"/>
    <n v="-16"/>
    <n v="2"/>
    <s v="FALSE"/>
  </r>
  <r>
    <s v="BN-2013-8861319"/>
    <x v="792"/>
    <s v="Louie Bryant"/>
    <x v="3"/>
    <s v="Veneto"/>
    <s v="Treviso"/>
    <x v="2"/>
    <x v="2"/>
    <x v="0"/>
    <x v="2"/>
    <x v="13"/>
    <s v="Hewlett Wireless Fax, Color"/>
    <n v="0"/>
    <n v="2671"/>
    <n v="534"/>
    <n v="7"/>
    <s v="FALSE"/>
  </r>
  <r>
    <s v="AZ-2013-3688598"/>
    <x v="792"/>
    <s v="Madison Rowley"/>
    <x v="13"/>
    <s v="Cork"/>
    <s v="Cork"/>
    <x v="0"/>
    <x v="1"/>
    <x v="2"/>
    <x v="0"/>
    <x v="3"/>
    <s v="Tenex Box, Wire Frame"/>
    <n v="0.5"/>
    <n v="23"/>
    <n v="-2"/>
    <n v="3"/>
    <s v="FALSE"/>
  </r>
  <r>
    <s v="BN-2013-7723216"/>
    <x v="792"/>
    <s v="Freya Daniels"/>
    <x v="1"/>
    <s v="England"/>
    <s v="Oxford"/>
    <x v="0"/>
    <x v="1"/>
    <x v="1"/>
    <x v="1"/>
    <x v="16"/>
    <s v="Advantus Clock, Durable"/>
    <n v="0.3"/>
    <n v="68"/>
    <n v="-23"/>
    <n v="2"/>
    <s v="FALSE"/>
  </r>
  <r>
    <s v="AZ-2013-8751225"/>
    <x v="792"/>
    <s v="Bettie Lang"/>
    <x v="2"/>
    <s v="Normandy"/>
    <s v="Le Havre"/>
    <x v="1"/>
    <x v="1"/>
    <x v="1"/>
    <x v="1"/>
    <x v="8"/>
    <s v="Office Star Chairmat, Adjustable"/>
    <n v="0.1"/>
    <n v="184"/>
    <n v="59"/>
    <n v="3"/>
    <s v="TRUE"/>
  </r>
  <r>
    <s v="AZ-2013-8751225"/>
    <x v="792"/>
    <s v="Bettie Lang"/>
    <x v="2"/>
    <s v="Normandy"/>
    <s v="Le Havre"/>
    <x v="1"/>
    <x v="1"/>
    <x v="1"/>
    <x v="0"/>
    <x v="7"/>
    <s v="Smead Legal Exhibit Labels, 5000 Label Set"/>
    <n v="0"/>
    <n v="46"/>
    <n v="9"/>
    <n v="4"/>
    <s v="TRUE"/>
  </r>
  <r>
    <s v="AZ-2013-8751225"/>
    <x v="792"/>
    <s v="Bettie Lang"/>
    <x v="2"/>
    <s v="Normandy"/>
    <s v="Le Havre"/>
    <x v="1"/>
    <x v="1"/>
    <x v="1"/>
    <x v="0"/>
    <x v="0"/>
    <s v="Green Bar Parchment Paper, 8.5 x 11"/>
    <n v="0"/>
    <n v="187"/>
    <n v="77"/>
    <n v="9"/>
    <s v="TRUE"/>
  </r>
  <r>
    <s v="AZ-2013-8751225"/>
    <x v="792"/>
    <s v="Bettie Lang"/>
    <x v="2"/>
    <s v="Normandy"/>
    <s v="Le Havre"/>
    <x v="1"/>
    <x v="1"/>
    <x v="1"/>
    <x v="0"/>
    <x v="12"/>
    <s v="Acme Scissors, High Speed"/>
    <n v="0"/>
    <n v="76"/>
    <n v="7"/>
    <n v="3"/>
    <s v="FALSE"/>
  </r>
  <r>
    <s v="AZ-2013-8751225"/>
    <x v="792"/>
    <s v="Bettie Lang"/>
    <x v="2"/>
    <s v="Normandy"/>
    <s v="Le Havre"/>
    <x v="1"/>
    <x v="1"/>
    <x v="1"/>
    <x v="2"/>
    <x v="9"/>
    <s v="Konica Receipt Printer, Durable"/>
    <n v="0.15"/>
    <n v="312"/>
    <n v="51"/>
    <n v="3"/>
    <s v="FALSE"/>
  </r>
  <r>
    <s v="AZ-2013-8751225"/>
    <x v="792"/>
    <s v="Bettie Lang"/>
    <x v="2"/>
    <s v="Normandy"/>
    <s v="Le Havre"/>
    <x v="1"/>
    <x v="1"/>
    <x v="1"/>
    <x v="2"/>
    <x v="10"/>
    <s v="Apple Audio Dock, Cordless"/>
    <n v="0.15"/>
    <n v="721"/>
    <n v="34"/>
    <n v="5"/>
    <s v="FALSE"/>
  </r>
  <r>
    <s v="BN-2013-9076931"/>
    <x v="792"/>
    <s v="Harry Josephson"/>
    <x v="6"/>
    <s v="Thuringia"/>
    <s v="Erfurt"/>
    <x v="1"/>
    <x v="1"/>
    <x v="1"/>
    <x v="2"/>
    <x v="15"/>
    <s v="SanDisk Numeric Keypad, Bluetooth"/>
    <n v="0"/>
    <n v="166"/>
    <n v="27"/>
    <n v="3"/>
    <s v="TRUE"/>
  </r>
  <r>
    <s v="BN-2013-6509529"/>
    <x v="792"/>
    <s v="Corey Browne"/>
    <x v="1"/>
    <s v="England"/>
    <s v="Slough"/>
    <x v="0"/>
    <x v="1"/>
    <x v="1"/>
    <x v="1"/>
    <x v="1"/>
    <s v="Dania Library with Doors, Mobile"/>
    <n v="0"/>
    <n v="1460"/>
    <n v="336"/>
    <n v="4"/>
    <s v="FALSE"/>
  </r>
  <r>
    <s v="BN-2013-6509529"/>
    <x v="792"/>
    <s v="Corey Browne"/>
    <x v="1"/>
    <s v="England"/>
    <s v="Slough"/>
    <x v="0"/>
    <x v="1"/>
    <x v="1"/>
    <x v="0"/>
    <x v="11"/>
    <s v="Hoover Toaster, Black"/>
    <n v="0"/>
    <n v="249"/>
    <n v="112"/>
    <n v="3"/>
    <s v="FALSE"/>
  </r>
  <r>
    <s v="BN-2013-6509529"/>
    <x v="792"/>
    <s v="Corey Browne"/>
    <x v="1"/>
    <s v="England"/>
    <s v="Slough"/>
    <x v="0"/>
    <x v="1"/>
    <x v="1"/>
    <x v="0"/>
    <x v="5"/>
    <s v="Cardinal Index Tab, Clear"/>
    <n v="0"/>
    <n v="22"/>
    <n v="8"/>
    <n v="3"/>
    <s v="FALSE"/>
  </r>
  <r>
    <s v="BN-2013-6509529"/>
    <x v="792"/>
    <s v="Corey Browne"/>
    <x v="1"/>
    <s v="England"/>
    <s v="Slough"/>
    <x v="0"/>
    <x v="1"/>
    <x v="1"/>
    <x v="0"/>
    <x v="7"/>
    <s v="Smead Shipping Labels, Laser Printer Compatible"/>
    <n v="0"/>
    <n v="46"/>
    <n v="3"/>
    <n v="4"/>
    <s v="FALSE"/>
  </r>
  <r>
    <s v="AZ-2013-6337474"/>
    <x v="793"/>
    <s v="Julian Mack"/>
    <x v="1"/>
    <s v="England"/>
    <s v="Middlesbrough"/>
    <x v="0"/>
    <x v="1"/>
    <x v="1"/>
    <x v="2"/>
    <x v="15"/>
    <s v="Belkin Memory Card, Bluetooth"/>
    <n v="0"/>
    <n v="459"/>
    <n v="101"/>
    <n v="4"/>
    <s v="FALSE"/>
  </r>
  <r>
    <s v="AZ-2013-6337474"/>
    <x v="793"/>
    <s v="Julian Mack"/>
    <x v="1"/>
    <s v="England"/>
    <s v="Middlesbrough"/>
    <x v="0"/>
    <x v="1"/>
    <x v="1"/>
    <x v="2"/>
    <x v="13"/>
    <s v="HP Fax and Copier, Laser"/>
    <n v="0"/>
    <n v="692"/>
    <n v="290"/>
    <n v="4"/>
    <s v="FALSE"/>
  </r>
  <r>
    <s v="AZ-2013-1738409"/>
    <x v="793"/>
    <s v="Hudson Ordell"/>
    <x v="1"/>
    <s v="England"/>
    <s v="Ipswich"/>
    <x v="0"/>
    <x v="2"/>
    <x v="0"/>
    <x v="0"/>
    <x v="14"/>
    <s v="Cameo Manila Envelope, Security-Tint"/>
    <n v="0"/>
    <n v="147"/>
    <n v="72"/>
    <n v="5"/>
    <s v="TRUE"/>
  </r>
  <r>
    <s v="AZ-2013-4327909"/>
    <x v="794"/>
    <s v="Gilbert Montgomery"/>
    <x v="8"/>
    <s v="Hovedstaden"/>
    <s v="Frederiksberg"/>
    <x v="0"/>
    <x v="1"/>
    <x v="0"/>
    <x v="1"/>
    <x v="16"/>
    <s v="Advantus Door Stop, Duo Pack"/>
    <n v="0.6"/>
    <n v="36"/>
    <n v="-49"/>
    <n v="2"/>
    <s v="TRUE"/>
  </r>
  <r>
    <s v="AZ-2013-4327909"/>
    <x v="794"/>
    <s v="Gilbert Montgomery"/>
    <x v="8"/>
    <s v="Hovedstaden"/>
    <s v="Frederiksberg"/>
    <x v="0"/>
    <x v="1"/>
    <x v="0"/>
    <x v="0"/>
    <x v="2"/>
    <s v="Binney &amp; Smith Highlighters, Water Color"/>
    <n v="0.5"/>
    <n v="20"/>
    <n v="-3"/>
    <n v="2"/>
    <s v="FALSE"/>
  </r>
  <r>
    <s v="AZ-2013-4327909"/>
    <x v="794"/>
    <s v="Gilbert Montgomery"/>
    <x v="8"/>
    <s v="Hovedstaden"/>
    <s v="Frederiksberg"/>
    <x v="0"/>
    <x v="1"/>
    <x v="0"/>
    <x v="0"/>
    <x v="4"/>
    <s v="Stockwell Push Pins, Bulk Pack"/>
    <n v="0.5"/>
    <n v="14"/>
    <n v="-4"/>
    <n v="2"/>
    <s v="FALSE"/>
  </r>
  <r>
    <s v="AZ-2013-8676684"/>
    <x v="794"/>
    <s v="Michael Bradshaw"/>
    <x v="1"/>
    <s v="England"/>
    <s v="Plymouth"/>
    <x v="0"/>
    <x v="1"/>
    <x v="1"/>
    <x v="2"/>
    <x v="15"/>
    <s v="Logitech Mouse, Erganomic"/>
    <n v="0"/>
    <n v="163"/>
    <n v="37"/>
    <n v="6"/>
    <s v="TRUE"/>
  </r>
  <r>
    <s v="AZ-2013-6379416"/>
    <x v="794"/>
    <s v="Millie Franklin"/>
    <x v="6"/>
    <s v="North Rhine-Westphalia"/>
    <s v="Bonn"/>
    <x v="1"/>
    <x v="1"/>
    <x v="1"/>
    <x v="0"/>
    <x v="3"/>
    <s v="Smead Lockers, Single Width"/>
    <n v="0.1"/>
    <n v="179"/>
    <n v="69"/>
    <n v="1"/>
    <s v="TRUE"/>
  </r>
  <r>
    <s v="AZ-2013-4231059"/>
    <x v="795"/>
    <s v="Bryce Efird"/>
    <x v="6"/>
    <s v="Bavaria"/>
    <s v="Munich"/>
    <x v="1"/>
    <x v="2"/>
    <x v="2"/>
    <x v="0"/>
    <x v="14"/>
    <s v="Kraft Clasp Envelope, Set of 50"/>
    <n v="0"/>
    <n v="45"/>
    <n v="0"/>
    <n v="5"/>
    <s v="FALSE"/>
  </r>
  <r>
    <s v="AZ-2013-4231059"/>
    <x v="795"/>
    <s v="Bryce Efird"/>
    <x v="6"/>
    <s v="Bavaria"/>
    <s v="Munich"/>
    <x v="1"/>
    <x v="2"/>
    <x v="2"/>
    <x v="0"/>
    <x v="3"/>
    <s v="Rogers File Cart, Single Width"/>
    <n v="0.1"/>
    <n v="1147"/>
    <n v="204"/>
    <n v="9"/>
    <s v="FALSE"/>
  </r>
  <r>
    <s v="AZ-2013-4231059"/>
    <x v="795"/>
    <s v="Bryce Efird"/>
    <x v="6"/>
    <s v="Bavaria"/>
    <s v="Munich"/>
    <x v="1"/>
    <x v="2"/>
    <x v="2"/>
    <x v="0"/>
    <x v="3"/>
    <s v="Rogers Trays, Industrial"/>
    <n v="0.1"/>
    <n v="280"/>
    <n v="93"/>
    <n v="5"/>
    <s v="FALSE"/>
  </r>
  <r>
    <s v="AZ-2013-4231059"/>
    <x v="795"/>
    <s v="Bryce Efird"/>
    <x v="6"/>
    <s v="Bavaria"/>
    <s v="Munich"/>
    <x v="1"/>
    <x v="2"/>
    <x v="2"/>
    <x v="0"/>
    <x v="12"/>
    <s v="Fiskars Ruler, Easy Grip"/>
    <n v="0"/>
    <n v="32"/>
    <n v="11"/>
    <n v="2"/>
    <s v="FALSE"/>
  </r>
  <r>
    <s v="AZ-2013-6143126"/>
    <x v="795"/>
    <s v="Rose Nicolay"/>
    <x v="2"/>
    <s v="Brittany"/>
    <s v="Lanester"/>
    <x v="1"/>
    <x v="0"/>
    <x v="0"/>
    <x v="0"/>
    <x v="14"/>
    <s v="Kraft Peel and Seal, with clear poly window"/>
    <n v="0"/>
    <n v="72"/>
    <n v="19"/>
    <n v="3"/>
    <s v="TRUE"/>
  </r>
  <r>
    <s v="AZ-2013-7922182"/>
    <x v="795"/>
    <s v="Jade Daniels"/>
    <x v="14"/>
    <s v="Uusimaa"/>
    <s v="Helsinki"/>
    <x v="0"/>
    <x v="2"/>
    <x v="1"/>
    <x v="1"/>
    <x v="1"/>
    <s v="Bush Floating Shelf Set, Metal"/>
    <n v="0"/>
    <n v="341"/>
    <n v="31"/>
    <n v="2"/>
    <s v="FALSE"/>
  </r>
  <r>
    <s v="AZ-2013-8882411"/>
    <x v="795"/>
    <s v="Ashton Charles"/>
    <x v="3"/>
    <s v="Sicily"/>
    <s v="Catania"/>
    <x v="2"/>
    <x v="1"/>
    <x v="1"/>
    <x v="0"/>
    <x v="11"/>
    <s v="Hamilton Beach Refrigerator, Black"/>
    <n v="0"/>
    <n v="1998"/>
    <n v="360"/>
    <n v="4"/>
    <s v="FALSE"/>
  </r>
  <r>
    <s v="AZ-2013-8882411"/>
    <x v="795"/>
    <s v="Ashton Charles"/>
    <x v="3"/>
    <s v="Sicily"/>
    <s v="Catania"/>
    <x v="2"/>
    <x v="1"/>
    <x v="1"/>
    <x v="0"/>
    <x v="2"/>
    <s v="BIC Canvas, Fluorescent"/>
    <n v="0"/>
    <n v="110"/>
    <n v="38"/>
    <n v="2"/>
    <s v="TRUE"/>
  </r>
  <r>
    <s v="BN-2013-2505357"/>
    <x v="795"/>
    <s v="Jeffrey Laird"/>
    <x v="6"/>
    <s v="Thuringia"/>
    <s v="Erfurt"/>
    <x v="1"/>
    <x v="2"/>
    <x v="1"/>
    <x v="1"/>
    <x v="8"/>
    <s v="Novimex Steel Folding Chair, Red"/>
    <n v="0.1"/>
    <n v="148"/>
    <n v="54"/>
    <n v="2"/>
    <s v="TRUE"/>
  </r>
  <r>
    <s v="AZ-2013-5687918"/>
    <x v="795"/>
    <s v="Ruby Patel"/>
    <x v="6"/>
    <s v="Bavaria"/>
    <s v="Bayreuth"/>
    <x v="1"/>
    <x v="0"/>
    <x v="1"/>
    <x v="1"/>
    <x v="8"/>
    <s v="SAFCO Bag Chairs, Black"/>
    <n v="0.1"/>
    <n v="42"/>
    <n v="3"/>
    <n v="1"/>
    <s v="TRUE"/>
  </r>
  <r>
    <s v="AZ-2013-212873"/>
    <x v="795"/>
    <s v="Angelina Hurst"/>
    <x v="6"/>
    <s v="Lower Saxony"/>
    <s v="Lohne"/>
    <x v="1"/>
    <x v="1"/>
    <x v="1"/>
    <x v="0"/>
    <x v="12"/>
    <s v="Fiskars Box Cutter, Serrated"/>
    <n v="0"/>
    <n v="226"/>
    <n v="72"/>
    <n v="7"/>
    <s v="FALSE"/>
  </r>
  <r>
    <s v="AZ-2013-5687918"/>
    <x v="795"/>
    <s v="Ruby Patel"/>
    <x v="6"/>
    <s v="Bavaria"/>
    <s v="Bayreuth"/>
    <x v="1"/>
    <x v="0"/>
    <x v="1"/>
    <x v="2"/>
    <x v="10"/>
    <s v="Nokia Office Telephone, Cordless"/>
    <n v="0"/>
    <n v="136"/>
    <n v="12"/>
    <n v="2"/>
    <s v="FALSE"/>
  </r>
  <r>
    <s v="BN-2013-1262066"/>
    <x v="796"/>
    <s v="Hazel Turner"/>
    <x v="7"/>
    <s v="North Brabant"/>
    <s v="Breda"/>
    <x v="1"/>
    <x v="0"/>
    <x v="0"/>
    <x v="1"/>
    <x v="1"/>
    <s v="Safco Classic Bookcase, Pine"/>
    <n v="0.5"/>
    <n v="220"/>
    <n v="-202"/>
    <n v="1"/>
    <s v="TRUE"/>
  </r>
  <r>
    <s v="BN-2013-1262066"/>
    <x v="796"/>
    <s v="Hazel Turner"/>
    <x v="7"/>
    <s v="North Brabant"/>
    <s v="Breda"/>
    <x v="1"/>
    <x v="0"/>
    <x v="0"/>
    <x v="1"/>
    <x v="16"/>
    <s v="Deflect-O Stacking Tray, Black"/>
    <n v="0.2"/>
    <n v="41"/>
    <n v="13"/>
    <n v="2"/>
    <s v="FALSE"/>
  </r>
  <r>
    <s v="BN-2013-1262066"/>
    <x v="796"/>
    <s v="Hazel Turner"/>
    <x v="7"/>
    <s v="North Brabant"/>
    <s v="Breda"/>
    <x v="1"/>
    <x v="0"/>
    <x v="0"/>
    <x v="0"/>
    <x v="7"/>
    <s v="Novimex Round Labels, Adjustable"/>
    <n v="0.5"/>
    <n v="19"/>
    <n v="-9"/>
    <n v="9"/>
    <s v="FALSE"/>
  </r>
  <r>
    <s v="AZ-2013-6399452"/>
    <x v="796"/>
    <s v="Leslie Wilson"/>
    <x v="5"/>
    <s v="Murcia"/>
    <s v="Murcia"/>
    <x v="2"/>
    <x v="1"/>
    <x v="1"/>
    <x v="2"/>
    <x v="15"/>
    <s v="Logitech Keyboard, Erganomic"/>
    <n v="0"/>
    <n v="632"/>
    <n v="57"/>
    <n v="9"/>
    <s v="TRUE"/>
  </r>
  <r>
    <s v="BN-2013-7972681"/>
    <x v="796"/>
    <s v="Will Poynton"/>
    <x v="12"/>
    <s v="Zürich"/>
    <s v="Zurich"/>
    <x v="1"/>
    <x v="1"/>
    <x v="0"/>
    <x v="1"/>
    <x v="8"/>
    <s v="Harbour Creations Executive Leather Armchair, Adjustable"/>
    <n v="0"/>
    <n v="2381"/>
    <n v="952"/>
    <n v="5"/>
    <s v="FALSE"/>
  </r>
  <r>
    <s v="BN-2013-7972681"/>
    <x v="796"/>
    <s v="Will Poynton"/>
    <x v="12"/>
    <s v="Zürich"/>
    <s v="Zurich"/>
    <x v="1"/>
    <x v="1"/>
    <x v="0"/>
    <x v="0"/>
    <x v="14"/>
    <s v="GlobeWeis Mailers, Recycled"/>
    <n v="0"/>
    <n v="261"/>
    <n v="31"/>
    <n v="7"/>
    <s v="FALSE"/>
  </r>
  <r>
    <s v="BN-2013-7972681"/>
    <x v="796"/>
    <s v="Will Poynton"/>
    <x v="12"/>
    <s v="Zürich"/>
    <s v="Zurich"/>
    <x v="1"/>
    <x v="1"/>
    <x v="0"/>
    <x v="0"/>
    <x v="3"/>
    <s v="Smead File Cart, Blue"/>
    <n v="0"/>
    <n v="382"/>
    <n v="4"/>
    <n v="3"/>
    <s v="FALSE"/>
  </r>
  <r>
    <s v="BN-2013-1607455"/>
    <x v="796"/>
    <s v="Rhys Murphy"/>
    <x v="11"/>
    <s v="Lisboa"/>
    <s v="Lisbon"/>
    <x v="2"/>
    <x v="1"/>
    <x v="1"/>
    <x v="0"/>
    <x v="5"/>
    <s v="Acco Hole Reinforcements, Durable"/>
    <n v="0.5"/>
    <n v="20"/>
    <n v="-1"/>
    <n v="5"/>
    <s v="TRUE"/>
  </r>
  <r>
    <s v="BN-2013-7972681"/>
    <x v="796"/>
    <s v="Will Poynton"/>
    <x v="12"/>
    <s v="Zürich"/>
    <s v="Zurich"/>
    <x v="1"/>
    <x v="1"/>
    <x v="0"/>
    <x v="2"/>
    <x v="9"/>
    <s v="Panasonic Receipt Printer, Durable"/>
    <n v="0"/>
    <n v="605"/>
    <n v="266"/>
    <n v="5"/>
    <s v="FALSE"/>
  </r>
  <r>
    <s v="BN-2013-7972681"/>
    <x v="796"/>
    <s v="Will Poynton"/>
    <x v="12"/>
    <s v="Zürich"/>
    <s v="Zurich"/>
    <x v="1"/>
    <x v="1"/>
    <x v="0"/>
    <x v="2"/>
    <x v="10"/>
    <s v="Apple Headset, Cordless"/>
    <n v="0"/>
    <n v="304"/>
    <n v="64"/>
    <n v="4"/>
    <s v="FALSE"/>
  </r>
  <r>
    <s v="AZ-2013-6101031"/>
    <x v="796"/>
    <s v="Holly Doyle"/>
    <x v="2"/>
    <s v="Ile-de-France"/>
    <s v="Cergy"/>
    <x v="1"/>
    <x v="1"/>
    <x v="1"/>
    <x v="1"/>
    <x v="16"/>
    <s v="Deflect-O Clock, Durable"/>
    <n v="0"/>
    <n v="426"/>
    <n v="136"/>
    <n v="9"/>
    <s v="FALSE"/>
  </r>
  <r>
    <s v="AZ-2013-6101031"/>
    <x v="796"/>
    <s v="Holly Doyle"/>
    <x v="2"/>
    <s v="Ile-de-France"/>
    <s v="Cergy"/>
    <x v="1"/>
    <x v="1"/>
    <x v="1"/>
    <x v="0"/>
    <x v="2"/>
    <s v="Stanley Highlighters, Blue"/>
    <n v="0"/>
    <n v="44"/>
    <n v="9"/>
    <n v="3"/>
    <s v="FALSE"/>
  </r>
  <r>
    <s v="AZ-2013-6101031"/>
    <x v="796"/>
    <s v="Holly Doyle"/>
    <x v="2"/>
    <s v="Ile-de-France"/>
    <s v="Cergy"/>
    <x v="1"/>
    <x v="1"/>
    <x v="1"/>
    <x v="0"/>
    <x v="14"/>
    <s v="Ames Clasp Envelope, Security-Tint"/>
    <n v="0"/>
    <n v="29"/>
    <n v="1"/>
    <n v="3"/>
    <s v="FALSE"/>
  </r>
  <r>
    <s v="AZ-2013-6101031"/>
    <x v="796"/>
    <s v="Holly Doyle"/>
    <x v="2"/>
    <s v="Ile-de-France"/>
    <s v="Cergy"/>
    <x v="1"/>
    <x v="1"/>
    <x v="1"/>
    <x v="2"/>
    <x v="10"/>
    <s v="Apple Speaker Phone, Cordless"/>
    <n v="0.15"/>
    <n v="107"/>
    <n v="9"/>
    <n v="1"/>
    <s v="FALSE"/>
  </r>
  <r>
    <s v="AZ-2013-1301183"/>
    <x v="797"/>
    <s v="Bella Handfield"/>
    <x v="1"/>
    <s v="England"/>
    <s v="London"/>
    <x v="0"/>
    <x v="2"/>
    <x v="0"/>
    <x v="1"/>
    <x v="8"/>
    <s v="Harbour Creations Steel Folding Chair, Set of Two"/>
    <n v="0.1"/>
    <n v="180"/>
    <n v="50"/>
    <n v="2"/>
    <s v="FALSE"/>
  </r>
  <r>
    <s v="AZ-2013-1301183"/>
    <x v="797"/>
    <s v="Bella Handfield"/>
    <x v="1"/>
    <s v="England"/>
    <s v="London"/>
    <x v="0"/>
    <x v="2"/>
    <x v="0"/>
    <x v="0"/>
    <x v="2"/>
    <s v="Sanford Markers, Water Color"/>
    <n v="0.1"/>
    <n v="71"/>
    <n v="-1"/>
    <n v="3"/>
    <s v="FALSE"/>
  </r>
  <r>
    <s v="AZ-2013-4304749"/>
    <x v="797"/>
    <s v="Patricia Epps"/>
    <x v="3"/>
    <s v="Veneto"/>
    <s v="Vicenza"/>
    <x v="2"/>
    <x v="2"/>
    <x v="0"/>
    <x v="0"/>
    <x v="14"/>
    <s v="Cameo Interoffice Envelope, with clear poly window"/>
    <n v="0"/>
    <n v="255"/>
    <n v="13"/>
    <n v="5"/>
    <s v="TRUE"/>
  </r>
  <r>
    <s v="AZ-2013-4304749"/>
    <x v="797"/>
    <s v="Patricia Epps"/>
    <x v="3"/>
    <s v="Veneto"/>
    <s v="Vicenza"/>
    <x v="2"/>
    <x v="2"/>
    <x v="0"/>
    <x v="0"/>
    <x v="12"/>
    <s v="Stiletto Trimmer, Easy Grip"/>
    <n v="0"/>
    <n v="44"/>
    <n v="10"/>
    <n v="1"/>
    <s v="TRUE"/>
  </r>
  <r>
    <s v="AZ-2013-6408423"/>
    <x v="797"/>
    <s v="Amy Pendred"/>
    <x v="3"/>
    <s v="Emilia-Romagna"/>
    <s v="Faenza"/>
    <x v="2"/>
    <x v="1"/>
    <x v="2"/>
    <x v="0"/>
    <x v="5"/>
    <s v="Ibico Binding Machine, Recycled"/>
    <n v="0"/>
    <n v="52"/>
    <n v="9"/>
    <n v="1"/>
    <s v="TRUE"/>
  </r>
  <r>
    <s v="BN-2013-5550345"/>
    <x v="798"/>
    <s v="Lauren Knight"/>
    <x v="1"/>
    <s v="England"/>
    <s v="London"/>
    <x v="0"/>
    <x v="1"/>
    <x v="3"/>
    <x v="1"/>
    <x v="16"/>
    <s v="Rubbermaid Door Stop, Durable"/>
    <n v="0.4"/>
    <n v="73"/>
    <n v="-33"/>
    <n v="3"/>
    <s v="TRUE"/>
  </r>
  <r>
    <s v="AZ-2013-5834532"/>
    <x v="798"/>
    <s v="Britney Basaldua"/>
    <x v="6"/>
    <s v="Bremen"/>
    <s v="Bremen"/>
    <x v="1"/>
    <x v="2"/>
    <x v="2"/>
    <x v="1"/>
    <x v="1"/>
    <s v="Ikea Library with Doors, Traditional"/>
    <n v="0.1"/>
    <n v="654"/>
    <n v="247"/>
    <n v="2"/>
    <s v="FALSE"/>
  </r>
  <r>
    <s v="AZ-2013-5834532"/>
    <x v="798"/>
    <s v="Britney Basaldua"/>
    <x v="6"/>
    <s v="Bremen"/>
    <s v="Bremen"/>
    <x v="1"/>
    <x v="2"/>
    <x v="2"/>
    <x v="0"/>
    <x v="11"/>
    <s v="Cuisinart Coffee Grinder, Black"/>
    <n v="0.1"/>
    <n v="137"/>
    <n v="55"/>
    <n v="4"/>
    <s v="TRUE"/>
  </r>
  <r>
    <s v="AZ-2013-5834532"/>
    <x v="798"/>
    <s v="Britney Basaldua"/>
    <x v="6"/>
    <s v="Bremen"/>
    <s v="Bremen"/>
    <x v="1"/>
    <x v="2"/>
    <x v="2"/>
    <x v="0"/>
    <x v="5"/>
    <s v="Ibico Binder Covers, Recycled"/>
    <n v="0"/>
    <n v="70"/>
    <n v="26"/>
    <n v="5"/>
    <s v="TRUE"/>
  </r>
  <r>
    <s v="AZ-2013-5834532"/>
    <x v="798"/>
    <s v="Britney Basaldua"/>
    <x v="6"/>
    <s v="Bremen"/>
    <s v="Bremen"/>
    <x v="1"/>
    <x v="2"/>
    <x v="2"/>
    <x v="0"/>
    <x v="5"/>
    <s v="Wilson Jones Binder, Clear"/>
    <n v="0"/>
    <n v="75"/>
    <n v="6"/>
    <n v="6"/>
    <s v="TRUE"/>
  </r>
  <r>
    <s v="BN-2013-3574663"/>
    <x v="798"/>
    <s v="Anthony Spooner"/>
    <x v="7"/>
    <s v="North Brabant"/>
    <s v="Bergen op Zoom"/>
    <x v="1"/>
    <x v="2"/>
    <x v="0"/>
    <x v="0"/>
    <x v="7"/>
    <s v="Smead File Folder Labels, Laser Printer Compatible"/>
    <n v="0.5"/>
    <n v="18"/>
    <n v="-18"/>
    <n v="4"/>
    <s v="TRUE"/>
  </r>
  <r>
    <s v="BN-2013-3574663"/>
    <x v="798"/>
    <s v="Anthony Spooner"/>
    <x v="7"/>
    <s v="North Brabant"/>
    <s v="Bergen op Zoom"/>
    <x v="1"/>
    <x v="2"/>
    <x v="0"/>
    <x v="0"/>
    <x v="12"/>
    <s v="Kleencut Box Cutter, Steel"/>
    <n v="0.5"/>
    <n v="136"/>
    <n v="-93"/>
    <n v="8"/>
    <s v="TRUE"/>
  </r>
  <r>
    <s v="AZ-2013-4953096"/>
    <x v="798"/>
    <s v="Corey Browne"/>
    <x v="6"/>
    <s v="Hesse"/>
    <s v="Darmstadt"/>
    <x v="1"/>
    <x v="1"/>
    <x v="2"/>
    <x v="2"/>
    <x v="10"/>
    <s v="Samsung Headset, with Caller ID"/>
    <n v="0"/>
    <n v="73"/>
    <n v="4"/>
    <n v="1"/>
    <s v="FALSE"/>
  </r>
  <r>
    <s v="AZ-2013-584575"/>
    <x v="798"/>
    <s v="Scarlett Truchanas"/>
    <x v="1"/>
    <s v="England"/>
    <s v="Coventry"/>
    <x v="0"/>
    <x v="2"/>
    <x v="1"/>
    <x v="0"/>
    <x v="3"/>
    <s v="Eldon Trays, Blue"/>
    <n v="0"/>
    <n v="96"/>
    <n v="17"/>
    <n v="2"/>
    <s v="FALSE"/>
  </r>
  <r>
    <s v="AZ-2013-584575"/>
    <x v="798"/>
    <s v="Scarlett Truchanas"/>
    <x v="1"/>
    <s v="England"/>
    <s v="Coventry"/>
    <x v="0"/>
    <x v="2"/>
    <x v="1"/>
    <x v="0"/>
    <x v="3"/>
    <s v="Rogers Box, Wire Frame"/>
    <n v="0"/>
    <n v="46"/>
    <n v="6"/>
    <n v="2"/>
    <s v="FALSE"/>
  </r>
  <r>
    <s v="AZ-2013-6776872"/>
    <x v="798"/>
    <s v="Declan Dundas"/>
    <x v="5"/>
    <s v="Basque Country"/>
    <s v="Bilbao"/>
    <x v="2"/>
    <x v="2"/>
    <x v="1"/>
    <x v="0"/>
    <x v="5"/>
    <s v="Cardinal Hole Reinforcements, Durable"/>
    <n v="0"/>
    <n v="21"/>
    <n v="4"/>
    <n v="3"/>
    <s v="TRUE"/>
  </r>
  <r>
    <s v="AZ-2013-6776872"/>
    <x v="798"/>
    <s v="Declan Dundas"/>
    <x v="5"/>
    <s v="Basque Country"/>
    <s v="Bilbao"/>
    <x v="2"/>
    <x v="2"/>
    <x v="1"/>
    <x v="0"/>
    <x v="3"/>
    <s v="Smead Lockers, Single Width"/>
    <n v="0.1"/>
    <n v="536"/>
    <n v="208"/>
    <n v="3"/>
    <s v="TRUE"/>
  </r>
  <r>
    <s v="AZ-2013-584575"/>
    <x v="798"/>
    <s v="Scarlett Truchanas"/>
    <x v="1"/>
    <s v="England"/>
    <s v="Coventry"/>
    <x v="0"/>
    <x v="2"/>
    <x v="1"/>
    <x v="2"/>
    <x v="10"/>
    <s v="Cisco Headset, Full Size"/>
    <n v="0"/>
    <n v="269"/>
    <n v="91"/>
    <n v="3"/>
    <s v="FALSE"/>
  </r>
  <r>
    <s v="AZ-2013-6776872"/>
    <x v="798"/>
    <s v="Declan Dundas"/>
    <x v="5"/>
    <s v="Basque Country"/>
    <s v="Bilbao"/>
    <x v="2"/>
    <x v="2"/>
    <x v="1"/>
    <x v="2"/>
    <x v="15"/>
    <s v="Memorex Memory Card, Erganomic"/>
    <n v="0"/>
    <n v="500"/>
    <n v="90"/>
    <n v="5"/>
    <s v="TRUE"/>
  </r>
  <r>
    <s v="BN-2013-6699352"/>
    <x v="798"/>
    <s v="Kimberly Jones"/>
    <x v="0"/>
    <s v="Uppsala"/>
    <s v="Uppsala"/>
    <x v="0"/>
    <x v="2"/>
    <x v="1"/>
    <x v="1"/>
    <x v="1"/>
    <s v="Sauder Classic Bookcase, Metal"/>
    <n v="0.5"/>
    <n v="653"/>
    <n v="-457"/>
    <n v="3"/>
    <s v="TRUE"/>
  </r>
  <r>
    <s v="BN-2013-6699352"/>
    <x v="798"/>
    <s v="Kimberly Jones"/>
    <x v="0"/>
    <s v="Uppsala"/>
    <s v="Uppsala"/>
    <x v="0"/>
    <x v="2"/>
    <x v="1"/>
    <x v="2"/>
    <x v="15"/>
    <s v="Memorex Keyboard, Programmable"/>
    <n v="0.5"/>
    <n v="109"/>
    <n v="-18"/>
    <n v="3"/>
    <s v="FALSE"/>
  </r>
  <r>
    <s v="AZ-2013-860383"/>
    <x v="799"/>
    <s v="Riley Douglas"/>
    <x v="3"/>
    <s v="Emilia-Romagna"/>
    <s v="Rimini"/>
    <x v="2"/>
    <x v="2"/>
    <x v="1"/>
    <x v="0"/>
    <x v="2"/>
    <s v="Stanley Highlighters, Fluorescent"/>
    <n v="0"/>
    <n v="64"/>
    <n v="24"/>
    <n v="4"/>
    <s v="TRUE"/>
  </r>
  <r>
    <s v="AZ-2013-860383"/>
    <x v="799"/>
    <s v="Riley Douglas"/>
    <x v="3"/>
    <s v="Emilia-Romagna"/>
    <s v="Rimini"/>
    <x v="2"/>
    <x v="2"/>
    <x v="1"/>
    <x v="0"/>
    <x v="0"/>
    <s v="SanDisk Cards &amp; Envelopes, 8.5 x 11"/>
    <n v="0"/>
    <n v="105"/>
    <n v="28"/>
    <n v="2"/>
    <s v="FALSE"/>
  </r>
  <r>
    <s v="AZ-2013-4983076"/>
    <x v="799"/>
    <s v="Dominic Stephenson"/>
    <x v="6"/>
    <s v="Lower Saxony"/>
    <s v="Munster"/>
    <x v="1"/>
    <x v="0"/>
    <x v="1"/>
    <x v="0"/>
    <x v="2"/>
    <s v="Binney &amp; Smith Pencil Sharpener, Fluorescent"/>
    <n v="0"/>
    <n v="80"/>
    <n v="3"/>
    <n v="3"/>
    <s v="TRUE"/>
  </r>
  <r>
    <s v="AZ-2013-885616"/>
    <x v="800"/>
    <s v="James Casados"/>
    <x v="5"/>
    <s v="Navarra"/>
    <s v="Pamplona"/>
    <x v="2"/>
    <x v="1"/>
    <x v="2"/>
    <x v="1"/>
    <x v="8"/>
    <s v="Office Star Steel Folding Chair, Black"/>
    <n v="0.2"/>
    <n v="714"/>
    <n v="-179"/>
    <n v="10"/>
    <s v="TRUE"/>
  </r>
  <r>
    <s v="AZ-2013-885616"/>
    <x v="800"/>
    <s v="James Casados"/>
    <x v="5"/>
    <s v="Navarra"/>
    <s v="Pamplona"/>
    <x v="2"/>
    <x v="1"/>
    <x v="2"/>
    <x v="2"/>
    <x v="15"/>
    <s v="Memorex Router, Bluetooth"/>
    <n v="0"/>
    <n v="1231"/>
    <n v="468"/>
    <n v="5"/>
    <s v="TRUE"/>
  </r>
  <r>
    <s v="BN-2013-4841174"/>
    <x v="800"/>
    <s v="Mary Hough"/>
    <x v="1"/>
    <s v="England"/>
    <s v="Solihull"/>
    <x v="0"/>
    <x v="0"/>
    <x v="0"/>
    <x v="0"/>
    <x v="3"/>
    <s v="Rogers Shelving, Wire Frame"/>
    <n v="0"/>
    <n v="428"/>
    <n v="133"/>
    <n v="7"/>
    <s v="FALSE"/>
  </r>
  <r>
    <s v="BN-2013-2970866"/>
    <x v="800"/>
    <s v="Devin Huddleston"/>
    <x v="3"/>
    <s v="Veneto"/>
    <s v="Venice"/>
    <x v="2"/>
    <x v="1"/>
    <x v="1"/>
    <x v="0"/>
    <x v="5"/>
    <s v="Avery Binder Covers, Economy"/>
    <n v="0"/>
    <n v="33"/>
    <n v="10"/>
    <n v="3"/>
    <s v="TRUE"/>
  </r>
  <r>
    <s v="BN-2013-2970866"/>
    <x v="800"/>
    <s v="Devin Huddleston"/>
    <x v="3"/>
    <s v="Veneto"/>
    <s v="Venice"/>
    <x v="2"/>
    <x v="1"/>
    <x v="1"/>
    <x v="2"/>
    <x v="10"/>
    <s v="Motorola Headset, VoIP"/>
    <n v="0.4"/>
    <n v="96"/>
    <n v="-30"/>
    <n v="2"/>
    <s v="TRUE"/>
  </r>
  <r>
    <s v="AZ-2013-8981148"/>
    <x v="800"/>
    <s v="Ashton Foley"/>
    <x v="4"/>
    <s v="Vienna"/>
    <s v="Vienna"/>
    <x v="1"/>
    <x v="1"/>
    <x v="1"/>
    <x v="0"/>
    <x v="2"/>
    <s v="Binney &amp; Smith Canvas, Easy-Erase"/>
    <n v="0"/>
    <n v="258"/>
    <n v="44"/>
    <n v="5"/>
    <s v="FALSE"/>
  </r>
  <r>
    <s v="AZ-2013-6030964"/>
    <x v="801"/>
    <s v="Georgina Garner"/>
    <x v="6"/>
    <s v="Hesse"/>
    <s v="Frankfurt"/>
    <x v="1"/>
    <x v="1"/>
    <x v="1"/>
    <x v="2"/>
    <x v="15"/>
    <s v="Belkin Mouse, USB"/>
    <n v="0"/>
    <n v="82"/>
    <n v="12"/>
    <n v="2"/>
    <s v="FALSE"/>
  </r>
  <r>
    <s v="AZ-2013-3387744"/>
    <x v="802"/>
    <s v="Daisy Summers"/>
    <x v="5"/>
    <s v="Valenciana"/>
    <s v="Valencia"/>
    <x v="2"/>
    <x v="2"/>
    <x v="2"/>
    <x v="0"/>
    <x v="12"/>
    <s v="Elite Box Cutter, Easy Grip"/>
    <n v="0"/>
    <n v="110"/>
    <n v="16"/>
    <n v="3"/>
    <s v="TRUE"/>
  </r>
  <r>
    <s v="AZ-2013-9800622"/>
    <x v="802"/>
    <s v="Lori Miller"/>
    <x v="6"/>
    <s v="North Rhine-Westphalia"/>
    <s v="Duisburg"/>
    <x v="1"/>
    <x v="1"/>
    <x v="2"/>
    <x v="1"/>
    <x v="1"/>
    <s v="Bush Corner Shelving, Mobile"/>
    <n v="0.1"/>
    <n v="228"/>
    <n v="81"/>
    <n v="2"/>
    <s v="TRUE"/>
  </r>
  <r>
    <s v="AZ-2013-9800622"/>
    <x v="802"/>
    <s v="Lori Miller"/>
    <x v="6"/>
    <s v="North Rhine-Westphalia"/>
    <s v="Duisburg"/>
    <x v="1"/>
    <x v="1"/>
    <x v="2"/>
    <x v="0"/>
    <x v="5"/>
    <s v="Acco 3-Hole Punch, Economy"/>
    <n v="0"/>
    <n v="60"/>
    <n v="11"/>
    <n v="2"/>
    <s v="TRUE"/>
  </r>
  <r>
    <s v="AZ-2013-9800622"/>
    <x v="802"/>
    <s v="Lori Miller"/>
    <x v="6"/>
    <s v="North Rhine-Westphalia"/>
    <s v="Duisburg"/>
    <x v="1"/>
    <x v="1"/>
    <x v="2"/>
    <x v="0"/>
    <x v="5"/>
    <s v="Avery Binder, Durable"/>
    <n v="0"/>
    <n v="43"/>
    <n v="2"/>
    <n v="3"/>
    <s v="TRUE"/>
  </r>
  <r>
    <s v="AZ-2013-9800622"/>
    <x v="802"/>
    <s v="Lori Miller"/>
    <x v="6"/>
    <s v="North Rhine-Westphalia"/>
    <s v="Duisburg"/>
    <x v="1"/>
    <x v="1"/>
    <x v="2"/>
    <x v="0"/>
    <x v="5"/>
    <s v="Cardinal Hole Reinforcements, Recycled"/>
    <n v="0"/>
    <n v="23"/>
    <n v="9"/>
    <n v="4"/>
    <s v="FALSE"/>
  </r>
  <r>
    <s v="AZ-2013-9800622"/>
    <x v="802"/>
    <s v="Lori Miller"/>
    <x v="6"/>
    <s v="North Rhine-Westphalia"/>
    <s v="Duisburg"/>
    <x v="1"/>
    <x v="1"/>
    <x v="2"/>
    <x v="0"/>
    <x v="3"/>
    <s v="Tenex Lockers, Industrial"/>
    <n v="0.1"/>
    <n v="1842"/>
    <n v="368"/>
    <n v="10"/>
    <s v="TRUE"/>
  </r>
  <r>
    <s v="AZ-2013-9800622"/>
    <x v="802"/>
    <s v="Lori Miller"/>
    <x v="6"/>
    <s v="North Rhine-Westphalia"/>
    <s v="Duisburg"/>
    <x v="1"/>
    <x v="1"/>
    <x v="2"/>
    <x v="2"/>
    <x v="10"/>
    <s v="Samsung Office Telephone, Cordless"/>
    <n v="0"/>
    <n v="340"/>
    <n v="51"/>
    <n v="5"/>
    <s v="TRUE"/>
  </r>
  <r>
    <s v="AZ-2013-8046606"/>
    <x v="802"/>
    <s v="Joel Peters"/>
    <x v="2"/>
    <s v="Ile-de-France"/>
    <s v="Villemomble"/>
    <x v="1"/>
    <x v="0"/>
    <x v="1"/>
    <x v="1"/>
    <x v="16"/>
    <s v="Tenex Stacking Tray, Erganomic"/>
    <n v="0"/>
    <n v="24"/>
    <n v="2"/>
    <n v="1"/>
    <s v="TRUE"/>
  </r>
  <r>
    <s v="BN-2013-6614277"/>
    <x v="802"/>
    <s v="Corey Browne"/>
    <x v="7"/>
    <s v="Gelderland"/>
    <s v="Arnhem"/>
    <x v="1"/>
    <x v="1"/>
    <x v="1"/>
    <x v="0"/>
    <x v="12"/>
    <s v="Stiletto Trimmer, High Speed"/>
    <n v="0.5"/>
    <n v="192"/>
    <n v="-108"/>
    <n v="9"/>
    <s v="FALSE"/>
  </r>
  <r>
    <s v="AZ-2013-8046606"/>
    <x v="802"/>
    <s v="Joel Peters"/>
    <x v="2"/>
    <s v="Ile-de-France"/>
    <s v="Villemomble"/>
    <x v="1"/>
    <x v="0"/>
    <x v="1"/>
    <x v="0"/>
    <x v="2"/>
    <s v="Stanley Pens, Fluorescent"/>
    <n v="0"/>
    <n v="34"/>
    <n v="3"/>
    <n v="3"/>
    <s v="TRUE"/>
  </r>
  <r>
    <s v="AZ-2013-8046606"/>
    <x v="802"/>
    <s v="Joel Peters"/>
    <x v="2"/>
    <s v="Ile-de-France"/>
    <s v="Villemomble"/>
    <x v="1"/>
    <x v="0"/>
    <x v="1"/>
    <x v="0"/>
    <x v="5"/>
    <s v="Wilson Jones Index Tab, Recycled"/>
    <n v="0"/>
    <n v="41"/>
    <n v="11"/>
    <n v="6"/>
    <s v="TRUE"/>
  </r>
  <r>
    <s v="AZ-2013-8046606"/>
    <x v="802"/>
    <s v="Joel Peters"/>
    <x v="2"/>
    <s v="Ile-de-France"/>
    <s v="Villemomble"/>
    <x v="1"/>
    <x v="0"/>
    <x v="1"/>
    <x v="0"/>
    <x v="4"/>
    <s v="Advantus Rubber Bands, 12 Pack"/>
    <n v="0"/>
    <n v="80"/>
    <n v="22"/>
    <n v="5"/>
    <s v="FALSE"/>
  </r>
  <r>
    <s v="AZ-2013-8046606"/>
    <x v="802"/>
    <s v="Joel Peters"/>
    <x v="2"/>
    <s v="Ile-de-France"/>
    <s v="Villemomble"/>
    <x v="1"/>
    <x v="0"/>
    <x v="1"/>
    <x v="0"/>
    <x v="7"/>
    <s v="Harbour Creations Round Labels, Alphabetical"/>
    <n v="0"/>
    <n v="13"/>
    <n v="5"/>
    <n v="2"/>
    <s v="TRUE"/>
  </r>
  <r>
    <s v="AZ-2013-8046606"/>
    <x v="802"/>
    <s v="Joel Peters"/>
    <x v="2"/>
    <s v="Ile-de-France"/>
    <s v="Villemomble"/>
    <x v="1"/>
    <x v="0"/>
    <x v="1"/>
    <x v="0"/>
    <x v="7"/>
    <s v="Novimex Round Labels, Laser Printer Compatible"/>
    <n v="0"/>
    <n v="56"/>
    <n v="26"/>
    <n v="9"/>
    <s v="TRUE"/>
  </r>
  <r>
    <s v="AZ-2013-1998308"/>
    <x v="802"/>
    <s v="Scarlett Pollard"/>
    <x v="1"/>
    <s v="England"/>
    <s v="Harlow"/>
    <x v="0"/>
    <x v="2"/>
    <x v="1"/>
    <x v="0"/>
    <x v="14"/>
    <s v="Cameo Business Envelopes, Recycled"/>
    <n v="0"/>
    <n v="63"/>
    <n v="28"/>
    <n v="4"/>
    <s v="FALSE"/>
  </r>
  <r>
    <s v="AZ-2013-8046606"/>
    <x v="802"/>
    <s v="Joel Peters"/>
    <x v="2"/>
    <s v="Ile-de-France"/>
    <s v="Villemomble"/>
    <x v="1"/>
    <x v="0"/>
    <x v="1"/>
    <x v="2"/>
    <x v="15"/>
    <s v="Memorex Keyboard, Bluetooth"/>
    <n v="0"/>
    <n v="214"/>
    <n v="30"/>
    <n v="3"/>
    <s v="FALSE"/>
  </r>
  <r>
    <s v="AZ-2013-8046606"/>
    <x v="802"/>
    <s v="Joel Peters"/>
    <x v="2"/>
    <s v="Ile-de-France"/>
    <s v="Villemomble"/>
    <x v="1"/>
    <x v="0"/>
    <x v="1"/>
    <x v="2"/>
    <x v="9"/>
    <s v="Epson Inkjet, Wireless"/>
    <n v="0.15"/>
    <n v="1048"/>
    <n v="-49"/>
    <n v="4"/>
    <s v="TRUE"/>
  </r>
  <r>
    <s v="AZ-2013-8046606"/>
    <x v="802"/>
    <s v="Joel Peters"/>
    <x v="2"/>
    <s v="Ile-de-France"/>
    <s v="Villemomble"/>
    <x v="1"/>
    <x v="0"/>
    <x v="1"/>
    <x v="2"/>
    <x v="9"/>
    <s v="Okidata Inkjet, White"/>
    <n v="0.15"/>
    <n v="794"/>
    <n v="-19"/>
    <n v="3"/>
    <s v="TRUE"/>
  </r>
  <r>
    <s v="AZ-2013-8046606"/>
    <x v="802"/>
    <s v="Joel Peters"/>
    <x v="2"/>
    <s v="Ile-de-France"/>
    <s v="Villemomble"/>
    <x v="1"/>
    <x v="0"/>
    <x v="1"/>
    <x v="2"/>
    <x v="10"/>
    <s v="Apple Office Telephone, Cordless"/>
    <n v="0.15"/>
    <n v="116"/>
    <n v="48"/>
    <n v="2"/>
    <s v="TRUE"/>
  </r>
  <r>
    <s v="AZ-2013-5420314"/>
    <x v="802"/>
    <s v="John Basser"/>
    <x v="1"/>
    <s v="England"/>
    <s v="Lincoln"/>
    <x v="0"/>
    <x v="2"/>
    <x v="1"/>
    <x v="2"/>
    <x v="9"/>
    <s v="Epson Card Printer, Wireless"/>
    <n v="0"/>
    <n v="510"/>
    <n v="71"/>
    <n v="3"/>
    <s v="FALSE"/>
  </r>
  <r>
    <s v="AZ-2013-2101736"/>
    <x v="803"/>
    <s v="Lester Wimmer"/>
    <x v="5"/>
    <s v="Castile and León"/>
    <s v="Valladolid"/>
    <x v="2"/>
    <x v="1"/>
    <x v="0"/>
    <x v="0"/>
    <x v="2"/>
    <s v="Stanley Canvas, Water Color"/>
    <n v="0"/>
    <n v="158"/>
    <n v="69"/>
    <n v="3"/>
    <s v="TRUE"/>
  </r>
  <r>
    <s v="AZ-2013-3911329"/>
    <x v="803"/>
    <s v="Lilly Le Grand"/>
    <x v="6"/>
    <s v="Lower Saxony"/>
    <s v="Munster"/>
    <x v="1"/>
    <x v="0"/>
    <x v="2"/>
    <x v="1"/>
    <x v="1"/>
    <s v="Dania Floating Shelf Set, Mobile"/>
    <n v="0.1"/>
    <n v="464"/>
    <n v="88"/>
    <n v="3"/>
    <s v="TRUE"/>
  </r>
  <r>
    <s v="AZ-2013-3911329"/>
    <x v="803"/>
    <s v="Lilly Le Grand"/>
    <x v="6"/>
    <s v="Lower Saxony"/>
    <s v="Munster"/>
    <x v="1"/>
    <x v="0"/>
    <x v="2"/>
    <x v="1"/>
    <x v="1"/>
    <s v="Sauder Library with Doors, Traditional"/>
    <n v="0.1"/>
    <n v="2442"/>
    <n v="-244"/>
    <n v="7"/>
    <s v="TRUE"/>
  </r>
  <r>
    <s v="AZ-2013-3911329"/>
    <x v="803"/>
    <s v="Lilly Le Grand"/>
    <x v="6"/>
    <s v="Lower Saxony"/>
    <s v="Munster"/>
    <x v="1"/>
    <x v="0"/>
    <x v="2"/>
    <x v="0"/>
    <x v="5"/>
    <s v="Cardinal Index Tab, Durable"/>
    <n v="0"/>
    <n v="46"/>
    <n v="21"/>
    <n v="6"/>
    <s v="TRUE"/>
  </r>
  <r>
    <s v="AZ-2013-3911329"/>
    <x v="803"/>
    <s v="Lilly Le Grand"/>
    <x v="6"/>
    <s v="Lower Saxony"/>
    <s v="Munster"/>
    <x v="1"/>
    <x v="0"/>
    <x v="2"/>
    <x v="0"/>
    <x v="7"/>
    <s v="Avery Color Coded Labels, 5000 Label Set"/>
    <n v="0"/>
    <n v="68"/>
    <n v="24"/>
    <n v="5"/>
    <s v="TRUE"/>
  </r>
  <r>
    <s v="AZ-2013-7581028"/>
    <x v="803"/>
    <s v="Ruby Frost"/>
    <x v="1"/>
    <s v="England"/>
    <s v="London"/>
    <x v="0"/>
    <x v="0"/>
    <x v="1"/>
    <x v="0"/>
    <x v="3"/>
    <s v="Smead File Cart, Industrial"/>
    <n v="0.1"/>
    <n v="462"/>
    <n v="92"/>
    <n v="4"/>
    <s v="FALSE"/>
  </r>
  <r>
    <s v="AZ-2013-6535655"/>
    <x v="803"/>
    <s v="Jonathan Loftus"/>
    <x v="5"/>
    <s v="Madrid"/>
    <s v="Las Rozas de Madrid"/>
    <x v="2"/>
    <x v="0"/>
    <x v="1"/>
    <x v="0"/>
    <x v="5"/>
    <s v="Avery Binder, Clear"/>
    <n v="0"/>
    <n v="62"/>
    <n v="6"/>
    <n v="5"/>
    <s v="FALSE"/>
  </r>
  <r>
    <s v="AZ-2013-4414400"/>
    <x v="803"/>
    <s v="Harold Smith"/>
    <x v="2"/>
    <s v="Alsace-Champagne-Ardenne-Lorraine"/>
    <s v="Reims"/>
    <x v="1"/>
    <x v="1"/>
    <x v="1"/>
    <x v="1"/>
    <x v="16"/>
    <s v="Advantus Stacking Tray, Erganomic"/>
    <n v="0.5"/>
    <n v="35"/>
    <n v="-13"/>
    <n v="3"/>
    <s v="TRUE"/>
  </r>
  <r>
    <s v="AZ-2013-4414400"/>
    <x v="803"/>
    <s v="Harold Smith"/>
    <x v="2"/>
    <s v="Alsace-Champagne-Ardenne-Lorraine"/>
    <s v="Reims"/>
    <x v="1"/>
    <x v="1"/>
    <x v="1"/>
    <x v="0"/>
    <x v="12"/>
    <s v="Acme Box Cutter, Serrated"/>
    <n v="0.5"/>
    <n v="86"/>
    <n v="-47"/>
    <n v="5"/>
    <s v="FALSE"/>
  </r>
  <r>
    <s v="AZ-2013-4414400"/>
    <x v="803"/>
    <s v="Harold Smith"/>
    <x v="2"/>
    <s v="Alsace-Champagne-Ardenne-Lorraine"/>
    <s v="Reims"/>
    <x v="1"/>
    <x v="1"/>
    <x v="1"/>
    <x v="0"/>
    <x v="12"/>
    <s v="Acme Scissors, Easy Grip"/>
    <n v="0.5"/>
    <n v="81"/>
    <n v="-42"/>
    <n v="6"/>
    <s v="TRUE"/>
  </r>
  <r>
    <s v="AZ-2013-9757987"/>
    <x v="804"/>
    <s v="Florence Wark"/>
    <x v="5"/>
    <s v="Basque Country"/>
    <s v="Irun"/>
    <x v="2"/>
    <x v="1"/>
    <x v="1"/>
    <x v="0"/>
    <x v="4"/>
    <s v="Stockwell Clamps, 12 Pack"/>
    <n v="0"/>
    <n v="19"/>
    <n v="9"/>
    <n v="1"/>
    <s v="FALSE"/>
  </r>
  <r>
    <s v="AZ-2013-9757987"/>
    <x v="804"/>
    <s v="Florence Wark"/>
    <x v="5"/>
    <s v="Basque Country"/>
    <s v="Irun"/>
    <x v="2"/>
    <x v="1"/>
    <x v="1"/>
    <x v="0"/>
    <x v="0"/>
    <s v="SanDisk Note Cards, 8.5 x 11"/>
    <n v="0"/>
    <n v="89"/>
    <n v="23"/>
    <n v="3"/>
    <s v="TRUE"/>
  </r>
  <r>
    <s v="AZ-2013-1321075"/>
    <x v="804"/>
    <s v="Jesse Godson"/>
    <x v="6"/>
    <s v="Bavaria"/>
    <s v="Munich"/>
    <x v="1"/>
    <x v="2"/>
    <x v="1"/>
    <x v="2"/>
    <x v="9"/>
    <s v="StarTech Phone, Red"/>
    <n v="0"/>
    <n v="215"/>
    <n v="88"/>
    <n v="3"/>
    <s v="TRUE"/>
  </r>
  <r>
    <s v="AZ-2013-9757987"/>
    <x v="804"/>
    <s v="Florence Wark"/>
    <x v="5"/>
    <s v="Basque Country"/>
    <s v="Irun"/>
    <x v="2"/>
    <x v="1"/>
    <x v="1"/>
    <x v="2"/>
    <x v="13"/>
    <s v="Hewlett Fax and Copier, High-Speed"/>
    <n v="0"/>
    <n v="573"/>
    <n v="138"/>
    <n v="3"/>
    <s v="TRUE"/>
  </r>
  <r>
    <s v="AZ-2013-2380207"/>
    <x v="804"/>
    <s v="Eden Gooseberry"/>
    <x v="2"/>
    <s v="Ile-de-France"/>
    <s v="Paris"/>
    <x v="1"/>
    <x v="2"/>
    <x v="1"/>
    <x v="0"/>
    <x v="14"/>
    <s v="GlobeWeis Manila Envelope, with clear poly window"/>
    <n v="0"/>
    <n v="124"/>
    <n v="38"/>
    <n v="4"/>
    <s v="FALSE"/>
  </r>
  <r>
    <s v="AZ-2013-4881884"/>
    <x v="805"/>
    <s v="Janet Broussard"/>
    <x v="1"/>
    <s v="England"/>
    <s v="Nottingham"/>
    <x v="0"/>
    <x v="1"/>
    <x v="0"/>
    <x v="0"/>
    <x v="5"/>
    <s v="Avery Index Tab, Economy"/>
    <n v="0"/>
    <n v="16"/>
    <n v="6"/>
    <n v="2"/>
    <s v="FALSE"/>
  </r>
  <r>
    <s v="AZ-2013-4881884"/>
    <x v="805"/>
    <s v="Janet Broussard"/>
    <x v="1"/>
    <s v="England"/>
    <s v="Nottingham"/>
    <x v="0"/>
    <x v="1"/>
    <x v="0"/>
    <x v="0"/>
    <x v="3"/>
    <s v="Eldon Box, Industrial"/>
    <n v="0"/>
    <n v="11"/>
    <n v="4"/>
    <n v="1"/>
    <s v="TRUE"/>
  </r>
  <r>
    <s v="BN-2013-6936779"/>
    <x v="805"/>
    <s v="Zachary Disher"/>
    <x v="3"/>
    <s v="Campania"/>
    <s v="Naples"/>
    <x v="2"/>
    <x v="1"/>
    <x v="0"/>
    <x v="0"/>
    <x v="3"/>
    <s v="Rogers Box, Industrial"/>
    <n v="0.4"/>
    <n v="73"/>
    <n v="-49"/>
    <n v="5"/>
    <s v="FALSE"/>
  </r>
  <r>
    <s v="AZ-2013-4881884"/>
    <x v="805"/>
    <s v="Janet Broussard"/>
    <x v="1"/>
    <s v="England"/>
    <s v="Nottingham"/>
    <x v="0"/>
    <x v="1"/>
    <x v="0"/>
    <x v="2"/>
    <x v="10"/>
    <s v="Motorola Headset, with Caller ID"/>
    <n v="0"/>
    <n v="159"/>
    <n v="53"/>
    <n v="2"/>
    <s v="FALSE"/>
  </r>
  <r>
    <s v="AZ-2013-3357605"/>
    <x v="805"/>
    <s v="Madeline Crooks"/>
    <x v="2"/>
    <s v="Ile-de-France"/>
    <s v="Paris"/>
    <x v="1"/>
    <x v="1"/>
    <x v="0"/>
    <x v="0"/>
    <x v="7"/>
    <s v="Smead Removable Labels, Adjustable"/>
    <n v="0"/>
    <n v="42"/>
    <n v="0"/>
    <n v="5"/>
    <s v="TRUE"/>
  </r>
  <r>
    <s v="BN-2013-9441489"/>
    <x v="805"/>
    <s v="Isabelle Gould"/>
    <x v="11"/>
    <s v="Porto"/>
    <s v="Vila Nova de Gaia"/>
    <x v="2"/>
    <x v="1"/>
    <x v="1"/>
    <x v="0"/>
    <x v="3"/>
    <s v="Smead Shelving, Single Width"/>
    <n v="0.5"/>
    <n v="73"/>
    <n v="-7"/>
    <n v="3"/>
    <s v="TRUE"/>
  </r>
  <r>
    <s v="AZ-2013-3021491"/>
    <x v="806"/>
    <s v="Mary Saterfiel"/>
    <x v="6"/>
    <s v="North Rhine-Westphalia"/>
    <s v="Dortmund"/>
    <x v="1"/>
    <x v="1"/>
    <x v="3"/>
    <x v="1"/>
    <x v="1"/>
    <s v="Ikea Corner Shelving, Traditional"/>
    <n v="0.1"/>
    <n v="222"/>
    <n v="69"/>
    <n v="2"/>
    <s v="FALSE"/>
  </r>
  <r>
    <s v="AZ-2013-3021491"/>
    <x v="806"/>
    <s v="Mary Saterfiel"/>
    <x v="6"/>
    <s v="North Rhine-Westphalia"/>
    <s v="Dortmund"/>
    <x v="1"/>
    <x v="1"/>
    <x v="3"/>
    <x v="0"/>
    <x v="7"/>
    <s v="Avery File Folder Labels, Laser Printer Compatible"/>
    <n v="0"/>
    <n v="18"/>
    <n v="8"/>
    <n v="2"/>
    <s v="TRUE"/>
  </r>
  <r>
    <s v="AZ-2013-8635994"/>
    <x v="806"/>
    <s v="Charlotte Taylor"/>
    <x v="12"/>
    <s v="Bern"/>
    <s v="Berne"/>
    <x v="1"/>
    <x v="1"/>
    <x v="2"/>
    <x v="1"/>
    <x v="8"/>
    <s v="Novimex Bag Chairs, Red"/>
    <n v="0"/>
    <n v="138"/>
    <n v="36"/>
    <n v="3"/>
    <s v="TRUE"/>
  </r>
  <r>
    <s v="BN-2013-3010775"/>
    <x v="806"/>
    <s v="Robert Barnes"/>
    <x v="2"/>
    <s v="Languedoc-Roussillon-Midi-Pyrénées"/>
    <s v="Toulouse"/>
    <x v="1"/>
    <x v="1"/>
    <x v="2"/>
    <x v="0"/>
    <x v="11"/>
    <s v="Hamilton Beach Coffee Grinder, White"/>
    <n v="0.6"/>
    <n v="49"/>
    <n v="-20"/>
    <n v="3"/>
    <s v="TRUE"/>
  </r>
  <r>
    <s v="BN-2013-3010775"/>
    <x v="806"/>
    <s v="Robert Barnes"/>
    <x v="2"/>
    <s v="Languedoc-Roussillon-Midi-Pyrénées"/>
    <s v="Toulouse"/>
    <x v="1"/>
    <x v="1"/>
    <x v="2"/>
    <x v="0"/>
    <x v="2"/>
    <s v="Boston Canvas, Fluorescent"/>
    <n v="0.5"/>
    <n v="110"/>
    <n v="-70"/>
    <n v="4"/>
    <s v="FALSE"/>
  </r>
  <r>
    <s v="BN-2013-3010775"/>
    <x v="806"/>
    <s v="Robert Barnes"/>
    <x v="2"/>
    <s v="Languedoc-Roussillon-Midi-Pyrénées"/>
    <s v="Toulouse"/>
    <x v="1"/>
    <x v="1"/>
    <x v="2"/>
    <x v="0"/>
    <x v="2"/>
    <s v="Sanford Pencil Sharpener, Easy-Erase"/>
    <n v="0.5"/>
    <n v="14"/>
    <n v="0"/>
    <n v="1"/>
    <s v="FALSE"/>
  </r>
  <r>
    <s v="BN-2013-3010775"/>
    <x v="806"/>
    <s v="Robert Barnes"/>
    <x v="2"/>
    <s v="Languedoc-Roussillon-Midi-Pyrénées"/>
    <s v="Toulouse"/>
    <x v="1"/>
    <x v="1"/>
    <x v="2"/>
    <x v="0"/>
    <x v="5"/>
    <s v="Cardinal 3-Hole Punch, Recycled"/>
    <n v="0.5"/>
    <n v="73"/>
    <n v="-31"/>
    <n v="5"/>
    <s v="TRUE"/>
  </r>
  <r>
    <s v="BN-2013-3010775"/>
    <x v="806"/>
    <s v="Robert Barnes"/>
    <x v="2"/>
    <s v="Languedoc-Roussillon-Midi-Pyrénées"/>
    <s v="Toulouse"/>
    <x v="1"/>
    <x v="1"/>
    <x v="2"/>
    <x v="0"/>
    <x v="4"/>
    <s v="Stockwell Paper Clips, Metal"/>
    <n v="0.5"/>
    <n v="32"/>
    <n v="-31"/>
    <n v="5"/>
    <s v="TRUE"/>
  </r>
  <r>
    <s v="AZ-2013-8635994"/>
    <x v="806"/>
    <s v="Charlotte Taylor"/>
    <x v="12"/>
    <s v="Bern"/>
    <s v="Berne"/>
    <x v="1"/>
    <x v="1"/>
    <x v="2"/>
    <x v="0"/>
    <x v="2"/>
    <s v="Binney &amp; Smith Sketch Pad, Water Color"/>
    <n v="0"/>
    <n v="149"/>
    <n v="49"/>
    <n v="3"/>
    <s v="TRUE"/>
  </r>
  <r>
    <s v="AZ-2013-8635994"/>
    <x v="806"/>
    <s v="Charlotte Taylor"/>
    <x v="12"/>
    <s v="Bern"/>
    <s v="Berne"/>
    <x v="1"/>
    <x v="1"/>
    <x v="2"/>
    <x v="0"/>
    <x v="7"/>
    <s v="Avery Round Labels, Adjustable"/>
    <n v="0"/>
    <n v="35"/>
    <n v="6"/>
    <n v="7"/>
    <s v="FALSE"/>
  </r>
  <r>
    <s v="BN-2013-3010775"/>
    <x v="806"/>
    <s v="Robert Barnes"/>
    <x v="2"/>
    <s v="Languedoc-Roussillon-Midi-Pyrénées"/>
    <s v="Toulouse"/>
    <x v="1"/>
    <x v="1"/>
    <x v="2"/>
    <x v="2"/>
    <x v="10"/>
    <s v="Motorola Smart Phone, with Caller ID"/>
    <n v="0.65"/>
    <n v="678"/>
    <n v="-813"/>
    <n v="3"/>
    <s v="FALSE"/>
  </r>
  <r>
    <s v="BN-2013-9278672"/>
    <x v="806"/>
    <s v="Ruth Williams"/>
    <x v="13"/>
    <s v="Dublin"/>
    <s v="Dublin"/>
    <x v="0"/>
    <x v="1"/>
    <x v="0"/>
    <x v="1"/>
    <x v="8"/>
    <s v="SAFCO Bag Chairs, Black"/>
    <n v="0.5"/>
    <n v="118"/>
    <n v="-78"/>
    <n v="5"/>
    <s v="FALSE"/>
  </r>
  <r>
    <s v="BN-2013-9278672"/>
    <x v="806"/>
    <s v="Ruth Williams"/>
    <x v="13"/>
    <s v="Dublin"/>
    <s v="Dublin"/>
    <x v="0"/>
    <x v="1"/>
    <x v="0"/>
    <x v="0"/>
    <x v="11"/>
    <s v="Breville Blender, Black"/>
    <n v="0.5"/>
    <n v="45"/>
    <n v="-41"/>
    <n v="1"/>
    <s v="TRUE"/>
  </r>
  <r>
    <s v="BN-2013-9278672"/>
    <x v="806"/>
    <s v="Ruth Williams"/>
    <x v="13"/>
    <s v="Dublin"/>
    <s v="Dublin"/>
    <x v="0"/>
    <x v="1"/>
    <x v="0"/>
    <x v="0"/>
    <x v="2"/>
    <s v="Sanford Markers, Water Color"/>
    <n v="0.5"/>
    <n v="26"/>
    <n v="-22"/>
    <n v="2"/>
    <s v="TRUE"/>
  </r>
  <r>
    <s v="BN-2013-9278672"/>
    <x v="806"/>
    <s v="Ruth Williams"/>
    <x v="13"/>
    <s v="Dublin"/>
    <s v="Dublin"/>
    <x v="0"/>
    <x v="1"/>
    <x v="0"/>
    <x v="0"/>
    <x v="2"/>
    <s v="Stanley Canvas, Water Color"/>
    <n v="0.5"/>
    <n v="132"/>
    <n v="-16"/>
    <n v="5"/>
    <s v="FALSE"/>
  </r>
  <r>
    <s v="BN-2013-9278672"/>
    <x v="806"/>
    <s v="Ruth Williams"/>
    <x v="13"/>
    <s v="Dublin"/>
    <s v="Dublin"/>
    <x v="0"/>
    <x v="1"/>
    <x v="0"/>
    <x v="0"/>
    <x v="2"/>
    <s v="Stanley Pens, Easy-Erase"/>
    <n v="0.5"/>
    <n v="15"/>
    <n v="-2"/>
    <n v="3"/>
    <s v="FALSE"/>
  </r>
  <r>
    <s v="BN-2013-9278672"/>
    <x v="806"/>
    <s v="Ruth Williams"/>
    <x v="13"/>
    <s v="Dublin"/>
    <s v="Dublin"/>
    <x v="0"/>
    <x v="1"/>
    <x v="0"/>
    <x v="0"/>
    <x v="5"/>
    <s v="Acco 3-Hole Punch, Clear"/>
    <n v="0.5"/>
    <n v="30"/>
    <n v="-20"/>
    <n v="2"/>
    <s v="TRUE"/>
  </r>
  <r>
    <s v="BN-2013-9278672"/>
    <x v="806"/>
    <s v="Ruth Williams"/>
    <x v="13"/>
    <s v="Dublin"/>
    <s v="Dublin"/>
    <x v="0"/>
    <x v="1"/>
    <x v="0"/>
    <x v="0"/>
    <x v="5"/>
    <s v="Wilson Jones Index Tab, Clear"/>
    <n v="0.5"/>
    <n v="12"/>
    <n v="-10"/>
    <n v="4"/>
    <s v="FALSE"/>
  </r>
  <r>
    <s v="BN-2013-9278672"/>
    <x v="806"/>
    <s v="Ruth Williams"/>
    <x v="13"/>
    <s v="Dublin"/>
    <s v="Dublin"/>
    <x v="0"/>
    <x v="1"/>
    <x v="0"/>
    <x v="0"/>
    <x v="4"/>
    <s v="Accos Thumb Tacks, 12 Pack"/>
    <n v="0.5"/>
    <n v="52"/>
    <n v="-17"/>
    <n v="8"/>
    <s v="TRUE"/>
  </r>
  <r>
    <s v="AZ-2013-9777837"/>
    <x v="806"/>
    <s v="Nicole Howard"/>
    <x v="3"/>
    <s v="Lombardy"/>
    <s v="Milan"/>
    <x v="2"/>
    <x v="1"/>
    <x v="1"/>
    <x v="0"/>
    <x v="0"/>
    <s v="Enermax Computer Printout Paper, Multicolor"/>
    <n v="0"/>
    <n v="120"/>
    <n v="3"/>
    <n v="4"/>
    <s v="TRUE"/>
  </r>
  <r>
    <s v="AZ-2013-1690720"/>
    <x v="806"/>
    <s v="Jake Goodwin"/>
    <x v="2"/>
    <s v="Alsace-Champagne-Ardenne-Lorraine"/>
    <s v="Haguenau"/>
    <x v="1"/>
    <x v="0"/>
    <x v="0"/>
    <x v="2"/>
    <x v="10"/>
    <s v="Motorola Speaker Phone, with Caller ID"/>
    <n v="0.15"/>
    <n v="331"/>
    <n v="27"/>
    <n v="3"/>
    <s v="FALSE"/>
  </r>
  <r>
    <s v="BN-2013-9278672"/>
    <x v="806"/>
    <s v="Ruth Williams"/>
    <x v="13"/>
    <s v="Dublin"/>
    <s v="Dublin"/>
    <x v="0"/>
    <x v="1"/>
    <x v="0"/>
    <x v="2"/>
    <x v="10"/>
    <s v="Nokia Speaker Phone, Cordless"/>
    <n v="0.5"/>
    <n v="252"/>
    <n v="-35"/>
    <n v="4"/>
    <s v="TRUE"/>
  </r>
  <r>
    <s v="AZ-2013-6968684"/>
    <x v="806"/>
    <s v="Alexis Code"/>
    <x v="3"/>
    <s v="Lombardy"/>
    <s v="Busto Arsizio"/>
    <x v="2"/>
    <x v="2"/>
    <x v="1"/>
    <x v="2"/>
    <x v="15"/>
    <s v="Logitech Mouse, Programmable"/>
    <n v="0"/>
    <n v="123"/>
    <n v="33"/>
    <n v="4"/>
    <s v="TRUE"/>
  </r>
  <r>
    <s v="AZ-2013-9773289"/>
    <x v="807"/>
    <s v="Skye Hammond"/>
    <x v="3"/>
    <s v="Abruzzi"/>
    <s v="Teramo"/>
    <x v="2"/>
    <x v="2"/>
    <x v="2"/>
    <x v="0"/>
    <x v="2"/>
    <s v="BIC Highlighters, Easy-Erase"/>
    <n v="0"/>
    <n v="58"/>
    <n v="13"/>
    <n v="3"/>
    <s v="FALSE"/>
  </r>
  <r>
    <s v="BN-2013-4811431"/>
    <x v="807"/>
    <s v="Louis Dominguez"/>
    <x v="13"/>
    <s v="Dublin"/>
    <s v="Dublin"/>
    <x v="0"/>
    <x v="2"/>
    <x v="2"/>
    <x v="1"/>
    <x v="8"/>
    <s v="Hon Chairmat, Red"/>
    <n v="0.5"/>
    <n v="28"/>
    <n v="-20"/>
    <n v="1"/>
    <s v="TRUE"/>
  </r>
  <r>
    <s v="BN-2013-4811431"/>
    <x v="807"/>
    <s v="Louis Dominguez"/>
    <x v="13"/>
    <s v="Dublin"/>
    <s v="Dublin"/>
    <x v="0"/>
    <x v="2"/>
    <x v="2"/>
    <x v="1"/>
    <x v="16"/>
    <s v="Tenex Stacking Tray, Black"/>
    <n v="0.6"/>
    <n v="40"/>
    <n v="-47"/>
    <n v="4"/>
    <s v="TRUE"/>
  </r>
  <r>
    <s v="BN-2013-4811431"/>
    <x v="807"/>
    <s v="Louis Dominguez"/>
    <x v="13"/>
    <s v="Dublin"/>
    <s v="Dublin"/>
    <x v="0"/>
    <x v="2"/>
    <x v="2"/>
    <x v="2"/>
    <x v="10"/>
    <s v="Apple Office Telephone, VoIP"/>
    <n v="0.5"/>
    <n v="163"/>
    <n v="-39"/>
    <n v="5"/>
    <s v="TRUE"/>
  </r>
  <r>
    <s v="AZ-2013-3097789"/>
    <x v="807"/>
    <s v="Demi Power"/>
    <x v="4"/>
    <s v="Vienna"/>
    <s v="Vienna"/>
    <x v="1"/>
    <x v="1"/>
    <x v="1"/>
    <x v="0"/>
    <x v="0"/>
    <s v="Enermax Parchment Paper, Multicolor"/>
    <n v="0"/>
    <n v="67"/>
    <n v="20"/>
    <n v="4"/>
    <s v="TRUE"/>
  </r>
  <r>
    <s v="BN-2013-4083449"/>
    <x v="807"/>
    <s v="Lara Stoate"/>
    <x v="2"/>
    <s v="Languedoc-Roussillon-Midi-Pyrénées"/>
    <s v="Toulouse"/>
    <x v="1"/>
    <x v="2"/>
    <x v="1"/>
    <x v="0"/>
    <x v="5"/>
    <s v="Acco 3-Hole Punch, Clear"/>
    <n v="0.5"/>
    <n v="44"/>
    <n v="-29"/>
    <n v="3"/>
    <s v="FALSE"/>
  </r>
  <r>
    <s v="AZ-2013-3097789"/>
    <x v="807"/>
    <s v="Demi Power"/>
    <x v="4"/>
    <s v="Vienna"/>
    <s v="Vienna"/>
    <x v="1"/>
    <x v="1"/>
    <x v="1"/>
    <x v="2"/>
    <x v="10"/>
    <s v="Nokia Headset, with Caller ID"/>
    <n v="0"/>
    <n v="366"/>
    <n v="44"/>
    <n v="5"/>
    <s v="TRUE"/>
  </r>
  <r>
    <s v="AZ-2013-1307141"/>
    <x v="807"/>
    <s v="Charles Builder"/>
    <x v="6"/>
    <s v="Berlin"/>
    <s v="Berlin"/>
    <x v="1"/>
    <x v="1"/>
    <x v="1"/>
    <x v="1"/>
    <x v="8"/>
    <s v="Harbour Creations Steel Folding Chair, Red"/>
    <n v="0.2"/>
    <n v="313"/>
    <n v="27"/>
    <n v="4"/>
    <s v="TRUE"/>
  </r>
  <r>
    <s v="AZ-2013-842018"/>
    <x v="807"/>
    <s v="George Dawson"/>
    <x v="3"/>
    <s v="Campania"/>
    <s v="Pozzuoli"/>
    <x v="2"/>
    <x v="0"/>
    <x v="1"/>
    <x v="1"/>
    <x v="1"/>
    <s v="Dania Corner Shelving, Traditional"/>
    <n v="0"/>
    <n v="366"/>
    <n v="124"/>
    <n v="3"/>
    <s v="FALSE"/>
  </r>
  <r>
    <s v="AZ-2013-842018"/>
    <x v="807"/>
    <s v="George Dawson"/>
    <x v="3"/>
    <s v="Campania"/>
    <s v="Pozzuoli"/>
    <x v="2"/>
    <x v="0"/>
    <x v="1"/>
    <x v="1"/>
    <x v="1"/>
    <s v="Dania Stackable Bookrack, Traditional"/>
    <n v="0"/>
    <n v="968"/>
    <n v="407"/>
    <n v="8"/>
    <s v="TRUE"/>
  </r>
  <r>
    <s v="AZ-2013-1307141"/>
    <x v="807"/>
    <s v="Charles Builder"/>
    <x v="6"/>
    <s v="Berlin"/>
    <s v="Berlin"/>
    <x v="1"/>
    <x v="1"/>
    <x v="1"/>
    <x v="0"/>
    <x v="2"/>
    <s v="BIC Sketch Pad, Fluorescent"/>
    <n v="0.1"/>
    <n v="135"/>
    <n v="34"/>
    <n v="3"/>
    <s v="FALSE"/>
  </r>
  <r>
    <s v="AZ-2013-1307141"/>
    <x v="807"/>
    <s v="Charles Builder"/>
    <x v="6"/>
    <s v="Berlin"/>
    <s v="Berlin"/>
    <x v="1"/>
    <x v="1"/>
    <x v="1"/>
    <x v="2"/>
    <x v="9"/>
    <s v="Konica Receipt Printer, Red"/>
    <n v="0.1"/>
    <n v="215"/>
    <n v="50"/>
    <n v="2"/>
    <s v="TRUE"/>
  </r>
  <r>
    <s v="AZ-2013-2736729"/>
    <x v="808"/>
    <s v="Lilian Rodgers"/>
    <x v="2"/>
    <s v="Ile-de-France"/>
    <s v="Evry"/>
    <x v="1"/>
    <x v="1"/>
    <x v="1"/>
    <x v="1"/>
    <x v="1"/>
    <s v="Safco 3-Shelf Cabinet, Pine"/>
    <n v="0.1"/>
    <n v="306"/>
    <n v="20"/>
    <n v="2"/>
    <s v="FALSE"/>
  </r>
  <r>
    <s v="AZ-2013-2736729"/>
    <x v="808"/>
    <s v="Lilian Rodgers"/>
    <x v="2"/>
    <s v="Ile-de-France"/>
    <s v="Evry"/>
    <x v="1"/>
    <x v="1"/>
    <x v="1"/>
    <x v="0"/>
    <x v="5"/>
    <s v="Wilson Jones Index Tab, Economy"/>
    <n v="0"/>
    <n v="32"/>
    <n v="8"/>
    <n v="5"/>
    <s v="FALSE"/>
  </r>
  <r>
    <s v="BN-2013-3933784"/>
    <x v="808"/>
    <s v="Sofia Goddard"/>
    <x v="1"/>
    <s v="England"/>
    <s v="Birmingham"/>
    <x v="0"/>
    <x v="2"/>
    <x v="1"/>
    <x v="0"/>
    <x v="2"/>
    <s v="BIC Markers, Easy-Erase"/>
    <n v="0.5"/>
    <n v="107"/>
    <n v="-47"/>
    <n v="8"/>
    <s v="TRUE"/>
  </r>
  <r>
    <s v="BN-2013-3933784"/>
    <x v="808"/>
    <s v="Sofia Goddard"/>
    <x v="1"/>
    <s v="England"/>
    <s v="Birmingham"/>
    <x v="0"/>
    <x v="2"/>
    <x v="1"/>
    <x v="0"/>
    <x v="4"/>
    <s v="Accos Staples, Assorted Sizes"/>
    <n v="0.5"/>
    <n v="21"/>
    <n v="-5"/>
    <n v="5"/>
    <s v="FALSE"/>
  </r>
  <r>
    <s v="AZ-2013-7918506"/>
    <x v="808"/>
    <s v="Jason Martinez"/>
    <x v="3"/>
    <s v="Lombardy"/>
    <s v="Milan"/>
    <x v="2"/>
    <x v="2"/>
    <x v="1"/>
    <x v="0"/>
    <x v="7"/>
    <s v="Smead Color Coded Labels, 5000 Label Set"/>
    <n v="0"/>
    <n v="27"/>
    <n v="5"/>
    <n v="2"/>
    <s v="TRUE"/>
  </r>
  <r>
    <s v="BN-2013-5560836"/>
    <x v="808"/>
    <s v="Juanita Smalls"/>
    <x v="11"/>
    <s v="Lisboa"/>
    <s v="Lisbon"/>
    <x v="2"/>
    <x v="0"/>
    <x v="1"/>
    <x v="0"/>
    <x v="11"/>
    <s v="Hoover Coffee Grinder, Red"/>
    <n v="0.5"/>
    <n v="69"/>
    <n v="-65"/>
    <n v="2"/>
    <s v="TRUE"/>
  </r>
  <r>
    <s v="AZ-2013-4267689"/>
    <x v="809"/>
    <s v="Ricky Cullen"/>
    <x v="5"/>
    <s v="Catalonia"/>
    <s v="Barcelona"/>
    <x v="2"/>
    <x v="1"/>
    <x v="1"/>
    <x v="0"/>
    <x v="2"/>
    <s v="BIC Canvas, Blue"/>
    <n v="0"/>
    <n v="376"/>
    <n v="30"/>
    <n v="7"/>
    <s v="FALSE"/>
  </r>
  <r>
    <s v="AZ-2013-7542722"/>
    <x v="809"/>
    <s v="Joseph Locke"/>
    <x v="8"/>
    <s v="South Denmark"/>
    <s v="Odense"/>
    <x v="0"/>
    <x v="2"/>
    <x v="1"/>
    <x v="0"/>
    <x v="14"/>
    <s v="Ames Mailers, with clear poly window"/>
    <n v="0.5"/>
    <n v="59"/>
    <n v="-1"/>
    <n v="3"/>
    <s v="FALSE"/>
  </r>
  <r>
    <s v="AZ-2013-7542722"/>
    <x v="809"/>
    <s v="Joseph Locke"/>
    <x v="8"/>
    <s v="South Denmark"/>
    <s v="Odense"/>
    <x v="0"/>
    <x v="2"/>
    <x v="1"/>
    <x v="0"/>
    <x v="14"/>
    <s v="GlobeWeis Clasp Envelope, with clear poly window"/>
    <n v="0.5"/>
    <n v="20"/>
    <n v="-5"/>
    <n v="3"/>
    <s v="TRUE"/>
  </r>
  <r>
    <s v="AZ-2013-7542722"/>
    <x v="809"/>
    <s v="Joseph Locke"/>
    <x v="8"/>
    <s v="South Denmark"/>
    <s v="Odense"/>
    <x v="0"/>
    <x v="2"/>
    <x v="1"/>
    <x v="2"/>
    <x v="13"/>
    <s v="Hewlett Copy Machine, High-Speed"/>
    <n v="0.5"/>
    <n v="264"/>
    <n v="-132"/>
    <n v="2"/>
    <s v="TRUE"/>
  </r>
  <r>
    <s v="AZ-2013-7542722"/>
    <x v="809"/>
    <s v="Joseph Locke"/>
    <x v="8"/>
    <s v="South Denmark"/>
    <s v="Odense"/>
    <x v="0"/>
    <x v="2"/>
    <x v="1"/>
    <x v="2"/>
    <x v="10"/>
    <s v="Apple Signal Booster, Full Size"/>
    <n v="0.5"/>
    <n v="69"/>
    <n v="-62"/>
    <n v="1"/>
    <s v="TRUE"/>
  </r>
  <r>
    <s v="AZ-2013-7542722"/>
    <x v="809"/>
    <s v="Joseph Locke"/>
    <x v="8"/>
    <s v="South Denmark"/>
    <s v="Odense"/>
    <x v="0"/>
    <x v="2"/>
    <x v="1"/>
    <x v="2"/>
    <x v="10"/>
    <s v="Cisco Headset, VoIP"/>
    <n v="0.5"/>
    <n v="89"/>
    <n v="-81"/>
    <n v="2"/>
    <s v="FALSE"/>
  </r>
  <r>
    <s v="AZ-2013-7542722"/>
    <x v="809"/>
    <s v="Joseph Locke"/>
    <x v="8"/>
    <s v="South Denmark"/>
    <s v="Odense"/>
    <x v="0"/>
    <x v="2"/>
    <x v="1"/>
    <x v="2"/>
    <x v="10"/>
    <s v="Samsung Office Telephone, with Caller ID"/>
    <n v="0.5"/>
    <n v="196"/>
    <n v="-106"/>
    <n v="6"/>
    <s v="FALSE"/>
  </r>
  <r>
    <s v="AZ-2013-764808"/>
    <x v="809"/>
    <s v="Cooper Burn"/>
    <x v="2"/>
    <s v="Pays de la Loire"/>
    <s v="Le Mans"/>
    <x v="1"/>
    <x v="1"/>
    <x v="1"/>
    <x v="0"/>
    <x v="3"/>
    <s v="Rogers Trays, Industrial"/>
    <n v="0.6"/>
    <n v="50"/>
    <n v="-25"/>
    <n v="2"/>
    <s v="FALSE"/>
  </r>
  <r>
    <s v="AZ-2013-5249533"/>
    <x v="809"/>
    <s v="Timothy Pownall"/>
    <x v="6"/>
    <s v="North Rhine-Westphalia"/>
    <s v="Hagen"/>
    <x v="1"/>
    <x v="1"/>
    <x v="1"/>
    <x v="0"/>
    <x v="2"/>
    <s v="BIC Sketch Pad, Water Color"/>
    <n v="0"/>
    <n v="207"/>
    <n v="31"/>
    <n v="4"/>
    <s v="TRUE"/>
  </r>
  <r>
    <s v="BN-2013-9324340"/>
    <x v="809"/>
    <s v="Gilbert Montgomery"/>
    <x v="6"/>
    <s v="Thuringia"/>
    <s v="Gera"/>
    <x v="1"/>
    <x v="1"/>
    <x v="1"/>
    <x v="0"/>
    <x v="14"/>
    <s v="Jiffy Interoffice Envelope, Recycled"/>
    <n v="0"/>
    <n v="226"/>
    <n v="61"/>
    <n v="5"/>
    <s v="FALSE"/>
  </r>
  <r>
    <s v="AZ-2013-7588631"/>
    <x v="809"/>
    <s v="Hudson Ordell"/>
    <x v="2"/>
    <s v="Ile-de-France"/>
    <s v="Villeneuve-le-Roi"/>
    <x v="1"/>
    <x v="2"/>
    <x v="1"/>
    <x v="0"/>
    <x v="5"/>
    <s v="Wilson Jones Hole Reinforcements, Clear"/>
    <n v="0"/>
    <n v="16"/>
    <n v="2"/>
    <n v="4"/>
    <s v="TRUE"/>
  </r>
  <r>
    <s v="AZ-2013-7588631"/>
    <x v="809"/>
    <s v="Hudson Ordell"/>
    <x v="2"/>
    <s v="Ile-de-France"/>
    <s v="Villeneuve-le-Roi"/>
    <x v="1"/>
    <x v="2"/>
    <x v="1"/>
    <x v="0"/>
    <x v="7"/>
    <s v="Smead Shipping Labels, 5000 Label Set"/>
    <n v="0"/>
    <n v="72"/>
    <n v="3"/>
    <n v="6"/>
    <s v="TRUE"/>
  </r>
  <r>
    <s v="AZ-2013-9185602"/>
    <x v="810"/>
    <s v="Mary Wilson"/>
    <x v="1"/>
    <s v="England"/>
    <s v="Great Yarmouth"/>
    <x v="0"/>
    <x v="1"/>
    <x v="3"/>
    <x v="0"/>
    <x v="5"/>
    <s v="Avery Binder, Clear"/>
    <n v="0"/>
    <n v="62"/>
    <n v="6"/>
    <n v="5"/>
    <s v="TRUE"/>
  </r>
  <r>
    <s v="AZ-2013-6736860"/>
    <x v="810"/>
    <s v="Gabrielle Tulaba"/>
    <x v="6"/>
    <s v="Hamburg"/>
    <s v="Hamburg"/>
    <x v="1"/>
    <x v="1"/>
    <x v="2"/>
    <x v="0"/>
    <x v="7"/>
    <s v="Avery Shipping Labels, Adjustable"/>
    <n v="0"/>
    <n v="20"/>
    <n v="6"/>
    <n v="2"/>
    <s v="TRUE"/>
  </r>
  <r>
    <s v="AZ-2013-6736860"/>
    <x v="810"/>
    <s v="Gabrielle Tulaba"/>
    <x v="6"/>
    <s v="Hamburg"/>
    <s v="Hamburg"/>
    <x v="1"/>
    <x v="1"/>
    <x v="2"/>
    <x v="0"/>
    <x v="0"/>
    <s v="SanDisk Note Cards, Multicolor"/>
    <n v="0"/>
    <n v="170"/>
    <n v="71"/>
    <n v="5"/>
    <s v="FALSE"/>
  </r>
  <r>
    <s v="AZ-2013-6736860"/>
    <x v="810"/>
    <s v="Gabrielle Tulaba"/>
    <x v="6"/>
    <s v="Hamburg"/>
    <s v="Hamburg"/>
    <x v="1"/>
    <x v="1"/>
    <x v="2"/>
    <x v="2"/>
    <x v="15"/>
    <s v="Logitech Router, Erganomic"/>
    <n v="0"/>
    <n v="245"/>
    <n v="44"/>
    <n v="1"/>
    <s v="FALSE"/>
  </r>
  <r>
    <s v="BN-2013-5989900"/>
    <x v="810"/>
    <s v="Cooper Burn"/>
    <x v="7"/>
    <s v="Limburg"/>
    <s v="Heerlen"/>
    <x v="1"/>
    <x v="1"/>
    <x v="0"/>
    <x v="0"/>
    <x v="2"/>
    <s v="Binney &amp; Smith Canvas, Fluorescent"/>
    <n v="0.5"/>
    <n v="237"/>
    <n v="-147"/>
    <n v="9"/>
    <s v="FALSE"/>
  </r>
  <r>
    <s v="BN-2013-5989900"/>
    <x v="810"/>
    <s v="Cooper Burn"/>
    <x v="7"/>
    <s v="Limburg"/>
    <s v="Heerlen"/>
    <x v="1"/>
    <x v="1"/>
    <x v="0"/>
    <x v="0"/>
    <x v="2"/>
    <s v="Boston Pens, Fluorescent"/>
    <n v="0.5"/>
    <n v="15"/>
    <n v="-10"/>
    <n v="2"/>
    <s v="FALSE"/>
  </r>
  <r>
    <s v="AZ-2013-2764499"/>
    <x v="810"/>
    <s v="Adam Peacock"/>
    <x v="2"/>
    <s v="Provence-Alpes-Côte d'Azur"/>
    <s v="Martigues"/>
    <x v="1"/>
    <x v="2"/>
    <x v="1"/>
    <x v="1"/>
    <x v="1"/>
    <s v="Bush Floating Shelf Set, Metal"/>
    <n v="0.1"/>
    <n v="461"/>
    <n v="-5"/>
    <n v="3"/>
    <s v="TRUE"/>
  </r>
  <r>
    <s v="AZ-2013-2764499"/>
    <x v="810"/>
    <s v="Adam Peacock"/>
    <x v="2"/>
    <s v="Provence-Alpes-Côte d'Azur"/>
    <s v="Martigues"/>
    <x v="1"/>
    <x v="2"/>
    <x v="1"/>
    <x v="1"/>
    <x v="8"/>
    <s v="Harbour Creations Chairmat, Adjustable"/>
    <n v="0.1"/>
    <n v="268"/>
    <n v="83"/>
    <n v="4"/>
    <s v="FALSE"/>
  </r>
  <r>
    <s v="AZ-2013-5712396"/>
    <x v="810"/>
    <s v="Jonathan Barbee"/>
    <x v="6"/>
    <s v="Berlin"/>
    <s v="Berlin"/>
    <x v="1"/>
    <x v="1"/>
    <x v="1"/>
    <x v="0"/>
    <x v="14"/>
    <s v="Kraft Interoffice Envelope, with clear poly window"/>
    <n v="0.1"/>
    <n v="91"/>
    <n v="29"/>
    <n v="2"/>
    <s v="TRUE"/>
  </r>
  <r>
    <s v="AZ-2013-5712396"/>
    <x v="810"/>
    <s v="Jonathan Barbee"/>
    <x v="6"/>
    <s v="Berlin"/>
    <s v="Berlin"/>
    <x v="1"/>
    <x v="1"/>
    <x v="1"/>
    <x v="0"/>
    <x v="3"/>
    <s v="Eldon Trays, Single Width"/>
    <n v="0.2"/>
    <n v="192"/>
    <n v="31"/>
    <n v="5"/>
    <s v="FALSE"/>
  </r>
  <r>
    <s v="AZ-2013-5176501"/>
    <x v="810"/>
    <s v="Steven Prince"/>
    <x v="2"/>
    <s v="Ile-de-France"/>
    <s v="Neuilly-sur-Marne"/>
    <x v="1"/>
    <x v="0"/>
    <x v="1"/>
    <x v="0"/>
    <x v="2"/>
    <s v="Boston Sketch Pad, Water Color"/>
    <n v="0"/>
    <n v="207"/>
    <n v="6"/>
    <n v="4"/>
    <s v="TRUE"/>
  </r>
  <r>
    <s v="AZ-2013-5176501"/>
    <x v="810"/>
    <s v="Steven Prince"/>
    <x v="2"/>
    <s v="Ile-de-France"/>
    <s v="Neuilly-sur-Marne"/>
    <x v="1"/>
    <x v="0"/>
    <x v="1"/>
    <x v="0"/>
    <x v="12"/>
    <s v="Elite Scissors, Steel"/>
    <n v="0"/>
    <n v="66"/>
    <n v="14"/>
    <n v="3"/>
    <s v="FALSE"/>
  </r>
  <r>
    <s v="AZ-2013-5176501"/>
    <x v="810"/>
    <s v="Steven Prince"/>
    <x v="2"/>
    <s v="Ile-de-France"/>
    <s v="Neuilly-sur-Marne"/>
    <x v="1"/>
    <x v="0"/>
    <x v="1"/>
    <x v="2"/>
    <x v="13"/>
    <s v="Canon Fax and Copier, High-Speed"/>
    <n v="0.15"/>
    <n v="322"/>
    <n v="-30"/>
    <n v="2"/>
    <s v="FALSE"/>
  </r>
  <r>
    <s v="BN-2013-6417134"/>
    <x v="810"/>
    <s v="Molly Palmer"/>
    <x v="1"/>
    <s v="England"/>
    <s v="London"/>
    <x v="0"/>
    <x v="2"/>
    <x v="1"/>
    <x v="1"/>
    <x v="16"/>
    <s v="Rubbermaid Photo Frame, Erganomic"/>
    <n v="0.4"/>
    <n v="91"/>
    <n v="-14"/>
    <n v="3"/>
    <s v="FALSE"/>
  </r>
  <r>
    <s v="BN-2013-2717861"/>
    <x v="810"/>
    <s v="Evie Flockhart"/>
    <x v="11"/>
    <s v="Lisboa"/>
    <s v="Lisbon"/>
    <x v="2"/>
    <x v="1"/>
    <x v="1"/>
    <x v="0"/>
    <x v="11"/>
    <s v="Hamilton Beach Toaster, White"/>
    <n v="0.5"/>
    <n v="139"/>
    <n v="-20"/>
    <n v="5"/>
    <s v="TRUE"/>
  </r>
  <r>
    <s v="BN-2013-2717861"/>
    <x v="810"/>
    <s v="Evie Flockhart"/>
    <x v="11"/>
    <s v="Lisboa"/>
    <s v="Lisbon"/>
    <x v="2"/>
    <x v="1"/>
    <x v="1"/>
    <x v="0"/>
    <x v="2"/>
    <s v="Binney &amp; Smith Canvas, Fluorescent"/>
    <n v="0.5"/>
    <n v="53"/>
    <n v="-33"/>
    <n v="2"/>
    <s v="TRUE"/>
  </r>
  <r>
    <s v="BN-2013-2717861"/>
    <x v="810"/>
    <s v="Evie Flockhart"/>
    <x v="11"/>
    <s v="Lisboa"/>
    <s v="Lisbon"/>
    <x v="2"/>
    <x v="1"/>
    <x v="1"/>
    <x v="0"/>
    <x v="5"/>
    <s v="Acco 3-Hole Punch, Clear"/>
    <n v="0.5"/>
    <n v="74"/>
    <n v="-49"/>
    <n v="5"/>
    <s v="TRUE"/>
  </r>
  <r>
    <s v="BN-2013-2717861"/>
    <x v="810"/>
    <s v="Evie Flockhart"/>
    <x v="11"/>
    <s v="Lisboa"/>
    <s v="Lisbon"/>
    <x v="2"/>
    <x v="1"/>
    <x v="1"/>
    <x v="0"/>
    <x v="5"/>
    <s v="Acco Hole Reinforcements, Durable"/>
    <n v="0.5"/>
    <n v="29"/>
    <n v="-2"/>
    <n v="7"/>
    <s v="TRUE"/>
  </r>
  <r>
    <s v="BN-2013-2717861"/>
    <x v="810"/>
    <s v="Evie Flockhart"/>
    <x v="11"/>
    <s v="Lisboa"/>
    <s v="Lisbon"/>
    <x v="2"/>
    <x v="1"/>
    <x v="1"/>
    <x v="0"/>
    <x v="3"/>
    <s v="Fellowes Box, Industrial"/>
    <n v="0.5"/>
    <n v="50"/>
    <n v="-45"/>
    <n v="5"/>
    <s v="FALSE"/>
  </r>
  <r>
    <s v="AZ-2013-8435780"/>
    <x v="810"/>
    <s v="Kai Wicks"/>
    <x v="1"/>
    <s v="England"/>
    <s v="Widnes"/>
    <x v="0"/>
    <x v="2"/>
    <x v="1"/>
    <x v="2"/>
    <x v="10"/>
    <s v="Apple Signal Booster, with Caller ID"/>
    <n v="0"/>
    <n v="410"/>
    <n v="37"/>
    <n v="3"/>
    <s v="TRUE"/>
  </r>
  <r>
    <s v="BN-2013-2717861"/>
    <x v="810"/>
    <s v="Evie Flockhart"/>
    <x v="11"/>
    <s v="Lisboa"/>
    <s v="Lisbon"/>
    <x v="2"/>
    <x v="1"/>
    <x v="1"/>
    <x v="2"/>
    <x v="13"/>
    <s v="Hewlett Wireless Fax, Color"/>
    <n v="0.5"/>
    <n v="191"/>
    <n v="-114"/>
    <n v="1"/>
    <s v="FALSE"/>
  </r>
  <r>
    <s v="BN-2013-2085562"/>
    <x v="811"/>
    <s v="Elisabeth Manson"/>
    <x v="0"/>
    <s v="Stockholm"/>
    <s v="Stockholm"/>
    <x v="0"/>
    <x v="1"/>
    <x v="0"/>
    <x v="0"/>
    <x v="3"/>
    <s v="Fellowes File Cart, Blue"/>
    <n v="0.5"/>
    <n v="137"/>
    <n v="-28"/>
    <n v="2"/>
    <s v="TRUE"/>
  </r>
  <r>
    <s v="AZ-2013-9352231"/>
    <x v="811"/>
    <s v="Noah Hart"/>
    <x v="9"/>
    <s v="East Flanders"/>
    <s v="Ghent"/>
    <x v="1"/>
    <x v="1"/>
    <x v="0"/>
    <x v="0"/>
    <x v="5"/>
    <s v="Ibico Binder Covers, Recycled"/>
    <n v="0"/>
    <n v="42"/>
    <n v="15"/>
    <n v="3"/>
    <s v="TRUE"/>
  </r>
  <r>
    <s v="AZ-2013-8218770"/>
    <x v="811"/>
    <s v="Lilly Akhtar"/>
    <x v="1"/>
    <s v="Scotland"/>
    <s v="Edinburgh"/>
    <x v="0"/>
    <x v="0"/>
    <x v="1"/>
    <x v="0"/>
    <x v="2"/>
    <s v="BIC Markers, Fluorescent"/>
    <n v="0"/>
    <n v="55"/>
    <n v="4"/>
    <n v="2"/>
    <s v="TRUE"/>
  </r>
  <r>
    <s v="AZ-2013-7698467"/>
    <x v="811"/>
    <s v="Kayla Ronald"/>
    <x v="3"/>
    <s v="Lombardy"/>
    <s v="Legnano"/>
    <x v="2"/>
    <x v="2"/>
    <x v="1"/>
    <x v="0"/>
    <x v="7"/>
    <s v="Hon File Folder Labels, Alphabetical"/>
    <n v="0"/>
    <n v="42"/>
    <n v="16"/>
    <n v="5"/>
    <s v="TRUE"/>
  </r>
  <r>
    <s v="BN-2013-132912"/>
    <x v="811"/>
    <s v="Britney Basaldua"/>
    <x v="2"/>
    <s v="Ile-de-France"/>
    <s v="Conflans-Sainte-Honorine"/>
    <x v="1"/>
    <x v="2"/>
    <x v="1"/>
    <x v="2"/>
    <x v="9"/>
    <s v="StarTech Receipt Printer, Wireless"/>
    <n v="0.15"/>
    <n v="188"/>
    <n v="-18"/>
    <n v="2"/>
    <s v="TRUE"/>
  </r>
  <r>
    <s v="AZ-2013-7698467"/>
    <x v="811"/>
    <s v="Kayla Ronald"/>
    <x v="3"/>
    <s v="Lombardy"/>
    <s v="Legnano"/>
    <x v="2"/>
    <x v="2"/>
    <x v="1"/>
    <x v="2"/>
    <x v="15"/>
    <s v="Enermax Numeric Keypad, Bluetooth"/>
    <n v="0"/>
    <n v="230"/>
    <n v="53"/>
    <n v="4"/>
    <s v="TRUE"/>
  </r>
  <r>
    <s v="AZ-2013-7698467"/>
    <x v="811"/>
    <s v="Kayla Ronald"/>
    <x v="3"/>
    <s v="Lombardy"/>
    <s v="Legnano"/>
    <x v="2"/>
    <x v="2"/>
    <x v="1"/>
    <x v="2"/>
    <x v="10"/>
    <s v="Apple Signal Booster, Full Size"/>
    <n v="0.4"/>
    <n v="662"/>
    <n v="-386"/>
    <n v="8"/>
    <s v="FALSE"/>
  </r>
  <r>
    <s v="AZ-2013-5743431"/>
    <x v="812"/>
    <s v="Robert Barnes"/>
    <x v="5"/>
    <s v="Valenciana"/>
    <s v="Benidorm"/>
    <x v="2"/>
    <x v="1"/>
    <x v="3"/>
    <x v="1"/>
    <x v="1"/>
    <s v="Dania Library with Doors, Pine"/>
    <n v="0"/>
    <n v="1091"/>
    <n v="120"/>
    <n v="3"/>
    <s v="TRUE"/>
  </r>
  <r>
    <s v="AZ-2013-5743431"/>
    <x v="812"/>
    <s v="Robert Barnes"/>
    <x v="5"/>
    <s v="Valenciana"/>
    <s v="Benidorm"/>
    <x v="2"/>
    <x v="1"/>
    <x v="3"/>
    <x v="1"/>
    <x v="16"/>
    <s v="Rubbermaid Light Bulb, Durable"/>
    <n v="0"/>
    <n v="48"/>
    <n v="19"/>
    <n v="3"/>
    <s v="TRUE"/>
  </r>
  <r>
    <s v="AZ-2013-200984"/>
    <x v="812"/>
    <s v="Holly Black"/>
    <x v="1"/>
    <s v="Scotland"/>
    <s v="Glasgow"/>
    <x v="0"/>
    <x v="0"/>
    <x v="3"/>
    <x v="0"/>
    <x v="2"/>
    <s v="Stanley Sketch Pad, Blue"/>
    <n v="0"/>
    <n v="267"/>
    <n v="88"/>
    <n v="6"/>
    <s v="FALSE"/>
  </r>
  <r>
    <s v="AZ-2013-200984"/>
    <x v="812"/>
    <s v="Holly Black"/>
    <x v="1"/>
    <s v="Scotland"/>
    <s v="Glasgow"/>
    <x v="0"/>
    <x v="0"/>
    <x v="3"/>
    <x v="0"/>
    <x v="7"/>
    <s v="Novimex Round Labels, Adjustable"/>
    <n v="0"/>
    <n v="13"/>
    <n v="3"/>
    <n v="3"/>
    <s v="TRUE"/>
  </r>
  <r>
    <s v="AZ-2013-200984"/>
    <x v="812"/>
    <s v="Holly Black"/>
    <x v="1"/>
    <s v="Scotland"/>
    <s v="Glasgow"/>
    <x v="0"/>
    <x v="0"/>
    <x v="3"/>
    <x v="0"/>
    <x v="3"/>
    <s v="Tenex Shelving, Single Width"/>
    <n v="0"/>
    <n v="328"/>
    <n v="82"/>
    <n v="6"/>
    <s v="TRUE"/>
  </r>
  <r>
    <s v="AZ-2013-5743431"/>
    <x v="812"/>
    <s v="Robert Barnes"/>
    <x v="5"/>
    <s v="Valenciana"/>
    <s v="Benidorm"/>
    <x v="2"/>
    <x v="1"/>
    <x v="3"/>
    <x v="0"/>
    <x v="2"/>
    <s v="Stanley Canvas, Water Color"/>
    <n v="0"/>
    <n v="158"/>
    <n v="69"/>
    <n v="3"/>
    <s v="FALSE"/>
  </r>
  <r>
    <s v="AZ-2013-5743431"/>
    <x v="812"/>
    <s v="Robert Barnes"/>
    <x v="5"/>
    <s v="Valenciana"/>
    <s v="Benidorm"/>
    <x v="2"/>
    <x v="1"/>
    <x v="3"/>
    <x v="0"/>
    <x v="5"/>
    <s v="Wilson Jones 3-Hole Punch, Economy"/>
    <n v="0"/>
    <n v="140"/>
    <n v="46"/>
    <n v="5"/>
    <s v="TRUE"/>
  </r>
  <r>
    <s v="AZ-2013-1059727"/>
    <x v="812"/>
    <s v="Daniel Howells"/>
    <x v="2"/>
    <s v="Ile-de-France"/>
    <s v="Paris"/>
    <x v="1"/>
    <x v="2"/>
    <x v="2"/>
    <x v="0"/>
    <x v="0"/>
    <s v="Eaton Memo Slips, 8.5 x 11"/>
    <n v="0"/>
    <n v="36"/>
    <n v="10"/>
    <n v="2"/>
    <s v="TRUE"/>
  </r>
  <r>
    <s v="AZ-2013-7212941"/>
    <x v="812"/>
    <s v="Robert Ramsey"/>
    <x v="2"/>
    <s v="Auvergne-Rhône-Alpes"/>
    <s v="Firminy"/>
    <x v="1"/>
    <x v="1"/>
    <x v="1"/>
    <x v="0"/>
    <x v="5"/>
    <s v="Acco Binder Covers, Recycled"/>
    <n v="0"/>
    <n v="27"/>
    <n v="8"/>
    <n v="2"/>
    <s v="FALSE"/>
  </r>
  <r>
    <s v="BN-2013-7214876"/>
    <x v="812"/>
    <s v="Chloe Landale"/>
    <x v="1"/>
    <s v="England"/>
    <s v="London"/>
    <x v="0"/>
    <x v="0"/>
    <x v="1"/>
    <x v="1"/>
    <x v="8"/>
    <s v="Office Star Bag Chairs, Set of Two"/>
    <n v="0.1"/>
    <n v="467"/>
    <n v="-26"/>
    <n v="9"/>
    <s v="FALSE"/>
  </r>
  <r>
    <s v="BN-2013-3793462"/>
    <x v="812"/>
    <s v="Nicole Johns"/>
    <x v="6"/>
    <s v="Lower Saxony"/>
    <s v="Hanover"/>
    <x v="1"/>
    <x v="1"/>
    <x v="1"/>
    <x v="0"/>
    <x v="2"/>
    <s v="BIC Markers, Fluorescent"/>
    <n v="0.5"/>
    <n v="166"/>
    <n v="-140"/>
    <n v="12"/>
    <s v="TRUE"/>
  </r>
  <r>
    <s v="AZ-2013-8987528"/>
    <x v="812"/>
    <s v="Eloise Sykes"/>
    <x v="6"/>
    <s v="North Rhine-Westphalia"/>
    <s v="Essen"/>
    <x v="1"/>
    <x v="1"/>
    <x v="1"/>
    <x v="0"/>
    <x v="3"/>
    <s v="Rogers Lockers, Wire Frame"/>
    <n v="0.1"/>
    <n v="190"/>
    <n v="32"/>
    <n v="1"/>
    <s v="TRUE"/>
  </r>
  <r>
    <s v="AZ-2013-2994768"/>
    <x v="812"/>
    <s v="Ali Jerger"/>
    <x v="2"/>
    <s v="Ile-de-France"/>
    <s v="Versailles"/>
    <x v="1"/>
    <x v="2"/>
    <x v="1"/>
    <x v="0"/>
    <x v="5"/>
    <s v="Acco Hole Reinforcements, Durable"/>
    <n v="0"/>
    <n v="24"/>
    <n v="11"/>
    <n v="3"/>
    <s v="FALSE"/>
  </r>
  <r>
    <s v="AZ-2013-2994768"/>
    <x v="812"/>
    <s v="Ali Jerger"/>
    <x v="2"/>
    <s v="Ile-de-France"/>
    <s v="Versailles"/>
    <x v="1"/>
    <x v="2"/>
    <x v="1"/>
    <x v="0"/>
    <x v="3"/>
    <s v="Fellowes Trays, Blue"/>
    <n v="0.1"/>
    <n v="155"/>
    <n v="-5"/>
    <n v="3"/>
    <s v="TRUE"/>
  </r>
  <r>
    <s v="BN-2013-7214876"/>
    <x v="812"/>
    <s v="Chloe Landale"/>
    <x v="1"/>
    <s v="England"/>
    <s v="London"/>
    <x v="0"/>
    <x v="0"/>
    <x v="1"/>
    <x v="0"/>
    <x v="0"/>
    <s v="Enermax Note Cards, Multicolor"/>
    <n v="0.1"/>
    <n v="59"/>
    <n v="7"/>
    <n v="2"/>
    <s v="FALSE"/>
  </r>
  <r>
    <s v="BN-2013-7214876"/>
    <x v="812"/>
    <s v="Chloe Landale"/>
    <x v="1"/>
    <s v="England"/>
    <s v="London"/>
    <x v="0"/>
    <x v="0"/>
    <x v="1"/>
    <x v="0"/>
    <x v="3"/>
    <s v="Fellowes Folders, Wire Frame"/>
    <n v="0.1"/>
    <n v="46"/>
    <n v="8"/>
    <n v="2"/>
    <s v="FALSE"/>
  </r>
  <r>
    <s v="BN-2013-3793462"/>
    <x v="812"/>
    <s v="Nicole Johns"/>
    <x v="6"/>
    <s v="Lower Saxony"/>
    <s v="Hanover"/>
    <x v="1"/>
    <x v="1"/>
    <x v="1"/>
    <x v="2"/>
    <x v="9"/>
    <s v="Epson Calculator, White"/>
    <n v="0.5"/>
    <n v="90"/>
    <n v="-75"/>
    <n v="4"/>
    <s v="TRUE"/>
  </r>
  <r>
    <s v="AZ-2013-2994768"/>
    <x v="812"/>
    <s v="Ali Jerger"/>
    <x v="2"/>
    <s v="Ile-de-France"/>
    <s v="Versailles"/>
    <x v="1"/>
    <x v="2"/>
    <x v="1"/>
    <x v="2"/>
    <x v="15"/>
    <s v="Belkin Router, USB"/>
    <n v="0"/>
    <n v="1554"/>
    <n v="730"/>
    <n v="6"/>
    <s v="TRUE"/>
  </r>
  <r>
    <s v="AZ-2013-2994768"/>
    <x v="812"/>
    <s v="Ali Jerger"/>
    <x v="2"/>
    <s v="Ile-de-France"/>
    <s v="Versailles"/>
    <x v="1"/>
    <x v="2"/>
    <x v="1"/>
    <x v="2"/>
    <x v="15"/>
    <s v="Enermax Mouse, Programmable"/>
    <n v="0"/>
    <n v="84"/>
    <n v="0"/>
    <n v="2"/>
    <s v="FALSE"/>
  </r>
  <r>
    <s v="AZ-2013-2994768"/>
    <x v="812"/>
    <s v="Ali Jerger"/>
    <x v="2"/>
    <s v="Ile-de-France"/>
    <s v="Versailles"/>
    <x v="1"/>
    <x v="2"/>
    <x v="1"/>
    <x v="2"/>
    <x v="10"/>
    <s v="Apple Speaker Phone, with Caller ID"/>
    <n v="0.15"/>
    <n v="314"/>
    <n v="37"/>
    <n v="3"/>
    <s v="TRUE"/>
  </r>
  <r>
    <s v="AZ-2013-1278539"/>
    <x v="812"/>
    <s v="Dominic Stephenson"/>
    <x v="2"/>
    <s v="Ile-de-France"/>
    <s v="Franconville"/>
    <x v="1"/>
    <x v="0"/>
    <x v="1"/>
    <x v="0"/>
    <x v="2"/>
    <s v="Sanford Sketch Pad, Fluorescent"/>
    <n v="0"/>
    <n v="140"/>
    <n v="66"/>
    <n v="3"/>
    <s v="FALSE"/>
  </r>
  <r>
    <s v="AZ-2013-8862590"/>
    <x v="813"/>
    <s v="Ada Dalton"/>
    <x v="2"/>
    <s v="Ile-de-France"/>
    <s v="Roissy-en-Brie"/>
    <x v="1"/>
    <x v="2"/>
    <x v="3"/>
    <x v="1"/>
    <x v="1"/>
    <s v="Bush Stackable Bookrack, Pine"/>
    <n v="0.1"/>
    <n v="449"/>
    <n v="145"/>
    <n v="4"/>
    <s v="FALSE"/>
  </r>
  <r>
    <s v="AZ-2013-8862590"/>
    <x v="813"/>
    <s v="Ada Dalton"/>
    <x v="2"/>
    <s v="Ile-de-France"/>
    <s v="Roissy-en-Brie"/>
    <x v="1"/>
    <x v="2"/>
    <x v="3"/>
    <x v="1"/>
    <x v="1"/>
    <s v="Dania Floating Shelf Set, Traditional"/>
    <n v="0.1"/>
    <n v="762"/>
    <n v="-8"/>
    <n v="5"/>
    <s v="FALSE"/>
  </r>
  <r>
    <s v="AZ-2013-8862590"/>
    <x v="813"/>
    <s v="Ada Dalton"/>
    <x v="2"/>
    <s v="Ile-de-France"/>
    <s v="Roissy-en-Brie"/>
    <x v="1"/>
    <x v="2"/>
    <x v="3"/>
    <x v="1"/>
    <x v="16"/>
    <s v="Rubbermaid Light Bulb, Duo Pack"/>
    <n v="0"/>
    <n v="38"/>
    <n v="6"/>
    <n v="2"/>
    <s v="FALSE"/>
  </r>
  <r>
    <s v="AZ-2013-8862590"/>
    <x v="813"/>
    <s v="Ada Dalton"/>
    <x v="2"/>
    <s v="Ile-de-France"/>
    <s v="Roissy-en-Brie"/>
    <x v="1"/>
    <x v="2"/>
    <x v="3"/>
    <x v="0"/>
    <x v="2"/>
    <s v="BIC Canvas, Easy-Erase"/>
    <n v="0"/>
    <n v="270"/>
    <n v="92"/>
    <n v="5"/>
    <s v="TRUE"/>
  </r>
  <r>
    <s v="AZ-2013-8862590"/>
    <x v="813"/>
    <s v="Ada Dalton"/>
    <x v="2"/>
    <s v="Ile-de-France"/>
    <s v="Roissy-en-Brie"/>
    <x v="1"/>
    <x v="2"/>
    <x v="3"/>
    <x v="0"/>
    <x v="2"/>
    <s v="Sanford Canvas, Water Color"/>
    <n v="0"/>
    <n v="107"/>
    <n v="0"/>
    <n v="2"/>
    <s v="FALSE"/>
  </r>
  <r>
    <s v="AZ-2013-8862590"/>
    <x v="813"/>
    <s v="Ada Dalton"/>
    <x v="2"/>
    <s v="Ile-de-France"/>
    <s v="Roissy-en-Brie"/>
    <x v="1"/>
    <x v="2"/>
    <x v="3"/>
    <x v="0"/>
    <x v="2"/>
    <s v="Sanford Markers, Water Color"/>
    <n v="0"/>
    <n v="53"/>
    <n v="5"/>
    <n v="2"/>
    <s v="TRUE"/>
  </r>
  <r>
    <s v="AZ-2013-8862590"/>
    <x v="813"/>
    <s v="Ada Dalton"/>
    <x v="2"/>
    <s v="Ile-de-France"/>
    <s v="Roissy-en-Brie"/>
    <x v="1"/>
    <x v="2"/>
    <x v="3"/>
    <x v="0"/>
    <x v="14"/>
    <s v="Jiffy Peel and Seal, Security-Tint"/>
    <n v="0"/>
    <n v="67"/>
    <n v="7"/>
    <n v="3"/>
    <s v="TRUE"/>
  </r>
  <r>
    <s v="AZ-2013-8862590"/>
    <x v="813"/>
    <s v="Ada Dalton"/>
    <x v="2"/>
    <s v="Ile-de-France"/>
    <s v="Roissy-en-Brie"/>
    <x v="1"/>
    <x v="2"/>
    <x v="3"/>
    <x v="0"/>
    <x v="4"/>
    <s v="Accos Paper Clips, Assorted Sizes"/>
    <n v="0"/>
    <n v="34"/>
    <n v="0"/>
    <n v="3"/>
    <s v="TRUE"/>
  </r>
  <r>
    <s v="AZ-2013-8862590"/>
    <x v="813"/>
    <s v="Ada Dalton"/>
    <x v="2"/>
    <s v="Ile-de-France"/>
    <s v="Roissy-en-Brie"/>
    <x v="1"/>
    <x v="2"/>
    <x v="3"/>
    <x v="2"/>
    <x v="10"/>
    <s v="Nokia Smart Phone, with Caller ID"/>
    <n v="0.15"/>
    <n v="1086"/>
    <n v="268"/>
    <n v="2"/>
    <s v="TRUE"/>
  </r>
  <r>
    <s v="AZ-2013-6795537"/>
    <x v="813"/>
    <s v="Ewan Walton"/>
    <x v="2"/>
    <s v="Ile-de-France"/>
    <s v="Paris"/>
    <x v="1"/>
    <x v="1"/>
    <x v="1"/>
    <x v="0"/>
    <x v="7"/>
    <s v="Harbour Creations Legal Exhibit Labels, Adjustable"/>
    <n v="0"/>
    <n v="53"/>
    <n v="24"/>
    <n v="6"/>
    <s v="TRUE"/>
  </r>
  <r>
    <s v="BN-2013-5478479"/>
    <x v="813"/>
    <s v="James Bruns"/>
    <x v="2"/>
    <s v="Alsace-Champagne-Ardenne-Lorraine"/>
    <s v="Reims"/>
    <x v="1"/>
    <x v="1"/>
    <x v="1"/>
    <x v="1"/>
    <x v="8"/>
    <s v="Hon Chairmat, Red"/>
    <n v="0.6"/>
    <n v="67"/>
    <n v="-77"/>
    <n v="3"/>
    <s v="FALSE"/>
  </r>
  <r>
    <s v="BN-2013-7936258"/>
    <x v="814"/>
    <s v="Edward Dolling"/>
    <x v="2"/>
    <s v="Ile-de-France"/>
    <s v="Stains"/>
    <x v="1"/>
    <x v="1"/>
    <x v="1"/>
    <x v="1"/>
    <x v="8"/>
    <s v="Novimex Swivel Stool, Black"/>
    <n v="0.1"/>
    <n v="875"/>
    <n v="-68"/>
    <n v="6"/>
    <s v="FALSE"/>
  </r>
  <r>
    <s v="AZ-2013-6788616"/>
    <x v="815"/>
    <s v="Edward Zwar"/>
    <x v="6"/>
    <s v="Bavaria"/>
    <s v="Ingolstadt"/>
    <x v="1"/>
    <x v="1"/>
    <x v="3"/>
    <x v="1"/>
    <x v="8"/>
    <s v="Hon Rocking Chair, Adjustable"/>
    <n v="0.1"/>
    <n v="599"/>
    <n v="253"/>
    <n v="5"/>
    <s v="FALSE"/>
  </r>
  <r>
    <s v="AZ-2013-6788616"/>
    <x v="815"/>
    <s v="Edward Zwar"/>
    <x v="6"/>
    <s v="Bavaria"/>
    <s v="Ingolstadt"/>
    <x v="1"/>
    <x v="1"/>
    <x v="3"/>
    <x v="1"/>
    <x v="16"/>
    <s v="Tenex Light Bulb, Durable"/>
    <n v="0"/>
    <n v="48"/>
    <n v="6"/>
    <n v="3"/>
    <s v="FALSE"/>
  </r>
  <r>
    <s v="AZ-2013-6788616"/>
    <x v="815"/>
    <s v="Edward Zwar"/>
    <x v="6"/>
    <s v="Bavaria"/>
    <s v="Ingolstadt"/>
    <x v="1"/>
    <x v="1"/>
    <x v="3"/>
    <x v="0"/>
    <x v="14"/>
    <s v="GlobeWeis Peel and Seal, with clear poly window"/>
    <n v="0"/>
    <n v="175"/>
    <n v="9"/>
    <n v="7"/>
    <s v="FALSE"/>
  </r>
  <r>
    <s v="AZ-2013-6788616"/>
    <x v="815"/>
    <s v="Edward Zwar"/>
    <x v="6"/>
    <s v="Bavaria"/>
    <s v="Ingolstadt"/>
    <x v="1"/>
    <x v="1"/>
    <x v="3"/>
    <x v="0"/>
    <x v="7"/>
    <s v="Novimex Color Coded Labels, Laser Printer Compatible"/>
    <n v="0"/>
    <n v="25"/>
    <n v="6"/>
    <n v="2"/>
    <s v="FALSE"/>
  </r>
  <r>
    <s v="AZ-2013-6788616"/>
    <x v="815"/>
    <s v="Edward Zwar"/>
    <x v="6"/>
    <s v="Bavaria"/>
    <s v="Ingolstadt"/>
    <x v="1"/>
    <x v="1"/>
    <x v="3"/>
    <x v="0"/>
    <x v="3"/>
    <s v="Smead File Cart, Industrial"/>
    <n v="0.1"/>
    <n v="347"/>
    <n v="69"/>
    <n v="3"/>
    <s v="TRUE"/>
  </r>
  <r>
    <s v="AZ-2013-2357064"/>
    <x v="815"/>
    <s v="Ruby Blomfield"/>
    <x v="3"/>
    <s v="Lazio"/>
    <s v="Rome"/>
    <x v="2"/>
    <x v="1"/>
    <x v="1"/>
    <x v="2"/>
    <x v="13"/>
    <s v="HP Fax Machine, Digital"/>
    <n v="0"/>
    <n v="1498"/>
    <n v="0"/>
    <n v="5"/>
    <s v="FALSE"/>
  </r>
  <r>
    <s v="AZ-2013-2267940"/>
    <x v="816"/>
    <s v="Robert Zapata"/>
    <x v="0"/>
    <s v="Stockholm"/>
    <s v="Haninge"/>
    <x v="0"/>
    <x v="1"/>
    <x v="1"/>
    <x v="0"/>
    <x v="14"/>
    <s v="Kraft Manila Envelope, Set of 50"/>
    <n v="0.5"/>
    <n v="40"/>
    <n v="-31"/>
    <n v="3"/>
    <s v="FALSE"/>
  </r>
  <r>
    <s v="AZ-2013-1894900"/>
    <x v="816"/>
    <s v="Richard Poole"/>
    <x v="6"/>
    <s v="North Rhine-Westphalia"/>
    <s v="Siegen"/>
    <x v="1"/>
    <x v="0"/>
    <x v="1"/>
    <x v="0"/>
    <x v="0"/>
    <s v="Eaton Cards &amp; Envelopes, Recycled"/>
    <n v="0"/>
    <n v="90"/>
    <n v="45"/>
    <n v="2"/>
    <s v="FALSE"/>
  </r>
  <r>
    <s v="AZ-2013-2014135"/>
    <x v="817"/>
    <s v="Jack Brier"/>
    <x v="6"/>
    <s v="North Rhine-Westphalia"/>
    <s v="Erftstadt"/>
    <x v="1"/>
    <x v="1"/>
    <x v="1"/>
    <x v="0"/>
    <x v="4"/>
    <s v="Stockwell Rubber Bands, Metal"/>
    <n v="0"/>
    <n v="49"/>
    <n v="24"/>
    <n v="3"/>
    <s v="TRUE"/>
  </r>
  <r>
    <s v="AZ-2013-5416676"/>
    <x v="817"/>
    <s v="John Kemp"/>
    <x v="1"/>
    <s v="England"/>
    <s v="Stoke-on-Trent"/>
    <x v="0"/>
    <x v="0"/>
    <x v="1"/>
    <x v="0"/>
    <x v="2"/>
    <s v="BIC Markers, Fluorescent"/>
    <n v="0"/>
    <n v="111"/>
    <n v="9"/>
    <n v="4"/>
    <s v="TRUE"/>
  </r>
  <r>
    <s v="AZ-2013-5416676"/>
    <x v="817"/>
    <s v="John Kemp"/>
    <x v="1"/>
    <s v="England"/>
    <s v="Stoke-on-Trent"/>
    <x v="0"/>
    <x v="0"/>
    <x v="1"/>
    <x v="0"/>
    <x v="2"/>
    <s v="BIC Pens, Easy-Erase"/>
    <n v="0"/>
    <n v="15"/>
    <n v="3"/>
    <n v="1"/>
    <s v="TRUE"/>
  </r>
  <r>
    <s v="AZ-2013-4505050"/>
    <x v="817"/>
    <s v="Natasha Sykes"/>
    <x v="3"/>
    <s v="Liguria"/>
    <s v="Genoa"/>
    <x v="2"/>
    <x v="1"/>
    <x v="1"/>
    <x v="0"/>
    <x v="2"/>
    <s v="BIC Highlighters, Easy-Erase"/>
    <n v="0"/>
    <n v="154"/>
    <n v="35"/>
    <n v="8"/>
    <s v="FALSE"/>
  </r>
  <r>
    <s v="AZ-2013-4505050"/>
    <x v="817"/>
    <s v="Natasha Sykes"/>
    <x v="3"/>
    <s v="Liguria"/>
    <s v="Genoa"/>
    <x v="2"/>
    <x v="1"/>
    <x v="1"/>
    <x v="0"/>
    <x v="7"/>
    <s v="Harbour Creations Color Coded Labels, Adjustable"/>
    <n v="0"/>
    <n v="76"/>
    <n v="11"/>
    <n v="7"/>
    <s v="TRUE"/>
  </r>
  <r>
    <s v="AZ-2013-7546171"/>
    <x v="818"/>
    <s v="Sophia Owen"/>
    <x v="6"/>
    <s v="North Rhine-Westphalia"/>
    <s v="Velbert"/>
    <x v="1"/>
    <x v="2"/>
    <x v="2"/>
    <x v="1"/>
    <x v="16"/>
    <s v="Rubbermaid Stacking Tray, Erganomic"/>
    <n v="0"/>
    <n v="95"/>
    <n v="30"/>
    <n v="4"/>
    <s v="FALSE"/>
  </r>
  <r>
    <s v="AZ-2013-1255477"/>
    <x v="818"/>
    <s v="Sebastian Barber"/>
    <x v="6"/>
    <s v="North Rhine-Westphalia"/>
    <s v="Ratingen"/>
    <x v="1"/>
    <x v="0"/>
    <x v="0"/>
    <x v="1"/>
    <x v="1"/>
    <s v="Sauder Floating Shelf Set, Metal"/>
    <n v="0.1"/>
    <n v="524"/>
    <n v="81"/>
    <n v="3"/>
    <s v="FALSE"/>
  </r>
  <r>
    <s v="AZ-2013-6657478"/>
    <x v="818"/>
    <s v="Eden Gooseberry"/>
    <x v="4"/>
    <s v="Upper Austria"/>
    <s v="Linz"/>
    <x v="1"/>
    <x v="2"/>
    <x v="1"/>
    <x v="1"/>
    <x v="1"/>
    <s v="Bush 3-Shelf Cabinet, Mobile"/>
    <n v="0"/>
    <n v="438"/>
    <n v="66"/>
    <n v="3"/>
    <s v="FALSE"/>
  </r>
  <r>
    <s v="BN-2013-9455673"/>
    <x v="819"/>
    <s v="Charlie Horrocks"/>
    <x v="2"/>
    <s v="Alsace-Champagne-Ardenne-Lorraine"/>
    <s v="Bar-le-Duc"/>
    <x v="1"/>
    <x v="1"/>
    <x v="1"/>
    <x v="1"/>
    <x v="8"/>
    <s v="Office Star Executive Leather Armchair, Black"/>
    <n v="0.1"/>
    <n v="421"/>
    <n v="-14"/>
    <n v="1"/>
    <s v="FALSE"/>
  </r>
  <r>
    <s v="AZ-2013-5850386"/>
    <x v="819"/>
    <s v="Jacob Roemer"/>
    <x v="6"/>
    <s v="Saxony"/>
    <s v="Dresden"/>
    <x v="1"/>
    <x v="2"/>
    <x v="1"/>
    <x v="0"/>
    <x v="0"/>
    <s v="Enermax Cards &amp; Envelopes, Premium"/>
    <n v="0.5"/>
    <n v="24"/>
    <n v="-10"/>
    <n v="1"/>
    <s v="TRUE"/>
  </r>
  <r>
    <s v="AZ-2013-1235765"/>
    <x v="819"/>
    <s v="Kristal McCaslin"/>
    <x v="4"/>
    <s v="Vienna"/>
    <s v="Vienna"/>
    <x v="1"/>
    <x v="2"/>
    <x v="1"/>
    <x v="2"/>
    <x v="15"/>
    <s v="Enermax Keyboard, Erganomic"/>
    <n v="0"/>
    <n v="488"/>
    <n v="244"/>
    <n v="6"/>
    <s v="FALSE"/>
  </r>
  <r>
    <s v="AZ-2013-5850386"/>
    <x v="819"/>
    <s v="Jacob Roemer"/>
    <x v="6"/>
    <s v="Saxony"/>
    <s v="Dresden"/>
    <x v="1"/>
    <x v="2"/>
    <x v="1"/>
    <x v="2"/>
    <x v="15"/>
    <s v="Memorex Mouse, Erganomic"/>
    <n v="0.5"/>
    <n v="78"/>
    <n v="-72"/>
    <n v="6"/>
    <s v="TRUE"/>
  </r>
  <r>
    <s v="BN-2013-7314107"/>
    <x v="820"/>
    <s v="Stacy Cummings"/>
    <x v="3"/>
    <s v="Emilia-Romagna"/>
    <s v="Cesena"/>
    <x v="2"/>
    <x v="1"/>
    <x v="1"/>
    <x v="2"/>
    <x v="10"/>
    <s v="Cisco Speaker Phone, with Caller ID"/>
    <n v="0.4"/>
    <n v="166"/>
    <n v="-100"/>
    <n v="2"/>
    <s v="FALSE"/>
  </r>
  <r>
    <s v="AZ-2013-2566015"/>
    <x v="821"/>
    <s v="Carol Evans"/>
    <x v="5"/>
    <s v="Madrid"/>
    <s v="Madrid"/>
    <x v="2"/>
    <x v="1"/>
    <x v="2"/>
    <x v="1"/>
    <x v="1"/>
    <s v="Bush 3-Shelf Cabinet, Traditional"/>
    <n v="0"/>
    <n v="573"/>
    <n v="126"/>
    <n v="4"/>
    <s v="TRUE"/>
  </r>
  <r>
    <s v="AZ-2013-2566015"/>
    <x v="821"/>
    <s v="Carol Evans"/>
    <x v="5"/>
    <s v="Madrid"/>
    <s v="Madrid"/>
    <x v="2"/>
    <x v="1"/>
    <x v="2"/>
    <x v="0"/>
    <x v="5"/>
    <s v="Acco 3-Hole Punch, Clear"/>
    <n v="0"/>
    <n v="59"/>
    <n v="10"/>
    <n v="2"/>
    <s v="FALSE"/>
  </r>
  <r>
    <s v="AZ-2013-2566015"/>
    <x v="821"/>
    <s v="Carol Evans"/>
    <x v="5"/>
    <s v="Madrid"/>
    <s v="Madrid"/>
    <x v="2"/>
    <x v="1"/>
    <x v="2"/>
    <x v="0"/>
    <x v="5"/>
    <s v="Avery Hole Reinforcements, Clear"/>
    <n v="0"/>
    <n v="12"/>
    <n v="1"/>
    <n v="3"/>
    <s v="FALSE"/>
  </r>
  <r>
    <s v="AZ-2013-2566015"/>
    <x v="821"/>
    <s v="Carol Evans"/>
    <x v="5"/>
    <s v="Madrid"/>
    <s v="Madrid"/>
    <x v="2"/>
    <x v="1"/>
    <x v="2"/>
    <x v="0"/>
    <x v="0"/>
    <s v="Xerox Note Cards, 8.5 x 11"/>
    <n v="0"/>
    <n v="122"/>
    <n v="1"/>
    <n v="4"/>
    <s v="TRUE"/>
  </r>
  <r>
    <s v="AZ-2013-2566015"/>
    <x v="821"/>
    <s v="Carol Evans"/>
    <x v="5"/>
    <s v="Madrid"/>
    <s v="Madrid"/>
    <x v="2"/>
    <x v="1"/>
    <x v="2"/>
    <x v="0"/>
    <x v="3"/>
    <s v="Tenex Folders, Single Width"/>
    <n v="0.1"/>
    <n v="63"/>
    <n v="8"/>
    <n v="3"/>
    <s v="FALSE"/>
  </r>
  <r>
    <s v="AZ-2013-2566015"/>
    <x v="821"/>
    <s v="Carol Evans"/>
    <x v="5"/>
    <s v="Madrid"/>
    <s v="Madrid"/>
    <x v="2"/>
    <x v="1"/>
    <x v="2"/>
    <x v="2"/>
    <x v="15"/>
    <s v="Belkin Memory Card, Erganomic"/>
    <n v="0"/>
    <n v="450"/>
    <n v="225"/>
    <n v="4"/>
    <s v="FALSE"/>
  </r>
  <r>
    <s v="AZ-2013-1317735"/>
    <x v="821"/>
    <s v="Kayla Ronald"/>
    <x v="1"/>
    <s v="England"/>
    <s v="Harrogate"/>
    <x v="0"/>
    <x v="2"/>
    <x v="1"/>
    <x v="2"/>
    <x v="13"/>
    <s v="Brother Fax and Copier, High-Speed"/>
    <n v="0"/>
    <n v="1707"/>
    <n v="341"/>
    <n v="9"/>
    <s v="FALSE"/>
  </r>
  <r>
    <s v="AZ-2013-424654"/>
    <x v="821"/>
    <s v="Tyson Hanna"/>
    <x v="1"/>
    <s v="England"/>
    <s v="Runcorn"/>
    <x v="0"/>
    <x v="1"/>
    <x v="1"/>
    <x v="2"/>
    <x v="10"/>
    <s v="Cisco Office Telephone, Full Size"/>
    <n v="0"/>
    <n v="164"/>
    <n v="31"/>
    <n v="2"/>
    <s v="TRUE"/>
  </r>
  <r>
    <s v="BN-2013-2588194"/>
    <x v="822"/>
    <s v="Jared Wurster"/>
    <x v="11"/>
    <s v="Porto"/>
    <s v="Porto"/>
    <x v="2"/>
    <x v="1"/>
    <x v="2"/>
    <x v="0"/>
    <x v="2"/>
    <s v="Binney &amp; Smith Highlighters, Fluorescent"/>
    <n v="0.5"/>
    <n v="27"/>
    <n v="-23"/>
    <n v="3"/>
    <s v="TRUE"/>
  </r>
  <r>
    <s v="BN-2013-2588194"/>
    <x v="822"/>
    <s v="Jared Wurster"/>
    <x v="11"/>
    <s v="Porto"/>
    <s v="Porto"/>
    <x v="2"/>
    <x v="1"/>
    <x v="2"/>
    <x v="0"/>
    <x v="4"/>
    <s v="Stockwell Push Pins, 12 Pack"/>
    <n v="0.5"/>
    <n v="14"/>
    <n v="-11"/>
    <n v="2"/>
    <s v="FALSE"/>
  </r>
  <r>
    <s v="BN-2013-2588194"/>
    <x v="822"/>
    <s v="Jared Wurster"/>
    <x v="11"/>
    <s v="Porto"/>
    <s v="Porto"/>
    <x v="2"/>
    <x v="1"/>
    <x v="2"/>
    <x v="2"/>
    <x v="9"/>
    <s v="Panasonic Inkjet, Durable"/>
    <n v="0.5"/>
    <n v="468"/>
    <n v="-281"/>
    <n v="3"/>
    <s v="FALSE"/>
  </r>
  <r>
    <s v="AZ-2013-3515290"/>
    <x v="822"/>
    <s v="Rory Martindale"/>
    <x v="1"/>
    <s v="England"/>
    <s v="Eastbourne"/>
    <x v="0"/>
    <x v="1"/>
    <x v="1"/>
    <x v="1"/>
    <x v="1"/>
    <s v="Sauder Floating Shelf Set, Mobile"/>
    <n v="0"/>
    <n v="394"/>
    <n v="146"/>
    <n v="2"/>
    <s v="FALSE"/>
  </r>
  <r>
    <s v="AZ-2013-3515290"/>
    <x v="822"/>
    <s v="Rory Martindale"/>
    <x v="1"/>
    <s v="England"/>
    <s v="Eastbourne"/>
    <x v="0"/>
    <x v="1"/>
    <x v="1"/>
    <x v="0"/>
    <x v="2"/>
    <s v="Sanford Sketch Pad, Water Color"/>
    <n v="0"/>
    <n v="292"/>
    <n v="137"/>
    <n v="6"/>
    <s v="FALSE"/>
  </r>
  <r>
    <s v="AZ-2013-5227622"/>
    <x v="823"/>
    <s v="Mark Burkett"/>
    <x v="1"/>
    <s v="England"/>
    <s v="Wakefield"/>
    <x v="0"/>
    <x v="0"/>
    <x v="0"/>
    <x v="1"/>
    <x v="1"/>
    <s v="Ikea Corner Shelving, Traditional"/>
    <n v="0"/>
    <n v="369"/>
    <n v="140"/>
    <n v="3"/>
    <s v="TRUE"/>
  </r>
  <r>
    <s v="AZ-2013-2203861"/>
    <x v="823"/>
    <s v="Alana Zahel"/>
    <x v="2"/>
    <s v="Auvergne-Rhône-Alpes"/>
    <s v="Annonay"/>
    <x v="1"/>
    <x v="1"/>
    <x v="1"/>
    <x v="2"/>
    <x v="13"/>
    <s v="Sharp Fax and Copier, Color"/>
    <n v="0.15"/>
    <n v="289"/>
    <n v="116"/>
    <n v="2"/>
    <s v="FALSE"/>
  </r>
  <r>
    <s v="BN-2013-6158270"/>
    <x v="823"/>
    <s v="Jade Howe"/>
    <x v="3"/>
    <s v="Lombardy"/>
    <s v="Milan"/>
    <x v="2"/>
    <x v="2"/>
    <x v="0"/>
    <x v="2"/>
    <x v="9"/>
    <s v="Epson Card Printer, Wireless"/>
    <n v="0.4"/>
    <n v="714"/>
    <n v="-309"/>
    <n v="7"/>
    <s v="FALSE"/>
  </r>
  <r>
    <s v="AZ-2013-3075168"/>
    <x v="824"/>
    <s v="Zachary Disher"/>
    <x v="1"/>
    <s v="England"/>
    <s v="Great Yarmouth"/>
    <x v="0"/>
    <x v="1"/>
    <x v="0"/>
    <x v="1"/>
    <x v="8"/>
    <s v="Harbour Creations Executive Leather Armchair, Black"/>
    <n v="0"/>
    <n v="947"/>
    <n v="275"/>
    <n v="2"/>
    <s v="FALSE"/>
  </r>
  <r>
    <s v="AZ-2013-3075168"/>
    <x v="824"/>
    <s v="Zachary Disher"/>
    <x v="1"/>
    <s v="England"/>
    <s v="Great Yarmouth"/>
    <x v="0"/>
    <x v="1"/>
    <x v="0"/>
    <x v="0"/>
    <x v="14"/>
    <s v="Cameo Interoffice Envelope, with clear poly window"/>
    <n v="0"/>
    <n v="102"/>
    <n v="5"/>
    <n v="2"/>
    <s v="TRUE"/>
  </r>
  <r>
    <s v="AZ-2013-3075168"/>
    <x v="824"/>
    <s v="Zachary Disher"/>
    <x v="1"/>
    <s v="England"/>
    <s v="Great Yarmouth"/>
    <x v="0"/>
    <x v="1"/>
    <x v="0"/>
    <x v="0"/>
    <x v="3"/>
    <s v="Eldon Lockers, Single Width"/>
    <n v="0"/>
    <n v="396"/>
    <n v="194"/>
    <n v="2"/>
    <s v="FALSE"/>
  </r>
  <r>
    <s v="AZ-2013-4133988"/>
    <x v="824"/>
    <s v="William Somerville"/>
    <x v="6"/>
    <s v="North Rhine-Westphalia"/>
    <s v="Dorsten"/>
    <x v="1"/>
    <x v="2"/>
    <x v="1"/>
    <x v="1"/>
    <x v="16"/>
    <s v="Rubbermaid Stacking Tray, Erganomic"/>
    <n v="0"/>
    <n v="67"/>
    <n v="0"/>
    <n v="3"/>
    <s v="TRUE"/>
  </r>
  <r>
    <s v="AZ-2013-4133988"/>
    <x v="824"/>
    <s v="William Somerville"/>
    <x v="6"/>
    <s v="North Rhine-Westphalia"/>
    <s v="Dorsten"/>
    <x v="1"/>
    <x v="2"/>
    <x v="1"/>
    <x v="1"/>
    <x v="6"/>
    <s v="Barricks Coffee Table, Adjustable Height"/>
    <n v="0.35"/>
    <n v="197"/>
    <n v="-30"/>
    <n v="1"/>
    <s v="FALSE"/>
  </r>
  <r>
    <s v="AZ-2013-1448601"/>
    <x v="824"/>
    <s v="Mark Harris"/>
    <x v="12"/>
    <s v="Bern"/>
    <s v="Berne"/>
    <x v="1"/>
    <x v="1"/>
    <x v="1"/>
    <x v="0"/>
    <x v="7"/>
    <s v="Hon Removable Labels, Adjustable"/>
    <n v="0"/>
    <n v="32"/>
    <n v="2"/>
    <n v="3"/>
    <s v="TRUE"/>
  </r>
  <r>
    <s v="BN-2013-1094038"/>
    <x v="824"/>
    <s v="Isabella Cleary"/>
    <x v="3"/>
    <s v="Apulia"/>
    <s v="Taranto"/>
    <x v="2"/>
    <x v="0"/>
    <x v="1"/>
    <x v="0"/>
    <x v="3"/>
    <s v="Rogers Shelving, Wire Frame"/>
    <n v="0.4"/>
    <n v="37"/>
    <n v="-6"/>
    <n v="1"/>
    <s v="TRUE"/>
  </r>
  <r>
    <s v="BN-2013-3350047"/>
    <x v="824"/>
    <s v="Courtney Hancock"/>
    <x v="2"/>
    <s v="Ile-de-France"/>
    <s v="Neuilly-sur-Seine"/>
    <x v="1"/>
    <x v="1"/>
    <x v="1"/>
    <x v="2"/>
    <x v="15"/>
    <s v="Belkin Router, USB"/>
    <n v="0"/>
    <n v="1554"/>
    <n v="730"/>
    <n v="6"/>
    <s v="FALSE"/>
  </r>
  <r>
    <s v="BN-2013-3350047"/>
    <x v="824"/>
    <s v="Courtney Hancock"/>
    <x v="2"/>
    <s v="Ile-de-France"/>
    <s v="Neuilly-sur-Seine"/>
    <x v="1"/>
    <x v="1"/>
    <x v="1"/>
    <x v="2"/>
    <x v="10"/>
    <s v="Apple Office Telephone, Full Size"/>
    <n v="0.15"/>
    <n v="113"/>
    <n v="39"/>
    <n v="2"/>
    <s v="TRUE"/>
  </r>
  <r>
    <s v="BN-2013-3350047"/>
    <x v="824"/>
    <s v="Courtney Hancock"/>
    <x v="2"/>
    <s v="Ile-de-France"/>
    <s v="Neuilly-sur-Seine"/>
    <x v="1"/>
    <x v="1"/>
    <x v="1"/>
    <x v="2"/>
    <x v="10"/>
    <s v="Nokia Headset, Full Size"/>
    <n v="0.15"/>
    <n v="190"/>
    <n v="-29"/>
    <n v="3"/>
    <s v="FALSE"/>
  </r>
  <r>
    <s v="AZ-2013-5776875"/>
    <x v="825"/>
    <s v="Kiera Chandler"/>
    <x v="5"/>
    <s v="Valenciana"/>
    <s v="Valencia"/>
    <x v="2"/>
    <x v="1"/>
    <x v="3"/>
    <x v="2"/>
    <x v="15"/>
    <s v="Enermax Router, Bluetooth"/>
    <n v="0"/>
    <n v="1550"/>
    <n v="139"/>
    <n v="6"/>
    <s v="FALSE"/>
  </r>
  <r>
    <s v="BN-2013-2633333"/>
    <x v="825"/>
    <s v="Toby Starling"/>
    <x v="11"/>
    <s v="Porto"/>
    <s v="Porto"/>
    <x v="2"/>
    <x v="1"/>
    <x v="1"/>
    <x v="0"/>
    <x v="5"/>
    <s v="Ibico Index Tab, Clear"/>
    <n v="0.5"/>
    <n v="18"/>
    <n v="-11"/>
    <n v="4"/>
    <s v="TRUE"/>
  </r>
  <r>
    <s v="AZ-2013-186027"/>
    <x v="825"/>
    <s v="Joel McKean"/>
    <x v="5"/>
    <s v="Castile-La Mancha"/>
    <s v="Cuenca"/>
    <x v="2"/>
    <x v="0"/>
    <x v="1"/>
    <x v="0"/>
    <x v="3"/>
    <s v="Fellowes Box, Wire Frame"/>
    <n v="0.1"/>
    <n v="51"/>
    <n v="20"/>
    <n v="3"/>
    <s v="FALSE"/>
  </r>
  <r>
    <s v="AZ-2013-8194857"/>
    <x v="826"/>
    <s v="Gabrielle Tulaba"/>
    <x v="9"/>
    <s v="Antwerp"/>
    <s v="Antwerp"/>
    <x v="1"/>
    <x v="1"/>
    <x v="1"/>
    <x v="0"/>
    <x v="11"/>
    <s v="KitchenAid Toaster, Black"/>
    <n v="0"/>
    <n v="170"/>
    <n v="51"/>
    <n v="2"/>
    <s v="FALSE"/>
  </r>
  <r>
    <s v="AZ-2013-8194857"/>
    <x v="826"/>
    <s v="Gabrielle Tulaba"/>
    <x v="9"/>
    <s v="Antwerp"/>
    <s v="Antwerp"/>
    <x v="1"/>
    <x v="1"/>
    <x v="1"/>
    <x v="0"/>
    <x v="0"/>
    <s v="Xerox Note Cards, Premium"/>
    <n v="0"/>
    <n v="237"/>
    <n v="47"/>
    <n v="9"/>
    <s v="TRUE"/>
  </r>
  <r>
    <s v="AZ-2013-1372468"/>
    <x v="826"/>
    <s v="Niki Peirce"/>
    <x v="5"/>
    <s v="Valenciana"/>
    <s v="Valencia"/>
    <x v="2"/>
    <x v="1"/>
    <x v="0"/>
    <x v="0"/>
    <x v="0"/>
    <s v="SanDisk Message Books, 8.5 x 11"/>
    <n v="0"/>
    <n v="84"/>
    <n v="41"/>
    <n v="3"/>
    <s v="FALSE"/>
  </r>
  <r>
    <s v="BN-2013-7615077"/>
    <x v="826"/>
    <s v="Robert James"/>
    <x v="3"/>
    <s v="Emilia-Romagna"/>
    <s v="Modena"/>
    <x v="2"/>
    <x v="0"/>
    <x v="1"/>
    <x v="0"/>
    <x v="3"/>
    <s v="Tenex Box, Blue"/>
    <n v="0.4"/>
    <n v="50"/>
    <n v="-12"/>
    <n v="5"/>
    <s v="TRUE"/>
  </r>
  <r>
    <s v="AZ-2013-9263233"/>
    <x v="827"/>
    <s v="Zona Meyer"/>
    <x v="2"/>
    <s v="Ile-de-France"/>
    <s v="Aubervilliers"/>
    <x v="1"/>
    <x v="2"/>
    <x v="0"/>
    <x v="1"/>
    <x v="8"/>
    <s v="Novimex Executive Leather Armchair, Adjustable"/>
    <n v="0.1"/>
    <n v="410"/>
    <n v="14"/>
    <n v="1"/>
    <s v="TRUE"/>
  </r>
  <r>
    <s v="AZ-2013-5465324"/>
    <x v="827"/>
    <s v="Corey Browne"/>
    <x v="6"/>
    <s v="Hamburg"/>
    <s v="Hamburg"/>
    <x v="1"/>
    <x v="1"/>
    <x v="1"/>
    <x v="1"/>
    <x v="8"/>
    <s v="Hon Swivel Stool, Adjustable"/>
    <n v="0.1"/>
    <n v="299"/>
    <n v="10"/>
    <n v="2"/>
    <s v="TRUE"/>
  </r>
  <r>
    <s v="AZ-2013-5465324"/>
    <x v="827"/>
    <s v="Corey Browne"/>
    <x v="6"/>
    <s v="Hamburg"/>
    <s v="Hamburg"/>
    <x v="1"/>
    <x v="1"/>
    <x v="1"/>
    <x v="1"/>
    <x v="16"/>
    <s v="Eldon Stacking Tray, Durable"/>
    <n v="0"/>
    <n v="86"/>
    <n v="18"/>
    <n v="3"/>
    <s v="FALSE"/>
  </r>
  <r>
    <s v="AZ-2013-5465324"/>
    <x v="827"/>
    <s v="Corey Browne"/>
    <x v="6"/>
    <s v="Hamburg"/>
    <s v="Hamburg"/>
    <x v="1"/>
    <x v="1"/>
    <x v="1"/>
    <x v="0"/>
    <x v="2"/>
    <s v="Sanford Highlighters, Water Color"/>
    <n v="0"/>
    <n v="170"/>
    <n v="61"/>
    <n v="9"/>
    <s v="TRUE"/>
  </r>
  <r>
    <s v="AZ-2013-5465324"/>
    <x v="827"/>
    <s v="Corey Browne"/>
    <x v="6"/>
    <s v="Hamburg"/>
    <s v="Hamburg"/>
    <x v="1"/>
    <x v="1"/>
    <x v="1"/>
    <x v="0"/>
    <x v="2"/>
    <s v="Sanford Pens, Easy-Erase"/>
    <n v="0"/>
    <n v="45"/>
    <n v="10"/>
    <n v="4"/>
    <s v="FALSE"/>
  </r>
  <r>
    <s v="AZ-2013-5465324"/>
    <x v="827"/>
    <s v="Corey Browne"/>
    <x v="6"/>
    <s v="Hamburg"/>
    <s v="Hamburg"/>
    <x v="1"/>
    <x v="1"/>
    <x v="1"/>
    <x v="0"/>
    <x v="12"/>
    <s v="Stiletto Letter Opener, Easy Grip"/>
    <n v="0"/>
    <n v="210"/>
    <n v="40"/>
    <n v="7"/>
    <s v="TRUE"/>
  </r>
  <r>
    <s v="BN-2013-1620263"/>
    <x v="828"/>
    <s v="Bradley Howell"/>
    <x v="7"/>
    <s v="Limburg"/>
    <s v="Heerlen"/>
    <x v="1"/>
    <x v="2"/>
    <x v="2"/>
    <x v="0"/>
    <x v="7"/>
    <s v="Harbour Creations Removable Labels, Laser Printer Compatible"/>
    <n v="0.5"/>
    <n v="15"/>
    <n v="-2"/>
    <n v="3"/>
    <s v="FALSE"/>
  </r>
  <r>
    <s v="BN-2013-1620263"/>
    <x v="828"/>
    <s v="Bradley Howell"/>
    <x v="7"/>
    <s v="Limburg"/>
    <s v="Heerlen"/>
    <x v="1"/>
    <x v="2"/>
    <x v="2"/>
    <x v="0"/>
    <x v="3"/>
    <s v="Fellowes Shelving, Wire Frame"/>
    <n v="0.5"/>
    <n v="85"/>
    <n v="-15"/>
    <n v="3"/>
    <s v="FALSE"/>
  </r>
  <r>
    <s v="AZ-2013-1313420"/>
    <x v="828"/>
    <s v="Gilbert Montgomery"/>
    <x v="2"/>
    <s v="Ile-de-France"/>
    <s v="Villiers-le-Bel"/>
    <x v="1"/>
    <x v="1"/>
    <x v="2"/>
    <x v="2"/>
    <x v="9"/>
    <s v="StarTech Printer, Wireless"/>
    <n v="0.15"/>
    <n v="1306"/>
    <n v="107"/>
    <n v="6"/>
    <s v="FALSE"/>
  </r>
  <r>
    <s v="AZ-2013-5702872"/>
    <x v="828"/>
    <s v="Joan Douglas"/>
    <x v="5"/>
    <s v="Murcia"/>
    <s v="Lorca"/>
    <x v="2"/>
    <x v="2"/>
    <x v="1"/>
    <x v="2"/>
    <x v="15"/>
    <s v="Memorex Router, Erganomic"/>
    <n v="0"/>
    <n v="1708"/>
    <n v="512"/>
    <n v="7"/>
    <s v="TRUE"/>
  </r>
  <r>
    <s v="AZ-2013-7312557"/>
    <x v="829"/>
    <s v="Lucas Wood"/>
    <x v="1"/>
    <s v="England"/>
    <s v="Chesterfield"/>
    <x v="0"/>
    <x v="2"/>
    <x v="0"/>
    <x v="0"/>
    <x v="2"/>
    <s v="BIC Markers, Easy-Erase"/>
    <n v="0"/>
    <n v="53"/>
    <n v="15"/>
    <n v="2"/>
    <s v="TRUE"/>
  </r>
  <r>
    <s v="AZ-2013-8869856"/>
    <x v="830"/>
    <s v="Joan Douglas"/>
    <x v="5"/>
    <s v="Madrid"/>
    <s v="Madrid"/>
    <x v="2"/>
    <x v="2"/>
    <x v="3"/>
    <x v="0"/>
    <x v="3"/>
    <s v="Smead Box, Single Width"/>
    <n v="0.1"/>
    <n v="10"/>
    <n v="2"/>
    <n v="1"/>
    <s v="FALSE"/>
  </r>
  <r>
    <s v="AZ-2013-6105265"/>
    <x v="830"/>
    <s v="Aaron Bootman"/>
    <x v="2"/>
    <s v="Provence-Alpes-Côte d'Azur"/>
    <s v="Marseille"/>
    <x v="1"/>
    <x v="1"/>
    <x v="0"/>
    <x v="2"/>
    <x v="13"/>
    <s v="HP Personal Copier, Digital"/>
    <n v="0.15"/>
    <n v="632"/>
    <n v="7"/>
    <n v="6"/>
    <s v="TRUE"/>
  </r>
  <r>
    <s v="AZ-2013-6105265"/>
    <x v="830"/>
    <s v="Aaron Bootman"/>
    <x v="2"/>
    <s v="Provence-Alpes-Côte d'Azur"/>
    <s v="Marseille"/>
    <x v="1"/>
    <x v="1"/>
    <x v="0"/>
    <x v="2"/>
    <x v="9"/>
    <s v="Epson Calculator, Red"/>
    <n v="0.15"/>
    <n v="111"/>
    <n v="27"/>
    <n v="3"/>
    <s v="TRUE"/>
  </r>
  <r>
    <s v="AZ-2013-4187412"/>
    <x v="830"/>
    <s v="Florence Wark"/>
    <x v="9"/>
    <s v="Liège"/>
    <s v="Seraing"/>
    <x v="1"/>
    <x v="1"/>
    <x v="1"/>
    <x v="0"/>
    <x v="0"/>
    <s v="Enermax Note Cards, Premium"/>
    <n v="0"/>
    <n v="86"/>
    <n v="9"/>
    <n v="3"/>
    <s v="TRUE"/>
  </r>
  <r>
    <s v="AZ-2013-5292560"/>
    <x v="830"/>
    <s v="Matilda Jackson"/>
    <x v="5"/>
    <s v="Valenciana"/>
    <s v="Elx"/>
    <x v="2"/>
    <x v="2"/>
    <x v="1"/>
    <x v="0"/>
    <x v="5"/>
    <s v="Wilson Jones Hole Reinforcements, Clear"/>
    <n v="0"/>
    <n v="12"/>
    <n v="1"/>
    <n v="3"/>
    <s v="FALSE"/>
  </r>
  <r>
    <s v="AZ-2013-5292560"/>
    <x v="830"/>
    <s v="Matilda Jackson"/>
    <x v="5"/>
    <s v="Valenciana"/>
    <s v="Elx"/>
    <x v="2"/>
    <x v="2"/>
    <x v="1"/>
    <x v="0"/>
    <x v="3"/>
    <s v="Tenex Folders, Single Width"/>
    <n v="0.1"/>
    <n v="42"/>
    <n v="5"/>
    <n v="2"/>
    <s v="FALSE"/>
  </r>
  <r>
    <s v="AZ-2013-7735459"/>
    <x v="830"/>
    <s v="Harvey Drozd"/>
    <x v="2"/>
    <s v="Provence-Alpes-Côte d'Azur"/>
    <s v="Marseille"/>
    <x v="1"/>
    <x v="1"/>
    <x v="1"/>
    <x v="0"/>
    <x v="14"/>
    <s v="Ames Business Envelopes, Security-Tint"/>
    <n v="0"/>
    <n v="73"/>
    <n v="25"/>
    <n v="5"/>
    <s v="TRUE"/>
  </r>
  <r>
    <s v="AZ-2013-2429126"/>
    <x v="831"/>
    <s v="Arnold Jones"/>
    <x v="1"/>
    <s v="England"/>
    <s v="Liverpool"/>
    <x v="0"/>
    <x v="2"/>
    <x v="2"/>
    <x v="2"/>
    <x v="9"/>
    <s v="Okidata Phone, White"/>
    <n v="0"/>
    <n v="426"/>
    <n v="4"/>
    <n v="5"/>
    <s v="FALSE"/>
  </r>
  <r>
    <s v="AZ-2013-2429126"/>
    <x v="831"/>
    <s v="Arnold Jones"/>
    <x v="1"/>
    <s v="England"/>
    <s v="Liverpool"/>
    <x v="0"/>
    <x v="2"/>
    <x v="2"/>
    <x v="2"/>
    <x v="9"/>
    <s v="Okidata Printer, Durable"/>
    <n v="0"/>
    <n v="806"/>
    <n v="274"/>
    <n v="3"/>
    <s v="TRUE"/>
  </r>
  <r>
    <s v="AZ-2013-990166"/>
    <x v="832"/>
    <s v="Toby Starling"/>
    <x v="2"/>
    <s v="Ile-de-France"/>
    <s v="Le Blanc-Mesnil"/>
    <x v="1"/>
    <x v="1"/>
    <x v="3"/>
    <x v="0"/>
    <x v="5"/>
    <s v="Cardinal Binding Machine, Recycled"/>
    <n v="0"/>
    <n v="150"/>
    <n v="32"/>
    <n v="3"/>
    <s v="TRUE"/>
  </r>
  <r>
    <s v="AZ-2013-1245040"/>
    <x v="833"/>
    <s v="Owen Faulkner"/>
    <x v="4"/>
    <s v="Vienna"/>
    <s v="Vienna"/>
    <x v="1"/>
    <x v="0"/>
    <x v="2"/>
    <x v="0"/>
    <x v="2"/>
    <s v="Boston Pencil Sharpener, Water Color"/>
    <n v="0"/>
    <n v="58"/>
    <n v="8"/>
    <n v="2"/>
    <s v="FALSE"/>
  </r>
  <r>
    <s v="AZ-2013-9000546"/>
    <x v="833"/>
    <s v="Aidan Rowe"/>
    <x v="5"/>
    <s v="Basque Country"/>
    <s v="Barakaldo"/>
    <x v="2"/>
    <x v="1"/>
    <x v="1"/>
    <x v="1"/>
    <x v="16"/>
    <s v="Deflect-O Frame, Durable"/>
    <n v="0"/>
    <n v="321"/>
    <n v="132"/>
    <n v="3"/>
    <s v="TRUE"/>
  </r>
  <r>
    <s v="AZ-2013-9000546"/>
    <x v="833"/>
    <s v="Aidan Rowe"/>
    <x v="5"/>
    <s v="Basque Country"/>
    <s v="Barakaldo"/>
    <x v="2"/>
    <x v="1"/>
    <x v="1"/>
    <x v="2"/>
    <x v="9"/>
    <s v="Panasonic Inkjet, Durable"/>
    <n v="0.1"/>
    <n v="1124"/>
    <n v="125"/>
    <n v="4"/>
    <s v="FALSE"/>
  </r>
  <r>
    <s v="AZ-2013-890356"/>
    <x v="833"/>
    <s v="Amanda Hutcherson"/>
    <x v="3"/>
    <s v="Campania"/>
    <s v="Acerra"/>
    <x v="2"/>
    <x v="2"/>
    <x v="1"/>
    <x v="0"/>
    <x v="0"/>
    <s v="Eaton Computer Printout Paper, 8.5 x 11"/>
    <n v="0"/>
    <n v="123"/>
    <n v="56"/>
    <n v="4"/>
    <s v="TRUE"/>
  </r>
  <r>
    <s v="AZ-2013-890356"/>
    <x v="833"/>
    <s v="Amanda Hutcherson"/>
    <x v="3"/>
    <s v="Campania"/>
    <s v="Acerra"/>
    <x v="2"/>
    <x v="2"/>
    <x v="1"/>
    <x v="2"/>
    <x v="15"/>
    <s v="Memorex Router, Programmable"/>
    <n v="0"/>
    <n v="1239"/>
    <n v="582"/>
    <n v="5"/>
    <s v="FALSE"/>
  </r>
  <r>
    <s v="BN-2013-7058258"/>
    <x v="834"/>
    <s v="David Mortlock"/>
    <x v="7"/>
    <s v="North Holland"/>
    <s v="Uithoorn"/>
    <x v="1"/>
    <x v="1"/>
    <x v="1"/>
    <x v="0"/>
    <x v="5"/>
    <s v="Ibico Index Tab, Economy"/>
    <n v="0.5"/>
    <n v="10"/>
    <n v="-3"/>
    <n v="2"/>
    <s v="FALSE"/>
  </r>
  <r>
    <s v="BN-2013-7058258"/>
    <x v="834"/>
    <s v="David Mortlock"/>
    <x v="7"/>
    <s v="North Holland"/>
    <s v="Uithoorn"/>
    <x v="1"/>
    <x v="1"/>
    <x v="1"/>
    <x v="0"/>
    <x v="3"/>
    <s v="Eldon Trays, Single Width"/>
    <n v="0.5"/>
    <n v="24"/>
    <n v="-8"/>
    <n v="1"/>
    <s v="FALSE"/>
  </r>
  <r>
    <s v="BN-2013-7058258"/>
    <x v="834"/>
    <s v="David Mortlock"/>
    <x v="7"/>
    <s v="North Holland"/>
    <s v="Uithoorn"/>
    <x v="1"/>
    <x v="1"/>
    <x v="1"/>
    <x v="0"/>
    <x v="3"/>
    <s v="Smead Trays, Blue"/>
    <n v="0.5"/>
    <n v="267"/>
    <n v="-197"/>
    <n v="11"/>
    <s v="TRUE"/>
  </r>
  <r>
    <s v="AZ-2013-3293484"/>
    <x v="834"/>
    <s v="Kai Ford"/>
    <x v="2"/>
    <s v="Auvergne-Rhône-Alpes"/>
    <s v="Lyon"/>
    <x v="1"/>
    <x v="2"/>
    <x v="0"/>
    <x v="0"/>
    <x v="5"/>
    <s v="Wilson Jones Binding Machine, Durable"/>
    <n v="0"/>
    <n v="353"/>
    <n v="7"/>
    <n v="7"/>
    <s v="TRUE"/>
  </r>
  <r>
    <s v="AZ-2013-6063955"/>
    <x v="835"/>
    <s v="Ramona Hohl"/>
    <x v="5"/>
    <s v="Balearic Islands"/>
    <s v="Palma de Mallorca"/>
    <x v="2"/>
    <x v="1"/>
    <x v="0"/>
    <x v="0"/>
    <x v="2"/>
    <s v="Sanford Pencil Sharpener, Fluorescent"/>
    <n v="0"/>
    <n v="103"/>
    <n v="36"/>
    <n v="4"/>
    <s v="FALSE"/>
  </r>
  <r>
    <s v="AZ-2013-6063955"/>
    <x v="835"/>
    <s v="Ramona Hohl"/>
    <x v="5"/>
    <s v="Balearic Islands"/>
    <s v="Palma de Mallorca"/>
    <x v="2"/>
    <x v="1"/>
    <x v="0"/>
    <x v="2"/>
    <x v="13"/>
    <s v="Canon Ink, Digital"/>
    <n v="0"/>
    <n v="587"/>
    <n v="65"/>
    <n v="4"/>
    <s v="TRUE"/>
  </r>
  <r>
    <s v="AZ-2013-1579210"/>
    <x v="835"/>
    <s v="Harrison Crawford"/>
    <x v="1"/>
    <s v="England"/>
    <s v="Maidstone"/>
    <x v="0"/>
    <x v="0"/>
    <x v="1"/>
    <x v="0"/>
    <x v="12"/>
    <s v="Fiskars Box Cutter, Serrated"/>
    <n v="0"/>
    <n v="193"/>
    <n v="62"/>
    <n v="6"/>
    <s v="TRUE"/>
  </r>
  <r>
    <s v="AZ-2013-1025501"/>
    <x v="836"/>
    <s v="Samuel Hardey"/>
    <x v="6"/>
    <s v="Saxony-Anhalt"/>
    <s v="Magdeburg"/>
    <x v="1"/>
    <x v="0"/>
    <x v="1"/>
    <x v="0"/>
    <x v="3"/>
    <s v="Smead File Cart, Industrial"/>
    <n v="0.1"/>
    <n v="231"/>
    <n v="46"/>
    <n v="2"/>
    <s v="TRUE"/>
  </r>
  <r>
    <s v="AZ-2013-6141495"/>
    <x v="836"/>
    <s v="Madelyn Anderson"/>
    <x v="1"/>
    <s v="England"/>
    <s v="Halesowen"/>
    <x v="0"/>
    <x v="2"/>
    <x v="0"/>
    <x v="0"/>
    <x v="2"/>
    <s v="BIC Pens, Blue"/>
    <n v="0"/>
    <n v="43"/>
    <n v="5"/>
    <n v="3"/>
    <s v="TRUE"/>
  </r>
  <r>
    <s v="AZ-2013-6141495"/>
    <x v="836"/>
    <s v="Madelyn Anderson"/>
    <x v="1"/>
    <s v="England"/>
    <s v="Halesowen"/>
    <x v="0"/>
    <x v="2"/>
    <x v="0"/>
    <x v="0"/>
    <x v="3"/>
    <s v="Eldon Lockers, Wire Frame"/>
    <n v="0"/>
    <n v="591"/>
    <n v="118"/>
    <n v="3"/>
    <s v="TRUE"/>
  </r>
  <r>
    <s v="AZ-2013-6141495"/>
    <x v="836"/>
    <s v="Madelyn Anderson"/>
    <x v="1"/>
    <s v="England"/>
    <s v="Halesowen"/>
    <x v="0"/>
    <x v="2"/>
    <x v="0"/>
    <x v="0"/>
    <x v="3"/>
    <s v="Rogers File Cart, Single Width"/>
    <n v="0"/>
    <n v="425"/>
    <n v="110"/>
    <n v="3"/>
    <s v="TRUE"/>
  </r>
  <r>
    <s v="AZ-2013-3461507"/>
    <x v="837"/>
    <s v="Alexandra Macdonald"/>
    <x v="2"/>
    <s v="Auvergne-Rhône-Alpes"/>
    <s v="Fontaine"/>
    <x v="1"/>
    <x v="2"/>
    <x v="0"/>
    <x v="0"/>
    <x v="3"/>
    <s v="Tenex Folders, Industrial"/>
    <n v="0.1"/>
    <n v="85"/>
    <n v="-9"/>
    <n v="4"/>
    <s v="FALSE"/>
  </r>
  <r>
    <s v="AZ-2013-3461507"/>
    <x v="837"/>
    <s v="Alexandra Macdonald"/>
    <x v="2"/>
    <s v="Auvergne-Rhône-Alpes"/>
    <s v="Fontaine"/>
    <x v="1"/>
    <x v="2"/>
    <x v="0"/>
    <x v="2"/>
    <x v="10"/>
    <s v="Nokia Signal Booster, Cordless"/>
    <n v="0.15"/>
    <n v="355"/>
    <n v="63"/>
    <n v="3"/>
    <s v="TRUE"/>
  </r>
  <r>
    <s v="AZ-2013-6181166"/>
    <x v="837"/>
    <s v="Leo Jenkins"/>
    <x v="1"/>
    <s v="Scotland"/>
    <s v="Glasgow"/>
    <x v="0"/>
    <x v="0"/>
    <x v="0"/>
    <x v="0"/>
    <x v="5"/>
    <s v="Cardinal Binder, Recycled"/>
    <n v="0"/>
    <n v="43"/>
    <n v="9"/>
    <n v="3"/>
    <s v="FALSE"/>
  </r>
  <r>
    <s v="AZ-2013-6181166"/>
    <x v="837"/>
    <s v="Leo Jenkins"/>
    <x v="1"/>
    <s v="Scotland"/>
    <s v="Glasgow"/>
    <x v="0"/>
    <x v="0"/>
    <x v="0"/>
    <x v="2"/>
    <x v="13"/>
    <s v="Hewlett Wireless Fax, Digital"/>
    <n v="0"/>
    <n v="1519"/>
    <n v="182"/>
    <n v="4"/>
    <s v="FALSE"/>
  </r>
  <r>
    <s v="AZ-2013-6181166"/>
    <x v="837"/>
    <s v="Leo Jenkins"/>
    <x v="1"/>
    <s v="Scotland"/>
    <s v="Glasgow"/>
    <x v="0"/>
    <x v="0"/>
    <x v="0"/>
    <x v="2"/>
    <x v="9"/>
    <s v="Konica Calculator, Durable"/>
    <n v="0"/>
    <n v="104"/>
    <n v="6"/>
    <n v="2"/>
    <s v="TRUE"/>
  </r>
  <r>
    <s v="AZ-2013-9354071"/>
    <x v="837"/>
    <s v="Caitlin Schmidt"/>
    <x v="2"/>
    <s v="Ile-de-France"/>
    <s v="Puteaux"/>
    <x v="1"/>
    <x v="2"/>
    <x v="0"/>
    <x v="2"/>
    <x v="15"/>
    <s v="Logitech Mouse, Programmable"/>
    <n v="0"/>
    <n v="62"/>
    <n v="17"/>
    <n v="2"/>
    <s v="FALSE"/>
  </r>
  <r>
    <s v="AZ-2013-9354071"/>
    <x v="837"/>
    <s v="Caitlin Schmidt"/>
    <x v="2"/>
    <s v="Ile-de-France"/>
    <s v="Puteaux"/>
    <x v="1"/>
    <x v="2"/>
    <x v="0"/>
    <x v="2"/>
    <x v="10"/>
    <s v="Nokia Office Telephone, with Caller ID"/>
    <n v="0.15"/>
    <n v="111"/>
    <n v="-14"/>
    <n v="2"/>
    <s v="FALSE"/>
  </r>
  <r>
    <s v="AZ-2013-3198739"/>
    <x v="837"/>
    <s v="Jake Goodwin"/>
    <x v="5"/>
    <s v="Valenciana"/>
    <s v="Valencia"/>
    <x v="2"/>
    <x v="0"/>
    <x v="1"/>
    <x v="2"/>
    <x v="13"/>
    <s v="Sharp Personal Copier, Laser"/>
    <n v="0"/>
    <n v="360"/>
    <n v="22"/>
    <n v="3"/>
    <s v="FALSE"/>
  </r>
  <r>
    <s v="AZ-2013-3198739"/>
    <x v="837"/>
    <s v="Jake Goodwin"/>
    <x v="5"/>
    <s v="Valenciana"/>
    <s v="Valencia"/>
    <x v="2"/>
    <x v="0"/>
    <x v="1"/>
    <x v="2"/>
    <x v="9"/>
    <s v="Panasonic Receipt Printer, Durable"/>
    <n v="0.1"/>
    <n v="436"/>
    <n v="164"/>
    <n v="4"/>
    <s v="TRUE"/>
  </r>
  <r>
    <s v="AZ-2013-8659278"/>
    <x v="838"/>
    <s v="Eve Spencer"/>
    <x v="6"/>
    <s v="Bavaria"/>
    <s v="Augsburg"/>
    <x v="1"/>
    <x v="1"/>
    <x v="3"/>
    <x v="2"/>
    <x v="15"/>
    <s v="Belkin Mouse, Bluetooth"/>
    <n v="0"/>
    <n v="41"/>
    <n v="20"/>
    <n v="1"/>
    <s v="FALSE"/>
  </r>
  <r>
    <s v="BN-2013-6314104"/>
    <x v="838"/>
    <s v="John Harris"/>
    <x v="7"/>
    <s v="South Holland"/>
    <s v="The Hague"/>
    <x v="1"/>
    <x v="2"/>
    <x v="1"/>
    <x v="0"/>
    <x v="5"/>
    <s v="Cardinal Binder, Economy"/>
    <n v="0.5"/>
    <n v="41"/>
    <n v="-11"/>
    <n v="6"/>
    <s v="TRUE"/>
  </r>
  <r>
    <s v="AZ-2013-4915584"/>
    <x v="839"/>
    <s v="James Groom"/>
    <x v="2"/>
    <s v="Nord-Pas-de-Calais-Picardie"/>
    <s v="Calais"/>
    <x v="1"/>
    <x v="2"/>
    <x v="1"/>
    <x v="0"/>
    <x v="7"/>
    <s v="Avery Round Labels, 5000 Label Set"/>
    <n v="0"/>
    <n v="15"/>
    <n v="0"/>
    <n v="2"/>
    <s v="FALSE"/>
  </r>
  <r>
    <s v="AZ-2013-796165"/>
    <x v="839"/>
    <s v="Charlotte Savage"/>
    <x v="5"/>
    <s v="Basque Country"/>
    <s v="Bilbao"/>
    <x v="2"/>
    <x v="1"/>
    <x v="1"/>
    <x v="0"/>
    <x v="14"/>
    <s v="Kraft Peel and Seal, Recycled"/>
    <n v="0"/>
    <n v="58"/>
    <n v="3"/>
    <n v="3"/>
    <s v="FALSE"/>
  </r>
  <r>
    <s v="BN-2013-3917752"/>
    <x v="840"/>
    <s v="Lisa Casey"/>
    <x v="0"/>
    <s v="Stockholm"/>
    <s v="Stockholm"/>
    <x v="0"/>
    <x v="2"/>
    <x v="2"/>
    <x v="0"/>
    <x v="11"/>
    <s v="Breville Toaster, Red"/>
    <n v="0.5"/>
    <n v="153"/>
    <n v="-52"/>
    <n v="4"/>
    <s v="FALSE"/>
  </r>
  <r>
    <s v="BN-2013-3917752"/>
    <x v="840"/>
    <s v="Lisa Casey"/>
    <x v="0"/>
    <s v="Stockholm"/>
    <s v="Stockholm"/>
    <x v="0"/>
    <x v="2"/>
    <x v="2"/>
    <x v="0"/>
    <x v="2"/>
    <s v="Binney &amp; Smith Canvas, Easy-Erase"/>
    <n v="0.5"/>
    <n v="77"/>
    <n v="-51"/>
    <n v="3"/>
    <s v="TRUE"/>
  </r>
  <r>
    <s v="BN-2013-3917752"/>
    <x v="840"/>
    <s v="Lisa Casey"/>
    <x v="0"/>
    <s v="Stockholm"/>
    <s v="Stockholm"/>
    <x v="0"/>
    <x v="2"/>
    <x v="2"/>
    <x v="0"/>
    <x v="5"/>
    <s v="Cardinal Binding Machine, Recycled"/>
    <n v="0.5"/>
    <n v="75"/>
    <n v="-44"/>
    <n v="3"/>
    <s v="FALSE"/>
  </r>
  <r>
    <s v="AZ-2013-686956"/>
    <x v="840"/>
    <s v="Sophie Watson"/>
    <x v="2"/>
    <s v="Pays de la Loire"/>
    <s v="Cholet"/>
    <x v="1"/>
    <x v="2"/>
    <x v="1"/>
    <x v="0"/>
    <x v="14"/>
    <s v="GlobeWeis Peel and Seal, Recycled"/>
    <n v="0"/>
    <n v="61"/>
    <n v="29"/>
    <n v="3"/>
    <s v="FALSE"/>
  </r>
  <r>
    <s v="AZ-2013-6371048"/>
    <x v="840"/>
    <s v="Sophie Franklin"/>
    <x v="2"/>
    <s v="Pays de la Loire"/>
    <s v="Nantes"/>
    <x v="1"/>
    <x v="2"/>
    <x v="0"/>
    <x v="2"/>
    <x v="9"/>
    <s v="Okidata Printer, Durable"/>
    <n v="0.15"/>
    <n v="457"/>
    <n v="102"/>
    <n v="2"/>
    <s v="FALSE"/>
  </r>
  <r>
    <s v="AZ-2013-61597"/>
    <x v="840"/>
    <s v="Ricky Cullen"/>
    <x v="2"/>
    <s v="Brittany"/>
    <s v="Quimper"/>
    <x v="1"/>
    <x v="1"/>
    <x v="1"/>
    <x v="1"/>
    <x v="1"/>
    <s v="Ikea Stackable Bookrack, Traditional"/>
    <n v="0.1"/>
    <n v="552"/>
    <n v="165"/>
    <n v="5"/>
    <s v="FALSE"/>
  </r>
  <r>
    <s v="AZ-2013-6552361"/>
    <x v="840"/>
    <s v="Jamie Le Grand"/>
    <x v="14"/>
    <s v="Uusimaa"/>
    <s v="Espoo"/>
    <x v="0"/>
    <x v="0"/>
    <x v="1"/>
    <x v="1"/>
    <x v="1"/>
    <s v="Dania 3-Shelf Cabinet, Traditional"/>
    <n v="0"/>
    <n v="990"/>
    <n v="475"/>
    <n v="7"/>
    <s v="TRUE"/>
  </r>
  <r>
    <s v="AZ-2013-6552361"/>
    <x v="840"/>
    <s v="Jamie Le Grand"/>
    <x v="14"/>
    <s v="Uusimaa"/>
    <s v="Espoo"/>
    <x v="0"/>
    <x v="0"/>
    <x v="1"/>
    <x v="1"/>
    <x v="1"/>
    <s v="Sauder Corner Shelving, Metal"/>
    <n v="0"/>
    <n v="294"/>
    <n v="85"/>
    <n v="2"/>
    <s v="FALSE"/>
  </r>
  <r>
    <s v="AZ-2013-5970660"/>
    <x v="840"/>
    <s v="Jasmine Slater"/>
    <x v="6"/>
    <s v="Hesse"/>
    <s v="Darmstadt"/>
    <x v="1"/>
    <x v="2"/>
    <x v="0"/>
    <x v="0"/>
    <x v="12"/>
    <s v="Stiletto Shears, High Speed"/>
    <n v="0"/>
    <n v="48"/>
    <n v="4"/>
    <n v="1"/>
    <s v="FALSE"/>
  </r>
  <r>
    <s v="AZ-2013-5007894"/>
    <x v="840"/>
    <s v="Jacob Varley"/>
    <x v="6"/>
    <s v="Saxony-Anhalt"/>
    <s v="Magdeburg"/>
    <x v="1"/>
    <x v="2"/>
    <x v="1"/>
    <x v="0"/>
    <x v="0"/>
    <s v="Green Bar Cards &amp; Envelopes, 8.5 x 11"/>
    <n v="0"/>
    <n v="158"/>
    <n v="28"/>
    <n v="3"/>
    <s v="FALSE"/>
  </r>
  <r>
    <s v="AZ-2013-5007894"/>
    <x v="840"/>
    <s v="Jacob Varley"/>
    <x v="6"/>
    <s v="Saxony-Anhalt"/>
    <s v="Magdeburg"/>
    <x v="1"/>
    <x v="2"/>
    <x v="1"/>
    <x v="0"/>
    <x v="3"/>
    <s v="Rogers Folders, Single Width"/>
    <n v="0.1"/>
    <n v="55"/>
    <n v="-1"/>
    <n v="2"/>
    <s v="TRUE"/>
  </r>
  <r>
    <s v="AZ-2013-6552361"/>
    <x v="840"/>
    <s v="Jamie Le Grand"/>
    <x v="14"/>
    <s v="Uusimaa"/>
    <s v="Espoo"/>
    <x v="0"/>
    <x v="0"/>
    <x v="1"/>
    <x v="0"/>
    <x v="5"/>
    <s v="Ibico Binder Covers, Clear"/>
    <n v="0"/>
    <n v="52"/>
    <n v="4"/>
    <n v="4"/>
    <s v="FALSE"/>
  </r>
  <r>
    <s v="AZ-2013-6552361"/>
    <x v="840"/>
    <s v="Jamie Le Grand"/>
    <x v="14"/>
    <s v="Uusimaa"/>
    <s v="Espoo"/>
    <x v="0"/>
    <x v="0"/>
    <x v="1"/>
    <x v="0"/>
    <x v="0"/>
    <s v="Eaton Memo Slips, Multicolor"/>
    <n v="0"/>
    <n v="30"/>
    <n v="5"/>
    <n v="2"/>
    <s v="FALSE"/>
  </r>
  <r>
    <s v="AZ-2013-6552361"/>
    <x v="840"/>
    <s v="Jamie Le Grand"/>
    <x v="14"/>
    <s v="Uusimaa"/>
    <s v="Espoo"/>
    <x v="0"/>
    <x v="0"/>
    <x v="1"/>
    <x v="0"/>
    <x v="3"/>
    <s v="Smead Box, Wire Frame"/>
    <n v="0"/>
    <n v="30"/>
    <n v="5"/>
    <n v="3"/>
    <s v="FALSE"/>
  </r>
  <r>
    <s v="AZ-2013-6313494"/>
    <x v="840"/>
    <s v="James Casados"/>
    <x v="2"/>
    <s v="Ile-de-France"/>
    <s v="Les Pavillons-sous-Bois"/>
    <x v="1"/>
    <x v="1"/>
    <x v="1"/>
    <x v="0"/>
    <x v="2"/>
    <s v="BIC Pencil Sharpener, Easy-Erase"/>
    <n v="0"/>
    <n v="88"/>
    <n v="4"/>
    <n v="3"/>
    <s v="FALSE"/>
  </r>
  <r>
    <s v="AZ-2013-6313494"/>
    <x v="840"/>
    <s v="James Casados"/>
    <x v="2"/>
    <s v="Ile-de-France"/>
    <s v="Les Pavillons-sous-Bois"/>
    <x v="1"/>
    <x v="1"/>
    <x v="1"/>
    <x v="0"/>
    <x v="2"/>
    <s v="Sanford Pencil Sharpener, Water Color"/>
    <n v="0"/>
    <n v="87"/>
    <n v="10"/>
    <n v="3"/>
    <s v="TRUE"/>
  </r>
  <r>
    <s v="AZ-2013-7290380"/>
    <x v="841"/>
    <s v="Stella Hellyer"/>
    <x v="6"/>
    <s v="Berlin"/>
    <s v="Berlin"/>
    <x v="1"/>
    <x v="1"/>
    <x v="0"/>
    <x v="0"/>
    <x v="3"/>
    <s v="Eldon Box, Single Width"/>
    <n v="0.2"/>
    <n v="25"/>
    <n v="3"/>
    <n v="3"/>
    <s v="TRUE"/>
  </r>
  <r>
    <s v="BN-2013-9926490"/>
    <x v="841"/>
    <s v="Rhonda Ford"/>
    <x v="8"/>
    <s v="Hovedstaden"/>
    <s v="Copenhagen"/>
    <x v="0"/>
    <x v="1"/>
    <x v="0"/>
    <x v="0"/>
    <x v="11"/>
    <s v="Hoover Toaster, Red"/>
    <n v="0.5"/>
    <n v="125"/>
    <n v="-105"/>
    <n v="3"/>
    <s v="TRUE"/>
  </r>
  <r>
    <s v="BN-2013-9926490"/>
    <x v="841"/>
    <s v="Rhonda Ford"/>
    <x v="8"/>
    <s v="Hovedstaden"/>
    <s v="Copenhagen"/>
    <x v="0"/>
    <x v="1"/>
    <x v="0"/>
    <x v="0"/>
    <x v="3"/>
    <s v="Tenex File Cart, Blue"/>
    <n v="0.5"/>
    <n v="400"/>
    <n v="-256"/>
    <n v="6"/>
    <s v="TRUE"/>
  </r>
  <r>
    <s v="AZ-2013-5999783"/>
    <x v="841"/>
    <s v="Elise Ali"/>
    <x v="6"/>
    <s v="Baden-Württemberg"/>
    <s v="Stuttgart"/>
    <x v="1"/>
    <x v="0"/>
    <x v="1"/>
    <x v="2"/>
    <x v="15"/>
    <s v="SanDisk Keyboard, Erganomic"/>
    <n v="0"/>
    <n v="159"/>
    <n v="21"/>
    <n v="2"/>
    <s v="TRUE"/>
  </r>
  <r>
    <s v="AZ-2013-9571579"/>
    <x v="841"/>
    <s v="Kyle Beard"/>
    <x v="1"/>
    <s v="England"/>
    <s v="Dudley"/>
    <x v="0"/>
    <x v="1"/>
    <x v="1"/>
    <x v="0"/>
    <x v="5"/>
    <s v="Wilson Jones 3-Hole Punch, Recycled"/>
    <n v="0"/>
    <n v="57"/>
    <n v="17"/>
    <n v="2"/>
    <s v="TRUE"/>
  </r>
  <r>
    <s v="AZ-2013-9571579"/>
    <x v="841"/>
    <s v="Kyle Beard"/>
    <x v="1"/>
    <s v="England"/>
    <s v="Dudley"/>
    <x v="0"/>
    <x v="1"/>
    <x v="1"/>
    <x v="0"/>
    <x v="14"/>
    <s v="Jiffy Interoffice Envelope, Set of 50"/>
    <n v="0"/>
    <n v="232"/>
    <n v="23"/>
    <n v="5"/>
    <s v="TRUE"/>
  </r>
  <r>
    <s v="AZ-2013-7691747"/>
    <x v="842"/>
    <s v="Amy Pritchard"/>
    <x v="3"/>
    <s v="Lazio"/>
    <s v="Rome"/>
    <x v="2"/>
    <x v="1"/>
    <x v="0"/>
    <x v="0"/>
    <x v="11"/>
    <s v="Hoover Microwave, Silver"/>
    <n v="0"/>
    <n v="1856"/>
    <n v="910"/>
    <n v="6"/>
    <s v="TRUE"/>
  </r>
  <r>
    <s v="AZ-2013-7691747"/>
    <x v="842"/>
    <s v="Amy Pritchard"/>
    <x v="3"/>
    <s v="Lazio"/>
    <s v="Rome"/>
    <x v="2"/>
    <x v="1"/>
    <x v="0"/>
    <x v="0"/>
    <x v="14"/>
    <s v="GlobeWeis Mailers, Set of 50"/>
    <n v="0"/>
    <n v="77"/>
    <n v="1"/>
    <n v="2"/>
    <s v="FALSE"/>
  </r>
  <r>
    <s v="BN-2013-2606069"/>
    <x v="842"/>
    <s v="Maynard Moorman"/>
    <x v="5"/>
    <s v="Catalonia"/>
    <s v="Castelldefels"/>
    <x v="2"/>
    <x v="1"/>
    <x v="2"/>
    <x v="2"/>
    <x v="10"/>
    <s v="Nokia Headset, Full Size"/>
    <n v="0.1"/>
    <n v="335"/>
    <n v="-30"/>
    <n v="5"/>
    <s v="TRUE"/>
  </r>
  <r>
    <s v="AZ-2013-6062232"/>
    <x v="842"/>
    <s v="Madeline Crooks"/>
    <x v="6"/>
    <s v="Saxony"/>
    <s v="Dresden"/>
    <x v="1"/>
    <x v="1"/>
    <x v="1"/>
    <x v="1"/>
    <x v="16"/>
    <s v="Deflect-O Clock, Durable"/>
    <n v="0.5"/>
    <n v="47"/>
    <n v="-17"/>
    <n v="2"/>
    <s v="TRUE"/>
  </r>
  <r>
    <s v="AZ-2013-8159608"/>
    <x v="843"/>
    <s v="Kevin Madigan"/>
    <x v="1"/>
    <s v="England"/>
    <s v="Basildon"/>
    <x v="0"/>
    <x v="1"/>
    <x v="0"/>
    <x v="0"/>
    <x v="11"/>
    <s v="Hoover Coffee Grinder, Red"/>
    <n v="0"/>
    <n v="344"/>
    <n v="10"/>
    <n v="5"/>
    <s v="FALSE"/>
  </r>
  <r>
    <s v="AZ-2013-8159608"/>
    <x v="843"/>
    <s v="Kevin Madigan"/>
    <x v="1"/>
    <s v="England"/>
    <s v="Basildon"/>
    <x v="0"/>
    <x v="1"/>
    <x v="0"/>
    <x v="0"/>
    <x v="2"/>
    <s v="BIC Pencil Sharpener, Easy-Erase"/>
    <n v="0"/>
    <n v="29"/>
    <n v="1"/>
    <n v="1"/>
    <s v="TRUE"/>
  </r>
  <r>
    <s v="AZ-2013-8159608"/>
    <x v="843"/>
    <s v="Kevin Madigan"/>
    <x v="1"/>
    <s v="England"/>
    <s v="Basildon"/>
    <x v="0"/>
    <x v="1"/>
    <x v="0"/>
    <x v="0"/>
    <x v="5"/>
    <s v="Cardinal Binder, Recycled"/>
    <n v="0"/>
    <n v="14"/>
    <n v="3"/>
    <n v="1"/>
    <s v="FALSE"/>
  </r>
  <r>
    <s v="AZ-2013-8159608"/>
    <x v="843"/>
    <s v="Kevin Madigan"/>
    <x v="1"/>
    <s v="England"/>
    <s v="Basildon"/>
    <x v="0"/>
    <x v="1"/>
    <x v="0"/>
    <x v="2"/>
    <x v="15"/>
    <s v="Logitech Mouse, USB"/>
    <n v="0"/>
    <n v="206"/>
    <n v="27"/>
    <n v="7"/>
    <s v="TRUE"/>
  </r>
  <r>
    <s v="AZ-2013-7146719"/>
    <x v="843"/>
    <s v="Peggy Hua"/>
    <x v="2"/>
    <s v="Auvergne-Rhône-Alpes"/>
    <s v="Vichy"/>
    <x v="1"/>
    <x v="2"/>
    <x v="0"/>
    <x v="1"/>
    <x v="8"/>
    <s v="Office Star Executive Leather Armchair, Adjustable"/>
    <n v="0.1"/>
    <n v="1269"/>
    <n v="14"/>
    <n v="3"/>
    <s v="TRUE"/>
  </r>
  <r>
    <s v="BN-2013-7226862"/>
    <x v="843"/>
    <s v="Daisy Summers"/>
    <x v="7"/>
    <s v="Groningen"/>
    <s v="Groningen"/>
    <x v="1"/>
    <x v="2"/>
    <x v="0"/>
    <x v="0"/>
    <x v="2"/>
    <s v="Binney &amp; Smith Sketch Pad, Water Color"/>
    <n v="0.5"/>
    <n v="124"/>
    <n v="-42"/>
    <n v="5"/>
    <s v="FALSE"/>
  </r>
  <r>
    <s v="AZ-2013-405028"/>
    <x v="843"/>
    <s v="Sophie Franklin"/>
    <x v="6"/>
    <s v="Berlin"/>
    <s v="Berlin"/>
    <x v="1"/>
    <x v="2"/>
    <x v="1"/>
    <x v="0"/>
    <x v="3"/>
    <s v="Rogers Trays, Blue"/>
    <n v="0.2"/>
    <n v="247"/>
    <n v="31"/>
    <n v="5"/>
    <s v="TRUE"/>
  </r>
  <r>
    <s v="AZ-2013-8207350"/>
    <x v="844"/>
    <s v="Matthew Gill"/>
    <x v="1"/>
    <s v="England"/>
    <s v="Maidenhead"/>
    <x v="0"/>
    <x v="0"/>
    <x v="0"/>
    <x v="1"/>
    <x v="8"/>
    <s v="Novimex Rocking Chair, Set of Two"/>
    <n v="0"/>
    <n v="936"/>
    <n v="103"/>
    <n v="7"/>
    <s v="TRUE"/>
  </r>
  <r>
    <s v="AZ-2013-8207350"/>
    <x v="844"/>
    <s v="Matthew Gill"/>
    <x v="1"/>
    <s v="England"/>
    <s v="Maidenhead"/>
    <x v="0"/>
    <x v="0"/>
    <x v="0"/>
    <x v="0"/>
    <x v="0"/>
    <s v="Xerox Parchment Paper, Recycled"/>
    <n v="0"/>
    <n v="40"/>
    <n v="18"/>
    <n v="3"/>
    <s v="FALSE"/>
  </r>
  <r>
    <s v="AZ-2013-8301856"/>
    <x v="844"/>
    <s v="Tristan Glassey"/>
    <x v="1"/>
    <s v="England"/>
    <s v="London"/>
    <x v="0"/>
    <x v="1"/>
    <x v="2"/>
    <x v="2"/>
    <x v="13"/>
    <s v="Hewlett Ink, Color"/>
    <n v="0.1"/>
    <n v="676"/>
    <n v="30"/>
    <n v="5"/>
    <s v="FALSE"/>
  </r>
  <r>
    <s v="AZ-2013-4266706"/>
    <x v="844"/>
    <s v="Wanda Wingert"/>
    <x v="1"/>
    <s v="England"/>
    <s v="Gateshead"/>
    <x v="0"/>
    <x v="1"/>
    <x v="1"/>
    <x v="1"/>
    <x v="8"/>
    <s v="Harbour Creations Bag Chairs, Adjustable"/>
    <n v="0"/>
    <n v="128"/>
    <n v="59"/>
    <n v="2"/>
    <s v="TRUE"/>
  </r>
  <r>
    <s v="AZ-2013-8213331"/>
    <x v="844"/>
    <s v="Alice Currie"/>
    <x v="2"/>
    <s v="Normandy"/>
    <s v="Le Havre"/>
    <x v="1"/>
    <x v="1"/>
    <x v="1"/>
    <x v="0"/>
    <x v="2"/>
    <s v="Sanford Pencil Sharpener, Easy-Erase"/>
    <n v="0"/>
    <n v="108"/>
    <n v="54"/>
    <n v="4"/>
    <s v="TRUE"/>
  </r>
  <r>
    <s v="AZ-2013-8213331"/>
    <x v="844"/>
    <s v="Alice Currie"/>
    <x v="2"/>
    <s v="Normandy"/>
    <s v="Le Havre"/>
    <x v="1"/>
    <x v="1"/>
    <x v="1"/>
    <x v="0"/>
    <x v="7"/>
    <s v="Smead Round Labels, Adjustable"/>
    <n v="0"/>
    <n v="10"/>
    <n v="3"/>
    <n v="2"/>
    <s v="FALSE"/>
  </r>
  <r>
    <s v="AZ-2013-8213331"/>
    <x v="844"/>
    <s v="Alice Currie"/>
    <x v="2"/>
    <s v="Normandy"/>
    <s v="Le Havre"/>
    <x v="1"/>
    <x v="1"/>
    <x v="1"/>
    <x v="0"/>
    <x v="3"/>
    <s v="Eldon Shelving, Blue"/>
    <n v="0.1"/>
    <n v="174"/>
    <n v="33"/>
    <n v="4"/>
    <s v="FALSE"/>
  </r>
  <r>
    <s v="AZ-2013-4092169"/>
    <x v="844"/>
    <s v="Lucas Warren"/>
    <x v="6"/>
    <s v="North Rhine-Westphalia"/>
    <s v="Cologne"/>
    <x v="1"/>
    <x v="1"/>
    <x v="1"/>
    <x v="0"/>
    <x v="7"/>
    <s v="Avery Shipping Labels, Laser Printer Compatible"/>
    <n v="0"/>
    <n v="12"/>
    <n v="2"/>
    <n v="1"/>
    <s v="FALSE"/>
  </r>
  <r>
    <s v="AZ-2013-7322131"/>
    <x v="844"/>
    <s v="Charlie Power"/>
    <x v="4"/>
    <s v="Vienna"/>
    <s v="Vienna"/>
    <x v="1"/>
    <x v="0"/>
    <x v="1"/>
    <x v="0"/>
    <x v="5"/>
    <s v="Wilson Jones Index Tab, Durable"/>
    <n v="0"/>
    <n v="16"/>
    <n v="0"/>
    <n v="2"/>
    <s v="FALSE"/>
  </r>
  <r>
    <s v="AZ-2013-7322131"/>
    <x v="844"/>
    <s v="Charlie Power"/>
    <x v="4"/>
    <s v="Vienna"/>
    <s v="Vienna"/>
    <x v="1"/>
    <x v="0"/>
    <x v="1"/>
    <x v="0"/>
    <x v="3"/>
    <s v="Smead Folders, Blue"/>
    <n v="0"/>
    <n v="122"/>
    <n v="14"/>
    <n v="7"/>
    <s v="FALSE"/>
  </r>
  <r>
    <s v="AZ-2013-4266706"/>
    <x v="844"/>
    <s v="Wanda Wingert"/>
    <x v="1"/>
    <s v="England"/>
    <s v="Gateshead"/>
    <x v="0"/>
    <x v="1"/>
    <x v="1"/>
    <x v="0"/>
    <x v="4"/>
    <s v="Stockwell Clamps, Assorted Sizes"/>
    <n v="0"/>
    <n v="167"/>
    <n v="63"/>
    <n v="10"/>
    <s v="TRUE"/>
  </r>
  <r>
    <s v="AZ-2013-4092169"/>
    <x v="844"/>
    <s v="Lucas Warren"/>
    <x v="6"/>
    <s v="North Rhine-Westphalia"/>
    <s v="Cologne"/>
    <x v="1"/>
    <x v="1"/>
    <x v="1"/>
    <x v="2"/>
    <x v="9"/>
    <s v="Okidata Inkjet, Durable"/>
    <n v="0"/>
    <n v="625"/>
    <n v="6"/>
    <n v="2"/>
    <s v="TRUE"/>
  </r>
  <r>
    <s v="AZ-2013-4266706"/>
    <x v="844"/>
    <s v="Wanda Wingert"/>
    <x v="1"/>
    <s v="England"/>
    <s v="Gateshead"/>
    <x v="0"/>
    <x v="1"/>
    <x v="1"/>
    <x v="2"/>
    <x v="13"/>
    <s v="Canon Fax and Copier, Laser"/>
    <n v="0"/>
    <n v="383"/>
    <n v="180"/>
    <n v="2"/>
    <s v="TRUE"/>
  </r>
  <r>
    <s v="AZ-2013-4134876"/>
    <x v="844"/>
    <s v="Harry Josephson"/>
    <x v="6"/>
    <s v="North Rhine-Westphalia"/>
    <s v="Halle"/>
    <x v="1"/>
    <x v="1"/>
    <x v="1"/>
    <x v="0"/>
    <x v="3"/>
    <s v="Fellowes File Cart, Blue"/>
    <n v="0.1"/>
    <n v="618"/>
    <n v="206"/>
    <n v="5"/>
    <s v="FALSE"/>
  </r>
  <r>
    <s v="BN-2013-3803426"/>
    <x v="845"/>
    <s v="Tyson Jonathan"/>
    <x v="1"/>
    <s v="Scotland"/>
    <s v="Edinburgh"/>
    <x v="0"/>
    <x v="1"/>
    <x v="2"/>
    <x v="1"/>
    <x v="16"/>
    <s v="Deflect-O Clock, Black"/>
    <n v="0.3"/>
    <n v="70"/>
    <n v="-27"/>
    <n v="2"/>
    <s v="TRUE"/>
  </r>
  <r>
    <s v="BN-2013-3803426"/>
    <x v="845"/>
    <s v="Tyson Jonathan"/>
    <x v="1"/>
    <s v="Scotland"/>
    <s v="Edinburgh"/>
    <x v="0"/>
    <x v="1"/>
    <x v="2"/>
    <x v="0"/>
    <x v="2"/>
    <s v="Binney &amp; Smith Pencil Sharpener, Water Color"/>
    <n v="0"/>
    <n v="81"/>
    <n v="37"/>
    <n v="3"/>
    <s v="FALSE"/>
  </r>
  <r>
    <s v="AZ-2013-5696844"/>
    <x v="845"/>
    <s v="Isabelle Norton"/>
    <x v="5"/>
    <s v="Castile and León"/>
    <s v="Salamanca"/>
    <x v="2"/>
    <x v="1"/>
    <x v="1"/>
    <x v="1"/>
    <x v="16"/>
    <s v="Tenex Light Bulb, Black"/>
    <n v="0"/>
    <n v="38"/>
    <n v="11"/>
    <n v="2"/>
    <s v="FALSE"/>
  </r>
  <r>
    <s v="BN-2013-407737"/>
    <x v="845"/>
    <s v="Thomas McCallum"/>
    <x v="7"/>
    <s v="North Holland"/>
    <s v="Amsterdam"/>
    <x v="1"/>
    <x v="1"/>
    <x v="1"/>
    <x v="0"/>
    <x v="2"/>
    <s v="BIC Pencil Sharpener, Blue"/>
    <n v="0.5"/>
    <n v="87"/>
    <n v="-16"/>
    <n v="6"/>
    <s v="TRUE"/>
  </r>
  <r>
    <s v="BN-2013-407737"/>
    <x v="845"/>
    <s v="Thomas McCallum"/>
    <x v="7"/>
    <s v="North Holland"/>
    <s v="Amsterdam"/>
    <x v="1"/>
    <x v="1"/>
    <x v="1"/>
    <x v="2"/>
    <x v="10"/>
    <s v="Samsung Office Telephone, with Caller ID"/>
    <n v="0.5"/>
    <n v="163"/>
    <n v="-88"/>
    <n v="5"/>
    <s v="FALSE"/>
  </r>
  <r>
    <s v="BN-2013-3470282"/>
    <x v="846"/>
    <s v="Isaac David"/>
    <x v="7"/>
    <s v="South Holland"/>
    <s v="The Hague"/>
    <x v="1"/>
    <x v="2"/>
    <x v="2"/>
    <x v="0"/>
    <x v="2"/>
    <s v="Stanley Pens, Water Color"/>
    <n v="0.5"/>
    <n v="33"/>
    <n v="-12"/>
    <n v="5"/>
    <s v="FALSE"/>
  </r>
  <r>
    <s v="BN-2013-3470282"/>
    <x v="846"/>
    <s v="Isaac David"/>
    <x v="7"/>
    <s v="South Holland"/>
    <s v="The Hague"/>
    <x v="1"/>
    <x v="2"/>
    <x v="2"/>
    <x v="0"/>
    <x v="5"/>
    <s v="Acco Hole Reinforcements, Recycled"/>
    <n v="0.5"/>
    <n v="14"/>
    <n v="0"/>
    <n v="4"/>
    <s v="FALSE"/>
  </r>
  <r>
    <s v="BN-2013-3470282"/>
    <x v="846"/>
    <s v="Isaac David"/>
    <x v="7"/>
    <s v="South Holland"/>
    <s v="The Hague"/>
    <x v="1"/>
    <x v="2"/>
    <x v="2"/>
    <x v="0"/>
    <x v="12"/>
    <s v="Stiletto Letter Opener, Easy Grip"/>
    <n v="0.5"/>
    <n v="15"/>
    <n v="-9"/>
    <n v="1"/>
    <s v="FALSE"/>
  </r>
  <r>
    <s v="BN-2013-1505908"/>
    <x v="846"/>
    <s v="Mohammed Fox"/>
    <x v="7"/>
    <s v="South Holland"/>
    <s v="Delft"/>
    <x v="1"/>
    <x v="1"/>
    <x v="1"/>
    <x v="1"/>
    <x v="1"/>
    <s v="Bush 3-Shelf Cabinet, Traditional"/>
    <n v="0.5"/>
    <n v="215"/>
    <n v="-120"/>
    <n v="3"/>
    <s v="TRUE"/>
  </r>
  <r>
    <s v="BN-2013-1505908"/>
    <x v="846"/>
    <s v="Mohammed Fox"/>
    <x v="7"/>
    <s v="South Holland"/>
    <s v="Delft"/>
    <x v="1"/>
    <x v="1"/>
    <x v="1"/>
    <x v="2"/>
    <x v="15"/>
    <s v="Enermax Numeric Keypad, Bluetooth"/>
    <n v="0.5"/>
    <n v="143"/>
    <n v="-26"/>
    <n v="5"/>
    <s v="FALSE"/>
  </r>
  <r>
    <s v="AZ-2013-281337"/>
    <x v="846"/>
    <s v="Joel Ortega"/>
    <x v="5"/>
    <s v="Catalonia"/>
    <s v="Tarragona"/>
    <x v="2"/>
    <x v="2"/>
    <x v="1"/>
    <x v="1"/>
    <x v="8"/>
    <s v="Harbour Creations Swivel Stool, Black"/>
    <n v="0.2"/>
    <n v="569"/>
    <n v="92"/>
    <n v="4"/>
    <s v="TRUE"/>
  </r>
  <r>
    <s v="BN-2013-2678087"/>
    <x v="847"/>
    <s v="Larry Lambert"/>
    <x v="11"/>
    <s v="Coimbra"/>
    <s v="Coimbra"/>
    <x v="2"/>
    <x v="1"/>
    <x v="1"/>
    <x v="0"/>
    <x v="3"/>
    <s v="Eldon Lockers, Blue"/>
    <n v="0.5"/>
    <n v="396"/>
    <n v="-317"/>
    <n v="4"/>
    <s v="FALSE"/>
  </r>
  <r>
    <s v="BN-2013-2678087"/>
    <x v="847"/>
    <s v="Larry Lambert"/>
    <x v="11"/>
    <s v="Coimbra"/>
    <s v="Coimbra"/>
    <x v="2"/>
    <x v="1"/>
    <x v="1"/>
    <x v="2"/>
    <x v="10"/>
    <s v="Nokia Smart Phone, with Caller ID"/>
    <n v="0.5"/>
    <n v="1278"/>
    <n v="-358"/>
    <n v="4"/>
    <s v="FALSE"/>
  </r>
  <r>
    <s v="BN-2013-8249195"/>
    <x v="847"/>
    <s v="Gracie Hicks"/>
    <x v="1"/>
    <s v="England"/>
    <s v="Birmingham"/>
    <x v="0"/>
    <x v="1"/>
    <x v="1"/>
    <x v="1"/>
    <x v="8"/>
    <s v="Harbour Creations Swivel Stool, Red"/>
    <n v="0.5"/>
    <n v="180"/>
    <n v="-54"/>
    <n v="2"/>
    <s v="FALSE"/>
  </r>
  <r>
    <s v="BN-2013-8249195"/>
    <x v="847"/>
    <s v="Gracie Hicks"/>
    <x v="1"/>
    <s v="England"/>
    <s v="Birmingham"/>
    <x v="0"/>
    <x v="1"/>
    <x v="1"/>
    <x v="0"/>
    <x v="2"/>
    <s v="Binney &amp; Smith Highlighters, Water Color"/>
    <n v="0.5"/>
    <n v="10"/>
    <n v="-2"/>
    <n v="1"/>
    <s v="FALSE"/>
  </r>
  <r>
    <s v="BN-2013-8249195"/>
    <x v="847"/>
    <s v="Gracie Hicks"/>
    <x v="1"/>
    <s v="England"/>
    <s v="Birmingham"/>
    <x v="0"/>
    <x v="1"/>
    <x v="1"/>
    <x v="0"/>
    <x v="5"/>
    <s v="Acco Binding Machine, Recycled"/>
    <n v="0.5"/>
    <n v="257"/>
    <n v="-129"/>
    <n v="10"/>
    <s v="FALSE"/>
  </r>
  <r>
    <s v="BN-2013-8249195"/>
    <x v="847"/>
    <s v="Gracie Hicks"/>
    <x v="1"/>
    <s v="England"/>
    <s v="Birmingham"/>
    <x v="0"/>
    <x v="1"/>
    <x v="1"/>
    <x v="0"/>
    <x v="4"/>
    <s v="Advantus Clamps, Assorted Sizes"/>
    <n v="0.5"/>
    <n v="42"/>
    <n v="-31"/>
    <n v="5"/>
    <s v="TRUE"/>
  </r>
  <r>
    <s v="BN-2013-8249195"/>
    <x v="847"/>
    <s v="Gracie Hicks"/>
    <x v="1"/>
    <s v="England"/>
    <s v="Birmingham"/>
    <x v="0"/>
    <x v="1"/>
    <x v="1"/>
    <x v="0"/>
    <x v="4"/>
    <s v="OIC Thumb Tacks, Assorted Sizes"/>
    <n v="0.5"/>
    <n v="23"/>
    <n v="-5"/>
    <n v="4"/>
    <s v="FALSE"/>
  </r>
  <r>
    <s v="BN-2013-8249195"/>
    <x v="847"/>
    <s v="Gracie Hicks"/>
    <x v="1"/>
    <s v="England"/>
    <s v="Birmingham"/>
    <x v="0"/>
    <x v="1"/>
    <x v="1"/>
    <x v="0"/>
    <x v="7"/>
    <s v="Harbour Creations Removable Labels, Laser Printer Compatible"/>
    <n v="0.5"/>
    <n v="5"/>
    <n v="-1"/>
    <n v="1"/>
    <s v="FALSE"/>
  </r>
  <r>
    <s v="BN-2013-8249195"/>
    <x v="847"/>
    <s v="Gracie Hicks"/>
    <x v="1"/>
    <s v="England"/>
    <s v="Birmingham"/>
    <x v="0"/>
    <x v="1"/>
    <x v="1"/>
    <x v="0"/>
    <x v="3"/>
    <s v="Fellowes File Cart, Single Width"/>
    <n v="0.5"/>
    <n v="481"/>
    <n v="-481"/>
    <n v="7"/>
    <s v="FALSE"/>
  </r>
  <r>
    <s v="BN-2013-8249195"/>
    <x v="847"/>
    <s v="Gracie Hicks"/>
    <x v="1"/>
    <s v="England"/>
    <s v="Birmingham"/>
    <x v="0"/>
    <x v="1"/>
    <x v="1"/>
    <x v="0"/>
    <x v="3"/>
    <s v="Tenex Lockers, Blue"/>
    <n v="0.5"/>
    <n v="408"/>
    <n v="-196"/>
    <n v="4"/>
    <s v="TRUE"/>
  </r>
  <r>
    <s v="AZ-2013-881740"/>
    <x v="848"/>
    <s v="Luz Reilly"/>
    <x v="9"/>
    <s v="Hainaut"/>
    <s v="Charleroi"/>
    <x v="1"/>
    <x v="1"/>
    <x v="3"/>
    <x v="0"/>
    <x v="2"/>
    <s v="Boston Sketch Pad, Easy-Erase"/>
    <n v="0"/>
    <n v="98"/>
    <n v="28"/>
    <n v="2"/>
    <s v="TRUE"/>
  </r>
  <r>
    <s v="AZ-2013-881740"/>
    <x v="848"/>
    <s v="Luz Reilly"/>
    <x v="9"/>
    <s v="Hainaut"/>
    <s v="Charleroi"/>
    <x v="1"/>
    <x v="1"/>
    <x v="3"/>
    <x v="0"/>
    <x v="3"/>
    <s v="Fellowes Trays, Wire Frame"/>
    <n v="0"/>
    <n v="226"/>
    <n v="56"/>
    <n v="4"/>
    <s v="TRUE"/>
  </r>
  <r>
    <s v="AZ-2013-7397368"/>
    <x v="848"/>
    <s v="Freddie Kaur"/>
    <x v="5"/>
    <s v="Madrid"/>
    <s v="Las Rozas de Madrid"/>
    <x v="2"/>
    <x v="1"/>
    <x v="0"/>
    <x v="1"/>
    <x v="8"/>
    <s v="Harbour Creations Bag Chairs, Adjustable"/>
    <n v="0.2"/>
    <n v="308"/>
    <n v="100"/>
    <n v="6"/>
    <s v="TRUE"/>
  </r>
  <r>
    <s v="AZ-2013-9091155"/>
    <x v="848"/>
    <s v="Dominic Jordan"/>
    <x v="1"/>
    <s v="England"/>
    <s v="Portsmouth"/>
    <x v="0"/>
    <x v="1"/>
    <x v="0"/>
    <x v="0"/>
    <x v="2"/>
    <s v="Boston Pens, Fluorescent"/>
    <n v="0"/>
    <n v="46"/>
    <n v="8"/>
    <n v="3"/>
    <s v="FALSE"/>
  </r>
  <r>
    <s v="AZ-2013-9091155"/>
    <x v="848"/>
    <s v="Dominic Jordan"/>
    <x v="1"/>
    <s v="England"/>
    <s v="Portsmouth"/>
    <x v="0"/>
    <x v="1"/>
    <x v="0"/>
    <x v="0"/>
    <x v="0"/>
    <s v="Eaton Note Cards, Premium"/>
    <n v="0"/>
    <n v="56"/>
    <n v="17"/>
    <n v="2"/>
    <s v="TRUE"/>
  </r>
  <r>
    <s v="BN-2013-2852434"/>
    <x v="848"/>
    <s v="Max Craig"/>
    <x v="3"/>
    <s v="Campania"/>
    <s v="Caserta"/>
    <x v="2"/>
    <x v="2"/>
    <x v="0"/>
    <x v="0"/>
    <x v="3"/>
    <s v="Eldon Lockers, Blue"/>
    <n v="0.4"/>
    <n v="237"/>
    <n v="-119"/>
    <n v="2"/>
    <s v="TRUE"/>
  </r>
  <r>
    <s v="AZ-2013-7397368"/>
    <x v="848"/>
    <s v="Freddie Kaur"/>
    <x v="5"/>
    <s v="Madrid"/>
    <s v="Las Rozas de Madrid"/>
    <x v="2"/>
    <x v="1"/>
    <x v="0"/>
    <x v="2"/>
    <x v="10"/>
    <s v="Cisco Headset, Full Size"/>
    <n v="0.1"/>
    <n v="81"/>
    <n v="22"/>
    <n v="1"/>
    <s v="TRUE"/>
  </r>
  <r>
    <s v="AZ-2013-6132734"/>
    <x v="848"/>
    <s v="Ewan Hyde"/>
    <x v="2"/>
    <s v="Alsace-Champagne-Ardenne-Lorraine"/>
    <s v="Strasbourg"/>
    <x v="1"/>
    <x v="1"/>
    <x v="1"/>
    <x v="1"/>
    <x v="16"/>
    <s v="Rubbermaid Stacking Tray, Erganomic"/>
    <n v="0"/>
    <n v="44"/>
    <n v="0"/>
    <n v="2"/>
    <s v="FALSE"/>
  </r>
  <r>
    <s v="BN-2013-5807388"/>
    <x v="848"/>
    <s v="Alice Black"/>
    <x v="7"/>
    <s v="Limburg"/>
    <s v="Heerlen"/>
    <x v="1"/>
    <x v="0"/>
    <x v="1"/>
    <x v="2"/>
    <x v="10"/>
    <s v="Samsung Audio Dock, Cordless"/>
    <n v="0.5"/>
    <n v="339"/>
    <n v="-217"/>
    <n v="4"/>
    <s v="TRUE"/>
  </r>
  <r>
    <s v="AZ-2013-9006218"/>
    <x v="848"/>
    <s v="Summer Hayward"/>
    <x v="6"/>
    <s v="North Rhine-Westphalia"/>
    <s v="Essen"/>
    <x v="1"/>
    <x v="1"/>
    <x v="1"/>
    <x v="1"/>
    <x v="1"/>
    <s v="Bush 3-Shelf Cabinet, Metal"/>
    <n v="0.1"/>
    <n v="771"/>
    <n v="163"/>
    <n v="6"/>
    <s v="TRUE"/>
  </r>
  <r>
    <s v="BN-2013-8558415"/>
    <x v="848"/>
    <s v="Piper Wilder-Neligan"/>
    <x v="0"/>
    <s v="Stockholm"/>
    <s v="Stockholm"/>
    <x v="0"/>
    <x v="1"/>
    <x v="0"/>
    <x v="1"/>
    <x v="1"/>
    <s v="Dania Stackable Bookrack, Mobile"/>
    <n v="0.5"/>
    <n v="182"/>
    <n v="-22"/>
    <n v="3"/>
    <s v="TRUE"/>
  </r>
  <r>
    <s v="BN-2013-8558415"/>
    <x v="848"/>
    <s v="Piper Wilder-Neligan"/>
    <x v="0"/>
    <s v="Stockholm"/>
    <s v="Stockholm"/>
    <x v="0"/>
    <x v="1"/>
    <x v="0"/>
    <x v="1"/>
    <x v="6"/>
    <s v="Lesro Round Table, Adjustable Height"/>
    <n v="0.7"/>
    <n v="954"/>
    <n v="-1558"/>
    <n v="7"/>
    <s v="FALSE"/>
  </r>
  <r>
    <s v="AZ-2013-9006218"/>
    <x v="848"/>
    <s v="Summer Hayward"/>
    <x v="6"/>
    <s v="North Rhine-Westphalia"/>
    <s v="Essen"/>
    <x v="1"/>
    <x v="1"/>
    <x v="1"/>
    <x v="0"/>
    <x v="3"/>
    <s v="Smead Box, Single Width"/>
    <n v="0.1"/>
    <n v="49"/>
    <n v="9"/>
    <n v="5"/>
    <s v="TRUE"/>
  </r>
  <r>
    <s v="BN-2013-8558415"/>
    <x v="848"/>
    <s v="Piper Wilder-Neligan"/>
    <x v="0"/>
    <s v="Stockholm"/>
    <s v="Stockholm"/>
    <x v="0"/>
    <x v="1"/>
    <x v="0"/>
    <x v="0"/>
    <x v="11"/>
    <s v="Cuisinart Blender, White"/>
    <n v="0.5"/>
    <n v="195"/>
    <n v="-47"/>
    <n v="6"/>
    <s v="TRUE"/>
  </r>
  <r>
    <s v="AZ-2013-9006218"/>
    <x v="848"/>
    <s v="Summer Hayward"/>
    <x v="6"/>
    <s v="North Rhine-Westphalia"/>
    <s v="Essen"/>
    <x v="1"/>
    <x v="1"/>
    <x v="1"/>
    <x v="2"/>
    <x v="10"/>
    <s v="Motorola Office Telephone, VoIP"/>
    <n v="0"/>
    <n v="216"/>
    <n v="95"/>
    <n v="3"/>
    <s v="FALSE"/>
  </r>
  <r>
    <s v="AZ-2013-9006218"/>
    <x v="848"/>
    <s v="Summer Hayward"/>
    <x v="6"/>
    <s v="North Rhine-Westphalia"/>
    <s v="Essen"/>
    <x v="1"/>
    <x v="1"/>
    <x v="1"/>
    <x v="2"/>
    <x v="10"/>
    <s v="Motorola Speaker Phone, Cordless"/>
    <n v="0"/>
    <n v="133"/>
    <n v="7"/>
    <n v="1"/>
    <s v="TRUE"/>
  </r>
  <r>
    <s v="AZ-2013-9006218"/>
    <x v="848"/>
    <s v="Summer Hayward"/>
    <x v="6"/>
    <s v="North Rhine-Westphalia"/>
    <s v="Essen"/>
    <x v="1"/>
    <x v="1"/>
    <x v="1"/>
    <x v="2"/>
    <x v="10"/>
    <s v="Motorola Speaker Phone, VoIP"/>
    <n v="0"/>
    <n v="390"/>
    <n v="16"/>
    <n v="3"/>
    <s v="TRUE"/>
  </r>
  <r>
    <s v="AZ-2013-9006218"/>
    <x v="848"/>
    <s v="Summer Hayward"/>
    <x v="6"/>
    <s v="North Rhine-Westphalia"/>
    <s v="Essen"/>
    <x v="1"/>
    <x v="1"/>
    <x v="1"/>
    <x v="2"/>
    <x v="10"/>
    <s v="Samsung Signal Booster, Full Size"/>
    <n v="0"/>
    <n v="1103"/>
    <n v="529"/>
    <n v="8"/>
    <s v="TRUE"/>
  </r>
  <r>
    <s v="AZ-2013-1444287"/>
    <x v="849"/>
    <s v="Adam Peacock"/>
    <x v="6"/>
    <s v="Hamburg"/>
    <s v="Hamburg"/>
    <x v="1"/>
    <x v="2"/>
    <x v="2"/>
    <x v="0"/>
    <x v="4"/>
    <s v="Advantus Staples, 12 Pack"/>
    <n v="0"/>
    <n v="21"/>
    <n v="1"/>
    <n v="2"/>
    <s v="FALSE"/>
  </r>
  <r>
    <s v="AZ-2013-1444287"/>
    <x v="849"/>
    <s v="Adam Peacock"/>
    <x v="6"/>
    <s v="Hamburg"/>
    <s v="Hamburg"/>
    <x v="1"/>
    <x v="2"/>
    <x v="2"/>
    <x v="2"/>
    <x v="15"/>
    <s v="SanDisk Mouse, Erganomic"/>
    <n v="0"/>
    <n v="325"/>
    <n v="65"/>
    <n v="9"/>
    <s v="TRUE"/>
  </r>
  <r>
    <s v="AZ-2013-135124"/>
    <x v="849"/>
    <s v="Judy Rodriquez"/>
    <x v="2"/>
    <s v="Provence-Alpes-Côte d'Azur"/>
    <s v="Mougins"/>
    <x v="1"/>
    <x v="1"/>
    <x v="2"/>
    <x v="0"/>
    <x v="7"/>
    <s v="Hon File Folder Labels, 5000 Label Set"/>
    <n v="0"/>
    <n v="18"/>
    <n v="9"/>
    <n v="2"/>
    <s v="TRUE"/>
  </r>
  <r>
    <s v="AZ-2013-9306812"/>
    <x v="849"/>
    <s v="Florence Wark"/>
    <x v="2"/>
    <s v="Ile-de-France"/>
    <s v="Rueil-Malmaison"/>
    <x v="1"/>
    <x v="1"/>
    <x v="1"/>
    <x v="0"/>
    <x v="4"/>
    <s v="OIC Staples, Bulk Pack"/>
    <n v="0"/>
    <n v="68"/>
    <n v="33"/>
    <n v="6"/>
    <s v="TRUE"/>
  </r>
  <r>
    <s v="BN-2013-2514877"/>
    <x v="849"/>
    <s v="Juanita Smalls"/>
    <x v="1"/>
    <s v="England"/>
    <s v="London"/>
    <x v="0"/>
    <x v="0"/>
    <x v="1"/>
    <x v="0"/>
    <x v="7"/>
    <s v="Smead File Folder Labels, Adjustable"/>
    <n v="0.1"/>
    <n v="43"/>
    <n v="-2"/>
    <n v="7"/>
    <s v="TRUE"/>
  </r>
  <r>
    <s v="AZ-2013-1120520"/>
    <x v="849"/>
    <s v="Lola Hughes"/>
    <x v="1"/>
    <s v="England"/>
    <s v="London"/>
    <x v="0"/>
    <x v="1"/>
    <x v="1"/>
    <x v="0"/>
    <x v="3"/>
    <s v="Eldon Lockers, Industrial"/>
    <n v="0.1"/>
    <n v="357"/>
    <n v="155"/>
    <n v="2"/>
    <s v="TRUE"/>
  </r>
  <r>
    <s v="BN-2013-8485680"/>
    <x v="850"/>
    <s v="Kazuko Mason"/>
    <x v="6"/>
    <s v="Thuringia"/>
    <s v="Erfurt"/>
    <x v="1"/>
    <x v="0"/>
    <x v="2"/>
    <x v="0"/>
    <x v="12"/>
    <s v="Fiskars Scissors, High Speed"/>
    <n v="0"/>
    <n v="116"/>
    <n v="56"/>
    <n v="5"/>
    <s v="TRUE"/>
  </r>
  <r>
    <s v="AZ-2013-5945845"/>
    <x v="850"/>
    <s v="Faith Greenwood"/>
    <x v="1"/>
    <s v="England"/>
    <s v="Plymouth"/>
    <x v="0"/>
    <x v="1"/>
    <x v="1"/>
    <x v="2"/>
    <x v="10"/>
    <s v="Samsung Speaker Phone, VoIP"/>
    <n v="0"/>
    <n v="247"/>
    <n v="69"/>
    <n v="2"/>
    <s v="FALSE"/>
  </r>
  <r>
    <s v="BN-2013-3695391"/>
    <x v="850"/>
    <s v="Jordan Peacock"/>
    <x v="2"/>
    <s v="Alsace-Champagne-Ardenne-Lorraine"/>
    <s v="Mulhouse"/>
    <x v="1"/>
    <x v="2"/>
    <x v="1"/>
    <x v="1"/>
    <x v="8"/>
    <s v="SAFCO Executive Leather Armchair, Black"/>
    <n v="0.1"/>
    <n v="2892"/>
    <n v="1189"/>
    <n v="7"/>
    <s v="FALSE"/>
  </r>
  <r>
    <s v="AZ-2013-2468600"/>
    <x v="850"/>
    <s v="Declan Dundas"/>
    <x v="3"/>
    <s v="Piedmont"/>
    <s v="Turin"/>
    <x v="2"/>
    <x v="2"/>
    <x v="1"/>
    <x v="1"/>
    <x v="8"/>
    <s v="Office Star Rocking Chair, Adjustable"/>
    <n v="0.6"/>
    <n v="287"/>
    <n v="-172"/>
    <n v="5"/>
    <s v="FALSE"/>
  </r>
  <r>
    <s v="AZ-2013-6980084"/>
    <x v="850"/>
    <s v="Karla Dunkley"/>
    <x v="2"/>
    <s v="Ile-de-France"/>
    <s v="Saint-Ouen"/>
    <x v="1"/>
    <x v="1"/>
    <x v="1"/>
    <x v="0"/>
    <x v="11"/>
    <s v="Hoover Stove, Black"/>
    <n v="0.1"/>
    <n v="1533"/>
    <n v="-34"/>
    <n v="3"/>
    <s v="TRUE"/>
  </r>
  <r>
    <s v="AZ-2013-6980084"/>
    <x v="850"/>
    <s v="Karla Dunkley"/>
    <x v="2"/>
    <s v="Ile-de-France"/>
    <s v="Saint-Ouen"/>
    <x v="1"/>
    <x v="1"/>
    <x v="1"/>
    <x v="0"/>
    <x v="3"/>
    <s v="Fellowes Shelving, Blue"/>
    <n v="0.1"/>
    <n v="260"/>
    <n v="78"/>
    <n v="5"/>
    <s v="TRUE"/>
  </r>
  <r>
    <s v="BN-2013-3695391"/>
    <x v="850"/>
    <s v="Jordan Peacock"/>
    <x v="2"/>
    <s v="Alsace-Champagne-Ardenne-Lorraine"/>
    <s v="Mulhouse"/>
    <x v="1"/>
    <x v="2"/>
    <x v="1"/>
    <x v="0"/>
    <x v="3"/>
    <s v="Smead File Cart, Single Width"/>
    <n v="0.1"/>
    <n v="464"/>
    <n v="-16"/>
    <n v="4"/>
    <s v="TRUE"/>
  </r>
  <r>
    <s v="BN-2013-3695391"/>
    <x v="850"/>
    <s v="Jordan Peacock"/>
    <x v="2"/>
    <s v="Alsace-Champagne-Ardenne-Lorraine"/>
    <s v="Mulhouse"/>
    <x v="1"/>
    <x v="2"/>
    <x v="1"/>
    <x v="0"/>
    <x v="12"/>
    <s v="Acme Scissors, Serrated"/>
    <n v="0"/>
    <n v="66"/>
    <n v="4"/>
    <n v="3"/>
    <s v="FALSE"/>
  </r>
  <r>
    <s v="AZ-2013-2468600"/>
    <x v="850"/>
    <s v="Declan Dundas"/>
    <x v="3"/>
    <s v="Piedmont"/>
    <s v="Turin"/>
    <x v="2"/>
    <x v="2"/>
    <x v="1"/>
    <x v="0"/>
    <x v="5"/>
    <s v="Avery Binder Covers, Economy"/>
    <n v="0"/>
    <n v="77"/>
    <n v="24"/>
    <n v="7"/>
    <s v="TRUE"/>
  </r>
  <r>
    <s v="AZ-2013-2468600"/>
    <x v="850"/>
    <s v="Declan Dundas"/>
    <x v="3"/>
    <s v="Piedmont"/>
    <s v="Turin"/>
    <x v="2"/>
    <x v="2"/>
    <x v="1"/>
    <x v="0"/>
    <x v="3"/>
    <s v="Tenex Box, Blue"/>
    <n v="0.4"/>
    <n v="30"/>
    <n v="-7"/>
    <n v="3"/>
    <s v="TRUE"/>
  </r>
  <r>
    <s v="BN-2013-3695391"/>
    <x v="850"/>
    <s v="Jordan Peacock"/>
    <x v="2"/>
    <s v="Alsace-Champagne-Ardenne-Lorraine"/>
    <s v="Mulhouse"/>
    <x v="1"/>
    <x v="2"/>
    <x v="1"/>
    <x v="2"/>
    <x v="13"/>
    <s v="Sharp Ink, Digital"/>
    <n v="0.15"/>
    <n v="316"/>
    <n v="123"/>
    <n v="3"/>
    <s v="FALSE"/>
  </r>
  <r>
    <s v="AZ-2013-3326917"/>
    <x v="850"/>
    <s v="Karon Shah"/>
    <x v="6"/>
    <s v="North Rhine-Westphalia"/>
    <s v="Solingen"/>
    <x v="1"/>
    <x v="2"/>
    <x v="1"/>
    <x v="0"/>
    <x v="12"/>
    <s v="Stiletto Letter Opener, Steel"/>
    <n v="0"/>
    <n v="75"/>
    <n v="9"/>
    <n v="3"/>
    <s v="TRUE"/>
  </r>
  <r>
    <s v="AZ-2013-1311863"/>
    <x v="851"/>
    <s v="Leroy Dudley"/>
    <x v="2"/>
    <s v="Alsace-Champagne-Ardenne-Lorraine"/>
    <s v="Strasbourg"/>
    <x v="1"/>
    <x v="1"/>
    <x v="2"/>
    <x v="0"/>
    <x v="5"/>
    <s v="Cardinal Binder Covers, Recycled"/>
    <n v="0"/>
    <n v="74"/>
    <n v="33"/>
    <n v="6"/>
    <s v="FALSE"/>
  </r>
  <r>
    <s v="AZ-2013-1311863"/>
    <x v="851"/>
    <s v="Leroy Dudley"/>
    <x v="2"/>
    <s v="Alsace-Champagne-Ardenne-Lorraine"/>
    <s v="Strasbourg"/>
    <x v="1"/>
    <x v="1"/>
    <x v="2"/>
    <x v="0"/>
    <x v="3"/>
    <s v="Rogers Trays, Blue"/>
    <n v="0.1"/>
    <n v="167"/>
    <n v="37"/>
    <n v="3"/>
    <s v="FALSE"/>
  </r>
  <r>
    <s v="AZ-2013-242926"/>
    <x v="851"/>
    <s v="Isabelle Radcliffe"/>
    <x v="4"/>
    <s v="Upper Austria"/>
    <s v="Linz"/>
    <x v="1"/>
    <x v="2"/>
    <x v="0"/>
    <x v="0"/>
    <x v="0"/>
    <s v="Enermax Cards &amp; Envelopes, Premium"/>
    <n v="0"/>
    <n v="141"/>
    <n v="41"/>
    <n v="3"/>
    <s v="FALSE"/>
  </r>
  <r>
    <s v="AZ-2013-1311863"/>
    <x v="851"/>
    <s v="Leroy Dudley"/>
    <x v="2"/>
    <s v="Alsace-Champagne-Ardenne-Lorraine"/>
    <s v="Strasbourg"/>
    <x v="1"/>
    <x v="1"/>
    <x v="2"/>
    <x v="2"/>
    <x v="10"/>
    <s v="Nokia Audio Dock, Full Size"/>
    <n v="0.15"/>
    <n v="428"/>
    <n v="10"/>
    <n v="3"/>
    <s v="TRUE"/>
  </r>
  <r>
    <s v="AZ-2013-7597474"/>
    <x v="851"/>
    <s v="Freddie Kaur"/>
    <x v="6"/>
    <s v="Hamburg"/>
    <s v="Hamburg"/>
    <x v="1"/>
    <x v="1"/>
    <x v="1"/>
    <x v="0"/>
    <x v="2"/>
    <s v="BIC Highlighters, Fluorescent"/>
    <n v="0"/>
    <n v="283"/>
    <n v="93"/>
    <n v="14"/>
    <s v="FALSE"/>
  </r>
  <r>
    <s v="AZ-2013-7597474"/>
    <x v="851"/>
    <s v="Freddie Kaur"/>
    <x v="6"/>
    <s v="Hamburg"/>
    <s v="Hamburg"/>
    <x v="1"/>
    <x v="1"/>
    <x v="1"/>
    <x v="0"/>
    <x v="4"/>
    <s v="OIC Staples, Assorted Sizes"/>
    <n v="0"/>
    <n v="18"/>
    <n v="7"/>
    <n v="2"/>
    <s v="FALSE"/>
  </r>
  <r>
    <s v="AZ-2013-4982500"/>
    <x v="852"/>
    <s v="Faith Chambers"/>
    <x v="6"/>
    <s v="North Rhine-Westphalia"/>
    <s v="Gladbeck"/>
    <x v="1"/>
    <x v="1"/>
    <x v="2"/>
    <x v="0"/>
    <x v="11"/>
    <s v="Hamilton Beach Toaster, Black"/>
    <n v="0.1"/>
    <n v="256"/>
    <n v="57"/>
    <n v="5"/>
    <s v="TRUE"/>
  </r>
  <r>
    <s v="AZ-2013-4982500"/>
    <x v="852"/>
    <s v="Faith Chambers"/>
    <x v="6"/>
    <s v="North Rhine-Westphalia"/>
    <s v="Gladbeck"/>
    <x v="1"/>
    <x v="1"/>
    <x v="2"/>
    <x v="0"/>
    <x v="5"/>
    <s v="Avery Hole Reinforcements, Economy"/>
    <n v="0"/>
    <n v="13"/>
    <n v="0"/>
    <n v="3"/>
    <s v="FALSE"/>
  </r>
  <r>
    <s v="AZ-2013-4982500"/>
    <x v="852"/>
    <s v="Faith Chambers"/>
    <x v="6"/>
    <s v="North Rhine-Westphalia"/>
    <s v="Gladbeck"/>
    <x v="1"/>
    <x v="1"/>
    <x v="2"/>
    <x v="0"/>
    <x v="3"/>
    <s v="Fellowes Box, Industrial"/>
    <n v="0.1"/>
    <n v="54"/>
    <n v="-3"/>
    <n v="3"/>
    <s v="TRUE"/>
  </r>
  <r>
    <s v="AZ-2013-8803933"/>
    <x v="852"/>
    <s v="Justin Armit"/>
    <x v="1"/>
    <s v="England"/>
    <s v="Bradford"/>
    <x v="0"/>
    <x v="1"/>
    <x v="2"/>
    <x v="0"/>
    <x v="4"/>
    <s v="Stockwell Thumb Tacks, Assorted Sizes"/>
    <n v="0"/>
    <n v="22"/>
    <n v="8"/>
    <n v="2"/>
    <s v="TRUE"/>
  </r>
  <r>
    <s v="AZ-2013-8803933"/>
    <x v="852"/>
    <s v="Justin Armit"/>
    <x v="1"/>
    <s v="England"/>
    <s v="Bradford"/>
    <x v="0"/>
    <x v="1"/>
    <x v="2"/>
    <x v="0"/>
    <x v="12"/>
    <s v="Fiskars Trimmer, Steel"/>
    <n v="0"/>
    <n v="542"/>
    <n v="65"/>
    <n v="13"/>
    <s v="TRUE"/>
  </r>
  <r>
    <s v="AZ-2013-7943122"/>
    <x v="852"/>
    <s v="George Bryan"/>
    <x v="2"/>
    <s v="Pays de la Loire"/>
    <s v="Le Mans"/>
    <x v="1"/>
    <x v="1"/>
    <x v="1"/>
    <x v="1"/>
    <x v="8"/>
    <s v="Novimex Steel Folding Chair, Black"/>
    <n v="0.6"/>
    <n v="96"/>
    <n v="-103"/>
    <n v="3"/>
    <s v="FALSE"/>
  </r>
  <r>
    <s v="BN-2013-2735217"/>
    <x v="852"/>
    <s v="Madelyn Anderson"/>
    <x v="2"/>
    <s v="Languedoc-Roussillon-Midi-Pyrénées"/>
    <s v="Frontignan"/>
    <x v="1"/>
    <x v="2"/>
    <x v="1"/>
    <x v="1"/>
    <x v="16"/>
    <s v="Deflect-O Door Stop, Duo Pack"/>
    <n v="0"/>
    <n v="88"/>
    <n v="32"/>
    <n v="2"/>
    <s v="FALSE"/>
  </r>
  <r>
    <s v="BN-2013-2735217"/>
    <x v="852"/>
    <s v="Madelyn Anderson"/>
    <x v="2"/>
    <s v="Languedoc-Roussillon-Midi-Pyrénées"/>
    <s v="Frontignan"/>
    <x v="1"/>
    <x v="2"/>
    <x v="1"/>
    <x v="1"/>
    <x v="6"/>
    <s v="Bevis Computer Table, with Bottom Storage"/>
    <n v="0.35"/>
    <n v="1291"/>
    <n v="-40"/>
    <n v="4"/>
    <s v="FALSE"/>
  </r>
  <r>
    <s v="AZ-2013-2010603"/>
    <x v="853"/>
    <s v="Jasmine Slater"/>
    <x v="2"/>
    <s v="Centre-Val de Loire"/>
    <s v="Dreux"/>
    <x v="1"/>
    <x v="2"/>
    <x v="2"/>
    <x v="1"/>
    <x v="16"/>
    <s v="Eldon Clock, Black"/>
    <n v="0"/>
    <n v="339"/>
    <n v="95"/>
    <n v="6"/>
    <s v="FALSE"/>
  </r>
  <r>
    <s v="AZ-2013-2010603"/>
    <x v="853"/>
    <s v="Jasmine Slater"/>
    <x v="2"/>
    <s v="Centre-Val de Loire"/>
    <s v="Dreux"/>
    <x v="1"/>
    <x v="2"/>
    <x v="2"/>
    <x v="0"/>
    <x v="2"/>
    <s v="Binney &amp; Smith Canvas, Water Color"/>
    <n v="0"/>
    <n v="55"/>
    <n v="26"/>
    <n v="1"/>
    <s v="TRUE"/>
  </r>
  <r>
    <s v="AZ-2013-2010603"/>
    <x v="853"/>
    <s v="Jasmine Slater"/>
    <x v="2"/>
    <s v="Centre-Val de Loire"/>
    <s v="Dreux"/>
    <x v="1"/>
    <x v="2"/>
    <x v="2"/>
    <x v="0"/>
    <x v="5"/>
    <s v="Avery 3-Hole Punch, Recycled"/>
    <n v="0"/>
    <n v="141"/>
    <n v="0"/>
    <n v="5"/>
    <s v="TRUE"/>
  </r>
  <r>
    <s v="AZ-2013-2010603"/>
    <x v="853"/>
    <s v="Jasmine Slater"/>
    <x v="2"/>
    <s v="Centre-Val de Loire"/>
    <s v="Dreux"/>
    <x v="1"/>
    <x v="2"/>
    <x v="2"/>
    <x v="0"/>
    <x v="3"/>
    <s v="Tenex File Cart, Single Width"/>
    <n v="0.1"/>
    <n v="242"/>
    <n v="100"/>
    <n v="2"/>
    <s v="FALSE"/>
  </r>
  <r>
    <s v="AZ-2013-2010603"/>
    <x v="853"/>
    <s v="Jasmine Slater"/>
    <x v="2"/>
    <s v="Centre-Val de Loire"/>
    <s v="Dreux"/>
    <x v="1"/>
    <x v="2"/>
    <x v="2"/>
    <x v="2"/>
    <x v="10"/>
    <s v="Apple Headset, Cordless"/>
    <n v="0.15"/>
    <n v="194"/>
    <n v="14"/>
    <n v="3"/>
    <s v="FALSE"/>
  </r>
  <r>
    <s v="BN-2013-1829303"/>
    <x v="853"/>
    <s v="Ewan O'Neill"/>
    <x v="3"/>
    <s v="Tuscany"/>
    <s v="Florence"/>
    <x v="2"/>
    <x v="2"/>
    <x v="1"/>
    <x v="1"/>
    <x v="8"/>
    <s v="Hon Rocking Chair, Red"/>
    <n v="0.6"/>
    <n v="104"/>
    <n v="-136"/>
    <n v="2"/>
    <s v="TRUE"/>
  </r>
  <r>
    <s v="AZ-2013-4780772"/>
    <x v="853"/>
    <s v="Angelina Hurst"/>
    <x v="6"/>
    <s v="Bavaria"/>
    <s v="Erlangen"/>
    <x v="1"/>
    <x v="1"/>
    <x v="1"/>
    <x v="1"/>
    <x v="8"/>
    <s v="Harbour Creations Executive Leather Armchair, Adjustable"/>
    <n v="0.1"/>
    <n v="848"/>
    <n v="367"/>
    <n v="2"/>
    <s v="FALSE"/>
  </r>
  <r>
    <s v="AZ-2013-684636"/>
    <x v="854"/>
    <s v="Rachel Tyler"/>
    <x v="1"/>
    <s v="England"/>
    <s v="Stoke-on-Trent"/>
    <x v="0"/>
    <x v="2"/>
    <x v="1"/>
    <x v="0"/>
    <x v="3"/>
    <s v="Rogers Box, Blue"/>
    <n v="0"/>
    <n v="96"/>
    <n v="2"/>
    <n v="4"/>
    <s v="TRUE"/>
  </r>
  <r>
    <s v="AZ-2013-2890966"/>
    <x v="854"/>
    <s v="Harvey Daniels"/>
    <x v="1"/>
    <s v="England"/>
    <s v="London"/>
    <x v="0"/>
    <x v="1"/>
    <x v="1"/>
    <x v="2"/>
    <x v="10"/>
    <s v="Nokia Smart Phone, Cordless"/>
    <n v="0.1"/>
    <n v="2290"/>
    <n v="560"/>
    <n v="4"/>
    <s v="TRUE"/>
  </r>
  <r>
    <s v="AZ-2013-7287311"/>
    <x v="855"/>
    <s v="Kenneth Gonzales"/>
    <x v="1"/>
    <s v="England"/>
    <s v="Dartford"/>
    <x v="0"/>
    <x v="1"/>
    <x v="2"/>
    <x v="0"/>
    <x v="3"/>
    <s v="Rogers File Cart, Single Width"/>
    <n v="0"/>
    <n v="708"/>
    <n v="184"/>
    <n v="5"/>
    <s v="TRUE"/>
  </r>
  <r>
    <s v="AZ-2013-7462248"/>
    <x v="855"/>
    <s v="Maria Kennedy"/>
    <x v="3"/>
    <s v="Campania"/>
    <s v="Benevento"/>
    <x v="2"/>
    <x v="1"/>
    <x v="2"/>
    <x v="0"/>
    <x v="2"/>
    <s v="BIC Pens, Easy-Erase"/>
    <n v="0"/>
    <n v="29"/>
    <n v="6"/>
    <n v="2"/>
    <s v="TRUE"/>
  </r>
  <r>
    <s v="AZ-2013-7462248"/>
    <x v="855"/>
    <s v="Maria Kennedy"/>
    <x v="3"/>
    <s v="Campania"/>
    <s v="Benevento"/>
    <x v="2"/>
    <x v="1"/>
    <x v="2"/>
    <x v="0"/>
    <x v="12"/>
    <s v="Kleencut Ruler, Easy Grip"/>
    <n v="0"/>
    <n v="76"/>
    <n v="2"/>
    <n v="5"/>
    <s v="FALSE"/>
  </r>
  <r>
    <s v="BN-2013-6496394"/>
    <x v="855"/>
    <s v="Beverly Brooks"/>
    <x v="1"/>
    <s v="England"/>
    <s v="Birmingham"/>
    <x v="0"/>
    <x v="1"/>
    <x v="1"/>
    <x v="0"/>
    <x v="3"/>
    <s v="Smead Lockers, Wire Frame"/>
    <n v="0.5"/>
    <n v="296"/>
    <n v="-243"/>
    <n v="3"/>
    <s v="FALSE"/>
  </r>
  <r>
    <s v="BN-2013-6496394"/>
    <x v="855"/>
    <s v="Beverly Brooks"/>
    <x v="1"/>
    <s v="England"/>
    <s v="Birmingham"/>
    <x v="0"/>
    <x v="1"/>
    <x v="1"/>
    <x v="0"/>
    <x v="12"/>
    <s v="Elite Scissors, High Speed"/>
    <n v="0.5"/>
    <n v="23"/>
    <n v="-1"/>
    <n v="2"/>
    <s v="TRUE"/>
  </r>
  <r>
    <s v="BN-2013-4955166"/>
    <x v="855"/>
    <s v="Phoebe Moore"/>
    <x v="2"/>
    <s v="Ile-de-France"/>
    <s v="Conflans-Sainte-Honorine"/>
    <x v="1"/>
    <x v="2"/>
    <x v="1"/>
    <x v="2"/>
    <x v="10"/>
    <s v="Nokia Office Telephone, with Caller ID"/>
    <n v="0.15"/>
    <n v="166"/>
    <n v="-22"/>
    <n v="3"/>
    <s v="FALSE"/>
  </r>
  <r>
    <s v="BN-2013-4370174"/>
    <x v="855"/>
    <s v="Ashley Baldwinson"/>
    <x v="1"/>
    <s v="England"/>
    <s v="Newcastle upon Tyne"/>
    <x v="0"/>
    <x v="2"/>
    <x v="1"/>
    <x v="1"/>
    <x v="16"/>
    <s v="Eldon Clock, Durable"/>
    <n v="0.3"/>
    <n v="225"/>
    <n v="0"/>
    <n v="6"/>
    <s v="FALSE"/>
  </r>
  <r>
    <s v="AZ-2013-6322927"/>
    <x v="856"/>
    <s v="Jose Gambino"/>
    <x v="1"/>
    <s v="England"/>
    <s v="Mansfield"/>
    <x v="0"/>
    <x v="2"/>
    <x v="2"/>
    <x v="0"/>
    <x v="2"/>
    <s v="Stanley Pencil Sharpener, Fluorescent"/>
    <n v="0"/>
    <n v="198"/>
    <n v="63"/>
    <n v="8"/>
    <s v="FALSE"/>
  </r>
  <r>
    <s v="AZ-2013-6322927"/>
    <x v="856"/>
    <s v="Jose Gambino"/>
    <x v="1"/>
    <s v="England"/>
    <s v="Mansfield"/>
    <x v="0"/>
    <x v="2"/>
    <x v="2"/>
    <x v="0"/>
    <x v="3"/>
    <s v="Eldon Lockers, Industrial"/>
    <n v="0"/>
    <n v="794"/>
    <n v="389"/>
    <n v="4"/>
    <s v="TRUE"/>
  </r>
  <r>
    <s v="AZ-2013-6322927"/>
    <x v="856"/>
    <s v="Jose Gambino"/>
    <x v="1"/>
    <s v="England"/>
    <s v="Mansfield"/>
    <x v="0"/>
    <x v="2"/>
    <x v="2"/>
    <x v="0"/>
    <x v="3"/>
    <s v="Rogers Trays, Single Width"/>
    <n v="0"/>
    <n v="494"/>
    <n v="34"/>
    <n v="8"/>
    <s v="FALSE"/>
  </r>
  <r>
    <s v="AZ-2013-6322927"/>
    <x v="856"/>
    <s v="Jose Gambino"/>
    <x v="1"/>
    <s v="England"/>
    <s v="Mansfield"/>
    <x v="0"/>
    <x v="2"/>
    <x v="2"/>
    <x v="0"/>
    <x v="12"/>
    <s v="Kleencut Letter Opener, High Speed"/>
    <n v="0"/>
    <n v="79"/>
    <n v="28"/>
    <n v="3"/>
    <s v="FALSE"/>
  </r>
  <r>
    <s v="AZ-2013-7204904"/>
    <x v="856"/>
    <s v="Eleanor Doyle"/>
    <x v="1"/>
    <s v="England"/>
    <s v="Plymouth"/>
    <x v="0"/>
    <x v="1"/>
    <x v="0"/>
    <x v="2"/>
    <x v="15"/>
    <s v="Belkin Mouse, USB"/>
    <n v="0"/>
    <n v="164"/>
    <n v="24"/>
    <n v="4"/>
    <s v="FALSE"/>
  </r>
  <r>
    <s v="AZ-2013-2652183"/>
    <x v="856"/>
    <s v="David Arnold"/>
    <x v="8"/>
    <s v="Hovedstaden"/>
    <s v="Copenhagen"/>
    <x v="0"/>
    <x v="1"/>
    <x v="1"/>
    <x v="0"/>
    <x v="4"/>
    <s v="Accos Clamps, 12 Pack"/>
    <n v="0.5"/>
    <n v="47"/>
    <n v="-32"/>
    <n v="5"/>
    <s v="FALSE"/>
  </r>
  <r>
    <s v="AZ-2013-3656949"/>
    <x v="856"/>
    <s v="Jose Gambino"/>
    <x v="3"/>
    <s v="Emilia-Romagna"/>
    <s v="Carpi"/>
    <x v="2"/>
    <x v="2"/>
    <x v="1"/>
    <x v="0"/>
    <x v="5"/>
    <s v="Avery Index Tab, Clear"/>
    <n v="0"/>
    <n v="19"/>
    <n v="1"/>
    <n v="3"/>
    <s v="FALSE"/>
  </r>
  <r>
    <s v="AZ-2013-3656949"/>
    <x v="856"/>
    <s v="Jose Gambino"/>
    <x v="3"/>
    <s v="Emilia-Romagna"/>
    <s v="Carpi"/>
    <x v="2"/>
    <x v="2"/>
    <x v="1"/>
    <x v="0"/>
    <x v="5"/>
    <s v="Cardinal Hole Reinforcements, Economy"/>
    <n v="0"/>
    <n v="21"/>
    <n v="9"/>
    <n v="4"/>
    <s v="FALSE"/>
  </r>
  <r>
    <s v="AZ-2013-6529496"/>
    <x v="856"/>
    <s v="Charlie Smithies"/>
    <x v="1"/>
    <s v="England"/>
    <s v="Rugby"/>
    <x v="0"/>
    <x v="1"/>
    <x v="1"/>
    <x v="2"/>
    <x v="9"/>
    <s v="Panasonic Printer, Durable"/>
    <n v="0"/>
    <n v="800"/>
    <n v="168"/>
    <n v="3"/>
    <s v="FALSE"/>
  </r>
  <r>
    <s v="AZ-2013-6529496"/>
    <x v="856"/>
    <s v="Charlie Smithies"/>
    <x v="1"/>
    <s v="England"/>
    <s v="Rugby"/>
    <x v="0"/>
    <x v="1"/>
    <x v="1"/>
    <x v="2"/>
    <x v="10"/>
    <s v="Nokia Smart Phone, Full Size"/>
    <n v="0"/>
    <n v="1908"/>
    <n v="820"/>
    <n v="3"/>
    <s v="TRUE"/>
  </r>
  <r>
    <s v="AZ-2013-2671803"/>
    <x v="856"/>
    <s v="Edward Davidson"/>
    <x v="6"/>
    <s v="Berlin"/>
    <s v="Berlin"/>
    <x v="1"/>
    <x v="0"/>
    <x v="1"/>
    <x v="0"/>
    <x v="3"/>
    <s v="Fellowes Folders, Blue"/>
    <n v="0.2"/>
    <n v="127"/>
    <n v="48"/>
    <n v="6"/>
    <s v="TRUE"/>
  </r>
  <r>
    <s v="AZ-2013-82677"/>
    <x v="856"/>
    <s v="Mariam McMeckan"/>
    <x v="9"/>
    <s v="East Flanders"/>
    <s v="Ghent"/>
    <x v="1"/>
    <x v="2"/>
    <x v="1"/>
    <x v="0"/>
    <x v="2"/>
    <s v="Sanford Markers, Easy-Erase"/>
    <n v="0"/>
    <n v="47"/>
    <n v="1"/>
    <n v="2"/>
    <s v="FALSE"/>
  </r>
  <r>
    <s v="AZ-2013-8017533"/>
    <x v="856"/>
    <s v="Ethan Williams"/>
    <x v="2"/>
    <s v="Brittany"/>
    <s v="Saint-Brieuc"/>
    <x v="1"/>
    <x v="2"/>
    <x v="1"/>
    <x v="0"/>
    <x v="5"/>
    <s v="Cardinal 3-Hole Punch, Clear"/>
    <n v="0"/>
    <n v="198"/>
    <n v="41"/>
    <n v="7"/>
    <s v="FALSE"/>
  </r>
  <r>
    <s v="AZ-2013-82677"/>
    <x v="856"/>
    <s v="Mariam McMeckan"/>
    <x v="9"/>
    <s v="East Flanders"/>
    <s v="Ghent"/>
    <x v="1"/>
    <x v="2"/>
    <x v="1"/>
    <x v="2"/>
    <x v="15"/>
    <s v="Enermax Mouse, Programmable"/>
    <n v="0"/>
    <n v="293"/>
    <n v="0"/>
    <n v="7"/>
    <s v="FALSE"/>
  </r>
  <r>
    <s v="AZ-2013-8017533"/>
    <x v="856"/>
    <s v="Ethan Williams"/>
    <x v="2"/>
    <s v="Brittany"/>
    <s v="Saint-Brieuc"/>
    <x v="1"/>
    <x v="2"/>
    <x v="1"/>
    <x v="2"/>
    <x v="10"/>
    <s v="Samsung Signal Booster, Full Size"/>
    <n v="0.15"/>
    <n v="469"/>
    <n v="182"/>
    <n v="4"/>
    <s v="FALSE"/>
  </r>
  <r>
    <s v="AZ-2013-1274934"/>
    <x v="857"/>
    <s v="Gail Thompson"/>
    <x v="1"/>
    <s v="England"/>
    <s v="Carlisle"/>
    <x v="0"/>
    <x v="1"/>
    <x v="3"/>
    <x v="1"/>
    <x v="16"/>
    <s v="Deflect-O Light Bulb, Durable"/>
    <n v="0.3"/>
    <n v="11"/>
    <n v="3"/>
    <n v="1"/>
    <s v="TRUE"/>
  </r>
  <r>
    <s v="AZ-2013-8603182"/>
    <x v="857"/>
    <s v="Tom Charlton"/>
    <x v="6"/>
    <s v="North Rhine-Westphalia"/>
    <s v="Bielefeld"/>
    <x v="1"/>
    <x v="2"/>
    <x v="0"/>
    <x v="1"/>
    <x v="1"/>
    <s v="Dania Stackable Bookrack, Pine"/>
    <n v="0.1"/>
    <n v="221"/>
    <n v="-22"/>
    <n v="2"/>
    <s v="FALSE"/>
  </r>
  <r>
    <s v="AZ-2013-8603182"/>
    <x v="857"/>
    <s v="Tom Charlton"/>
    <x v="6"/>
    <s v="North Rhine-Westphalia"/>
    <s v="Bielefeld"/>
    <x v="1"/>
    <x v="2"/>
    <x v="0"/>
    <x v="0"/>
    <x v="14"/>
    <s v="Jiffy Manila Envelope, Set of 50"/>
    <n v="0"/>
    <n v="52"/>
    <n v="21"/>
    <n v="2"/>
    <s v="FALSE"/>
  </r>
  <r>
    <s v="AZ-2013-2294363"/>
    <x v="857"/>
    <s v="Jonathan Barbee"/>
    <x v="10"/>
    <s v="Rogaland"/>
    <s v="Stavanger"/>
    <x v="0"/>
    <x v="1"/>
    <x v="0"/>
    <x v="0"/>
    <x v="14"/>
    <s v="GlobeWeis Mailers, Security-Tint"/>
    <n v="0"/>
    <n v="41"/>
    <n v="16"/>
    <n v="1"/>
    <s v="TRUE"/>
  </r>
  <r>
    <s v="AZ-2013-8946887"/>
    <x v="858"/>
    <s v="Chelsea Bannister"/>
    <x v="2"/>
    <s v="Nord-Pas-de-Calais-Picardie"/>
    <s v="Berck"/>
    <x v="1"/>
    <x v="1"/>
    <x v="3"/>
    <x v="0"/>
    <x v="7"/>
    <s v="Novimex Shipping Labels, 5000 Label Set"/>
    <n v="0"/>
    <n v="80"/>
    <n v="29"/>
    <n v="7"/>
    <s v="FALSE"/>
  </r>
  <r>
    <s v="AZ-2013-7600206"/>
    <x v="858"/>
    <s v="Millie Newman"/>
    <x v="2"/>
    <s v="Ile-de-France"/>
    <s v="Rambouillet"/>
    <x v="1"/>
    <x v="1"/>
    <x v="1"/>
    <x v="0"/>
    <x v="4"/>
    <s v="Stockwell Thumb Tacks, 12 Pack"/>
    <n v="0"/>
    <n v="91"/>
    <n v="41"/>
    <n v="7"/>
    <s v="FALSE"/>
  </r>
  <r>
    <s v="AZ-2013-8348952"/>
    <x v="858"/>
    <s v="Zachary Warner"/>
    <x v="1"/>
    <s v="England"/>
    <s v="Reading"/>
    <x v="0"/>
    <x v="1"/>
    <x v="1"/>
    <x v="2"/>
    <x v="10"/>
    <s v="Nokia Smart Phone, Full Size"/>
    <n v="0"/>
    <n v="1275"/>
    <n v="140"/>
    <n v="2"/>
    <s v="TRUE"/>
  </r>
  <r>
    <s v="AZ-2013-9517506"/>
    <x v="858"/>
    <s v="Harvey Drozd"/>
    <x v="6"/>
    <s v="Rhineland-Palatinate"/>
    <s v="Koblenz"/>
    <x v="1"/>
    <x v="1"/>
    <x v="1"/>
    <x v="2"/>
    <x v="13"/>
    <s v="Hewlett Wireless Fax, High-Speed"/>
    <n v="0"/>
    <n v="757"/>
    <n v="371"/>
    <n v="2"/>
    <s v="FALSE"/>
  </r>
  <r>
    <s v="AZ-2013-696326"/>
    <x v="859"/>
    <s v="Donald Molina"/>
    <x v="6"/>
    <s v="North Rhine-Westphalia"/>
    <s v="Cologne"/>
    <x v="1"/>
    <x v="0"/>
    <x v="2"/>
    <x v="1"/>
    <x v="16"/>
    <s v="Rubbermaid Photo Frame, Duo Pack"/>
    <n v="0"/>
    <n v="52"/>
    <n v="19"/>
    <n v="1"/>
    <s v="TRUE"/>
  </r>
  <r>
    <s v="AZ-2013-6565127"/>
    <x v="859"/>
    <s v="Sebastian Barber"/>
    <x v="2"/>
    <s v="Ile-de-France"/>
    <s v="Palaiseau"/>
    <x v="1"/>
    <x v="0"/>
    <x v="2"/>
    <x v="0"/>
    <x v="0"/>
    <s v="SanDisk Memo Slips, Premium"/>
    <n v="0"/>
    <n v="204"/>
    <n v="77"/>
    <n v="12"/>
    <s v="FALSE"/>
  </r>
  <r>
    <s v="AZ-2013-696326"/>
    <x v="859"/>
    <s v="Donald Molina"/>
    <x v="6"/>
    <s v="North Rhine-Westphalia"/>
    <s v="Cologne"/>
    <x v="1"/>
    <x v="0"/>
    <x v="2"/>
    <x v="0"/>
    <x v="3"/>
    <s v="Smead Box, Wire Frame"/>
    <n v="0.1"/>
    <n v="9"/>
    <n v="1"/>
    <n v="1"/>
    <s v="FALSE"/>
  </r>
  <r>
    <s v="BN-2013-6637489"/>
    <x v="859"/>
    <s v="Gerald Galvan"/>
    <x v="6"/>
    <s v="Berlin"/>
    <s v="Berlin"/>
    <x v="1"/>
    <x v="2"/>
    <x v="0"/>
    <x v="2"/>
    <x v="13"/>
    <s v="HP Fax Machine, Color"/>
    <n v="0.1"/>
    <n v="271"/>
    <n v="-30"/>
    <n v="1"/>
    <s v="FALSE"/>
  </r>
  <r>
    <s v="AZ-2013-4756629"/>
    <x v="859"/>
    <s v="Rebecca Heysen"/>
    <x v="2"/>
    <s v="Provence-Alpes-Côte d'Azur"/>
    <s v="Marseille"/>
    <x v="1"/>
    <x v="2"/>
    <x v="1"/>
    <x v="0"/>
    <x v="11"/>
    <s v="KitchenAid Stove, Red"/>
    <n v="0.1"/>
    <n v="4618"/>
    <n v="924"/>
    <n v="9"/>
    <s v="FALSE"/>
  </r>
  <r>
    <s v="AZ-2013-6593981"/>
    <x v="859"/>
    <s v="Anna Moreton"/>
    <x v="2"/>
    <s v="Ile-de-France"/>
    <s v="Le Blanc-Mesnil"/>
    <x v="1"/>
    <x v="2"/>
    <x v="1"/>
    <x v="0"/>
    <x v="2"/>
    <s v="Boston Markers, Easy-Erase"/>
    <n v="0"/>
    <n v="107"/>
    <n v="9"/>
    <n v="4"/>
    <s v="TRUE"/>
  </r>
  <r>
    <s v="AZ-2013-6593981"/>
    <x v="859"/>
    <s v="Anna Moreton"/>
    <x v="2"/>
    <s v="Ile-de-France"/>
    <s v="Le Blanc-Mesnil"/>
    <x v="1"/>
    <x v="2"/>
    <x v="1"/>
    <x v="0"/>
    <x v="2"/>
    <s v="Sanford Canvas, Blue"/>
    <n v="0"/>
    <n v="152"/>
    <n v="44"/>
    <n v="3"/>
    <s v="TRUE"/>
  </r>
  <r>
    <s v="AZ-2013-6593981"/>
    <x v="859"/>
    <s v="Anna Moreton"/>
    <x v="2"/>
    <s v="Ile-de-France"/>
    <s v="Le Blanc-Mesnil"/>
    <x v="1"/>
    <x v="2"/>
    <x v="1"/>
    <x v="0"/>
    <x v="0"/>
    <s v="Enermax Message Books, Premium"/>
    <n v="0"/>
    <n v="45"/>
    <n v="2"/>
    <n v="2"/>
    <s v="TRUE"/>
  </r>
  <r>
    <s v="AZ-2013-6593981"/>
    <x v="859"/>
    <s v="Anna Moreton"/>
    <x v="2"/>
    <s v="Ile-de-France"/>
    <s v="Le Blanc-Mesnil"/>
    <x v="1"/>
    <x v="2"/>
    <x v="1"/>
    <x v="0"/>
    <x v="3"/>
    <s v="Fellowes Shelving, Blue"/>
    <n v="0.1"/>
    <n v="156"/>
    <n v="47"/>
    <n v="3"/>
    <s v="TRUE"/>
  </r>
  <r>
    <s v="AZ-2013-4756629"/>
    <x v="859"/>
    <s v="Rebecca Heysen"/>
    <x v="2"/>
    <s v="Provence-Alpes-Côte d'Azur"/>
    <s v="Marseille"/>
    <x v="1"/>
    <x v="2"/>
    <x v="1"/>
    <x v="0"/>
    <x v="3"/>
    <s v="Fellowes Folders, Single Width"/>
    <n v="0.1"/>
    <n v="71"/>
    <n v="25"/>
    <n v="3"/>
    <s v="FALSE"/>
  </r>
  <r>
    <s v="AZ-2013-6593981"/>
    <x v="859"/>
    <s v="Anna Moreton"/>
    <x v="2"/>
    <s v="Ile-de-France"/>
    <s v="Le Blanc-Mesnil"/>
    <x v="1"/>
    <x v="2"/>
    <x v="1"/>
    <x v="2"/>
    <x v="15"/>
    <s v="Enermax Numeric Keypad, USB"/>
    <n v="0"/>
    <n v="276"/>
    <n v="80"/>
    <n v="5"/>
    <s v="FALSE"/>
  </r>
  <r>
    <s v="AZ-2013-388293"/>
    <x v="859"/>
    <s v="Gracie Powell"/>
    <x v="6"/>
    <s v="North Rhine-Westphalia"/>
    <s v="Aachen"/>
    <x v="1"/>
    <x v="1"/>
    <x v="1"/>
    <x v="1"/>
    <x v="1"/>
    <s v="Sauder Floating Shelf Set, Traditional"/>
    <n v="0.1"/>
    <n v="1051"/>
    <n v="315"/>
    <n v="6"/>
    <s v="FALSE"/>
  </r>
  <r>
    <s v="AZ-2013-388293"/>
    <x v="859"/>
    <s v="Gracie Powell"/>
    <x v="6"/>
    <s v="North Rhine-Westphalia"/>
    <s v="Aachen"/>
    <x v="1"/>
    <x v="1"/>
    <x v="1"/>
    <x v="0"/>
    <x v="5"/>
    <s v="Ibico Index Tab, Clear"/>
    <n v="0"/>
    <n v="59"/>
    <n v="22"/>
    <n v="7"/>
    <s v="TRUE"/>
  </r>
  <r>
    <s v="AZ-2013-7044470"/>
    <x v="859"/>
    <s v="James Bruns"/>
    <x v="5"/>
    <s v="Madrid"/>
    <s v="Madrid"/>
    <x v="2"/>
    <x v="1"/>
    <x v="1"/>
    <x v="1"/>
    <x v="16"/>
    <s v="Tenex Light Bulb, Duo Pack"/>
    <n v="0"/>
    <n v="38"/>
    <n v="5"/>
    <n v="2"/>
    <s v="FALSE"/>
  </r>
  <r>
    <s v="AZ-2013-3127336"/>
    <x v="859"/>
    <s v="Tricia Bustamante"/>
    <x v="6"/>
    <s v="Schleswig-Holstein"/>
    <s v="Kiel"/>
    <x v="1"/>
    <x v="2"/>
    <x v="1"/>
    <x v="0"/>
    <x v="2"/>
    <s v="BIC Sketch Pad, Easy-Erase"/>
    <n v="0"/>
    <n v="294"/>
    <n v="147"/>
    <n v="6"/>
    <s v="FALSE"/>
  </r>
  <r>
    <s v="AZ-2013-3127336"/>
    <x v="859"/>
    <s v="Tricia Bustamante"/>
    <x v="6"/>
    <s v="Schleswig-Holstein"/>
    <s v="Kiel"/>
    <x v="1"/>
    <x v="2"/>
    <x v="1"/>
    <x v="0"/>
    <x v="2"/>
    <s v="Boston Pens, Blue"/>
    <n v="0"/>
    <n v="28"/>
    <n v="1"/>
    <n v="2"/>
    <s v="TRUE"/>
  </r>
  <r>
    <s v="AZ-2013-3127336"/>
    <x v="859"/>
    <s v="Tricia Bustamante"/>
    <x v="6"/>
    <s v="Schleswig-Holstein"/>
    <s v="Kiel"/>
    <x v="1"/>
    <x v="2"/>
    <x v="1"/>
    <x v="0"/>
    <x v="4"/>
    <s v="Accos Staples, 12 Pack"/>
    <n v="0"/>
    <n v="31"/>
    <n v="6"/>
    <n v="3"/>
    <s v="FALSE"/>
  </r>
  <r>
    <s v="AZ-2013-3127336"/>
    <x v="859"/>
    <s v="Tricia Bustamante"/>
    <x v="6"/>
    <s v="Schleswig-Holstein"/>
    <s v="Kiel"/>
    <x v="1"/>
    <x v="2"/>
    <x v="1"/>
    <x v="0"/>
    <x v="7"/>
    <s v="Harbour Creations Round Labels, Adjustable"/>
    <n v="0"/>
    <n v="14"/>
    <n v="4"/>
    <n v="3"/>
    <s v="FALSE"/>
  </r>
  <r>
    <s v="AZ-2013-3127336"/>
    <x v="859"/>
    <s v="Tricia Bustamante"/>
    <x v="6"/>
    <s v="Schleswig-Holstein"/>
    <s v="Kiel"/>
    <x v="1"/>
    <x v="2"/>
    <x v="1"/>
    <x v="0"/>
    <x v="0"/>
    <s v="Eaton Memo Slips, 8.5 x 11"/>
    <n v="0"/>
    <n v="72"/>
    <n v="19"/>
    <n v="4"/>
    <s v="FALSE"/>
  </r>
  <r>
    <s v="AZ-2013-3127336"/>
    <x v="859"/>
    <s v="Tricia Bustamante"/>
    <x v="6"/>
    <s v="Schleswig-Holstein"/>
    <s v="Kiel"/>
    <x v="1"/>
    <x v="2"/>
    <x v="1"/>
    <x v="0"/>
    <x v="0"/>
    <s v="Xerox Cards &amp; Envelopes, 8.5 x 11"/>
    <n v="0"/>
    <n v="147"/>
    <n v="23"/>
    <n v="3"/>
    <s v="FALSE"/>
  </r>
  <r>
    <s v="AZ-2013-3127336"/>
    <x v="859"/>
    <s v="Tricia Bustamante"/>
    <x v="6"/>
    <s v="Schleswig-Holstein"/>
    <s v="Kiel"/>
    <x v="1"/>
    <x v="2"/>
    <x v="1"/>
    <x v="0"/>
    <x v="3"/>
    <s v="Rogers Trays, Wire Frame"/>
    <n v="0.1"/>
    <n v="383"/>
    <n v="166"/>
    <n v="7"/>
    <s v="FALSE"/>
  </r>
  <r>
    <s v="AZ-2013-3127336"/>
    <x v="859"/>
    <s v="Tricia Bustamante"/>
    <x v="6"/>
    <s v="Schleswig-Holstein"/>
    <s v="Kiel"/>
    <x v="1"/>
    <x v="2"/>
    <x v="1"/>
    <x v="0"/>
    <x v="12"/>
    <s v="Acme Box Cutter, Steel"/>
    <n v="0"/>
    <n v="37"/>
    <n v="13"/>
    <n v="1"/>
    <s v="FALSE"/>
  </r>
  <r>
    <s v="AZ-2013-7044470"/>
    <x v="859"/>
    <s v="James Bruns"/>
    <x v="5"/>
    <s v="Madrid"/>
    <s v="Madrid"/>
    <x v="2"/>
    <x v="1"/>
    <x v="1"/>
    <x v="0"/>
    <x v="2"/>
    <s v="BIC Markers, Water Color"/>
    <n v="0"/>
    <n v="59"/>
    <n v="21"/>
    <n v="2"/>
    <s v="FALSE"/>
  </r>
  <r>
    <s v="AZ-2013-3127336"/>
    <x v="859"/>
    <s v="Tricia Bustamante"/>
    <x v="6"/>
    <s v="Schleswig-Holstein"/>
    <s v="Kiel"/>
    <x v="1"/>
    <x v="2"/>
    <x v="1"/>
    <x v="2"/>
    <x v="9"/>
    <s v="StarTech Inkjet, Wireless"/>
    <n v="0"/>
    <n v="1509"/>
    <n v="45"/>
    <n v="5"/>
    <s v="FALSE"/>
  </r>
  <r>
    <s v="AZ-2013-1917714"/>
    <x v="860"/>
    <s v="Rachel Tyler"/>
    <x v="2"/>
    <s v="Alsace-Champagne-Ardenne-Lorraine"/>
    <s v="Illkirch-Graffenstaden"/>
    <x v="1"/>
    <x v="2"/>
    <x v="1"/>
    <x v="0"/>
    <x v="3"/>
    <s v="Fellowes Folders, Single Width"/>
    <n v="0.1"/>
    <n v="24"/>
    <n v="8"/>
    <n v="1"/>
    <s v="TRUE"/>
  </r>
  <r>
    <s v="AZ-2013-5802443"/>
    <x v="860"/>
    <s v="Donald Pak"/>
    <x v="2"/>
    <s v="Ile-de-France"/>
    <s v="Paris"/>
    <x v="1"/>
    <x v="2"/>
    <x v="1"/>
    <x v="0"/>
    <x v="5"/>
    <s v="Wilson Jones Hole Reinforcements, Recycled"/>
    <n v="0"/>
    <n v="20"/>
    <n v="5"/>
    <n v="4"/>
    <s v="FALSE"/>
  </r>
  <r>
    <s v="AZ-2013-6873105"/>
    <x v="861"/>
    <s v="Hudson Ordell"/>
    <x v="2"/>
    <s v="Provence-Alpes-Côte d'Azur"/>
    <s v="Marseille"/>
    <x v="1"/>
    <x v="2"/>
    <x v="0"/>
    <x v="1"/>
    <x v="8"/>
    <s v="Office Star Bag Chairs, Black"/>
    <n v="0.1"/>
    <n v="143"/>
    <n v="49"/>
    <n v="3"/>
    <s v="TRUE"/>
  </r>
  <r>
    <s v="AZ-2013-6873105"/>
    <x v="861"/>
    <s v="Hudson Ordell"/>
    <x v="2"/>
    <s v="Provence-Alpes-Côte d'Azur"/>
    <s v="Marseille"/>
    <x v="1"/>
    <x v="2"/>
    <x v="0"/>
    <x v="0"/>
    <x v="3"/>
    <s v="Fellowes Shelving, Single Width"/>
    <n v="0.1"/>
    <n v="260"/>
    <n v="46"/>
    <n v="5"/>
    <s v="FALSE"/>
  </r>
  <r>
    <s v="AZ-2013-6873105"/>
    <x v="861"/>
    <s v="Hudson Ordell"/>
    <x v="2"/>
    <s v="Provence-Alpes-Côte d'Azur"/>
    <s v="Marseille"/>
    <x v="1"/>
    <x v="2"/>
    <x v="0"/>
    <x v="0"/>
    <x v="3"/>
    <s v="Smead Lockers, Blue"/>
    <n v="0.1"/>
    <n v="1786"/>
    <n v="139"/>
    <n v="10"/>
    <s v="TRUE"/>
  </r>
  <r>
    <s v="AZ-2013-6686311"/>
    <x v="861"/>
    <s v="Zona Meyer"/>
    <x v="7"/>
    <s v="Overijssel"/>
    <s v="Hengelo"/>
    <x v="1"/>
    <x v="2"/>
    <x v="0"/>
    <x v="0"/>
    <x v="3"/>
    <s v="Fellowes Folders, Blue"/>
    <n v="0.5"/>
    <n v="106"/>
    <n v="0"/>
    <n v="8"/>
    <s v="TRUE"/>
  </r>
  <r>
    <s v="AZ-2013-1958192"/>
    <x v="861"/>
    <s v="Michael Myers"/>
    <x v="5"/>
    <s v="Castile-La Mancha"/>
    <s v="Puertollano"/>
    <x v="2"/>
    <x v="0"/>
    <x v="0"/>
    <x v="0"/>
    <x v="2"/>
    <s v="Stanley Markers, Water Color"/>
    <n v="0"/>
    <n v="76"/>
    <n v="25"/>
    <n v="3"/>
    <s v="FALSE"/>
  </r>
  <r>
    <s v="AZ-2013-6873105"/>
    <x v="861"/>
    <s v="Hudson Ordell"/>
    <x v="2"/>
    <s v="Provence-Alpes-Côte d'Azur"/>
    <s v="Marseille"/>
    <x v="1"/>
    <x v="2"/>
    <x v="0"/>
    <x v="2"/>
    <x v="13"/>
    <s v="Sharp Wireless Fax, Color"/>
    <n v="0.15"/>
    <n v="608"/>
    <n v="129"/>
    <n v="2"/>
    <s v="TRUE"/>
  </r>
  <r>
    <s v="BN-2013-6039695"/>
    <x v="861"/>
    <s v="John Town"/>
    <x v="0"/>
    <s v="Stockholm"/>
    <s v="Stockholm"/>
    <x v="0"/>
    <x v="1"/>
    <x v="0"/>
    <x v="1"/>
    <x v="16"/>
    <s v="Tenex Stacking Tray, Erganomic"/>
    <n v="0.6"/>
    <n v="27"/>
    <n v="-10"/>
    <n v="3"/>
    <s v="FALSE"/>
  </r>
  <r>
    <s v="AZ-2013-2020686"/>
    <x v="861"/>
    <s v="Rachel Morton"/>
    <x v="6"/>
    <s v="North Rhine-Westphalia"/>
    <s v="Witten"/>
    <x v="1"/>
    <x v="2"/>
    <x v="2"/>
    <x v="0"/>
    <x v="2"/>
    <s v="BIC Markers, Fluorescent"/>
    <n v="0"/>
    <n v="194"/>
    <n v="15"/>
    <n v="7"/>
    <s v="FALSE"/>
  </r>
  <r>
    <s v="AZ-2013-2791278"/>
    <x v="861"/>
    <s v="Toby Conway"/>
    <x v="1"/>
    <s v="England"/>
    <s v="Gloucester"/>
    <x v="0"/>
    <x v="1"/>
    <x v="1"/>
    <x v="0"/>
    <x v="3"/>
    <s v="Rogers Lockers, Single Width"/>
    <n v="0"/>
    <n v="635"/>
    <n v="279"/>
    <n v="3"/>
    <s v="TRUE"/>
  </r>
  <r>
    <s v="AZ-2013-2791278"/>
    <x v="861"/>
    <s v="Toby Conway"/>
    <x v="1"/>
    <s v="England"/>
    <s v="Gloucester"/>
    <x v="0"/>
    <x v="1"/>
    <x v="1"/>
    <x v="2"/>
    <x v="10"/>
    <s v="Apple Audio Dock, with Caller ID"/>
    <n v="0"/>
    <n v="167"/>
    <n v="25"/>
    <n v="1"/>
    <s v="FALSE"/>
  </r>
  <r>
    <s v="AZ-2013-7312978"/>
    <x v="861"/>
    <s v="Claudia Poore"/>
    <x v="5"/>
    <s v="Andalusía"/>
    <s v="Huelva"/>
    <x v="2"/>
    <x v="2"/>
    <x v="1"/>
    <x v="0"/>
    <x v="2"/>
    <s v="Boston Sketch Pad, Blue"/>
    <n v="0"/>
    <n v="146"/>
    <n v="63"/>
    <n v="3"/>
    <s v="TRUE"/>
  </r>
  <r>
    <s v="AZ-2013-7312978"/>
    <x v="861"/>
    <s v="Claudia Poore"/>
    <x v="5"/>
    <s v="Andalusía"/>
    <s v="Huelva"/>
    <x v="2"/>
    <x v="2"/>
    <x v="1"/>
    <x v="0"/>
    <x v="4"/>
    <s v="OIC Paper Clips, Bulk Pack"/>
    <n v="0"/>
    <n v="43"/>
    <n v="21"/>
    <n v="3"/>
    <s v="FALSE"/>
  </r>
  <r>
    <s v="AZ-2013-4071226"/>
    <x v="861"/>
    <s v="Makayla Elphinstone"/>
    <x v="3"/>
    <s v="Campania"/>
    <s v="Naples"/>
    <x v="2"/>
    <x v="1"/>
    <x v="1"/>
    <x v="0"/>
    <x v="0"/>
    <s v="Enermax Memo Slips, 8.5 x 11"/>
    <n v="0"/>
    <n v="59"/>
    <n v="0"/>
    <n v="3"/>
    <s v="FALSE"/>
  </r>
  <r>
    <s v="AZ-2013-1362722"/>
    <x v="862"/>
    <s v="Shannon Lane"/>
    <x v="1"/>
    <s v="England"/>
    <s v="Northampton"/>
    <x v="0"/>
    <x v="1"/>
    <x v="3"/>
    <x v="1"/>
    <x v="8"/>
    <s v="Office Star Rocking Chair, Adjustable"/>
    <n v="0"/>
    <n v="287"/>
    <n v="103"/>
    <n v="2"/>
    <s v="FALSE"/>
  </r>
  <r>
    <s v="AZ-2013-1362722"/>
    <x v="862"/>
    <s v="Shannon Lane"/>
    <x v="1"/>
    <s v="England"/>
    <s v="Northampton"/>
    <x v="0"/>
    <x v="1"/>
    <x v="3"/>
    <x v="2"/>
    <x v="13"/>
    <s v="HP Fax Machine, Digital"/>
    <n v="0"/>
    <n v="599"/>
    <n v="0"/>
    <n v="2"/>
    <s v="FALSE"/>
  </r>
  <r>
    <s v="BN-2013-717588"/>
    <x v="862"/>
    <s v="Liam Marshall"/>
    <x v="7"/>
    <s v="North Holland"/>
    <s v="Amsterdam"/>
    <x v="1"/>
    <x v="0"/>
    <x v="2"/>
    <x v="0"/>
    <x v="0"/>
    <s v="Green Bar Computer Printout Paper, Premium"/>
    <n v="0.5"/>
    <n v="30"/>
    <n v="-4"/>
    <n v="2"/>
    <s v="FALSE"/>
  </r>
  <r>
    <s v="AZ-2013-2605178"/>
    <x v="862"/>
    <s v="Laura Elizabeth"/>
    <x v="1"/>
    <s v="England"/>
    <s v="London"/>
    <x v="0"/>
    <x v="1"/>
    <x v="1"/>
    <x v="0"/>
    <x v="5"/>
    <s v="Cardinal 3-Hole Punch, Economy"/>
    <n v="0.1"/>
    <n v="52"/>
    <n v="20"/>
    <n v="2"/>
    <s v="TRUE"/>
  </r>
  <r>
    <s v="AZ-2013-2605178"/>
    <x v="862"/>
    <s v="Laura Elizabeth"/>
    <x v="1"/>
    <s v="England"/>
    <s v="London"/>
    <x v="0"/>
    <x v="1"/>
    <x v="1"/>
    <x v="0"/>
    <x v="5"/>
    <s v="Ibico 3-Hole Punch, Durable"/>
    <n v="0.1"/>
    <n v="86"/>
    <n v="26"/>
    <n v="3"/>
    <s v="TRUE"/>
  </r>
  <r>
    <s v="AZ-2013-2605178"/>
    <x v="862"/>
    <s v="Laura Elizabeth"/>
    <x v="1"/>
    <s v="England"/>
    <s v="London"/>
    <x v="0"/>
    <x v="1"/>
    <x v="1"/>
    <x v="0"/>
    <x v="12"/>
    <s v="Elite Ruler, Serrated"/>
    <n v="0.1"/>
    <n v="9"/>
    <n v="1"/>
    <n v="1"/>
    <s v="FALSE"/>
  </r>
  <r>
    <s v="AZ-2013-6551500"/>
    <x v="863"/>
    <s v="Peter Daly"/>
    <x v="4"/>
    <s v="Styria"/>
    <s v="Graz"/>
    <x v="1"/>
    <x v="1"/>
    <x v="2"/>
    <x v="1"/>
    <x v="1"/>
    <s v="Ikea Classic Bookcase, Mobile"/>
    <n v="0"/>
    <n v="2900"/>
    <n v="928"/>
    <n v="7"/>
    <s v="TRUE"/>
  </r>
  <r>
    <s v="AZ-2013-3692060"/>
    <x v="863"/>
    <s v="Janet Broussard"/>
    <x v="1"/>
    <s v="England"/>
    <s v="Manchester"/>
    <x v="0"/>
    <x v="1"/>
    <x v="2"/>
    <x v="0"/>
    <x v="2"/>
    <s v="Boston Canvas, Fluorescent"/>
    <n v="0"/>
    <n v="165"/>
    <n v="30"/>
    <n v="3"/>
    <s v="TRUE"/>
  </r>
  <r>
    <s v="AZ-2013-9665957"/>
    <x v="863"/>
    <s v="Harry Nelson"/>
    <x v="1"/>
    <s v="England"/>
    <s v="Reading"/>
    <x v="0"/>
    <x v="1"/>
    <x v="1"/>
    <x v="2"/>
    <x v="10"/>
    <s v="Motorola Speaker Phone, Cordless"/>
    <n v="0"/>
    <n v="265"/>
    <n v="13"/>
    <n v="2"/>
    <s v="FALSE"/>
  </r>
  <r>
    <s v="AZ-2013-7261942"/>
    <x v="864"/>
    <s v="Nancy Seay"/>
    <x v="4"/>
    <s v="Vienna"/>
    <s v="Vienna"/>
    <x v="1"/>
    <x v="1"/>
    <x v="0"/>
    <x v="2"/>
    <x v="13"/>
    <s v="HP Personal Copier, Laser"/>
    <n v="0"/>
    <n v="497"/>
    <n v="169"/>
    <n v="4"/>
    <s v="TRUE"/>
  </r>
  <r>
    <s v="AZ-2013-2587555"/>
    <x v="864"/>
    <s v="Terence Welch"/>
    <x v="6"/>
    <s v="Saxony"/>
    <s v="Leipzig"/>
    <x v="1"/>
    <x v="1"/>
    <x v="1"/>
    <x v="0"/>
    <x v="0"/>
    <s v="Green Bar Computer Printout Paper, Recycled"/>
    <n v="0"/>
    <n v="119"/>
    <n v="11"/>
    <n v="4"/>
    <s v="FALSE"/>
  </r>
  <r>
    <s v="AZ-2013-2986010"/>
    <x v="864"/>
    <s v="Daniel Lucas"/>
    <x v="6"/>
    <s v="North Rhine-Westphalia"/>
    <s v="Duisburg"/>
    <x v="1"/>
    <x v="0"/>
    <x v="1"/>
    <x v="0"/>
    <x v="5"/>
    <s v="Ibico Index Tab, Durable"/>
    <n v="0"/>
    <n v="19"/>
    <n v="8"/>
    <n v="2"/>
    <s v="FALSE"/>
  </r>
  <r>
    <s v="AZ-2013-2986010"/>
    <x v="864"/>
    <s v="Daniel Lucas"/>
    <x v="6"/>
    <s v="North Rhine-Westphalia"/>
    <s v="Duisburg"/>
    <x v="1"/>
    <x v="0"/>
    <x v="1"/>
    <x v="0"/>
    <x v="3"/>
    <s v="Smead Shelving, Industrial"/>
    <n v="0.1"/>
    <n v="44"/>
    <n v="7"/>
    <n v="1"/>
    <s v="FALSE"/>
  </r>
  <r>
    <s v="BN-2013-8418057"/>
    <x v="864"/>
    <s v="Jamie Le Grand"/>
    <x v="0"/>
    <s v="Stockholm"/>
    <s v="Stockholm"/>
    <x v="0"/>
    <x v="0"/>
    <x v="1"/>
    <x v="0"/>
    <x v="3"/>
    <s v="Tenex File Cart, Blue"/>
    <n v="0.5"/>
    <n v="133"/>
    <n v="-85"/>
    <n v="2"/>
    <s v="FALSE"/>
  </r>
  <r>
    <s v="AZ-2013-2986010"/>
    <x v="864"/>
    <s v="Daniel Lucas"/>
    <x v="6"/>
    <s v="North Rhine-Westphalia"/>
    <s v="Duisburg"/>
    <x v="1"/>
    <x v="0"/>
    <x v="1"/>
    <x v="2"/>
    <x v="15"/>
    <s v="Logitech Numeric Keypad, Programmable"/>
    <n v="0"/>
    <n v="335"/>
    <n v="43"/>
    <n v="7"/>
    <s v="TRUE"/>
  </r>
  <r>
    <s v="AZ-2013-9489930"/>
    <x v="864"/>
    <s v="Ashton Charles"/>
    <x v="2"/>
    <s v="Ile-de-France"/>
    <s v="Osny"/>
    <x v="1"/>
    <x v="1"/>
    <x v="1"/>
    <x v="0"/>
    <x v="7"/>
    <s v="Hon Round Labels, Adjustable"/>
    <n v="0"/>
    <n v="5"/>
    <n v="2"/>
    <n v="1"/>
    <s v="FALSE"/>
  </r>
  <r>
    <s v="AZ-2013-2847"/>
    <x v="864"/>
    <s v="Maynard Moorman"/>
    <x v="5"/>
    <s v="Basque Country"/>
    <s v="Barakaldo"/>
    <x v="2"/>
    <x v="1"/>
    <x v="1"/>
    <x v="1"/>
    <x v="1"/>
    <s v="Safco Classic Bookcase, Metal"/>
    <n v="0"/>
    <n v="3063"/>
    <n v="1470"/>
    <n v="7"/>
    <s v="TRUE"/>
  </r>
  <r>
    <s v="AZ-2013-2847"/>
    <x v="864"/>
    <s v="Maynard Moorman"/>
    <x v="5"/>
    <s v="Basque Country"/>
    <s v="Barakaldo"/>
    <x v="2"/>
    <x v="1"/>
    <x v="1"/>
    <x v="0"/>
    <x v="11"/>
    <s v="Hamilton Beach Coffee Grinder, White"/>
    <n v="0"/>
    <n v="82"/>
    <n v="36"/>
    <n v="2"/>
    <s v="FALSE"/>
  </r>
  <r>
    <s v="AZ-2013-2847"/>
    <x v="864"/>
    <s v="Maynard Moorman"/>
    <x v="5"/>
    <s v="Basque Country"/>
    <s v="Barakaldo"/>
    <x v="2"/>
    <x v="1"/>
    <x v="1"/>
    <x v="0"/>
    <x v="5"/>
    <s v="Avery Index Tab, Clear"/>
    <n v="0"/>
    <n v="19"/>
    <n v="1"/>
    <n v="3"/>
    <s v="FALSE"/>
  </r>
  <r>
    <s v="AZ-2013-2847"/>
    <x v="864"/>
    <s v="Maynard Moorman"/>
    <x v="5"/>
    <s v="Basque Country"/>
    <s v="Barakaldo"/>
    <x v="2"/>
    <x v="1"/>
    <x v="1"/>
    <x v="0"/>
    <x v="5"/>
    <s v="Ibico Binder Covers, Recycled"/>
    <n v="0"/>
    <n v="28"/>
    <n v="10"/>
    <n v="2"/>
    <s v="FALSE"/>
  </r>
  <r>
    <s v="AZ-2013-2847"/>
    <x v="864"/>
    <s v="Maynard Moorman"/>
    <x v="5"/>
    <s v="Basque Country"/>
    <s v="Barakaldo"/>
    <x v="2"/>
    <x v="1"/>
    <x v="1"/>
    <x v="0"/>
    <x v="7"/>
    <s v="Hon Shipping Labels, Laser Printer Compatible"/>
    <n v="0"/>
    <n v="57"/>
    <n v="16"/>
    <n v="5"/>
    <s v="FALSE"/>
  </r>
  <r>
    <s v="AZ-2013-5020127"/>
    <x v="865"/>
    <s v="Naomi Hancock"/>
    <x v="6"/>
    <s v="Hesse"/>
    <s v="Wiesbaden"/>
    <x v="1"/>
    <x v="2"/>
    <x v="1"/>
    <x v="1"/>
    <x v="16"/>
    <s v="Tenex Clock, Erganomic"/>
    <n v="0"/>
    <n v="342"/>
    <n v="154"/>
    <n v="7"/>
    <s v="TRUE"/>
  </r>
  <r>
    <s v="AZ-2013-4503283"/>
    <x v="865"/>
    <s v="Erick Tanner"/>
    <x v="2"/>
    <s v="Ile-de-France"/>
    <s v="Paris"/>
    <x v="1"/>
    <x v="2"/>
    <x v="1"/>
    <x v="1"/>
    <x v="8"/>
    <s v="SAFCO Executive Leather Armchair, Black"/>
    <n v="0.1"/>
    <n v="2479"/>
    <n v="1019"/>
    <n v="6"/>
    <s v="FALSE"/>
  </r>
  <r>
    <s v="AZ-2013-4503283"/>
    <x v="865"/>
    <s v="Erick Tanner"/>
    <x v="2"/>
    <s v="Ile-de-France"/>
    <s v="Paris"/>
    <x v="1"/>
    <x v="2"/>
    <x v="1"/>
    <x v="1"/>
    <x v="16"/>
    <s v="Advantus Clock, Duo Pack"/>
    <n v="0"/>
    <n v="206"/>
    <n v="25"/>
    <n v="4"/>
    <s v="TRUE"/>
  </r>
  <r>
    <s v="AZ-2013-4503283"/>
    <x v="865"/>
    <s v="Erick Tanner"/>
    <x v="2"/>
    <s v="Ile-de-France"/>
    <s v="Paris"/>
    <x v="1"/>
    <x v="2"/>
    <x v="1"/>
    <x v="1"/>
    <x v="16"/>
    <s v="Tenex Light Bulb, Durable"/>
    <n v="0"/>
    <n v="48"/>
    <n v="6"/>
    <n v="3"/>
    <s v="FALSE"/>
  </r>
  <r>
    <s v="AZ-2013-4503283"/>
    <x v="865"/>
    <s v="Erick Tanner"/>
    <x v="2"/>
    <s v="Ile-de-France"/>
    <s v="Paris"/>
    <x v="1"/>
    <x v="2"/>
    <x v="1"/>
    <x v="2"/>
    <x v="9"/>
    <s v="StarTech Receipt Printer, Wireless"/>
    <n v="0.15"/>
    <n v="188"/>
    <n v="-18"/>
    <n v="2"/>
    <s v="FALSE"/>
  </r>
  <r>
    <s v="AZ-2013-6800942"/>
    <x v="866"/>
    <s v="Ethan Barrett"/>
    <x v="7"/>
    <s v="Utrecht"/>
    <s v="Utrecht"/>
    <x v="1"/>
    <x v="1"/>
    <x v="2"/>
    <x v="2"/>
    <x v="9"/>
    <s v="Okidata Inkjet, Wireless"/>
    <n v="0.5"/>
    <n v="628"/>
    <n v="-616"/>
    <n v="4"/>
    <s v="TRUE"/>
  </r>
  <r>
    <s v="AZ-2013-7421576"/>
    <x v="866"/>
    <s v="Josh Wilkinson"/>
    <x v="5"/>
    <s v="Madrid"/>
    <s v="Madrid"/>
    <x v="2"/>
    <x v="2"/>
    <x v="0"/>
    <x v="1"/>
    <x v="16"/>
    <s v="Tenex Clock, Duo Pack"/>
    <n v="0"/>
    <n v="201"/>
    <n v="76"/>
    <n v="4"/>
    <s v="FALSE"/>
  </r>
  <r>
    <s v="AZ-2013-156529"/>
    <x v="866"/>
    <s v="Angelina Beeton"/>
    <x v="4"/>
    <s v="Upper Austria"/>
    <s v="Linz"/>
    <x v="1"/>
    <x v="1"/>
    <x v="1"/>
    <x v="0"/>
    <x v="5"/>
    <s v="Acco Binding Machine, Clear"/>
    <n v="0"/>
    <n v="303"/>
    <n v="33"/>
    <n v="6"/>
    <s v="FALSE"/>
  </r>
  <r>
    <s v="AZ-2013-156529"/>
    <x v="866"/>
    <s v="Angelina Beeton"/>
    <x v="4"/>
    <s v="Upper Austria"/>
    <s v="Linz"/>
    <x v="1"/>
    <x v="1"/>
    <x v="1"/>
    <x v="0"/>
    <x v="3"/>
    <s v="Tenex Lockers, Wire Frame"/>
    <n v="0"/>
    <n v="1829"/>
    <n v="567"/>
    <n v="9"/>
    <s v="TRUE"/>
  </r>
  <r>
    <s v="AZ-2013-156529"/>
    <x v="866"/>
    <s v="Angelina Beeton"/>
    <x v="4"/>
    <s v="Upper Austria"/>
    <s v="Linz"/>
    <x v="1"/>
    <x v="1"/>
    <x v="1"/>
    <x v="0"/>
    <x v="12"/>
    <s v="Kleencut Trimmer, Easy Grip"/>
    <n v="0"/>
    <n v="215"/>
    <n v="52"/>
    <n v="5"/>
    <s v="TRUE"/>
  </r>
  <r>
    <s v="AZ-2013-2558341"/>
    <x v="866"/>
    <s v="Stella Hellyer"/>
    <x v="2"/>
    <s v="Aquitaine-Limousin-Poitou-Charentes"/>
    <s v="Bordeaux"/>
    <x v="1"/>
    <x v="1"/>
    <x v="1"/>
    <x v="1"/>
    <x v="16"/>
    <s v="Advantus Stacking Tray, Erganomic"/>
    <n v="0"/>
    <n v="50"/>
    <n v="15"/>
    <n v="2"/>
    <s v="FALSE"/>
  </r>
  <r>
    <s v="AZ-2013-2558341"/>
    <x v="866"/>
    <s v="Stella Hellyer"/>
    <x v="2"/>
    <s v="Aquitaine-Limousin-Poitou-Charentes"/>
    <s v="Bordeaux"/>
    <x v="1"/>
    <x v="1"/>
    <x v="1"/>
    <x v="0"/>
    <x v="3"/>
    <s v="Tenex Folders, Single Width"/>
    <n v="0.1"/>
    <n v="146"/>
    <n v="18"/>
    <n v="7"/>
    <s v="FALSE"/>
  </r>
  <r>
    <s v="AZ-2013-708571"/>
    <x v="866"/>
    <s v="Georgina Storey"/>
    <x v="2"/>
    <s v="Ile-de-France"/>
    <s v="Paris"/>
    <x v="1"/>
    <x v="1"/>
    <x v="1"/>
    <x v="1"/>
    <x v="8"/>
    <s v="Novimex Steel Folding Chair, Black"/>
    <n v="0.1"/>
    <n v="359"/>
    <n v="28"/>
    <n v="5"/>
    <s v="FALSE"/>
  </r>
  <r>
    <s v="AZ-2013-708571"/>
    <x v="866"/>
    <s v="Georgina Storey"/>
    <x v="2"/>
    <s v="Ile-de-France"/>
    <s v="Paris"/>
    <x v="1"/>
    <x v="1"/>
    <x v="1"/>
    <x v="0"/>
    <x v="2"/>
    <s v="BIC Sketch Pad, Water Color"/>
    <n v="0"/>
    <n v="311"/>
    <n v="47"/>
    <n v="6"/>
    <s v="FALSE"/>
  </r>
  <r>
    <s v="AZ-2013-708571"/>
    <x v="866"/>
    <s v="Georgina Storey"/>
    <x v="2"/>
    <s v="Ile-de-France"/>
    <s v="Paris"/>
    <x v="1"/>
    <x v="1"/>
    <x v="1"/>
    <x v="0"/>
    <x v="2"/>
    <s v="Boston Markers, Blue"/>
    <n v="0"/>
    <n v="53"/>
    <n v="22"/>
    <n v="2"/>
    <s v="FALSE"/>
  </r>
  <r>
    <s v="AZ-2013-708571"/>
    <x v="866"/>
    <s v="Georgina Storey"/>
    <x v="2"/>
    <s v="Ile-de-France"/>
    <s v="Paris"/>
    <x v="1"/>
    <x v="1"/>
    <x v="1"/>
    <x v="2"/>
    <x v="9"/>
    <s v="Okidata Printer, White"/>
    <n v="0.15"/>
    <n v="227"/>
    <n v="-37"/>
    <n v="1"/>
    <s v="TRUE"/>
  </r>
  <r>
    <s v="AZ-2013-6220959"/>
    <x v="867"/>
    <s v="Archie Whittaker"/>
    <x v="2"/>
    <s v="Ile-de-France"/>
    <s v="Paris"/>
    <x v="1"/>
    <x v="0"/>
    <x v="3"/>
    <x v="0"/>
    <x v="11"/>
    <s v="Hamilton Beach Stove, White"/>
    <n v="0.1"/>
    <n v="2432"/>
    <n v="513"/>
    <n v="5"/>
    <s v="TRUE"/>
  </r>
  <r>
    <s v="AZ-2013-6220959"/>
    <x v="867"/>
    <s v="Archie Whittaker"/>
    <x v="2"/>
    <s v="Ile-de-France"/>
    <s v="Paris"/>
    <x v="1"/>
    <x v="0"/>
    <x v="3"/>
    <x v="0"/>
    <x v="5"/>
    <s v="Wilson Jones Hole Reinforcements, Durable"/>
    <n v="0"/>
    <n v="24"/>
    <n v="7"/>
    <n v="4"/>
    <s v="FALSE"/>
  </r>
  <r>
    <s v="AZ-2013-6220959"/>
    <x v="867"/>
    <s v="Archie Whittaker"/>
    <x v="2"/>
    <s v="Ile-de-France"/>
    <s v="Paris"/>
    <x v="1"/>
    <x v="0"/>
    <x v="3"/>
    <x v="0"/>
    <x v="14"/>
    <s v="Kraft Interoffice Envelope, Security-Tint"/>
    <n v="0"/>
    <n v="99"/>
    <n v="10"/>
    <n v="2"/>
    <s v="FALSE"/>
  </r>
  <r>
    <s v="AZ-2013-6220959"/>
    <x v="867"/>
    <s v="Archie Whittaker"/>
    <x v="2"/>
    <s v="Ile-de-France"/>
    <s v="Paris"/>
    <x v="1"/>
    <x v="0"/>
    <x v="3"/>
    <x v="0"/>
    <x v="14"/>
    <s v="Kraft Manila Envelope, with clear poly window"/>
    <n v="0"/>
    <n v="180"/>
    <n v="88"/>
    <n v="6"/>
    <s v="TRUE"/>
  </r>
  <r>
    <s v="AZ-2013-6220959"/>
    <x v="867"/>
    <s v="Archie Whittaker"/>
    <x v="2"/>
    <s v="Ile-de-France"/>
    <s v="Paris"/>
    <x v="1"/>
    <x v="0"/>
    <x v="3"/>
    <x v="0"/>
    <x v="0"/>
    <s v="Enermax Message Books, Recycled"/>
    <n v="0"/>
    <n v="112"/>
    <n v="49"/>
    <n v="5"/>
    <s v="FALSE"/>
  </r>
  <r>
    <s v="AZ-2013-6220959"/>
    <x v="867"/>
    <s v="Archie Whittaker"/>
    <x v="2"/>
    <s v="Ile-de-France"/>
    <s v="Paris"/>
    <x v="1"/>
    <x v="0"/>
    <x v="3"/>
    <x v="0"/>
    <x v="0"/>
    <s v="Xerox Note Cards, Premium"/>
    <n v="0"/>
    <n v="105"/>
    <n v="21"/>
    <n v="4"/>
    <s v="FALSE"/>
  </r>
  <r>
    <s v="BN-2013-1315378"/>
    <x v="867"/>
    <s v="Katherine Grant"/>
    <x v="7"/>
    <s v="North Brabant"/>
    <s v="Tilburg"/>
    <x v="1"/>
    <x v="1"/>
    <x v="1"/>
    <x v="2"/>
    <x v="9"/>
    <s v="Okidata Inkjet, Wireless"/>
    <n v="0.5"/>
    <n v="471"/>
    <n v="-462"/>
    <n v="3"/>
    <s v="FALSE"/>
  </r>
  <r>
    <s v="AZ-2013-3220222"/>
    <x v="868"/>
    <s v="Toby Conway"/>
    <x v="3"/>
    <s v="Piedmont"/>
    <s v="Moncalieri"/>
    <x v="2"/>
    <x v="1"/>
    <x v="3"/>
    <x v="0"/>
    <x v="14"/>
    <s v="Cameo Peel and Seal, with clear poly window"/>
    <n v="0"/>
    <n v="49"/>
    <n v="22"/>
    <n v="2"/>
    <s v="FALSE"/>
  </r>
  <r>
    <s v="AZ-2013-1741876"/>
    <x v="868"/>
    <s v="Matilda Jackson"/>
    <x v="5"/>
    <s v="Basque Country"/>
    <s v="Vitoria"/>
    <x v="2"/>
    <x v="2"/>
    <x v="2"/>
    <x v="1"/>
    <x v="1"/>
    <s v="Ikea 3-Shelf Cabinet, Pine"/>
    <n v="0"/>
    <n v="575"/>
    <n v="17"/>
    <n v="4"/>
    <s v="TRUE"/>
  </r>
  <r>
    <s v="AZ-2013-1741876"/>
    <x v="868"/>
    <s v="Matilda Jackson"/>
    <x v="5"/>
    <s v="Basque Country"/>
    <s v="Vitoria"/>
    <x v="2"/>
    <x v="2"/>
    <x v="2"/>
    <x v="1"/>
    <x v="1"/>
    <s v="Ikea Floating Shelf Set, Traditional"/>
    <n v="0"/>
    <n v="170"/>
    <n v="10"/>
    <n v="1"/>
    <s v="FALSE"/>
  </r>
  <r>
    <s v="AZ-2013-6121627"/>
    <x v="868"/>
    <s v="Chloe Landale"/>
    <x v="1"/>
    <s v="England"/>
    <s v="Plymouth"/>
    <x v="0"/>
    <x v="0"/>
    <x v="1"/>
    <x v="0"/>
    <x v="3"/>
    <s v="Eldon Folders, Single Width"/>
    <n v="0"/>
    <n v="51"/>
    <n v="24"/>
    <n v="3"/>
    <s v="TRUE"/>
  </r>
  <r>
    <s v="AZ-2013-6440318"/>
    <x v="868"/>
    <s v="Ronald Everson"/>
    <x v="2"/>
    <s v="Nord-Pas-de-Calais-Picardie"/>
    <s v="Cambrai"/>
    <x v="1"/>
    <x v="2"/>
    <x v="0"/>
    <x v="2"/>
    <x v="10"/>
    <s v="Nokia Headset, VoIP"/>
    <n v="0.15"/>
    <n v="249"/>
    <n v="79"/>
    <n v="4"/>
    <s v="FALSE"/>
  </r>
  <r>
    <s v="AZ-2013-6121627"/>
    <x v="868"/>
    <s v="Chloe Landale"/>
    <x v="1"/>
    <s v="England"/>
    <s v="Plymouth"/>
    <x v="0"/>
    <x v="0"/>
    <x v="1"/>
    <x v="2"/>
    <x v="13"/>
    <s v="Sharp Fax and Copier, Color"/>
    <n v="0"/>
    <n v="510"/>
    <n v="250"/>
    <n v="3"/>
    <s v="FALSE"/>
  </r>
  <r>
    <s v="AZ-2013-4386533"/>
    <x v="868"/>
    <s v="Isabelle Macghey"/>
    <x v="6"/>
    <s v="Baden-Württemberg"/>
    <s v="Heidelberg"/>
    <x v="1"/>
    <x v="1"/>
    <x v="1"/>
    <x v="1"/>
    <x v="16"/>
    <s v="Deflect-O Frame, Durable"/>
    <n v="0"/>
    <n v="964"/>
    <n v="395"/>
    <n v="9"/>
    <s v="FALSE"/>
  </r>
  <r>
    <s v="AZ-2013-6334025"/>
    <x v="868"/>
    <s v="Craig Rayner"/>
    <x v="6"/>
    <s v="Hesse"/>
    <s v="Wiesbaden"/>
    <x v="1"/>
    <x v="1"/>
    <x v="1"/>
    <x v="0"/>
    <x v="2"/>
    <s v="Stanley Sketch Pad, Blue"/>
    <n v="0"/>
    <n v="133"/>
    <n v="44"/>
    <n v="3"/>
    <s v="FALSE"/>
  </r>
  <r>
    <s v="AZ-2013-7662993"/>
    <x v="868"/>
    <s v="Spencer Wallis"/>
    <x v="1"/>
    <s v="England"/>
    <s v="Nottingham"/>
    <x v="0"/>
    <x v="1"/>
    <x v="1"/>
    <x v="2"/>
    <x v="13"/>
    <s v="Hewlett Copy Machine, Color"/>
    <n v="0"/>
    <n v="795"/>
    <n v="270"/>
    <n v="3"/>
    <s v="FALSE"/>
  </r>
  <r>
    <s v="AZ-2013-8044431"/>
    <x v="868"/>
    <s v="Lucas Northcott"/>
    <x v="1"/>
    <s v="Scotland"/>
    <s v="Glasgow"/>
    <x v="0"/>
    <x v="1"/>
    <x v="1"/>
    <x v="1"/>
    <x v="16"/>
    <s v="Eldon Clock, Duo Pack"/>
    <n v="0.3"/>
    <n v="79"/>
    <n v="16"/>
    <n v="2"/>
    <s v="FALSE"/>
  </r>
  <r>
    <s v="BN-2013-236928"/>
    <x v="869"/>
    <s v="Joel Peters"/>
    <x v="6"/>
    <s v="Rhineland-Palatinate"/>
    <s v="Trier"/>
    <x v="1"/>
    <x v="0"/>
    <x v="2"/>
    <x v="1"/>
    <x v="1"/>
    <s v="Sauder Corner Shelving, Pine"/>
    <n v="0.1"/>
    <n v="401"/>
    <n v="45"/>
    <n v="3"/>
    <s v="FALSE"/>
  </r>
  <r>
    <s v="BN-2013-236928"/>
    <x v="869"/>
    <s v="Joel Peters"/>
    <x v="6"/>
    <s v="Rhineland-Palatinate"/>
    <s v="Trier"/>
    <x v="1"/>
    <x v="0"/>
    <x v="2"/>
    <x v="0"/>
    <x v="14"/>
    <s v="Kraft Interoffice Envelope, Security-Tint"/>
    <n v="0"/>
    <n v="49"/>
    <n v="5"/>
    <n v="1"/>
    <s v="FALSE"/>
  </r>
  <r>
    <s v="AZ-2013-514830"/>
    <x v="869"/>
    <s v="Holly Black"/>
    <x v="3"/>
    <s v="Lombardy"/>
    <s v="Milan"/>
    <x v="2"/>
    <x v="0"/>
    <x v="2"/>
    <x v="0"/>
    <x v="7"/>
    <s v="Novimex Color Coded Labels, Laser Printer Compatible"/>
    <n v="0"/>
    <n v="62"/>
    <n v="15"/>
    <n v="5"/>
    <s v="FALSE"/>
  </r>
  <r>
    <s v="BN-2013-333027"/>
    <x v="869"/>
    <s v="Anna Macdonald"/>
    <x v="3"/>
    <s v="Campania"/>
    <s v="Avellino"/>
    <x v="2"/>
    <x v="1"/>
    <x v="1"/>
    <x v="1"/>
    <x v="8"/>
    <s v="Harbour Creations Swivel Stool, Black"/>
    <n v="0.6"/>
    <n v="213"/>
    <n v="-144"/>
    <n v="3"/>
    <s v="FALSE"/>
  </r>
  <r>
    <s v="AZ-2013-7453439"/>
    <x v="869"/>
    <s v="Poppy Gunn"/>
    <x v="4"/>
    <s v="Vienna"/>
    <s v="Vienna"/>
    <x v="1"/>
    <x v="1"/>
    <x v="1"/>
    <x v="1"/>
    <x v="8"/>
    <s v="SAFCO Chairmat, Black"/>
    <n v="0"/>
    <n v="115"/>
    <n v="6"/>
    <n v="2"/>
    <s v="TRUE"/>
  </r>
  <r>
    <s v="AZ-2013-7453439"/>
    <x v="869"/>
    <s v="Poppy Gunn"/>
    <x v="4"/>
    <s v="Vienna"/>
    <s v="Vienna"/>
    <x v="1"/>
    <x v="1"/>
    <x v="1"/>
    <x v="0"/>
    <x v="2"/>
    <s v="BIC Sketch Pad, Blue"/>
    <n v="0"/>
    <n v="292"/>
    <n v="52"/>
    <n v="6"/>
    <s v="TRUE"/>
  </r>
  <r>
    <s v="AZ-2013-7453439"/>
    <x v="869"/>
    <s v="Poppy Gunn"/>
    <x v="4"/>
    <s v="Vienna"/>
    <s v="Vienna"/>
    <x v="1"/>
    <x v="1"/>
    <x v="1"/>
    <x v="0"/>
    <x v="2"/>
    <s v="Boston Sketch Pad, Blue"/>
    <n v="0"/>
    <n v="97"/>
    <n v="42"/>
    <n v="2"/>
    <s v="FALSE"/>
  </r>
  <r>
    <s v="AZ-2013-7453439"/>
    <x v="869"/>
    <s v="Poppy Gunn"/>
    <x v="4"/>
    <s v="Vienna"/>
    <s v="Vienna"/>
    <x v="1"/>
    <x v="1"/>
    <x v="1"/>
    <x v="0"/>
    <x v="2"/>
    <s v="Sanford Highlighters, Water Color"/>
    <n v="0"/>
    <n v="38"/>
    <n v="14"/>
    <n v="2"/>
    <s v="TRUE"/>
  </r>
  <r>
    <s v="AZ-2013-7453439"/>
    <x v="869"/>
    <s v="Poppy Gunn"/>
    <x v="4"/>
    <s v="Vienna"/>
    <s v="Vienna"/>
    <x v="1"/>
    <x v="1"/>
    <x v="1"/>
    <x v="0"/>
    <x v="4"/>
    <s v="Stockwell Rubber Bands, Assorted Sizes"/>
    <n v="0"/>
    <n v="41"/>
    <n v="20"/>
    <n v="3"/>
    <s v="FALSE"/>
  </r>
  <r>
    <s v="AZ-2013-467128"/>
    <x v="869"/>
    <s v="John Basser"/>
    <x v="6"/>
    <s v="Hamburg"/>
    <s v="Hamburg"/>
    <x v="1"/>
    <x v="2"/>
    <x v="1"/>
    <x v="0"/>
    <x v="14"/>
    <s v="Kraft Peel and Seal, Security-Tint"/>
    <n v="0"/>
    <n v="206"/>
    <n v="33"/>
    <n v="9"/>
    <s v="FALSE"/>
  </r>
  <r>
    <s v="BN-2013-5879462"/>
    <x v="869"/>
    <s v="Enrique Friedman"/>
    <x v="1"/>
    <s v="England"/>
    <s v="Shrewsbury"/>
    <x v="0"/>
    <x v="1"/>
    <x v="1"/>
    <x v="0"/>
    <x v="2"/>
    <s v="Binney &amp; Smith Sketch Pad, Easy-Erase"/>
    <n v="0"/>
    <n v="233"/>
    <n v="35"/>
    <n v="5"/>
    <s v="TRUE"/>
  </r>
  <r>
    <s v="BN-2013-5879462"/>
    <x v="869"/>
    <s v="Enrique Friedman"/>
    <x v="1"/>
    <s v="England"/>
    <s v="Shrewsbury"/>
    <x v="0"/>
    <x v="1"/>
    <x v="1"/>
    <x v="0"/>
    <x v="5"/>
    <s v="Acco Binder, Economy"/>
    <n v="0"/>
    <n v="45"/>
    <n v="6"/>
    <n v="3"/>
    <s v="TRUE"/>
  </r>
  <r>
    <s v="AZ-2013-1510568"/>
    <x v="870"/>
    <s v="David To"/>
    <x v="6"/>
    <s v="North Rhine-Westphalia"/>
    <s v="Remscheid"/>
    <x v="1"/>
    <x v="0"/>
    <x v="3"/>
    <x v="0"/>
    <x v="2"/>
    <s v="BIC Sketch Pad, Easy-Erase"/>
    <n v="0"/>
    <n v="245"/>
    <n v="122"/>
    <n v="5"/>
    <s v="TRUE"/>
  </r>
  <r>
    <s v="AZ-2013-9057742"/>
    <x v="870"/>
    <s v="Lily Tyler"/>
    <x v="1"/>
    <s v="Scotland"/>
    <s v="Glasgow"/>
    <x v="0"/>
    <x v="0"/>
    <x v="2"/>
    <x v="0"/>
    <x v="5"/>
    <s v="Wilson Jones 3-Hole Punch, Clear"/>
    <n v="0"/>
    <n v="82"/>
    <n v="23"/>
    <n v="3"/>
    <s v="TRUE"/>
  </r>
  <r>
    <s v="AZ-2013-6085124"/>
    <x v="870"/>
    <s v="Ebony Northcott"/>
    <x v="2"/>
    <s v="Provence-Alpes-Côte d'Azur"/>
    <s v="Nice"/>
    <x v="1"/>
    <x v="1"/>
    <x v="1"/>
    <x v="0"/>
    <x v="2"/>
    <s v="Sanford Markers, Fluorescent"/>
    <n v="0"/>
    <n v="49"/>
    <n v="20"/>
    <n v="2"/>
    <s v="TRUE"/>
  </r>
  <r>
    <s v="AZ-2013-1673831"/>
    <x v="870"/>
    <s v="Elijah Ruatoka"/>
    <x v="6"/>
    <s v="Schleswig-Holstein"/>
    <s v="Flensburg"/>
    <x v="1"/>
    <x v="0"/>
    <x v="1"/>
    <x v="0"/>
    <x v="14"/>
    <s v="Ames Interoffice Envelope, Security-Tint"/>
    <n v="0"/>
    <n v="143"/>
    <n v="70"/>
    <n v="3"/>
    <s v="TRUE"/>
  </r>
  <r>
    <s v="AZ-2013-1673831"/>
    <x v="870"/>
    <s v="Elijah Ruatoka"/>
    <x v="6"/>
    <s v="Schleswig-Holstein"/>
    <s v="Flensburg"/>
    <x v="1"/>
    <x v="0"/>
    <x v="1"/>
    <x v="0"/>
    <x v="4"/>
    <s v="Stockwell Push Pins, Assorted Sizes"/>
    <n v="0"/>
    <n v="34"/>
    <n v="15"/>
    <n v="3"/>
    <s v="TRUE"/>
  </r>
  <r>
    <s v="AZ-2013-6085124"/>
    <x v="870"/>
    <s v="Ebony Northcott"/>
    <x v="2"/>
    <s v="Provence-Alpes-Côte d'Azur"/>
    <s v="Nice"/>
    <x v="1"/>
    <x v="1"/>
    <x v="1"/>
    <x v="2"/>
    <x v="9"/>
    <s v="Epson Calculator, Red"/>
    <n v="0.15"/>
    <n v="37"/>
    <n v="9"/>
    <n v="1"/>
    <s v="TRUE"/>
  </r>
  <r>
    <s v="AZ-2013-2377815"/>
    <x v="870"/>
    <s v="Freya Briggs"/>
    <x v="2"/>
    <s v="Alsace-Champagne-Ardenne-Lorraine"/>
    <s v="Saint-Avold"/>
    <x v="1"/>
    <x v="2"/>
    <x v="1"/>
    <x v="1"/>
    <x v="16"/>
    <s v="Eldon Frame, Duo Pack"/>
    <n v="0"/>
    <n v="116"/>
    <n v="52"/>
    <n v="1"/>
    <s v="TRUE"/>
  </r>
  <r>
    <s v="AZ-2013-6411622"/>
    <x v="871"/>
    <s v="Tricia Bustamante"/>
    <x v="5"/>
    <s v="Madrid"/>
    <s v="Madrid"/>
    <x v="2"/>
    <x v="2"/>
    <x v="1"/>
    <x v="0"/>
    <x v="5"/>
    <s v="Acco Binder Covers, Economy"/>
    <n v="0"/>
    <n v="40"/>
    <n v="16"/>
    <n v="3"/>
    <s v="TRUE"/>
  </r>
  <r>
    <s v="AZ-2013-6438316"/>
    <x v="871"/>
    <s v="Sue Castaneda"/>
    <x v="2"/>
    <s v="Nord-Pas-de-Calais-Picardie"/>
    <s v="Mons-en-Baroeul"/>
    <x v="1"/>
    <x v="0"/>
    <x v="1"/>
    <x v="0"/>
    <x v="5"/>
    <s v="Avery Binder, Durable"/>
    <n v="0"/>
    <n v="72"/>
    <n v="4"/>
    <n v="5"/>
    <s v="FALSE"/>
  </r>
  <r>
    <s v="AZ-2013-9345713"/>
    <x v="872"/>
    <s v="Philip Newsom"/>
    <x v="6"/>
    <s v="North Rhine-Westphalia"/>
    <s v="Halle"/>
    <x v="1"/>
    <x v="2"/>
    <x v="2"/>
    <x v="0"/>
    <x v="5"/>
    <s v="Avery Binding Machine, Economy"/>
    <n v="0"/>
    <n v="244"/>
    <n v="29"/>
    <n v="5"/>
    <s v="FALSE"/>
  </r>
  <r>
    <s v="AZ-2013-9345713"/>
    <x v="872"/>
    <s v="Philip Newsom"/>
    <x v="6"/>
    <s v="North Rhine-Westphalia"/>
    <s v="Halle"/>
    <x v="1"/>
    <x v="2"/>
    <x v="2"/>
    <x v="0"/>
    <x v="5"/>
    <s v="Wilson Jones Binding Machine, Durable"/>
    <n v="0"/>
    <n v="151"/>
    <n v="3"/>
    <n v="3"/>
    <s v="FALSE"/>
  </r>
  <r>
    <s v="AZ-2013-9345713"/>
    <x v="872"/>
    <s v="Philip Newsom"/>
    <x v="6"/>
    <s v="North Rhine-Westphalia"/>
    <s v="Halle"/>
    <x v="1"/>
    <x v="2"/>
    <x v="2"/>
    <x v="0"/>
    <x v="3"/>
    <s v="Rogers Shelving, Wire Frame"/>
    <n v="0.1"/>
    <n v="165"/>
    <n v="39"/>
    <n v="3"/>
    <s v="TRUE"/>
  </r>
  <r>
    <s v="AZ-2013-5764612"/>
    <x v="872"/>
    <s v="Claire Dilke"/>
    <x v="2"/>
    <s v="Ile-de-France"/>
    <s v="Meudon"/>
    <x v="1"/>
    <x v="1"/>
    <x v="2"/>
    <x v="0"/>
    <x v="2"/>
    <s v="Binney &amp; Smith Canvas, Fluorescent"/>
    <n v="0"/>
    <n v="158"/>
    <n v="30"/>
    <n v="3"/>
    <s v="FALSE"/>
  </r>
  <r>
    <s v="AZ-2013-5764612"/>
    <x v="872"/>
    <s v="Claire Dilke"/>
    <x v="2"/>
    <s v="Ile-de-France"/>
    <s v="Meudon"/>
    <x v="1"/>
    <x v="1"/>
    <x v="2"/>
    <x v="0"/>
    <x v="3"/>
    <s v="Eldon Trays, Wire Frame"/>
    <n v="0.1"/>
    <n v="127"/>
    <n v="41"/>
    <n v="3"/>
    <s v="TRUE"/>
  </r>
  <r>
    <s v="AZ-2013-5764612"/>
    <x v="872"/>
    <s v="Claire Dilke"/>
    <x v="2"/>
    <s v="Ile-de-France"/>
    <s v="Meudon"/>
    <x v="1"/>
    <x v="1"/>
    <x v="2"/>
    <x v="0"/>
    <x v="3"/>
    <s v="Tenex Shelving, Wire Frame"/>
    <n v="0.1"/>
    <n v="145"/>
    <n v="3"/>
    <n v="3"/>
    <s v="FALSE"/>
  </r>
  <r>
    <s v="AZ-2013-5764612"/>
    <x v="872"/>
    <s v="Claire Dilke"/>
    <x v="2"/>
    <s v="Ile-de-France"/>
    <s v="Meudon"/>
    <x v="1"/>
    <x v="1"/>
    <x v="2"/>
    <x v="2"/>
    <x v="9"/>
    <s v="Okidata Phone, Red"/>
    <n v="0.15"/>
    <n v="214"/>
    <n v="18"/>
    <n v="3"/>
    <s v="FALSE"/>
  </r>
  <r>
    <s v="AZ-2013-4450786"/>
    <x v="872"/>
    <s v="Nathan Clayton"/>
    <x v="6"/>
    <s v="Bremen"/>
    <s v="Bremen"/>
    <x v="1"/>
    <x v="1"/>
    <x v="1"/>
    <x v="0"/>
    <x v="3"/>
    <s v="Smead Folders, Single Width"/>
    <n v="0.1"/>
    <n v="173"/>
    <n v="40"/>
    <n v="11"/>
    <s v="TRUE"/>
  </r>
  <r>
    <s v="AZ-2013-7868925"/>
    <x v="872"/>
    <s v="Joel Ortega"/>
    <x v="1"/>
    <s v="England"/>
    <s v="Kettering"/>
    <x v="0"/>
    <x v="2"/>
    <x v="1"/>
    <x v="0"/>
    <x v="0"/>
    <s v="Enermax Parchment Paper, 8.5 x 11"/>
    <n v="0"/>
    <n v="39"/>
    <n v="11"/>
    <n v="2"/>
    <s v="TRUE"/>
  </r>
  <r>
    <s v="AZ-2013-7868925"/>
    <x v="872"/>
    <s v="Joel Ortega"/>
    <x v="1"/>
    <s v="England"/>
    <s v="Kettering"/>
    <x v="0"/>
    <x v="2"/>
    <x v="1"/>
    <x v="2"/>
    <x v="13"/>
    <s v="HP Personal Copier, High-Speed"/>
    <n v="0"/>
    <n v="122"/>
    <n v="32"/>
    <n v="1"/>
    <s v="FALSE"/>
  </r>
  <r>
    <s v="AZ-2013-5467266"/>
    <x v="873"/>
    <s v="Eloise Mahmood"/>
    <x v="1"/>
    <s v="England"/>
    <s v="Farnborough"/>
    <x v="0"/>
    <x v="2"/>
    <x v="2"/>
    <x v="0"/>
    <x v="5"/>
    <s v="Ibico Binder, Clear"/>
    <n v="0"/>
    <n v="105"/>
    <n v="9"/>
    <n v="7"/>
    <s v="TRUE"/>
  </r>
  <r>
    <s v="AZ-2013-5467266"/>
    <x v="873"/>
    <s v="Eloise Mahmood"/>
    <x v="1"/>
    <s v="England"/>
    <s v="Farnborough"/>
    <x v="0"/>
    <x v="2"/>
    <x v="2"/>
    <x v="0"/>
    <x v="5"/>
    <s v="Wilson Jones Binder, Durable"/>
    <n v="0"/>
    <n v="44"/>
    <n v="2"/>
    <n v="3"/>
    <s v="FALSE"/>
  </r>
  <r>
    <s v="AZ-2013-3225863"/>
    <x v="873"/>
    <s v="Kyle Beard"/>
    <x v="10"/>
    <s v="Oslo"/>
    <s v="Oslo"/>
    <x v="0"/>
    <x v="1"/>
    <x v="1"/>
    <x v="1"/>
    <x v="1"/>
    <s v="Sauder 3-Shelf Cabinet, Mobile"/>
    <n v="0"/>
    <n v="508"/>
    <n v="208"/>
    <n v="3"/>
    <s v="FALSE"/>
  </r>
  <r>
    <s v="AZ-2013-8343669"/>
    <x v="873"/>
    <s v="Poppy Gunn"/>
    <x v="2"/>
    <s v="Pays de la Loire"/>
    <s v="Nantes"/>
    <x v="1"/>
    <x v="1"/>
    <x v="0"/>
    <x v="0"/>
    <x v="3"/>
    <s v="Fellowes Trays, Industrial"/>
    <n v="0.1"/>
    <n v="156"/>
    <n v="24"/>
    <n v="3"/>
    <s v="TRUE"/>
  </r>
  <r>
    <s v="BN-2013-2815827"/>
    <x v="873"/>
    <s v="Hayden Perkins"/>
    <x v="5"/>
    <s v="Catalonia"/>
    <s v="Sabadell"/>
    <x v="2"/>
    <x v="1"/>
    <x v="1"/>
    <x v="0"/>
    <x v="3"/>
    <s v="Smead File Cart, Single Width"/>
    <n v="0.1"/>
    <n v="347"/>
    <n v="-35"/>
    <n v="3"/>
    <s v="FALSE"/>
  </r>
  <r>
    <s v="AZ-2013-3733101"/>
    <x v="873"/>
    <s v="Louise Winter"/>
    <x v="2"/>
    <s v="Ile-de-France"/>
    <s v="Clamart"/>
    <x v="1"/>
    <x v="2"/>
    <x v="0"/>
    <x v="2"/>
    <x v="10"/>
    <s v="Apple Office Telephone, Cordless"/>
    <n v="0.15"/>
    <n v="232"/>
    <n v="95"/>
    <n v="4"/>
    <s v="TRUE"/>
  </r>
  <r>
    <s v="AZ-2013-9884020"/>
    <x v="873"/>
    <s v="Evie Morton"/>
    <x v="1"/>
    <s v="England"/>
    <s v="Peterborough"/>
    <x v="0"/>
    <x v="1"/>
    <x v="1"/>
    <x v="0"/>
    <x v="5"/>
    <s v="Cardinal Binding Machine, Durable"/>
    <n v="0"/>
    <n v="256"/>
    <n v="90"/>
    <n v="5"/>
    <s v="FALSE"/>
  </r>
  <r>
    <s v="AZ-2013-7222036"/>
    <x v="873"/>
    <s v="Donna Farr"/>
    <x v="4"/>
    <s v="Vienna"/>
    <s v="Vienna"/>
    <x v="1"/>
    <x v="1"/>
    <x v="1"/>
    <x v="1"/>
    <x v="8"/>
    <s v="SAFCO Chairmat, Black"/>
    <n v="0"/>
    <n v="115"/>
    <n v="6"/>
    <n v="2"/>
    <s v="TRUE"/>
  </r>
  <r>
    <s v="AZ-2013-7222036"/>
    <x v="873"/>
    <s v="Donna Farr"/>
    <x v="4"/>
    <s v="Vienna"/>
    <s v="Vienna"/>
    <x v="1"/>
    <x v="1"/>
    <x v="1"/>
    <x v="0"/>
    <x v="2"/>
    <s v="BIC Pens, Fluorescent"/>
    <n v="0"/>
    <n v="31"/>
    <n v="10"/>
    <n v="2"/>
    <s v="TRUE"/>
  </r>
  <r>
    <s v="AZ-2013-7222036"/>
    <x v="873"/>
    <s v="Donna Farr"/>
    <x v="4"/>
    <s v="Vienna"/>
    <s v="Vienna"/>
    <x v="1"/>
    <x v="1"/>
    <x v="1"/>
    <x v="0"/>
    <x v="2"/>
    <s v="Boston Pens, Water Color"/>
    <n v="0"/>
    <n v="17"/>
    <n v="2"/>
    <n v="1"/>
    <s v="TRUE"/>
  </r>
  <r>
    <s v="AZ-2013-5004800"/>
    <x v="873"/>
    <s v="Marie Lawson"/>
    <x v="3"/>
    <s v="Campania"/>
    <s v="Naples"/>
    <x v="2"/>
    <x v="2"/>
    <x v="1"/>
    <x v="0"/>
    <x v="3"/>
    <s v="Tenex Box, Single Width"/>
    <n v="0.4"/>
    <n v="40"/>
    <n v="3"/>
    <n v="4"/>
    <s v="TRUE"/>
  </r>
  <r>
    <s v="AZ-2013-4420211"/>
    <x v="874"/>
    <s v="Amelie North"/>
    <x v="5"/>
    <s v="Andalusía"/>
    <s v="Seville"/>
    <x v="2"/>
    <x v="2"/>
    <x v="2"/>
    <x v="2"/>
    <x v="13"/>
    <s v="HP Personal Copier, Digital"/>
    <n v="0"/>
    <n v="1115"/>
    <n v="178"/>
    <n v="9"/>
    <s v="FALSE"/>
  </r>
  <r>
    <s v="AZ-2013-4888729"/>
    <x v="874"/>
    <s v="Jonathan Loftus"/>
    <x v="2"/>
    <s v="Ile-de-France"/>
    <s v="Paris"/>
    <x v="1"/>
    <x v="0"/>
    <x v="1"/>
    <x v="0"/>
    <x v="2"/>
    <s v="Sanford Pencil Sharpener, Fluorescent"/>
    <n v="0"/>
    <n v="52"/>
    <n v="18"/>
    <n v="2"/>
    <s v="FALSE"/>
  </r>
  <r>
    <s v="AZ-2013-8622120"/>
    <x v="874"/>
    <s v="Rachel Morton"/>
    <x v="2"/>
    <s v="Ile-de-France"/>
    <s v="Saint-Michel-sur-Orge"/>
    <x v="1"/>
    <x v="2"/>
    <x v="1"/>
    <x v="1"/>
    <x v="8"/>
    <s v="Hon Chairmat, Adjustable"/>
    <n v="0.1"/>
    <n v="470"/>
    <n v="73"/>
    <n v="9"/>
    <s v="TRUE"/>
  </r>
  <r>
    <s v="AZ-2013-8622120"/>
    <x v="874"/>
    <s v="Rachel Morton"/>
    <x v="2"/>
    <s v="Ile-de-France"/>
    <s v="Saint-Michel-sur-Orge"/>
    <x v="1"/>
    <x v="2"/>
    <x v="1"/>
    <x v="1"/>
    <x v="6"/>
    <s v="Bevis Round Table, Adjustable Height"/>
    <n v="0.35"/>
    <n v="1015"/>
    <n v="-500"/>
    <n v="3"/>
    <s v="FALSE"/>
  </r>
  <r>
    <s v="AZ-2013-8622120"/>
    <x v="874"/>
    <s v="Rachel Morton"/>
    <x v="2"/>
    <s v="Ile-de-France"/>
    <s v="Saint-Michel-sur-Orge"/>
    <x v="1"/>
    <x v="2"/>
    <x v="1"/>
    <x v="0"/>
    <x v="4"/>
    <s v="Stockwell Push Pins, Bulk Pack"/>
    <n v="0"/>
    <n v="43"/>
    <n v="9"/>
    <n v="3"/>
    <s v="TRUE"/>
  </r>
  <r>
    <s v="AZ-2013-8622120"/>
    <x v="874"/>
    <s v="Rachel Morton"/>
    <x v="2"/>
    <s v="Ile-de-France"/>
    <s v="Saint-Michel-sur-Orge"/>
    <x v="1"/>
    <x v="2"/>
    <x v="1"/>
    <x v="0"/>
    <x v="7"/>
    <s v="Avery Removable Labels, Alphabetical"/>
    <n v="0"/>
    <n v="21"/>
    <n v="4"/>
    <n v="2"/>
    <s v="TRUE"/>
  </r>
  <r>
    <s v="AZ-2013-8670779"/>
    <x v="874"/>
    <s v="Jacob Varley"/>
    <x v="3"/>
    <s v="Emilia-Romagna"/>
    <s v="Reggio nell'Emilia"/>
    <x v="2"/>
    <x v="2"/>
    <x v="1"/>
    <x v="0"/>
    <x v="2"/>
    <s v="Binney &amp; Smith Highlighters, Water Color"/>
    <n v="0"/>
    <n v="20"/>
    <n v="8"/>
    <n v="1"/>
    <s v="TRUE"/>
  </r>
  <r>
    <s v="BN-2013-2477715"/>
    <x v="874"/>
    <s v="Joan Douglas"/>
    <x v="11"/>
    <s v="Lisboa"/>
    <s v="Lisbon"/>
    <x v="2"/>
    <x v="2"/>
    <x v="1"/>
    <x v="0"/>
    <x v="11"/>
    <s v="Breville Coffee Grinder, Silver"/>
    <n v="0.5"/>
    <n v="94"/>
    <n v="-19"/>
    <n v="3"/>
    <s v="FALSE"/>
  </r>
  <r>
    <s v="BN-2013-4478549"/>
    <x v="875"/>
    <s v="Noah Hart"/>
    <x v="0"/>
    <s v="Stockholm"/>
    <s v="Stockholm"/>
    <x v="0"/>
    <x v="1"/>
    <x v="1"/>
    <x v="0"/>
    <x v="14"/>
    <s v="Jiffy Interoffice Envelope, with clear poly window"/>
    <n v="0.5"/>
    <n v="75"/>
    <n v="-5"/>
    <n v="3"/>
    <s v="FALSE"/>
  </r>
  <r>
    <s v="AZ-2013-4109586"/>
    <x v="875"/>
    <s v="Alannah Langridge"/>
    <x v="5"/>
    <s v="Valenciana"/>
    <s v="Torrevieja"/>
    <x v="2"/>
    <x v="1"/>
    <x v="1"/>
    <x v="0"/>
    <x v="2"/>
    <s v="Stanley Sketch Pad, Blue"/>
    <n v="0"/>
    <n v="133"/>
    <n v="44"/>
    <n v="3"/>
    <s v="TRUE"/>
  </r>
  <r>
    <s v="AZ-2013-4109586"/>
    <x v="875"/>
    <s v="Alannah Langridge"/>
    <x v="5"/>
    <s v="Valenciana"/>
    <s v="Torrevieja"/>
    <x v="2"/>
    <x v="1"/>
    <x v="1"/>
    <x v="0"/>
    <x v="5"/>
    <s v="Cardinal 3-Hole Punch, Clear"/>
    <n v="0"/>
    <n v="57"/>
    <n v="12"/>
    <n v="2"/>
    <s v="FALSE"/>
  </r>
  <r>
    <s v="AZ-2013-1150864"/>
    <x v="875"/>
    <s v="Kristina Moore"/>
    <x v="4"/>
    <s v="Salzburg"/>
    <s v="Salzburg"/>
    <x v="1"/>
    <x v="2"/>
    <x v="1"/>
    <x v="2"/>
    <x v="15"/>
    <s v="Memorex Keyboard, Programmable"/>
    <n v="0"/>
    <n v="437"/>
    <n v="183"/>
    <n v="6"/>
    <s v="FALSE"/>
  </r>
  <r>
    <s v="AZ-2013-4109586"/>
    <x v="875"/>
    <s v="Alannah Langridge"/>
    <x v="5"/>
    <s v="Valenciana"/>
    <s v="Torrevieja"/>
    <x v="2"/>
    <x v="1"/>
    <x v="1"/>
    <x v="2"/>
    <x v="13"/>
    <s v="Brother Wireless Fax, Digital"/>
    <n v="0"/>
    <n v="378"/>
    <n v="34"/>
    <n v="1"/>
    <s v="TRUE"/>
  </r>
  <r>
    <s v="AZ-2013-1450841"/>
    <x v="875"/>
    <s v="Mary Hough"/>
    <x v="1"/>
    <s v="England"/>
    <s v="Southend-on-Sea"/>
    <x v="0"/>
    <x v="0"/>
    <x v="1"/>
    <x v="0"/>
    <x v="5"/>
    <s v="Acco Binder Covers, Economy"/>
    <n v="0"/>
    <n v="93"/>
    <n v="38"/>
    <n v="7"/>
    <s v="FALSE"/>
  </r>
  <r>
    <s v="AZ-2013-3232333"/>
    <x v="876"/>
    <s v="Josh Wilkinson"/>
    <x v="5"/>
    <s v="Catalonia"/>
    <s v="Barcelona"/>
    <x v="2"/>
    <x v="2"/>
    <x v="1"/>
    <x v="1"/>
    <x v="16"/>
    <s v="Tenex Clock, Erganomic"/>
    <n v="0"/>
    <n v="98"/>
    <n v="44"/>
    <n v="2"/>
    <s v="FALSE"/>
  </r>
  <r>
    <s v="BN-2013-8862051"/>
    <x v="876"/>
    <s v="Peggy Hua"/>
    <x v="5"/>
    <s v="Madrid"/>
    <s v="Madrid"/>
    <x v="2"/>
    <x v="2"/>
    <x v="1"/>
    <x v="1"/>
    <x v="16"/>
    <s v="Eldon Frame, Durable"/>
    <n v="0"/>
    <n v="1020"/>
    <n v="265"/>
    <n v="9"/>
    <s v="FALSE"/>
  </r>
  <r>
    <s v="AZ-2013-2544170"/>
    <x v="876"/>
    <s v="Alana Tyson"/>
    <x v="2"/>
    <s v="Languedoc-Roussillon-Midi-Pyrénées"/>
    <s v="Montpellier"/>
    <x v="1"/>
    <x v="0"/>
    <x v="1"/>
    <x v="0"/>
    <x v="11"/>
    <s v="Hamilton Beach Toaster, Black"/>
    <n v="0.1"/>
    <n v="205"/>
    <n v="46"/>
    <n v="4"/>
    <s v="TRUE"/>
  </r>
  <r>
    <s v="AZ-2013-2544170"/>
    <x v="876"/>
    <s v="Alana Tyson"/>
    <x v="2"/>
    <s v="Languedoc-Roussillon-Midi-Pyrénées"/>
    <s v="Montpellier"/>
    <x v="1"/>
    <x v="0"/>
    <x v="1"/>
    <x v="0"/>
    <x v="2"/>
    <s v="BIC Highlighters, Water Color"/>
    <n v="0"/>
    <n v="44"/>
    <n v="8"/>
    <n v="2"/>
    <s v="TRUE"/>
  </r>
  <r>
    <s v="AZ-2013-2544170"/>
    <x v="876"/>
    <s v="Alana Tyson"/>
    <x v="2"/>
    <s v="Languedoc-Roussillon-Midi-Pyrénées"/>
    <s v="Montpellier"/>
    <x v="1"/>
    <x v="0"/>
    <x v="1"/>
    <x v="0"/>
    <x v="3"/>
    <s v="Fellowes Lockers, Blue"/>
    <n v="0.1"/>
    <n v="373"/>
    <n v="66"/>
    <n v="2"/>
    <s v="TRUE"/>
  </r>
  <r>
    <s v="BN-2013-8862051"/>
    <x v="876"/>
    <s v="Peggy Hua"/>
    <x v="5"/>
    <s v="Madrid"/>
    <s v="Madrid"/>
    <x v="2"/>
    <x v="2"/>
    <x v="1"/>
    <x v="0"/>
    <x v="3"/>
    <s v="Eldon Shelving, Single Width"/>
    <n v="0.1"/>
    <n v="87"/>
    <n v="-10"/>
    <n v="2"/>
    <s v="TRUE"/>
  </r>
  <r>
    <s v="BN-2013-8862051"/>
    <x v="876"/>
    <s v="Peggy Hua"/>
    <x v="5"/>
    <s v="Madrid"/>
    <s v="Madrid"/>
    <x v="2"/>
    <x v="2"/>
    <x v="1"/>
    <x v="0"/>
    <x v="12"/>
    <s v="Elite Shears, High Speed"/>
    <n v="0"/>
    <n v="94"/>
    <n v="18"/>
    <n v="2"/>
    <s v="FALSE"/>
  </r>
  <r>
    <s v="BN-2013-3849014"/>
    <x v="876"/>
    <s v="James Lamoureux"/>
    <x v="7"/>
    <s v="South Holland"/>
    <s v="Schiedam"/>
    <x v="1"/>
    <x v="2"/>
    <x v="1"/>
    <x v="2"/>
    <x v="9"/>
    <s v="Epson Receipt Printer, Durable"/>
    <n v="0.5"/>
    <n v="176"/>
    <n v="-151"/>
    <n v="3"/>
    <s v="TRUE"/>
  </r>
  <r>
    <s v="BN-2013-833210"/>
    <x v="877"/>
    <s v="Imogen Smithies"/>
    <x v="7"/>
    <s v="South Holland"/>
    <s v="Spijkenisse"/>
    <x v="1"/>
    <x v="2"/>
    <x v="3"/>
    <x v="0"/>
    <x v="5"/>
    <s v="Avery Binding Machine, Recycled"/>
    <n v="0.5"/>
    <n v="74"/>
    <n v="-10"/>
    <n v="3"/>
    <s v="FALSE"/>
  </r>
  <r>
    <s v="BN-2013-833210"/>
    <x v="877"/>
    <s v="Imogen Smithies"/>
    <x v="7"/>
    <s v="South Holland"/>
    <s v="Spijkenisse"/>
    <x v="1"/>
    <x v="2"/>
    <x v="3"/>
    <x v="2"/>
    <x v="13"/>
    <s v="Sharp Fax Machine, High-Speed"/>
    <n v="0.5"/>
    <n v="588"/>
    <n v="-341"/>
    <n v="4"/>
    <s v="TRUE"/>
  </r>
  <r>
    <s v="AZ-2013-8948027"/>
    <x v="877"/>
    <s v="Debbie Fisk"/>
    <x v="4"/>
    <s v="Vienna"/>
    <s v="Vienna"/>
    <x v="1"/>
    <x v="2"/>
    <x v="1"/>
    <x v="0"/>
    <x v="2"/>
    <s v="Sanford Pencil Sharpener, Water Color"/>
    <n v="0"/>
    <n v="157"/>
    <n v="41"/>
    <n v="6"/>
    <s v="FALSE"/>
  </r>
  <r>
    <s v="AZ-2013-8948027"/>
    <x v="877"/>
    <s v="Debbie Fisk"/>
    <x v="4"/>
    <s v="Vienna"/>
    <s v="Vienna"/>
    <x v="1"/>
    <x v="2"/>
    <x v="1"/>
    <x v="2"/>
    <x v="9"/>
    <s v="Konica Phone, Red"/>
    <n v="0"/>
    <n v="417"/>
    <n v="175"/>
    <n v="5"/>
    <s v="TRUE"/>
  </r>
  <r>
    <s v="AZ-2013-4382245"/>
    <x v="877"/>
    <s v="Eloise Sykes"/>
    <x v="6"/>
    <s v="North Rhine-Westphalia"/>
    <s v="Menden"/>
    <x v="1"/>
    <x v="1"/>
    <x v="1"/>
    <x v="0"/>
    <x v="2"/>
    <s v="Stanley Pens, Blue"/>
    <n v="0"/>
    <n v="30"/>
    <n v="15"/>
    <n v="3"/>
    <s v="TRUE"/>
  </r>
  <r>
    <s v="AZ-2013-1120035"/>
    <x v="877"/>
    <s v="Jonathan Bottrill"/>
    <x v="6"/>
    <s v="Baden-Württemberg"/>
    <s v="Aalen"/>
    <x v="1"/>
    <x v="1"/>
    <x v="1"/>
    <x v="1"/>
    <x v="1"/>
    <s v="Ikea Library with Doors, Metal"/>
    <n v="0.1"/>
    <n v="980"/>
    <n v="283"/>
    <n v="3"/>
    <s v="TRUE"/>
  </r>
  <r>
    <s v="AZ-2013-7291240"/>
    <x v="877"/>
    <s v="Crystal Turner"/>
    <x v="1"/>
    <s v="England"/>
    <s v="Derby"/>
    <x v="0"/>
    <x v="1"/>
    <x v="1"/>
    <x v="1"/>
    <x v="1"/>
    <s v="Sauder Floating Shelf Set, Metal"/>
    <n v="0"/>
    <n v="776"/>
    <n v="186"/>
    <n v="4"/>
    <s v="TRUE"/>
  </r>
  <r>
    <s v="AZ-2013-8089824"/>
    <x v="877"/>
    <s v="Tyler Miah"/>
    <x v="6"/>
    <s v="North Rhine-Westphalia"/>
    <s v="Krefeld"/>
    <x v="1"/>
    <x v="0"/>
    <x v="1"/>
    <x v="0"/>
    <x v="12"/>
    <s v="Stiletto Box Cutter, Easy Grip"/>
    <n v="0"/>
    <n v="75"/>
    <n v="5"/>
    <n v="2"/>
    <s v="TRUE"/>
  </r>
  <r>
    <s v="AZ-2013-560367"/>
    <x v="877"/>
    <s v="David Velasquez"/>
    <x v="5"/>
    <s v="Madrid"/>
    <s v="Fuenlabrada"/>
    <x v="2"/>
    <x v="0"/>
    <x v="1"/>
    <x v="0"/>
    <x v="3"/>
    <s v="Tenex Box, Blue"/>
    <n v="0.1"/>
    <n v="74"/>
    <n v="12"/>
    <n v="5"/>
    <s v="TRUE"/>
  </r>
  <r>
    <s v="AZ-2013-1703913"/>
    <x v="878"/>
    <s v="Maya Summers"/>
    <x v="1"/>
    <s v="England"/>
    <s v="Leeds"/>
    <x v="0"/>
    <x v="0"/>
    <x v="0"/>
    <x v="1"/>
    <x v="8"/>
    <s v="Novimex Swivel Stool, Black"/>
    <n v="0"/>
    <n v="810"/>
    <n v="24"/>
    <n v="5"/>
    <s v="TRUE"/>
  </r>
  <r>
    <s v="AZ-2013-1703913"/>
    <x v="878"/>
    <s v="Maya Summers"/>
    <x v="1"/>
    <s v="England"/>
    <s v="Leeds"/>
    <x v="0"/>
    <x v="0"/>
    <x v="0"/>
    <x v="0"/>
    <x v="5"/>
    <s v="Cardinal Hole Reinforcements, Recycled"/>
    <n v="0"/>
    <n v="34"/>
    <n v="14"/>
    <n v="6"/>
    <s v="FALSE"/>
  </r>
  <r>
    <s v="AZ-2013-1703913"/>
    <x v="878"/>
    <s v="Maya Summers"/>
    <x v="1"/>
    <s v="England"/>
    <s v="Leeds"/>
    <x v="0"/>
    <x v="0"/>
    <x v="0"/>
    <x v="2"/>
    <x v="15"/>
    <s v="Belkin Keyboard, Erganomic"/>
    <n v="0"/>
    <n v="572"/>
    <n v="34"/>
    <n v="7"/>
    <s v="TRUE"/>
  </r>
  <r>
    <s v="AZ-2013-4909261"/>
    <x v="878"/>
    <s v="Jonathan Bottrill"/>
    <x v="6"/>
    <s v="Lower Saxony"/>
    <s v="Hanover"/>
    <x v="1"/>
    <x v="1"/>
    <x v="1"/>
    <x v="1"/>
    <x v="16"/>
    <s v="Deflect-O Stacking Tray, Erganomic"/>
    <n v="0.5"/>
    <n v="33"/>
    <n v="-31"/>
    <n v="3"/>
    <s v="TRUE"/>
  </r>
  <r>
    <s v="BN-2013-6379006"/>
    <x v="879"/>
    <s v="Jean Crowley"/>
    <x v="7"/>
    <s v="South Holland"/>
    <s v="Dordrecht"/>
    <x v="1"/>
    <x v="2"/>
    <x v="3"/>
    <x v="0"/>
    <x v="7"/>
    <s v="Hon Shipping Labels, Adjustable"/>
    <n v="0.5"/>
    <n v="28"/>
    <n v="-8"/>
    <n v="6"/>
    <s v="FALSE"/>
  </r>
  <r>
    <s v="BN-2013-8157732"/>
    <x v="879"/>
    <s v="Juanita Smalls"/>
    <x v="7"/>
    <s v="Gelderland"/>
    <s v="Nijmegen"/>
    <x v="1"/>
    <x v="0"/>
    <x v="2"/>
    <x v="0"/>
    <x v="0"/>
    <s v="Green Bar Parchment Paper, Recycled"/>
    <n v="0.5"/>
    <n v="75"/>
    <n v="-6"/>
    <n v="9"/>
    <s v="FALSE"/>
  </r>
  <r>
    <s v="AZ-2013-8483986"/>
    <x v="879"/>
    <s v="Tia Metcalfe"/>
    <x v="2"/>
    <s v="Nord-Pas-de-Calais-Picardie"/>
    <s v="Tourcoing"/>
    <x v="1"/>
    <x v="1"/>
    <x v="0"/>
    <x v="0"/>
    <x v="2"/>
    <s v="Sanford Pencil Sharpener, Water Color"/>
    <n v="0"/>
    <n v="116"/>
    <n v="13"/>
    <n v="4"/>
    <s v="TRUE"/>
  </r>
  <r>
    <s v="AZ-2013-1043489"/>
    <x v="879"/>
    <s v="Archer Hort"/>
    <x v="6"/>
    <s v="Berlin"/>
    <s v="Berlin"/>
    <x v="1"/>
    <x v="1"/>
    <x v="2"/>
    <x v="0"/>
    <x v="2"/>
    <s v="BIC Canvas, Water Color"/>
    <n v="0.1"/>
    <n v="307"/>
    <n v="-31"/>
    <n v="6"/>
    <s v="FALSE"/>
  </r>
  <r>
    <s v="AZ-2013-1043489"/>
    <x v="879"/>
    <s v="Archer Hort"/>
    <x v="6"/>
    <s v="Berlin"/>
    <s v="Berlin"/>
    <x v="1"/>
    <x v="1"/>
    <x v="2"/>
    <x v="0"/>
    <x v="0"/>
    <s v="Enermax Note Cards, 8.5 x 11"/>
    <n v="0.1"/>
    <n v="77"/>
    <n v="27"/>
    <n v="3"/>
    <s v="TRUE"/>
  </r>
  <r>
    <s v="AZ-2013-1043489"/>
    <x v="879"/>
    <s v="Archer Hort"/>
    <x v="6"/>
    <s v="Berlin"/>
    <s v="Berlin"/>
    <x v="1"/>
    <x v="1"/>
    <x v="2"/>
    <x v="2"/>
    <x v="15"/>
    <s v="Logitech Memory Card, Erganomic"/>
    <n v="0.1"/>
    <n v="364"/>
    <n v="-32"/>
    <n v="4"/>
    <s v="FALSE"/>
  </r>
  <r>
    <s v="AZ-2013-3160471"/>
    <x v="879"/>
    <s v="Rory Gunson"/>
    <x v="6"/>
    <s v="Lower Saxony"/>
    <s v="Hildesheim"/>
    <x v="1"/>
    <x v="1"/>
    <x v="0"/>
    <x v="0"/>
    <x v="4"/>
    <s v="Stockwell Push Pins, Bulk Pack"/>
    <n v="0"/>
    <n v="56"/>
    <n v="20"/>
    <n v="4"/>
    <s v="FALSE"/>
  </r>
  <r>
    <s v="AZ-2013-3032452"/>
    <x v="879"/>
    <s v="Isabella Cleary"/>
    <x v="2"/>
    <s v="Aquitaine-Limousin-Poitou-Charentes"/>
    <s v="Gradignan"/>
    <x v="1"/>
    <x v="0"/>
    <x v="1"/>
    <x v="0"/>
    <x v="14"/>
    <s v="Jiffy Business Envelopes, Recycled"/>
    <n v="0"/>
    <n v="15"/>
    <n v="2"/>
    <n v="1"/>
    <s v="FALSE"/>
  </r>
  <r>
    <s v="AZ-2013-3032452"/>
    <x v="879"/>
    <s v="Isabella Cleary"/>
    <x v="2"/>
    <s v="Aquitaine-Limousin-Poitou-Charentes"/>
    <s v="Gradignan"/>
    <x v="1"/>
    <x v="0"/>
    <x v="1"/>
    <x v="0"/>
    <x v="3"/>
    <s v="Fellowes Shelving, Wire Frame"/>
    <n v="0.1"/>
    <n v="154"/>
    <n v="53"/>
    <n v="3"/>
    <s v="TRUE"/>
  </r>
  <r>
    <s v="AZ-2013-2070413"/>
    <x v="879"/>
    <s v="Joseph Ford"/>
    <x v="1"/>
    <s v="England"/>
    <s v="Stafford"/>
    <x v="0"/>
    <x v="2"/>
    <x v="1"/>
    <x v="0"/>
    <x v="0"/>
    <s v="SanDisk Parchment Paper, Multicolor"/>
    <n v="0"/>
    <n v="54"/>
    <n v="11"/>
    <n v="3"/>
    <s v="FALSE"/>
  </r>
  <r>
    <s v="AZ-2013-9186564"/>
    <x v="880"/>
    <s v="Joel Ortega"/>
    <x v="5"/>
    <s v="Madrid"/>
    <s v="Madrid"/>
    <x v="2"/>
    <x v="2"/>
    <x v="3"/>
    <x v="0"/>
    <x v="11"/>
    <s v="Hamilton Beach Stove, Red"/>
    <n v="0"/>
    <n v="2712"/>
    <n v="1220"/>
    <n v="5"/>
    <s v="FALSE"/>
  </r>
  <r>
    <s v="AZ-2013-6557454"/>
    <x v="880"/>
    <s v="Skye McCaffrey"/>
    <x v="6"/>
    <s v="Berlin"/>
    <s v="Berlin"/>
    <x v="1"/>
    <x v="1"/>
    <x v="0"/>
    <x v="1"/>
    <x v="16"/>
    <s v="Rubbermaid Stacking Tray, Black"/>
    <n v="0.1"/>
    <n v="204"/>
    <n v="48"/>
    <n v="9"/>
    <s v="TRUE"/>
  </r>
  <r>
    <s v="AZ-2013-4671281"/>
    <x v="880"/>
    <s v="Leah Marsh"/>
    <x v="6"/>
    <s v="Bavaria"/>
    <s v="Regensburg"/>
    <x v="1"/>
    <x v="2"/>
    <x v="0"/>
    <x v="2"/>
    <x v="15"/>
    <s v="Belkin Mouse, Erganomic"/>
    <n v="0"/>
    <n v="39"/>
    <n v="7"/>
    <n v="1"/>
    <s v="FALSE"/>
  </r>
  <r>
    <s v="AZ-2013-2343353"/>
    <x v="880"/>
    <s v="David Lowe"/>
    <x v="9"/>
    <s v="Hainaut"/>
    <s v="Mouscron"/>
    <x v="1"/>
    <x v="1"/>
    <x v="1"/>
    <x v="2"/>
    <x v="13"/>
    <s v="Hewlett Fax and Copier, High-Speed"/>
    <n v="0"/>
    <n v="382"/>
    <n v="92"/>
    <n v="2"/>
    <s v="TRUE"/>
  </r>
  <r>
    <s v="AZ-2013-8583368"/>
    <x v="880"/>
    <s v="Angie Massengill"/>
    <x v="2"/>
    <s v="Ile-de-France"/>
    <s v="Sucy-en-Brie"/>
    <x v="1"/>
    <x v="1"/>
    <x v="1"/>
    <x v="0"/>
    <x v="5"/>
    <s v="Acco Binding Machine, Clear"/>
    <n v="0"/>
    <n v="303"/>
    <n v="33"/>
    <n v="6"/>
    <s v="TRUE"/>
  </r>
  <r>
    <s v="BN-2013-2658555"/>
    <x v="880"/>
    <s v="Leo Bannister"/>
    <x v="6"/>
    <s v="Bavaria"/>
    <s v="Munich"/>
    <x v="1"/>
    <x v="0"/>
    <x v="0"/>
    <x v="0"/>
    <x v="3"/>
    <s v="Smead Folders, Wire Frame"/>
    <n v="0.1"/>
    <n v="104"/>
    <n v="-5"/>
    <n v="7"/>
    <s v="TRUE"/>
  </r>
  <r>
    <s v="AZ-2013-8583368"/>
    <x v="880"/>
    <s v="Angie Massengill"/>
    <x v="2"/>
    <s v="Ile-de-France"/>
    <s v="Sucy-en-Brie"/>
    <x v="1"/>
    <x v="1"/>
    <x v="1"/>
    <x v="2"/>
    <x v="13"/>
    <s v="HP Wireless Fax, Digital"/>
    <n v="0.15"/>
    <n v="612"/>
    <n v="187"/>
    <n v="2"/>
    <s v="TRUE"/>
  </r>
  <r>
    <s v="AZ-2013-8732782"/>
    <x v="881"/>
    <s v="Lydia Webster"/>
    <x v="6"/>
    <s v="Mecklenburg-Vorpommern"/>
    <s v="Greifswald"/>
    <x v="1"/>
    <x v="1"/>
    <x v="0"/>
    <x v="2"/>
    <x v="9"/>
    <s v="Okidata Printer, White"/>
    <n v="0"/>
    <n v="534"/>
    <n v="5"/>
    <n v="2"/>
    <s v="TRUE"/>
  </r>
  <r>
    <s v="AZ-2013-5078982"/>
    <x v="881"/>
    <s v="Zara Jennings"/>
    <x v="1"/>
    <s v="Scotland"/>
    <s v="Edinburgh"/>
    <x v="0"/>
    <x v="1"/>
    <x v="1"/>
    <x v="1"/>
    <x v="1"/>
    <s v="Ikea 3-Shelf Cabinet, Mobile"/>
    <n v="0"/>
    <n v="435"/>
    <n v="104"/>
    <n v="3"/>
    <s v="FALSE"/>
  </r>
  <r>
    <s v="AZ-2013-5078982"/>
    <x v="881"/>
    <s v="Zara Jennings"/>
    <x v="1"/>
    <s v="Scotland"/>
    <s v="Edinburgh"/>
    <x v="0"/>
    <x v="1"/>
    <x v="1"/>
    <x v="0"/>
    <x v="2"/>
    <s v="BIC Canvas, Fluorescent"/>
    <n v="0"/>
    <n v="110"/>
    <n v="38"/>
    <n v="2"/>
    <s v="FALSE"/>
  </r>
  <r>
    <s v="AZ-2013-5078982"/>
    <x v="881"/>
    <s v="Zara Jennings"/>
    <x v="1"/>
    <s v="Scotland"/>
    <s v="Edinburgh"/>
    <x v="0"/>
    <x v="1"/>
    <x v="1"/>
    <x v="0"/>
    <x v="2"/>
    <s v="Stanley Markers, Easy-Erase"/>
    <n v="0"/>
    <n v="112"/>
    <n v="0"/>
    <n v="5"/>
    <s v="FALSE"/>
  </r>
  <r>
    <s v="AZ-2013-5078982"/>
    <x v="881"/>
    <s v="Zara Jennings"/>
    <x v="1"/>
    <s v="Scotland"/>
    <s v="Edinburgh"/>
    <x v="0"/>
    <x v="1"/>
    <x v="1"/>
    <x v="0"/>
    <x v="4"/>
    <s v="Accos Clamps, Metal"/>
    <n v="0"/>
    <n v="78"/>
    <n v="31"/>
    <n v="4"/>
    <s v="TRUE"/>
  </r>
  <r>
    <s v="AZ-2013-5078982"/>
    <x v="881"/>
    <s v="Zara Jennings"/>
    <x v="1"/>
    <s v="Scotland"/>
    <s v="Edinburgh"/>
    <x v="0"/>
    <x v="1"/>
    <x v="1"/>
    <x v="0"/>
    <x v="3"/>
    <s v="Fellowes Folders, Single Width"/>
    <n v="0"/>
    <n v="132"/>
    <n v="54"/>
    <n v="5"/>
    <s v="TRUE"/>
  </r>
  <r>
    <s v="AZ-2013-2667784"/>
    <x v="881"/>
    <s v="Holly Doyle"/>
    <x v="2"/>
    <s v="Brittany"/>
    <s v="Rennes"/>
    <x v="1"/>
    <x v="1"/>
    <x v="1"/>
    <x v="2"/>
    <x v="9"/>
    <s v="StarTech Inkjet, White"/>
    <n v="0.15"/>
    <n v="1270"/>
    <n v="433"/>
    <n v="5"/>
    <s v="FALSE"/>
  </r>
  <r>
    <s v="AZ-2013-8560588"/>
    <x v="882"/>
    <s v="Ruby Frost"/>
    <x v="5"/>
    <s v="Murcia"/>
    <s v="Cartagena"/>
    <x v="2"/>
    <x v="0"/>
    <x v="2"/>
    <x v="0"/>
    <x v="3"/>
    <s v="Fellowes Folders, Blue"/>
    <n v="0.1"/>
    <n v="95"/>
    <n v="42"/>
    <n v="4"/>
    <s v="TRUE"/>
  </r>
  <r>
    <s v="BN-2013-6111017"/>
    <x v="882"/>
    <s v="Pamela Searles"/>
    <x v="5"/>
    <s v="Castile and León"/>
    <s v="Burgos"/>
    <x v="2"/>
    <x v="0"/>
    <x v="0"/>
    <x v="0"/>
    <x v="3"/>
    <s v="Smead File Cart, Blue"/>
    <n v="0.1"/>
    <n v="574"/>
    <n v="-57"/>
    <n v="5"/>
    <s v="TRUE"/>
  </r>
  <r>
    <s v="BN-2013-6111017"/>
    <x v="882"/>
    <s v="Pamela Searles"/>
    <x v="5"/>
    <s v="Castile and León"/>
    <s v="Burgos"/>
    <x v="2"/>
    <x v="0"/>
    <x v="0"/>
    <x v="0"/>
    <x v="3"/>
    <s v="Tenex File Cart, Blue"/>
    <n v="0.1"/>
    <n v="719"/>
    <n v="64"/>
    <n v="6"/>
    <s v="FALSE"/>
  </r>
  <r>
    <s v="BN-2013-6111017"/>
    <x v="882"/>
    <s v="Pamela Searles"/>
    <x v="5"/>
    <s v="Castile and León"/>
    <s v="Burgos"/>
    <x v="2"/>
    <x v="0"/>
    <x v="0"/>
    <x v="0"/>
    <x v="3"/>
    <s v="Tenex File Cart, Single Width"/>
    <n v="0.1"/>
    <n v="845"/>
    <n v="-9"/>
    <n v="7"/>
    <s v="FALSE"/>
  </r>
  <r>
    <s v="AZ-2013-162732"/>
    <x v="882"/>
    <s v="Joshua Romero"/>
    <x v="9"/>
    <s v="Flemish Brabant"/>
    <s v="Leuven"/>
    <x v="1"/>
    <x v="1"/>
    <x v="1"/>
    <x v="1"/>
    <x v="16"/>
    <s v="Eldon Photo Frame, Duo Pack"/>
    <n v="0"/>
    <n v="175"/>
    <n v="10"/>
    <n v="3"/>
    <s v="FALSE"/>
  </r>
  <r>
    <s v="AZ-2013-162732"/>
    <x v="882"/>
    <s v="Joshua Romero"/>
    <x v="9"/>
    <s v="Flemish Brabant"/>
    <s v="Leuven"/>
    <x v="1"/>
    <x v="1"/>
    <x v="1"/>
    <x v="0"/>
    <x v="2"/>
    <s v="BIC Markers, Fluorescent"/>
    <n v="0"/>
    <n v="83"/>
    <n v="7"/>
    <n v="3"/>
    <s v="FALSE"/>
  </r>
  <r>
    <s v="AZ-2013-162732"/>
    <x v="882"/>
    <s v="Joshua Romero"/>
    <x v="9"/>
    <s v="Flemish Brabant"/>
    <s v="Leuven"/>
    <x v="1"/>
    <x v="1"/>
    <x v="1"/>
    <x v="0"/>
    <x v="3"/>
    <s v="Smead Shelving, Single Width"/>
    <n v="0"/>
    <n v="343"/>
    <n v="154"/>
    <n v="7"/>
    <s v="FALSE"/>
  </r>
  <r>
    <s v="AZ-2013-6016328"/>
    <x v="882"/>
    <s v="Eileen Walker"/>
    <x v="6"/>
    <s v="North Rhine-Westphalia"/>
    <s v="Essen"/>
    <x v="1"/>
    <x v="1"/>
    <x v="1"/>
    <x v="0"/>
    <x v="2"/>
    <s v="Binney &amp; Smith Canvas, Fluorescent"/>
    <n v="0"/>
    <n v="105"/>
    <n v="20"/>
    <n v="2"/>
    <s v="TRUE"/>
  </r>
  <r>
    <s v="AZ-2013-2300894"/>
    <x v="882"/>
    <s v="Pamela Searles"/>
    <x v="2"/>
    <s v="Alsace-Champagne-Ardenne-Lorraine"/>
    <s v="Nancy"/>
    <x v="1"/>
    <x v="0"/>
    <x v="1"/>
    <x v="0"/>
    <x v="14"/>
    <s v="Ames Mailers, Set of 50"/>
    <n v="0"/>
    <n v="36"/>
    <n v="5"/>
    <n v="1"/>
    <s v="TRUE"/>
  </r>
  <r>
    <s v="AZ-2013-962697"/>
    <x v="882"/>
    <s v="Denise Harris"/>
    <x v="3"/>
    <s v="Lazio"/>
    <s v="Rome"/>
    <x v="2"/>
    <x v="1"/>
    <x v="1"/>
    <x v="2"/>
    <x v="9"/>
    <s v="Panasonic Receipt Printer, Red"/>
    <n v="0.4"/>
    <n v="283"/>
    <n v="42"/>
    <n v="4"/>
    <s v="TRUE"/>
  </r>
  <r>
    <s v="AZ-2013-2709879"/>
    <x v="882"/>
    <s v="Callum Hagai"/>
    <x v="2"/>
    <s v="Ile-de-France"/>
    <s v="Moissy-Cramayel"/>
    <x v="1"/>
    <x v="0"/>
    <x v="0"/>
    <x v="0"/>
    <x v="2"/>
    <s v="Boston Pens, Blue"/>
    <n v="0"/>
    <n v="71"/>
    <n v="1"/>
    <n v="5"/>
    <s v="TRUE"/>
  </r>
  <r>
    <s v="AZ-2013-4589605"/>
    <x v="882"/>
    <s v="Natasha Sykes"/>
    <x v="13"/>
    <s v="Cork"/>
    <s v="Cork"/>
    <x v="0"/>
    <x v="1"/>
    <x v="1"/>
    <x v="0"/>
    <x v="0"/>
    <s v="Enermax Message Books, 8.5 x 11"/>
    <n v="0.5"/>
    <n v="13"/>
    <n v="-7"/>
    <n v="1"/>
    <s v="TRUE"/>
  </r>
  <r>
    <s v="AZ-2013-4589605"/>
    <x v="882"/>
    <s v="Natasha Sykes"/>
    <x v="13"/>
    <s v="Cork"/>
    <s v="Cork"/>
    <x v="0"/>
    <x v="1"/>
    <x v="1"/>
    <x v="0"/>
    <x v="3"/>
    <s v="Fellowes Shelving, Wire Frame"/>
    <n v="0.5"/>
    <n v="114"/>
    <n v="-21"/>
    <n v="4"/>
    <s v="TRUE"/>
  </r>
  <r>
    <s v="AZ-2013-4589605"/>
    <x v="882"/>
    <s v="Natasha Sykes"/>
    <x v="13"/>
    <s v="Cork"/>
    <s v="Cork"/>
    <x v="0"/>
    <x v="1"/>
    <x v="1"/>
    <x v="2"/>
    <x v="10"/>
    <s v="Cisco Speaker Phone, Cordless"/>
    <n v="0.5"/>
    <n v="141"/>
    <n v="-113"/>
    <n v="2"/>
    <s v="FALSE"/>
  </r>
  <r>
    <s v="AZ-2013-6928032"/>
    <x v="883"/>
    <s v="Paige Bibi"/>
    <x v="2"/>
    <s v="Ile-de-France"/>
    <s v="Evry"/>
    <x v="1"/>
    <x v="0"/>
    <x v="2"/>
    <x v="0"/>
    <x v="5"/>
    <s v="Wilson Jones Binder Covers, Clear"/>
    <n v="0"/>
    <n v="11"/>
    <n v="3"/>
    <n v="1"/>
    <s v="TRUE"/>
  </r>
  <r>
    <s v="AZ-2013-6928032"/>
    <x v="883"/>
    <s v="Paige Bibi"/>
    <x v="2"/>
    <s v="Ile-de-France"/>
    <s v="Evry"/>
    <x v="1"/>
    <x v="0"/>
    <x v="2"/>
    <x v="0"/>
    <x v="0"/>
    <s v="Xerox Memo Slips, Premium"/>
    <n v="0"/>
    <n v="27"/>
    <n v="6"/>
    <n v="2"/>
    <s v="TRUE"/>
  </r>
  <r>
    <s v="AZ-2013-4084641"/>
    <x v="883"/>
    <s v="Nicholas Carey"/>
    <x v="3"/>
    <s v="Piedmont"/>
    <s v="Turin"/>
    <x v="2"/>
    <x v="1"/>
    <x v="2"/>
    <x v="1"/>
    <x v="1"/>
    <s v="Ikea Library with Doors, Traditional"/>
    <n v="0"/>
    <n v="1817"/>
    <n v="799"/>
    <n v="5"/>
    <s v="FALSE"/>
  </r>
  <r>
    <s v="AZ-2013-4084641"/>
    <x v="883"/>
    <s v="Nicholas Carey"/>
    <x v="3"/>
    <s v="Piedmont"/>
    <s v="Turin"/>
    <x v="2"/>
    <x v="1"/>
    <x v="2"/>
    <x v="0"/>
    <x v="2"/>
    <s v="Sanford Sketch Pad, Easy-Erase"/>
    <n v="0"/>
    <n v="137"/>
    <n v="63"/>
    <n v="3"/>
    <s v="TRUE"/>
  </r>
  <r>
    <s v="AZ-2013-4084641"/>
    <x v="883"/>
    <s v="Nicholas Carey"/>
    <x v="3"/>
    <s v="Piedmont"/>
    <s v="Turin"/>
    <x v="2"/>
    <x v="1"/>
    <x v="2"/>
    <x v="0"/>
    <x v="12"/>
    <s v="Fiskars Trimmer, Steel"/>
    <n v="0"/>
    <n v="125"/>
    <n v="15"/>
    <n v="3"/>
    <s v="TRUE"/>
  </r>
  <r>
    <s v="BN-2013-8199935"/>
    <x v="883"/>
    <s v="Abby Colebe"/>
    <x v="6"/>
    <s v="Baden-Württemberg"/>
    <s v="Stuttgart"/>
    <x v="1"/>
    <x v="1"/>
    <x v="1"/>
    <x v="1"/>
    <x v="8"/>
    <s v="SAFCO Rocking Chair, Red"/>
    <n v="0.1"/>
    <n v="486"/>
    <n v="-27"/>
    <n v="4"/>
    <s v="TRUE"/>
  </r>
  <r>
    <s v="AZ-2013-1921214"/>
    <x v="883"/>
    <s v="Andrew Shah"/>
    <x v="1"/>
    <s v="England"/>
    <s v="Reading"/>
    <x v="0"/>
    <x v="0"/>
    <x v="1"/>
    <x v="1"/>
    <x v="8"/>
    <s v="Office Star Rocking Chair, Red"/>
    <n v="0"/>
    <n v="423"/>
    <n v="173"/>
    <n v="3"/>
    <s v="FALSE"/>
  </r>
  <r>
    <s v="BN-2013-7382571"/>
    <x v="883"/>
    <s v="Gregory Rodriguez"/>
    <x v="5"/>
    <s v="Catalonia"/>
    <s v="Barcelona"/>
    <x v="2"/>
    <x v="2"/>
    <x v="1"/>
    <x v="1"/>
    <x v="6"/>
    <s v="Lesro Conference Table, with Bottom Storage"/>
    <n v="0.6"/>
    <n v="1715"/>
    <n v="-1630"/>
    <n v="5"/>
    <s v="FALSE"/>
  </r>
  <r>
    <s v="BN-2013-7852077"/>
    <x v="883"/>
    <s v="Kristina Moore"/>
    <x v="3"/>
    <s v="Emilia-Romagna"/>
    <s v="Reggio nell'Emilia"/>
    <x v="2"/>
    <x v="2"/>
    <x v="1"/>
    <x v="1"/>
    <x v="8"/>
    <s v="Office Star Swivel Stool, Red"/>
    <n v="0.6"/>
    <n v="139"/>
    <n v="-191"/>
    <n v="2"/>
    <s v="FALSE"/>
  </r>
  <r>
    <s v="AZ-2013-8354954"/>
    <x v="883"/>
    <s v="Gracie Powell"/>
    <x v="1"/>
    <s v="Wales"/>
    <s v="Swansea"/>
    <x v="0"/>
    <x v="1"/>
    <x v="1"/>
    <x v="0"/>
    <x v="3"/>
    <s v="Rogers Shelving, Blue"/>
    <n v="0"/>
    <n v="249"/>
    <n v="12"/>
    <n v="4"/>
    <s v="FALSE"/>
  </r>
  <r>
    <s v="AZ-2013-6980364"/>
    <x v="883"/>
    <s v="Angus Blacklock"/>
    <x v="1"/>
    <s v="England"/>
    <s v="London"/>
    <x v="0"/>
    <x v="0"/>
    <x v="1"/>
    <x v="0"/>
    <x v="3"/>
    <s v="Eldon File Cart, Single Width"/>
    <n v="0.1"/>
    <n v="576"/>
    <n v="51"/>
    <n v="5"/>
    <s v="FALSE"/>
  </r>
  <r>
    <s v="BN-2013-7852077"/>
    <x v="883"/>
    <s v="Kristina Moore"/>
    <x v="3"/>
    <s v="Emilia-Romagna"/>
    <s v="Reggio nell'Emilia"/>
    <x v="2"/>
    <x v="2"/>
    <x v="1"/>
    <x v="0"/>
    <x v="3"/>
    <s v="Smead Trays, Industrial"/>
    <n v="0.4"/>
    <n v="88"/>
    <n v="-10"/>
    <n v="3"/>
    <s v="FALSE"/>
  </r>
  <r>
    <s v="AZ-2013-3623970"/>
    <x v="883"/>
    <s v="Indiana Wekey"/>
    <x v="6"/>
    <s v="Brandenburg"/>
    <s v="Potsdam"/>
    <x v="1"/>
    <x v="2"/>
    <x v="1"/>
    <x v="0"/>
    <x v="3"/>
    <s v="Tenex Box, Industrial"/>
    <n v="0.1"/>
    <n v="31"/>
    <n v="13"/>
    <n v="2"/>
    <s v="TRUE"/>
  </r>
  <r>
    <s v="AZ-2013-3623970"/>
    <x v="883"/>
    <s v="Indiana Wekey"/>
    <x v="6"/>
    <s v="Brandenburg"/>
    <s v="Potsdam"/>
    <x v="1"/>
    <x v="2"/>
    <x v="1"/>
    <x v="2"/>
    <x v="9"/>
    <s v="StarTech Calculator, Red"/>
    <n v="0"/>
    <n v="260"/>
    <n v="39"/>
    <n v="7"/>
    <s v="FALSE"/>
  </r>
  <r>
    <s v="AZ-2013-215072"/>
    <x v="884"/>
    <s v="Joseph Wright"/>
    <x v="2"/>
    <s v="Nord-Pas-de-Calais-Picardie"/>
    <s v="Denain"/>
    <x v="1"/>
    <x v="0"/>
    <x v="0"/>
    <x v="1"/>
    <x v="16"/>
    <s v="Deflect-O Door Stop, Duo Pack"/>
    <n v="0"/>
    <n v="132"/>
    <n v="48"/>
    <n v="3"/>
    <s v="TRUE"/>
  </r>
  <r>
    <s v="AZ-2013-6241714"/>
    <x v="884"/>
    <s v="Elijah Ruatoka"/>
    <x v="2"/>
    <s v="Auvergne-Rhône-Alpes"/>
    <s v="Vichy"/>
    <x v="1"/>
    <x v="0"/>
    <x v="0"/>
    <x v="0"/>
    <x v="11"/>
    <s v="Breville Toaster, Black"/>
    <n v="0.1"/>
    <n v="343"/>
    <n v="72"/>
    <n v="5"/>
    <s v="TRUE"/>
  </r>
  <r>
    <s v="AZ-2013-6241714"/>
    <x v="884"/>
    <s v="Elijah Ruatoka"/>
    <x v="2"/>
    <s v="Auvergne-Rhône-Alpes"/>
    <s v="Vichy"/>
    <x v="1"/>
    <x v="0"/>
    <x v="0"/>
    <x v="0"/>
    <x v="2"/>
    <s v="Sanford Pencil Sharpener, Fluorescent"/>
    <n v="0"/>
    <n v="155"/>
    <n v="54"/>
    <n v="6"/>
    <s v="TRUE"/>
  </r>
  <r>
    <s v="AZ-2013-6241714"/>
    <x v="884"/>
    <s v="Elijah Ruatoka"/>
    <x v="2"/>
    <s v="Auvergne-Rhône-Alpes"/>
    <s v="Vichy"/>
    <x v="1"/>
    <x v="0"/>
    <x v="0"/>
    <x v="0"/>
    <x v="2"/>
    <s v="Stanley Pencil Sharpener, Water Color"/>
    <n v="0"/>
    <n v="125"/>
    <n v="8"/>
    <n v="5"/>
    <s v="TRUE"/>
  </r>
  <r>
    <s v="AZ-2013-2047593"/>
    <x v="884"/>
    <s v="Michael Flores"/>
    <x v="9"/>
    <s v="Brussels"/>
    <s v="Brussels"/>
    <x v="1"/>
    <x v="2"/>
    <x v="0"/>
    <x v="1"/>
    <x v="8"/>
    <s v="Hon Chairmat, Set of Two"/>
    <n v="0"/>
    <n v="289"/>
    <n v="63"/>
    <n v="5"/>
    <s v="TRUE"/>
  </r>
  <r>
    <s v="AZ-2013-6943804"/>
    <x v="884"/>
    <s v="Gary Crume"/>
    <x v="2"/>
    <s v="Aquitaine-Limousin-Poitou-Charentes"/>
    <s v="Talence"/>
    <x v="1"/>
    <x v="1"/>
    <x v="1"/>
    <x v="0"/>
    <x v="14"/>
    <s v="Cameo Business Envelopes, Security-Tint"/>
    <n v="0"/>
    <n v="68"/>
    <n v="24"/>
    <n v="4"/>
    <s v="FALSE"/>
  </r>
  <r>
    <s v="AZ-2013-2047593"/>
    <x v="884"/>
    <s v="Michael Flores"/>
    <x v="9"/>
    <s v="Brussels"/>
    <s v="Brussels"/>
    <x v="1"/>
    <x v="2"/>
    <x v="0"/>
    <x v="0"/>
    <x v="4"/>
    <s v="Stockwell Thumb Tacks, Assorted Sizes"/>
    <n v="0"/>
    <n v="11"/>
    <n v="3"/>
    <n v="1"/>
    <s v="FALSE"/>
  </r>
  <r>
    <s v="AZ-2013-6943804"/>
    <x v="884"/>
    <s v="Gary Crume"/>
    <x v="2"/>
    <s v="Aquitaine-Limousin-Poitou-Charentes"/>
    <s v="Talence"/>
    <x v="1"/>
    <x v="1"/>
    <x v="1"/>
    <x v="2"/>
    <x v="15"/>
    <s v="Memorex Mouse, Bluetooth"/>
    <n v="0"/>
    <n v="225"/>
    <n v="9"/>
    <n v="8"/>
    <s v="TRUE"/>
  </r>
  <r>
    <s v="AZ-2013-577789"/>
    <x v="885"/>
    <s v="Walter Aguilar"/>
    <x v="6"/>
    <s v="North Rhine-Westphalia"/>
    <s v="Iserlohn"/>
    <x v="1"/>
    <x v="1"/>
    <x v="0"/>
    <x v="0"/>
    <x v="5"/>
    <s v="Ibico Binder Covers, Recycled"/>
    <n v="0"/>
    <n v="14"/>
    <n v="5"/>
    <n v="1"/>
    <s v="FALSE"/>
  </r>
  <r>
    <s v="BN-2013-1962674"/>
    <x v="885"/>
    <s v="Mary Wilson"/>
    <x v="6"/>
    <s v="North Rhine-Westphalia"/>
    <s v="Halle"/>
    <x v="1"/>
    <x v="1"/>
    <x v="0"/>
    <x v="1"/>
    <x v="8"/>
    <s v="Office Star Swivel Stool, Adjustable"/>
    <n v="0.1"/>
    <n v="159"/>
    <n v="0"/>
    <n v="1"/>
    <s v="FALSE"/>
  </r>
  <r>
    <s v="BN-2013-1962674"/>
    <x v="885"/>
    <s v="Mary Wilson"/>
    <x v="6"/>
    <s v="North Rhine-Westphalia"/>
    <s v="Halle"/>
    <x v="1"/>
    <x v="1"/>
    <x v="0"/>
    <x v="0"/>
    <x v="3"/>
    <s v="Rogers Folders, Blue"/>
    <n v="0.1"/>
    <n v="83"/>
    <n v="-7"/>
    <n v="3"/>
    <s v="TRUE"/>
  </r>
  <r>
    <s v="BN-2013-1962674"/>
    <x v="885"/>
    <s v="Mary Wilson"/>
    <x v="6"/>
    <s v="North Rhine-Westphalia"/>
    <s v="Halle"/>
    <x v="1"/>
    <x v="1"/>
    <x v="0"/>
    <x v="0"/>
    <x v="3"/>
    <s v="Rogers Shelving, Industrial"/>
    <n v="0.1"/>
    <n v="56"/>
    <n v="13"/>
    <n v="1"/>
    <s v="FALSE"/>
  </r>
  <r>
    <s v="BN-2013-2144250"/>
    <x v="885"/>
    <s v="Zoe Lanigan"/>
    <x v="6"/>
    <s v="Saarland"/>
    <s v="Schiffweiler"/>
    <x v="1"/>
    <x v="2"/>
    <x v="1"/>
    <x v="0"/>
    <x v="2"/>
    <s v="Boston Markers, Blue"/>
    <n v="0"/>
    <n v="132"/>
    <n v="54"/>
    <n v="5"/>
    <s v="FALSE"/>
  </r>
  <r>
    <s v="AZ-2013-5024035"/>
    <x v="885"/>
    <s v="Elise Godfrey"/>
    <x v="2"/>
    <s v="Auvergne-Rhône-Alpes"/>
    <s v="Lyon"/>
    <x v="1"/>
    <x v="1"/>
    <x v="1"/>
    <x v="0"/>
    <x v="12"/>
    <s v="Kleencut Trimmer, High Speed"/>
    <n v="0"/>
    <n v="83"/>
    <n v="22"/>
    <n v="2"/>
    <s v="TRUE"/>
  </r>
  <r>
    <s v="BN-2013-6882863"/>
    <x v="885"/>
    <s v="Kevin O'Neill"/>
    <x v="2"/>
    <s v="Auvergne-Rhône-Alpes"/>
    <s v="Lyon"/>
    <x v="1"/>
    <x v="2"/>
    <x v="1"/>
    <x v="0"/>
    <x v="0"/>
    <s v="Green Bar Note Cards, 8.5 x 11"/>
    <n v="0"/>
    <n v="59"/>
    <n v="25"/>
    <n v="2"/>
    <s v="TRUE"/>
  </r>
  <r>
    <s v="BN-2013-6882863"/>
    <x v="885"/>
    <s v="Kevin O'Neill"/>
    <x v="2"/>
    <s v="Auvergne-Rhône-Alpes"/>
    <s v="Lyon"/>
    <x v="1"/>
    <x v="2"/>
    <x v="1"/>
    <x v="0"/>
    <x v="3"/>
    <s v="Fellowes File Cart, Single Width"/>
    <n v="0.1"/>
    <n v="247"/>
    <n v="-27"/>
    <n v="2"/>
    <s v="TRUE"/>
  </r>
  <r>
    <s v="BN-2013-8091921"/>
    <x v="885"/>
    <s v="Maynard Moorman"/>
    <x v="13"/>
    <s v="Dublin"/>
    <s v="Dublin"/>
    <x v="0"/>
    <x v="1"/>
    <x v="1"/>
    <x v="0"/>
    <x v="7"/>
    <s v="Novimex Color Coded Labels, Adjustable"/>
    <n v="0.5"/>
    <n v="15"/>
    <n v="-1"/>
    <n v="3"/>
    <s v="TRUE"/>
  </r>
  <r>
    <s v="BN-2013-8091921"/>
    <x v="885"/>
    <s v="Maynard Moorman"/>
    <x v="13"/>
    <s v="Dublin"/>
    <s v="Dublin"/>
    <x v="0"/>
    <x v="1"/>
    <x v="1"/>
    <x v="0"/>
    <x v="3"/>
    <s v="Tenex Trays, Single Width"/>
    <n v="0.5"/>
    <n v="81"/>
    <n v="-20"/>
    <n v="3"/>
    <s v="FALSE"/>
  </r>
  <r>
    <s v="AZ-2013-5024035"/>
    <x v="885"/>
    <s v="Elise Godfrey"/>
    <x v="2"/>
    <s v="Auvergne-Rhône-Alpes"/>
    <s v="Lyon"/>
    <x v="1"/>
    <x v="1"/>
    <x v="1"/>
    <x v="2"/>
    <x v="10"/>
    <s v="Samsung Headset, VoIP"/>
    <n v="0.15"/>
    <n v="62"/>
    <n v="20"/>
    <n v="1"/>
    <s v="FALSE"/>
  </r>
  <r>
    <s v="BN-2013-6882863"/>
    <x v="885"/>
    <s v="Kevin O'Neill"/>
    <x v="2"/>
    <s v="Auvergne-Rhône-Alpes"/>
    <s v="Lyon"/>
    <x v="1"/>
    <x v="2"/>
    <x v="1"/>
    <x v="2"/>
    <x v="10"/>
    <s v="Cisco Signal Booster, Cordless"/>
    <n v="0.15"/>
    <n v="263"/>
    <n v="-28"/>
    <n v="2"/>
    <s v="TRUE"/>
  </r>
  <r>
    <s v="BN-2013-9324448"/>
    <x v="885"/>
    <s v="John Basser"/>
    <x v="6"/>
    <s v="Lower Saxony"/>
    <s v="Delmenhorst"/>
    <x v="1"/>
    <x v="2"/>
    <x v="1"/>
    <x v="1"/>
    <x v="16"/>
    <s v="Tenex Photo Frame, Erganomic"/>
    <n v="0"/>
    <n v="555"/>
    <n v="11"/>
    <n v="11"/>
    <s v="FALSE"/>
  </r>
  <r>
    <s v="BN-2013-9324448"/>
    <x v="885"/>
    <s v="John Basser"/>
    <x v="6"/>
    <s v="Lower Saxony"/>
    <s v="Delmenhorst"/>
    <x v="1"/>
    <x v="2"/>
    <x v="1"/>
    <x v="0"/>
    <x v="7"/>
    <s v="Avery Color Coded Labels, 5000 Label Set"/>
    <n v="0"/>
    <n v="14"/>
    <n v="5"/>
    <n v="1"/>
    <s v="FALSE"/>
  </r>
  <r>
    <s v="AZ-2013-8597747"/>
    <x v="886"/>
    <s v="Indiana Wekey"/>
    <x v="5"/>
    <s v="Madrid"/>
    <s v="Madrid"/>
    <x v="2"/>
    <x v="2"/>
    <x v="2"/>
    <x v="1"/>
    <x v="16"/>
    <s v="Rubbermaid Light Bulb, Erganomic"/>
    <n v="0"/>
    <n v="17"/>
    <n v="8"/>
    <n v="1"/>
    <s v="TRUE"/>
  </r>
  <r>
    <s v="AZ-2013-5049068"/>
    <x v="886"/>
    <s v="Harvey Daniels"/>
    <x v="6"/>
    <s v="Hesse"/>
    <s v="Wiesbaden"/>
    <x v="1"/>
    <x v="1"/>
    <x v="0"/>
    <x v="0"/>
    <x v="2"/>
    <s v="BIC Canvas, Fluorescent"/>
    <n v="0"/>
    <n v="220"/>
    <n v="77"/>
    <n v="4"/>
    <s v="TRUE"/>
  </r>
  <r>
    <s v="AZ-2013-5049068"/>
    <x v="886"/>
    <s v="Harvey Daniels"/>
    <x v="6"/>
    <s v="Hesse"/>
    <s v="Wiesbaden"/>
    <x v="1"/>
    <x v="1"/>
    <x v="0"/>
    <x v="0"/>
    <x v="5"/>
    <s v="Acco Binding Machine, Clear"/>
    <n v="0"/>
    <n v="101"/>
    <n v="11"/>
    <n v="2"/>
    <s v="FALSE"/>
  </r>
  <r>
    <s v="AZ-2013-5049068"/>
    <x v="886"/>
    <s v="Harvey Daniels"/>
    <x v="6"/>
    <s v="Hesse"/>
    <s v="Wiesbaden"/>
    <x v="1"/>
    <x v="1"/>
    <x v="0"/>
    <x v="2"/>
    <x v="15"/>
    <s v="Logitech Numeric Keypad, Erganomic"/>
    <n v="0"/>
    <n v="485"/>
    <n v="199"/>
    <n v="11"/>
    <s v="TRUE"/>
  </r>
  <r>
    <s v="BN-2013-3585315"/>
    <x v="886"/>
    <s v="Luca Varley"/>
    <x v="13"/>
    <s v="Dublin"/>
    <s v="Tallaght"/>
    <x v="0"/>
    <x v="2"/>
    <x v="1"/>
    <x v="0"/>
    <x v="7"/>
    <s v="Hon Legal Exhibit Labels, 5000 Label Set"/>
    <n v="0.5"/>
    <n v="39"/>
    <n v="-25"/>
    <n v="7"/>
    <s v="FALSE"/>
  </r>
  <r>
    <s v="BN-2013-3585315"/>
    <x v="886"/>
    <s v="Luca Varley"/>
    <x v="13"/>
    <s v="Dublin"/>
    <s v="Tallaght"/>
    <x v="0"/>
    <x v="2"/>
    <x v="1"/>
    <x v="0"/>
    <x v="3"/>
    <s v="Smead Trays, Industrial"/>
    <n v="0.5"/>
    <n v="49"/>
    <n v="-17"/>
    <n v="2"/>
    <s v="TRUE"/>
  </r>
  <r>
    <s v="AZ-2013-2353394"/>
    <x v="886"/>
    <s v="Jonathan Summons"/>
    <x v="6"/>
    <s v="North Rhine-Westphalia"/>
    <s v="Wuppertal"/>
    <x v="1"/>
    <x v="1"/>
    <x v="1"/>
    <x v="1"/>
    <x v="16"/>
    <s v="Deflect-O Light Bulb, Black"/>
    <n v="0"/>
    <n v="38"/>
    <n v="14"/>
    <n v="2"/>
    <s v="TRUE"/>
  </r>
  <r>
    <s v="AZ-2013-8602131"/>
    <x v="886"/>
    <s v="Linda Dennis"/>
    <x v="6"/>
    <s v="North Rhine-Westphalia"/>
    <s v="Gelsenkirchen"/>
    <x v="1"/>
    <x v="1"/>
    <x v="1"/>
    <x v="0"/>
    <x v="5"/>
    <s v="Avery Binding Machine, Durable"/>
    <n v="0"/>
    <n v="101"/>
    <n v="6"/>
    <n v="2"/>
    <s v="FALSE"/>
  </r>
  <r>
    <s v="AZ-2013-8602131"/>
    <x v="886"/>
    <s v="Linda Dennis"/>
    <x v="6"/>
    <s v="North Rhine-Westphalia"/>
    <s v="Gelsenkirchen"/>
    <x v="1"/>
    <x v="1"/>
    <x v="1"/>
    <x v="0"/>
    <x v="5"/>
    <s v="Cardinal Binding Machine, Clear"/>
    <n v="0"/>
    <n v="394"/>
    <n v="157"/>
    <n v="8"/>
    <s v="TRUE"/>
  </r>
  <r>
    <s v="AZ-2013-8602131"/>
    <x v="886"/>
    <s v="Linda Dennis"/>
    <x v="6"/>
    <s v="North Rhine-Westphalia"/>
    <s v="Gelsenkirchen"/>
    <x v="1"/>
    <x v="1"/>
    <x v="1"/>
    <x v="0"/>
    <x v="4"/>
    <s v="Accos Staples, Assorted Sizes"/>
    <n v="0"/>
    <n v="25"/>
    <n v="10"/>
    <n v="3"/>
    <s v="FALSE"/>
  </r>
  <r>
    <s v="BN-2013-3586585"/>
    <x v="887"/>
    <s v="Morgan Dodd"/>
    <x v="7"/>
    <s v="Overijssel"/>
    <s v="Deventer"/>
    <x v="1"/>
    <x v="1"/>
    <x v="2"/>
    <x v="2"/>
    <x v="13"/>
    <s v="Sharp Fax and Copier, Color"/>
    <n v="0.5"/>
    <n v="510"/>
    <n v="-10"/>
    <n v="6"/>
    <s v="FALSE"/>
  </r>
  <r>
    <s v="BN-2013-2008783"/>
    <x v="887"/>
    <s v="Yasmin Bradley"/>
    <x v="1"/>
    <s v="England"/>
    <s v="Bognor Regis"/>
    <x v="0"/>
    <x v="1"/>
    <x v="0"/>
    <x v="1"/>
    <x v="1"/>
    <s v="Bush Stackable Bookrack, Pine"/>
    <n v="0"/>
    <n v="250"/>
    <n v="97"/>
    <n v="2"/>
    <s v="FALSE"/>
  </r>
  <r>
    <s v="BN-2013-2008783"/>
    <x v="887"/>
    <s v="Yasmin Bradley"/>
    <x v="1"/>
    <s v="England"/>
    <s v="Bognor Regis"/>
    <x v="0"/>
    <x v="1"/>
    <x v="0"/>
    <x v="0"/>
    <x v="2"/>
    <s v="Boston Markers, Blue"/>
    <n v="0"/>
    <n v="26"/>
    <n v="11"/>
    <n v="1"/>
    <s v="TRUE"/>
  </r>
  <r>
    <s v="BN-2013-2008783"/>
    <x v="887"/>
    <s v="Yasmin Bradley"/>
    <x v="1"/>
    <s v="England"/>
    <s v="Bognor Regis"/>
    <x v="0"/>
    <x v="1"/>
    <x v="0"/>
    <x v="0"/>
    <x v="3"/>
    <s v="Fellowes Trays, Wire Frame"/>
    <n v="0"/>
    <n v="169"/>
    <n v="42"/>
    <n v="3"/>
    <s v="TRUE"/>
  </r>
  <r>
    <s v="BN-2013-2008783"/>
    <x v="887"/>
    <s v="Yasmin Bradley"/>
    <x v="1"/>
    <s v="England"/>
    <s v="Bognor Regis"/>
    <x v="0"/>
    <x v="1"/>
    <x v="0"/>
    <x v="0"/>
    <x v="3"/>
    <s v="Rogers File Cart, Single Width"/>
    <n v="0"/>
    <n v="852"/>
    <n v="136"/>
    <n v="6"/>
    <s v="TRUE"/>
  </r>
  <r>
    <s v="BN-2013-603818"/>
    <x v="887"/>
    <s v="Bethany Hunt"/>
    <x v="6"/>
    <s v="Thuringia"/>
    <s v="Gera"/>
    <x v="1"/>
    <x v="2"/>
    <x v="1"/>
    <x v="0"/>
    <x v="4"/>
    <s v="Stockwell Staples, Bulk Pack"/>
    <n v="0"/>
    <n v="21"/>
    <n v="9"/>
    <n v="2"/>
    <s v="FALSE"/>
  </r>
  <r>
    <s v="AZ-2013-3314064"/>
    <x v="887"/>
    <s v="Joseph Wright"/>
    <x v="6"/>
    <s v="Lower Saxony"/>
    <s v="Munster"/>
    <x v="1"/>
    <x v="0"/>
    <x v="1"/>
    <x v="0"/>
    <x v="2"/>
    <s v="Boston Pencil Sharpener, Water Color"/>
    <n v="0"/>
    <n v="64"/>
    <n v="32"/>
    <n v="2"/>
    <s v="FALSE"/>
  </r>
  <r>
    <s v="AZ-2013-5796151"/>
    <x v="887"/>
    <s v="Nelson Olsen"/>
    <x v="2"/>
    <s v="Provence-Alpes-Côte d'Azur"/>
    <s v="Toulon"/>
    <x v="1"/>
    <x v="0"/>
    <x v="1"/>
    <x v="1"/>
    <x v="6"/>
    <s v="Lesro Conference Table, Adjustable Height"/>
    <n v="0.35"/>
    <n v="1677"/>
    <n v="309"/>
    <n v="3"/>
    <s v="FALSE"/>
  </r>
  <r>
    <s v="AZ-2013-5796151"/>
    <x v="887"/>
    <s v="Nelson Olsen"/>
    <x v="2"/>
    <s v="Provence-Alpes-Côte d'Azur"/>
    <s v="Toulon"/>
    <x v="1"/>
    <x v="0"/>
    <x v="1"/>
    <x v="0"/>
    <x v="2"/>
    <s v="Stanley Sketch Pad, Easy-Erase"/>
    <n v="0"/>
    <n v="358"/>
    <n v="68"/>
    <n v="8"/>
    <s v="TRUE"/>
  </r>
  <r>
    <s v="AZ-2013-5796151"/>
    <x v="887"/>
    <s v="Nelson Olsen"/>
    <x v="2"/>
    <s v="Provence-Alpes-Côte d'Azur"/>
    <s v="Toulon"/>
    <x v="1"/>
    <x v="0"/>
    <x v="1"/>
    <x v="0"/>
    <x v="7"/>
    <s v="Hon Shipping Labels, Adjustable"/>
    <n v="0"/>
    <n v="19"/>
    <n v="6"/>
    <n v="2"/>
    <s v="TRUE"/>
  </r>
  <r>
    <s v="AZ-2013-5719967"/>
    <x v="887"/>
    <s v="Mark Harris"/>
    <x v="2"/>
    <s v="Ile-de-France"/>
    <s v="Le Chesnay"/>
    <x v="1"/>
    <x v="1"/>
    <x v="1"/>
    <x v="2"/>
    <x v="13"/>
    <s v="Sharp Fax Machine, Laser"/>
    <n v="0.15"/>
    <n v="2764"/>
    <n v="-195"/>
    <n v="11"/>
    <s v="FALSE"/>
  </r>
  <r>
    <s v="AZ-2013-5719967"/>
    <x v="887"/>
    <s v="Mark Harris"/>
    <x v="2"/>
    <s v="Ile-de-France"/>
    <s v="Le Chesnay"/>
    <x v="1"/>
    <x v="1"/>
    <x v="1"/>
    <x v="2"/>
    <x v="9"/>
    <s v="Panasonic Receipt Printer, White"/>
    <n v="0.15"/>
    <n v="304"/>
    <n v="72"/>
    <n v="3"/>
    <s v="FALSE"/>
  </r>
  <r>
    <s v="AZ-2013-5719967"/>
    <x v="887"/>
    <s v="Mark Harris"/>
    <x v="2"/>
    <s v="Ile-de-France"/>
    <s v="Le Chesnay"/>
    <x v="1"/>
    <x v="1"/>
    <x v="1"/>
    <x v="2"/>
    <x v="10"/>
    <s v="Motorola Smart Phone, with Caller ID"/>
    <n v="0.15"/>
    <n v="2195"/>
    <n v="207"/>
    <n v="4"/>
    <s v="FALSE"/>
  </r>
  <r>
    <s v="AZ-2013-2259451"/>
    <x v="888"/>
    <s v="Claire Harrington"/>
    <x v="2"/>
    <s v="Ile-de-France"/>
    <s v="Meudon"/>
    <x v="1"/>
    <x v="0"/>
    <x v="1"/>
    <x v="2"/>
    <x v="15"/>
    <s v="Logitech Flash Drive, Erganomic"/>
    <n v="0"/>
    <n v="85"/>
    <n v="38"/>
    <n v="3"/>
    <s v="TRUE"/>
  </r>
  <r>
    <s v="AZ-2013-214394"/>
    <x v="888"/>
    <s v="Eva Butler"/>
    <x v="6"/>
    <s v="Brandenburg"/>
    <s v="Potsdam"/>
    <x v="1"/>
    <x v="2"/>
    <x v="1"/>
    <x v="0"/>
    <x v="3"/>
    <s v="Tenex Lockers, Wire Frame"/>
    <n v="0.1"/>
    <n v="366"/>
    <n v="85"/>
    <n v="2"/>
    <s v="FALSE"/>
  </r>
  <r>
    <s v="AZ-2013-1085752"/>
    <x v="888"/>
    <s v="Alexandra Macdonald"/>
    <x v="3"/>
    <s v="Calabria"/>
    <s v="Cosenza"/>
    <x v="2"/>
    <x v="2"/>
    <x v="1"/>
    <x v="0"/>
    <x v="2"/>
    <s v="Binney &amp; Smith Pens, Blue"/>
    <n v="0"/>
    <n v="24"/>
    <n v="10"/>
    <n v="2"/>
    <s v="TRUE"/>
  </r>
  <r>
    <s v="AZ-2013-1085752"/>
    <x v="888"/>
    <s v="Alexandra Macdonald"/>
    <x v="3"/>
    <s v="Calabria"/>
    <s v="Cosenza"/>
    <x v="2"/>
    <x v="2"/>
    <x v="1"/>
    <x v="0"/>
    <x v="3"/>
    <s v="Rogers Shelving, Single Width"/>
    <n v="0.4"/>
    <n v="75"/>
    <n v="-40"/>
    <n v="2"/>
    <s v="TRUE"/>
  </r>
  <r>
    <s v="AZ-2013-5129738"/>
    <x v="888"/>
    <s v="Louis Wilson"/>
    <x v="2"/>
    <s v="Normandy"/>
    <s v="Vernon"/>
    <x v="1"/>
    <x v="1"/>
    <x v="1"/>
    <x v="2"/>
    <x v="9"/>
    <s v="Panasonic Inkjet, Durable"/>
    <n v="0.15"/>
    <n v="265"/>
    <n v="16"/>
    <n v="1"/>
    <s v="FALSE"/>
  </r>
  <r>
    <s v="AZ-2013-1085752"/>
    <x v="888"/>
    <s v="Alexandra Macdonald"/>
    <x v="3"/>
    <s v="Calabria"/>
    <s v="Cosenza"/>
    <x v="2"/>
    <x v="2"/>
    <x v="1"/>
    <x v="2"/>
    <x v="15"/>
    <s v="Memorex Router, Bluetooth"/>
    <n v="0"/>
    <n v="739"/>
    <n v="281"/>
    <n v="3"/>
    <s v="FALSE"/>
  </r>
  <r>
    <s v="BN-2013-9709500"/>
    <x v="889"/>
    <s v="Leticia Sorrells"/>
    <x v="3"/>
    <s v="Lazio"/>
    <s v="Rome"/>
    <x v="2"/>
    <x v="1"/>
    <x v="2"/>
    <x v="1"/>
    <x v="8"/>
    <s v="SAFCO Bag Chairs, Set of Two"/>
    <n v="0.6"/>
    <n v="41"/>
    <n v="-29"/>
    <n v="2"/>
    <s v="FALSE"/>
  </r>
  <r>
    <s v="AZ-2013-3256885"/>
    <x v="889"/>
    <s v="William Jolly"/>
    <x v="2"/>
    <s v="Ile-de-France"/>
    <s v="Clichy"/>
    <x v="1"/>
    <x v="1"/>
    <x v="1"/>
    <x v="0"/>
    <x v="5"/>
    <s v="Avery Hole Reinforcements, Durable"/>
    <n v="0"/>
    <n v="12"/>
    <n v="4"/>
    <n v="2"/>
    <s v="TRUE"/>
  </r>
  <r>
    <s v="AZ-2013-4155964"/>
    <x v="890"/>
    <s v="Steven Prince"/>
    <x v="6"/>
    <s v="Hamburg"/>
    <s v="Hamburg"/>
    <x v="1"/>
    <x v="0"/>
    <x v="2"/>
    <x v="0"/>
    <x v="3"/>
    <s v="Tenex Folders, Single Width"/>
    <n v="0.1"/>
    <n v="146"/>
    <n v="18"/>
    <n v="7"/>
    <s v="FALSE"/>
  </r>
  <r>
    <s v="AZ-2013-9630645"/>
    <x v="890"/>
    <s v="Harriet Webb"/>
    <x v="3"/>
    <s v="Apulia"/>
    <s v="Molfetta"/>
    <x v="2"/>
    <x v="1"/>
    <x v="2"/>
    <x v="1"/>
    <x v="8"/>
    <s v="Novimex Bag Chairs, Red"/>
    <n v="0.6"/>
    <n v="74"/>
    <n v="-63"/>
    <n v="4"/>
    <s v="FALSE"/>
  </r>
  <r>
    <s v="AZ-2013-9630645"/>
    <x v="890"/>
    <s v="Harriet Webb"/>
    <x v="3"/>
    <s v="Apulia"/>
    <s v="Molfetta"/>
    <x v="2"/>
    <x v="1"/>
    <x v="2"/>
    <x v="0"/>
    <x v="5"/>
    <s v="Ibico Binder Covers, Recycled"/>
    <n v="0"/>
    <n v="42"/>
    <n v="15"/>
    <n v="3"/>
    <s v="TRUE"/>
  </r>
  <r>
    <s v="AZ-2013-9630645"/>
    <x v="890"/>
    <s v="Harriet Webb"/>
    <x v="3"/>
    <s v="Apulia"/>
    <s v="Molfetta"/>
    <x v="2"/>
    <x v="1"/>
    <x v="2"/>
    <x v="0"/>
    <x v="4"/>
    <s v="Advantus Paper Clips, Metal"/>
    <n v="0"/>
    <n v="67"/>
    <n v="16"/>
    <n v="5"/>
    <s v="TRUE"/>
  </r>
  <r>
    <s v="AZ-2013-9630645"/>
    <x v="890"/>
    <s v="Harriet Webb"/>
    <x v="3"/>
    <s v="Apulia"/>
    <s v="Molfetta"/>
    <x v="2"/>
    <x v="1"/>
    <x v="2"/>
    <x v="0"/>
    <x v="3"/>
    <s v="Smead Trays, Single Width"/>
    <n v="0.4"/>
    <n v="58"/>
    <n v="-8"/>
    <n v="2"/>
    <s v="FALSE"/>
  </r>
  <r>
    <s v="AZ-2013-9630645"/>
    <x v="890"/>
    <s v="Harriet Webb"/>
    <x v="3"/>
    <s v="Apulia"/>
    <s v="Molfetta"/>
    <x v="2"/>
    <x v="1"/>
    <x v="2"/>
    <x v="0"/>
    <x v="12"/>
    <s v="Kleencut Box Cutter, High Speed"/>
    <n v="0"/>
    <n v="69"/>
    <n v="0"/>
    <n v="2"/>
    <s v="FALSE"/>
  </r>
  <r>
    <s v="BN-2013-7694817"/>
    <x v="890"/>
    <s v="Jared Wurster"/>
    <x v="6"/>
    <s v="Schleswig-Holstein"/>
    <s v="Norderstedt"/>
    <x v="1"/>
    <x v="1"/>
    <x v="1"/>
    <x v="0"/>
    <x v="2"/>
    <s v="Boston Pens, Fluorescent"/>
    <n v="0"/>
    <n v="46"/>
    <n v="8"/>
    <n v="3"/>
    <s v="FALSE"/>
  </r>
  <r>
    <s v="BN-2013-7694817"/>
    <x v="890"/>
    <s v="Jared Wurster"/>
    <x v="6"/>
    <s v="Schleswig-Holstein"/>
    <s v="Norderstedt"/>
    <x v="1"/>
    <x v="1"/>
    <x v="1"/>
    <x v="0"/>
    <x v="5"/>
    <s v="Cardinal Binder, Durable"/>
    <n v="0"/>
    <n v="92"/>
    <n v="5"/>
    <n v="6"/>
    <s v="TRUE"/>
  </r>
  <r>
    <s v="AZ-2013-2753412"/>
    <x v="890"/>
    <s v="Bryce Efird"/>
    <x v="6"/>
    <s v="Hesse"/>
    <s v="Darmstadt"/>
    <x v="1"/>
    <x v="2"/>
    <x v="1"/>
    <x v="2"/>
    <x v="10"/>
    <s v="Apple Headset, Full Size"/>
    <n v="0"/>
    <n v="596"/>
    <n v="101"/>
    <n v="8"/>
    <s v="FALSE"/>
  </r>
  <r>
    <s v="AZ-2013-3301955"/>
    <x v="891"/>
    <s v="Nicole Johns"/>
    <x v="2"/>
    <s v="Provence-Alpes-Côte d'Azur"/>
    <s v="Marseille"/>
    <x v="1"/>
    <x v="1"/>
    <x v="2"/>
    <x v="0"/>
    <x v="2"/>
    <s v="Binney &amp; Smith Highlighters, Fluorescent"/>
    <n v="0"/>
    <n v="143"/>
    <n v="11"/>
    <n v="8"/>
    <s v="TRUE"/>
  </r>
  <r>
    <s v="AZ-2013-3301955"/>
    <x v="891"/>
    <s v="Nicole Johns"/>
    <x v="2"/>
    <s v="Provence-Alpes-Côte d'Azur"/>
    <s v="Marseille"/>
    <x v="1"/>
    <x v="1"/>
    <x v="2"/>
    <x v="2"/>
    <x v="15"/>
    <s v="Enermax Numeric Keypad, Erganomic"/>
    <n v="0"/>
    <n v="118"/>
    <n v="13"/>
    <n v="2"/>
    <s v="FALSE"/>
  </r>
  <r>
    <s v="AZ-2013-7720719"/>
    <x v="891"/>
    <s v="Laura Elizabeth"/>
    <x v="3"/>
    <s v="Lazio"/>
    <s v="Rome"/>
    <x v="2"/>
    <x v="1"/>
    <x v="2"/>
    <x v="0"/>
    <x v="5"/>
    <s v="Ibico Hole Reinforcements, Economy"/>
    <n v="0"/>
    <n v="56"/>
    <n v="27"/>
    <n v="8"/>
    <s v="FALSE"/>
  </r>
  <r>
    <s v="AZ-2013-7720719"/>
    <x v="891"/>
    <s v="Laura Elizabeth"/>
    <x v="3"/>
    <s v="Lazio"/>
    <s v="Rome"/>
    <x v="2"/>
    <x v="1"/>
    <x v="2"/>
    <x v="0"/>
    <x v="14"/>
    <s v="Jiffy Mailers, Security-Tint"/>
    <n v="0"/>
    <n v="119"/>
    <n v="45"/>
    <n v="3"/>
    <s v="TRUE"/>
  </r>
  <r>
    <s v="AZ-2013-7720719"/>
    <x v="891"/>
    <s v="Laura Elizabeth"/>
    <x v="3"/>
    <s v="Lazio"/>
    <s v="Rome"/>
    <x v="2"/>
    <x v="1"/>
    <x v="2"/>
    <x v="2"/>
    <x v="13"/>
    <s v="Canon Copy Machine, High-Speed"/>
    <n v="0"/>
    <n v="781"/>
    <n v="141"/>
    <n v="3"/>
    <s v="FALSE"/>
  </r>
  <r>
    <s v="AZ-2013-9532879"/>
    <x v="891"/>
    <s v="Brooke Hodgson"/>
    <x v="6"/>
    <s v="Saxony-Anhalt"/>
    <s v="Halle"/>
    <x v="1"/>
    <x v="1"/>
    <x v="1"/>
    <x v="2"/>
    <x v="10"/>
    <s v="Cisco Signal Booster, VoIP"/>
    <n v="0"/>
    <n v="912"/>
    <n v="55"/>
    <n v="6"/>
    <s v="FALSE"/>
  </r>
  <r>
    <s v="AZ-2014-561709"/>
    <x v="892"/>
    <s v="Mary Saterfiel"/>
    <x v="2"/>
    <s v="Ile-de-France"/>
    <s v="Pantin"/>
    <x v="1"/>
    <x v="1"/>
    <x v="0"/>
    <x v="0"/>
    <x v="2"/>
    <s v="Boston Markers, Water Color"/>
    <n v="0"/>
    <n v="30"/>
    <n v="0"/>
    <n v="1"/>
    <s v="FALSE"/>
  </r>
  <r>
    <s v="AZ-2014-561709"/>
    <x v="892"/>
    <s v="Mary Saterfiel"/>
    <x v="2"/>
    <s v="Ile-de-France"/>
    <s v="Pantin"/>
    <x v="1"/>
    <x v="1"/>
    <x v="0"/>
    <x v="0"/>
    <x v="7"/>
    <s v="Smead Round Labels, Laser Printer Compatible"/>
    <n v="0"/>
    <n v="14"/>
    <n v="5"/>
    <n v="2"/>
    <s v="TRUE"/>
  </r>
  <r>
    <s v="AZ-2014-561709"/>
    <x v="892"/>
    <s v="Mary Saterfiel"/>
    <x v="2"/>
    <s v="Ile-de-France"/>
    <s v="Pantin"/>
    <x v="1"/>
    <x v="1"/>
    <x v="0"/>
    <x v="2"/>
    <x v="9"/>
    <s v="Okidata Printer, Red"/>
    <n v="0.15"/>
    <n v="677"/>
    <n v="-112"/>
    <n v="3"/>
    <s v="FALSE"/>
  </r>
  <r>
    <s v="BN-2014-6812331"/>
    <x v="892"/>
    <s v="Brooke Horton"/>
    <x v="2"/>
    <s v="Ile-de-France"/>
    <s v="Cergy"/>
    <x v="1"/>
    <x v="1"/>
    <x v="0"/>
    <x v="2"/>
    <x v="10"/>
    <s v="Nokia Office Telephone, with Caller ID"/>
    <n v="0.15"/>
    <n v="332"/>
    <n v="-43"/>
    <n v="6"/>
    <s v="TRUE"/>
  </r>
  <r>
    <s v="AZ-2014-1954192"/>
    <x v="892"/>
    <s v="Katie Thom"/>
    <x v="2"/>
    <s v="Auvergne-Rhône-Alpes"/>
    <s v="Vaulx-en-Velin"/>
    <x v="1"/>
    <x v="2"/>
    <x v="0"/>
    <x v="0"/>
    <x v="2"/>
    <s v="Stanley Canvas, Fluorescent"/>
    <n v="0"/>
    <n v="152"/>
    <n v="49"/>
    <n v="3"/>
    <s v="FALSE"/>
  </r>
  <r>
    <s v="AZ-2014-1954192"/>
    <x v="892"/>
    <s v="Katie Thom"/>
    <x v="2"/>
    <s v="Auvergne-Rhône-Alpes"/>
    <s v="Vaulx-en-Velin"/>
    <x v="1"/>
    <x v="2"/>
    <x v="0"/>
    <x v="0"/>
    <x v="5"/>
    <s v="Ibico Hole Reinforcements, Recycled"/>
    <n v="0"/>
    <n v="51"/>
    <n v="16"/>
    <n v="7"/>
    <s v="TRUE"/>
  </r>
  <r>
    <s v="AZ-2014-3279788"/>
    <x v="892"/>
    <s v="Freya Briggs"/>
    <x v="3"/>
    <s v="Campania"/>
    <s v="Afragola"/>
    <x v="2"/>
    <x v="2"/>
    <x v="1"/>
    <x v="0"/>
    <x v="3"/>
    <s v="Fellowes Trays, Single Width"/>
    <n v="0.4"/>
    <n v="138"/>
    <n v="23"/>
    <n v="4"/>
    <s v="FALSE"/>
  </r>
  <r>
    <s v="AZ-2014-3279788"/>
    <x v="892"/>
    <s v="Freya Briggs"/>
    <x v="3"/>
    <s v="Campania"/>
    <s v="Afragola"/>
    <x v="2"/>
    <x v="2"/>
    <x v="1"/>
    <x v="0"/>
    <x v="12"/>
    <s v="Elite Trimmer, Easy Grip"/>
    <n v="0"/>
    <n v="43"/>
    <n v="20"/>
    <n v="1"/>
    <s v="FALSE"/>
  </r>
  <r>
    <s v="AZ-2014-3079618"/>
    <x v="893"/>
    <s v="Kazuko Mason"/>
    <x v="5"/>
    <s v="Castile-La Mancha"/>
    <s v="Puertollano"/>
    <x v="2"/>
    <x v="0"/>
    <x v="2"/>
    <x v="0"/>
    <x v="7"/>
    <s v="Harbour Creations Legal Exhibit Labels, Adjustable"/>
    <n v="0"/>
    <n v="9"/>
    <n v="4"/>
    <n v="1"/>
    <s v="FALSE"/>
  </r>
  <r>
    <s v="AZ-2014-3853517"/>
    <x v="894"/>
    <s v="Lilian Rodgers"/>
    <x v="2"/>
    <s v="Ile-de-France"/>
    <s v="Noisy-le-Grand"/>
    <x v="1"/>
    <x v="1"/>
    <x v="2"/>
    <x v="0"/>
    <x v="0"/>
    <s v="SanDisk Cards &amp; Envelopes, Multicolor"/>
    <n v="0"/>
    <n v="249"/>
    <n v="17"/>
    <n v="5"/>
    <s v="TRUE"/>
  </r>
  <r>
    <s v="AZ-2014-4825277"/>
    <x v="894"/>
    <s v="Rita McCann"/>
    <x v="5"/>
    <s v="Valenciana"/>
    <s v="Torrevieja"/>
    <x v="2"/>
    <x v="1"/>
    <x v="3"/>
    <x v="0"/>
    <x v="5"/>
    <s v="Cardinal Binder Covers, Recycled"/>
    <n v="0"/>
    <n v="25"/>
    <n v="11"/>
    <n v="2"/>
    <s v="TRUE"/>
  </r>
  <r>
    <s v="AZ-2014-4825277"/>
    <x v="894"/>
    <s v="Rita McCann"/>
    <x v="5"/>
    <s v="Valenciana"/>
    <s v="Torrevieja"/>
    <x v="2"/>
    <x v="1"/>
    <x v="3"/>
    <x v="0"/>
    <x v="5"/>
    <s v="Ibico Binder Covers, Clear"/>
    <n v="0"/>
    <n v="52"/>
    <n v="4"/>
    <n v="4"/>
    <s v="FALSE"/>
  </r>
  <r>
    <s v="AZ-2014-4825277"/>
    <x v="894"/>
    <s v="Rita McCann"/>
    <x v="5"/>
    <s v="Valenciana"/>
    <s v="Torrevieja"/>
    <x v="2"/>
    <x v="1"/>
    <x v="3"/>
    <x v="0"/>
    <x v="14"/>
    <s v="Kraft Manila Envelope, with clear poly window"/>
    <n v="0"/>
    <n v="30"/>
    <n v="15"/>
    <n v="1"/>
    <s v="TRUE"/>
  </r>
  <r>
    <s v="AZ-2014-4825277"/>
    <x v="894"/>
    <s v="Rita McCann"/>
    <x v="5"/>
    <s v="Valenciana"/>
    <s v="Torrevieja"/>
    <x v="2"/>
    <x v="1"/>
    <x v="3"/>
    <x v="2"/>
    <x v="13"/>
    <s v="Canon Copy Machine, Laser"/>
    <n v="0"/>
    <n v="2097"/>
    <n v="189"/>
    <n v="8"/>
    <s v="FALSE"/>
  </r>
  <r>
    <s v="AZ-2014-3264915"/>
    <x v="895"/>
    <s v="Joel McKean"/>
    <x v="2"/>
    <s v="Auvergne-Rhône-Alpes"/>
    <s v="Clermont-Ferrand"/>
    <x v="1"/>
    <x v="0"/>
    <x v="0"/>
    <x v="0"/>
    <x v="12"/>
    <s v="Acme Box Cutter, Easy Grip"/>
    <n v="0"/>
    <n v="276"/>
    <n v="135"/>
    <n v="7"/>
    <s v="TRUE"/>
  </r>
  <r>
    <s v="BN-2014-585455"/>
    <x v="896"/>
    <s v="Joe Gilbert"/>
    <x v="2"/>
    <s v="Ile-de-France"/>
    <s v="Drancy"/>
    <x v="1"/>
    <x v="0"/>
    <x v="1"/>
    <x v="1"/>
    <x v="6"/>
    <s v="Lesro Wood Table, Fully Assembled"/>
    <n v="0.35"/>
    <n v="1829"/>
    <n v="-56"/>
    <n v="6"/>
    <s v="TRUE"/>
  </r>
  <r>
    <s v="AZ-2014-1517512"/>
    <x v="896"/>
    <s v="Bryce Efird"/>
    <x v="2"/>
    <s v="Aquitaine-Limousin-Poitou-Charentes"/>
    <s v="Pessac"/>
    <x v="1"/>
    <x v="2"/>
    <x v="1"/>
    <x v="0"/>
    <x v="7"/>
    <s v="Avery File Folder Labels, Laser Printer Compatible"/>
    <n v="0"/>
    <n v="46"/>
    <n v="20"/>
    <n v="5"/>
    <s v="FALSE"/>
  </r>
  <r>
    <s v="BN-2014-585455"/>
    <x v="896"/>
    <s v="Joe Gilbert"/>
    <x v="2"/>
    <s v="Ile-de-France"/>
    <s v="Drancy"/>
    <x v="1"/>
    <x v="0"/>
    <x v="1"/>
    <x v="0"/>
    <x v="2"/>
    <s v="Binney &amp; Smith Highlighters, Easy-Erase"/>
    <n v="0"/>
    <n v="17"/>
    <n v="6"/>
    <n v="1"/>
    <s v="TRUE"/>
  </r>
  <r>
    <s v="BN-2014-585455"/>
    <x v="896"/>
    <s v="Joe Gilbert"/>
    <x v="2"/>
    <s v="Ile-de-France"/>
    <s v="Drancy"/>
    <x v="1"/>
    <x v="0"/>
    <x v="1"/>
    <x v="0"/>
    <x v="3"/>
    <s v="Smead Lockers, Single Width"/>
    <n v="0.1"/>
    <n v="357"/>
    <n v="139"/>
    <n v="2"/>
    <s v="TRUE"/>
  </r>
  <r>
    <s v="AZ-2014-5722987"/>
    <x v="896"/>
    <s v="Adam Harte"/>
    <x v="1"/>
    <s v="England"/>
    <s v="Basildon"/>
    <x v="0"/>
    <x v="2"/>
    <x v="1"/>
    <x v="0"/>
    <x v="14"/>
    <s v="GlobeWeis Interoffice Envelope, Set of 50"/>
    <n v="0"/>
    <n v="287"/>
    <n v="66"/>
    <n v="6"/>
    <s v="TRUE"/>
  </r>
  <r>
    <s v="AZ-2014-5722987"/>
    <x v="896"/>
    <s v="Adam Harte"/>
    <x v="1"/>
    <s v="England"/>
    <s v="Basildon"/>
    <x v="0"/>
    <x v="2"/>
    <x v="1"/>
    <x v="0"/>
    <x v="0"/>
    <s v="Green Bar Message Books, Recycled"/>
    <n v="0"/>
    <n v="71"/>
    <n v="26"/>
    <n v="3"/>
    <s v="FALSE"/>
  </r>
  <r>
    <s v="AZ-2014-5289299"/>
    <x v="897"/>
    <s v="Eleanor Pollard"/>
    <x v="1"/>
    <s v="England"/>
    <s v="Kidderminster"/>
    <x v="0"/>
    <x v="0"/>
    <x v="1"/>
    <x v="0"/>
    <x v="5"/>
    <s v="Ibico Hole Reinforcements, Economy"/>
    <n v="0"/>
    <n v="21"/>
    <n v="10"/>
    <n v="3"/>
    <s v="TRUE"/>
  </r>
  <r>
    <s v="AZ-2014-5289299"/>
    <x v="897"/>
    <s v="Eleanor Pollard"/>
    <x v="1"/>
    <s v="England"/>
    <s v="Kidderminster"/>
    <x v="0"/>
    <x v="0"/>
    <x v="1"/>
    <x v="0"/>
    <x v="5"/>
    <s v="Wilson Jones Hole Reinforcements, Clear"/>
    <n v="0"/>
    <n v="16"/>
    <n v="2"/>
    <n v="4"/>
    <s v="FALSE"/>
  </r>
  <r>
    <s v="AZ-2014-5289299"/>
    <x v="897"/>
    <s v="Eleanor Pollard"/>
    <x v="1"/>
    <s v="England"/>
    <s v="Kidderminster"/>
    <x v="0"/>
    <x v="0"/>
    <x v="1"/>
    <x v="0"/>
    <x v="7"/>
    <s v="Avery File Folder Labels, 5000 Label Set"/>
    <n v="0"/>
    <n v="19"/>
    <n v="1"/>
    <n v="2"/>
    <s v="FALSE"/>
  </r>
  <r>
    <s v="AZ-2014-6537657"/>
    <x v="898"/>
    <s v="Hershel Snyder"/>
    <x v="6"/>
    <s v="Berlin"/>
    <s v="Berlin"/>
    <x v="1"/>
    <x v="2"/>
    <x v="3"/>
    <x v="0"/>
    <x v="2"/>
    <s v="Sanford Canvas, Blue"/>
    <n v="0.1"/>
    <n v="227"/>
    <n v="48"/>
    <n v="5"/>
    <s v="TRUE"/>
  </r>
  <r>
    <s v="BN-2014-4967786"/>
    <x v="898"/>
    <s v="Sophia Owen"/>
    <x v="7"/>
    <s v="North Holland"/>
    <s v="Amsterdam"/>
    <x v="1"/>
    <x v="2"/>
    <x v="1"/>
    <x v="0"/>
    <x v="3"/>
    <s v="Tenex Lockers, Blue"/>
    <n v="0.5"/>
    <n v="306"/>
    <n v="-147"/>
    <n v="3"/>
    <s v="FALSE"/>
  </r>
  <r>
    <s v="BN-2014-2460712"/>
    <x v="898"/>
    <s v="Darcy St George"/>
    <x v="7"/>
    <s v="North Brabant"/>
    <s v="Roosendaal"/>
    <x v="1"/>
    <x v="2"/>
    <x v="1"/>
    <x v="1"/>
    <x v="16"/>
    <s v="Tenex Stacking Tray, Erganomic"/>
    <n v="0.2"/>
    <n v="38"/>
    <n v="-6"/>
    <n v="2"/>
    <s v="FALSE"/>
  </r>
  <r>
    <s v="BN-2014-2460712"/>
    <x v="898"/>
    <s v="Darcy St George"/>
    <x v="7"/>
    <s v="North Brabant"/>
    <s v="Roosendaal"/>
    <x v="1"/>
    <x v="2"/>
    <x v="1"/>
    <x v="0"/>
    <x v="2"/>
    <s v="BIC Sketch Pad, Fluorescent"/>
    <n v="0.5"/>
    <n v="50"/>
    <n v="-17"/>
    <n v="2"/>
    <s v="TRUE"/>
  </r>
  <r>
    <s v="BN-2014-2460712"/>
    <x v="898"/>
    <s v="Darcy St George"/>
    <x v="7"/>
    <s v="North Brabant"/>
    <s v="Roosendaal"/>
    <x v="1"/>
    <x v="2"/>
    <x v="1"/>
    <x v="0"/>
    <x v="14"/>
    <s v="GlobeWeis Interoffice Envelope, Recycled"/>
    <n v="0.5"/>
    <n v="47"/>
    <n v="-20"/>
    <n v="2"/>
    <s v="FALSE"/>
  </r>
  <r>
    <s v="BN-2014-2460712"/>
    <x v="898"/>
    <s v="Darcy St George"/>
    <x v="7"/>
    <s v="North Brabant"/>
    <s v="Roosendaal"/>
    <x v="1"/>
    <x v="2"/>
    <x v="1"/>
    <x v="2"/>
    <x v="15"/>
    <s v="Logitech Flash Drive, USB"/>
    <n v="0.5"/>
    <n v="61"/>
    <n v="-25"/>
    <n v="4"/>
    <s v="TRUE"/>
  </r>
  <r>
    <s v="AZ-2014-3774339"/>
    <x v="898"/>
    <s v="Jay Andrews"/>
    <x v="2"/>
    <s v="Nord-Pas-de-Calais-Picardie"/>
    <s v="Tourcoing"/>
    <x v="1"/>
    <x v="1"/>
    <x v="1"/>
    <x v="1"/>
    <x v="16"/>
    <s v="Advantus Frame, Durable"/>
    <n v="0"/>
    <n v="324"/>
    <n v="36"/>
    <n v="3"/>
    <s v="FALSE"/>
  </r>
  <r>
    <s v="AZ-2014-3774339"/>
    <x v="898"/>
    <s v="Jay Andrews"/>
    <x v="2"/>
    <s v="Nord-Pas-de-Calais-Picardie"/>
    <s v="Tourcoing"/>
    <x v="1"/>
    <x v="1"/>
    <x v="1"/>
    <x v="0"/>
    <x v="5"/>
    <s v="Wilson Jones Binder Covers, Recycled"/>
    <n v="0"/>
    <n v="58"/>
    <n v="14"/>
    <n v="5"/>
    <s v="FALSE"/>
  </r>
  <r>
    <s v="AZ-2014-3774339"/>
    <x v="898"/>
    <s v="Jay Andrews"/>
    <x v="2"/>
    <s v="Nord-Pas-de-Calais-Picardie"/>
    <s v="Tourcoing"/>
    <x v="1"/>
    <x v="1"/>
    <x v="1"/>
    <x v="0"/>
    <x v="3"/>
    <s v="Rogers Box, Single Width"/>
    <n v="0.1"/>
    <n v="22"/>
    <n v="0"/>
    <n v="1"/>
    <s v="TRUE"/>
  </r>
  <r>
    <s v="AZ-2014-3774339"/>
    <x v="898"/>
    <s v="Jay Andrews"/>
    <x v="2"/>
    <s v="Nord-Pas-de-Calais-Picardie"/>
    <s v="Tourcoing"/>
    <x v="1"/>
    <x v="1"/>
    <x v="1"/>
    <x v="0"/>
    <x v="12"/>
    <s v="Fiskars Shears, High Speed"/>
    <n v="0"/>
    <n v="95"/>
    <n v="47"/>
    <n v="2"/>
    <s v="FALSE"/>
  </r>
  <r>
    <s v="AZ-2014-3774339"/>
    <x v="898"/>
    <s v="Jay Andrews"/>
    <x v="2"/>
    <s v="Nord-Pas-de-Calais-Picardie"/>
    <s v="Tourcoing"/>
    <x v="1"/>
    <x v="1"/>
    <x v="1"/>
    <x v="2"/>
    <x v="9"/>
    <s v="Panasonic Phone, White"/>
    <n v="0.15"/>
    <n v="495"/>
    <n v="-35"/>
    <n v="7"/>
    <s v="FALSE"/>
  </r>
  <r>
    <s v="AZ-2014-874376"/>
    <x v="898"/>
    <s v="Hayden Weigel"/>
    <x v="3"/>
    <s v="Lombardy"/>
    <s v="Milan"/>
    <x v="2"/>
    <x v="1"/>
    <x v="1"/>
    <x v="1"/>
    <x v="1"/>
    <s v="Sauder Floating Shelf Set, Metal"/>
    <n v="0"/>
    <n v="388"/>
    <n v="93"/>
    <n v="2"/>
    <s v="TRUE"/>
  </r>
  <r>
    <s v="AZ-2014-874376"/>
    <x v="898"/>
    <s v="Hayden Weigel"/>
    <x v="3"/>
    <s v="Lombardy"/>
    <s v="Milan"/>
    <x v="2"/>
    <x v="1"/>
    <x v="1"/>
    <x v="0"/>
    <x v="7"/>
    <s v="Harbour Creations Removable Labels, 5000 Label Set"/>
    <n v="0"/>
    <n v="31"/>
    <n v="11"/>
    <n v="3"/>
    <s v="TRUE"/>
  </r>
  <r>
    <s v="AZ-2014-81293"/>
    <x v="899"/>
    <s v="Jessica Williams"/>
    <x v="1"/>
    <s v="England"/>
    <s v="Kingswood"/>
    <x v="0"/>
    <x v="1"/>
    <x v="3"/>
    <x v="0"/>
    <x v="5"/>
    <s v="Avery Binder, Clear"/>
    <n v="0"/>
    <n v="111"/>
    <n v="11"/>
    <n v="9"/>
    <s v="FALSE"/>
  </r>
  <r>
    <s v="BN-2014-6883974"/>
    <x v="899"/>
    <s v="Abby Mei"/>
    <x v="2"/>
    <s v="Ile-de-France"/>
    <s v="Paris"/>
    <x v="1"/>
    <x v="2"/>
    <x v="3"/>
    <x v="2"/>
    <x v="9"/>
    <s v="StarTech Inkjet, Durable"/>
    <n v="0.15"/>
    <n v="1021"/>
    <n v="-48"/>
    <n v="4"/>
    <s v="TRUE"/>
  </r>
  <r>
    <s v="BN-2014-6221889"/>
    <x v="899"/>
    <s v="Phoebe Moore"/>
    <x v="2"/>
    <s v="Auvergne-Rhône-Alpes"/>
    <s v="Lyon"/>
    <x v="1"/>
    <x v="2"/>
    <x v="3"/>
    <x v="0"/>
    <x v="3"/>
    <s v="Tenex Folders, Industrial"/>
    <n v="0.1"/>
    <n v="64"/>
    <n v="-7"/>
    <n v="3"/>
    <s v="FALSE"/>
  </r>
  <r>
    <s v="AZ-2014-285574"/>
    <x v="899"/>
    <s v="Logan Tilley"/>
    <x v="1"/>
    <s v="England"/>
    <s v="Hartlepool"/>
    <x v="0"/>
    <x v="1"/>
    <x v="2"/>
    <x v="0"/>
    <x v="14"/>
    <s v="Jiffy Peel and Seal, Recycled"/>
    <n v="0"/>
    <n v="94"/>
    <n v="16"/>
    <n v="5"/>
    <s v="TRUE"/>
  </r>
  <r>
    <s v="AZ-2014-9888408"/>
    <x v="899"/>
    <s v="Wynona Janelle"/>
    <x v="3"/>
    <s v="Sardinia"/>
    <s v="Cagliari"/>
    <x v="2"/>
    <x v="2"/>
    <x v="1"/>
    <x v="1"/>
    <x v="6"/>
    <s v="Bevis Coffee Table, Rectangular"/>
    <n v="0.5"/>
    <n v="632"/>
    <n v="-114"/>
    <n v="4"/>
    <s v="TRUE"/>
  </r>
  <r>
    <s v="AZ-2014-4990754"/>
    <x v="899"/>
    <s v="Kazuko Mason"/>
    <x v="1"/>
    <s v="England"/>
    <s v="Bath"/>
    <x v="0"/>
    <x v="0"/>
    <x v="1"/>
    <x v="0"/>
    <x v="7"/>
    <s v="Harbour Creations Color Coded Labels, 5000 Label Set"/>
    <n v="0"/>
    <n v="27"/>
    <n v="13"/>
    <n v="2"/>
    <s v="FALSE"/>
  </r>
  <r>
    <s v="AZ-2014-9888408"/>
    <x v="899"/>
    <s v="Wynona Janelle"/>
    <x v="3"/>
    <s v="Sardinia"/>
    <s v="Cagliari"/>
    <x v="2"/>
    <x v="2"/>
    <x v="1"/>
    <x v="0"/>
    <x v="2"/>
    <s v="Stanley Highlighters, Fluorescent"/>
    <n v="0"/>
    <n v="16"/>
    <n v="6"/>
    <n v="1"/>
    <s v="TRUE"/>
  </r>
  <r>
    <s v="AZ-2014-9888408"/>
    <x v="899"/>
    <s v="Wynona Janelle"/>
    <x v="3"/>
    <s v="Sardinia"/>
    <s v="Cagliari"/>
    <x v="2"/>
    <x v="2"/>
    <x v="1"/>
    <x v="0"/>
    <x v="4"/>
    <s v="Stockwell Staples, Metal"/>
    <n v="0"/>
    <n v="63"/>
    <n v="17"/>
    <n v="6"/>
    <s v="FALSE"/>
  </r>
  <r>
    <s v="AZ-2014-9888408"/>
    <x v="899"/>
    <s v="Wynona Janelle"/>
    <x v="3"/>
    <s v="Sardinia"/>
    <s v="Cagliari"/>
    <x v="2"/>
    <x v="2"/>
    <x v="1"/>
    <x v="2"/>
    <x v="9"/>
    <s v="Epson Phone, Durable"/>
    <n v="0.4"/>
    <n v="146"/>
    <n v="-63"/>
    <n v="3"/>
    <s v="FALSE"/>
  </r>
  <r>
    <s v="BN-2014-3382775"/>
    <x v="900"/>
    <s v="Dominic Elliott"/>
    <x v="6"/>
    <s v="Thuringia"/>
    <s v="Sonneberg"/>
    <x v="1"/>
    <x v="1"/>
    <x v="0"/>
    <x v="0"/>
    <x v="2"/>
    <s v="Binney &amp; Smith Pens, Water Color"/>
    <n v="0"/>
    <n v="76"/>
    <n v="27"/>
    <n v="5"/>
    <s v="TRUE"/>
  </r>
  <r>
    <s v="BN-2014-3382775"/>
    <x v="900"/>
    <s v="Dominic Elliott"/>
    <x v="6"/>
    <s v="Thuringia"/>
    <s v="Sonneberg"/>
    <x v="1"/>
    <x v="1"/>
    <x v="0"/>
    <x v="0"/>
    <x v="0"/>
    <s v="Eaton Memo Slips, Multicolor"/>
    <n v="0"/>
    <n v="91"/>
    <n v="15"/>
    <n v="6"/>
    <s v="FALSE"/>
  </r>
  <r>
    <s v="AZ-2014-3013226"/>
    <x v="900"/>
    <s v="Paige Hopley"/>
    <x v="3"/>
    <s v="Lombardy"/>
    <s v="Milan"/>
    <x v="2"/>
    <x v="1"/>
    <x v="2"/>
    <x v="0"/>
    <x v="5"/>
    <s v="Wilson Jones Binding Machine, Clear"/>
    <n v="0"/>
    <n v="194"/>
    <n v="58"/>
    <n v="4"/>
    <s v="TRUE"/>
  </r>
  <r>
    <s v="AZ-2014-3013226"/>
    <x v="900"/>
    <s v="Paige Hopley"/>
    <x v="3"/>
    <s v="Lombardy"/>
    <s v="Milan"/>
    <x v="2"/>
    <x v="1"/>
    <x v="2"/>
    <x v="0"/>
    <x v="3"/>
    <s v="Smead Shelving, Industrial"/>
    <n v="0.4"/>
    <n v="148"/>
    <n v="-40"/>
    <n v="5"/>
    <s v="TRUE"/>
  </r>
  <r>
    <s v="AZ-2014-8168742"/>
    <x v="900"/>
    <s v="Imogen Steele"/>
    <x v="2"/>
    <s v="Pays de la Loire"/>
    <s v="Les Herbiers"/>
    <x v="1"/>
    <x v="2"/>
    <x v="1"/>
    <x v="2"/>
    <x v="13"/>
    <s v="Hewlett Wireless Fax, Color"/>
    <n v="0.15"/>
    <n v="1622"/>
    <n v="95"/>
    <n v="5"/>
    <s v="FALSE"/>
  </r>
  <r>
    <s v="AZ-2014-8935301"/>
    <x v="901"/>
    <s v="Maya Pamphlett"/>
    <x v="3"/>
    <s v="Piedmont"/>
    <s v="Asti"/>
    <x v="2"/>
    <x v="1"/>
    <x v="1"/>
    <x v="0"/>
    <x v="11"/>
    <s v="Breville Stove, Black"/>
    <n v="0"/>
    <n v="2244"/>
    <n v="247"/>
    <n v="4"/>
    <s v="FALSE"/>
  </r>
  <r>
    <s v="AZ-2014-7220794"/>
    <x v="902"/>
    <s v="Tyson Ebden"/>
    <x v="2"/>
    <s v="Ile-de-France"/>
    <s v="Paris"/>
    <x v="1"/>
    <x v="1"/>
    <x v="1"/>
    <x v="0"/>
    <x v="2"/>
    <s v="Sanford Pencil Sharpener, Water Color"/>
    <n v="0"/>
    <n v="87"/>
    <n v="10"/>
    <n v="3"/>
    <s v="TRUE"/>
  </r>
  <r>
    <s v="AZ-2014-9468178"/>
    <x v="902"/>
    <s v="Will Poynton"/>
    <x v="5"/>
    <s v="Valenciana"/>
    <s v="Valencia"/>
    <x v="2"/>
    <x v="1"/>
    <x v="1"/>
    <x v="0"/>
    <x v="5"/>
    <s v="Cardinal Binder Covers, Economy"/>
    <n v="0"/>
    <n v="24"/>
    <n v="1"/>
    <n v="2"/>
    <s v="TRUE"/>
  </r>
  <r>
    <s v="AZ-2014-9468178"/>
    <x v="902"/>
    <s v="Will Poynton"/>
    <x v="5"/>
    <s v="Valenciana"/>
    <s v="Valencia"/>
    <x v="2"/>
    <x v="1"/>
    <x v="1"/>
    <x v="0"/>
    <x v="5"/>
    <s v="Wilson Jones Binder Covers, Economy"/>
    <n v="0"/>
    <n v="45"/>
    <n v="12"/>
    <n v="4"/>
    <s v="FALSE"/>
  </r>
  <r>
    <s v="AZ-2014-7220794"/>
    <x v="902"/>
    <s v="Tyson Ebden"/>
    <x v="2"/>
    <s v="Ile-de-France"/>
    <s v="Paris"/>
    <x v="1"/>
    <x v="1"/>
    <x v="1"/>
    <x v="2"/>
    <x v="15"/>
    <s v="Belkin Router, Programmable"/>
    <n v="0"/>
    <n v="1301"/>
    <n v="573"/>
    <n v="5"/>
    <s v="TRUE"/>
  </r>
  <r>
    <s v="AZ-2014-2406788"/>
    <x v="903"/>
    <s v="Alana Zahel"/>
    <x v="6"/>
    <s v="Bavaria"/>
    <s v="Munich"/>
    <x v="1"/>
    <x v="1"/>
    <x v="0"/>
    <x v="1"/>
    <x v="16"/>
    <s v="Eldon Stacking Tray, Duo Pack"/>
    <n v="0"/>
    <n v="32"/>
    <n v="4"/>
    <n v="1"/>
    <s v="TRUE"/>
  </r>
  <r>
    <s v="AZ-2014-6107524"/>
    <x v="903"/>
    <s v="Chloe Miller"/>
    <x v="3"/>
    <s v="Piedmont"/>
    <s v="Turin"/>
    <x v="2"/>
    <x v="1"/>
    <x v="2"/>
    <x v="0"/>
    <x v="2"/>
    <s v="BIC Markers, Easy-Erase"/>
    <n v="0"/>
    <n v="80"/>
    <n v="22"/>
    <n v="3"/>
    <s v="TRUE"/>
  </r>
  <r>
    <s v="AZ-2014-6107524"/>
    <x v="903"/>
    <s v="Chloe Miller"/>
    <x v="3"/>
    <s v="Piedmont"/>
    <s v="Turin"/>
    <x v="2"/>
    <x v="1"/>
    <x v="2"/>
    <x v="0"/>
    <x v="2"/>
    <s v="Stanley Canvas, Water Color"/>
    <n v="0"/>
    <n v="158"/>
    <n v="69"/>
    <n v="3"/>
    <s v="FALSE"/>
  </r>
  <r>
    <s v="AZ-2014-6107524"/>
    <x v="903"/>
    <s v="Chloe Miller"/>
    <x v="3"/>
    <s v="Piedmont"/>
    <s v="Turin"/>
    <x v="2"/>
    <x v="1"/>
    <x v="2"/>
    <x v="0"/>
    <x v="5"/>
    <s v="Cardinal Index Tab, Clear"/>
    <n v="0"/>
    <n v="29"/>
    <n v="10"/>
    <n v="4"/>
    <s v="FALSE"/>
  </r>
  <r>
    <s v="AZ-2014-6107524"/>
    <x v="903"/>
    <s v="Chloe Miller"/>
    <x v="3"/>
    <s v="Piedmont"/>
    <s v="Turin"/>
    <x v="2"/>
    <x v="1"/>
    <x v="2"/>
    <x v="0"/>
    <x v="4"/>
    <s v="Accos Push Pins, Metal"/>
    <n v="0"/>
    <n v="59"/>
    <n v="10"/>
    <n v="4"/>
    <s v="FALSE"/>
  </r>
  <r>
    <s v="AZ-2014-6107524"/>
    <x v="903"/>
    <s v="Chloe Miller"/>
    <x v="3"/>
    <s v="Piedmont"/>
    <s v="Turin"/>
    <x v="2"/>
    <x v="1"/>
    <x v="2"/>
    <x v="0"/>
    <x v="0"/>
    <s v="Enermax Cards &amp; Envelopes, Multicolor"/>
    <n v="0"/>
    <n v="97"/>
    <n v="14"/>
    <n v="2"/>
    <s v="TRUE"/>
  </r>
  <r>
    <s v="AZ-2014-6107524"/>
    <x v="903"/>
    <s v="Chloe Miller"/>
    <x v="3"/>
    <s v="Piedmont"/>
    <s v="Turin"/>
    <x v="2"/>
    <x v="1"/>
    <x v="2"/>
    <x v="0"/>
    <x v="3"/>
    <s v="Tenex Trays, Single Width"/>
    <n v="0.4"/>
    <n v="33"/>
    <n v="-1"/>
    <n v="1"/>
    <s v="FALSE"/>
  </r>
  <r>
    <s v="AZ-2014-6107524"/>
    <x v="903"/>
    <s v="Chloe Miller"/>
    <x v="3"/>
    <s v="Piedmont"/>
    <s v="Turin"/>
    <x v="2"/>
    <x v="1"/>
    <x v="2"/>
    <x v="2"/>
    <x v="13"/>
    <s v="Sharp Wireless Fax, Laser"/>
    <n v="0"/>
    <n v="2847"/>
    <n v="712"/>
    <n v="8"/>
    <s v="TRUE"/>
  </r>
  <r>
    <s v="AZ-2014-2916681"/>
    <x v="903"/>
    <s v="Richard Harvey"/>
    <x v="2"/>
    <s v="Auvergne-Rhône-Alpes"/>
    <s v="Lyon"/>
    <x v="1"/>
    <x v="2"/>
    <x v="1"/>
    <x v="1"/>
    <x v="1"/>
    <s v="Dania Classic Bookcase, Mobile"/>
    <n v="0.1"/>
    <n v="372"/>
    <n v="33"/>
    <n v="1"/>
    <s v="TRUE"/>
  </r>
  <r>
    <s v="AZ-2014-2916681"/>
    <x v="903"/>
    <s v="Richard Harvey"/>
    <x v="2"/>
    <s v="Auvergne-Rhône-Alpes"/>
    <s v="Lyon"/>
    <x v="1"/>
    <x v="2"/>
    <x v="1"/>
    <x v="1"/>
    <x v="8"/>
    <s v="SAFCO Rocking Chair, Red"/>
    <n v="0.1"/>
    <n v="364"/>
    <n v="-20"/>
    <n v="3"/>
    <s v="FALSE"/>
  </r>
  <r>
    <s v="AZ-2014-772338"/>
    <x v="903"/>
    <s v="Ashton Charles"/>
    <x v="1"/>
    <s v="England"/>
    <s v="Stockton-on-Tees"/>
    <x v="0"/>
    <x v="1"/>
    <x v="1"/>
    <x v="0"/>
    <x v="4"/>
    <s v="Stockwell Staples, Assorted Sizes"/>
    <n v="0"/>
    <n v="39"/>
    <n v="14"/>
    <n v="5"/>
    <s v="TRUE"/>
  </r>
  <r>
    <s v="AZ-2014-772338"/>
    <x v="903"/>
    <s v="Ashton Charles"/>
    <x v="1"/>
    <s v="England"/>
    <s v="Stockton-on-Tees"/>
    <x v="0"/>
    <x v="1"/>
    <x v="1"/>
    <x v="2"/>
    <x v="13"/>
    <s v="Brother Fax Machine, Laser"/>
    <n v="0"/>
    <n v="4141"/>
    <n v="1698"/>
    <n v="13"/>
    <s v="TRUE"/>
  </r>
  <r>
    <s v="AZ-2014-1954439"/>
    <x v="903"/>
    <s v="Ashley Baldwinson"/>
    <x v="2"/>
    <s v="Auvergne-Rhône-Alpes"/>
    <s v="Lyon"/>
    <x v="1"/>
    <x v="2"/>
    <x v="1"/>
    <x v="1"/>
    <x v="16"/>
    <s v="Advantus Door Stop, Erganomic"/>
    <n v="0"/>
    <n v="131"/>
    <n v="41"/>
    <n v="3"/>
    <s v="TRUE"/>
  </r>
  <r>
    <s v="AZ-2014-5295692"/>
    <x v="903"/>
    <s v="Lamar Lockhart"/>
    <x v="6"/>
    <s v="Baden-Württemberg"/>
    <s v="Reutlingen"/>
    <x v="1"/>
    <x v="1"/>
    <x v="0"/>
    <x v="0"/>
    <x v="14"/>
    <s v="Ames Clasp Envelope, Recycled"/>
    <n v="0"/>
    <n v="18"/>
    <n v="4"/>
    <n v="3"/>
    <s v="TRUE"/>
  </r>
  <r>
    <s v="AZ-2014-5295692"/>
    <x v="903"/>
    <s v="Lamar Lockhart"/>
    <x v="6"/>
    <s v="Baden-Württemberg"/>
    <s v="Reutlingen"/>
    <x v="1"/>
    <x v="1"/>
    <x v="0"/>
    <x v="0"/>
    <x v="12"/>
    <s v="Acme Scissors, Easy Grip"/>
    <n v="0"/>
    <n v="54"/>
    <n v="13"/>
    <n v="2"/>
    <s v="TRUE"/>
  </r>
  <r>
    <s v="AZ-2014-5295692"/>
    <x v="903"/>
    <s v="Lamar Lockhart"/>
    <x v="6"/>
    <s v="Baden-Württemberg"/>
    <s v="Reutlingen"/>
    <x v="1"/>
    <x v="1"/>
    <x v="0"/>
    <x v="2"/>
    <x v="15"/>
    <s v="Memorex Flash Drive, Programmable"/>
    <n v="0"/>
    <n v="93"/>
    <n v="31"/>
    <n v="3"/>
    <s v="TRUE"/>
  </r>
  <r>
    <s v="AZ-2014-5295692"/>
    <x v="903"/>
    <s v="Lamar Lockhart"/>
    <x v="6"/>
    <s v="Baden-Württemberg"/>
    <s v="Reutlingen"/>
    <x v="1"/>
    <x v="1"/>
    <x v="0"/>
    <x v="2"/>
    <x v="10"/>
    <s v="Apple Headset, Full Size"/>
    <n v="0"/>
    <n v="596"/>
    <n v="101"/>
    <n v="8"/>
    <s v="FALSE"/>
  </r>
  <r>
    <s v="AZ-2014-1954439"/>
    <x v="903"/>
    <s v="Ashley Baldwinson"/>
    <x v="2"/>
    <s v="Auvergne-Rhône-Alpes"/>
    <s v="Lyon"/>
    <x v="1"/>
    <x v="2"/>
    <x v="1"/>
    <x v="2"/>
    <x v="9"/>
    <s v="Okidata Phone, White"/>
    <n v="0.15"/>
    <n v="72"/>
    <n v="-12"/>
    <n v="1"/>
    <s v="FALSE"/>
  </r>
  <r>
    <s v="AZ-2014-8636627"/>
    <x v="904"/>
    <s v="Madeleine Nixon"/>
    <x v="1"/>
    <s v="England"/>
    <s v="Hereford"/>
    <x v="0"/>
    <x v="0"/>
    <x v="1"/>
    <x v="1"/>
    <x v="16"/>
    <s v="Deflect-O Door Stop, Erganomic"/>
    <n v="0.3"/>
    <n v="60"/>
    <n v="-10"/>
    <n v="2"/>
    <s v="FALSE"/>
  </r>
  <r>
    <s v="AZ-2014-8636627"/>
    <x v="904"/>
    <s v="Madeleine Nixon"/>
    <x v="1"/>
    <s v="England"/>
    <s v="Hereford"/>
    <x v="0"/>
    <x v="0"/>
    <x v="1"/>
    <x v="0"/>
    <x v="5"/>
    <s v="Ibico Binding Machine, Clear"/>
    <n v="0"/>
    <n v="204"/>
    <n v="94"/>
    <n v="4"/>
    <s v="TRUE"/>
  </r>
  <r>
    <s v="AZ-2014-8636627"/>
    <x v="904"/>
    <s v="Madeleine Nixon"/>
    <x v="1"/>
    <s v="England"/>
    <s v="Hereford"/>
    <x v="0"/>
    <x v="0"/>
    <x v="1"/>
    <x v="0"/>
    <x v="12"/>
    <s v="Fiskars Box Cutter, Easy Grip"/>
    <n v="0"/>
    <n v="74"/>
    <n v="33"/>
    <n v="2"/>
    <s v="FALSE"/>
  </r>
  <r>
    <s v="AZ-2014-8636627"/>
    <x v="904"/>
    <s v="Madeleine Nixon"/>
    <x v="1"/>
    <s v="England"/>
    <s v="Hereford"/>
    <x v="0"/>
    <x v="0"/>
    <x v="1"/>
    <x v="2"/>
    <x v="10"/>
    <s v="Nokia Audio Dock, Full Size"/>
    <n v="0"/>
    <n v="336"/>
    <n v="57"/>
    <n v="2"/>
    <s v="TRUE"/>
  </r>
  <r>
    <s v="AZ-2014-7895228"/>
    <x v="904"/>
    <s v="Luca Graham"/>
    <x v="6"/>
    <s v="Hamburg"/>
    <s v="Hamburg"/>
    <x v="1"/>
    <x v="1"/>
    <x v="1"/>
    <x v="0"/>
    <x v="7"/>
    <s v="Hon Shipping Labels, Laser Printer Compatible"/>
    <n v="0"/>
    <n v="34"/>
    <n v="10"/>
    <n v="3"/>
    <s v="FALSE"/>
  </r>
  <r>
    <s v="AZ-2014-7895228"/>
    <x v="904"/>
    <s v="Luca Graham"/>
    <x v="6"/>
    <s v="Hamburg"/>
    <s v="Hamburg"/>
    <x v="1"/>
    <x v="1"/>
    <x v="1"/>
    <x v="2"/>
    <x v="13"/>
    <s v="HP Ink, Color"/>
    <n v="0"/>
    <n v="260"/>
    <n v="68"/>
    <n v="2"/>
    <s v="TRUE"/>
  </r>
  <r>
    <s v="AZ-2014-7895228"/>
    <x v="904"/>
    <s v="Luca Graham"/>
    <x v="6"/>
    <s v="Hamburg"/>
    <s v="Hamburg"/>
    <x v="1"/>
    <x v="1"/>
    <x v="1"/>
    <x v="2"/>
    <x v="9"/>
    <s v="Panasonic Inkjet, Durable"/>
    <n v="0"/>
    <n v="312"/>
    <n v="62"/>
    <n v="1"/>
    <s v="FALSE"/>
  </r>
  <r>
    <s v="BN-2014-3515566"/>
    <x v="904"/>
    <s v="Spencer Calvert"/>
    <x v="3"/>
    <s v="Umbria"/>
    <s v="Perugia"/>
    <x v="2"/>
    <x v="2"/>
    <x v="1"/>
    <x v="2"/>
    <x v="10"/>
    <s v="Cisco Headset, with Caller ID"/>
    <n v="0.4"/>
    <n v="106"/>
    <n v="0"/>
    <n v="2"/>
    <s v="FALSE"/>
  </r>
  <r>
    <s v="AZ-2014-8970426"/>
    <x v="905"/>
    <s v="Abigail Humffray"/>
    <x v="2"/>
    <s v="Provence-Alpes-Côte d'Azur"/>
    <s v="La Seyne-sur-Mer"/>
    <x v="1"/>
    <x v="1"/>
    <x v="3"/>
    <x v="0"/>
    <x v="2"/>
    <s v="Binney &amp; Smith Pencil Sharpener, Easy-Erase"/>
    <n v="0"/>
    <n v="140"/>
    <n v="15"/>
    <n v="5"/>
    <s v="TRUE"/>
  </r>
  <r>
    <s v="AZ-2014-8131624"/>
    <x v="905"/>
    <s v="Jason Calhoun"/>
    <x v="10"/>
    <s v="Oslo"/>
    <s v="Oslo"/>
    <x v="0"/>
    <x v="1"/>
    <x v="1"/>
    <x v="0"/>
    <x v="2"/>
    <s v="Sanford Canvas, Easy-Erase"/>
    <n v="0"/>
    <n v="102"/>
    <n v="13"/>
    <n v="2"/>
    <s v="TRUE"/>
  </r>
  <r>
    <s v="AZ-2014-7123032"/>
    <x v="905"/>
    <s v="Eric Anderson"/>
    <x v="1"/>
    <s v="England"/>
    <s v="Tamworth"/>
    <x v="0"/>
    <x v="0"/>
    <x v="1"/>
    <x v="0"/>
    <x v="2"/>
    <s v="Sanford Sketch Pad, Fluorescent"/>
    <n v="0"/>
    <n v="93"/>
    <n v="44"/>
    <n v="2"/>
    <s v="TRUE"/>
  </r>
  <r>
    <s v="AZ-2014-7123032"/>
    <x v="905"/>
    <s v="Eric Anderson"/>
    <x v="1"/>
    <s v="England"/>
    <s v="Tamworth"/>
    <x v="0"/>
    <x v="0"/>
    <x v="1"/>
    <x v="0"/>
    <x v="3"/>
    <s v="Eldon Box, Industrial"/>
    <n v="0"/>
    <n v="21"/>
    <n v="8"/>
    <n v="2"/>
    <s v="TRUE"/>
  </r>
  <r>
    <s v="AZ-2014-8131624"/>
    <x v="905"/>
    <s v="Jason Calhoun"/>
    <x v="10"/>
    <s v="Oslo"/>
    <s v="Oslo"/>
    <x v="0"/>
    <x v="1"/>
    <x v="1"/>
    <x v="2"/>
    <x v="9"/>
    <s v="Konica Calculator, White"/>
    <n v="0"/>
    <n v="50"/>
    <n v="14"/>
    <n v="1"/>
    <s v="TRUE"/>
  </r>
  <r>
    <s v="AZ-2014-241815"/>
    <x v="905"/>
    <s v="Tara Hines"/>
    <x v="6"/>
    <s v="Hesse"/>
    <s v="Frankfurt"/>
    <x v="1"/>
    <x v="1"/>
    <x v="1"/>
    <x v="0"/>
    <x v="5"/>
    <s v="Wilson Jones Binder, Durable"/>
    <n v="0"/>
    <n v="145"/>
    <n v="6"/>
    <n v="10"/>
    <s v="TRUE"/>
  </r>
  <r>
    <s v="AZ-2014-2835554"/>
    <x v="906"/>
    <s v="Holly Doyle"/>
    <x v="2"/>
    <s v="Corsica"/>
    <s v="Bastia"/>
    <x v="1"/>
    <x v="1"/>
    <x v="0"/>
    <x v="0"/>
    <x v="3"/>
    <s v="Eldon Lockers, Industrial"/>
    <n v="0.1"/>
    <n v="714"/>
    <n v="309"/>
    <n v="4"/>
    <s v="FALSE"/>
  </r>
  <r>
    <s v="AZ-2014-7801536"/>
    <x v="906"/>
    <s v="Eloise Mahmood"/>
    <x v="6"/>
    <s v="North Rhine-Westphalia"/>
    <s v="Bochum"/>
    <x v="1"/>
    <x v="2"/>
    <x v="1"/>
    <x v="0"/>
    <x v="7"/>
    <s v="Hon File Folder Labels, Laser Printer Compatible"/>
    <n v="0"/>
    <n v="17"/>
    <n v="2"/>
    <n v="2"/>
    <s v="FALSE"/>
  </r>
  <r>
    <s v="AZ-2014-6249694"/>
    <x v="906"/>
    <s v="Jose Gambino"/>
    <x v="2"/>
    <s v="Alsace-Champagne-Ardenne-Lorraine"/>
    <s v="Metz"/>
    <x v="1"/>
    <x v="2"/>
    <x v="1"/>
    <x v="0"/>
    <x v="2"/>
    <s v="Binney &amp; Smith Highlighters, Water Color"/>
    <n v="0"/>
    <n v="79"/>
    <n v="33"/>
    <n v="4"/>
    <s v="FALSE"/>
  </r>
  <r>
    <s v="AZ-2014-6249694"/>
    <x v="906"/>
    <s v="Jose Gambino"/>
    <x v="2"/>
    <s v="Alsace-Champagne-Ardenne-Lorraine"/>
    <s v="Metz"/>
    <x v="1"/>
    <x v="2"/>
    <x v="1"/>
    <x v="0"/>
    <x v="5"/>
    <s v="Acco Hole Reinforcements, Durable"/>
    <n v="0"/>
    <n v="24"/>
    <n v="11"/>
    <n v="3"/>
    <s v="FALSE"/>
  </r>
  <r>
    <s v="AZ-2014-6249694"/>
    <x v="906"/>
    <s v="Jose Gambino"/>
    <x v="2"/>
    <s v="Alsace-Champagne-Ardenne-Lorraine"/>
    <s v="Metz"/>
    <x v="1"/>
    <x v="2"/>
    <x v="1"/>
    <x v="0"/>
    <x v="3"/>
    <s v="Rogers File Cart, Industrial"/>
    <n v="0.1"/>
    <n v="637"/>
    <n v="50"/>
    <n v="5"/>
    <s v="FALSE"/>
  </r>
  <r>
    <s v="BN-2014-1952726"/>
    <x v="907"/>
    <s v="Anthony Lawrence"/>
    <x v="2"/>
    <s v="Alsace-Champagne-Ardenne-Lorraine"/>
    <s v="Chaumont"/>
    <x v="1"/>
    <x v="1"/>
    <x v="1"/>
    <x v="0"/>
    <x v="14"/>
    <s v="Jiffy Manila Envelope, with clear poly window"/>
    <n v="0"/>
    <n v="30"/>
    <n v="0"/>
    <n v="1"/>
    <s v="FALSE"/>
  </r>
  <r>
    <s v="AZ-2014-4295030"/>
    <x v="908"/>
    <s v="Tom Charlton"/>
    <x v="5"/>
    <s v="Catalonia"/>
    <s v="Reus"/>
    <x v="2"/>
    <x v="2"/>
    <x v="0"/>
    <x v="0"/>
    <x v="2"/>
    <s v="BIC Pencil Sharpener, Water Color"/>
    <n v="0"/>
    <n v="193"/>
    <n v="73"/>
    <n v="6"/>
    <s v="TRUE"/>
  </r>
  <r>
    <s v="AZ-2014-7306180"/>
    <x v="908"/>
    <s v="Charlie Brooks"/>
    <x v="2"/>
    <s v="Provence-Alpes-Côte d'Azur"/>
    <s v="Antibes"/>
    <x v="1"/>
    <x v="1"/>
    <x v="0"/>
    <x v="1"/>
    <x v="8"/>
    <s v="Hon Swivel Stool, Set of Two"/>
    <n v="0.1"/>
    <n v="597"/>
    <n v="93"/>
    <n v="4"/>
    <s v="TRUE"/>
  </r>
  <r>
    <s v="AZ-2014-7306180"/>
    <x v="908"/>
    <s v="Charlie Brooks"/>
    <x v="2"/>
    <s v="Provence-Alpes-Côte d'Azur"/>
    <s v="Antibes"/>
    <x v="1"/>
    <x v="1"/>
    <x v="0"/>
    <x v="0"/>
    <x v="5"/>
    <s v="Avery Index Tab, Clear"/>
    <n v="0"/>
    <n v="13"/>
    <n v="0"/>
    <n v="2"/>
    <s v="TRUE"/>
  </r>
  <r>
    <s v="AZ-2014-6147970"/>
    <x v="908"/>
    <s v="Jack Holland"/>
    <x v="6"/>
    <s v="Lower Saxony"/>
    <s v="Lohne"/>
    <x v="1"/>
    <x v="1"/>
    <x v="1"/>
    <x v="0"/>
    <x v="5"/>
    <s v="Avery 3-Hole Punch, Clear"/>
    <n v="0"/>
    <n v="27"/>
    <n v="4"/>
    <n v="1"/>
    <s v="FALSE"/>
  </r>
  <r>
    <s v="AZ-2014-6147970"/>
    <x v="908"/>
    <s v="Jack Holland"/>
    <x v="6"/>
    <s v="Lower Saxony"/>
    <s v="Lohne"/>
    <x v="1"/>
    <x v="1"/>
    <x v="1"/>
    <x v="0"/>
    <x v="14"/>
    <s v="Jiffy Interoffice Envelope, Set of 50"/>
    <n v="0"/>
    <n v="139"/>
    <n v="14"/>
    <n v="3"/>
    <s v="FALSE"/>
  </r>
  <r>
    <s v="BN-2014-1799683"/>
    <x v="908"/>
    <s v="Luther King"/>
    <x v="3"/>
    <s v="Campania"/>
    <s v="Naples"/>
    <x v="2"/>
    <x v="1"/>
    <x v="1"/>
    <x v="0"/>
    <x v="3"/>
    <s v="Rogers Lockers, Wire Frame"/>
    <n v="0.4"/>
    <n v="253"/>
    <n v="-63"/>
    <n v="2"/>
    <s v="FALSE"/>
  </r>
  <r>
    <s v="BN-2014-1799683"/>
    <x v="908"/>
    <s v="Luther King"/>
    <x v="3"/>
    <s v="Campania"/>
    <s v="Naples"/>
    <x v="2"/>
    <x v="1"/>
    <x v="1"/>
    <x v="0"/>
    <x v="3"/>
    <s v="Tenex File Cart, Single Width"/>
    <n v="0.4"/>
    <n v="565"/>
    <n v="66"/>
    <n v="7"/>
    <s v="TRUE"/>
  </r>
  <r>
    <s v="BN-2014-3037532"/>
    <x v="908"/>
    <s v="Winnie Moss"/>
    <x v="2"/>
    <s v="Provence-Alpes-Côte d'Azur"/>
    <s v="Aix-en-Provence"/>
    <x v="1"/>
    <x v="1"/>
    <x v="1"/>
    <x v="2"/>
    <x v="13"/>
    <s v="Brother Wireless Fax, Digital"/>
    <n v="0.15"/>
    <n v="643"/>
    <n v="-45"/>
    <n v="2"/>
    <s v="FALSE"/>
  </r>
  <r>
    <s v="AZ-2014-17071"/>
    <x v="909"/>
    <s v="Liam Newton"/>
    <x v="6"/>
    <s v="Bavaria"/>
    <s v="Augsburg"/>
    <x v="1"/>
    <x v="2"/>
    <x v="2"/>
    <x v="1"/>
    <x v="8"/>
    <s v="Novimex Rocking Chair, Red"/>
    <n v="0.1"/>
    <n v="355"/>
    <n v="31"/>
    <n v="3"/>
    <s v="FALSE"/>
  </r>
  <r>
    <s v="AZ-2014-17071"/>
    <x v="909"/>
    <s v="Liam Newton"/>
    <x v="6"/>
    <s v="Bavaria"/>
    <s v="Augsburg"/>
    <x v="1"/>
    <x v="2"/>
    <x v="2"/>
    <x v="0"/>
    <x v="12"/>
    <s v="Acme Scissors, Serrated"/>
    <n v="0"/>
    <n v="22"/>
    <n v="1"/>
    <n v="1"/>
    <s v="TRUE"/>
  </r>
  <r>
    <s v="AZ-2014-2483272"/>
    <x v="909"/>
    <s v="Lorri Stratton"/>
    <x v="2"/>
    <s v="Auvergne-Rhône-Alpes"/>
    <s v="Roanne"/>
    <x v="1"/>
    <x v="1"/>
    <x v="0"/>
    <x v="0"/>
    <x v="5"/>
    <s v="Ibico Hole Reinforcements, Recycled"/>
    <n v="0"/>
    <n v="44"/>
    <n v="14"/>
    <n v="6"/>
    <s v="FALSE"/>
  </r>
  <r>
    <s v="AZ-2014-2483272"/>
    <x v="909"/>
    <s v="Lorri Stratton"/>
    <x v="2"/>
    <s v="Auvergne-Rhône-Alpes"/>
    <s v="Roanne"/>
    <x v="1"/>
    <x v="1"/>
    <x v="0"/>
    <x v="0"/>
    <x v="14"/>
    <s v="Kraft Clasp Envelope, with clear poly window"/>
    <n v="0"/>
    <n v="25"/>
    <n v="12"/>
    <n v="2"/>
    <s v="FALSE"/>
  </r>
  <r>
    <s v="AZ-2014-2483272"/>
    <x v="909"/>
    <s v="Lorri Stratton"/>
    <x v="2"/>
    <s v="Auvergne-Rhône-Alpes"/>
    <s v="Roanne"/>
    <x v="1"/>
    <x v="1"/>
    <x v="0"/>
    <x v="2"/>
    <x v="15"/>
    <s v="Logitech Flash Drive, Programmable"/>
    <n v="0"/>
    <n v="192"/>
    <n v="90"/>
    <n v="6"/>
    <s v="TRUE"/>
  </r>
  <r>
    <s v="AZ-2014-7416402"/>
    <x v="909"/>
    <s v="Kenneth Gonzales"/>
    <x v="6"/>
    <s v="North Rhine-Westphalia"/>
    <s v="Gummersbach"/>
    <x v="1"/>
    <x v="1"/>
    <x v="2"/>
    <x v="0"/>
    <x v="7"/>
    <s v="Novimex Removable Labels, Adjustable"/>
    <n v="0"/>
    <n v="62"/>
    <n v="6"/>
    <n v="6"/>
    <s v="TRUE"/>
  </r>
  <r>
    <s v="AZ-2014-7225808"/>
    <x v="909"/>
    <s v="Jacob Roemer"/>
    <x v="1"/>
    <s v="England"/>
    <s v="Letchworth"/>
    <x v="0"/>
    <x v="2"/>
    <x v="1"/>
    <x v="1"/>
    <x v="6"/>
    <s v="Chromcraft Conference Table, with Bottom Storage"/>
    <n v="0"/>
    <n v="1745"/>
    <n v="122"/>
    <n v="2"/>
    <s v="TRUE"/>
  </r>
  <r>
    <s v="AZ-2014-7225808"/>
    <x v="909"/>
    <s v="Jacob Roemer"/>
    <x v="1"/>
    <s v="England"/>
    <s v="Letchworth"/>
    <x v="0"/>
    <x v="2"/>
    <x v="1"/>
    <x v="0"/>
    <x v="7"/>
    <s v="Harbour Creations Removable Labels, Adjustable"/>
    <n v="0"/>
    <n v="17"/>
    <n v="2"/>
    <n v="2"/>
    <s v="FALSE"/>
  </r>
  <r>
    <s v="AZ-2014-7225808"/>
    <x v="909"/>
    <s v="Jacob Roemer"/>
    <x v="1"/>
    <s v="England"/>
    <s v="Letchworth"/>
    <x v="0"/>
    <x v="2"/>
    <x v="1"/>
    <x v="0"/>
    <x v="3"/>
    <s v="Smead Shelving, Blue"/>
    <n v="0"/>
    <n v="147"/>
    <n v="44"/>
    <n v="3"/>
    <s v="TRUE"/>
  </r>
  <r>
    <s v="AZ-2014-7225808"/>
    <x v="909"/>
    <s v="Jacob Roemer"/>
    <x v="1"/>
    <s v="England"/>
    <s v="Letchworth"/>
    <x v="0"/>
    <x v="2"/>
    <x v="1"/>
    <x v="2"/>
    <x v="9"/>
    <s v="Epson Phone, Wireless"/>
    <n v="0"/>
    <n v="162"/>
    <n v="73"/>
    <n v="2"/>
    <s v="FALSE"/>
  </r>
  <r>
    <s v="AZ-2014-4160520"/>
    <x v="909"/>
    <s v="Aaron Cunningham"/>
    <x v="2"/>
    <s v="Ile-de-France"/>
    <s v="Roissy-en-Brie"/>
    <x v="1"/>
    <x v="1"/>
    <x v="1"/>
    <x v="1"/>
    <x v="8"/>
    <s v="Novimex Chairmat, Red"/>
    <n v="0.1"/>
    <n v="101"/>
    <n v="23"/>
    <n v="2"/>
    <s v="TRUE"/>
  </r>
  <r>
    <s v="AZ-2014-8803055"/>
    <x v="909"/>
    <s v="Nathan Clayton"/>
    <x v="6"/>
    <s v="North Rhine-Westphalia"/>
    <s v="Oberhausen"/>
    <x v="1"/>
    <x v="1"/>
    <x v="1"/>
    <x v="0"/>
    <x v="2"/>
    <s v="BIC Pencil Sharpener, Fluorescent"/>
    <n v="0"/>
    <n v="121"/>
    <n v="41"/>
    <n v="4"/>
    <s v="TRUE"/>
  </r>
  <r>
    <s v="AZ-2014-8803055"/>
    <x v="909"/>
    <s v="Nathan Clayton"/>
    <x v="6"/>
    <s v="North Rhine-Westphalia"/>
    <s v="Oberhausen"/>
    <x v="1"/>
    <x v="1"/>
    <x v="1"/>
    <x v="0"/>
    <x v="12"/>
    <s v="Acme Trimmer, Easy Grip"/>
    <n v="0"/>
    <n v="139"/>
    <n v="30"/>
    <n v="3"/>
    <s v="TRUE"/>
  </r>
  <r>
    <s v="AZ-2014-6273241"/>
    <x v="909"/>
    <s v="Sofia Goddard"/>
    <x v="5"/>
    <s v="Valenciana"/>
    <s v="Valencia"/>
    <x v="2"/>
    <x v="2"/>
    <x v="1"/>
    <x v="2"/>
    <x v="9"/>
    <s v="Panasonic Inkjet, Red"/>
    <n v="0.1"/>
    <n v="557"/>
    <n v="111"/>
    <n v="2"/>
    <s v="FALSE"/>
  </r>
  <r>
    <s v="AZ-2014-6672718"/>
    <x v="910"/>
    <s v="Kaitlyn Dorsch"/>
    <x v="1"/>
    <s v="Scotland"/>
    <s v="Glasgow"/>
    <x v="0"/>
    <x v="2"/>
    <x v="0"/>
    <x v="0"/>
    <x v="0"/>
    <s v="Eaton Computer Printout Paper, 8.5 x 11"/>
    <n v="0"/>
    <n v="184"/>
    <n v="85"/>
    <n v="6"/>
    <s v="FALSE"/>
  </r>
  <r>
    <s v="AZ-2014-9065291"/>
    <x v="910"/>
    <s v="Edward Zwar"/>
    <x v="3"/>
    <s v="Lazio"/>
    <s v="Rome"/>
    <x v="2"/>
    <x v="1"/>
    <x v="2"/>
    <x v="0"/>
    <x v="3"/>
    <s v="Smead Shelving, Wire Frame"/>
    <n v="0.4"/>
    <n v="86"/>
    <n v="9"/>
    <n v="3"/>
    <s v="TRUE"/>
  </r>
  <r>
    <s v="AZ-2014-6001342"/>
    <x v="910"/>
    <s v="Kayla Ronald"/>
    <x v="6"/>
    <s v="North Rhine-Westphalia"/>
    <s v="Essen"/>
    <x v="1"/>
    <x v="2"/>
    <x v="1"/>
    <x v="0"/>
    <x v="5"/>
    <s v="Wilson Jones Hole Reinforcements, Clear"/>
    <n v="0"/>
    <n v="8"/>
    <n v="1"/>
    <n v="2"/>
    <s v="FALSE"/>
  </r>
  <r>
    <s v="AZ-2014-6001342"/>
    <x v="910"/>
    <s v="Kayla Ronald"/>
    <x v="6"/>
    <s v="North Rhine-Westphalia"/>
    <s v="Essen"/>
    <x v="1"/>
    <x v="2"/>
    <x v="1"/>
    <x v="0"/>
    <x v="7"/>
    <s v="Harbour Creations File Folder Labels, Adjustable"/>
    <n v="0"/>
    <n v="27"/>
    <n v="1"/>
    <n v="4"/>
    <s v="TRUE"/>
  </r>
  <r>
    <s v="AZ-2014-6001342"/>
    <x v="910"/>
    <s v="Kayla Ronald"/>
    <x v="6"/>
    <s v="North Rhine-Westphalia"/>
    <s v="Essen"/>
    <x v="1"/>
    <x v="2"/>
    <x v="1"/>
    <x v="0"/>
    <x v="0"/>
    <s v="Enermax Cards &amp; Envelopes, Multicolor"/>
    <n v="0"/>
    <n v="146"/>
    <n v="20"/>
    <n v="3"/>
    <s v="TRUE"/>
  </r>
  <r>
    <s v="BN-2014-7598465"/>
    <x v="910"/>
    <s v="Georgina Arnold"/>
    <x v="8"/>
    <s v="Hovedstaden"/>
    <s v="Copenhagen"/>
    <x v="0"/>
    <x v="2"/>
    <x v="1"/>
    <x v="0"/>
    <x v="3"/>
    <s v="Fellowes File Cart, Single Width"/>
    <n v="0.5"/>
    <n v="206"/>
    <n v="-206"/>
    <n v="3"/>
    <s v="TRUE"/>
  </r>
  <r>
    <s v="AZ-2014-1191751"/>
    <x v="910"/>
    <s v="Nate Dacey"/>
    <x v="3"/>
    <s v="Marche"/>
    <s v="Falconara Marittima"/>
    <x v="2"/>
    <x v="1"/>
    <x v="1"/>
    <x v="0"/>
    <x v="2"/>
    <s v="Sanford Pencil Sharpener, Water Color"/>
    <n v="0"/>
    <n v="26"/>
    <n v="7"/>
    <n v="1"/>
    <s v="TRUE"/>
  </r>
  <r>
    <s v="BN-2014-9936235"/>
    <x v="910"/>
    <s v="Gracie Hunter"/>
    <x v="1"/>
    <s v="England"/>
    <s v="Lowestoft"/>
    <x v="0"/>
    <x v="1"/>
    <x v="1"/>
    <x v="0"/>
    <x v="11"/>
    <s v="Breville Coffee Grinder, White"/>
    <n v="0"/>
    <n v="180"/>
    <n v="5"/>
    <n v="3"/>
    <s v="TRUE"/>
  </r>
  <r>
    <s v="BN-2014-9936235"/>
    <x v="910"/>
    <s v="Gracie Hunter"/>
    <x v="1"/>
    <s v="England"/>
    <s v="Lowestoft"/>
    <x v="0"/>
    <x v="1"/>
    <x v="1"/>
    <x v="0"/>
    <x v="2"/>
    <s v="Boston Pencil Sharpener, Fluorescent"/>
    <n v="0"/>
    <n v="116"/>
    <n v="16"/>
    <n v="4"/>
    <s v="FALSE"/>
  </r>
  <r>
    <s v="BN-2014-9936235"/>
    <x v="910"/>
    <s v="Gracie Hunter"/>
    <x v="1"/>
    <s v="England"/>
    <s v="Lowestoft"/>
    <x v="0"/>
    <x v="1"/>
    <x v="1"/>
    <x v="0"/>
    <x v="2"/>
    <s v="Stanley Highlighters, Water Color"/>
    <n v="0"/>
    <n v="107"/>
    <n v="36"/>
    <n v="6"/>
    <s v="FALSE"/>
  </r>
  <r>
    <s v="BN-2014-9936235"/>
    <x v="910"/>
    <s v="Gracie Hunter"/>
    <x v="1"/>
    <s v="England"/>
    <s v="Lowestoft"/>
    <x v="0"/>
    <x v="1"/>
    <x v="1"/>
    <x v="0"/>
    <x v="5"/>
    <s v="Wilson Jones Index Tab, Clear"/>
    <n v="0"/>
    <n v="12"/>
    <n v="1"/>
    <n v="2"/>
    <s v="TRUE"/>
  </r>
  <r>
    <s v="BN-2014-9936235"/>
    <x v="910"/>
    <s v="Gracie Hunter"/>
    <x v="1"/>
    <s v="England"/>
    <s v="Lowestoft"/>
    <x v="0"/>
    <x v="1"/>
    <x v="1"/>
    <x v="0"/>
    <x v="14"/>
    <s v="Cameo Mailers, Set of 50"/>
    <n v="0"/>
    <n v="38"/>
    <n v="18"/>
    <n v="1"/>
    <s v="FALSE"/>
  </r>
  <r>
    <s v="BN-2014-9936235"/>
    <x v="910"/>
    <s v="Gracie Hunter"/>
    <x v="1"/>
    <s v="England"/>
    <s v="Lowestoft"/>
    <x v="0"/>
    <x v="1"/>
    <x v="1"/>
    <x v="0"/>
    <x v="0"/>
    <s v="Enermax Computer Printout Paper, 8.5 x 11"/>
    <n v="0"/>
    <n v="65"/>
    <n v="17"/>
    <n v="2"/>
    <s v="FALSE"/>
  </r>
  <r>
    <s v="BN-2014-9936235"/>
    <x v="910"/>
    <s v="Gracie Hunter"/>
    <x v="1"/>
    <s v="England"/>
    <s v="Lowestoft"/>
    <x v="0"/>
    <x v="1"/>
    <x v="1"/>
    <x v="0"/>
    <x v="3"/>
    <s v="Eldon Folders, Industrial"/>
    <n v="0"/>
    <n v="157"/>
    <n v="5"/>
    <n v="9"/>
    <s v="TRUE"/>
  </r>
  <r>
    <s v="BN-2014-9936235"/>
    <x v="910"/>
    <s v="Gracie Hunter"/>
    <x v="1"/>
    <s v="England"/>
    <s v="Lowestoft"/>
    <x v="0"/>
    <x v="1"/>
    <x v="1"/>
    <x v="0"/>
    <x v="3"/>
    <s v="Smead Box, Blue"/>
    <n v="0"/>
    <n v="75"/>
    <n v="0"/>
    <n v="7"/>
    <s v="FALSE"/>
  </r>
  <r>
    <s v="BN-2014-9936235"/>
    <x v="910"/>
    <s v="Gracie Hunter"/>
    <x v="1"/>
    <s v="England"/>
    <s v="Lowestoft"/>
    <x v="0"/>
    <x v="1"/>
    <x v="1"/>
    <x v="0"/>
    <x v="12"/>
    <s v="Kleencut Shears, Serrated"/>
    <n v="0"/>
    <n v="87"/>
    <n v="4"/>
    <n v="2"/>
    <s v="TRUE"/>
  </r>
  <r>
    <s v="BN-2014-9473306"/>
    <x v="910"/>
    <s v="Tyson Ebden"/>
    <x v="5"/>
    <s v="Madrid"/>
    <s v="Fuenlabrada"/>
    <x v="2"/>
    <x v="1"/>
    <x v="1"/>
    <x v="1"/>
    <x v="8"/>
    <s v="Novimex Swivel Stool, Black"/>
    <n v="0.2"/>
    <n v="259"/>
    <n v="-55"/>
    <n v="2"/>
    <s v="FALSE"/>
  </r>
  <r>
    <s v="BN-2014-4902106"/>
    <x v="911"/>
    <s v="Oscar Serena"/>
    <x v="3"/>
    <s v="Abruzzi"/>
    <s v="Chieti"/>
    <x v="2"/>
    <x v="1"/>
    <x v="3"/>
    <x v="1"/>
    <x v="16"/>
    <s v="Tenex Stacking Tray, Erganomic"/>
    <n v="0"/>
    <n v="191"/>
    <n v="13"/>
    <n v="8"/>
    <s v="TRUE"/>
  </r>
  <r>
    <s v="AZ-2014-9580273"/>
    <x v="911"/>
    <s v="Nicholas Watkins"/>
    <x v="6"/>
    <s v="Mecklenburg-Vorpommern"/>
    <s v="Rostock"/>
    <x v="1"/>
    <x v="1"/>
    <x v="2"/>
    <x v="0"/>
    <x v="2"/>
    <s v="Boston Markers, Blue"/>
    <n v="0"/>
    <n v="132"/>
    <n v="54"/>
    <n v="5"/>
    <s v="FALSE"/>
  </r>
  <r>
    <s v="AZ-2014-9580273"/>
    <x v="911"/>
    <s v="Nicholas Watkins"/>
    <x v="6"/>
    <s v="Mecklenburg-Vorpommern"/>
    <s v="Rostock"/>
    <x v="1"/>
    <x v="1"/>
    <x v="2"/>
    <x v="0"/>
    <x v="4"/>
    <s v="Stockwell Push Pins, 12 Pack"/>
    <n v="0"/>
    <n v="94"/>
    <n v="7"/>
    <n v="7"/>
    <s v="FALSE"/>
  </r>
  <r>
    <s v="AZ-2014-9580273"/>
    <x v="911"/>
    <s v="Nicholas Watkins"/>
    <x v="6"/>
    <s v="Mecklenburg-Vorpommern"/>
    <s v="Rostock"/>
    <x v="1"/>
    <x v="1"/>
    <x v="2"/>
    <x v="2"/>
    <x v="13"/>
    <s v="Hewlett Fax Machine, Color"/>
    <n v="0"/>
    <n v="643"/>
    <n v="225"/>
    <n v="2"/>
    <s v="TRUE"/>
  </r>
  <r>
    <s v="AZ-2014-9742933"/>
    <x v="912"/>
    <s v="Winnie Moss"/>
    <x v="6"/>
    <s v="North Rhine-Westphalia"/>
    <s v="Dinslaken"/>
    <x v="1"/>
    <x v="1"/>
    <x v="2"/>
    <x v="0"/>
    <x v="3"/>
    <s v="Eldon Shelving, Wire Frame"/>
    <n v="0.1"/>
    <n v="128"/>
    <n v="-3"/>
    <n v="3"/>
    <s v="TRUE"/>
  </r>
  <r>
    <s v="AZ-2014-9742933"/>
    <x v="912"/>
    <s v="Winnie Moss"/>
    <x v="6"/>
    <s v="North Rhine-Westphalia"/>
    <s v="Dinslaken"/>
    <x v="1"/>
    <x v="1"/>
    <x v="2"/>
    <x v="0"/>
    <x v="3"/>
    <s v="Smead Shelving, Industrial"/>
    <n v="0.1"/>
    <n v="222"/>
    <n v="35"/>
    <n v="5"/>
    <s v="FALSE"/>
  </r>
  <r>
    <s v="AZ-2014-327161"/>
    <x v="912"/>
    <s v="Jennifer Mattingly"/>
    <x v="6"/>
    <s v="North Rhine-Westphalia"/>
    <s v="Dortmund"/>
    <x v="1"/>
    <x v="0"/>
    <x v="2"/>
    <x v="0"/>
    <x v="2"/>
    <s v="Stanley Canvas, Blue"/>
    <n v="0"/>
    <n v="346"/>
    <n v="55"/>
    <n v="7"/>
    <s v="TRUE"/>
  </r>
  <r>
    <s v="AZ-2014-7597862"/>
    <x v="912"/>
    <s v="Kayla Tearle"/>
    <x v="3"/>
    <s v="Lombardy"/>
    <s v="Brescia"/>
    <x v="2"/>
    <x v="2"/>
    <x v="1"/>
    <x v="0"/>
    <x v="2"/>
    <s v="Sanford Pens, Blue"/>
    <n v="0"/>
    <n v="44"/>
    <n v="11"/>
    <n v="4"/>
    <s v="FALSE"/>
  </r>
  <r>
    <s v="BN-2014-3772513"/>
    <x v="912"/>
    <s v="Audrey Knowles"/>
    <x v="0"/>
    <s v="Stockholm"/>
    <s v="Stockholm"/>
    <x v="0"/>
    <x v="1"/>
    <x v="1"/>
    <x v="0"/>
    <x v="4"/>
    <s v="Advantus Staples, Assorted Sizes"/>
    <n v="0.5"/>
    <n v="8"/>
    <n v="-1"/>
    <n v="2"/>
    <s v="FALSE"/>
  </r>
  <r>
    <s v="BN-2014-9257992"/>
    <x v="913"/>
    <s v="Katherine Grant"/>
    <x v="6"/>
    <s v="Saxony-Anhalt"/>
    <s v="Magdeburg"/>
    <x v="1"/>
    <x v="1"/>
    <x v="1"/>
    <x v="0"/>
    <x v="3"/>
    <s v="Eldon Lockers, Blue"/>
    <n v="0.1"/>
    <n v="534"/>
    <n v="0"/>
    <n v="3"/>
    <s v="TRUE"/>
  </r>
  <r>
    <s v="AZ-2014-6360899"/>
    <x v="914"/>
    <s v="Britney Basaldua"/>
    <x v="2"/>
    <s v="Ile-de-France"/>
    <s v="Paris"/>
    <x v="1"/>
    <x v="2"/>
    <x v="1"/>
    <x v="1"/>
    <x v="16"/>
    <s v="Eldon Frame, Duo Pack"/>
    <n v="0"/>
    <n v="582"/>
    <n v="262"/>
    <n v="5"/>
    <s v="FALSE"/>
  </r>
  <r>
    <s v="AZ-2014-6197467"/>
    <x v="914"/>
    <s v="Tristan Glassey"/>
    <x v="4"/>
    <s v="Salzburg"/>
    <s v="Salzburg"/>
    <x v="1"/>
    <x v="1"/>
    <x v="1"/>
    <x v="0"/>
    <x v="3"/>
    <s v="Tenex Box, Industrial"/>
    <n v="0"/>
    <n v="119"/>
    <n v="56"/>
    <n v="7"/>
    <s v="TRUE"/>
  </r>
  <r>
    <s v="AZ-2014-6360899"/>
    <x v="914"/>
    <s v="Britney Basaldua"/>
    <x v="2"/>
    <s v="Ile-de-France"/>
    <s v="Paris"/>
    <x v="1"/>
    <x v="2"/>
    <x v="1"/>
    <x v="0"/>
    <x v="11"/>
    <s v="Hoover Toaster, Black"/>
    <n v="0.1"/>
    <n v="75"/>
    <n v="29"/>
    <n v="1"/>
    <s v="TRUE"/>
  </r>
  <r>
    <s v="AZ-2014-6360899"/>
    <x v="914"/>
    <s v="Britney Basaldua"/>
    <x v="2"/>
    <s v="Ile-de-France"/>
    <s v="Paris"/>
    <x v="1"/>
    <x v="2"/>
    <x v="1"/>
    <x v="0"/>
    <x v="5"/>
    <s v="Acco Hole Reinforcements, Recycled"/>
    <n v="0"/>
    <n v="14"/>
    <n v="7"/>
    <n v="2"/>
    <s v="FALSE"/>
  </r>
  <r>
    <s v="AZ-2014-6360899"/>
    <x v="914"/>
    <s v="Britney Basaldua"/>
    <x v="2"/>
    <s v="Ile-de-France"/>
    <s v="Paris"/>
    <x v="1"/>
    <x v="2"/>
    <x v="1"/>
    <x v="0"/>
    <x v="5"/>
    <s v="Cardinal Hole Reinforcements, Durable"/>
    <n v="0"/>
    <n v="21"/>
    <n v="4"/>
    <n v="3"/>
    <s v="TRUE"/>
  </r>
  <r>
    <s v="AZ-2014-6360899"/>
    <x v="914"/>
    <s v="Britney Basaldua"/>
    <x v="2"/>
    <s v="Ile-de-France"/>
    <s v="Paris"/>
    <x v="1"/>
    <x v="2"/>
    <x v="1"/>
    <x v="2"/>
    <x v="9"/>
    <s v="Okidata Receipt Printer, Wireless"/>
    <n v="0.15"/>
    <n v="313"/>
    <n v="44"/>
    <n v="3"/>
    <s v="TRUE"/>
  </r>
  <r>
    <s v="AZ-2014-3145770"/>
    <x v="915"/>
    <s v="Sean Wheeler"/>
    <x v="1"/>
    <s v="England"/>
    <s v="London"/>
    <x v="0"/>
    <x v="2"/>
    <x v="2"/>
    <x v="0"/>
    <x v="2"/>
    <s v="Binney &amp; Smith Pencil Sharpener, Fluorescent"/>
    <n v="0.1"/>
    <n v="72"/>
    <n v="-5"/>
    <n v="3"/>
    <s v="TRUE"/>
  </r>
  <r>
    <s v="AZ-2014-3145770"/>
    <x v="915"/>
    <s v="Sean Wheeler"/>
    <x v="1"/>
    <s v="England"/>
    <s v="London"/>
    <x v="0"/>
    <x v="2"/>
    <x v="2"/>
    <x v="0"/>
    <x v="2"/>
    <s v="Boston Highlighters, Water Color"/>
    <n v="0.1"/>
    <n v="40"/>
    <n v="4"/>
    <n v="2"/>
    <s v="FALSE"/>
  </r>
  <r>
    <s v="AZ-2014-3145770"/>
    <x v="915"/>
    <s v="Sean Wheeler"/>
    <x v="1"/>
    <s v="England"/>
    <s v="London"/>
    <x v="0"/>
    <x v="2"/>
    <x v="2"/>
    <x v="0"/>
    <x v="14"/>
    <s v="Kraft Business Envelopes, Recycled"/>
    <n v="0.1"/>
    <n v="110"/>
    <n v="24"/>
    <n v="8"/>
    <s v="FALSE"/>
  </r>
  <r>
    <s v="AZ-2014-3145770"/>
    <x v="915"/>
    <s v="Sean Wheeler"/>
    <x v="1"/>
    <s v="England"/>
    <s v="London"/>
    <x v="0"/>
    <x v="2"/>
    <x v="2"/>
    <x v="0"/>
    <x v="7"/>
    <s v="Novimex Color Coded Labels, Laser Printer Compatible"/>
    <n v="0.1"/>
    <n v="34"/>
    <n v="5"/>
    <n v="3"/>
    <s v="TRUE"/>
  </r>
  <r>
    <s v="AZ-2014-2348996"/>
    <x v="915"/>
    <s v="Phoebe Moore"/>
    <x v="1"/>
    <s v="England"/>
    <s v="London"/>
    <x v="0"/>
    <x v="2"/>
    <x v="0"/>
    <x v="0"/>
    <x v="4"/>
    <s v="Accos Staples, 12 Pack"/>
    <n v="0.1"/>
    <n v="37"/>
    <n v="4"/>
    <n v="4"/>
    <s v="TRUE"/>
  </r>
  <r>
    <s v="AZ-2014-2348996"/>
    <x v="915"/>
    <s v="Phoebe Moore"/>
    <x v="1"/>
    <s v="England"/>
    <s v="London"/>
    <x v="0"/>
    <x v="2"/>
    <x v="0"/>
    <x v="0"/>
    <x v="3"/>
    <s v="Smead Shelving, Blue"/>
    <n v="0.1"/>
    <n v="220"/>
    <n v="49"/>
    <n v="5"/>
    <s v="TRUE"/>
  </r>
  <r>
    <s v="AZ-2014-1235152"/>
    <x v="915"/>
    <s v="Christopher Goold"/>
    <x v="1"/>
    <s v="England"/>
    <s v="Derby"/>
    <x v="0"/>
    <x v="2"/>
    <x v="1"/>
    <x v="0"/>
    <x v="4"/>
    <s v="Stockwell Push Pins, Assorted Sizes"/>
    <n v="0"/>
    <n v="35"/>
    <n v="12"/>
    <n v="3"/>
    <s v="FALSE"/>
  </r>
  <r>
    <s v="AZ-2014-9603730"/>
    <x v="916"/>
    <s v="Eloise Sykes"/>
    <x v="2"/>
    <s v="Normandy"/>
    <s v="Flers"/>
    <x v="1"/>
    <x v="1"/>
    <x v="1"/>
    <x v="0"/>
    <x v="5"/>
    <s v="Acco Binding Machine, Economy"/>
    <n v="0"/>
    <n v="255"/>
    <n v="74"/>
    <n v="5"/>
    <s v="FALSE"/>
  </r>
  <r>
    <s v="BN-2014-9612123"/>
    <x v="916"/>
    <s v="Kai Leonard"/>
    <x v="7"/>
    <s v="North Holland"/>
    <s v="Zaanstad"/>
    <x v="1"/>
    <x v="2"/>
    <x v="1"/>
    <x v="0"/>
    <x v="2"/>
    <s v="Boston Canvas, Blue"/>
    <n v="0.5"/>
    <n v="107"/>
    <n v="-54"/>
    <n v="4"/>
    <s v="FALSE"/>
  </r>
  <r>
    <s v="AZ-2014-2339680"/>
    <x v="916"/>
    <s v="Riley Howells"/>
    <x v="2"/>
    <s v="Auvergne-Rhône-Alpes"/>
    <s v="Bourg-en-Bresse"/>
    <x v="1"/>
    <x v="1"/>
    <x v="1"/>
    <x v="1"/>
    <x v="1"/>
    <s v="Dania Library with Doors, Metal"/>
    <n v="0.1"/>
    <n v="977"/>
    <n v="271"/>
    <n v="3"/>
    <s v="FALSE"/>
  </r>
  <r>
    <s v="AZ-2014-2339680"/>
    <x v="916"/>
    <s v="Riley Howells"/>
    <x v="2"/>
    <s v="Auvergne-Rhône-Alpes"/>
    <s v="Bourg-en-Bresse"/>
    <x v="1"/>
    <x v="1"/>
    <x v="1"/>
    <x v="0"/>
    <x v="14"/>
    <s v="Jiffy Mailers, with clear poly window"/>
    <n v="0"/>
    <n v="122"/>
    <n v="61"/>
    <n v="3"/>
    <s v="FALSE"/>
  </r>
  <r>
    <s v="BN-2014-3491882"/>
    <x v="917"/>
    <s v="Katie Evenden"/>
    <x v="10"/>
    <s v="Buskerud"/>
    <s v="Drammen"/>
    <x v="0"/>
    <x v="2"/>
    <x v="1"/>
    <x v="0"/>
    <x v="5"/>
    <s v="Avery Binder Covers, Clear"/>
    <n v="0"/>
    <n v="32"/>
    <n v="7"/>
    <n v="3"/>
    <s v="FALSE"/>
  </r>
  <r>
    <s v="BN-2014-3043420"/>
    <x v="917"/>
    <s v="Alannah Langridge"/>
    <x v="2"/>
    <s v="Normandy"/>
    <s v="Le Havre"/>
    <x v="1"/>
    <x v="1"/>
    <x v="1"/>
    <x v="2"/>
    <x v="10"/>
    <s v="Apple Signal Booster, with Caller ID"/>
    <n v="0.15"/>
    <n v="465"/>
    <n v="-33"/>
    <n v="4"/>
    <s v="TRUE"/>
  </r>
  <r>
    <s v="AZ-2014-1826212"/>
    <x v="917"/>
    <s v="Katie Evenden"/>
    <x v="4"/>
    <s v="Upper Austria"/>
    <s v="Wels"/>
    <x v="1"/>
    <x v="2"/>
    <x v="1"/>
    <x v="1"/>
    <x v="16"/>
    <s v="Advantus Photo Frame, Duo Pack"/>
    <n v="0"/>
    <n v="212"/>
    <n v="81"/>
    <n v="4"/>
    <s v="TRUE"/>
  </r>
  <r>
    <s v="AZ-2014-9284245"/>
    <x v="917"/>
    <s v="Keith Martinez"/>
    <x v="2"/>
    <s v="Ile-de-France"/>
    <s v="Aubervilliers"/>
    <x v="1"/>
    <x v="1"/>
    <x v="1"/>
    <x v="0"/>
    <x v="3"/>
    <s v="Fellowes Box, Single Width"/>
    <n v="0.1"/>
    <n v="53"/>
    <n v="-2"/>
    <n v="3"/>
    <s v="TRUE"/>
  </r>
  <r>
    <s v="AZ-2014-9284245"/>
    <x v="917"/>
    <s v="Keith Martinez"/>
    <x v="2"/>
    <s v="Ile-de-France"/>
    <s v="Aubervilliers"/>
    <x v="1"/>
    <x v="1"/>
    <x v="1"/>
    <x v="0"/>
    <x v="3"/>
    <s v="Rogers Lockers, Single Width"/>
    <n v="0.1"/>
    <n v="381"/>
    <n v="144"/>
    <n v="2"/>
    <s v="TRUE"/>
  </r>
  <r>
    <s v="AZ-2014-9284245"/>
    <x v="917"/>
    <s v="Keith Martinez"/>
    <x v="2"/>
    <s v="Ile-de-France"/>
    <s v="Aubervilliers"/>
    <x v="1"/>
    <x v="1"/>
    <x v="1"/>
    <x v="2"/>
    <x v="13"/>
    <s v="HP Copy Machine, High-Speed"/>
    <n v="0.15"/>
    <n v="829"/>
    <n v="19"/>
    <n v="4"/>
    <s v="FALSE"/>
  </r>
  <r>
    <s v="AZ-2014-9284245"/>
    <x v="917"/>
    <s v="Keith Martinez"/>
    <x v="2"/>
    <s v="Ile-de-France"/>
    <s v="Aubervilliers"/>
    <x v="1"/>
    <x v="1"/>
    <x v="1"/>
    <x v="2"/>
    <x v="9"/>
    <s v="Epson Printer, Red"/>
    <n v="0.15"/>
    <n v="442"/>
    <n v="31"/>
    <n v="2"/>
    <s v="TRUE"/>
  </r>
  <r>
    <s v="AZ-2014-3958582"/>
    <x v="918"/>
    <s v="Florence Wark"/>
    <x v="3"/>
    <s v="Lombardy"/>
    <s v="Milan"/>
    <x v="2"/>
    <x v="1"/>
    <x v="1"/>
    <x v="2"/>
    <x v="15"/>
    <s v="Enermax Router, Programmable"/>
    <n v="0"/>
    <n v="520"/>
    <n v="213"/>
    <n v="2"/>
    <s v="TRUE"/>
  </r>
  <r>
    <s v="AZ-2014-3958582"/>
    <x v="918"/>
    <s v="Florence Wark"/>
    <x v="3"/>
    <s v="Lombardy"/>
    <s v="Milan"/>
    <x v="2"/>
    <x v="1"/>
    <x v="1"/>
    <x v="2"/>
    <x v="15"/>
    <s v="Logitech Router, USB"/>
    <n v="0"/>
    <n v="495"/>
    <n v="59"/>
    <n v="2"/>
    <s v="TRUE"/>
  </r>
  <r>
    <s v="AZ-2014-3958582"/>
    <x v="918"/>
    <s v="Florence Wark"/>
    <x v="3"/>
    <s v="Lombardy"/>
    <s v="Milan"/>
    <x v="2"/>
    <x v="1"/>
    <x v="1"/>
    <x v="2"/>
    <x v="9"/>
    <s v="Okidata Card Printer, Wireless"/>
    <n v="0.4"/>
    <n v="211"/>
    <n v="-123"/>
    <n v="2"/>
    <s v="TRUE"/>
  </r>
  <r>
    <s v="AZ-2014-789686"/>
    <x v="919"/>
    <s v="Jose Gambino"/>
    <x v="6"/>
    <s v="Baden-Württemberg"/>
    <s v="Stuttgart"/>
    <x v="1"/>
    <x v="2"/>
    <x v="3"/>
    <x v="0"/>
    <x v="12"/>
    <s v="Fiskars Ruler, Easy Grip"/>
    <n v="0"/>
    <n v="48"/>
    <n v="16"/>
    <n v="3"/>
    <s v="FALSE"/>
  </r>
  <r>
    <s v="AZ-2014-1092798"/>
    <x v="919"/>
    <s v="Jose Gullo"/>
    <x v="3"/>
    <s v="Emilia-Romagna"/>
    <s v="Reggio nell'Emilia"/>
    <x v="2"/>
    <x v="1"/>
    <x v="2"/>
    <x v="0"/>
    <x v="2"/>
    <s v="Sanford Highlighters, Easy-Erase"/>
    <n v="0"/>
    <n v="64"/>
    <n v="3"/>
    <n v="4"/>
    <s v="TRUE"/>
  </r>
  <r>
    <s v="AZ-2014-3603664"/>
    <x v="919"/>
    <s v="Isla Vogel"/>
    <x v="3"/>
    <s v="Sicily"/>
    <s v="Palermo"/>
    <x v="2"/>
    <x v="0"/>
    <x v="1"/>
    <x v="0"/>
    <x v="5"/>
    <s v="Avery Hole Reinforcements, Clear"/>
    <n v="0"/>
    <n v="23"/>
    <n v="2"/>
    <n v="6"/>
    <s v="TRUE"/>
  </r>
  <r>
    <s v="AZ-2014-978460"/>
    <x v="919"/>
    <s v="Philip Newsom"/>
    <x v="2"/>
    <s v="Auvergne-Rhône-Alpes"/>
    <s v="Annecy-le-Vieux"/>
    <x v="1"/>
    <x v="2"/>
    <x v="1"/>
    <x v="2"/>
    <x v="9"/>
    <s v="Panasonic Inkjet, Red"/>
    <n v="0.15"/>
    <n v="2103"/>
    <n v="322"/>
    <n v="8"/>
    <s v="FALSE"/>
  </r>
  <r>
    <s v="AZ-2014-3770776"/>
    <x v="919"/>
    <s v="Harvey Drozd"/>
    <x v="5"/>
    <s v="Madrid"/>
    <s v="Majadahonda"/>
    <x v="2"/>
    <x v="1"/>
    <x v="1"/>
    <x v="1"/>
    <x v="8"/>
    <s v="SAFCO Swivel Stool, Adjustable"/>
    <n v="0.2"/>
    <n v="136"/>
    <n v="48"/>
    <n v="1"/>
    <s v="FALSE"/>
  </r>
  <r>
    <s v="AZ-2014-3770776"/>
    <x v="919"/>
    <s v="Harvey Drozd"/>
    <x v="5"/>
    <s v="Madrid"/>
    <s v="Majadahonda"/>
    <x v="2"/>
    <x v="1"/>
    <x v="1"/>
    <x v="0"/>
    <x v="5"/>
    <s v="Acco Binder, Economy"/>
    <n v="0"/>
    <n v="76"/>
    <n v="11"/>
    <n v="5"/>
    <s v="TRUE"/>
  </r>
  <r>
    <s v="AZ-2014-4843798"/>
    <x v="920"/>
    <s v="Bethany Child"/>
    <x v="3"/>
    <s v="Lombardy"/>
    <s v="Milan"/>
    <x v="2"/>
    <x v="1"/>
    <x v="1"/>
    <x v="0"/>
    <x v="5"/>
    <s v="Cardinal 3-Hole Punch, Clear"/>
    <n v="0"/>
    <n v="85"/>
    <n v="18"/>
    <n v="3"/>
    <s v="FALSE"/>
  </r>
  <r>
    <s v="AZ-2014-4843798"/>
    <x v="920"/>
    <s v="Bethany Child"/>
    <x v="3"/>
    <s v="Lombardy"/>
    <s v="Milan"/>
    <x v="2"/>
    <x v="1"/>
    <x v="1"/>
    <x v="0"/>
    <x v="3"/>
    <s v="Tenex File Cart, Single Width"/>
    <n v="0.4"/>
    <n v="485"/>
    <n v="56"/>
    <n v="6"/>
    <s v="FALSE"/>
  </r>
  <r>
    <s v="AZ-2014-5889242"/>
    <x v="921"/>
    <s v="Jessica Paramor"/>
    <x v="9"/>
    <s v="Antwerp"/>
    <s v="Antwerp"/>
    <x v="1"/>
    <x v="2"/>
    <x v="0"/>
    <x v="0"/>
    <x v="2"/>
    <s v="Stanley Pencil Sharpener, Fluorescent"/>
    <n v="0"/>
    <n v="50"/>
    <n v="16"/>
    <n v="2"/>
    <s v="FALSE"/>
  </r>
  <r>
    <s v="AZ-2014-5889242"/>
    <x v="921"/>
    <s v="Jessica Paramor"/>
    <x v="9"/>
    <s v="Antwerp"/>
    <s v="Antwerp"/>
    <x v="1"/>
    <x v="2"/>
    <x v="0"/>
    <x v="0"/>
    <x v="14"/>
    <s v="Jiffy Clasp Envelope, Recycled"/>
    <n v="0"/>
    <n v="22"/>
    <n v="11"/>
    <n v="3"/>
    <s v="TRUE"/>
  </r>
  <r>
    <s v="AZ-2014-8122105"/>
    <x v="921"/>
    <s v="Tyler Miah"/>
    <x v="5"/>
    <s v="Andalusía"/>
    <s v="Granada"/>
    <x v="2"/>
    <x v="0"/>
    <x v="1"/>
    <x v="0"/>
    <x v="11"/>
    <s v="KitchenAid Toaster, White"/>
    <n v="0"/>
    <n v="250"/>
    <n v="100"/>
    <n v="3"/>
    <s v="TRUE"/>
  </r>
  <r>
    <s v="AZ-2014-8122105"/>
    <x v="921"/>
    <s v="Tyler Miah"/>
    <x v="5"/>
    <s v="Andalusía"/>
    <s v="Granada"/>
    <x v="2"/>
    <x v="0"/>
    <x v="1"/>
    <x v="0"/>
    <x v="2"/>
    <s v="Stanley Sketch Pad, Blue"/>
    <n v="0"/>
    <n v="89"/>
    <n v="29"/>
    <n v="2"/>
    <s v="FALSE"/>
  </r>
  <r>
    <s v="AZ-2014-8122105"/>
    <x v="921"/>
    <s v="Tyler Miah"/>
    <x v="5"/>
    <s v="Andalusía"/>
    <s v="Granada"/>
    <x v="2"/>
    <x v="0"/>
    <x v="1"/>
    <x v="0"/>
    <x v="14"/>
    <s v="Jiffy Business Envelopes, Recycled"/>
    <n v="0"/>
    <n v="30"/>
    <n v="5"/>
    <n v="2"/>
    <s v="TRUE"/>
  </r>
  <r>
    <s v="AZ-2014-8122105"/>
    <x v="921"/>
    <s v="Tyler Miah"/>
    <x v="5"/>
    <s v="Andalusía"/>
    <s v="Granada"/>
    <x v="2"/>
    <x v="0"/>
    <x v="1"/>
    <x v="2"/>
    <x v="10"/>
    <s v="Samsung Signal Booster, Full Size"/>
    <n v="0.1"/>
    <n v="248"/>
    <n v="105"/>
    <n v="2"/>
    <s v="TRUE"/>
  </r>
  <r>
    <s v="AZ-2014-4015519"/>
    <x v="921"/>
    <s v="Carl Proctor"/>
    <x v="2"/>
    <s v="Brittany"/>
    <s v="Lanester"/>
    <x v="1"/>
    <x v="1"/>
    <x v="1"/>
    <x v="0"/>
    <x v="11"/>
    <s v="Hamilton Beach Toaster, Silver"/>
    <n v="0.1"/>
    <n v="157"/>
    <n v="59"/>
    <n v="3"/>
    <s v="TRUE"/>
  </r>
  <r>
    <s v="AZ-2014-4015519"/>
    <x v="921"/>
    <s v="Carl Proctor"/>
    <x v="2"/>
    <s v="Brittany"/>
    <s v="Lanester"/>
    <x v="1"/>
    <x v="1"/>
    <x v="1"/>
    <x v="2"/>
    <x v="13"/>
    <s v="Sharp Ink, Laser"/>
    <n v="0.15"/>
    <n v="529"/>
    <n v="6"/>
    <n v="5"/>
    <s v="FALSE"/>
  </r>
  <r>
    <s v="AZ-2014-4015519"/>
    <x v="921"/>
    <s v="Carl Proctor"/>
    <x v="2"/>
    <s v="Brittany"/>
    <s v="Lanester"/>
    <x v="1"/>
    <x v="1"/>
    <x v="1"/>
    <x v="2"/>
    <x v="10"/>
    <s v="Samsung Speaker Phone, Cordless"/>
    <n v="0.15"/>
    <n v="429"/>
    <n v="10"/>
    <n v="4"/>
    <s v="TRUE"/>
  </r>
  <r>
    <s v="BN-2014-7098171"/>
    <x v="922"/>
    <s v="Niki Peirce"/>
    <x v="7"/>
    <s v="Overijssel"/>
    <s v="Zwolle"/>
    <x v="1"/>
    <x v="1"/>
    <x v="1"/>
    <x v="0"/>
    <x v="5"/>
    <s v="Wilson Jones Binder Covers, Economy"/>
    <n v="0.5"/>
    <n v="6"/>
    <n v="-3"/>
    <n v="1"/>
    <s v="FALSE"/>
  </r>
  <r>
    <s v="AZ-2014-1473813"/>
    <x v="923"/>
    <s v="Ali Mander-Jones"/>
    <x v="0"/>
    <s v="Södermanland"/>
    <s v="Eskilstuna"/>
    <x v="0"/>
    <x v="0"/>
    <x v="1"/>
    <x v="0"/>
    <x v="3"/>
    <s v="Rogers File Cart, Single Width"/>
    <n v="0.5"/>
    <n v="283"/>
    <n v="-136"/>
    <n v="4"/>
    <s v="FALSE"/>
  </r>
  <r>
    <s v="AZ-2014-777252"/>
    <x v="923"/>
    <s v="Taj Knetes"/>
    <x v="3"/>
    <s v="Lazio"/>
    <s v="Rome"/>
    <x v="2"/>
    <x v="1"/>
    <x v="1"/>
    <x v="1"/>
    <x v="1"/>
    <s v="Dania Corner Shelving, Traditional"/>
    <n v="0"/>
    <n v="244"/>
    <n v="83"/>
    <n v="2"/>
    <s v="FALSE"/>
  </r>
  <r>
    <s v="AZ-2014-6041195"/>
    <x v="924"/>
    <s v="David Arnold"/>
    <x v="6"/>
    <s v="North Rhine-Westphalia"/>
    <s v="Witten"/>
    <x v="1"/>
    <x v="1"/>
    <x v="3"/>
    <x v="0"/>
    <x v="5"/>
    <s v="Ibico Binding Machine, Recycled"/>
    <n v="0"/>
    <n v="207"/>
    <n v="37"/>
    <n v="4"/>
    <s v="FALSE"/>
  </r>
  <r>
    <s v="AZ-2014-783246"/>
    <x v="924"/>
    <s v="Sam Rees"/>
    <x v="2"/>
    <s v="Pays de la Loire"/>
    <s v="Cholet"/>
    <x v="1"/>
    <x v="0"/>
    <x v="2"/>
    <x v="1"/>
    <x v="8"/>
    <s v="Hon Rocking Chair, Black"/>
    <n v="0.1"/>
    <n v="346"/>
    <n v="108"/>
    <n v="3"/>
    <s v="TRUE"/>
  </r>
  <r>
    <s v="AZ-2014-783246"/>
    <x v="924"/>
    <s v="Sam Rees"/>
    <x v="2"/>
    <s v="Pays de la Loire"/>
    <s v="Cholet"/>
    <x v="1"/>
    <x v="0"/>
    <x v="2"/>
    <x v="0"/>
    <x v="5"/>
    <s v="Cardinal Hole Reinforcements, Recycled"/>
    <n v="0"/>
    <n v="17"/>
    <n v="7"/>
    <n v="3"/>
    <s v="TRUE"/>
  </r>
  <r>
    <s v="AZ-2014-4679554"/>
    <x v="924"/>
    <s v="Oscar Noble"/>
    <x v="9"/>
    <s v="West Flanders"/>
    <s v="Kortrijk"/>
    <x v="1"/>
    <x v="1"/>
    <x v="0"/>
    <x v="0"/>
    <x v="2"/>
    <s v="Sanford Pencil Sharpener, Water Color"/>
    <n v="0"/>
    <n v="104"/>
    <n v="27"/>
    <n v="4"/>
    <s v="TRUE"/>
  </r>
  <r>
    <s v="AZ-2014-6826926"/>
    <x v="924"/>
    <s v="Owen Faulkner"/>
    <x v="6"/>
    <s v="Baden-Württemberg"/>
    <s v="Stuttgart"/>
    <x v="1"/>
    <x v="0"/>
    <x v="1"/>
    <x v="0"/>
    <x v="5"/>
    <s v="Cardinal 3-Hole Punch, Clear"/>
    <n v="0"/>
    <n v="113"/>
    <n v="24"/>
    <n v="4"/>
    <s v="FALSE"/>
  </r>
  <r>
    <s v="BN-2014-3711552"/>
    <x v="925"/>
    <s v="Angus Reading"/>
    <x v="7"/>
    <s v="Gelderland"/>
    <s v="Apeldoorn"/>
    <x v="1"/>
    <x v="2"/>
    <x v="2"/>
    <x v="2"/>
    <x v="9"/>
    <s v="Epson Calculator, Durable"/>
    <n v="0.5"/>
    <n v="47"/>
    <n v="-21"/>
    <n v="2"/>
    <s v="FALSE"/>
  </r>
  <r>
    <s v="AZ-2014-7917041"/>
    <x v="925"/>
    <s v="Leo Jenkins"/>
    <x v="1"/>
    <s v="England"/>
    <s v="Northampton"/>
    <x v="0"/>
    <x v="0"/>
    <x v="2"/>
    <x v="1"/>
    <x v="8"/>
    <s v="Office Star Rocking Chair, Set of Two"/>
    <n v="0"/>
    <n v="429"/>
    <n v="17"/>
    <n v="3"/>
    <s v="FALSE"/>
  </r>
  <r>
    <s v="AZ-2014-7917041"/>
    <x v="925"/>
    <s v="Leo Jenkins"/>
    <x v="1"/>
    <s v="England"/>
    <s v="Northampton"/>
    <x v="0"/>
    <x v="0"/>
    <x v="2"/>
    <x v="0"/>
    <x v="5"/>
    <s v="Acco Binder Covers, Recycled"/>
    <n v="0"/>
    <n v="82"/>
    <n v="24"/>
    <n v="6"/>
    <s v="TRUE"/>
  </r>
  <r>
    <s v="AZ-2014-7917041"/>
    <x v="925"/>
    <s v="Leo Jenkins"/>
    <x v="1"/>
    <s v="England"/>
    <s v="Northampton"/>
    <x v="0"/>
    <x v="0"/>
    <x v="2"/>
    <x v="0"/>
    <x v="5"/>
    <s v="Avery Binder Covers, Recycled"/>
    <n v="0"/>
    <n v="23"/>
    <n v="8"/>
    <n v="2"/>
    <s v="TRUE"/>
  </r>
  <r>
    <s v="AZ-2014-6943105"/>
    <x v="925"/>
    <s v="Bailey Morris"/>
    <x v="1"/>
    <s v="England"/>
    <s v="Norwich"/>
    <x v="0"/>
    <x v="1"/>
    <x v="1"/>
    <x v="0"/>
    <x v="4"/>
    <s v="Advantus Clamps, Assorted Sizes"/>
    <n v="0"/>
    <n v="67"/>
    <n v="9"/>
    <n v="4"/>
    <s v="TRUE"/>
  </r>
  <r>
    <s v="AZ-2014-19192"/>
    <x v="925"/>
    <s v="Thomas Shepherd"/>
    <x v="1"/>
    <s v="England"/>
    <s v="Nottingham"/>
    <x v="0"/>
    <x v="2"/>
    <x v="0"/>
    <x v="0"/>
    <x v="3"/>
    <s v="Smead Folders, Wire Frame"/>
    <n v="0"/>
    <n v="33"/>
    <n v="2"/>
    <n v="2"/>
    <s v="TRUE"/>
  </r>
  <r>
    <s v="AZ-2014-3004222"/>
    <x v="925"/>
    <s v="Kayla Tearle"/>
    <x v="1"/>
    <s v="England"/>
    <s v="Leeds"/>
    <x v="0"/>
    <x v="2"/>
    <x v="1"/>
    <x v="0"/>
    <x v="7"/>
    <s v="Avery Legal Exhibit Labels, 5000 Label Set"/>
    <n v="0"/>
    <n v="35"/>
    <n v="16"/>
    <n v="3"/>
    <s v="FALSE"/>
  </r>
  <r>
    <s v="AZ-2014-3004222"/>
    <x v="925"/>
    <s v="Kayla Tearle"/>
    <x v="1"/>
    <s v="England"/>
    <s v="Leeds"/>
    <x v="0"/>
    <x v="2"/>
    <x v="1"/>
    <x v="0"/>
    <x v="3"/>
    <s v="Fellowes Folders, Blue"/>
    <n v="0"/>
    <n v="79"/>
    <n v="40"/>
    <n v="3"/>
    <s v="FALSE"/>
  </r>
  <r>
    <s v="AZ-2014-3004222"/>
    <x v="925"/>
    <s v="Kayla Tearle"/>
    <x v="1"/>
    <s v="England"/>
    <s v="Leeds"/>
    <x v="0"/>
    <x v="2"/>
    <x v="1"/>
    <x v="0"/>
    <x v="3"/>
    <s v="Fellowes Folders, Wire Frame"/>
    <n v="0"/>
    <n v="51"/>
    <n v="13"/>
    <n v="2"/>
    <s v="FALSE"/>
  </r>
  <r>
    <s v="AZ-2014-3004222"/>
    <x v="925"/>
    <s v="Kayla Tearle"/>
    <x v="1"/>
    <s v="England"/>
    <s v="Leeds"/>
    <x v="0"/>
    <x v="2"/>
    <x v="1"/>
    <x v="0"/>
    <x v="3"/>
    <s v="Rogers Shelving, Wire Frame"/>
    <n v="0"/>
    <n v="122"/>
    <n v="38"/>
    <n v="2"/>
    <s v="TRUE"/>
  </r>
  <r>
    <s v="AZ-2014-2131403"/>
    <x v="925"/>
    <s v="Cooper Burn"/>
    <x v="5"/>
    <s v="Valenciana"/>
    <s v="Valencia"/>
    <x v="2"/>
    <x v="1"/>
    <x v="1"/>
    <x v="0"/>
    <x v="2"/>
    <s v="Sanford Pens, Fluorescent"/>
    <n v="0"/>
    <n v="87"/>
    <n v="24"/>
    <n v="7"/>
    <s v="FALSE"/>
  </r>
  <r>
    <s v="AZ-2014-2131403"/>
    <x v="925"/>
    <s v="Cooper Burn"/>
    <x v="5"/>
    <s v="Valenciana"/>
    <s v="Valencia"/>
    <x v="2"/>
    <x v="1"/>
    <x v="1"/>
    <x v="0"/>
    <x v="4"/>
    <s v="Accos Paper Clips, Assorted Sizes"/>
    <n v="0"/>
    <n v="14"/>
    <n v="1"/>
    <n v="1"/>
    <s v="FALSE"/>
  </r>
  <r>
    <s v="AZ-2014-3004222"/>
    <x v="925"/>
    <s v="Kayla Tearle"/>
    <x v="1"/>
    <s v="England"/>
    <s v="Leeds"/>
    <x v="0"/>
    <x v="2"/>
    <x v="1"/>
    <x v="2"/>
    <x v="15"/>
    <s v="Memorex Memory Card, USB"/>
    <n v="0"/>
    <n v="307"/>
    <n v="74"/>
    <n v="3"/>
    <s v="FALSE"/>
  </r>
  <r>
    <s v="AZ-2014-3004222"/>
    <x v="925"/>
    <s v="Kayla Tearle"/>
    <x v="1"/>
    <s v="England"/>
    <s v="Leeds"/>
    <x v="0"/>
    <x v="2"/>
    <x v="1"/>
    <x v="2"/>
    <x v="15"/>
    <s v="SanDisk Numeric Keypad, Bluetooth"/>
    <n v="0"/>
    <n v="389"/>
    <n v="0"/>
    <n v="7"/>
    <s v="FALSE"/>
  </r>
  <r>
    <s v="AZ-2014-3004222"/>
    <x v="925"/>
    <s v="Kayla Tearle"/>
    <x v="1"/>
    <s v="England"/>
    <s v="Leeds"/>
    <x v="0"/>
    <x v="2"/>
    <x v="1"/>
    <x v="2"/>
    <x v="10"/>
    <s v="Apple Signal Booster, Full Size"/>
    <n v="0"/>
    <n v="414"/>
    <n v="21"/>
    <n v="3"/>
    <s v="TRUE"/>
  </r>
  <r>
    <s v="AZ-2014-2131403"/>
    <x v="925"/>
    <s v="Cooper Burn"/>
    <x v="5"/>
    <s v="Valenciana"/>
    <s v="Valencia"/>
    <x v="2"/>
    <x v="1"/>
    <x v="1"/>
    <x v="2"/>
    <x v="9"/>
    <s v="Epson Receipt Printer, White"/>
    <n v="0.1"/>
    <n v="312"/>
    <n v="114"/>
    <n v="3"/>
    <s v="TRUE"/>
  </r>
  <r>
    <s v="BN-2014-1772108"/>
    <x v="925"/>
    <s v="Aaron Bootman"/>
    <x v="1"/>
    <s v="England"/>
    <s v="Bognor Regis"/>
    <x v="0"/>
    <x v="1"/>
    <x v="0"/>
    <x v="0"/>
    <x v="3"/>
    <s v="Fellowes Shelving, Industrial"/>
    <n v="0"/>
    <n v="175"/>
    <n v="77"/>
    <n v="3"/>
    <s v="FALSE"/>
  </r>
  <r>
    <s v="BN-2014-1317809"/>
    <x v="925"/>
    <s v="Annabelle Heydon"/>
    <x v="0"/>
    <s v="Stockholm"/>
    <s v="Stockholm"/>
    <x v="0"/>
    <x v="0"/>
    <x v="1"/>
    <x v="1"/>
    <x v="1"/>
    <s v="Sauder Classic Bookcase, Metal"/>
    <n v="0.5"/>
    <n v="2830"/>
    <n v="-1981"/>
    <n v="13"/>
    <s v="FALSE"/>
  </r>
  <r>
    <s v="BN-2014-1317809"/>
    <x v="925"/>
    <s v="Annabelle Heydon"/>
    <x v="0"/>
    <s v="Stockholm"/>
    <s v="Stockholm"/>
    <x v="0"/>
    <x v="0"/>
    <x v="1"/>
    <x v="0"/>
    <x v="2"/>
    <s v="Sanford Sketch Pad, Fluorescent"/>
    <n v="0.5"/>
    <n v="47"/>
    <n v="-3"/>
    <n v="2"/>
    <s v="FALSE"/>
  </r>
  <r>
    <s v="BN-2014-1317809"/>
    <x v="925"/>
    <s v="Annabelle Heydon"/>
    <x v="0"/>
    <s v="Stockholm"/>
    <s v="Stockholm"/>
    <x v="0"/>
    <x v="0"/>
    <x v="1"/>
    <x v="0"/>
    <x v="2"/>
    <s v="Stanley Markers, Water Color"/>
    <n v="0.5"/>
    <n v="38"/>
    <n v="-13"/>
    <n v="3"/>
    <s v="FALSE"/>
  </r>
  <r>
    <s v="BN-2014-1317809"/>
    <x v="925"/>
    <s v="Annabelle Heydon"/>
    <x v="0"/>
    <s v="Stockholm"/>
    <s v="Stockholm"/>
    <x v="0"/>
    <x v="0"/>
    <x v="1"/>
    <x v="0"/>
    <x v="5"/>
    <s v="Acco 3-Hole Punch, Recycled"/>
    <n v="0.5"/>
    <n v="61"/>
    <n v="-50"/>
    <n v="4"/>
    <s v="TRUE"/>
  </r>
  <r>
    <s v="BN-2014-1317809"/>
    <x v="925"/>
    <s v="Annabelle Heydon"/>
    <x v="0"/>
    <s v="Stockholm"/>
    <s v="Stockholm"/>
    <x v="0"/>
    <x v="0"/>
    <x v="1"/>
    <x v="0"/>
    <x v="3"/>
    <s v="Fellowes File Cart, Wire Frame"/>
    <n v="0.5"/>
    <n v="205"/>
    <n v="-119"/>
    <n v="3"/>
    <s v="TRUE"/>
  </r>
  <r>
    <s v="BN-2014-1317809"/>
    <x v="925"/>
    <s v="Annabelle Heydon"/>
    <x v="0"/>
    <s v="Stockholm"/>
    <s v="Stockholm"/>
    <x v="0"/>
    <x v="0"/>
    <x v="1"/>
    <x v="0"/>
    <x v="3"/>
    <s v="Tenex Folders, Single Width"/>
    <n v="0.5"/>
    <n v="47"/>
    <n v="-27"/>
    <n v="4"/>
    <s v="TRUE"/>
  </r>
  <r>
    <s v="AZ-2014-8991506"/>
    <x v="926"/>
    <s v="Chelsea Parkinson"/>
    <x v="5"/>
    <s v="Catalonia"/>
    <s v="Barcelona"/>
    <x v="2"/>
    <x v="2"/>
    <x v="2"/>
    <x v="0"/>
    <x v="11"/>
    <s v="Hamilton Beach Blender, Black"/>
    <n v="0"/>
    <n v="282"/>
    <n v="14"/>
    <n v="4"/>
    <s v="TRUE"/>
  </r>
  <r>
    <s v="AZ-2014-8991506"/>
    <x v="926"/>
    <s v="Chelsea Parkinson"/>
    <x v="5"/>
    <s v="Catalonia"/>
    <s v="Barcelona"/>
    <x v="2"/>
    <x v="2"/>
    <x v="2"/>
    <x v="0"/>
    <x v="11"/>
    <s v="Hoover Stove, Red"/>
    <n v="0"/>
    <n v="1137"/>
    <n v="568"/>
    <n v="2"/>
    <s v="TRUE"/>
  </r>
  <r>
    <s v="AZ-2014-7416333"/>
    <x v="926"/>
    <s v="Poppy Gunn"/>
    <x v="2"/>
    <s v="Normandy"/>
    <s v="Rouen"/>
    <x v="1"/>
    <x v="1"/>
    <x v="1"/>
    <x v="0"/>
    <x v="5"/>
    <s v="Cardinal Binder, Durable"/>
    <n v="0"/>
    <n v="31"/>
    <n v="2"/>
    <n v="2"/>
    <s v="FALSE"/>
  </r>
  <r>
    <s v="AZ-2014-6715732"/>
    <x v="927"/>
    <s v="Skye Hammond"/>
    <x v="1"/>
    <s v="England"/>
    <s v="Portsmouth"/>
    <x v="0"/>
    <x v="2"/>
    <x v="2"/>
    <x v="0"/>
    <x v="3"/>
    <s v="Fellowes Folders, Single Width"/>
    <n v="0"/>
    <n v="79"/>
    <n v="32"/>
    <n v="3"/>
    <s v="FALSE"/>
  </r>
  <r>
    <s v="AZ-2014-7615629"/>
    <x v="927"/>
    <s v="Tyson Brookman"/>
    <x v="8"/>
    <s v="Zealand"/>
    <s v="Kalundborg"/>
    <x v="0"/>
    <x v="1"/>
    <x v="2"/>
    <x v="1"/>
    <x v="8"/>
    <s v="Harbour Creations Bag Chairs, Set of Two"/>
    <n v="0.5"/>
    <n v="32"/>
    <n v="-12"/>
    <n v="1"/>
    <s v="TRUE"/>
  </r>
  <r>
    <s v="AZ-2014-7615629"/>
    <x v="927"/>
    <s v="Tyson Brookman"/>
    <x v="8"/>
    <s v="Zealand"/>
    <s v="Kalundborg"/>
    <x v="0"/>
    <x v="1"/>
    <x v="2"/>
    <x v="1"/>
    <x v="16"/>
    <s v="Deflect-O Clock, Black"/>
    <n v="0.6"/>
    <n v="161"/>
    <n v="-229"/>
    <n v="8"/>
    <s v="FALSE"/>
  </r>
  <r>
    <s v="AZ-2014-7615629"/>
    <x v="927"/>
    <s v="Tyson Brookman"/>
    <x v="8"/>
    <s v="Zealand"/>
    <s v="Kalundborg"/>
    <x v="0"/>
    <x v="1"/>
    <x v="2"/>
    <x v="0"/>
    <x v="0"/>
    <s v="Green Bar Parchment Paper, Recycled"/>
    <n v="0.5"/>
    <n v="50"/>
    <n v="-4"/>
    <n v="6"/>
    <s v="FALSE"/>
  </r>
  <r>
    <s v="AZ-2014-6084917"/>
    <x v="927"/>
    <s v="Jasper Neighbour"/>
    <x v="5"/>
    <s v="Madrid"/>
    <s v="Madrid"/>
    <x v="2"/>
    <x v="2"/>
    <x v="1"/>
    <x v="0"/>
    <x v="2"/>
    <s v="Stanley Markers, Water Color"/>
    <n v="0"/>
    <n v="152"/>
    <n v="50"/>
    <n v="6"/>
    <s v="FALSE"/>
  </r>
  <r>
    <s v="AZ-2014-6084917"/>
    <x v="927"/>
    <s v="Jasper Neighbour"/>
    <x v="5"/>
    <s v="Madrid"/>
    <s v="Madrid"/>
    <x v="2"/>
    <x v="2"/>
    <x v="1"/>
    <x v="0"/>
    <x v="14"/>
    <s v="Ames Clasp Envelope, Recycled"/>
    <n v="0"/>
    <n v="6"/>
    <n v="1"/>
    <n v="1"/>
    <s v="FALSE"/>
  </r>
  <r>
    <s v="AZ-2014-6084917"/>
    <x v="927"/>
    <s v="Jasper Neighbour"/>
    <x v="5"/>
    <s v="Madrid"/>
    <s v="Madrid"/>
    <x v="2"/>
    <x v="2"/>
    <x v="1"/>
    <x v="0"/>
    <x v="4"/>
    <s v="OIC Push Pins, Bulk Pack"/>
    <n v="0"/>
    <n v="45"/>
    <n v="9"/>
    <n v="3"/>
    <s v="TRUE"/>
  </r>
  <r>
    <s v="AZ-2014-6084917"/>
    <x v="927"/>
    <s v="Jasper Neighbour"/>
    <x v="5"/>
    <s v="Madrid"/>
    <s v="Madrid"/>
    <x v="2"/>
    <x v="2"/>
    <x v="1"/>
    <x v="0"/>
    <x v="3"/>
    <s v="Fellowes Trays, Single Width"/>
    <n v="0.1"/>
    <n v="103"/>
    <n v="46"/>
    <n v="2"/>
    <s v="FALSE"/>
  </r>
  <r>
    <s v="AZ-2014-6084917"/>
    <x v="927"/>
    <s v="Jasper Neighbour"/>
    <x v="5"/>
    <s v="Madrid"/>
    <s v="Madrid"/>
    <x v="2"/>
    <x v="2"/>
    <x v="1"/>
    <x v="0"/>
    <x v="12"/>
    <s v="Elite Box Cutter, High Speed"/>
    <n v="0"/>
    <n v="140"/>
    <n v="56"/>
    <n v="4"/>
    <s v="FALSE"/>
  </r>
  <r>
    <s v="AZ-2014-6084917"/>
    <x v="927"/>
    <s v="Jasper Neighbour"/>
    <x v="5"/>
    <s v="Madrid"/>
    <s v="Madrid"/>
    <x v="2"/>
    <x v="2"/>
    <x v="1"/>
    <x v="2"/>
    <x v="15"/>
    <s v="Logitech Mouse, USB"/>
    <n v="0"/>
    <n v="88"/>
    <n v="11"/>
    <n v="3"/>
    <s v="TRUE"/>
  </r>
  <r>
    <s v="AZ-2014-6084917"/>
    <x v="927"/>
    <s v="Jasper Neighbour"/>
    <x v="5"/>
    <s v="Madrid"/>
    <s v="Madrid"/>
    <x v="2"/>
    <x v="2"/>
    <x v="1"/>
    <x v="2"/>
    <x v="10"/>
    <s v="Apple Audio Dock, with Caller ID"/>
    <n v="0.1"/>
    <n v="451"/>
    <n v="25"/>
    <n v="3"/>
    <s v="FALSE"/>
  </r>
  <r>
    <s v="BN-2014-3939293"/>
    <x v="927"/>
    <s v="Sean Ford"/>
    <x v="2"/>
    <s v="Ile-de-France"/>
    <s v="Paris"/>
    <x v="1"/>
    <x v="0"/>
    <x v="1"/>
    <x v="2"/>
    <x v="9"/>
    <s v="Epson Phone, Durable"/>
    <n v="0.15"/>
    <n v="482"/>
    <n v="-6"/>
    <n v="7"/>
    <s v="TRUE"/>
  </r>
  <r>
    <s v="AZ-2014-1466658"/>
    <x v="928"/>
    <s v="Rachel Morton"/>
    <x v="4"/>
    <s v="Vienna"/>
    <s v="Vienna"/>
    <x v="1"/>
    <x v="2"/>
    <x v="2"/>
    <x v="0"/>
    <x v="3"/>
    <s v="Fellowes File Cart, Blue"/>
    <n v="0"/>
    <n v="412"/>
    <n v="165"/>
    <n v="3"/>
    <s v="TRUE"/>
  </r>
  <r>
    <s v="BN-2014-319061"/>
    <x v="928"/>
    <s v="Tia Metcalfe"/>
    <x v="1"/>
    <s v="England"/>
    <s v="Birmingham"/>
    <x v="0"/>
    <x v="1"/>
    <x v="2"/>
    <x v="0"/>
    <x v="2"/>
    <s v="Binney &amp; Smith Sketch Pad, Easy-Erase"/>
    <n v="0.5"/>
    <n v="93"/>
    <n v="-65"/>
    <n v="4"/>
    <s v="TRUE"/>
  </r>
  <r>
    <s v="BN-2014-319061"/>
    <x v="928"/>
    <s v="Tia Metcalfe"/>
    <x v="1"/>
    <s v="England"/>
    <s v="Birmingham"/>
    <x v="0"/>
    <x v="1"/>
    <x v="2"/>
    <x v="0"/>
    <x v="7"/>
    <s v="Harbour Creations Color Coded Labels, Alphabetical"/>
    <n v="0.5"/>
    <n v="19"/>
    <n v="0"/>
    <n v="3"/>
    <s v="FALSE"/>
  </r>
  <r>
    <s v="BN-2014-319061"/>
    <x v="928"/>
    <s v="Tia Metcalfe"/>
    <x v="1"/>
    <s v="England"/>
    <s v="Birmingham"/>
    <x v="0"/>
    <x v="1"/>
    <x v="2"/>
    <x v="0"/>
    <x v="7"/>
    <s v="Novimex Round Labels, Alphabetical"/>
    <n v="0.5"/>
    <n v="9"/>
    <n v="-1"/>
    <n v="3"/>
    <s v="TRUE"/>
  </r>
  <r>
    <s v="BN-2014-319061"/>
    <x v="928"/>
    <s v="Tia Metcalfe"/>
    <x v="1"/>
    <s v="England"/>
    <s v="Birmingham"/>
    <x v="0"/>
    <x v="1"/>
    <x v="2"/>
    <x v="0"/>
    <x v="3"/>
    <s v="Smead File Cart, Blue"/>
    <n v="0.5"/>
    <n v="319"/>
    <n v="-312"/>
    <n v="5"/>
    <s v="FALSE"/>
  </r>
  <r>
    <s v="AZ-2014-1466658"/>
    <x v="928"/>
    <s v="Rachel Morton"/>
    <x v="4"/>
    <s v="Vienna"/>
    <s v="Vienna"/>
    <x v="1"/>
    <x v="2"/>
    <x v="2"/>
    <x v="2"/>
    <x v="9"/>
    <s v="Panasonic Card Printer, Wireless"/>
    <n v="0"/>
    <n v="174"/>
    <n v="24"/>
    <n v="1"/>
    <s v="TRUE"/>
  </r>
  <r>
    <s v="BN-2014-319061"/>
    <x v="928"/>
    <s v="Tia Metcalfe"/>
    <x v="1"/>
    <s v="England"/>
    <s v="Birmingham"/>
    <x v="0"/>
    <x v="1"/>
    <x v="2"/>
    <x v="2"/>
    <x v="13"/>
    <s v="Canon Copy Machine, Laser"/>
    <n v="0.5"/>
    <n v="262"/>
    <n v="-215"/>
    <n v="2"/>
    <s v="FALSE"/>
  </r>
  <r>
    <s v="AZ-2014-2889820"/>
    <x v="928"/>
    <s v="Phoebe Moore"/>
    <x v="5"/>
    <s v="Asturias"/>
    <s v="Oviedo"/>
    <x v="2"/>
    <x v="2"/>
    <x v="1"/>
    <x v="1"/>
    <x v="16"/>
    <s v="Advantus Photo Frame, Black"/>
    <n v="0"/>
    <n v="689"/>
    <n v="7"/>
    <n v="13"/>
    <s v="TRUE"/>
  </r>
  <r>
    <s v="AZ-2014-2889820"/>
    <x v="928"/>
    <s v="Phoebe Moore"/>
    <x v="5"/>
    <s v="Asturias"/>
    <s v="Oviedo"/>
    <x v="2"/>
    <x v="2"/>
    <x v="1"/>
    <x v="0"/>
    <x v="11"/>
    <s v="Cuisinart Refrigerator, Black"/>
    <n v="0"/>
    <n v="2478"/>
    <n v="1041"/>
    <n v="5"/>
    <s v="TRUE"/>
  </r>
  <r>
    <s v="AZ-2014-6500467"/>
    <x v="928"/>
    <s v="Everett Dunbar"/>
    <x v="1"/>
    <s v="England"/>
    <s v="Nottingham"/>
    <x v="0"/>
    <x v="2"/>
    <x v="0"/>
    <x v="2"/>
    <x v="10"/>
    <s v="Apple Headset, Full Size"/>
    <n v="0"/>
    <n v="671"/>
    <n v="114"/>
    <n v="9"/>
    <s v="TRUE"/>
  </r>
  <r>
    <s v="BN-2014-8340437"/>
    <x v="928"/>
    <s v="Mary Parker"/>
    <x v="0"/>
    <s v="Västra Götaland"/>
    <s v="Gothenburg"/>
    <x v="0"/>
    <x v="2"/>
    <x v="1"/>
    <x v="0"/>
    <x v="3"/>
    <s v="Rogers Lockers, Wire Frame"/>
    <n v="0.5"/>
    <n v="211"/>
    <n v="-105"/>
    <n v="2"/>
    <s v="FALSE"/>
  </r>
  <r>
    <s v="AZ-2014-6884762"/>
    <x v="929"/>
    <s v="Michael Kim"/>
    <x v="10"/>
    <s v="Rogaland"/>
    <s v="Sandnes"/>
    <x v="0"/>
    <x v="1"/>
    <x v="2"/>
    <x v="2"/>
    <x v="9"/>
    <s v="Okidata Receipt Printer, Durable"/>
    <n v="0"/>
    <n v="369"/>
    <n v="15"/>
    <n v="3"/>
    <s v="FALSE"/>
  </r>
  <r>
    <s v="AZ-2014-1644192"/>
    <x v="930"/>
    <s v="Logan Allan"/>
    <x v="10"/>
    <s v="Rogaland"/>
    <s v="Stavanger"/>
    <x v="0"/>
    <x v="2"/>
    <x v="1"/>
    <x v="2"/>
    <x v="15"/>
    <s v="Enermax Keyboard, USB"/>
    <n v="0"/>
    <n v="335"/>
    <n v="110"/>
    <n v="4"/>
    <s v="TRUE"/>
  </r>
  <r>
    <s v="AZ-2014-9954741"/>
    <x v="931"/>
    <s v="Noah Old"/>
    <x v="6"/>
    <s v="Bremen"/>
    <s v="Bremen"/>
    <x v="1"/>
    <x v="2"/>
    <x v="3"/>
    <x v="0"/>
    <x v="11"/>
    <s v="Cuisinart Coffee Grinder, Silver"/>
    <n v="0.1"/>
    <n v="106"/>
    <n v="12"/>
    <n v="3"/>
    <s v="TRUE"/>
  </r>
  <r>
    <s v="AZ-2014-9954741"/>
    <x v="931"/>
    <s v="Noah Old"/>
    <x v="6"/>
    <s v="Bremen"/>
    <s v="Bremen"/>
    <x v="1"/>
    <x v="2"/>
    <x v="3"/>
    <x v="2"/>
    <x v="9"/>
    <s v="Okidata Printer, Durable"/>
    <n v="0"/>
    <n v="269"/>
    <n v="91"/>
    <n v="1"/>
    <s v="TRUE"/>
  </r>
  <r>
    <s v="AZ-2014-3437856"/>
    <x v="931"/>
    <s v="Joel McKean"/>
    <x v="1"/>
    <s v="Wales"/>
    <s v="Rhondda"/>
    <x v="0"/>
    <x v="0"/>
    <x v="0"/>
    <x v="0"/>
    <x v="2"/>
    <s v="Sanford Markers, Water Color"/>
    <n v="0"/>
    <n v="79"/>
    <n v="7"/>
    <n v="3"/>
    <s v="TRUE"/>
  </r>
  <r>
    <s v="AZ-2014-2860692"/>
    <x v="931"/>
    <s v="Alice Black"/>
    <x v="3"/>
    <s v="Apulia"/>
    <s v="Brindisi"/>
    <x v="2"/>
    <x v="0"/>
    <x v="1"/>
    <x v="1"/>
    <x v="1"/>
    <s v="Ikea Classic Bookcase, Traditional"/>
    <n v="0"/>
    <n v="1235"/>
    <n v="469"/>
    <n v="3"/>
    <s v="TRUE"/>
  </r>
  <r>
    <s v="AZ-2014-2860692"/>
    <x v="931"/>
    <s v="Alice Black"/>
    <x v="3"/>
    <s v="Apulia"/>
    <s v="Brindisi"/>
    <x v="2"/>
    <x v="0"/>
    <x v="1"/>
    <x v="0"/>
    <x v="0"/>
    <s v="SanDisk Message Books, 8.5 x 11"/>
    <n v="0"/>
    <n v="56"/>
    <n v="27"/>
    <n v="2"/>
    <s v="TRUE"/>
  </r>
  <r>
    <s v="AZ-2014-2860692"/>
    <x v="931"/>
    <s v="Alice Black"/>
    <x v="3"/>
    <s v="Apulia"/>
    <s v="Brindisi"/>
    <x v="2"/>
    <x v="0"/>
    <x v="1"/>
    <x v="0"/>
    <x v="3"/>
    <s v="Smead Shelving, Wire Frame"/>
    <n v="0.4"/>
    <n v="29"/>
    <n v="3"/>
    <n v="1"/>
    <s v="TRUE"/>
  </r>
  <r>
    <s v="AZ-2014-2860692"/>
    <x v="931"/>
    <s v="Alice Black"/>
    <x v="3"/>
    <s v="Apulia"/>
    <s v="Brindisi"/>
    <x v="2"/>
    <x v="0"/>
    <x v="1"/>
    <x v="2"/>
    <x v="9"/>
    <s v="Okidata Phone, White"/>
    <n v="0.4"/>
    <n v="102"/>
    <n v="-67"/>
    <n v="2"/>
    <s v="FALSE"/>
  </r>
  <r>
    <s v="AZ-2014-3203712"/>
    <x v="931"/>
    <s v="Aubrey Shedd"/>
    <x v="6"/>
    <s v="North Rhine-Westphalia"/>
    <s v="Dortmund"/>
    <x v="1"/>
    <x v="2"/>
    <x v="1"/>
    <x v="1"/>
    <x v="16"/>
    <s v="Tenex Stacking Tray, Black"/>
    <n v="0"/>
    <n v="126"/>
    <n v="18"/>
    <n v="5"/>
    <s v="TRUE"/>
  </r>
  <r>
    <s v="AZ-2014-3203712"/>
    <x v="931"/>
    <s v="Aubrey Shedd"/>
    <x v="6"/>
    <s v="North Rhine-Westphalia"/>
    <s v="Dortmund"/>
    <x v="1"/>
    <x v="2"/>
    <x v="1"/>
    <x v="0"/>
    <x v="7"/>
    <s v="Avery Color Coded Labels, Alphabetical"/>
    <n v="0"/>
    <n v="39"/>
    <n v="16"/>
    <n v="3"/>
    <s v="TRUE"/>
  </r>
  <r>
    <s v="AZ-2014-3203712"/>
    <x v="931"/>
    <s v="Aubrey Shedd"/>
    <x v="6"/>
    <s v="North Rhine-Westphalia"/>
    <s v="Dortmund"/>
    <x v="1"/>
    <x v="2"/>
    <x v="1"/>
    <x v="0"/>
    <x v="7"/>
    <s v="Harbour Creations Shipping Labels, 5000 Label Set"/>
    <n v="0"/>
    <n v="36"/>
    <n v="8"/>
    <n v="3"/>
    <s v="TRUE"/>
  </r>
  <r>
    <s v="AZ-2014-3203712"/>
    <x v="931"/>
    <s v="Aubrey Shedd"/>
    <x v="6"/>
    <s v="North Rhine-Westphalia"/>
    <s v="Dortmund"/>
    <x v="1"/>
    <x v="2"/>
    <x v="1"/>
    <x v="0"/>
    <x v="12"/>
    <s v="Elite Letter Opener, High Speed"/>
    <n v="0"/>
    <n v="107"/>
    <n v="45"/>
    <n v="4"/>
    <s v="TRUE"/>
  </r>
  <r>
    <s v="AZ-2014-1490273"/>
    <x v="931"/>
    <s v="Oscar Noble"/>
    <x v="6"/>
    <s v="Lower Saxony"/>
    <s v="Munster"/>
    <x v="1"/>
    <x v="1"/>
    <x v="1"/>
    <x v="1"/>
    <x v="1"/>
    <s v="Ikea Corner Shelving, Pine"/>
    <n v="0.1"/>
    <n v="448"/>
    <n v="-10"/>
    <n v="4"/>
    <s v="TRUE"/>
  </r>
  <r>
    <s v="AZ-2014-1490273"/>
    <x v="931"/>
    <s v="Oscar Noble"/>
    <x v="6"/>
    <s v="Lower Saxony"/>
    <s v="Munster"/>
    <x v="1"/>
    <x v="1"/>
    <x v="1"/>
    <x v="0"/>
    <x v="2"/>
    <s v="Boston Highlighters, Water Color"/>
    <n v="0"/>
    <n v="44"/>
    <n v="8"/>
    <n v="2"/>
    <s v="FALSE"/>
  </r>
  <r>
    <s v="AZ-2014-1490273"/>
    <x v="931"/>
    <s v="Oscar Noble"/>
    <x v="6"/>
    <s v="Lower Saxony"/>
    <s v="Munster"/>
    <x v="1"/>
    <x v="1"/>
    <x v="1"/>
    <x v="0"/>
    <x v="3"/>
    <s v="Tenex Lockers, Wire Frame"/>
    <n v="0.1"/>
    <n v="1280"/>
    <n v="299"/>
    <n v="7"/>
    <s v="FALSE"/>
  </r>
  <r>
    <s v="BN-2014-2534492"/>
    <x v="932"/>
    <s v="Casey Forte"/>
    <x v="13"/>
    <s v="Dublin"/>
    <s v="Dublin"/>
    <x v="0"/>
    <x v="1"/>
    <x v="2"/>
    <x v="1"/>
    <x v="8"/>
    <s v="SAFCO Swivel Stool, Black"/>
    <n v="0.5"/>
    <n v="248"/>
    <n v="-70"/>
    <n v="3"/>
    <s v="FALSE"/>
  </r>
  <r>
    <s v="BN-2014-1575343"/>
    <x v="932"/>
    <s v="Jose Gullo"/>
    <x v="0"/>
    <s v="Stockholm"/>
    <s v="Stockholm"/>
    <x v="0"/>
    <x v="1"/>
    <x v="1"/>
    <x v="0"/>
    <x v="14"/>
    <s v="Ames Peel and Seal, Security-Tint"/>
    <n v="0.5"/>
    <n v="63"/>
    <n v="-24"/>
    <n v="6"/>
    <s v="FALSE"/>
  </r>
  <r>
    <s v="AZ-2014-4502269"/>
    <x v="933"/>
    <s v="Harriet Webb"/>
    <x v="2"/>
    <s v="Pays de la Loire"/>
    <s v="Angers"/>
    <x v="1"/>
    <x v="1"/>
    <x v="3"/>
    <x v="0"/>
    <x v="2"/>
    <s v="Stanley Pens, Fluorescent"/>
    <n v="0"/>
    <n v="90"/>
    <n v="8"/>
    <n v="8"/>
    <s v="FALSE"/>
  </r>
  <r>
    <s v="BN-2014-3375705"/>
    <x v="933"/>
    <s v="Spencer Hull"/>
    <x v="7"/>
    <s v="Groningen"/>
    <s v="Groningen"/>
    <x v="1"/>
    <x v="1"/>
    <x v="2"/>
    <x v="0"/>
    <x v="5"/>
    <s v="Ibico Index Tab, Clear"/>
    <n v="0.5"/>
    <n v="8"/>
    <n v="-2"/>
    <n v="2"/>
    <s v="TRUE"/>
  </r>
  <r>
    <s v="BN-2014-3375705"/>
    <x v="933"/>
    <s v="Spencer Hull"/>
    <x v="7"/>
    <s v="Groningen"/>
    <s v="Groningen"/>
    <x v="1"/>
    <x v="1"/>
    <x v="2"/>
    <x v="2"/>
    <x v="13"/>
    <s v="HP Copy Machine, Color"/>
    <n v="0.5"/>
    <n v="735"/>
    <n v="-235"/>
    <n v="6"/>
    <s v="TRUE"/>
  </r>
  <r>
    <s v="AZ-2014-3985814"/>
    <x v="933"/>
    <s v="Peggy Hua"/>
    <x v="6"/>
    <s v="Hesse"/>
    <s v="Frankfurt"/>
    <x v="1"/>
    <x v="2"/>
    <x v="2"/>
    <x v="2"/>
    <x v="9"/>
    <s v="Konica Printer, Durable"/>
    <n v="0"/>
    <n v="1072"/>
    <n v="311"/>
    <n v="4"/>
    <s v="FALSE"/>
  </r>
  <r>
    <s v="AZ-2014-9590613"/>
    <x v="933"/>
    <s v="Aidan Rowe"/>
    <x v="2"/>
    <s v="Nord-Pas-de-Calais-Picardie"/>
    <s v="Tourcoing"/>
    <x v="1"/>
    <x v="1"/>
    <x v="0"/>
    <x v="0"/>
    <x v="2"/>
    <s v="Stanley Markers, Easy-Erase"/>
    <n v="0"/>
    <n v="45"/>
    <n v="0"/>
    <n v="2"/>
    <s v="FALSE"/>
  </r>
  <r>
    <s v="AZ-2014-9590613"/>
    <x v="933"/>
    <s v="Aidan Rowe"/>
    <x v="2"/>
    <s v="Nord-Pas-de-Calais-Picardie"/>
    <s v="Tourcoing"/>
    <x v="1"/>
    <x v="1"/>
    <x v="0"/>
    <x v="0"/>
    <x v="3"/>
    <s v="Eldon Trays, Blue"/>
    <n v="0.1"/>
    <n v="86"/>
    <n v="8"/>
    <n v="2"/>
    <s v="FALSE"/>
  </r>
  <r>
    <s v="AZ-2014-4525081"/>
    <x v="933"/>
    <s v="Jack Maughan"/>
    <x v="3"/>
    <s v="Liguria"/>
    <s v="Genoa"/>
    <x v="2"/>
    <x v="1"/>
    <x v="1"/>
    <x v="0"/>
    <x v="5"/>
    <s v="Avery Binder Covers, Durable"/>
    <n v="0"/>
    <n v="38"/>
    <n v="5"/>
    <n v="3"/>
    <s v="FALSE"/>
  </r>
  <r>
    <s v="AZ-2014-4525081"/>
    <x v="933"/>
    <s v="Jack Maughan"/>
    <x v="3"/>
    <s v="Liguria"/>
    <s v="Genoa"/>
    <x v="2"/>
    <x v="1"/>
    <x v="1"/>
    <x v="0"/>
    <x v="12"/>
    <s v="Stiletto Letter Opener, High Speed"/>
    <n v="0"/>
    <n v="111"/>
    <n v="19"/>
    <n v="4"/>
    <s v="TRUE"/>
  </r>
  <r>
    <s v="AZ-2014-9590613"/>
    <x v="933"/>
    <s v="Aidan Rowe"/>
    <x v="2"/>
    <s v="Nord-Pas-de-Calais-Picardie"/>
    <s v="Tourcoing"/>
    <x v="1"/>
    <x v="1"/>
    <x v="0"/>
    <x v="2"/>
    <x v="10"/>
    <s v="Cisco Office Telephone, with Caller ID"/>
    <n v="0.15"/>
    <n v="274"/>
    <n v="-7"/>
    <n v="4"/>
    <s v="FALSE"/>
  </r>
  <r>
    <s v="AZ-2014-5577510"/>
    <x v="933"/>
    <s v="Spencer Oliver"/>
    <x v="2"/>
    <s v="Auvergne-Rhône-Alpes"/>
    <s v="Moulins"/>
    <x v="1"/>
    <x v="1"/>
    <x v="1"/>
    <x v="1"/>
    <x v="8"/>
    <s v="Novimex Steel Folding Chair, Black"/>
    <n v="0.1"/>
    <n v="575"/>
    <n v="45"/>
    <n v="8"/>
    <s v="TRUE"/>
  </r>
  <r>
    <s v="AZ-2014-5335564"/>
    <x v="933"/>
    <s v="Vaughn Gibbs"/>
    <x v="5"/>
    <s v="Castile-La Mancha"/>
    <s v="Talavera de la Reina"/>
    <x v="2"/>
    <x v="0"/>
    <x v="1"/>
    <x v="1"/>
    <x v="16"/>
    <s v="Deflect-O Clock, Erganomic"/>
    <n v="0"/>
    <n v="343"/>
    <n v="31"/>
    <n v="7"/>
    <s v="FALSE"/>
  </r>
  <r>
    <s v="BN-2014-6168100"/>
    <x v="933"/>
    <s v="Hershel Snyder"/>
    <x v="7"/>
    <s v="North Brabant"/>
    <s v="Oss"/>
    <x v="1"/>
    <x v="2"/>
    <x v="1"/>
    <x v="0"/>
    <x v="12"/>
    <s v="Elite Letter Opener, Easy Grip"/>
    <n v="0.5"/>
    <n v="27"/>
    <n v="-25"/>
    <n v="2"/>
    <s v="TRUE"/>
  </r>
  <r>
    <s v="AZ-2014-5335564"/>
    <x v="933"/>
    <s v="Vaughn Gibbs"/>
    <x v="5"/>
    <s v="Castile-La Mancha"/>
    <s v="Talavera de la Reina"/>
    <x v="2"/>
    <x v="0"/>
    <x v="1"/>
    <x v="0"/>
    <x v="2"/>
    <s v="BIC Highlighters, Easy-Erase"/>
    <n v="0"/>
    <n v="38"/>
    <n v="9"/>
    <n v="2"/>
    <s v="TRUE"/>
  </r>
  <r>
    <s v="AZ-2014-5335564"/>
    <x v="933"/>
    <s v="Vaughn Gibbs"/>
    <x v="5"/>
    <s v="Castile-La Mancha"/>
    <s v="Talavera de la Reina"/>
    <x v="2"/>
    <x v="0"/>
    <x v="1"/>
    <x v="2"/>
    <x v="13"/>
    <s v="Canon Fax and Copier, Laser"/>
    <n v="0"/>
    <n v="574"/>
    <n v="270"/>
    <n v="3"/>
    <s v="FALSE"/>
  </r>
  <r>
    <s v="AZ-2014-656568"/>
    <x v="934"/>
    <s v="David Mortlock"/>
    <x v="2"/>
    <s v="Ile-de-France"/>
    <s v="Gennevilliers"/>
    <x v="1"/>
    <x v="1"/>
    <x v="2"/>
    <x v="0"/>
    <x v="2"/>
    <s v="Boston Pens, Blue"/>
    <n v="0"/>
    <n v="85"/>
    <n v="2"/>
    <n v="6"/>
    <s v="TRUE"/>
  </r>
  <r>
    <s v="AZ-2014-656568"/>
    <x v="934"/>
    <s v="David Mortlock"/>
    <x v="2"/>
    <s v="Ile-de-France"/>
    <s v="Gennevilliers"/>
    <x v="1"/>
    <x v="1"/>
    <x v="2"/>
    <x v="0"/>
    <x v="7"/>
    <s v="Harbour Creations File Folder Labels, 5000 Label Set"/>
    <n v="0"/>
    <n v="27"/>
    <n v="6"/>
    <n v="3"/>
    <s v="FALSE"/>
  </r>
  <r>
    <s v="AZ-2014-6053931"/>
    <x v="934"/>
    <s v="Lewis Greenwood"/>
    <x v="6"/>
    <s v="Baden-Württemberg"/>
    <s v="Villingen-Schwenningen"/>
    <x v="1"/>
    <x v="1"/>
    <x v="2"/>
    <x v="2"/>
    <x v="15"/>
    <s v="Memorex Flash Drive, Erganomic"/>
    <n v="0"/>
    <n v="82"/>
    <n v="8"/>
    <n v="3"/>
    <s v="FALSE"/>
  </r>
  <r>
    <s v="BN-2014-2369995"/>
    <x v="934"/>
    <s v="Alexander Bennett"/>
    <x v="3"/>
    <s v="Lombardy"/>
    <s v="Varese"/>
    <x v="2"/>
    <x v="2"/>
    <x v="1"/>
    <x v="2"/>
    <x v="9"/>
    <s v="StarTech Inkjet, Wireless"/>
    <n v="0.4"/>
    <n v="724"/>
    <n v="-447"/>
    <n v="4"/>
    <s v="TRUE"/>
  </r>
  <r>
    <s v="BN-2014-5536187"/>
    <x v="935"/>
    <s v="Bonnie Wilson"/>
    <x v="2"/>
    <s v="Normandy"/>
    <s v="Dieppe"/>
    <x v="1"/>
    <x v="2"/>
    <x v="1"/>
    <x v="0"/>
    <x v="14"/>
    <s v="Jiffy Business Envelopes, Recycled"/>
    <n v="0"/>
    <n v="44"/>
    <n v="7"/>
    <n v="3"/>
    <s v="TRUE"/>
  </r>
  <r>
    <s v="BN-2014-5536187"/>
    <x v="935"/>
    <s v="Bonnie Wilson"/>
    <x v="2"/>
    <s v="Normandy"/>
    <s v="Dieppe"/>
    <x v="1"/>
    <x v="2"/>
    <x v="1"/>
    <x v="0"/>
    <x v="3"/>
    <s v="Rogers Shelving, Blue"/>
    <n v="0.1"/>
    <n v="168"/>
    <n v="-9"/>
    <n v="3"/>
    <s v="FALSE"/>
  </r>
  <r>
    <s v="BN-2014-5536187"/>
    <x v="935"/>
    <s v="Bonnie Wilson"/>
    <x v="2"/>
    <s v="Normandy"/>
    <s v="Dieppe"/>
    <x v="1"/>
    <x v="2"/>
    <x v="1"/>
    <x v="2"/>
    <x v="15"/>
    <s v="Enermax Mouse, Erganomic"/>
    <n v="0"/>
    <n v="114"/>
    <n v="8"/>
    <n v="3"/>
    <s v="FALSE"/>
  </r>
  <r>
    <s v="BN-2014-5536187"/>
    <x v="935"/>
    <s v="Bonnie Wilson"/>
    <x v="2"/>
    <s v="Normandy"/>
    <s v="Dieppe"/>
    <x v="1"/>
    <x v="2"/>
    <x v="1"/>
    <x v="2"/>
    <x v="13"/>
    <s v="Brother Fax and Copier, Digital"/>
    <n v="0.15"/>
    <n v="1300"/>
    <n v="-16"/>
    <n v="8"/>
    <s v="TRUE"/>
  </r>
  <r>
    <s v="AZ-2014-6379288"/>
    <x v="936"/>
    <s v="Daniel Lucas"/>
    <x v="2"/>
    <s v="Ile-de-France"/>
    <s v="Saint-Gratien"/>
    <x v="1"/>
    <x v="0"/>
    <x v="1"/>
    <x v="0"/>
    <x v="14"/>
    <s v="GlobeWeis Manila Envelope, Set of 50"/>
    <n v="0"/>
    <n v="55"/>
    <n v="18"/>
    <n v="2"/>
    <s v="TRUE"/>
  </r>
  <r>
    <s v="AZ-2014-3625438"/>
    <x v="936"/>
    <s v="Aaron Cunningham"/>
    <x v="1"/>
    <s v="England"/>
    <s v="Weston-super-Mare"/>
    <x v="0"/>
    <x v="1"/>
    <x v="0"/>
    <x v="0"/>
    <x v="2"/>
    <s v="BIC Highlighters, Blue"/>
    <n v="0"/>
    <n v="95"/>
    <n v="38"/>
    <n v="5"/>
    <s v="FALSE"/>
  </r>
  <r>
    <s v="AZ-2014-1239779"/>
    <x v="937"/>
    <s v="Alice Black"/>
    <x v="3"/>
    <s v="Lazio"/>
    <s v="Rome"/>
    <x v="2"/>
    <x v="0"/>
    <x v="1"/>
    <x v="0"/>
    <x v="3"/>
    <s v="Fellowes Box, Wire Frame"/>
    <n v="0.4"/>
    <n v="113"/>
    <n v="11"/>
    <n v="10"/>
    <s v="TRUE"/>
  </r>
  <r>
    <s v="AZ-2014-1191224"/>
    <x v="938"/>
    <s v="Edward Hodges"/>
    <x v="1"/>
    <s v="England"/>
    <s v="Wigan"/>
    <x v="0"/>
    <x v="1"/>
    <x v="0"/>
    <x v="1"/>
    <x v="8"/>
    <s v="Office Star Steel Folding Chair, Adjustable"/>
    <n v="0"/>
    <n v="471"/>
    <n v="226"/>
    <n v="5"/>
    <s v="TRUE"/>
  </r>
  <r>
    <s v="AZ-2014-1191224"/>
    <x v="938"/>
    <s v="Edward Hodges"/>
    <x v="1"/>
    <s v="England"/>
    <s v="Wigan"/>
    <x v="0"/>
    <x v="1"/>
    <x v="0"/>
    <x v="0"/>
    <x v="5"/>
    <s v="Avery Hole Reinforcements, Durable"/>
    <n v="0"/>
    <n v="18"/>
    <n v="6"/>
    <n v="3"/>
    <s v="FALSE"/>
  </r>
  <r>
    <s v="AZ-2014-1191224"/>
    <x v="938"/>
    <s v="Edward Hodges"/>
    <x v="1"/>
    <s v="England"/>
    <s v="Wigan"/>
    <x v="0"/>
    <x v="1"/>
    <x v="0"/>
    <x v="0"/>
    <x v="4"/>
    <s v="Advantus Staples, Assorted Sizes"/>
    <n v="0"/>
    <n v="17"/>
    <n v="7"/>
    <n v="2"/>
    <s v="FALSE"/>
  </r>
  <r>
    <s v="AZ-2014-1191224"/>
    <x v="938"/>
    <s v="Edward Hodges"/>
    <x v="1"/>
    <s v="England"/>
    <s v="Wigan"/>
    <x v="0"/>
    <x v="1"/>
    <x v="0"/>
    <x v="2"/>
    <x v="15"/>
    <s v="Enermax Flash Drive, USB"/>
    <n v="0"/>
    <n v="83"/>
    <n v="33"/>
    <n v="2"/>
    <s v="TRUE"/>
  </r>
  <r>
    <s v="BN-2014-5117024"/>
    <x v="938"/>
    <s v="David Lowe"/>
    <x v="1"/>
    <s v="England"/>
    <s v="Sheffield"/>
    <x v="0"/>
    <x v="1"/>
    <x v="0"/>
    <x v="0"/>
    <x v="12"/>
    <s v="Acme Shears, Easy Grip"/>
    <n v="0.5"/>
    <n v="129"/>
    <n v="-75"/>
    <n v="5"/>
    <s v="TRUE"/>
  </r>
  <r>
    <s v="AZ-2014-7929704"/>
    <x v="938"/>
    <s v="Amy Pritchard"/>
    <x v="5"/>
    <s v="Andalusía"/>
    <s v="San Fernando"/>
    <x v="2"/>
    <x v="1"/>
    <x v="1"/>
    <x v="2"/>
    <x v="10"/>
    <s v="Cisco Headset, with Caller ID"/>
    <n v="0.1"/>
    <n v="637"/>
    <n v="212"/>
    <n v="8"/>
    <s v="TRUE"/>
  </r>
  <r>
    <s v="BN-2014-5951909"/>
    <x v="938"/>
    <s v="Rory Martindale"/>
    <x v="6"/>
    <s v="Rhineland-Palatinate"/>
    <s v="Trier"/>
    <x v="1"/>
    <x v="1"/>
    <x v="0"/>
    <x v="1"/>
    <x v="8"/>
    <s v="Harbour Creations Chairmat, Adjustable"/>
    <n v="0.1"/>
    <n v="134"/>
    <n v="42"/>
    <n v="2"/>
    <s v="FALSE"/>
  </r>
  <r>
    <s v="BN-2014-5951909"/>
    <x v="938"/>
    <s v="Rory Martindale"/>
    <x v="6"/>
    <s v="Rhineland-Palatinate"/>
    <s v="Trier"/>
    <x v="1"/>
    <x v="1"/>
    <x v="0"/>
    <x v="1"/>
    <x v="16"/>
    <s v="Tenex Stacking Tray, Black"/>
    <n v="0"/>
    <n v="51"/>
    <n v="7"/>
    <n v="2"/>
    <s v="TRUE"/>
  </r>
  <r>
    <s v="BN-2014-2462392"/>
    <x v="938"/>
    <s v="Dylan Dry"/>
    <x v="7"/>
    <s v="South Holland"/>
    <s v="The Hague"/>
    <x v="1"/>
    <x v="1"/>
    <x v="1"/>
    <x v="1"/>
    <x v="8"/>
    <s v="Harbour Creations Rocking Chair, Set of Two"/>
    <n v="0.5"/>
    <n v="224"/>
    <n v="-143"/>
    <n v="3"/>
    <s v="FALSE"/>
  </r>
  <r>
    <s v="BN-2014-5951909"/>
    <x v="938"/>
    <s v="Rory Martindale"/>
    <x v="6"/>
    <s v="Rhineland-Palatinate"/>
    <s v="Trier"/>
    <x v="1"/>
    <x v="1"/>
    <x v="0"/>
    <x v="2"/>
    <x v="10"/>
    <s v="Motorola Audio Dock, Cordless"/>
    <n v="0"/>
    <n v="529"/>
    <n v="137"/>
    <n v="3"/>
    <s v="TRUE"/>
  </r>
  <r>
    <s v="BN-2014-7262414"/>
    <x v="939"/>
    <s v="Isabelle Torpy"/>
    <x v="1"/>
    <s v="England"/>
    <s v="Birmingham"/>
    <x v="0"/>
    <x v="1"/>
    <x v="0"/>
    <x v="2"/>
    <x v="9"/>
    <s v="Okidata Printer, Durable"/>
    <n v="0.5"/>
    <n v="269"/>
    <n v="-86"/>
    <n v="2"/>
    <s v="FALSE"/>
  </r>
  <r>
    <s v="AZ-2014-2194070"/>
    <x v="939"/>
    <s v="Nicole Todd"/>
    <x v="6"/>
    <s v="Baden-Württemberg"/>
    <s v="Pforzheim"/>
    <x v="1"/>
    <x v="2"/>
    <x v="2"/>
    <x v="0"/>
    <x v="2"/>
    <s v="Sanford Sketch Pad, Fluorescent"/>
    <n v="0"/>
    <n v="234"/>
    <n v="110"/>
    <n v="5"/>
    <s v="FALSE"/>
  </r>
  <r>
    <s v="AZ-2014-2194070"/>
    <x v="939"/>
    <s v="Nicole Todd"/>
    <x v="6"/>
    <s v="Baden-Württemberg"/>
    <s v="Pforzheim"/>
    <x v="1"/>
    <x v="2"/>
    <x v="2"/>
    <x v="2"/>
    <x v="10"/>
    <s v="Samsung Audio Dock, Full Size"/>
    <n v="0"/>
    <n v="672"/>
    <n v="87"/>
    <n v="4"/>
    <s v="FALSE"/>
  </r>
  <r>
    <s v="AZ-2014-7578563"/>
    <x v="939"/>
    <s v="Jeffrey Laird"/>
    <x v="2"/>
    <s v="Provence-Alpes-Côte d'Azur"/>
    <s v="Marseille"/>
    <x v="1"/>
    <x v="2"/>
    <x v="0"/>
    <x v="2"/>
    <x v="9"/>
    <s v="Okidata Receipt Printer, Red"/>
    <n v="0.15"/>
    <n v="918"/>
    <n v="22"/>
    <n v="9"/>
    <s v="TRUE"/>
  </r>
  <r>
    <s v="AZ-2014-1723403"/>
    <x v="939"/>
    <s v="Ava Giles"/>
    <x v="1"/>
    <s v="England"/>
    <s v="Nuneaton"/>
    <x v="0"/>
    <x v="2"/>
    <x v="1"/>
    <x v="0"/>
    <x v="2"/>
    <s v="Boston Highlighters, Blue"/>
    <n v="0"/>
    <n v="94"/>
    <n v="24"/>
    <n v="5"/>
    <s v="FALSE"/>
  </r>
  <r>
    <s v="AZ-2014-1723403"/>
    <x v="939"/>
    <s v="Ava Giles"/>
    <x v="1"/>
    <s v="England"/>
    <s v="Nuneaton"/>
    <x v="0"/>
    <x v="2"/>
    <x v="1"/>
    <x v="0"/>
    <x v="14"/>
    <s v="GlobeWeis Business Envelopes, Recycled"/>
    <n v="0"/>
    <n v="65"/>
    <n v="28"/>
    <n v="4"/>
    <s v="TRUE"/>
  </r>
  <r>
    <s v="AZ-2014-6846105"/>
    <x v="940"/>
    <s v="Michael Myers"/>
    <x v="6"/>
    <s v="Hesse"/>
    <s v="Frankfurt"/>
    <x v="1"/>
    <x v="0"/>
    <x v="0"/>
    <x v="0"/>
    <x v="2"/>
    <s v="BIC Highlighters, Easy-Erase"/>
    <n v="0"/>
    <n v="38"/>
    <n v="9"/>
    <n v="2"/>
    <s v="TRUE"/>
  </r>
  <r>
    <s v="AZ-2014-6634288"/>
    <x v="940"/>
    <s v="Mason Adams"/>
    <x v="4"/>
    <s v="Salzburg"/>
    <s v="Salzburg"/>
    <x v="1"/>
    <x v="1"/>
    <x v="1"/>
    <x v="0"/>
    <x v="3"/>
    <s v="Eldon Shelving, Single Width"/>
    <n v="0"/>
    <n v="145"/>
    <n v="0"/>
    <n v="3"/>
    <s v="FALSE"/>
  </r>
  <r>
    <s v="BN-2014-3085945"/>
    <x v="940"/>
    <s v="Rachel Tyler"/>
    <x v="7"/>
    <s v="North Holland"/>
    <s v="Alkmaar"/>
    <x v="1"/>
    <x v="2"/>
    <x v="0"/>
    <x v="0"/>
    <x v="2"/>
    <s v="Sanford Sketch Pad, Fluorescent"/>
    <n v="0.5"/>
    <n v="47"/>
    <n v="-3"/>
    <n v="2"/>
    <s v="FALSE"/>
  </r>
  <r>
    <s v="BN-2014-5871078"/>
    <x v="940"/>
    <s v="Jack Holland"/>
    <x v="2"/>
    <s v="Languedoc-Roussillon-Midi-Pyrénées"/>
    <s v="Toulouse"/>
    <x v="1"/>
    <x v="1"/>
    <x v="1"/>
    <x v="2"/>
    <x v="13"/>
    <s v="Canon Fax Machine, High-Speed"/>
    <n v="0.65"/>
    <n v="332"/>
    <n v="-503"/>
    <n v="3"/>
    <s v="FALSE"/>
  </r>
  <r>
    <s v="AZ-2014-2672334"/>
    <x v="941"/>
    <s v="Alexander Bond"/>
    <x v="2"/>
    <s v="Nord-Pas-de-Calais-Picardie"/>
    <s v="Wasquehal"/>
    <x v="1"/>
    <x v="2"/>
    <x v="2"/>
    <x v="0"/>
    <x v="7"/>
    <s v="Avery Round Labels, Adjustable"/>
    <n v="0"/>
    <n v="5"/>
    <n v="1"/>
    <n v="1"/>
    <s v="TRUE"/>
  </r>
  <r>
    <s v="AZ-2014-8638233"/>
    <x v="941"/>
    <s v="Bianca Monsoor"/>
    <x v="1"/>
    <s v="England"/>
    <s v="Huddersfield"/>
    <x v="0"/>
    <x v="1"/>
    <x v="1"/>
    <x v="0"/>
    <x v="11"/>
    <s v="Hoover Stove, White"/>
    <n v="0"/>
    <n v="1700"/>
    <n v="85"/>
    <n v="3"/>
    <s v="FALSE"/>
  </r>
  <r>
    <s v="AZ-2014-8638233"/>
    <x v="941"/>
    <s v="Bianca Monsoor"/>
    <x v="1"/>
    <s v="England"/>
    <s v="Huddersfield"/>
    <x v="0"/>
    <x v="1"/>
    <x v="1"/>
    <x v="2"/>
    <x v="15"/>
    <s v="Belkin Mouse, Erganomic"/>
    <n v="0"/>
    <n v="154"/>
    <n v="26"/>
    <n v="4"/>
    <s v="FALSE"/>
  </r>
  <r>
    <s v="AZ-2014-8638233"/>
    <x v="941"/>
    <s v="Bianca Monsoor"/>
    <x v="1"/>
    <s v="England"/>
    <s v="Huddersfield"/>
    <x v="0"/>
    <x v="1"/>
    <x v="1"/>
    <x v="2"/>
    <x v="15"/>
    <s v="SanDisk Numeric Keypad, Erganomic"/>
    <n v="0"/>
    <n v="455"/>
    <n v="77"/>
    <n v="8"/>
    <s v="FALSE"/>
  </r>
  <r>
    <s v="AZ-2014-9583503"/>
    <x v="941"/>
    <s v="Rhys Murphy"/>
    <x v="3"/>
    <s v="Campania"/>
    <s v="Naples"/>
    <x v="2"/>
    <x v="1"/>
    <x v="1"/>
    <x v="2"/>
    <x v="13"/>
    <s v="Canon Wireless Fax, Laser"/>
    <n v="0"/>
    <n v="757"/>
    <n v="371"/>
    <n v="2"/>
    <s v="FALSE"/>
  </r>
  <r>
    <s v="AZ-2014-6340236"/>
    <x v="941"/>
    <s v="Declan Dundas"/>
    <x v="3"/>
    <s v="Liguria"/>
    <s v="Genoa"/>
    <x v="2"/>
    <x v="2"/>
    <x v="1"/>
    <x v="0"/>
    <x v="4"/>
    <s v="Accos Paper Clips, Bulk Pack"/>
    <n v="0"/>
    <n v="57"/>
    <n v="21"/>
    <n v="4"/>
    <s v="TRUE"/>
  </r>
  <r>
    <s v="AZ-2014-9560415"/>
    <x v="942"/>
    <s v="Crystal Turner"/>
    <x v="1"/>
    <s v="England"/>
    <s v="London"/>
    <x v="0"/>
    <x v="1"/>
    <x v="2"/>
    <x v="0"/>
    <x v="5"/>
    <s v="Ibico Binding Machine, Economy"/>
    <n v="0.1"/>
    <n v="93"/>
    <n v="-1"/>
    <n v="2"/>
    <s v="FALSE"/>
  </r>
  <r>
    <s v="AZ-2014-9560415"/>
    <x v="942"/>
    <s v="Crystal Turner"/>
    <x v="1"/>
    <s v="England"/>
    <s v="London"/>
    <x v="0"/>
    <x v="1"/>
    <x v="2"/>
    <x v="0"/>
    <x v="4"/>
    <s v="OIC Staples, Metal"/>
    <n v="0.1"/>
    <n v="52"/>
    <n v="18"/>
    <n v="5"/>
    <s v="TRUE"/>
  </r>
  <r>
    <s v="AZ-2014-3348489"/>
    <x v="942"/>
    <s v="Hershel Snyder"/>
    <x v="1"/>
    <s v="Wales"/>
    <s v="Cardiff"/>
    <x v="0"/>
    <x v="2"/>
    <x v="0"/>
    <x v="0"/>
    <x v="14"/>
    <s v="Jiffy Business Envelopes, Security-Tint"/>
    <n v="0"/>
    <n v="32"/>
    <n v="2"/>
    <n v="2"/>
    <s v="FALSE"/>
  </r>
  <r>
    <s v="AZ-2014-3348489"/>
    <x v="942"/>
    <s v="Hershel Snyder"/>
    <x v="1"/>
    <s v="Wales"/>
    <s v="Cardiff"/>
    <x v="0"/>
    <x v="2"/>
    <x v="0"/>
    <x v="0"/>
    <x v="0"/>
    <s v="Enermax Parchment Paper, Multicolor"/>
    <n v="0"/>
    <n v="34"/>
    <n v="10"/>
    <n v="2"/>
    <s v="FALSE"/>
  </r>
  <r>
    <s v="AZ-2014-3348489"/>
    <x v="942"/>
    <s v="Hershel Snyder"/>
    <x v="1"/>
    <s v="Wales"/>
    <s v="Cardiff"/>
    <x v="0"/>
    <x v="2"/>
    <x v="0"/>
    <x v="0"/>
    <x v="3"/>
    <s v="Fellowes Folders, Industrial"/>
    <n v="0"/>
    <n v="81"/>
    <n v="19"/>
    <n v="3"/>
    <s v="FALSE"/>
  </r>
  <r>
    <s v="AZ-2014-3348489"/>
    <x v="942"/>
    <s v="Hershel Snyder"/>
    <x v="1"/>
    <s v="Wales"/>
    <s v="Cardiff"/>
    <x v="0"/>
    <x v="2"/>
    <x v="0"/>
    <x v="0"/>
    <x v="3"/>
    <s v="Rogers Shelving, Wire Frame"/>
    <n v="0"/>
    <n v="184"/>
    <n v="57"/>
    <n v="3"/>
    <s v="FALSE"/>
  </r>
  <r>
    <s v="AZ-2014-3348489"/>
    <x v="942"/>
    <s v="Hershel Snyder"/>
    <x v="1"/>
    <s v="Wales"/>
    <s v="Cardiff"/>
    <x v="0"/>
    <x v="2"/>
    <x v="0"/>
    <x v="0"/>
    <x v="3"/>
    <s v="Tenex Trays, Blue"/>
    <n v="0"/>
    <n v="271"/>
    <n v="57"/>
    <n v="5"/>
    <s v="FALSE"/>
  </r>
  <r>
    <s v="AZ-2014-3348489"/>
    <x v="942"/>
    <s v="Hershel Snyder"/>
    <x v="1"/>
    <s v="Wales"/>
    <s v="Cardiff"/>
    <x v="0"/>
    <x v="2"/>
    <x v="0"/>
    <x v="0"/>
    <x v="12"/>
    <s v="Kleencut Scissors, Serrated"/>
    <n v="0"/>
    <n v="57"/>
    <n v="5"/>
    <n v="3"/>
    <s v="FALSE"/>
  </r>
  <r>
    <s v="AZ-2014-4258600"/>
    <x v="942"/>
    <s v="Hollie Norris"/>
    <x v="2"/>
    <s v="Ile-de-France"/>
    <s v="Colombes"/>
    <x v="1"/>
    <x v="1"/>
    <x v="1"/>
    <x v="0"/>
    <x v="2"/>
    <s v="BIC Pens, Easy-Erase"/>
    <n v="0"/>
    <n v="44"/>
    <n v="10"/>
    <n v="3"/>
    <s v="TRUE"/>
  </r>
  <r>
    <s v="AZ-2014-4258600"/>
    <x v="942"/>
    <s v="Hollie Norris"/>
    <x v="2"/>
    <s v="Ile-de-France"/>
    <s v="Colombes"/>
    <x v="1"/>
    <x v="1"/>
    <x v="1"/>
    <x v="0"/>
    <x v="0"/>
    <s v="Green Bar Computer Printout Paper, Recycled"/>
    <n v="0"/>
    <n v="59"/>
    <n v="5"/>
    <n v="2"/>
    <s v="FALSE"/>
  </r>
  <r>
    <s v="AZ-2014-3967797"/>
    <x v="942"/>
    <s v="Angie Massengill"/>
    <x v="6"/>
    <s v="Baden-Württemberg"/>
    <s v="Heilbronn"/>
    <x v="1"/>
    <x v="1"/>
    <x v="1"/>
    <x v="0"/>
    <x v="4"/>
    <s v="Stockwell Rubber Bands, Assorted Sizes"/>
    <n v="0"/>
    <n v="42"/>
    <n v="8"/>
    <n v="3"/>
    <s v="TRUE"/>
  </r>
  <r>
    <s v="AZ-2014-3967797"/>
    <x v="942"/>
    <s v="Angie Massengill"/>
    <x v="6"/>
    <s v="Baden-Württemberg"/>
    <s v="Heilbronn"/>
    <x v="1"/>
    <x v="1"/>
    <x v="1"/>
    <x v="0"/>
    <x v="3"/>
    <s v="Rogers Box, Industrial"/>
    <n v="0.1"/>
    <n v="110"/>
    <n v="-12"/>
    <n v="5"/>
    <s v="FALSE"/>
  </r>
  <r>
    <s v="AZ-2014-3967797"/>
    <x v="942"/>
    <s v="Angie Massengill"/>
    <x v="6"/>
    <s v="Baden-Württemberg"/>
    <s v="Heilbronn"/>
    <x v="1"/>
    <x v="1"/>
    <x v="1"/>
    <x v="2"/>
    <x v="9"/>
    <s v="Panasonic Calculator, Red"/>
    <n v="0"/>
    <n v="332"/>
    <n v="113"/>
    <n v="7"/>
    <s v="FALSE"/>
  </r>
  <r>
    <s v="AZ-2014-7020120"/>
    <x v="943"/>
    <s v="Isabella Fowler"/>
    <x v="6"/>
    <s v="North Rhine-Westphalia"/>
    <s v="Essen"/>
    <x v="1"/>
    <x v="1"/>
    <x v="0"/>
    <x v="0"/>
    <x v="7"/>
    <s v="Hon Shipping Labels, Alphabetical"/>
    <n v="0"/>
    <n v="11"/>
    <n v="5"/>
    <n v="1"/>
    <s v="TRUE"/>
  </r>
  <r>
    <s v="AZ-2014-7020120"/>
    <x v="943"/>
    <s v="Isabella Fowler"/>
    <x v="6"/>
    <s v="North Rhine-Westphalia"/>
    <s v="Essen"/>
    <x v="1"/>
    <x v="1"/>
    <x v="0"/>
    <x v="2"/>
    <x v="15"/>
    <s v="SanDisk Numeric Keypad, Bluetooth"/>
    <n v="0"/>
    <n v="221"/>
    <n v="35"/>
    <n v="4"/>
    <s v="TRUE"/>
  </r>
  <r>
    <s v="AZ-2014-9687341"/>
    <x v="943"/>
    <s v="Zachary Warner"/>
    <x v="3"/>
    <s v="Apulia"/>
    <s v="Taranto"/>
    <x v="2"/>
    <x v="1"/>
    <x v="2"/>
    <x v="0"/>
    <x v="5"/>
    <s v="Acco Binder Covers, Clear"/>
    <n v="0"/>
    <n v="64"/>
    <n v="27"/>
    <n v="5"/>
    <s v="TRUE"/>
  </r>
  <r>
    <s v="AZ-2014-3387010"/>
    <x v="943"/>
    <s v="Madison Holloway"/>
    <x v="6"/>
    <s v="Schleswig-Holstein"/>
    <s v="Norderstedt"/>
    <x v="1"/>
    <x v="2"/>
    <x v="1"/>
    <x v="0"/>
    <x v="12"/>
    <s v="Fiskars Trimmer, Steel"/>
    <n v="0"/>
    <n v="125"/>
    <n v="15"/>
    <n v="3"/>
    <s v="TRUE"/>
  </r>
  <r>
    <s v="AZ-2014-4237223"/>
    <x v="943"/>
    <s v="Leah Barrett"/>
    <x v="2"/>
    <s v="Nord-Pas-de-Calais-Picardie"/>
    <s v="Amiens"/>
    <x v="1"/>
    <x v="1"/>
    <x v="0"/>
    <x v="0"/>
    <x v="5"/>
    <s v="Ibico Binder Covers, Clear"/>
    <n v="0"/>
    <n v="39"/>
    <n v="3"/>
    <n v="3"/>
    <s v="TRUE"/>
  </r>
  <r>
    <s v="AZ-2014-4237223"/>
    <x v="943"/>
    <s v="Leah Barrett"/>
    <x v="2"/>
    <s v="Nord-Pas-de-Calais-Picardie"/>
    <s v="Amiens"/>
    <x v="1"/>
    <x v="1"/>
    <x v="0"/>
    <x v="0"/>
    <x v="5"/>
    <s v="Wilson Jones 3-Hole Punch, Recycled"/>
    <n v="0"/>
    <n v="85"/>
    <n v="25"/>
    <n v="3"/>
    <s v="TRUE"/>
  </r>
  <r>
    <s v="AZ-2014-2604590"/>
    <x v="943"/>
    <s v="Spencer Calvert"/>
    <x v="5"/>
    <s v="Asturias"/>
    <s v="Oviedo"/>
    <x v="2"/>
    <x v="2"/>
    <x v="1"/>
    <x v="2"/>
    <x v="9"/>
    <s v="Konica Receipt Printer, White"/>
    <n v="0.1"/>
    <n v="109"/>
    <n v="29"/>
    <n v="1"/>
    <s v="TRUE"/>
  </r>
  <r>
    <s v="AZ-2014-3666609"/>
    <x v="944"/>
    <s v="Eloise Mahmood"/>
    <x v="3"/>
    <s v="Friuli-Venezia Giulia"/>
    <s v="Trieste"/>
    <x v="2"/>
    <x v="2"/>
    <x v="0"/>
    <x v="0"/>
    <x v="11"/>
    <s v="Hoover Toaster, White"/>
    <n v="0"/>
    <n v="164"/>
    <n v="57"/>
    <n v="2"/>
    <s v="FALSE"/>
  </r>
  <r>
    <s v="AZ-2014-3666609"/>
    <x v="944"/>
    <s v="Eloise Mahmood"/>
    <x v="3"/>
    <s v="Friuli-Venezia Giulia"/>
    <s v="Trieste"/>
    <x v="2"/>
    <x v="2"/>
    <x v="0"/>
    <x v="0"/>
    <x v="5"/>
    <s v="Cardinal Index Tab, Durable"/>
    <n v="0"/>
    <n v="38"/>
    <n v="17"/>
    <n v="5"/>
    <s v="FALSE"/>
  </r>
  <r>
    <s v="AZ-2014-5479576"/>
    <x v="944"/>
    <s v="Nancy Seay"/>
    <x v="3"/>
    <s v="Lombardy"/>
    <s v="Milan"/>
    <x v="2"/>
    <x v="1"/>
    <x v="1"/>
    <x v="0"/>
    <x v="2"/>
    <s v="Boston Sketch Pad, Water Color"/>
    <n v="0"/>
    <n v="155"/>
    <n v="5"/>
    <n v="3"/>
    <s v="TRUE"/>
  </r>
  <r>
    <s v="AZ-2014-2432395"/>
    <x v="944"/>
    <s v="Zona Meyer"/>
    <x v="4"/>
    <s v="Tyrol"/>
    <s v="Innsbruck"/>
    <x v="1"/>
    <x v="2"/>
    <x v="1"/>
    <x v="2"/>
    <x v="13"/>
    <s v="Hewlett Copy Machine, Color"/>
    <n v="0"/>
    <n v="1060"/>
    <n v="360"/>
    <n v="4"/>
    <s v="FALSE"/>
  </r>
  <r>
    <s v="AZ-2014-2432395"/>
    <x v="944"/>
    <s v="Zona Meyer"/>
    <x v="4"/>
    <s v="Tyrol"/>
    <s v="Innsbruck"/>
    <x v="1"/>
    <x v="2"/>
    <x v="1"/>
    <x v="2"/>
    <x v="10"/>
    <s v="Motorola Speaker Phone, Cordless"/>
    <n v="0"/>
    <n v="265"/>
    <n v="13"/>
    <n v="2"/>
    <s v="TRUE"/>
  </r>
  <r>
    <s v="AZ-2014-4803875"/>
    <x v="944"/>
    <s v="Hayden Perkins"/>
    <x v="8"/>
    <s v="South Denmark"/>
    <s v="Odense"/>
    <x v="0"/>
    <x v="1"/>
    <x v="1"/>
    <x v="0"/>
    <x v="11"/>
    <s v="Cuisinart Toaster, Silver"/>
    <n v="0.5"/>
    <n v="81"/>
    <n v="-44"/>
    <n v="3"/>
    <s v="TRUE"/>
  </r>
  <r>
    <s v="AZ-2014-1282413"/>
    <x v="944"/>
    <s v="Libby Allan"/>
    <x v="1"/>
    <s v="England"/>
    <s v="Middlesbrough"/>
    <x v="0"/>
    <x v="1"/>
    <x v="1"/>
    <x v="0"/>
    <x v="2"/>
    <s v="Sanford Sketch Pad, Blue"/>
    <n v="0"/>
    <n v="273"/>
    <n v="8"/>
    <n v="6"/>
    <s v="TRUE"/>
  </r>
  <r>
    <s v="AZ-2014-4803875"/>
    <x v="944"/>
    <s v="Hayden Perkins"/>
    <x v="8"/>
    <s v="South Denmark"/>
    <s v="Odense"/>
    <x v="0"/>
    <x v="1"/>
    <x v="1"/>
    <x v="2"/>
    <x v="10"/>
    <s v="Motorola Signal Booster, Cordless"/>
    <n v="0.5"/>
    <n v="657"/>
    <n v="-66"/>
    <n v="9"/>
    <s v="TRUE"/>
  </r>
  <r>
    <s v="AZ-2014-8796314"/>
    <x v="945"/>
    <s v="Alana Zahel"/>
    <x v="2"/>
    <s v="Ile-de-France"/>
    <s v="Paris"/>
    <x v="1"/>
    <x v="1"/>
    <x v="3"/>
    <x v="0"/>
    <x v="2"/>
    <s v="Stanley Canvas, Fluorescent"/>
    <n v="0"/>
    <n v="355"/>
    <n v="114"/>
    <n v="7"/>
    <s v="FALSE"/>
  </r>
  <r>
    <s v="AZ-2014-8796314"/>
    <x v="945"/>
    <s v="Alana Zahel"/>
    <x v="2"/>
    <s v="Ile-de-France"/>
    <s v="Paris"/>
    <x v="1"/>
    <x v="1"/>
    <x v="3"/>
    <x v="0"/>
    <x v="14"/>
    <s v="Kraft Peel and Seal, Set of 50"/>
    <n v="0"/>
    <n v="61"/>
    <n v="11"/>
    <n v="3"/>
    <s v="TRUE"/>
  </r>
  <r>
    <s v="AZ-2014-8796314"/>
    <x v="945"/>
    <s v="Alana Zahel"/>
    <x v="2"/>
    <s v="Ile-de-France"/>
    <s v="Paris"/>
    <x v="1"/>
    <x v="1"/>
    <x v="3"/>
    <x v="0"/>
    <x v="3"/>
    <s v="Tenex Shelving, Industrial"/>
    <n v="0.1"/>
    <n v="149"/>
    <n v="15"/>
    <n v="3"/>
    <s v="FALSE"/>
  </r>
  <r>
    <s v="AZ-2014-8796314"/>
    <x v="945"/>
    <s v="Alana Zahel"/>
    <x v="2"/>
    <s v="Ile-de-France"/>
    <s v="Paris"/>
    <x v="1"/>
    <x v="1"/>
    <x v="3"/>
    <x v="2"/>
    <x v="15"/>
    <s v="Enermax Memory Card, USB"/>
    <n v="0"/>
    <n v="688"/>
    <n v="103"/>
    <n v="6"/>
    <s v="FALSE"/>
  </r>
  <r>
    <s v="AZ-2014-139627"/>
    <x v="945"/>
    <s v="Julia Martell"/>
    <x v="2"/>
    <s v="Pays de la Loire"/>
    <s v="Angers"/>
    <x v="1"/>
    <x v="0"/>
    <x v="1"/>
    <x v="0"/>
    <x v="5"/>
    <s v="Cardinal Binding Machine, Economy"/>
    <n v="0"/>
    <n v="348"/>
    <n v="97"/>
    <n v="7"/>
    <s v="FALSE"/>
  </r>
  <r>
    <s v="AZ-2014-139627"/>
    <x v="945"/>
    <s v="Julia Martell"/>
    <x v="2"/>
    <s v="Pays de la Loire"/>
    <s v="Angers"/>
    <x v="1"/>
    <x v="0"/>
    <x v="1"/>
    <x v="0"/>
    <x v="0"/>
    <s v="SanDisk Parchment Paper, 8.5 x 11"/>
    <n v="0"/>
    <n v="146"/>
    <n v="22"/>
    <n v="7"/>
    <s v="FALSE"/>
  </r>
  <r>
    <s v="AZ-2014-1846606"/>
    <x v="946"/>
    <s v="Eva Arnold"/>
    <x v="6"/>
    <s v="Hesse"/>
    <s v="Frankfurt"/>
    <x v="1"/>
    <x v="1"/>
    <x v="3"/>
    <x v="0"/>
    <x v="2"/>
    <s v="Boston Highlighters, Water Color"/>
    <n v="0"/>
    <n v="110"/>
    <n v="20"/>
    <n v="5"/>
    <s v="TRUE"/>
  </r>
  <r>
    <s v="AZ-2014-1846606"/>
    <x v="946"/>
    <s v="Eva Arnold"/>
    <x v="6"/>
    <s v="Hesse"/>
    <s v="Frankfurt"/>
    <x v="1"/>
    <x v="1"/>
    <x v="3"/>
    <x v="0"/>
    <x v="14"/>
    <s v="Jiffy Manila Envelope, Set of 50"/>
    <n v="0"/>
    <n v="156"/>
    <n v="62"/>
    <n v="6"/>
    <s v="FALSE"/>
  </r>
  <r>
    <s v="AZ-2014-1846606"/>
    <x v="946"/>
    <s v="Eva Arnold"/>
    <x v="6"/>
    <s v="Hesse"/>
    <s v="Frankfurt"/>
    <x v="1"/>
    <x v="1"/>
    <x v="3"/>
    <x v="2"/>
    <x v="10"/>
    <s v="Motorola Audio Dock, Cordless"/>
    <n v="0"/>
    <n v="529"/>
    <n v="137"/>
    <n v="3"/>
    <s v="TRUE"/>
  </r>
  <r>
    <s v="BN-2014-291873"/>
    <x v="946"/>
    <s v="Rebecca Heysen"/>
    <x v="3"/>
    <s v="Sicily"/>
    <s v="Palermo"/>
    <x v="2"/>
    <x v="2"/>
    <x v="2"/>
    <x v="2"/>
    <x v="9"/>
    <s v="Panasonic Calculator, White"/>
    <n v="0.4"/>
    <n v="263"/>
    <n v="-31"/>
    <n v="9"/>
    <s v="TRUE"/>
  </r>
  <r>
    <s v="AZ-2014-6408237"/>
    <x v="946"/>
    <s v="Adam Walpole"/>
    <x v="6"/>
    <s v="Saxony"/>
    <s v="Dresden"/>
    <x v="1"/>
    <x v="2"/>
    <x v="1"/>
    <x v="0"/>
    <x v="2"/>
    <s v="BIC Pencil Sharpener, Easy-Erase"/>
    <n v="0.5"/>
    <n v="44"/>
    <n v="-40"/>
    <n v="3"/>
    <s v="TRUE"/>
  </r>
  <r>
    <s v="AZ-2014-6408237"/>
    <x v="946"/>
    <s v="Adam Walpole"/>
    <x v="6"/>
    <s v="Saxony"/>
    <s v="Dresden"/>
    <x v="1"/>
    <x v="2"/>
    <x v="1"/>
    <x v="0"/>
    <x v="2"/>
    <s v="Binney &amp; Smith Sketch Pad, Water Color"/>
    <n v="0.5"/>
    <n v="50"/>
    <n v="-17"/>
    <n v="2"/>
    <s v="FALSE"/>
  </r>
  <r>
    <s v="AZ-2014-6408237"/>
    <x v="946"/>
    <s v="Adam Walpole"/>
    <x v="6"/>
    <s v="Saxony"/>
    <s v="Dresden"/>
    <x v="1"/>
    <x v="2"/>
    <x v="1"/>
    <x v="0"/>
    <x v="2"/>
    <s v="Boston Markers, Blue"/>
    <n v="0.5"/>
    <n v="13"/>
    <n v="-2"/>
    <n v="1"/>
    <s v="FALSE"/>
  </r>
  <r>
    <s v="AZ-2014-6408237"/>
    <x v="946"/>
    <s v="Adam Walpole"/>
    <x v="6"/>
    <s v="Saxony"/>
    <s v="Dresden"/>
    <x v="1"/>
    <x v="2"/>
    <x v="1"/>
    <x v="2"/>
    <x v="9"/>
    <s v="Konica Receipt Printer, White"/>
    <n v="0.5"/>
    <n v="241"/>
    <n v="-77"/>
    <n v="4"/>
    <s v="FALSE"/>
  </r>
  <r>
    <s v="AZ-2014-4649759"/>
    <x v="946"/>
    <s v="Jose Gambino"/>
    <x v="2"/>
    <s v="Languedoc-Roussillon-Midi-Pyrénées"/>
    <s v="Castres"/>
    <x v="1"/>
    <x v="2"/>
    <x v="1"/>
    <x v="0"/>
    <x v="7"/>
    <s v="Hon Removable Labels, Laser Printer Compatible"/>
    <n v="0"/>
    <n v="40"/>
    <n v="13"/>
    <n v="4"/>
    <s v="TRUE"/>
  </r>
  <r>
    <s v="AZ-2014-4649759"/>
    <x v="946"/>
    <s v="Jose Gambino"/>
    <x v="2"/>
    <s v="Languedoc-Roussillon-Midi-Pyrénées"/>
    <s v="Castres"/>
    <x v="1"/>
    <x v="2"/>
    <x v="1"/>
    <x v="0"/>
    <x v="0"/>
    <s v="Xerox Memo Slips, Premium"/>
    <n v="0"/>
    <n v="27"/>
    <n v="6"/>
    <n v="2"/>
    <s v="TRUE"/>
  </r>
  <r>
    <s v="AZ-2014-4714590"/>
    <x v="947"/>
    <s v="Chelsea Bannister"/>
    <x v="3"/>
    <s v="Piedmont"/>
    <s v="Turin"/>
    <x v="2"/>
    <x v="1"/>
    <x v="1"/>
    <x v="0"/>
    <x v="11"/>
    <s v="Cuisinart Stove, Silver"/>
    <n v="0"/>
    <n v="1078"/>
    <n v="323"/>
    <n v="2"/>
    <s v="FALSE"/>
  </r>
  <r>
    <s v="AZ-2014-4714590"/>
    <x v="947"/>
    <s v="Chelsea Bannister"/>
    <x v="3"/>
    <s v="Piedmont"/>
    <s v="Turin"/>
    <x v="2"/>
    <x v="1"/>
    <x v="1"/>
    <x v="2"/>
    <x v="13"/>
    <s v="HP Ink, Digital"/>
    <n v="0"/>
    <n v="385"/>
    <n v="50"/>
    <n v="3"/>
    <s v="TRUE"/>
  </r>
  <r>
    <s v="AZ-2014-6368939"/>
    <x v="948"/>
    <s v="Carley Wynn"/>
    <x v="6"/>
    <s v="Bavaria"/>
    <s v="Munich"/>
    <x v="1"/>
    <x v="0"/>
    <x v="0"/>
    <x v="0"/>
    <x v="12"/>
    <s v="Kleencut Ruler, High Speed"/>
    <n v="0"/>
    <n v="54"/>
    <n v="12"/>
    <n v="4"/>
    <s v="FALSE"/>
  </r>
  <r>
    <s v="AZ-2014-1092628"/>
    <x v="948"/>
    <s v="Brooke Horton"/>
    <x v="9"/>
    <s v="East Flanders"/>
    <s v="Ghent"/>
    <x v="1"/>
    <x v="1"/>
    <x v="1"/>
    <x v="0"/>
    <x v="0"/>
    <s v="Green Bar Parchment Paper, Multicolor"/>
    <n v="0"/>
    <n v="18"/>
    <n v="6"/>
    <n v="1"/>
    <s v="TRUE"/>
  </r>
  <r>
    <s v="AZ-2014-5151587"/>
    <x v="948"/>
    <s v="Andrew Stephens"/>
    <x v="1"/>
    <s v="England"/>
    <s v="Wolverhampton"/>
    <x v="0"/>
    <x v="1"/>
    <x v="1"/>
    <x v="0"/>
    <x v="2"/>
    <s v="Stanley Canvas, Fluorescent"/>
    <n v="0"/>
    <n v="101"/>
    <n v="32"/>
    <n v="2"/>
    <s v="TRUE"/>
  </r>
  <r>
    <s v="AZ-2014-5151587"/>
    <x v="948"/>
    <s v="Andrew Stephens"/>
    <x v="1"/>
    <s v="England"/>
    <s v="Wolverhampton"/>
    <x v="0"/>
    <x v="1"/>
    <x v="1"/>
    <x v="2"/>
    <x v="13"/>
    <s v="HP Wireless Fax, Digital"/>
    <n v="0"/>
    <n v="360"/>
    <n v="148"/>
    <n v="1"/>
    <s v="FALSE"/>
  </r>
  <r>
    <s v="BN-2014-2854953"/>
    <x v="949"/>
    <s v="Aaron Bootman"/>
    <x v="6"/>
    <s v="Saarland"/>
    <s v="Neunkirchen"/>
    <x v="1"/>
    <x v="1"/>
    <x v="3"/>
    <x v="0"/>
    <x v="7"/>
    <s v="Smead Legal Exhibit Labels, Adjustable"/>
    <n v="0"/>
    <n v="27"/>
    <n v="4"/>
    <n v="3"/>
    <s v="FALSE"/>
  </r>
  <r>
    <s v="BN-2014-2854953"/>
    <x v="949"/>
    <s v="Aaron Bootman"/>
    <x v="6"/>
    <s v="Saarland"/>
    <s v="Neunkirchen"/>
    <x v="1"/>
    <x v="1"/>
    <x v="3"/>
    <x v="0"/>
    <x v="3"/>
    <s v="Tenex Shelving, Blue"/>
    <n v="0.1"/>
    <n v="98"/>
    <n v="-5"/>
    <n v="2"/>
    <s v="TRUE"/>
  </r>
  <r>
    <s v="BN-2014-1493038"/>
    <x v="950"/>
    <s v="Harrison Cooke"/>
    <x v="13"/>
    <s v="Galway"/>
    <s v="Galway"/>
    <x v="0"/>
    <x v="1"/>
    <x v="2"/>
    <x v="1"/>
    <x v="8"/>
    <s v="Harbour Creations Steel Folding Chair, Black"/>
    <n v="0.5"/>
    <n v="239"/>
    <n v="-162"/>
    <n v="5"/>
    <s v="FALSE"/>
  </r>
  <r>
    <s v="BN-2014-7233661"/>
    <x v="950"/>
    <s v="Joyce Cornell"/>
    <x v="13"/>
    <s v="Dublin"/>
    <s v="Dublin"/>
    <x v="0"/>
    <x v="1"/>
    <x v="1"/>
    <x v="2"/>
    <x v="13"/>
    <s v="HP Fax Machine, Laser"/>
    <n v="0.5"/>
    <n v="450"/>
    <n v="-90"/>
    <n v="3"/>
    <s v="TRUE"/>
  </r>
  <r>
    <s v="AZ-2014-2335509"/>
    <x v="951"/>
    <s v="Georgina Garner"/>
    <x v="9"/>
    <s v="Hainaut"/>
    <s v="Charleroi"/>
    <x v="1"/>
    <x v="1"/>
    <x v="2"/>
    <x v="1"/>
    <x v="8"/>
    <s v="Harbour Creations Swivel Stool, Adjustable"/>
    <n v="0"/>
    <n v="548"/>
    <n v="153"/>
    <n v="3"/>
    <s v="TRUE"/>
  </r>
  <r>
    <s v="AZ-2014-1144428"/>
    <x v="951"/>
    <s v="Luther King"/>
    <x v="6"/>
    <s v="Brandenburg"/>
    <s v="Brandenburg"/>
    <x v="1"/>
    <x v="1"/>
    <x v="0"/>
    <x v="1"/>
    <x v="16"/>
    <s v="Advantus Stacking Tray, Durable"/>
    <n v="0"/>
    <n v="211"/>
    <n v="57"/>
    <n v="8"/>
    <s v="FALSE"/>
  </r>
  <r>
    <s v="BN-2014-4795126"/>
    <x v="951"/>
    <s v="Isabelle Torpy"/>
    <x v="7"/>
    <s v="North Holland"/>
    <s v="Velsen"/>
    <x v="1"/>
    <x v="1"/>
    <x v="1"/>
    <x v="1"/>
    <x v="8"/>
    <s v="Novimex Steel Folding Chair, Red"/>
    <n v="0.5"/>
    <n v="41"/>
    <n v="-6"/>
    <n v="1"/>
    <s v="TRUE"/>
  </r>
  <r>
    <s v="BN-2014-4795126"/>
    <x v="951"/>
    <s v="Isabelle Torpy"/>
    <x v="7"/>
    <s v="North Holland"/>
    <s v="Velsen"/>
    <x v="1"/>
    <x v="1"/>
    <x v="1"/>
    <x v="1"/>
    <x v="16"/>
    <s v="Advantus Door Stop, Duo Pack"/>
    <n v="0.2"/>
    <n v="216"/>
    <n v="-38"/>
    <n v="6"/>
    <s v="TRUE"/>
  </r>
  <r>
    <s v="BN-2014-4795126"/>
    <x v="951"/>
    <s v="Isabelle Torpy"/>
    <x v="7"/>
    <s v="North Holland"/>
    <s v="Velsen"/>
    <x v="1"/>
    <x v="1"/>
    <x v="1"/>
    <x v="1"/>
    <x v="16"/>
    <s v="Rubbermaid Frame, Duo Pack"/>
    <n v="0.2"/>
    <n v="616"/>
    <n v="-69"/>
    <n v="7"/>
    <s v="FALSE"/>
  </r>
  <r>
    <s v="BN-2014-4795126"/>
    <x v="951"/>
    <s v="Isabelle Torpy"/>
    <x v="7"/>
    <s v="North Holland"/>
    <s v="Velsen"/>
    <x v="1"/>
    <x v="1"/>
    <x v="1"/>
    <x v="0"/>
    <x v="4"/>
    <s v="Advantus Clamps, Metal"/>
    <n v="0.5"/>
    <n v="10"/>
    <n v="-1"/>
    <n v="1"/>
    <s v="TRUE"/>
  </r>
  <r>
    <s v="BN-2014-4795126"/>
    <x v="951"/>
    <s v="Isabelle Torpy"/>
    <x v="7"/>
    <s v="North Holland"/>
    <s v="Velsen"/>
    <x v="1"/>
    <x v="1"/>
    <x v="1"/>
    <x v="0"/>
    <x v="7"/>
    <s v="Harbour Creations Color Coded Labels, Alphabetical"/>
    <n v="0.5"/>
    <n v="25"/>
    <n v="0"/>
    <n v="4"/>
    <s v="FALSE"/>
  </r>
  <r>
    <s v="BN-2014-4795126"/>
    <x v="951"/>
    <s v="Isabelle Torpy"/>
    <x v="7"/>
    <s v="North Holland"/>
    <s v="Velsen"/>
    <x v="1"/>
    <x v="1"/>
    <x v="1"/>
    <x v="0"/>
    <x v="0"/>
    <s v="Xerox Computer Printout Paper, Recycled"/>
    <n v="0.5"/>
    <n v="53"/>
    <n v="-18"/>
    <n v="4"/>
    <s v="FALSE"/>
  </r>
  <r>
    <s v="BN-2014-4795126"/>
    <x v="951"/>
    <s v="Isabelle Torpy"/>
    <x v="7"/>
    <s v="North Holland"/>
    <s v="Velsen"/>
    <x v="1"/>
    <x v="1"/>
    <x v="1"/>
    <x v="0"/>
    <x v="0"/>
    <s v="Xerox Note Cards, Recycled"/>
    <n v="0.5"/>
    <n v="13"/>
    <n v="-8"/>
    <n v="1"/>
    <s v="FALSE"/>
  </r>
  <r>
    <s v="BN-2014-3961366"/>
    <x v="952"/>
    <s v="Alice Black"/>
    <x v="3"/>
    <s v="Apulia"/>
    <s v="Bari"/>
    <x v="2"/>
    <x v="0"/>
    <x v="0"/>
    <x v="0"/>
    <x v="3"/>
    <s v="Smead Trays, Single Width"/>
    <n v="0.4"/>
    <n v="58"/>
    <n v="-8"/>
    <n v="2"/>
    <s v="TRUE"/>
  </r>
  <r>
    <s v="AZ-2014-9189061"/>
    <x v="952"/>
    <s v="Catharine Robbins"/>
    <x v="2"/>
    <s v="Normandy"/>
    <s v="Le Havre"/>
    <x v="1"/>
    <x v="2"/>
    <x v="1"/>
    <x v="0"/>
    <x v="3"/>
    <s v="Fellowes File Cart, Wire Frame"/>
    <n v="0.1"/>
    <n v="245"/>
    <n v="30"/>
    <n v="2"/>
    <s v="FALSE"/>
  </r>
  <r>
    <s v="AZ-2014-8582071"/>
    <x v="952"/>
    <s v="Tahlia Coughlan"/>
    <x v="1"/>
    <s v="England"/>
    <s v="Dunstable"/>
    <x v="0"/>
    <x v="2"/>
    <x v="1"/>
    <x v="0"/>
    <x v="11"/>
    <s v="Hoover Blender, White"/>
    <n v="0"/>
    <n v="685"/>
    <n v="7"/>
    <n v="7"/>
    <s v="TRUE"/>
  </r>
  <r>
    <s v="AZ-2014-8582071"/>
    <x v="952"/>
    <s v="Tahlia Coughlan"/>
    <x v="1"/>
    <s v="England"/>
    <s v="Dunstable"/>
    <x v="0"/>
    <x v="2"/>
    <x v="1"/>
    <x v="2"/>
    <x v="9"/>
    <s v="Epson Card Printer, Durable"/>
    <n v="0"/>
    <n v="850"/>
    <n v="289"/>
    <n v="5"/>
    <s v="FALSE"/>
  </r>
  <r>
    <s v="AZ-2014-8487214"/>
    <x v="952"/>
    <s v="Paul Collazo"/>
    <x v="3"/>
    <s v="Lombardy"/>
    <s v="Monza"/>
    <x v="2"/>
    <x v="0"/>
    <x v="1"/>
    <x v="0"/>
    <x v="4"/>
    <s v="Stockwell Paper Clips, Assorted Sizes"/>
    <n v="0"/>
    <n v="57"/>
    <n v="6"/>
    <n v="5"/>
    <s v="TRUE"/>
  </r>
  <r>
    <s v="AZ-2014-8487214"/>
    <x v="952"/>
    <s v="Paul Collazo"/>
    <x v="3"/>
    <s v="Lombardy"/>
    <s v="Monza"/>
    <x v="2"/>
    <x v="0"/>
    <x v="1"/>
    <x v="2"/>
    <x v="9"/>
    <s v="Konica Phone, Red"/>
    <n v="0.4"/>
    <n v="200"/>
    <n v="7"/>
    <n v="4"/>
    <s v="TRUE"/>
  </r>
  <r>
    <s v="AZ-2014-5228686"/>
    <x v="953"/>
    <s v="Charli Rose"/>
    <x v="1"/>
    <s v="England"/>
    <s v="Rochdale"/>
    <x v="0"/>
    <x v="1"/>
    <x v="2"/>
    <x v="0"/>
    <x v="3"/>
    <s v="Rogers Shelving, Industrial"/>
    <n v="0"/>
    <n v="250"/>
    <n v="75"/>
    <n v="4"/>
    <s v="FALSE"/>
  </r>
  <r>
    <s v="BN-2014-6482721"/>
    <x v="953"/>
    <s v="Tyler Duncan"/>
    <x v="6"/>
    <s v="North Rhine-Westphalia"/>
    <s v="Duisburg"/>
    <x v="1"/>
    <x v="0"/>
    <x v="0"/>
    <x v="0"/>
    <x v="7"/>
    <s v="Harbour Creations Removable Labels, Adjustable"/>
    <n v="0"/>
    <n v="41"/>
    <n v="6"/>
    <n v="5"/>
    <s v="FALSE"/>
  </r>
  <r>
    <s v="BN-2014-6482721"/>
    <x v="953"/>
    <s v="Tyler Duncan"/>
    <x v="6"/>
    <s v="North Rhine-Westphalia"/>
    <s v="Duisburg"/>
    <x v="1"/>
    <x v="0"/>
    <x v="0"/>
    <x v="0"/>
    <x v="3"/>
    <s v="Smead File Cart, Blue"/>
    <n v="0.1"/>
    <n v="344"/>
    <n v="-34"/>
    <n v="3"/>
    <s v="TRUE"/>
  </r>
  <r>
    <s v="BN-2014-6482721"/>
    <x v="953"/>
    <s v="Tyler Duncan"/>
    <x v="6"/>
    <s v="North Rhine-Westphalia"/>
    <s v="Duisburg"/>
    <x v="1"/>
    <x v="0"/>
    <x v="0"/>
    <x v="2"/>
    <x v="13"/>
    <s v="HP Ink, Laser"/>
    <n v="0"/>
    <n v="1030"/>
    <n v="206"/>
    <n v="8"/>
    <s v="FALSE"/>
  </r>
  <r>
    <s v="AZ-2014-6745557"/>
    <x v="953"/>
    <s v="Christy Wiley"/>
    <x v="2"/>
    <s v="Ile-de-France"/>
    <s v="Vigneux-sur-Seine"/>
    <x v="1"/>
    <x v="1"/>
    <x v="1"/>
    <x v="2"/>
    <x v="15"/>
    <s v="SanDisk Keyboard, Programmable"/>
    <n v="0"/>
    <n v="166"/>
    <n v="27"/>
    <n v="2"/>
    <s v="FALSE"/>
  </r>
  <r>
    <s v="BN-2014-9660071"/>
    <x v="953"/>
    <s v="Ali Jerger"/>
    <x v="1"/>
    <s v="Scotland"/>
    <s v="Dundee"/>
    <x v="0"/>
    <x v="2"/>
    <x v="1"/>
    <x v="2"/>
    <x v="13"/>
    <s v="Canon Personal Copier, Laser"/>
    <n v="0"/>
    <n v="856"/>
    <n v="385"/>
    <n v="6"/>
    <s v="TRUE"/>
  </r>
  <r>
    <s v="BN-2014-9660071"/>
    <x v="953"/>
    <s v="Ali Jerger"/>
    <x v="1"/>
    <s v="Scotland"/>
    <s v="Dundee"/>
    <x v="0"/>
    <x v="2"/>
    <x v="1"/>
    <x v="2"/>
    <x v="9"/>
    <s v="Okidata Receipt Printer, White"/>
    <n v="0"/>
    <n v="485"/>
    <n v="29"/>
    <n v="4"/>
    <s v="TRUE"/>
  </r>
  <r>
    <s v="AZ-2014-5410108"/>
    <x v="954"/>
    <s v="Louis Dominguez"/>
    <x v="13"/>
    <s v="Cork"/>
    <s v="Cork"/>
    <x v="0"/>
    <x v="2"/>
    <x v="3"/>
    <x v="0"/>
    <x v="2"/>
    <s v="Stanley Markers, Easy-Erase"/>
    <n v="0.5"/>
    <n v="67"/>
    <n v="-67"/>
    <n v="6"/>
    <s v="TRUE"/>
  </r>
  <r>
    <s v="AZ-2014-9586532"/>
    <x v="954"/>
    <s v="Kian Sykes"/>
    <x v="5"/>
    <s v="Catalonia"/>
    <s v="Barcelona"/>
    <x v="2"/>
    <x v="1"/>
    <x v="3"/>
    <x v="0"/>
    <x v="14"/>
    <s v="Cameo Business Envelopes, Set of 50"/>
    <n v="0"/>
    <n v="82"/>
    <n v="33"/>
    <n v="4"/>
    <s v="FALSE"/>
  </r>
  <r>
    <s v="BN-2014-2423414"/>
    <x v="954"/>
    <s v="Claudia Poore"/>
    <x v="2"/>
    <s v="Ile-de-France"/>
    <s v="Chelles"/>
    <x v="1"/>
    <x v="2"/>
    <x v="0"/>
    <x v="0"/>
    <x v="14"/>
    <s v="Jiffy Business Envelopes, Set of 50"/>
    <n v="0"/>
    <n v="117"/>
    <n v="17"/>
    <n v="6"/>
    <s v="TRUE"/>
  </r>
  <r>
    <s v="BN-2014-2423414"/>
    <x v="954"/>
    <s v="Claudia Poore"/>
    <x v="2"/>
    <s v="Ile-de-France"/>
    <s v="Chelles"/>
    <x v="1"/>
    <x v="2"/>
    <x v="0"/>
    <x v="2"/>
    <x v="13"/>
    <s v="Canon Fax Machine, High-Speed"/>
    <n v="0.15"/>
    <n v="1076"/>
    <n v="-38"/>
    <n v="4"/>
    <s v="FALSE"/>
  </r>
  <r>
    <s v="BN-2014-2423414"/>
    <x v="954"/>
    <s v="Claudia Poore"/>
    <x v="2"/>
    <s v="Ile-de-France"/>
    <s v="Chelles"/>
    <x v="1"/>
    <x v="2"/>
    <x v="0"/>
    <x v="2"/>
    <x v="13"/>
    <s v="Sharp Fax Machine, Digital"/>
    <n v="0.15"/>
    <n v="1506"/>
    <n v="-266"/>
    <n v="6"/>
    <s v="FALSE"/>
  </r>
  <r>
    <s v="AZ-2014-7988186"/>
    <x v="954"/>
    <s v="Georgia Bermingham"/>
    <x v="3"/>
    <s v="Lazio"/>
    <s v="Rome"/>
    <x v="2"/>
    <x v="0"/>
    <x v="1"/>
    <x v="0"/>
    <x v="2"/>
    <s v="Boston Highlighters, Water Color"/>
    <n v="0"/>
    <n v="110"/>
    <n v="20"/>
    <n v="5"/>
    <s v="FALSE"/>
  </r>
  <r>
    <s v="AZ-2014-7988186"/>
    <x v="954"/>
    <s v="Georgia Bermingham"/>
    <x v="3"/>
    <s v="Lazio"/>
    <s v="Rome"/>
    <x v="2"/>
    <x v="0"/>
    <x v="1"/>
    <x v="0"/>
    <x v="0"/>
    <s v="Eaton Memo Slips, 8.5 x 11"/>
    <n v="0"/>
    <n v="54"/>
    <n v="14"/>
    <n v="3"/>
    <s v="TRUE"/>
  </r>
  <r>
    <s v="AZ-2014-1476167"/>
    <x v="955"/>
    <s v="Carol Evans"/>
    <x v="1"/>
    <s v="England"/>
    <s v="Bristol"/>
    <x v="0"/>
    <x v="1"/>
    <x v="3"/>
    <x v="0"/>
    <x v="3"/>
    <s v="Rogers Folders, Industrial"/>
    <n v="0"/>
    <n v="62"/>
    <n v="9"/>
    <n v="2"/>
    <s v="TRUE"/>
  </r>
  <r>
    <s v="AZ-2014-3980434"/>
    <x v="955"/>
    <s v="John Basser"/>
    <x v="4"/>
    <s v="Styria"/>
    <s v="Graz"/>
    <x v="1"/>
    <x v="2"/>
    <x v="1"/>
    <x v="1"/>
    <x v="16"/>
    <s v="Advantus Clock, Durable"/>
    <n v="0"/>
    <n v="242"/>
    <n v="14"/>
    <n v="5"/>
    <s v="TRUE"/>
  </r>
  <r>
    <s v="BN-2014-2531975"/>
    <x v="955"/>
    <s v="Samantha Reynell"/>
    <x v="5"/>
    <s v="Catalonia"/>
    <s v="Badalona"/>
    <x v="2"/>
    <x v="0"/>
    <x v="1"/>
    <x v="0"/>
    <x v="3"/>
    <s v="Tenex Folders, Industrial"/>
    <n v="0.1"/>
    <n v="85"/>
    <n v="-9"/>
    <n v="4"/>
    <s v="TRUE"/>
  </r>
  <r>
    <s v="AZ-2014-9092874"/>
    <x v="955"/>
    <s v="Sarah Cross"/>
    <x v="6"/>
    <s v="Rhineland-Palatinate"/>
    <s v="Mainz"/>
    <x v="1"/>
    <x v="1"/>
    <x v="1"/>
    <x v="0"/>
    <x v="2"/>
    <s v="Binney &amp; Smith Markers, Fluorescent"/>
    <n v="0"/>
    <n v="51"/>
    <n v="14"/>
    <n v="2"/>
    <s v="TRUE"/>
  </r>
  <r>
    <s v="AZ-2014-9092874"/>
    <x v="955"/>
    <s v="Sarah Cross"/>
    <x v="6"/>
    <s v="Rhineland-Palatinate"/>
    <s v="Mainz"/>
    <x v="1"/>
    <x v="1"/>
    <x v="1"/>
    <x v="0"/>
    <x v="2"/>
    <s v="Stanley Pens, Easy-Erase"/>
    <n v="0"/>
    <n v="31"/>
    <n v="14"/>
    <n v="3"/>
    <s v="FALSE"/>
  </r>
  <r>
    <s v="AZ-2014-9092874"/>
    <x v="955"/>
    <s v="Sarah Cross"/>
    <x v="6"/>
    <s v="Rhineland-Palatinate"/>
    <s v="Mainz"/>
    <x v="1"/>
    <x v="1"/>
    <x v="1"/>
    <x v="0"/>
    <x v="14"/>
    <s v="Kraft Mailers, Security-Tint"/>
    <n v="0"/>
    <n v="240"/>
    <n v="12"/>
    <n v="6"/>
    <s v="FALSE"/>
  </r>
  <r>
    <s v="AZ-2014-9092874"/>
    <x v="955"/>
    <s v="Sarah Cross"/>
    <x v="6"/>
    <s v="Rhineland-Palatinate"/>
    <s v="Mainz"/>
    <x v="1"/>
    <x v="1"/>
    <x v="1"/>
    <x v="0"/>
    <x v="12"/>
    <s v="Kleencut Trimmer, Steel"/>
    <n v="0"/>
    <n v="163"/>
    <n v="26"/>
    <n v="4"/>
    <s v="TRUE"/>
  </r>
  <r>
    <s v="AZ-2014-6229450"/>
    <x v="956"/>
    <s v="Nate Wilder-Neligan"/>
    <x v="2"/>
    <s v="Nord-Pas-de-Calais-Picardie"/>
    <s v="Abbeville"/>
    <x v="1"/>
    <x v="1"/>
    <x v="2"/>
    <x v="0"/>
    <x v="2"/>
    <s v="Binney &amp; Smith Highlighters, Water Color"/>
    <n v="0"/>
    <n v="40"/>
    <n v="17"/>
    <n v="2"/>
    <s v="FALSE"/>
  </r>
  <r>
    <s v="AZ-2014-6229450"/>
    <x v="956"/>
    <s v="Nate Wilder-Neligan"/>
    <x v="2"/>
    <s v="Nord-Pas-de-Calais-Picardie"/>
    <s v="Abbeville"/>
    <x v="1"/>
    <x v="1"/>
    <x v="2"/>
    <x v="0"/>
    <x v="3"/>
    <s v="Eldon Shelving, Industrial"/>
    <n v="0.1"/>
    <n v="132"/>
    <n v="-10"/>
    <n v="3"/>
    <s v="FALSE"/>
  </r>
  <r>
    <s v="AZ-2014-786652"/>
    <x v="957"/>
    <s v="Michael Watkins"/>
    <x v="2"/>
    <s v="Ile-de-France"/>
    <s v="Antony"/>
    <x v="1"/>
    <x v="0"/>
    <x v="0"/>
    <x v="0"/>
    <x v="2"/>
    <s v="Boston Sketch Pad, Fluorescent"/>
    <n v="0"/>
    <n v="199"/>
    <n v="0"/>
    <n v="4"/>
    <s v="FALSE"/>
  </r>
  <r>
    <s v="AZ-2014-786652"/>
    <x v="957"/>
    <s v="Michael Watkins"/>
    <x v="2"/>
    <s v="Ile-de-France"/>
    <s v="Antony"/>
    <x v="1"/>
    <x v="0"/>
    <x v="0"/>
    <x v="0"/>
    <x v="3"/>
    <s v="Fellowes Box, Blue"/>
    <n v="0.1"/>
    <n v="89"/>
    <n v="6"/>
    <n v="5"/>
    <s v="TRUE"/>
  </r>
  <r>
    <s v="AZ-2014-4950235"/>
    <x v="957"/>
    <s v="Koby Phillip"/>
    <x v="2"/>
    <s v="Ile-de-France"/>
    <s v="Sarcelles"/>
    <x v="1"/>
    <x v="1"/>
    <x v="0"/>
    <x v="2"/>
    <x v="9"/>
    <s v="Epson Phone, White"/>
    <n v="0.15"/>
    <n v="135"/>
    <n v="36"/>
    <n v="2"/>
    <s v="TRUE"/>
  </r>
  <r>
    <s v="AZ-2014-5151973"/>
    <x v="957"/>
    <s v="Kyle Beard"/>
    <x v="6"/>
    <s v="North Rhine-Westphalia"/>
    <s v="Velbert"/>
    <x v="1"/>
    <x v="1"/>
    <x v="1"/>
    <x v="1"/>
    <x v="16"/>
    <s v="Deflect-O Light Bulb, Erganomic"/>
    <n v="0"/>
    <n v="35"/>
    <n v="18"/>
    <n v="2"/>
    <s v="FALSE"/>
  </r>
  <r>
    <s v="AZ-2014-9418749"/>
    <x v="957"/>
    <s v="Samantha Reynell"/>
    <x v="6"/>
    <s v="North Rhine-Westphalia"/>
    <s v="Castrop-Rauxel"/>
    <x v="1"/>
    <x v="0"/>
    <x v="1"/>
    <x v="1"/>
    <x v="8"/>
    <s v="Office Star Executive Leather Armchair, Adjustable"/>
    <n v="0.1"/>
    <n v="2093"/>
    <n v="721"/>
    <n v="5"/>
    <s v="TRUE"/>
  </r>
  <r>
    <s v="AZ-2014-9440624"/>
    <x v="958"/>
    <s v="Aaron Cunningham"/>
    <x v="6"/>
    <s v="Hesse"/>
    <s v="Frankfurt"/>
    <x v="1"/>
    <x v="1"/>
    <x v="0"/>
    <x v="0"/>
    <x v="14"/>
    <s v="Ames Peel and Seal, Security-Tint"/>
    <n v="0"/>
    <n v="105"/>
    <n v="33"/>
    <n v="5"/>
    <s v="FALSE"/>
  </r>
  <r>
    <s v="AZ-2014-3599759"/>
    <x v="959"/>
    <s v="Abigail Humffray"/>
    <x v="1"/>
    <s v="England"/>
    <s v="Widnes"/>
    <x v="0"/>
    <x v="1"/>
    <x v="1"/>
    <x v="0"/>
    <x v="12"/>
    <s v="Stiletto Shears, High Speed"/>
    <n v="0"/>
    <n v="240"/>
    <n v="22"/>
    <n v="5"/>
    <s v="FALSE"/>
  </r>
  <r>
    <s v="BN-2014-8322857"/>
    <x v="960"/>
    <s v="Mia McLean"/>
    <x v="1"/>
    <s v="England"/>
    <s v="Birmingham"/>
    <x v="0"/>
    <x v="2"/>
    <x v="1"/>
    <x v="0"/>
    <x v="2"/>
    <s v="Stanley Pencil Sharpener, Water Color"/>
    <n v="0.5"/>
    <n v="28"/>
    <n v="-26"/>
    <n v="2"/>
    <s v="FALSE"/>
  </r>
  <r>
    <s v="BN-2014-8322857"/>
    <x v="960"/>
    <s v="Mia McLean"/>
    <x v="1"/>
    <s v="England"/>
    <s v="Birmingham"/>
    <x v="0"/>
    <x v="2"/>
    <x v="1"/>
    <x v="0"/>
    <x v="3"/>
    <s v="Tenex Lockers, Industrial"/>
    <n v="0.5"/>
    <n v="512"/>
    <n v="-225"/>
    <n v="5"/>
    <s v="TRUE"/>
  </r>
  <r>
    <s v="AZ-2014-9683881"/>
    <x v="960"/>
    <s v="Richard Harvey"/>
    <x v="2"/>
    <s v="Ile-de-France"/>
    <s v="Poissy"/>
    <x v="1"/>
    <x v="2"/>
    <x v="1"/>
    <x v="0"/>
    <x v="5"/>
    <s v="Wilson Jones Hole Reinforcements, Clear"/>
    <n v="0"/>
    <n v="36"/>
    <n v="4"/>
    <n v="9"/>
    <s v="FALSE"/>
  </r>
  <r>
    <s v="AZ-2014-995232"/>
    <x v="961"/>
    <s v="Elijah Sodeman"/>
    <x v="1"/>
    <s v="England"/>
    <s v="Brighton"/>
    <x v="0"/>
    <x v="1"/>
    <x v="1"/>
    <x v="1"/>
    <x v="8"/>
    <s v="SAFCO Swivel Stool, Set of Two"/>
    <n v="0"/>
    <n v="511"/>
    <n v="194"/>
    <n v="3"/>
    <s v="FALSE"/>
  </r>
  <r>
    <s v="AZ-2014-995232"/>
    <x v="961"/>
    <s v="Elijah Sodeman"/>
    <x v="1"/>
    <s v="England"/>
    <s v="Brighton"/>
    <x v="0"/>
    <x v="1"/>
    <x v="1"/>
    <x v="0"/>
    <x v="2"/>
    <s v="Binney &amp; Smith Sketch Pad, Blue"/>
    <n v="0"/>
    <n v="185"/>
    <n v="48"/>
    <n v="4"/>
    <s v="TRUE"/>
  </r>
  <r>
    <s v="AZ-2014-995232"/>
    <x v="961"/>
    <s v="Elijah Sodeman"/>
    <x v="1"/>
    <s v="England"/>
    <s v="Brighton"/>
    <x v="0"/>
    <x v="1"/>
    <x v="1"/>
    <x v="0"/>
    <x v="3"/>
    <s v="Smead File Cart, Blue"/>
    <n v="0"/>
    <n v="765"/>
    <n v="8"/>
    <n v="6"/>
    <s v="TRUE"/>
  </r>
  <r>
    <s v="AZ-2014-9106967"/>
    <x v="961"/>
    <s v="Naomi Hancock"/>
    <x v="3"/>
    <s v="Tuscany"/>
    <s v="Capannori"/>
    <x v="2"/>
    <x v="2"/>
    <x v="1"/>
    <x v="1"/>
    <x v="1"/>
    <s v="Bush Classic Bookcase, Metal"/>
    <n v="0"/>
    <n v="2061"/>
    <n v="701"/>
    <n v="5"/>
    <s v="TRUE"/>
  </r>
  <r>
    <s v="AZ-2014-9106967"/>
    <x v="961"/>
    <s v="Naomi Hancock"/>
    <x v="3"/>
    <s v="Tuscany"/>
    <s v="Capannori"/>
    <x v="2"/>
    <x v="2"/>
    <x v="1"/>
    <x v="0"/>
    <x v="2"/>
    <s v="BIC Pencil Sharpener, Fluorescent"/>
    <n v="0"/>
    <n v="121"/>
    <n v="41"/>
    <n v="4"/>
    <s v="FALSE"/>
  </r>
  <r>
    <s v="AZ-2014-9106967"/>
    <x v="961"/>
    <s v="Naomi Hancock"/>
    <x v="3"/>
    <s v="Tuscany"/>
    <s v="Capannori"/>
    <x v="2"/>
    <x v="2"/>
    <x v="1"/>
    <x v="0"/>
    <x v="2"/>
    <s v="Binney &amp; Smith Pencil Sharpener, Fluorescent"/>
    <n v="0"/>
    <n v="80"/>
    <n v="3"/>
    <n v="3"/>
    <s v="FALSE"/>
  </r>
  <r>
    <s v="AZ-2014-9106967"/>
    <x v="961"/>
    <s v="Naomi Hancock"/>
    <x v="3"/>
    <s v="Tuscany"/>
    <s v="Capannori"/>
    <x v="2"/>
    <x v="2"/>
    <x v="1"/>
    <x v="0"/>
    <x v="2"/>
    <s v="Binney &amp; Smith Pencil Sharpener, Water Color"/>
    <n v="0"/>
    <n v="189"/>
    <n v="87"/>
    <n v="7"/>
    <s v="TRUE"/>
  </r>
  <r>
    <s v="AZ-2014-9106967"/>
    <x v="961"/>
    <s v="Naomi Hancock"/>
    <x v="3"/>
    <s v="Tuscany"/>
    <s v="Capannori"/>
    <x v="2"/>
    <x v="2"/>
    <x v="1"/>
    <x v="0"/>
    <x v="2"/>
    <s v="Stanley Pencil Sharpener, Water Color"/>
    <n v="0"/>
    <n v="100"/>
    <n v="6"/>
    <n v="4"/>
    <s v="TRUE"/>
  </r>
  <r>
    <s v="AZ-2014-9106967"/>
    <x v="961"/>
    <s v="Naomi Hancock"/>
    <x v="3"/>
    <s v="Tuscany"/>
    <s v="Capannori"/>
    <x v="2"/>
    <x v="2"/>
    <x v="1"/>
    <x v="0"/>
    <x v="5"/>
    <s v="Acco Binder, Durable"/>
    <n v="0"/>
    <n v="17"/>
    <n v="5"/>
    <n v="1"/>
    <s v="FALSE"/>
  </r>
  <r>
    <s v="AZ-2014-9106967"/>
    <x v="961"/>
    <s v="Naomi Hancock"/>
    <x v="3"/>
    <s v="Tuscany"/>
    <s v="Capannori"/>
    <x v="2"/>
    <x v="2"/>
    <x v="1"/>
    <x v="0"/>
    <x v="4"/>
    <s v="Stockwell Staples, Metal"/>
    <n v="0"/>
    <n v="22"/>
    <n v="8"/>
    <n v="2"/>
    <s v="FALSE"/>
  </r>
  <r>
    <s v="BN-2014-4063586"/>
    <x v="962"/>
    <s v="Oscar Noble"/>
    <x v="6"/>
    <s v="Lower Saxony"/>
    <s v="Munster"/>
    <x v="1"/>
    <x v="1"/>
    <x v="2"/>
    <x v="0"/>
    <x v="11"/>
    <s v="Hamilton Beach Blender, Black"/>
    <n v="0.1"/>
    <n v="187"/>
    <n v="-15"/>
    <n v="3"/>
    <s v="TRUE"/>
  </r>
  <r>
    <s v="AZ-2014-5778824"/>
    <x v="962"/>
    <s v="Charlotte Savage"/>
    <x v="6"/>
    <s v="Bavaria"/>
    <s v="Augsburg"/>
    <x v="1"/>
    <x v="1"/>
    <x v="2"/>
    <x v="0"/>
    <x v="5"/>
    <s v="Cardinal Index Tab, Durable"/>
    <n v="0"/>
    <n v="30"/>
    <n v="14"/>
    <n v="4"/>
    <s v="FALSE"/>
  </r>
  <r>
    <s v="AZ-2014-5778824"/>
    <x v="962"/>
    <s v="Charlotte Savage"/>
    <x v="6"/>
    <s v="Bavaria"/>
    <s v="Augsburg"/>
    <x v="1"/>
    <x v="1"/>
    <x v="2"/>
    <x v="0"/>
    <x v="3"/>
    <s v="Eldon Shelving, Industrial"/>
    <n v="0.1"/>
    <n v="44"/>
    <n v="-3"/>
    <n v="1"/>
    <s v="FALSE"/>
  </r>
  <r>
    <s v="AZ-2014-2640603"/>
    <x v="962"/>
    <s v="Patricia Smith"/>
    <x v="5"/>
    <s v="Castile-La Mancha"/>
    <s v="Guadalajara"/>
    <x v="2"/>
    <x v="2"/>
    <x v="1"/>
    <x v="2"/>
    <x v="13"/>
    <s v="Brother Ink, Laser"/>
    <n v="0"/>
    <n v="737"/>
    <n v="0"/>
    <n v="5"/>
    <s v="FALSE"/>
  </r>
  <r>
    <s v="AZ-2014-1181661"/>
    <x v="963"/>
    <s v="Millie Newman"/>
    <x v="2"/>
    <s v="Pays de la Loire"/>
    <s v="Saint-Nazaire"/>
    <x v="1"/>
    <x v="1"/>
    <x v="0"/>
    <x v="0"/>
    <x v="2"/>
    <s v="Binney &amp; Smith Pens, Blue"/>
    <n v="0"/>
    <n v="36"/>
    <n v="15"/>
    <n v="3"/>
    <s v="FALSE"/>
  </r>
  <r>
    <s v="AZ-2014-5418007"/>
    <x v="963"/>
    <s v="Frances Matthias"/>
    <x v="1"/>
    <s v="England"/>
    <s v="London"/>
    <x v="0"/>
    <x v="2"/>
    <x v="1"/>
    <x v="0"/>
    <x v="0"/>
    <s v="Eaton Memo Slips, Premium"/>
    <n v="0.1"/>
    <n v="62"/>
    <n v="16"/>
    <n v="5"/>
    <s v="FALSE"/>
  </r>
  <r>
    <s v="BN-2014-6163592"/>
    <x v="964"/>
    <s v="Charles Builder"/>
    <x v="3"/>
    <s v="Sardinia"/>
    <s v="Quartu Sant'Elena"/>
    <x v="2"/>
    <x v="1"/>
    <x v="0"/>
    <x v="0"/>
    <x v="3"/>
    <s v="Smead File Cart, Blue"/>
    <n v="0.4"/>
    <n v="76"/>
    <n v="-50"/>
    <n v="1"/>
    <s v="FALSE"/>
  </r>
  <r>
    <s v="AZ-2014-6896726"/>
    <x v="964"/>
    <s v="Bianca Crisp"/>
    <x v="1"/>
    <s v="England"/>
    <s v="Lowestoft"/>
    <x v="0"/>
    <x v="0"/>
    <x v="1"/>
    <x v="0"/>
    <x v="3"/>
    <s v="Fellowes Folders, Single Width"/>
    <n v="0"/>
    <n v="291"/>
    <n v="119"/>
    <n v="11"/>
    <s v="TRUE"/>
  </r>
  <r>
    <s v="AZ-2014-1790715"/>
    <x v="964"/>
    <s v="Mia McLean"/>
    <x v="3"/>
    <s v="Lombardy"/>
    <s v="Milan"/>
    <x v="2"/>
    <x v="2"/>
    <x v="1"/>
    <x v="0"/>
    <x v="5"/>
    <s v="Avery Binder, Recycled"/>
    <n v="0"/>
    <n v="27"/>
    <n v="12"/>
    <n v="2"/>
    <s v="FALSE"/>
  </r>
  <r>
    <s v="AZ-2014-1790715"/>
    <x v="964"/>
    <s v="Mia McLean"/>
    <x v="3"/>
    <s v="Lombardy"/>
    <s v="Milan"/>
    <x v="2"/>
    <x v="2"/>
    <x v="1"/>
    <x v="0"/>
    <x v="7"/>
    <s v="Hon Shipping Labels, Laser Printer Compatible"/>
    <n v="0"/>
    <n v="11"/>
    <n v="3"/>
    <n v="1"/>
    <s v="FALSE"/>
  </r>
  <r>
    <s v="AZ-2014-6896726"/>
    <x v="964"/>
    <s v="Bianca Crisp"/>
    <x v="1"/>
    <s v="England"/>
    <s v="Lowestoft"/>
    <x v="0"/>
    <x v="0"/>
    <x v="1"/>
    <x v="2"/>
    <x v="10"/>
    <s v="Motorola Audio Dock, VoIP"/>
    <n v="0"/>
    <n v="520"/>
    <n v="151"/>
    <n v="3"/>
    <s v="TRUE"/>
  </r>
  <r>
    <s v="AZ-2014-1790715"/>
    <x v="964"/>
    <s v="Mia McLean"/>
    <x v="3"/>
    <s v="Lombardy"/>
    <s v="Milan"/>
    <x v="2"/>
    <x v="2"/>
    <x v="1"/>
    <x v="2"/>
    <x v="13"/>
    <s v="Brother Ink, Color"/>
    <n v="0"/>
    <n v="297"/>
    <n v="146"/>
    <n v="2"/>
    <s v="FALSE"/>
  </r>
  <r>
    <s v="AZ-2014-9044600"/>
    <x v="964"/>
    <s v="Ngoc Orozco"/>
    <x v="2"/>
    <s v="Auvergne-Rhône-Alpes"/>
    <s v="Vaulx-en-Velin"/>
    <x v="1"/>
    <x v="0"/>
    <x v="1"/>
    <x v="0"/>
    <x v="3"/>
    <s v="Tenex File Cart, Industrial"/>
    <n v="0.1"/>
    <n v="845"/>
    <n v="84"/>
    <n v="7"/>
    <s v="FALSE"/>
  </r>
  <r>
    <s v="BN-2014-9956190"/>
    <x v="965"/>
    <s v="Daniel Lucas"/>
    <x v="7"/>
    <s v="North Brabant"/>
    <s v="Breda"/>
    <x v="1"/>
    <x v="0"/>
    <x v="0"/>
    <x v="0"/>
    <x v="3"/>
    <s v="Smead File Cart, Single Width"/>
    <n v="0.5"/>
    <n v="193"/>
    <n v="-166"/>
    <n v="3"/>
    <s v="TRUE"/>
  </r>
  <r>
    <s v="AZ-2014-6326220"/>
    <x v="965"/>
    <s v="Sean Wheeler"/>
    <x v="5"/>
    <s v="Andalusía"/>
    <s v="Estepona"/>
    <x v="2"/>
    <x v="2"/>
    <x v="0"/>
    <x v="0"/>
    <x v="2"/>
    <s v="Binney &amp; Smith Highlighters, Easy-Erase"/>
    <n v="0"/>
    <n v="34"/>
    <n v="12"/>
    <n v="2"/>
    <s v="FALSE"/>
  </r>
  <r>
    <s v="AZ-2014-2056021"/>
    <x v="966"/>
    <s v="Nicole Nash"/>
    <x v="2"/>
    <s v="Brittany"/>
    <s v="Quimper"/>
    <x v="1"/>
    <x v="1"/>
    <x v="2"/>
    <x v="0"/>
    <x v="3"/>
    <s v="Rogers Box, Single Width"/>
    <n v="0.1"/>
    <n v="43"/>
    <n v="1"/>
    <n v="2"/>
    <s v="TRUE"/>
  </r>
  <r>
    <s v="AZ-2014-1698292"/>
    <x v="966"/>
    <s v="Max Ronald"/>
    <x v="6"/>
    <s v="Hesse"/>
    <s v="Offenbach"/>
    <x v="1"/>
    <x v="2"/>
    <x v="1"/>
    <x v="0"/>
    <x v="2"/>
    <s v="Boston Markers, Blue"/>
    <n v="0"/>
    <n v="79"/>
    <n v="32"/>
    <n v="3"/>
    <s v="TRUE"/>
  </r>
  <r>
    <s v="AZ-2014-1698292"/>
    <x v="966"/>
    <s v="Max Ronald"/>
    <x v="6"/>
    <s v="Hesse"/>
    <s v="Offenbach"/>
    <x v="1"/>
    <x v="2"/>
    <x v="1"/>
    <x v="0"/>
    <x v="5"/>
    <s v="Avery Binder, Economy"/>
    <n v="0"/>
    <n v="77"/>
    <n v="30"/>
    <n v="6"/>
    <s v="FALSE"/>
  </r>
  <r>
    <s v="AZ-2014-1698292"/>
    <x v="966"/>
    <s v="Max Ronald"/>
    <x v="6"/>
    <s v="Hesse"/>
    <s v="Offenbach"/>
    <x v="1"/>
    <x v="2"/>
    <x v="1"/>
    <x v="0"/>
    <x v="3"/>
    <s v="Rogers File Cart, Industrial"/>
    <n v="0.1"/>
    <n v="382"/>
    <n v="30"/>
    <n v="3"/>
    <s v="FALSE"/>
  </r>
  <r>
    <s v="AZ-2014-1698292"/>
    <x v="966"/>
    <s v="Max Ronald"/>
    <x v="6"/>
    <s v="Hesse"/>
    <s v="Offenbach"/>
    <x v="1"/>
    <x v="2"/>
    <x v="1"/>
    <x v="2"/>
    <x v="15"/>
    <s v="Enermax Numeric Keypad, Bluetooth"/>
    <n v="0"/>
    <n v="115"/>
    <n v="26"/>
    <n v="2"/>
    <s v="TRUE"/>
  </r>
  <r>
    <s v="AZ-2014-1058907"/>
    <x v="967"/>
    <s v="Michelle Barrett"/>
    <x v="6"/>
    <s v="Lower Saxony"/>
    <s v="Hanover"/>
    <x v="1"/>
    <x v="1"/>
    <x v="2"/>
    <x v="0"/>
    <x v="2"/>
    <s v="BIC Highlighters, Fluorescent"/>
    <n v="0.5"/>
    <n v="40"/>
    <n v="-14"/>
    <n v="4"/>
    <s v="FALSE"/>
  </r>
  <r>
    <s v="AZ-2014-1058907"/>
    <x v="967"/>
    <s v="Michelle Barrett"/>
    <x v="6"/>
    <s v="Lower Saxony"/>
    <s v="Hanover"/>
    <x v="1"/>
    <x v="1"/>
    <x v="2"/>
    <x v="2"/>
    <x v="10"/>
    <s v="Samsung Office Telephone, Full Size"/>
    <n v="0.5"/>
    <n v="166"/>
    <n v="-70"/>
    <n v="5"/>
    <s v="FALSE"/>
  </r>
  <r>
    <s v="AZ-2014-5969019"/>
    <x v="967"/>
    <s v="Gail Thompson"/>
    <x v="6"/>
    <s v="Lower Saxony"/>
    <s v="Wilhelmshaven"/>
    <x v="1"/>
    <x v="1"/>
    <x v="1"/>
    <x v="2"/>
    <x v="9"/>
    <s v="Okidata Printer, White"/>
    <n v="0"/>
    <n v="2135"/>
    <n v="21"/>
    <n v="8"/>
    <s v="FALSE"/>
  </r>
  <r>
    <s v="AZ-2014-795523"/>
    <x v="968"/>
    <s v="Sam Rees"/>
    <x v="6"/>
    <s v="Bremen"/>
    <s v="Bremen"/>
    <x v="1"/>
    <x v="0"/>
    <x v="1"/>
    <x v="1"/>
    <x v="1"/>
    <s v="Dania 3-Shelf Cabinet, Pine"/>
    <n v="0.1"/>
    <n v="1157"/>
    <n v="-13"/>
    <n v="9"/>
    <s v="FALSE"/>
  </r>
  <r>
    <s v="AZ-2014-795523"/>
    <x v="968"/>
    <s v="Sam Rees"/>
    <x v="6"/>
    <s v="Bremen"/>
    <s v="Bremen"/>
    <x v="1"/>
    <x v="0"/>
    <x v="1"/>
    <x v="0"/>
    <x v="5"/>
    <s v="Acco Binding Machine, Durable"/>
    <n v="0"/>
    <n v="105"/>
    <n v="25"/>
    <n v="2"/>
    <s v="TRUE"/>
  </r>
  <r>
    <s v="AZ-2014-795523"/>
    <x v="968"/>
    <s v="Sam Rees"/>
    <x v="6"/>
    <s v="Bremen"/>
    <s v="Bremen"/>
    <x v="1"/>
    <x v="0"/>
    <x v="1"/>
    <x v="0"/>
    <x v="3"/>
    <s v="Tenex File Cart, Blue"/>
    <n v="0.1"/>
    <n v="360"/>
    <n v="32"/>
    <n v="3"/>
    <s v="FALSE"/>
  </r>
  <r>
    <s v="BN-2014-4017957"/>
    <x v="968"/>
    <s v="Tyson Brookman"/>
    <x v="0"/>
    <s v="Stockholm"/>
    <s v="Nacka"/>
    <x v="0"/>
    <x v="1"/>
    <x v="1"/>
    <x v="0"/>
    <x v="3"/>
    <s v="Smead Shelving, Wire Frame"/>
    <n v="0.5"/>
    <n v="72"/>
    <n v="-6"/>
    <n v="3"/>
    <s v="TRUE"/>
  </r>
  <r>
    <s v="AZ-2014-795523"/>
    <x v="968"/>
    <s v="Sam Rees"/>
    <x v="6"/>
    <s v="Bremen"/>
    <s v="Bremen"/>
    <x v="1"/>
    <x v="0"/>
    <x v="1"/>
    <x v="2"/>
    <x v="10"/>
    <s v="Apple Speaker Phone, Cordless"/>
    <n v="0"/>
    <n v="252"/>
    <n v="56"/>
    <n v="2"/>
    <s v="FALSE"/>
  </r>
  <r>
    <s v="BN-2014-4554837"/>
    <x v="969"/>
    <s v="Louis Dominguez"/>
    <x v="7"/>
    <s v="North Holland"/>
    <s v="Den Helder"/>
    <x v="1"/>
    <x v="2"/>
    <x v="2"/>
    <x v="1"/>
    <x v="1"/>
    <s v="Safco 3-Shelf Cabinet, Metal"/>
    <n v="0.5"/>
    <n v="168"/>
    <n v="-51"/>
    <n v="2"/>
    <s v="TRUE"/>
  </r>
  <r>
    <s v="AZ-2014-7397204"/>
    <x v="969"/>
    <s v="Jessica Paramor"/>
    <x v="1"/>
    <s v="England"/>
    <s v="London"/>
    <x v="0"/>
    <x v="2"/>
    <x v="2"/>
    <x v="1"/>
    <x v="1"/>
    <s v="Bush Library with Doors, Metal"/>
    <n v="0.1"/>
    <n v="2292"/>
    <n v="127"/>
    <n v="7"/>
    <s v="FALSE"/>
  </r>
  <r>
    <s v="BN-2014-4554837"/>
    <x v="969"/>
    <s v="Louis Dominguez"/>
    <x v="7"/>
    <s v="North Holland"/>
    <s v="Den Helder"/>
    <x v="1"/>
    <x v="2"/>
    <x v="2"/>
    <x v="0"/>
    <x v="5"/>
    <s v="Ibico Hole Reinforcements, Clear"/>
    <n v="0.5"/>
    <n v="23"/>
    <n v="-5"/>
    <n v="7"/>
    <s v="TRUE"/>
  </r>
  <r>
    <s v="BN-2014-5575990"/>
    <x v="969"/>
    <s v="Mike Obrien"/>
    <x v="6"/>
    <s v="Baden-Württemberg"/>
    <s v="Stuttgart"/>
    <x v="1"/>
    <x v="1"/>
    <x v="1"/>
    <x v="0"/>
    <x v="3"/>
    <s v="Smead File Cart, Single Width"/>
    <n v="0.1"/>
    <n v="116"/>
    <n v="-4"/>
    <n v="1"/>
    <s v="TRUE"/>
  </r>
  <r>
    <s v="AZ-2014-8546369"/>
    <x v="969"/>
    <s v="Joel McKean"/>
    <x v="2"/>
    <s v="Ile-de-France"/>
    <s v="Boulogne-Billancourt"/>
    <x v="1"/>
    <x v="0"/>
    <x v="1"/>
    <x v="2"/>
    <x v="9"/>
    <s v="Konica Inkjet, Wireless"/>
    <n v="0.15"/>
    <n v="1599"/>
    <n v="37"/>
    <n v="6"/>
    <s v="TRUE"/>
  </r>
  <r>
    <s v="AZ-2014-7256409"/>
    <x v="969"/>
    <s v="Alexander Bond"/>
    <x v="4"/>
    <s v="Styria"/>
    <s v="Graz"/>
    <x v="1"/>
    <x v="2"/>
    <x v="1"/>
    <x v="0"/>
    <x v="3"/>
    <s v="Fellowes Trays, Wire Frame"/>
    <n v="0"/>
    <n v="113"/>
    <n v="28"/>
    <n v="2"/>
    <s v="FALSE"/>
  </r>
  <r>
    <s v="AZ-2014-1661689"/>
    <x v="970"/>
    <s v="Hollie Norris"/>
    <x v="2"/>
    <s v="Nord-Pas-de-Calais-Picardie"/>
    <s v="Tourcoing"/>
    <x v="1"/>
    <x v="1"/>
    <x v="1"/>
    <x v="0"/>
    <x v="0"/>
    <s v="Green Bar Cards &amp; Envelopes, Recycled"/>
    <n v="0"/>
    <n v="97"/>
    <n v="11"/>
    <n v="2"/>
    <s v="TRUE"/>
  </r>
  <r>
    <s v="AZ-2014-1661689"/>
    <x v="970"/>
    <s v="Hollie Norris"/>
    <x v="2"/>
    <s v="Nord-Pas-de-Calais-Picardie"/>
    <s v="Tourcoing"/>
    <x v="1"/>
    <x v="1"/>
    <x v="1"/>
    <x v="0"/>
    <x v="3"/>
    <s v="Rogers Lockers, Single Width"/>
    <n v="0.1"/>
    <n v="381"/>
    <n v="144"/>
    <n v="2"/>
    <s v="TRUE"/>
  </r>
  <r>
    <s v="BN-2014-3358594"/>
    <x v="970"/>
    <s v="Angelina Beeton"/>
    <x v="7"/>
    <s v="Overijssel"/>
    <s v="Enschede"/>
    <x v="1"/>
    <x v="1"/>
    <x v="0"/>
    <x v="0"/>
    <x v="14"/>
    <s v="GlobeWeis Peel and Seal, with clear poly window"/>
    <n v="0.5"/>
    <n v="62"/>
    <n v="-56"/>
    <n v="5"/>
    <s v="TRUE"/>
  </r>
  <r>
    <s v="BN-2014-7281135"/>
    <x v="971"/>
    <s v="Joe Gilbert"/>
    <x v="6"/>
    <s v="Lower Saxony"/>
    <s v="Wolfsburg"/>
    <x v="1"/>
    <x v="0"/>
    <x v="1"/>
    <x v="0"/>
    <x v="3"/>
    <s v="Fellowes Box, Industrial"/>
    <n v="0.1"/>
    <n v="54"/>
    <n v="-3"/>
    <n v="3"/>
    <s v="FALSE"/>
  </r>
  <r>
    <s v="AZ-2014-2987514"/>
    <x v="972"/>
    <s v="Nate Dacey"/>
    <x v="2"/>
    <s v="Provence-Alpes-Côte d'Azur"/>
    <s v="Avignon"/>
    <x v="1"/>
    <x v="1"/>
    <x v="2"/>
    <x v="0"/>
    <x v="0"/>
    <s v="SanDisk Message Books, Premium"/>
    <n v="0"/>
    <n v="71"/>
    <n v="19"/>
    <n v="3"/>
    <s v="FALSE"/>
  </r>
  <r>
    <s v="AZ-2014-2987514"/>
    <x v="972"/>
    <s v="Nate Dacey"/>
    <x v="2"/>
    <s v="Provence-Alpes-Côte d'Azur"/>
    <s v="Avignon"/>
    <x v="1"/>
    <x v="1"/>
    <x v="2"/>
    <x v="0"/>
    <x v="3"/>
    <s v="Fellowes Folders, Wire Frame"/>
    <n v="0.1"/>
    <n v="46"/>
    <n v="8"/>
    <n v="2"/>
    <s v="FALSE"/>
  </r>
  <r>
    <s v="AZ-2014-2987514"/>
    <x v="972"/>
    <s v="Nate Dacey"/>
    <x v="2"/>
    <s v="Provence-Alpes-Côte d'Azur"/>
    <s v="Avignon"/>
    <x v="1"/>
    <x v="1"/>
    <x v="2"/>
    <x v="0"/>
    <x v="3"/>
    <s v="Rogers Folders, Blue"/>
    <n v="0.1"/>
    <n v="110"/>
    <n v="-10"/>
    <n v="4"/>
    <s v="TRUE"/>
  </r>
  <r>
    <s v="AZ-2014-2987514"/>
    <x v="972"/>
    <s v="Nate Dacey"/>
    <x v="2"/>
    <s v="Provence-Alpes-Côte d'Azur"/>
    <s v="Avignon"/>
    <x v="1"/>
    <x v="1"/>
    <x v="2"/>
    <x v="2"/>
    <x v="13"/>
    <s v="Brother Fax and Copier, Color"/>
    <n v="0.15"/>
    <n v="328"/>
    <n v="35"/>
    <n v="2"/>
    <s v="FALSE"/>
  </r>
  <r>
    <s v="AZ-2014-7189649"/>
    <x v="972"/>
    <s v="Bailey Morris"/>
    <x v="2"/>
    <s v="Ile-de-France"/>
    <s v="Clichy"/>
    <x v="1"/>
    <x v="1"/>
    <x v="1"/>
    <x v="1"/>
    <x v="1"/>
    <s v="Bush Floating Shelf Set, Pine"/>
    <n v="0.1"/>
    <n v="311"/>
    <n v="72"/>
    <n v="2"/>
    <s v="FALSE"/>
  </r>
  <r>
    <s v="AZ-2014-7189649"/>
    <x v="972"/>
    <s v="Bailey Morris"/>
    <x v="2"/>
    <s v="Ile-de-France"/>
    <s v="Clichy"/>
    <x v="1"/>
    <x v="1"/>
    <x v="1"/>
    <x v="0"/>
    <x v="2"/>
    <s v="BIC Highlighters, Water Color"/>
    <n v="0"/>
    <n v="22"/>
    <n v="4"/>
    <n v="1"/>
    <s v="TRUE"/>
  </r>
  <r>
    <s v="AZ-2014-7189649"/>
    <x v="972"/>
    <s v="Bailey Morris"/>
    <x v="2"/>
    <s v="Ile-de-France"/>
    <s v="Clichy"/>
    <x v="1"/>
    <x v="1"/>
    <x v="1"/>
    <x v="0"/>
    <x v="5"/>
    <s v="Acco Binding Machine, Recycled"/>
    <n v="0"/>
    <n v="206"/>
    <n v="51"/>
    <n v="4"/>
    <s v="FALSE"/>
  </r>
  <r>
    <s v="AZ-2014-7189649"/>
    <x v="972"/>
    <s v="Bailey Morris"/>
    <x v="2"/>
    <s v="Ile-de-France"/>
    <s v="Clichy"/>
    <x v="1"/>
    <x v="1"/>
    <x v="1"/>
    <x v="0"/>
    <x v="4"/>
    <s v="Stockwell Push Pins, Assorted Sizes"/>
    <n v="0"/>
    <n v="57"/>
    <n v="24"/>
    <n v="5"/>
    <s v="TRUE"/>
  </r>
  <r>
    <s v="AZ-2014-3500808"/>
    <x v="973"/>
    <s v="Alannah Langridge"/>
    <x v="6"/>
    <s v="Bavaria"/>
    <s v="Nuremberg"/>
    <x v="1"/>
    <x v="1"/>
    <x v="1"/>
    <x v="0"/>
    <x v="2"/>
    <s v="Binney &amp; Smith Canvas, Water Color"/>
    <n v="0"/>
    <n v="218"/>
    <n v="105"/>
    <n v="4"/>
    <s v="FALSE"/>
  </r>
  <r>
    <s v="AZ-2014-3500808"/>
    <x v="973"/>
    <s v="Alannah Langridge"/>
    <x v="6"/>
    <s v="Bavaria"/>
    <s v="Nuremberg"/>
    <x v="1"/>
    <x v="1"/>
    <x v="1"/>
    <x v="0"/>
    <x v="5"/>
    <s v="Wilson Jones Index Tab, Recycled"/>
    <n v="0"/>
    <n v="14"/>
    <n v="4"/>
    <n v="2"/>
    <s v="FALSE"/>
  </r>
  <r>
    <s v="AZ-2014-3500808"/>
    <x v="973"/>
    <s v="Alannah Langridge"/>
    <x v="6"/>
    <s v="Bavaria"/>
    <s v="Nuremberg"/>
    <x v="1"/>
    <x v="1"/>
    <x v="1"/>
    <x v="0"/>
    <x v="4"/>
    <s v="Accos Staples, Metal"/>
    <n v="0"/>
    <n v="33"/>
    <n v="7"/>
    <n v="3"/>
    <s v="FALSE"/>
  </r>
  <r>
    <s v="AZ-2014-3500808"/>
    <x v="973"/>
    <s v="Alannah Langridge"/>
    <x v="6"/>
    <s v="Bavaria"/>
    <s v="Nuremberg"/>
    <x v="1"/>
    <x v="1"/>
    <x v="1"/>
    <x v="0"/>
    <x v="7"/>
    <s v="Novimex Round Labels, Adjustable"/>
    <n v="0"/>
    <n v="8"/>
    <n v="2"/>
    <n v="2"/>
    <s v="FALSE"/>
  </r>
  <r>
    <s v="AZ-2014-3500808"/>
    <x v="973"/>
    <s v="Alannah Langridge"/>
    <x v="6"/>
    <s v="Bavaria"/>
    <s v="Nuremberg"/>
    <x v="1"/>
    <x v="1"/>
    <x v="1"/>
    <x v="0"/>
    <x v="3"/>
    <s v="Fellowes Shelving, Blue"/>
    <n v="0.1"/>
    <n v="260"/>
    <n v="78"/>
    <n v="5"/>
    <s v="TRUE"/>
  </r>
  <r>
    <s v="AZ-2014-9650132"/>
    <x v="973"/>
    <s v="Katie Evenden"/>
    <x v="2"/>
    <s v="Nord-Pas-de-Calais-Picardie"/>
    <s v="Lille"/>
    <x v="1"/>
    <x v="2"/>
    <x v="1"/>
    <x v="0"/>
    <x v="2"/>
    <s v="Boston Canvas, Blue"/>
    <n v="0"/>
    <n v="161"/>
    <n v="40"/>
    <n v="3"/>
    <s v="FALSE"/>
  </r>
  <r>
    <s v="AZ-2014-9650132"/>
    <x v="973"/>
    <s v="Katie Evenden"/>
    <x v="2"/>
    <s v="Nord-Pas-de-Calais-Picardie"/>
    <s v="Lille"/>
    <x v="1"/>
    <x v="2"/>
    <x v="1"/>
    <x v="0"/>
    <x v="3"/>
    <s v="Smead Lockers, Single Width"/>
    <n v="0.1"/>
    <n v="1250"/>
    <n v="486"/>
    <n v="7"/>
    <s v="TRUE"/>
  </r>
  <r>
    <s v="AZ-2014-5598677"/>
    <x v="973"/>
    <s v="Desiree Hurt"/>
    <x v="5"/>
    <s v="Madrid"/>
    <s v="Madrid"/>
    <x v="2"/>
    <x v="0"/>
    <x v="1"/>
    <x v="0"/>
    <x v="14"/>
    <s v="Kraft Peel and Seal, Security-Tint"/>
    <n v="0"/>
    <n v="69"/>
    <n v="11"/>
    <n v="3"/>
    <s v="FALSE"/>
  </r>
  <r>
    <s v="AZ-2014-3500808"/>
    <x v="973"/>
    <s v="Alannah Langridge"/>
    <x v="6"/>
    <s v="Bavaria"/>
    <s v="Nuremberg"/>
    <x v="1"/>
    <x v="1"/>
    <x v="1"/>
    <x v="2"/>
    <x v="10"/>
    <s v="Motorola Audio Dock, with Caller ID"/>
    <n v="0"/>
    <n v="347"/>
    <n v="135"/>
    <n v="2"/>
    <s v="TRUE"/>
  </r>
  <r>
    <s v="AZ-2014-5598677"/>
    <x v="973"/>
    <s v="Desiree Hurt"/>
    <x v="5"/>
    <s v="Madrid"/>
    <s v="Madrid"/>
    <x v="2"/>
    <x v="0"/>
    <x v="1"/>
    <x v="2"/>
    <x v="9"/>
    <s v="Konica Calculator, Red"/>
    <n v="0.1"/>
    <n v="176"/>
    <n v="57"/>
    <n v="4"/>
    <s v="FALSE"/>
  </r>
  <r>
    <s v="BN-2014-8509634"/>
    <x v="973"/>
    <s v="Tia Metcalfe"/>
    <x v="2"/>
    <s v="Provence-Alpes-Côte d'Azur"/>
    <s v="Marseille"/>
    <x v="1"/>
    <x v="1"/>
    <x v="1"/>
    <x v="1"/>
    <x v="1"/>
    <s v="Sauder Corner Shelving, Traditional"/>
    <n v="0.1"/>
    <n v="1061"/>
    <n v="-36"/>
    <n v="8"/>
    <s v="TRUE"/>
  </r>
  <r>
    <s v="AZ-2014-3154737"/>
    <x v="973"/>
    <s v="Lilly Le Grand"/>
    <x v="6"/>
    <s v="Berlin"/>
    <s v="Berlin"/>
    <x v="1"/>
    <x v="0"/>
    <x v="1"/>
    <x v="0"/>
    <x v="0"/>
    <s v="SanDisk Cards &amp; Envelopes, Premium"/>
    <n v="0.1"/>
    <n v="349"/>
    <n v="108"/>
    <n v="8"/>
    <s v="TRUE"/>
  </r>
  <r>
    <s v="AZ-2014-5692945"/>
    <x v="974"/>
    <s v="Lydia Webster"/>
    <x v="2"/>
    <s v="Pays de la Loire"/>
    <s v="Nantes"/>
    <x v="1"/>
    <x v="1"/>
    <x v="1"/>
    <x v="1"/>
    <x v="16"/>
    <s v="Advantus Clock, Erganomic"/>
    <n v="0"/>
    <n v="100"/>
    <n v="1"/>
    <n v="2"/>
    <s v="FALSE"/>
  </r>
  <r>
    <s v="AZ-2014-5692945"/>
    <x v="974"/>
    <s v="Lydia Webster"/>
    <x v="2"/>
    <s v="Pays de la Loire"/>
    <s v="Nantes"/>
    <x v="1"/>
    <x v="1"/>
    <x v="1"/>
    <x v="1"/>
    <x v="16"/>
    <s v="Deflect-O Stacking Tray, Durable"/>
    <n v="0"/>
    <n v="126"/>
    <n v="6"/>
    <n v="5"/>
    <s v="TRUE"/>
  </r>
  <r>
    <s v="AZ-2014-5692945"/>
    <x v="974"/>
    <s v="Lydia Webster"/>
    <x v="2"/>
    <s v="Pays de la Loire"/>
    <s v="Nantes"/>
    <x v="1"/>
    <x v="1"/>
    <x v="1"/>
    <x v="0"/>
    <x v="3"/>
    <s v="Fellowes File Cart, Blue"/>
    <n v="0.1"/>
    <n v="371"/>
    <n v="124"/>
    <n v="3"/>
    <s v="FALSE"/>
  </r>
  <r>
    <s v="AZ-2014-2846196"/>
    <x v="975"/>
    <s v="Terence Welch"/>
    <x v="2"/>
    <s v="Normandy"/>
    <s v="Bayeux"/>
    <x v="1"/>
    <x v="1"/>
    <x v="2"/>
    <x v="0"/>
    <x v="5"/>
    <s v="Acco 3-Hole Punch, Economy"/>
    <n v="0"/>
    <n v="90"/>
    <n v="17"/>
    <n v="3"/>
    <s v="FALSE"/>
  </r>
  <r>
    <s v="AZ-2014-2846196"/>
    <x v="975"/>
    <s v="Terence Welch"/>
    <x v="2"/>
    <s v="Normandy"/>
    <s v="Bayeux"/>
    <x v="1"/>
    <x v="1"/>
    <x v="2"/>
    <x v="0"/>
    <x v="5"/>
    <s v="Acco Binder Covers, Durable"/>
    <n v="0"/>
    <n v="15"/>
    <n v="7"/>
    <n v="1"/>
    <s v="FALSE"/>
  </r>
  <r>
    <s v="AZ-2014-2846196"/>
    <x v="975"/>
    <s v="Terence Welch"/>
    <x v="2"/>
    <s v="Normandy"/>
    <s v="Bayeux"/>
    <x v="1"/>
    <x v="1"/>
    <x v="2"/>
    <x v="0"/>
    <x v="7"/>
    <s v="Avery Color Coded Labels, Adjustable"/>
    <n v="0"/>
    <n v="34"/>
    <n v="4"/>
    <n v="3"/>
    <s v="FALSE"/>
  </r>
  <r>
    <s v="AZ-2014-2846196"/>
    <x v="975"/>
    <s v="Terence Welch"/>
    <x v="2"/>
    <s v="Normandy"/>
    <s v="Bayeux"/>
    <x v="1"/>
    <x v="1"/>
    <x v="2"/>
    <x v="0"/>
    <x v="7"/>
    <s v="Smead Removable Labels, Adjustable"/>
    <n v="0"/>
    <n v="25"/>
    <n v="0"/>
    <n v="3"/>
    <s v="FALSE"/>
  </r>
  <r>
    <s v="AZ-2014-2846196"/>
    <x v="975"/>
    <s v="Terence Welch"/>
    <x v="2"/>
    <s v="Normandy"/>
    <s v="Bayeux"/>
    <x v="1"/>
    <x v="1"/>
    <x v="2"/>
    <x v="0"/>
    <x v="3"/>
    <s v="Smead Lockers, Wire Frame"/>
    <n v="0.1"/>
    <n v="1244"/>
    <n v="-14"/>
    <n v="7"/>
    <s v="FALSE"/>
  </r>
  <r>
    <s v="AZ-2014-186904"/>
    <x v="975"/>
    <s v="Angus De Groot"/>
    <x v="6"/>
    <s v="North Rhine-Westphalia"/>
    <s v="Detmold"/>
    <x v="1"/>
    <x v="2"/>
    <x v="1"/>
    <x v="0"/>
    <x v="12"/>
    <s v="Kleencut Letter Opener, High Speed"/>
    <n v="0"/>
    <n v="53"/>
    <n v="18"/>
    <n v="2"/>
    <s v="TRUE"/>
  </r>
  <r>
    <s v="AZ-2014-1320048"/>
    <x v="976"/>
    <s v="Ava Corbin"/>
    <x v="1"/>
    <s v="England"/>
    <s v="London"/>
    <x v="0"/>
    <x v="0"/>
    <x v="2"/>
    <x v="0"/>
    <x v="2"/>
    <s v="Binney &amp; Smith Markers, Blue"/>
    <n v="0.1"/>
    <n v="65"/>
    <n v="6"/>
    <n v="3"/>
    <s v="TRUE"/>
  </r>
  <r>
    <s v="AZ-2014-1320048"/>
    <x v="976"/>
    <s v="Ava Corbin"/>
    <x v="1"/>
    <s v="England"/>
    <s v="London"/>
    <x v="0"/>
    <x v="0"/>
    <x v="2"/>
    <x v="0"/>
    <x v="14"/>
    <s v="Ames Business Envelopes, Recycled"/>
    <n v="0.1"/>
    <n v="15"/>
    <n v="3"/>
    <n v="1"/>
    <s v="TRUE"/>
  </r>
  <r>
    <s v="AZ-2014-6975089"/>
    <x v="976"/>
    <s v="Isabelle Torpy"/>
    <x v="2"/>
    <s v="Auvergne-Rhône-Alpes"/>
    <s v="Lyon"/>
    <x v="1"/>
    <x v="1"/>
    <x v="0"/>
    <x v="0"/>
    <x v="12"/>
    <s v="Acme Letter Opener, Steel"/>
    <n v="0"/>
    <n v="89"/>
    <n v="36"/>
    <n v="3"/>
    <s v="TRUE"/>
  </r>
  <r>
    <s v="AZ-2014-532333"/>
    <x v="976"/>
    <s v="Gary Crume"/>
    <x v="1"/>
    <s v="England"/>
    <s v="Exeter"/>
    <x v="0"/>
    <x v="1"/>
    <x v="1"/>
    <x v="2"/>
    <x v="13"/>
    <s v="Hewlett Fax and Copier, Digital"/>
    <n v="0"/>
    <n v="578"/>
    <n v="191"/>
    <n v="3"/>
    <s v="TRUE"/>
  </r>
  <r>
    <s v="AZ-2014-8184590"/>
    <x v="976"/>
    <s v="Mike Langer"/>
    <x v="2"/>
    <s v="Pays de la Loire"/>
    <s v="Nantes"/>
    <x v="1"/>
    <x v="2"/>
    <x v="1"/>
    <x v="0"/>
    <x v="2"/>
    <s v="Sanford Pencil Sharpener, Easy-Erase"/>
    <n v="0"/>
    <n v="54"/>
    <n v="27"/>
    <n v="2"/>
    <s v="FALSE"/>
  </r>
  <r>
    <s v="AZ-2014-8184590"/>
    <x v="976"/>
    <s v="Mike Langer"/>
    <x v="2"/>
    <s v="Pays de la Loire"/>
    <s v="Nantes"/>
    <x v="1"/>
    <x v="2"/>
    <x v="1"/>
    <x v="2"/>
    <x v="13"/>
    <s v="Brother Wireless Fax, Laser"/>
    <n v="0.15"/>
    <n v="644"/>
    <n v="167"/>
    <n v="2"/>
    <s v="FALSE"/>
  </r>
  <r>
    <s v="AZ-2014-2492440"/>
    <x v="977"/>
    <s v="Alexis Code"/>
    <x v="6"/>
    <s v="Saxony"/>
    <s v="Zwickau"/>
    <x v="1"/>
    <x v="2"/>
    <x v="1"/>
    <x v="0"/>
    <x v="5"/>
    <s v="Ibico Binder Covers, Clear"/>
    <n v="0"/>
    <n v="39"/>
    <n v="3"/>
    <n v="3"/>
    <s v="TRUE"/>
  </r>
  <r>
    <s v="BN-2014-277851"/>
    <x v="978"/>
    <s v="Henry Chandler"/>
    <x v="7"/>
    <s v="South Holland"/>
    <s v="Alphen aan den Rijn"/>
    <x v="1"/>
    <x v="0"/>
    <x v="1"/>
    <x v="0"/>
    <x v="14"/>
    <s v="GlobeWeis Manila Envelope, Recycled"/>
    <n v="0.5"/>
    <n v="26"/>
    <n v="0"/>
    <n v="2"/>
    <s v="TRUE"/>
  </r>
  <r>
    <s v="BN-2014-277851"/>
    <x v="978"/>
    <s v="Henry Chandler"/>
    <x v="7"/>
    <s v="South Holland"/>
    <s v="Alphen aan den Rijn"/>
    <x v="1"/>
    <x v="0"/>
    <x v="1"/>
    <x v="0"/>
    <x v="3"/>
    <s v="Rogers Box, Industrial"/>
    <n v="0.5"/>
    <n v="24"/>
    <n v="-24"/>
    <n v="2"/>
    <s v="TRUE"/>
  </r>
  <r>
    <s v="BN-2014-9322996"/>
    <x v="978"/>
    <s v="Louis Dominguez"/>
    <x v="2"/>
    <s v="Languedoc-Roussillon-Midi-Pyrénées"/>
    <s v="Pamiers"/>
    <x v="1"/>
    <x v="2"/>
    <x v="1"/>
    <x v="0"/>
    <x v="3"/>
    <s v="Eldon Lockers, Blue"/>
    <n v="0.1"/>
    <n v="1603"/>
    <n v="0"/>
    <n v="9"/>
    <s v="FALSE"/>
  </r>
  <r>
    <s v="AZ-2014-9749362"/>
    <x v="979"/>
    <s v="Harriet Chadwick"/>
    <x v="2"/>
    <s v="Pays de la Loire"/>
    <s v="Nantes"/>
    <x v="1"/>
    <x v="2"/>
    <x v="2"/>
    <x v="1"/>
    <x v="8"/>
    <s v="Hon Chairmat, Set of Two"/>
    <n v="0.1"/>
    <n v="156"/>
    <n v="21"/>
    <n v="3"/>
    <s v="FALSE"/>
  </r>
  <r>
    <s v="AZ-2014-9749362"/>
    <x v="979"/>
    <s v="Harriet Chadwick"/>
    <x v="2"/>
    <s v="Pays de la Loire"/>
    <s v="Nantes"/>
    <x v="1"/>
    <x v="2"/>
    <x v="2"/>
    <x v="0"/>
    <x v="3"/>
    <s v="Smead Lockers, Industrial"/>
    <n v="0.1"/>
    <n v="537"/>
    <n v="107"/>
    <n v="3"/>
    <s v="TRUE"/>
  </r>
  <r>
    <s v="AZ-2014-7035422"/>
    <x v="979"/>
    <s v="John Baca"/>
    <x v="2"/>
    <s v="Alsace-Champagne-Ardenne-Lorraine"/>
    <s v="Haguenau"/>
    <x v="1"/>
    <x v="1"/>
    <x v="0"/>
    <x v="0"/>
    <x v="0"/>
    <s v="Green Bar Memo Slips, 8.5 x 11"/>
    <n v="0"/>
    <n v="21"/>
    <n v="10"/>
    <n v="1"/>
    <s v="FALSE"/>
  </r>
  <r>
    <s v="BN-2014-9635866"/>
    <x v="979"/>
    <s v="Mark Washington"/>
    <x v="2"/>
    <s v="Auvergne-Rhône-Alpes"/>
    <s v="Saint-Chamond"/>
    <x v="1"/>
    <x v="0"/>
    <x v="1"/>
    <x v="2"/>
    <x v="13"/>
    <s v="Canon Fax Machine, High-Speed"/>
    <n v="0.15"/>
    <n v="1076"/>
    <n v="-38"/>
    <n v="4"/>
    <s v="TRUE"/>
  </r>
  <r>
    <s v="AZ-2014-5593703"/>
    <x v="980"/>
    <s v="Jason Roger"/>
    <x v="6"/>
    <s v="Hamburg"/>
    <s v="Hamburg"/>
    <x v="1"/>
    <x v="2"/>
    <x v="0"/>
    <x v="1"/>
    <x v="1"/>
    <s v="Sauder Classic Bookcase, Mobile"/>
    <n v="0.1"/>
    <n v="1579"/>
    <n v="614"/>
    <n v="4"/>
    <s v="FALSE"/>
  </r>
  <r>
    <s v="BN-2014-9478365"/>
    <x v="980"/>
    <s v="Katie Evenden"/>
    <x v="3"/>
    <s v="Tuscany"/>
    <s v="Florence"/>
    <x v="2"/>
    <x v="2"/>
    <x v="0"/>
    <x v="0"/>
    <x v="3"/>
    <s v="Tenex File Cart, Blue"/>
    <n v="0.4"/>
    <n v="160"/>
    <n v="-59"/>
    <n v="2"/>
    <s v="TRUE"/>
  </r>
  <r>
    <s v="AZ-2014-9774095"/>
    <x v="980"/>
    <s v="Maya O'Sullivan"/>
    <x v="3"/>
    <s v="Tuscany"/>
    <s v="Grosseto"/>
    <x v="2"/>
    <x v="2"/>
    <x v="2"/>
    <x v="2"/>
    <x v="15"/>
    <s v="Enermax Numeric Keypad, Erganomic"/>
    <n v="0"/>
    <n v="59"/>
    <n v="6"/>
    <n v="1"/>
    <s v="TRUE"/>
  </r>
  <r>
    <s v="AZ-2014-8532434"/>
    <x v="980"/>
    <s v="Chelsea Bannister"/>
    <x v="2"/>
    <s v="Languedoc-Roussillon-Midi-Pyrénées"/>
    <s v="Castelnau-le-Lez"/>
    <x v="1"/>
    <x v="1"/>
    <x v="0"/>
    <x v="0"/>
    <x v="0"/>
    <s v="SanDisk Computer Printout Paper, 8.5 x 11"/>
    <n v="0"/>
    <n v="170"/>
    <n v="19"/>
    <n v="5"/>
    <s v="FALSE"/>
  </r>
  <r>
    <s v="AZ-2014-8812108"/>
    <x v="980"/>
    <s v="Christopher Goold"/>
    <x v="5"/>
    <s v="Madrid"/>
    <s v="Las Rozas de Madrid"/>
    <x v="2"/>
    <x v="2"/>
    <x v="1"/>
    <x v="0"/>
    <x v="14"/>
    <s v="Cameo Business Envelopes, Security-Tint"/>
    <n v="0"/>
    <n v="119"/>
    <n v="43"/>
    <n v="7"/>
    <s v="TRUE"/>
  </r>
  <r>
    <s v="AZ-2014-8812108"/>
    <x v="980"/>
    <s v="Christopher Goold"/>
    <x v="5"/>
    <s v="Madrid"/>
    <s v="Las Rozas de Madrid"/>
    <x v="2"/>
    <x v="2"/>
    <x v="1"/>
    <x v="0"/>
    <x v="0"/>
    <s v="Enermax Note Cards, Premium"/>
    <n v="0"/>
    <n v="114"/>
    <n v="11"/>
    <n v="4"/>
    <s v="FALSE"/>
  </r>
  <r>
    <s v="AZ-2014-8812108"/>
    <x v="980"/>
    <s v="Christopher Goold"/>
    <x v="5"/>
    <s v="Madrid"/>
    <s v="Las Rozas de Madrid"/>
    <x v="2"/>
    <x v="2"/>
    <x v="1"/>
    <x v="0"/>
    <x v="3"/>
    <s v="Fellowes Trays, Single Width"/>
    <n v="0.1"/>
    <n v="465"/>
    <n v="207"/>
    <n v="9"/>
    <s v="FALSE"/>
  </r>
  <r>
    <s v="BN-2014-8046775"/>
    <x v="981"/>
    <s v="Louis Dominguez"/>
    <x v="2"/>
    <s v="Languedoc-Roussillon-Midi-Pyrénées"/>
    <s v="Toulouse"/>
    <x v="1"/>
    <x v="2"/>
    <x v="1"/>
    <x v="1"/>
    <x v="1"/>
    <s v="Ikea Stackable Bookrack, Mobile"/>
    <n v="0.6"/>
    <n v="200"/>
    <n v="-60"/>
    <n v="4"/>
    <s v="FALSE"/>
  </r>
  <r>
    <s v="AZ-2014-7242450"/>
    <x v="981"/>
    <s v="Imogen Steele"/>
    <x v="3"/>
    <s v="Campania"/>
    <s v="Naples"/>
    <x v="2"/>
    <x v="2"/>
    <x v="1"/>
    <x v="1"/>
    <x v="16"/>
    <s v="Deflect-O Frame, Erganomic"/>
    <n v="0"/>
    <n v="652"/>
    <n v="13"/>
    <n v="6"/>
    <s v="FALSE"/>
  </r>
  <r>
    <s v="AZ-2014-7242450"/>
    <x v="981"/>
    <s v="Imogen Steele"/>
    <x v="3"/>
    <s v="Campania"/>
    <s v="Naples"/>
    <x v="2"/>
    <x v="2"/>
    <x v="1"/>
    <x v="1"/>
    <x v="16"/>
    <s v="Deflect-O Light Bulb, Black"/>
    <n v="0"/>
    <n v="114"/>
    <n v="41"/>
    <n v="6"/>
    <s v="FALSE"/>
  </r>
  <r>
    <s v="BN-2014-8046775"/>
    <x v="981"/>
    <s v="Louis Dominguez"/>
    <x v="2"/>
    <s v="Languedoc-Roussillon-Midi-Pyrénées"/>
    <s v="Toulouse"/>
    <x v="1"/>
    <x v="2"/>
    <x v="1"/>
    <x v="0"/>
    <x v="2"/>
    <s v="BIC Pencil Sharpener, Blue"/>
    <n v="0.5"/>
    <n v="44"/>
    <n v="-8"/>
    <n v="3"/>
    <s v="TRUE"/>
  </r>
  <r>
    <s v="BN-2014-8046775"/>
    <x v="981"/>
    <s v="Louis Dominguez"/>
    <x v="2"/>
    <s v="Languedoc-Roussillon-Midi-Pyrénées"/>
    <s v="Toulouse"/>
    <x v="1"/>
    <x v="2"/>
    <x v="1"/>
    <x v="0"/>
    <x v="4"/>
    <s v="OIC Paper Clips, Bulk Pack"/>
    <n v="0.5"/>
    <n v="7"/>
    <n v="0"/>
    <n v="1"/>
    <s v="FALSE"/>
  </r>
  <r>
    <s v="BN-2014-8046775"/>
    <x v="981"/>
    <s v="Louis Dominguez"/>
    <x v="2"/>
    <s v="Languedoc-Roussillon-Midi-Pyrénées"/>
    <s v="Toulouse"/>
    <x v="1"/>
    <x v="2"/>
    <x v="1"/>
    <x v="0"/>
    <x v="7"/>
    <s v="Smead Removable Labels, 5000 Label Set"/>
    <n v="0.5"/>
    <n v="11"/>
    <n v="-4"/>
    <n v="2"/>
    <s v="TRUE"/>
  </r>
  <r>
    <s v="BN-2014-8046775"/>
    <x v="981"/>
    <s v="Louis Dominguez"/>
    <x v="2"/>
    <s v="Languedoc-Roussillon-Midi-Pyrénées"/>
    <s v="Toulouse"/>
    <x v="1"/>
    <x v="2"/>
    <x v="1"/>
    <x v="0"/>
    <x v="0"/>
    <s v="Enermax Memo Slips, Recycled"/>
    <n v="0.5"/>
    <n v="16"/>
    <n v="-10"/>
    <n v="2"/>
    <s v="TRUE"/>
  </r>
  <r>
    <s v="AZ-2014-7242450"/>
    <x v="981"/>
    <s v="Imogen Steele"/>
    <x v="3"/>
    <s v="Campania"/>
    <s v="Naples"/>
    <x v="2"/>
    <x v="2"/>
    <x v="1"/>
    <x v="0"/>
    <x v="0"/>
    <s v="Xerox Note Cards, Premium"/>
    <n v="0"/>
    <n v="79"/>
    <n v="16"/>
    <n v="3"/>
    <s v="FALSE"/>
  </r>
  <r>
    <s v="AZ-2014-7242450"/>
    <x v="981"/>
    <s v="Imogen Steele"/>
    <x v="3"/>
    <s v="Campania"/>
    <s v="Naples"/>
    <x v="2"/>
    <x v="2"/>
    <x v="1"/>
    <x v="0"/>
    <x v="3"/>
    <s v="Fellowes Lockers, Blue"/>
    <n v="0.4"/>
    <n v="498"/>
    <n v="-116"/>
    <n v="4"/>
    <s v="FALSE"/>
  </r>
  <r>
    <s v="AZ-2014-5519564"/>
    <x v="981"/>
    <s v="Paige Hopley"/>
    <x v="1"/>
    <s v="Scotland"/>
    <s v="Kilwinning"/>
    <x v="0"/>
    <x v="1"/>
    <x v="1"/>
    <x v="0"/>
    <x v="3"/>
    <s v="Tenex Shelving, Wire Frame"/>
    <n v="0"/>
    <n v="484"/>
    <n v="58"/>
    <n v="9"/>
    <s v="TRUE"/>
  </r>
  <r>
    <s v="AZ-2014-5519564"/>
    <x v="981"/>
    <s v="Paige Hopley"/>
    <x v="1"/>
    <s v="Scotland"/>
    <s v="Kilwinning"/>
    <x v="0"/>
    <x v="1"/>
    <x v="1"/>
    <x v="2"/>
    <x v="15"/>
    <s v="Belkin Keyboard, Programmable"/>
    <n v="0"/>
    <n v="598"/>
    <n v="101"/>
    <n v="7"/>
    <s v="TRUE"/>
  </r>
  <r>
    <s v="AZ-2014-3020492"/>
    <x v="982"/>
    <s v="Freya Briggs"/>
    <x v="1"/>
    <s v="England"/>
    <s v="Dudley"/>
    <x v="0"/>
    <x v="2"/>
    <x v="3"/>
    <x v="1"/>
    <x v="1"/>
    <s v="Safco Floating Shelf Set, Mobile"/>
    <n v="0"/>
    <n v="996"/>
    <n v="120"/>
    <n v="5"/>
    <s v="FALSE"/>
  </r>
  <r>
    <s v="AZ-2014-3020492"/>
    <x v="982"/>
    <s v="Freya Briggs"/>
    <x v="1"/>
    <s v="England"/>
    <s v="Dudley"/>
    <x v="0"/>
    <x v="2"/>
    <x v="3"/>
    <x v="2"/>
    <x v="13"/>
    <s v="Hewlett Fax and Copier, Color"/>
    <n v="0"/>
    <n v="777"/>
    <n v="171"/>
    <n v="4"/>
    <s v="FALSE"/>
  </r>
  <r>
    <s v="AZ-2014-886827"/>
    <x v="982"/>
    <s v="Dylan Dry"/>
    <x v="6"/>
    <s v="Rhineland-Palatinate"/>
    <s v="Mainz"/>
    <x v="1"/>
    <x v="1"/>
    <x v="1"/>
    <x v="0"/>
    <x v="12"/>
    <s v="Fiskars Box Cutter, High Speed"/>
    <n v="0"/>
    <n v="107"/>
    <n v="37"/>
    <n v="3"/>
    <s v="TRUE"/>
  </r>
  <r>
    <s v="AZ-2014-8902331"/>
    <x v="982"/>
    <s v="Jade Howe"/>
    <x v="1"/>
    <s v="England"/>
    <s v="Bradford"/>
    <x v="0"/>
    <x v="2"/>
    <x v="0"/>
    <x v="0"/>
    <x v="4"/>
    <s v="Stockwell Thumb Tacks, Bulk Pack"/>
    <n v="0"/>
    <n v="105"/>
    <n v="26"/>
    <n v="8"/>
    <s v="FALSE"/>
  </r>
  <r>
    <s v="AZ-2014-175651"/>
    <x v="982"/>
    <s v="Rory Jess"/>
    <x v="1"/>
    <s v="England"/>
    <s v="Preston"/>
    <x v="0"/>
    <x v="0"/>
    <x v="1"/>
    <x v="2"/>
    <x v="9"/>
    <s v="StarTech Inkjet, Wireless"/>
    <n v="0"/>
    <n v="302"/>
    <n v="9"/>
    <n v="1"/>
    <s v="TRUE"/>
  </r>
  <r>
    <s v="AZ-2014-1758207"/>
    <x v="983"/>
    <s v="Archie Springfield"/>
    <x v="2"/>
    <s v="Centre-Val de Loire"/>
    <s v="Fleury-les-Aubrais"/>
    <x v="1"/>
    <x v="0"/>
    <x v="0"/>
    <x v="2"/>
    <x v="15"/>
    <s v="Logitech Keyboard, Erganomic"/>
    <n v="0"/>
    <n v="211"/>
    <n v="19"/>
    <n v="3"/>
    <s v="TRUE"/>
  </r>
  <r>
    <s v="AZ-2014-8284131"/>
    <x v="983"/>
    <s v="Christopher Goold"/>
    <x v="9"/>
    <s v="Antwerp"/>
    <s v="Antwerp"/>
    <x v="1"/>
    <x v="2"/>
    <x v="1"/>
    <x v="1"/>
    <x v="1"/>
    <s v="Ikea Corner Shelving, Metal"/>
    <n v="0"/>
    <n v="245"/>
    <n v="10"/>
    <n v="2"/>
    <s v="FALSE"/>
  </r>
  <r>
    <s v="BN-2014-9271210"/>
    <x v="983"/>
    <s v="Molly Crawford"/>
    <x v="5"/>
    <s v="Catalonia"/>
    <s v="Barcelona"/>
    <x v="2"/>
    <x v="2"/>
    <x v="1"/>
    <x v="1"/>
    <x v="1"/>
    <s v="Dania Library with Doors, Metal"/>
    <n v="0"/>
    <n v="362"/>
    <n v="127"/>
    <n v="1"/>
    <s v="TRUE"/>
  </r>
  <r>
    <s v="AZ-2014-8284131"/>
    <x v="983"/>
    <s v="Christopher Goold"/>
    <x v="9"/>
    <s v="Antwerp"/>
    <s v="Antwerp"/>
    <x v="1"/>
    <x v="2"/>
    <x v="1"/>
    <x v="0"/>
    <x v="3"/>
    <s v="Fellowes Box, Industrial"/>
    <n v="0"/>
    <n v="60"/>
    <n v="3"/>
    <n v="3"/>
    <s v="TRUE"/>
  </r>
  <r>
    <s v="BN-2014-9271210"/>
    <x v="983"/>
    <s v="Molly Crawford"/>
    <x v="5"/>
    <s v="Catalonia"/>
    <s v="Barcelona"/>
    <x v="2"/>
    <x v="2"/>
    <x v="1"/>
    <x v="0"/>
    <x v="5"/>
    <s v="Acco Hole Reinforcements, Clear"/>
    <n v="0"/>
    <n v="12"/>
    <n v="0"/>
    <n v="2"/>
    <s v="FALSE"/>
  </r>
  <r>
    <s v="BN-2014-9271210"/>
    <x v="983"/>
    <s v="Molly Crawford"/>
    <x v="5"/>
    <s v="Catalonia"/>
    <s v="Barcelona"/>
    <x v="2"/>
    <x v="2"/>
    <x v="1"/>
    <x v="0"/>
    <x v="3"/>
    <s v="Smead Trays, Industrial"/>
    <n v="0.1"/>
    <n v="353"/>
    <n v="90"/>
    <n v="8"/>
    <s v="TRUE"/>
  </r>
  <r>
    <s v="BN-2014-9271210"/>
    <x v="983"/>
    <s v="Molly Crawford"/>
    <x v="5"/>
    <s v="Catalonia"/>
    <s v="Barcelona"/>
    <x v="2"/>
    <x v="2"/>
    <x v="1"/>
    <x v="2"/>
    <x v="13"/>
    <s v="Canon Fax and Copier, Color"/>
    <n v="0"/>
    <n v="193"/>
    <n v="46"/>
    <n v="1"/>
    <s v="FALSE"/>
  </r>
  <r>
    <s v="BN-2014-9271210"/>
    <x v="983"/>
    <s v="Molly Crawford"/>
    <x v="5"/>
    <s v="Catalonia"/>
    <s v="Barcelona"/>
    <x v="2"/>
    <x v="2"/>
    <x v="1"/>
    <x v="2"/>
    <x v="9"/>
    <s v="Konica Calculator, Durable"/>
    <n v="0.1"/>
    <n v="233"/>
    <n v="-10"/>
    <n v="5"/>
    <s v="FALSE"/>
  </r>
  <r>
    <s v="BN-2014-9271210"/>
    <x v="983"/>
    <s v="Molly Crawford"/>
    <x v="5"/>
    <s v="Catalonia"/>
    <s v="Barcelona"/>
    <x v="2"/>
    <x v="2"/>
    <x v="1"/>
    <x v="2"/>
    <x v="9"/>
    <s v="Konica Phone, White"/>
    <n v="0.1"/>
    <n v="228"/>
    <n v="63"/>
    <n v="3"/>
    <s v="TRUE"/>
  </r>
  <r>
    <s v="BN-2014-9271210"/>
    <x v="983"/>
    <s v="Molly Crawford"/>
    <x v="5"/>
    <s v="Catalonia"/>
    <s v="Barcelona"/>
    <x v="2"/>
    <x v="2"/>
    <x v="1"/>
    <x v="2"/>
    <x v="10"/>
    <s v="Samsung Speaker Phone, with Caller ID"/>
    <n v="0.1"/>
    <n v="333"/>
    <n v="-15"/>
    <n v="3"/>
    <s v="TRUE"/>
  </r>
  <r>
    <s v="BN-2014-4759297"/>
    <x v="983"/>
    <s v="Evie Rees"/>
    <x v="7"/>
    <s v="North Holland"/>
    <s v="Amsterdam"/>
    <x v="1"/>
    <x v="1"/>
    <x v="1"/>
    <x v="1"/>
    <x v="8"/>
    <s v="Hon Steel Folding Chair, Black"/>
    <n v="0.5"/>
    <n v="158"/>
    <n v="-63"/>
    <n v="4"/>
    <s v="TRUE"/>
  </r>
  <r>
    <s v="BN-2014-8493925"/>
    <x v="983"/>
    <s v="Ava Giles"/>
    <x v="0"/>
    <s v="Stockholm"/>
    <s v="Stockholm"/>
    <x v="0"/>
    <x v="2"/>
    <x v="1"/>
    <x v="1"/>
    <x v="16"/>
    <s v="Eldon Light Bulb, Erganomic"/>
    <n v="0.6"/>
    <n v="76"/>
    <n v="-92"/>
    <n v="8"/>
    <s v="TRUE"/>
  </r>
  <r>
    <s v="BN-2014-4759297"/>
    <x v="983"/>
    <s v="Evie Rees"/>
    <x v="7"/>
    <s v="North Holland"/>
    <s v="Amsterdam"/>
    <x v="1"/>
    <x v="1"/>
    <x v="1"/>
    <x v="0"/>
    <x v="5"/>
    <s v="Wilson Jones Binder Covers, Economy"/>
    <n v="0.5"/>
    <n v="11"/>
    <n v="-5"/>
    <n v="2"/>
    <s v="FALSE"/>
  </r>
  <r>
    <s v="BN-2014-8493925"/>
    <x v="983"/>
    <s v="Ava Giles"/>
    <x v="0"/>
    <s v="Stockholm"/>
    <s v="Stockholm"/>
    <x v="0"/>
    <x v="2"/>
    <x v="1"/>
    <x v="2"/>
    <x v="10"/>
    <s v="Samsung Signal Booster, VoIP"/>
    <n v="0.5"/>
    <n v="273"/>
    <n v="-87"/>
    <n v="4"/>
    <s v="TRUE"/>
  </r>
  <r>
    <s v="AZ-2014-9397794"/>
    <x v="984"/>
    <s v="Liam Newton"/>
    <x v="2"/>
    <s v="Ile-de-France"/>
    <s v="Ermont"/>
    <x v="1"/>
    <x v="2"/>
    <x v="2"/>
    <x v="1"/>
    <x v="16"/>
    <s v="Eldon Light Bulb, Erganomic"/>
    <n v="0"/>
    <n v="95"/>
    <n v="11"/>
    <n v="4"/>
    <s v="FALSE"/>
  </r>
  <r>
    <s v="AZ-2014-9397794"/>
    <x v="984"/>
    <s v="Liam Newton"/>
    <x v="2"/>
    <s v="Ile-de-France"/>
    <s v="Ermont"/>
    <x v="1"/>
    <x v="2"/>
    <x v="2"/>
    <x v="0"/>
    <x v="3"/>
    <s v="Smead Trays, Wire Frame"/>
    <n v="0.1"/>
    <n v="128"/>
    <n v="4"/>
    <n v="3"/>
    <s v="FALSE"/>
  </r>
  <r>
    <s v="AZ-2014-1833043"/>
    <x v="985"/>
    <s v="Ryan Ackland"/>
    <x v="2"/>
    <s v="Pays de la Loire"/>
    <s v="Carquefou"/>
    <x v="1"/>
    <x v="1"/>
    <x v="3"/>
    <x v="0"/>
    <x v="4"/>
    <s v="Accos Rubber Bands, Bulk Pack"/>
    <n v="0"/>
    <n v="117"/>
    <n v="57"/>
    <n v="7"/>
    <s v="TRUE"/>
  </r>
  <r>
    <s v="AZ-2014-1592554"/>
    <x v="985"/>
    <s v="Anna Macdonald"/>
    <x v="4"/>
    <s v="Vienna"/>
    <s v="Vienna"/>
    <x v="1"/>
    <x v="1"/>
    <x v="2"/>
    <x v="1"/>
    <x v="8"/>
    <s v="Hon Bag Chairs, Red"/>
    <n v="0"/>
    <n v="316"/>
    <n v="104"/>
    <n v="7"/>
    <s v="TRUE"/>
  </r>
  <r>
    <s v="AZ-2014-791703"/>
    <x v="985"/>
    <s v="Nathan Noble"/>
    <x v="0"/>
    <s v="Skåne"/>
    <s v="Lund"/>
    <x v="0"/>
    <x v="2"/>
    <x v="2"/>
    <x v="1"/>
    <x v="1"/>
    <s v="Bush Floating Shelf Set, Metal"/>
    <n v="0.5"/>
    <n v="171"/>
    <n v="-140"/>
    <n v="2"/>
    <s v="FALSE"/>
  </r>
  <r>
    <s v="AZ-2014-1592554"/>
    <x v="985"/>
    <s v="Anna Macdonald"/>
    <x v="4"/>
    <s v="Vienna"/>
    <s v="Vienna"/>
    <x v="1"/>
    <x v="1"/>
    <x v="2"/>
    <x v="0"/>
    <x v="12"/>
    <s v="Acme Box Cutter, High Speed"/>
    <n v="0"/>
    <n v="113"/>
    <n v="54"/>
    <n v="3"/>
    <s v="FALSE"/>
  </r>
  <r>
    <s v="AZ-2014-791703"/>
    <x v="985"/>
    <s v="Nathan Noble"/>
    <x v="0"/>
    <s v="Skåne"/>
    <s v="Lund"/>
    <x v="0"/>
    <x v="2"/>
    <x v="2"/>
    <x v="0"/>
    <x v="4"/>
    <s v="Stockwell Thumb Tacks, Metal"/>
    <n v="0.5"/>
    <n v="34"/>
    <n v="-12"/>
    <n v="5"/>
    <s v="TRUE"/>
  </r>
  <r>
    <s v="AZ-2014-1592554"/>
    <x v="985"/>
    <s v="Anna Macdonald"/>
    <x v="4"/>
    <s v="Vienna"/>
    <s v="Vienna"/>
    <x v="1"/>
    <x v="1"/>
    <x v="2"/>
    <x v="2"/>
    <x v="15"/>
    <s v="SanDisk Keyboard, USB"/>
    <n v="0"/>
    <n v="82"/>
    <n v="7"/>
    <n v="1"/>
    <s v="TRUE"/>
  </r>
  <r>
    <s v="AZ-2014-8986990"/>
    <x v="985"/>
    <s v="Ella Knopwood"/>
    <x v="6"/>
    <s v="Hamburg"/>
    <s v="Hamburg"/>
    <x v="1"/>
    <x v="1"/>
    <x v="1"/>
    <x v="1"/>
    <x v="8"/>
    <s v="SAFCO Chairmat, Red"/>
    <n v="0.1"/>
    <n v="269"/>
    <n v="33"/>
    <n v="5"/>
    <s v="FALSE"/>
  </r>
  <r>
    <s v="AZ-2014-8986990"/>
    <x v="985"/>
    <s v="Ella Knopwood"/>
    <x v="6"/>
    <s v="Hamburg"/>
    <s v="Hamburg"/>
    <x v="1"/>
    <x v="1"/>
    <x v="1"/>
    <x v="0"/>
    <x v="7"/>
    <s v="Novimex Color Coded Labels, Alphabetical"/>
    <n v="0"/>
    <n v="24"/>
    <n v="8"/>
    <n v="2"/>
    <s v="FALSE"/>
  </r>
  <r>
    <s v="AZ-2014-5973940"/>
    <x v="985"/>
    <s v="Jake Barry"/>
    <x v="2"/>
    <s v="Languedoc-Roussillon-Midi-Pyrénées"/>
    <s v="Narbonne"/>
    <x v="1"/>
    <x v="0"/>
    <x v="1"/>
    <x v="0"/>
    <x v="5"/>
    <s v="Acco Binder, Economy"/>
    <n v="0"/>
    <n v="30"/>
    <n v="4"/>
    <n v="2"/>
    <s v="TRUE"/>
  </r>
  <r>
    <s v="BN-2014-7358344"/>
    <x v="986"/>
    <s v="Molly Palmer"/>
    <x v="2"/>
    <s v="Aquitaine-Limousin-Poitou-Charentes"/>
    <s v="Talence"/>
    <x v="1"/>
    <x v="2"/>
    <x v="1"/>
    <x v="2"/>
    <x v="15"/>
    <s v="Belkin Memory Card, Bluetooth"/>
    <n v="0"/>
    <n v="115"/>
    <n v="25"/>
    <n v="1"/>
    <s v="FALSE"/>
  </r>
  <r>
    <s v="BN-2014-7358344"/>
    <x v="986"/>
    <s v="Molly Palmer"/>
    <x v="2"/>
    <s v="Aquitaine-Limousin-Poitou-Charentes"/>
    <s v="Talence"/>
    <x v="1"/>
    <x v="2"/>
    <x v="1"/>
    <x v="2"/>
    <x v="13"/>
    <s v="Canon Copy Machine, Digital"/>
    <n v="0.15"/>
    <n v="668"/>
    <n v="-31"/>
    <n v="3"/>
    <s v="TRUE"/>
  </r>
  <r>
    <s v="AZ-2014-7046345"/>
    <x v="987"/>
    <s v="Millie Arnold"/>
    <x v="1"/>
    <s v="England"/>
    <s v="London"/>
    <x v="0"/>
    <x v="1"/>
    <x v="0"/>
    <x v="1"/>
    <x v="1"/>
    <s v="Dania Stackable Bookrack, Pine"/>
    <n v="0.1"/>
    <n v="1117"/>
    <n v="447"/>
    <n v="10"/>
    <s v="TRUE"/>
  </r>
  <r>
    <s v="AZ-2014-7046345"/>
    <x v="987"/>
    <s v="Millie Arnold"/>
    <x v="1"/>
    <s v="England"/>
    <s v="London"/>
    <x v="0"/>
    <x v="1"/>
    <x v="0"/>
    <x v="1"/>
    <x v="16"/>
    <s v="Rubbermaid Light Bulb, Durable"/>
    <n v="0.4"/>
    <n v="29"/>
    <n v="0"/>
    <n v="3"/>
    <s v="FALSE"/>
  </r>
  <r>
    <s v="AZ-2014-7046345"/>
    <x v="987"/>
    <s v="Millie Arnold"/>
    <x v="1"/>
    <s v="England"/>
    <s v="London"/>
    <x v="0"/>
    <x v="1"/>
    <x v="0"/>
    <x v="0"/>
    <x v="2"/>
    <s v="Sanford Markers, Fluorescent"/>
    <n v="0.1"/>
    <n v="66"/>
    <n v="22"/>
    <n v="3"/>
    <s v="FALSE"/>
  </r>
  <r>
    <s v="AZ-2014-5845365"/>
    <x v="987"/>
    <s v="Shelby Dunston"/>
    <x v="6"/>
    <s v="North Rhine-Westphalia"/>
    <s v="Lippstadt"/>
    <x v="1"/>
    <x v="1"/>
    <x v="2"/>
    <x v="0"/>
    <x v="2"/>
    <s v="Stanley Markers, Water Color"/>
    <n v="0"/>
    <n v="127"/>
    <n v="42"/>
    <n v="5"/>
    <s v="FALSE"/>
  </r>
  <r>
    <s v="AZ-2014-778430"/>
    <x v="987"/>
    <s v="Freddie Kaur"/>
    <x v="2"/>
    <s v="Ile-de-France"/>
    <s v="Issy-les-Moulineaux"/>
    <x v="1"/>
    <x v="1"/>
    <x v="2"/>
    <x v="2"/>
    <x v="13"/>
    <s v="Sharp Personal Copier, Digital"/>
    <n v="0.15"/>
    <n v="203"/>
    <n v="84"/>
    <n v="2"/>
    <s v="FALSE"/>
  </r>
  <r>
    <s v="BN-2014-1468237"/>
    <x v="987"/>
    <s v="Angus Ibsch"/>
    <x v="6"/>
    <s v="Baden-Württemberg"/>
    <s v="Ludwigsburg"/>
    <x v="1"/>
    <x v="1"/>
    <x v="1"/>
    <x v="0"/>
    <x v="11"/>
    <s v="KitchenAid Microwave, Red"/>
    <n v="0.1"/>
    <n v="559"/>
    <n v="-19"/>
    <n v="2"/>
    <s v="FALSE"/>
  </r>
  <r>
    <s v="BN-2014-1468237"/>
    <x v="987"/>
    <s v="Angus Ibsch"/>
    <x v="6"/>
    <s v="Baden-Württemberg"/>
    <s v="Ludwigsburg"/>
    <x v="1"/>
    <x v="1"/>
    <x v="1"/>
    <x v="0"/>
    <x v="3"/>
    <s v="Tenex Trays, Industrial"/>
    <n v="0.1"/>
    <n v="148"/>
    <n v="0"/>
    <n v="3"/>
    <s v="TRUE"/>
  </r>
  <r>
    <s v="BN-2014-1468237"/>
    <x v="987"/>
    <s v="Angus Ibsch"/>
    <x v="6"/>
    <s v="Baden-Württemberg"/>
    <s v="Ludwigsburg"/>
    <x v="1"/>
    <x v="1"/>
    <x v="1"/>
    <x v="2"/>
    <x v="15"/>
    <s v="Memorex Router, Erganomic"/>
    <n v="0"/>
    <n v="976"/>
    <n v="293"/>
    <n v="4"/>
    <s v="TRUE"/>
  </r>
  <r>
    <s v="BN-2014-45288"/>
    <x v="987"/>
    <s v="Gracie Hicks"/>
    <x v="5"/>
    <s v="Balearic Islands"/>
    <s v="Palma de Mallorca"/>
    <x v="2"/>
    <x v="1"/>
    <x v="1"/>
    <x v="2"/>
    <x v="9"/>
    <s v="StarTech Calculator, Wireless"/>
    <n v="0.1"/>
    <n v="144"/>
    <n v="-7"/>
    <n v="4"/>
    <s v="TRUE"/>
  </r>
  <r>
    <s v="AZ-2014-9634517"/>
    <x v="988"/>
    <s v="Aaron Bootman"/>
    <x v="3"/>
    <s v="Campania"/>
    <s v="Casoria"/>
    <x v="2"/>
    <x v="1"/>
    <x v="1"/>
    <x v="0"/>
    <x v="7"/>
    <s v="Novimex Shipping Labels, Alphabetical"/>
    <n v="0"/>
    <n v="22"/>
    <n v="11"/>
    <n v="2"/>
    <s v="TRUE"/>
  </r>
  <r>
    <s v="AZ-2014-9634517"/>
    <x v="988"/>
    <s v="Aaron Bootman"/>
    <x v="3"/>
    <s v="Campania"/>
    <s v="Casoria"/>
    <x v="2"/>
    <x v="1"/>
    <x v="1"/>
    <x v="2"/>
    <x v="13"/>
    <s v="Brother Fax and Copier, Color"/>
    <n v="0"/>
    <n v="1543"/>
    <n v="370"/>
    <n v="8"/>
    <s v="FALSE"/>
  </r>
  <r>
    <s v="AZ-2014-5960256"/>
    <x v="989"/>
    <s v="Michael Kim"/>
    <x v="6"/>
    <s v="Bavaria"/>
    <s v="Regensburg"/>
    <x v="1"/>
    <x v="1"/>
    <x v="0"/>
    <x v="0"/>
    <x v="3"/>
    <s v="Fellowes Lockers, Industrial"/>
    <n v="0.1"/>
    <n v="374"/>
    <n v="141"/>
    <n v="2"/>
    <s v="FALSE"/>
  </r>
  <r>
    <s v="AZ-2014-5960256"/>
    <x v="989"/>
    <s v="Michael Kim"/>
    <x v="6"/>
    <s v="Bavaria"/>
    <s v="Regensburg"/>
    <x v="1"/>
    <x v="1"/>
    <x v="0"/>
    <x v="2"/>
    <x v="15"/>
    <s v="Enermax Router, Erganomic"/>
    <n v="0"/>
    <n v="2305"/>
    <n v="922"/>
    <n v="9"/>
    <s v="TRUE"/>
  </r>
  <r>
    <s v="AZ-2014-1627961"/>
    <x v="989"/>
    <s v="Geraldine Mizelle"/>
    <x v="6"/>
    <s v="Baden-Württemberg"/>
    <s v="Mannheim"/>
    <x v="1"/>
    <x v="2"/>
    <x v="1"/>
    <x v="0"/>
    <x v="7"/>
    <s v="Avery File Folder Labels, 5000 Label Set"/>
    <n v="0"/>
    <n v="29"/>
    <n v="1"/>
    <n v="3"/>
    <s v="TRUE"/>
  </r>
  <r>
    <s v="AZ-2014-1627961"/>
    <x v="989"/>
    <s v="Geraldine Mizelle"/>
    <x v="6"/>
    <s v="Baden-Württemberg"/>
    <s v="Mannheim"/>
    <x v="1"/>
    <x v="2"/>
    <x v="1"/>
    <x v="0"/>
    <x v="3"/>
    <s v="Eldon File Cart, Single Width"/>
    <n v="0.1"/>
    <n v="230"/>
    <n v="20"/>
    <n v="2"/>
    <s v="FALSE"/>
  </r>
  <r>
    <s v="AZ-2014-1803267"/>
    <x v="989"/>
    <s v="Lisa Watkins"/>
    <x v="3"/>
    <s v="Lazio"/>
    <s v="Rome"/>
    <x v="2"/>
    <x v="1"/>
    <x v="1"/>
    <x v="0"/>
    <x v="2"/>
    <s v="BIC Markers, Easy-Erase"/>
    <n v="0"/>
    <n v="53"/>
    <n v="15"/>
    <n v="2"/>
    <s v="FALSE"/>
  </r>
  <r>
    <s v="BN-2014-3140940"/>
    <x v="990"/>
    <s v="Matilda Jackson"/>
    <x v="2"/>
    <s v="Languedoc-Roussillon-Midi-Pyrénées"/>
    <s v="Toulouse"/>
    <x v="1"/>
    <x v="2"/>
    <x v="2"/>
    <x v="0"/>
    <x v="3"/>
    <s v="Rogers Folders, Blue"/>
    <n v="0.6"/>
    <n v="37"/>
    <n v="-53"/>
    <n v="3"/>
    <s v="FALSE"/>
  </r>
  <r>
    <s v="AZ-2014-8880439"/>
    <x v="990"/>
    <s v="Gail Thompson"/>
    <x v="2"/>
    <s v="Ile-de-France"/>
    <s v="Trappes"/>
    <x v="1"/>
    <x v="1"/>
    <x v="0"/>
    <x v="0"/>
    <x v="0"/>
    <s v="Enermax Memo Slips, Premium"/>
    <n v="0"/>
    <n v="63"/>
    <n v="1"/>
    <n v="4"/>
    <s v="TRUE"/>
  </r>
  <r>
    <s v="AZ-2014-6878748"/>
    <x v="990"/>
    <s v="Mark Briggs"/>
    <x v="5"/>
    <s v="Andalusía"/>
    <s v="Marbella"/>
    <x v="2"/>
    <x v="1"/>
    <x v="2"/>
    <x v="0"/>
    <x v="12"/>
    <s v="Elite Trimmer, Easy Grip"/>
    <n v="0"/>
    <n v="130"/>
    <n v="61"/>
    <n v="3"/>
    <s v="TRUE"/>
  </r>
  <r>
    <s v="BN-2014-1489324"/>
    <x v="990"/>
    <s v="Larry Klaus"/>
    <x v="13"/>
    <s v="Dublin"/>
    <s v="Dublin"/>
    <x v="0"/>
    <x v="2"/>
    <x v="1"/>
    <x v="0"/>
    <x v="2"/>
    <s v="Stanley Markers, Blue"/>
    <n v="0.5"/>
    <n v="78"/>
    <n v="-64"/>
    <n v="7"/>
    <s v="FALSE"/>
  </r>
  <r>
    <s v="BN-2014-1489324"/>
    <x v="990"/>
    <s v="Larry Klaus"/>
    <x v="13"/>
    <s v="Dublin"/>
    <s v="Dublin"/>
    <x v="0"/>
    <x v="2"/>
    <x v="1"/>
    <x v="0"/>
    <x v="3"/>
    <s v="Rogers Lockers, Wire Frame"/>
    <n v="0.5"/>
    <n v="632"/>
    <n v="-316"/>
    <n v="6"/>
    <s v="FALSE"/>
  </r>
  <r>
    <s v="AZ-2014-6301419"/>
    <x v="991"/>
    <s v="Jasmine Hanson"/>
    <x v="2"/>
    <s v="Provence-Alpes-Côte d'Azur"/>
    <s v="Marseille"/>
    <x v="1"/>
    <x v="1"/>
    <x v="1"/>
    <x v="1"/>
    <x v="1"/>
    <s v="Ikea Stackable Bookrack, Mobile"/>
    <n v="0.1"/>
    <n v="450"/>
    <n v="190"/>
    <n v="4"/>
    <s v="FALSE"/>
  </r>
  <r>
    <s v="AZ-2014-6301419"/>
    <x v="991"/>
    <s v="Jasmine Hanson"/>
    <x v="2"/>
    <s v="Provence-Alpes-Côte d'Azur"/>
    <s v="Marseille"/>
    <x v="1"/>
    <x v="1"/>
    <x v="1"/>
    <x v="0"/>
    <x v="5"/>
    <s v="Ibico Index Tab, Clear"/>
    <n v="0"/>
    <n v="62"/>
    <n v="11"/>
    <n v="7"/>
    <s v="TRUE"/>
  </r>
  <r>
    <s v="AZ-2014-6301419"/>
    <x v="991"/>
    <s v="Jasmine Hanson"/>
    <x v="2"/>
    <s v="Provence-Alpes-Côte d'Azur"/>
    <s v="Marseille"/>
    <x v="1"/>
    <x v="1"/>
    <x v="1"/>
    <x v="0"/>
    <x v="7"/>
    <s v="Avery Removable Labels, Adjustable"/>
    <n v="0"/>
    <n v="17"/>
    <n v="8"/>
    <n v="2"/>
    <s v="FALSE"/>
  </r>
  <r>
    <s v="AZ-2014-8480616"/>
    <x v="991"/>
    <s v="Patricia Smith"/>
    <x v="9"/>
    <s v="Antwerp"/>
    <s v="Antwerp"/>
    <x v="1"/>
    <x v="2"/>
    <x v="1"/>
    <x v="1"/>
    <x v="16"/>
    <s v="Eldon Light Bulb, Duo Pack"/>
    <n v="0"/>
    <n v="25"/>
    <n v="10"/>
    <n v="1"/>
    <s v="TRUE"/>
  </r>
  <r>
    <s v="AZ-2014-2733980"/>
    <x v="991"/>
    <s v="Maya O'Sullivan"/>
    <x v="1"/>
    <s v="England"/>
    <s v="Halifax"/>
    <x v="0"/>
    <x v="2"/>
    <x v="1"/>
    <x v="0"/>
    <x v="4"/>
    <s v="Advantus Thumb Tacks, 12 Pack"/>
    <n v="0"/>
    <n v="78"/>
    <n v="3"/>
    <n v="6"/>
    <s v="FALSE"/>
  </r>
  <r>
    <s v="AZ-2014-2733980"/>
    <x v="991"/>
    <s v="Maya O'Sullivan"/>
    <x v="1"/>
    <s v="England"/>
    <s v="Halifax"/>
    <x v="0"/>
    <x v="2"/>
    <x v="1"/>
    <x v="0"/>
    <x v="0"/>
    <s v="SanDisk Message Books, Recycled"/>
    <n v="0"/>
    <n v="47"/>
    <n v="21"/>
    <n v="2"/>
    <s v="TRUE"/>
  </r>
  <r>
    <s v="AZ-2014-8480616"/>
    <x v="991"/>
    <s v="Patricia Smith"/>
    <x v="9"/>
    <s v="Antwerp"/>
    <s v="Antwerp"/>
    <x v="1"/>
    <x v="2"/>
    <x v="1"/>
    <x v="2"/>
    <x v="15"/>
    <s v="Enermax Mouse, USB"/>
    <n v="0"/>
    <n v="122"/>
    <n v="15"/>
    <n v="3"/>
    <s v="FALSE"/>
  </r>
  <r>
    <s v="AZ-2014-2733980"/>
    <x v="991"/>
    <s v="Maya O'Sullivan"/>
    <x v="1"/>
    <s v="England"/>
    <s v="Halifax"/>
    <x v="0"/>
    <x v="2"/>
    <x v="1"/>
    <x v="2"/>
    <x v="13"/>
    <s v="Sharp Personal Copier, High-Speed"/>
    <n v="0"/>
    <n v="473"/>
    <n v="194"/>
    <n v="4"/>
    <s v="TRUE"/>
  </r>
  <r>
    <s v="BN-2014-9778057"/>
    <x v="991"/>
    <s v="Jay Johnson"/>
    <x v="2"/>
    <s v="Aquitaine-Limousin-Poitou-Charentes"/>
    <s v="Niort"/>
    <x v="1"/>
    <x v="1"/>
    <x v="1"/>
    <x v="1"/>
    <x v="8"/>
    <s v="Office Star Swivel Stool, Adjustable"/>
    <n v="0.1"/>
    <n v="476"/>
    <n v="0"/>
    <n v="3"/>
    <s v="TRUE"/>
  </r>
  <r>
    <s v="BN-2014-9778057"/>
    <x v="991"/>
    <s v="Jay Johnson"/>
    <x v="2"/>
    <s v="Aquitaine-Limousin-Poitou-Charentes"/>
    <s v="Niort"/>
    <x v="1"/>
    <x v="1"/>
    <x v="1"/>
    <x v="0"/>
    <x v="5"/>
    <s v="Ibico Binding Machine, Economy"/>
    <n v="0"/>
    <n v="257"/>
    <n v="23"/>
    <n v="5"/>
    <s v="TRUE"/>
  </r>
  <r>
    <s v="AZ-2014-7453944"/>
    <x v="991"/>
    <s v="David To"/>
    <x v="4"/>
    <s v="Vienna"/>
    <s v="Vienna"/>
    <x v="1"/>
    <x v="0"/>
    <x v="1"/>
    <x v="0"/>
    <x v="2"/>
    <s v="BIC Highlighters, Water Color"/>
    <n v="0"/>
    <n v="44"/>
    <n v="8"/>
    <n v="2"/>
    <s v="TRUE"/>
  </r>
  <r>
    <s v="AZ-2014-1007120"/>
    <x v="992"/>
    <s v="Robert Quick"/>
    <x v="3"/>
    <s v="Lombardy"/>
    <s v="Sesto San Giovanni"/>
    <x v="2"/>
    <x v="1"/>
    <x v="1"/>
    <x v="1"/>
    <x v="1"/>
    <s v="Dania Classic Bookcase, Traditional"/>
    <n v="0"/>
    <n v="1232"/>
    <n v="530"/>
    <n v="3"/>
    <s v="FALSE"/>
  </r>
  <r>
    <s v="AZ-2014-1007120"/>
    <x v="992"/>
    <s v="Robert Quick"/>
    <x v="3"/>
    <s v="Lombardy"/>
    <s v="Sesto San Giovanni"/>
    <x v="2"/>
    <x v="1"/>
    <x v="1"/>
    <x v="1"/>
    <x v="16"/>
    <s v="Deflect-O Frame, Black"/>
    <n v="0"/>
    <n v="990"/>
    <n v="436"/>
    <n v="9"/>
    <s v="FALSE"/>
  </r>
  <r>
    <s v="BN-2014-4920125"/>
    <x v="992"/>
    <s v="Angus Fryar"/>
    <x v="7"/>
    <s v="Limburg"/>
    <s v="Maastricht"/>
    <x v="1"/>
    <x v="1"/>
    <x v="1"/>
    <x v="2"/>
    <x v="9"/>
    <s v="Epson Calculator, Wireless"/>
    <n v="0.5"/>
    <n v="46"/>
    <n v="0"/>
    <n v="2"/>
    <s v="TRUE"/>
  </r>
  <r>
    <s v="AZ-2014-3159501"/>
    <x v="993"/>
    <s v="Jade Howe"/>
    <x v="5"/>
    <s v="Valenciana"/>
    <s v="Elx"/>
    <x v="2"/>
    <x v="2"/>
    <x v="3"/>
    <x v="1"/>
    <x v="16"/>
    <s v="Rubbermaid Clock, Durable"/>
    <n v="0"/>
    <n v="94"/>
    <n v="34"/>
    <n v="2"/>
    <s v="TRUE"/>
  </r>
  <r>
    <s v="AZ-2014-5426715"/>
    <x v="994"/>
    <s v="Kelly Long"/>
    <x v="5"/>
    <s v="Catalonia"/>
    <s v="Barcelona"/>
    <x v="2"/>
    <x v="2"/>
    <x v="0"/>
    <x v="0"/>
    <x v="0"/>
    <s v="Enermax Message Books, Multicolor"/>
    <n v="0"/>
    <n v="120"/>
    <n v="6"/>
    <n v="5"/>
    <s v="TRUE"/>
  </r>
  <r>
    <s v="BN-2014-1655185"/>
    <x v="994"/>
    <s v="Amber Adams"/>
    <x v="11"/>
    <s v="Lisboa"/>
    <s v="Lisbon"/>
    <x v="2"/>
    <x v="2"/>
    <x v="1"/>
    <x v="0"/>
    <x v="5"/>
    <s v="Ibico Binder, Recycled"/>
    <n v="0.5"/>
    <n v="40"/>
    <n v="-33"/>
    <n v="5"/>
    <s v="FALSE"/>
  </r>
  <r>
    <s v="AZ-2014-8489186"/>
    <x v="994"/>
    <s v="Kerry Dorsey"/>
    <x v="2"/>
    <s v="Ile-de-France"/>
    <s v="Bagnolet"/>
    <x v="1"/>
    <x v="1"/>
    <x v="1"/>
    <x v="1"/>
    <x v="8"/>
    <s v="Novimex Steel Folding Chair, Red"/>
    <n v="0.1"/>
    <n v="148"/>
    <n v="54"/>
    <n v="2"/>
    <s v="TRUE"/>
  </r>
  <r>
    <s v="AZ-2014-7725232"/>
    <x v="994"/>
    <s v="Zona Meyer"/>
    <x v="6"/>
    <s v="Bavaria"/>
    <s v="Nuremberg"/>
    <x v="1"/>
    <x v="2"/>
    <x v="1"/>
    <x v="0"/>
    <x v="2"/>
    <s v="Stanley Sketch Pad, Water Color"/>
    <n v="0"/>
    <n v="571"/>
    <n v="108"/>
    <n v="12"/>
    <s v="TRUE"/>
  </r>
  <r>
    <s v="AZ-2014-7725232"/>
    <x v="994"/>
    <s v="Zona Meyer"/>
    <x v="6"/>
    <s v="Bavaria"/>
    <s v="Nuremberg"/>
    <x v="1"/>
    <x v="2"/>
    <x v="1"/>
    <x v="0"/>
    <x v="5"/>
    <s v="Cardinal Binding Machine, Economy"/>
    <n v="0"/>
    <n v="398"/>
    <n v="111"/>
    <n v="8"/>
    <s v="FALSE"/>
  </r>
  <r>
    <s v="AZ-2014-7725232"/>
    <x v="994"/>
    <s v="Zona Meyer"/>
    <x v="6"/>
    <s v="Bavaria"/>
    <s v="Nuremberg"/>
    <x v="1"/>
    <x v="2"/>
    <x v="1"/>
    <x v="0"/>
    <x v="12"/>
    <s v="Acme Box Cutter, Easy Grip"/>
    <n v="0"/>
    <n v="79"/>
    <n v="39"/>
    <n v="2"/>
    <s v="FALSE"/>
  </r>
  <r>
    <s v="BN-2014-6460657"/>
    <x v="994"/>
    <s v="Lori Miller"/>
    <x v="0"/>
    <s v="Stockholm"/>
    <s v="Stockholm"/>
    <x v="0"/>
    <x v="1"/>
    <x v="1"/>
    <x v="0"/>
    <x v="2"/>
    <s v="Boston Canvas, Easy-Erase"/>
    <n v="0.5"/>
    <n v="27"/>
    <n v="-15"/>
    <n v="1"/>
    <s v="TRUE"/>
  </r>
  <r>
    <s v="BN-2014-6460657"/>
    <x v="994"/>
    <s v="Lori Miller"/>
    <x v="0"/>
    <s v="Stockholm"/>
    <s v="Stockholm"/>
    <x v="0"/>
    <x v="1"/>
    <x v="1"/>
    <x v="0"/>
    <x v="3"/>
    <s v="Fellowes Trays, Blue"/>
    <n v="0.5"/>
    <n v="143"/>
    <n v="-124"/>
    <n v="5"/>
    <s v="FALSE"/>
  </r>
  <r>
    <s v="BN-2014-6460657"/>
    <x v="994"/>
    <s v="Lori Miller"/>
    <x v="0"/>
    <s v="Stockholm"/>
    <s v="Stockholm"/>
    <x v="0"/>
    <x v="1"/>
    <x v="1"/>
    <x v="0"/>
    <x v="3"/>
    <s v="Smead Folders, Single Width"/>
    <n v="0.5"/>
    <n v="44"/>
    <n v="-17"/>
    <n v="5"/>
    <s v="FALSE"/>
  </r>
  <r>
    <s v="BN-2014-6460657"/>
    <x v="994"/>
    <s v="Lori Miller"/>
    <x v="0"/>
    <s v="Stockholm"/>
    <s v="Stockholm"/>
    <x v="0"/>
    <x v="1"/>
    <x v="1"/>
    <x v="0"/>
    <x v="12"/>
    <s v="Elite Scissors, High Speed"/>
    <n v="0.5"/>
    <n v="45"/>
    <n v="-2"/>
    <n v="4"/>
    <s v="FALSE"/>
  </r>
  <r>
    <s v="AZ-2014-3540181"/>
    <x v="995"/>
    <s v="Rory Jess"/>
    <x v="2"/>
    <s v="Ile-de-France"/>
    <s v="Les Lilas"/>
    <x v="1"/>
    <x v="0"/>
    <x v="0"/>
    <x v="1"/>
    <x v="16"/>
    <s v="Rubbermaid Stacking Tray, Erganomic"/>
    <n v="0"/>
    <n v="71"/>
    <n v="23"/>
    <n v="3"/>
    <s v="FALSE"/>
  </r>
  <r>
    <s v="AZ-2014-1568727"/>
    <x v="995"/>
    <s v="Lauren Hobbs"/>
    <x v="2"/>
    <s v="Provence-Alpes-Côte d'Azur"/>
    <s v="Nice"/>
    <x v="1"/>
    <x v="1"/>
    <x v="2"/>
    <x v="0"/>
    <x v="3"/>
    <s v="Smead Shelving, Industrial"/>
    <n v="0.1"/>
    <n v="89"/>
    <n v="14"/>
    <n v="2"/>
    <s v="FALSE"/>
  </r>
  <r>
    <s v="AZ-2014-3540181"/>
    <x v="995"/>
    <s v="Rory Jess"/>
    <x v="2"/>
    <s v="Ile-de-France"/>
    <s v="Les Lilas"/>
    <x v="1"/>
    <x v="0"/>
    <x v="0"/>
    <x v="0"/>
    <x v="5"/>
    <s v="Wilson Jones Hole Reinforcements, Clear"/>
    <n v="0"/>
    <n v="16"/>
    <n v="2"/>
    <n v="4"/>
    <s v="FALSE"/>
  </r>
  <r>
    <s v="AZ-2014-4295830"/>
    <x v="995"/>
    <s v="Brandon Preston"/>
    <x v="6"/>
    <s v="Lower Saxony"/>
    <s v="Langenhagen"/>
    <x v="1"/>
    <x v="1"/>
    <x v="2"/>
    <x v="1"/>
    <x v="8"/>
    <s v="Office Star Rocking Chair, Black"/>
    <n v="0.1"/>
    <n v="374"/>
    <n v="42"/>
    <n v="3"/>
    <s v="FALSE"/>
  </r>
  <r>
    <s v="AZ-2014-6158544"/>
    <x v="996"/>
    <s v="Taj Knetes"/>
    <x v="2"/>
    <s v="Ile-de-France"/>
    <s v="Limay"/>
    <x v="1"/>
    <x v="1"/>
    <x v="2"/>
    <x v="0"/>
    <x v="2"/>
    <s v="Boston Highlighters, Fluorescent"/>
    <n v="0"/>
    <n v="40"/>
    <n v="10"/>
    <n v="2"/>
    <s v="TRUE"/>
  </r>
  <r>
    <s v="BN-2014-2570912"/>
    <x v="996"/>
    <s v="Sam French"/>
    <x v="2"/>
    <s v="Aquitaine-Limousin-Poitou-Charentes"/>
    <s v="Libourne"/>
    <x v="1"/>
    <x v="1"/>
    <x v="2"/>
    <x v="0"/>
    <x v="3"/>
    <s v="Smead Lockers, Wire Frame"/>
    <n v="0.1"/>
    <n v="355"/>
    <n v="-4"/>
    <n v="2"/>
    <s v="TRUE"/>
  </r>
  <r>
    <s v="AZ-2014-2583309"/>
    <x v="996"/>
    <s v="Eden Kern"/>
    <x v="2"/>
    <s v="Nord-Pas-de-Calais-Picardie"/>
    <s v="Wasquehal"/>
    <x v="1"/>
    <x v="1"/>
    <x v="0"/>
    <x v="0"/>
    <x v="3"/>
    <s v="Rogers Folders, Wire Frame"/>
    <n v="0.1"/>
    <n v="54"/>
    <n v="1"/>
    <n v="2"/>
    <s v="TRUE"/>
  </r>
  <r>
    <s v="AZ-2014-9676120"/>
    <x v="996"/>
    <s v="Charli Rose"/>
    <x v="1"/>
    <s v="England"/>
    <s v="Manchester"/>
    <x v="0"/>
    <x v="1"/>
    <x v="2"/>
    <x v="0"/>
    <x v="2"/>
    <s v="Binney &amp; Smith Canvas, Easy-Erase"/>
    <n v="0"/>
    <n v="155"/>
    <n v="26"/>
    <n v="3"/>
    <s v="FALSE"/>
  </r>
  <r>
    <s v="BN-2014-1507316"/>
    <x v="996"/>
    <s v="George Dawson"/>
    <x v="3"/>
    <s v="Lombardy"/>
    <s v="Milan"/>
    <x v="2"/>
    <x v="0"/>
    <x v="0"/>
    <x v="0"/>
    <x v="3"/>
    <s v="Rogers Shelving, Wire Frame"/>
    <n v="0.4"/>
    <n v="37"/>
    <n v="-6"/>
    <n v="1"/>
    <s v="TRUE"/>
  </r>
  <r>
    <s v="BN-2014-1507316"/>
    <x v="996"/>
    <s v="George Dawson"/>
    <x v="3"/>
    <s v="Lombardy"/>
    <s v="Milan"/>
    <x v="2"/>
    <x v="0"/>
    <x v="0"/>
    <x v="2"/>
    <x v="15"/>
    <s v="Memorex Mouse, Bluetooth"/>
    <n v="0"/>
    <n v="28"/>
    <n v="1"/>
    <n v="1"/>
    <s v="FALSE"/>
  </r>
  <r>
    <s v="BN-2014-5698928"/>
    <x v="996"/>
    <s v="Charlie Horrocks"/>
    <x v="7"/>
    <s v="North Brabant"/>
    <s v="Tilburg"/>
    <x v="1"/>
    <x v="1"/>
    <x v="1"/>
    <x v="0"/>
    <x v="0"/>
    <s v="Enermax Computer Printout Paper, 8.5 x 11"/>
    <n v="0.5"/>
    <n v="82"/>
    <n v="-39"/>
    <n v="5"/>
    <s v="TRUE"/>
  </r>
  <r>
    <s v="AZ-2014-5299088"/>
    <x v="996"/>
    <s v="Dylan Disney"/>
    <x v="3"/>
    <s v="Sicily"/>
    <s v="Agrigento"/>
    <x v="2"/>
    <x v="0"/>
    <x v="0"/>
    <x v="0"/>
    <x v="0"/>
    <s v="Eaton Parchment Paper, 8.5 x 11"/>
    <n v="0"/>
    <n v="53"/>
    <n v="11"/>
    <n v="3"/>
    <s v="TRUE"/>
  </r>
  <r>
    <s v="BN-2014-5698928"/>
    <x v="996"/>
    <s v="Charlie Horrocks"/>
    <x v="7"/>
    <s v="North Brabant"/>
    <s v="Tilburg"/>
    <x v="1"/>
    <x v="1"/>
    <x v="1"/>
    <x v="2"/>
    <x v="10"/>
    <s v="Motorola Signal Booster, Full Size"/>
    <n v="0.5"/>
    <n v="72"/>
    <n v="-49"/>
    <n v="1"/>
    <s v="FALSE"/>
  </r>
  <r>
    <s v="AZ-2014-5958487"/>
    <x v="996"/>
    <s v="Felicia Cooley"/>
    <x v="1"/>
    <s v="England"/>
    <s v="Poole"/>
    <x v="0"/>
    <x v="1"/>
    <x v="1"/>
    <x v="0"/>
    <x v="2"/>
    <s v="BIC Markers, Blue"/>
    <n v="0"/>
    <n v="106"/>
    <n v="2"/>
    <n v="4"/>
    <s v="FALSE"/>
  </r>
  <r>
    <s v="BN-2014-8459769"/>
    <x v="997"/>
    <s v="Kerry Dorsey"/>
    <x v="0"/>
    <s v="Stockholm"/>
    <s v="Stockholm"/>
    <x v="0"/>
    <x v="1"/>
    <x v="3"/>
    <x v="2"/>
    <x v="13"/>
    <s v="Hewlett Copy Machine, Color"/>
    <n v="0.5"/>
    <n v="133"/>
    <n v="-42"/>
    <n v="1"/>
    <s v="TRUE"/>
  </r>
  <r>
    <s v="AZ-2014-8562932"/>
    <x v="997"/>
    <s v="Abby Mei"/>
    <x v="3"/>
    <s v="Tuscany"/>
    <s v="Lucca"/>
    <x v="2"/>
    <x v="2"/>
    <x v="0"/>
    <x v="0"/>
    <x v="2"/>
    <s v="Stanley Highlighters, Blue"/>
    <n v="0"/>
    <n v="103"/>
    <n v="21"/>
    <n v="7"/>
    <s v="TRUE"/>
  </r>
  <r>
    <s v="AZ-2014-7679425"/>
    <x v="997"/>
    <s v="Francesca Bowen"/>
    <x v="2"/>
    <s v="Nord-Pas-de-Calais-Picardie"/>
    <s v="Amiens"/>
    <x v="1"/>
    <x v="1"/>
    <x v="1"/>
    <x v="0"/>
    <x v="2"/>
    <s v="Sanford Sketch Pad, Water Color"/>
    <n v="0"/>
    <n v="341"/>
    <n v="160"/>
    <n v="7"/>
    <s v="FALSE"/>
  </r>
  <r>
    <s v="AZ-2014-7679425"/>
    <x v="997"/>
    <s v="Francesca Bowen"/>
    <x v="2"/>
    <s v="Nord-Pas-de-Calais-Picardie"/>
    <s v="Amiens"/>
    <x v="1"/>
    <x v="1"/>
    <x v="1"/>
    <x v="0"/>
    <x v="3"/>
    <s v="Fellowes Lockers, Single Width"/>
    <n v="0.1"/>
    <n v="560"/>
    <n v="44"/>
    <n v="3"/>
    <s v="TRUE"/>
  </r>
  <r>
    <s v="AZ-2014-7679425"/>
    <x v="997"/>
    <s v="Francesca Bowen"/>
    <x v="2"/>
    <s v="Nord-Pas-de-Calais-Picardie"/>
    <s v="Amiens"/>
    <x v="1"/>
    <x v="1"/>
    <x v="1"/>
    <x v="0"/>
    <x v="12"/>
    <s v="Stiletto Letter Opener, Easy Grip"/>
    <n v="0"/>
    <n v="57"/>
    <n v="27"/>
    <n v="2"/>
    <s v="TRUE"/>
  </r>
  <r>
    <s v="AZ-2014-4524252"/>
    <x v="997"/>
    <s v="Juanita Smalls"/>
    <x v="1"/>
    <s v="England"/>
    <s v="Nottingham"/>
    <x v="0"/>
    <x v="0"/>
    <x v="1"/>
    <x v="0"/>
    <x v="3"/>
    <s v="Smead Lockers, Wire Frame"/>
    <n v="0"/>
    <n v="987"/>
    <n v="89"/>
    <n v="5"/>
    <s v="TRUE"/>
  </r>
  <r>
    <s v="AZ-2014-1769606"/>
    <x v="998"/>
    <s v="Gracie Powell"/>
    <x v="2"/>
    <s v="Nord-Pas-de-Calais-Picardie"/>
    <s v="Saint-Pol-sur-Mer"/>
    <x v="1"/>
    <x v="1"/>
    <x v="0"/>
    <x v="0"/>
    <x v="2"/>
    <s v="Stanley Pencil Sharpener, Water Color"/>
    <n v="0"/>
    <n v="28"/>
    <n v="1"/>
    <n v="1"/>
    <s v="FALSE"/>
  </r>
  <r>
    <s v="AZ-2014-1769606"/>
    <x v="998"/>
    <s v="Gracie Powell"/>
    <x v="2"/>
    <s v="Nord-Pas-de-Calais-Picardie"/>
    <s v="Saint-Pol-sur-Mer"/>
    <x v="1"/>
    <x v="1"/>
    <x v="0"/>
    <x v="0"/>
    <x v="4"/>
    <s v="Accos Rubber Bands, Assorted Sizes"/>
    <n v="0"/>
    <n v="71"/>
    <n v="16"/>
    <n v="5"/>
    <s v="TRUE"/>
  </r>
  <r>
    <s v="AZ-2014-6407661"/>
    <x v="999"/>
    <s v="Joshua Romero"/>
    <x v="6"/>
    <s v="Berlin"/>
    <s v="Berlin"/>
    <x v="1"/>
    <x v="1"/>
    <x v="1"/>
    <x v="0"/>
    <x v="4"/>
    <s v="Advantus Clamps, Assorted Sizes"/>
    <n v="0.1"/>
    <n v="75"/>
    <n v="2"/>
    <n v="5"/>
    <s v="TRUE"/>
  </r>
  <r>
    <s v="AZ-2014-3040435"/>
    <x v="1000"/>
    <s v="Elijah Sodeman"/>
    <x v="3"/>
    <s v="Lazio"/>
    <s v="Velletri"/>
    <x v="2"/>
    <x v="1"/>
    <x v="3"/>
    <x v="0"/>
    <x v="5"/>
    <s v="Acco Binder Covers, Clear"/>
    <n v="0"/>
    <n v="89"/>
    <n v="38"/>
    <n v="7"/>
    <s v="FALSE"/>
  </r>
  <r>
    <s v="AZ-2014-3040435"/>
    <x v="1000"/>
    <s v="Elijah Sodeman"/>
    <x v="3"/>
    <s v="Lazio"/>
    <s v="Velletri"/>
    <x v="2"/>
    <x v="1"/>
    <x v="3"/>
    <x v="0"/>
    <x v="5"/>
    <s v="Ibico Index Tab, Economy"/>
    <n v="0"/>
    <n v="42"/>
    <n v="14"/>
    <n v="4"/>
    <s v="FALSE"/>
  </r>
  <r>
    <s v="AZ-2014-3040435"/>
    <x v="1000"/>
    <s v="Elijah Sodeman"/>
    <x v="3"/>
    <s v="Lazio"/>
    <s v="Velletri"/>
    <x v="2"/>
    <x v="1"/>
    <x v="3"/>
    <x v="0"/>
    <x v="14"/>
    <s v="Kraft Interoffice Envelope, Set of 50"/>
    <n v="0"/>
    <n v="188"/>
    <n v="41"/>
    <n v="4"/>
    <s v="FALSE"/>
  </r>
  <r>
    <s v="AZ-2014-3040435"/>
    <x v="1000"/>
    <s v="Elijah Sodeman"/>
    <x v="3"/>
    <s v="Lazio"/>
    <s v="Velletri"/>
    <x v="2"/>
    <x v="1"/>
    <x v="3"/>
    <x v="0"/>
    <x v="3"/>
    <s v="Eldon Lockers, Industrial"/>
    <n v="0.4"/>
    <n v="595"/>
    <n v="89"/>
    <n v="5"/>
    <s v="FALSE"/>
  </r>
  <r>
    <s v="AZ-2014-3040435"/>
    <x v="1000"/>
    <s v="Elijah Sodeman"/>
    <x v="3"/>
    <s v="Lazio"/>
    <s v="Velletri"/>
    <x v="2"/>
    <x v="1"/>
    <x v="3"/>
    <x v="0"/>
    <x v="3"/>
    <s v="Rogers Shelving, Industrial"/>
    <n v="0.4"/>
    <n v="38"/>
    <n v="-6"/>
    <n v="1"/>
    <s v="FALSE"/>
  </r>
  <r>
    <s v="AZ-2014-1861968"/>
    <x v="1000"/>
    <s v="Mark Westfall"/>
    <x v="2"/>
    <s v="Aquitaine-Limousin-Poitou-Charentes"/>
    <s v="Pau"/>
    <x v="1"/>
    <x v="1"/>
    <x v="1"/>
    <x v="0"/>
    <x v="11"/>
    <s v="KitchenAid Toaster, Silver"/>
    <n v="0.1"/>
    <n v="232"/>
    <n v="85"/>
    <n v="3"/>
    <s v="FALSE"/>
  </r>
  <r>
    <s v="AZ-2014-1861968"/>
    <x v="1000"/>
    <s v="Mark Westfall"/>
    <x v="2"/>
    <s v="Aquitaine-Limousin-Poitou-Charentes"/>
    <s v="Pau"/>
    <x v="1"/>
    <x v="1"/>
    <x v="1"/>
    <x v="0"/>
    <x v="3"/>
    <s v="Eldon Shelving, Single Width"/>
    <n v="0.1"/>
    <n v="174"/>
    <n v="-19"/>
    <n v="4"/>
    <s v="FALSE"/>
  </r>
  <r>
    <s v="AZ-2014-6630320"/>
    <x v="1000"/>
    <s v="Isabella Cleary"/>
    <x v="1"/>
    <s v="England"/>
    <s v="Poole"/>
    <x v="0"/>
    <x v="0"/>
    <x v="0"/>
    <x v="0"/>
    <x v="12"/>
    <s v="Elite Ruler, Easy Grip"/>
    <n v="0"/>
    <n v="15"/>
    <n v="1"/>
    <n v="1"/>
    <s v="FALSE"/>
  </r>
  <r>
    <s v="AZ-2014-2291964"/>
    <x v="1001"/>
    <s v="Aaron Cunningham"/>
    <x v="6"/>
    <s v="Berlin"/>
    <s v="Berlin"/>
    <x v="1"/>
    <x v="1"/>
    <x v="2"/>
    <x v="0"/>
    <x v="5"/>
    <s v="Avery Hole Reinforcements, Clear"/>
    <n v="0.1"/>
    <n v="10"/>
    <n v="0"/>
    <n v="3"/>
    <s v="FALSE"/>
  </r>
  <r>
    <s v="AZ-2014-2291964"/>
    <x v="1001"/>
    <s v="Aaron Cunningham"/>
    <x v="6"/>
    <s v="Berlin"/>
    <s v="Berlin"/>
    <x v="1"/>
    <x v="1"/>
    <x v="2"/>
    <x v="0"/>
    <x v="5"/>
    <s v="Ibico Index Tab, Economy"/>
    <n v="0.1"/>
    <n v="28"/>
    <n v="7"/>
    <n v="3"/>
    <s v="FALSE"/>
  </r>
  <r>
    <s v="AZ-2014-2291964"/>
    <x v="1001"/>
    <s v="Aaron Cunningham"/>
    <x v="6"/>
    <s v="Berlin"/>
    <s v="Berlin"/>
    <x v="1"/>
    <x v="1"/>
    <x v="2"/>
    <x v="0"/>
    <x v="4"/>
    <s v="OIC Paper Clips, Bulk Pack"/>
    <n v="0.1"/>
    <n v="39"/>
    <n v="17"/>
    <n v="3"/>
    <s v="FALSE"/>
  </r>
  <r>
    <s v="AZ-2014-2291964"/>
    <x v="1001"/>
    <s v="Aaron Cunningham"/>
    <x v="6"/>
    <s v="Berlin"/>
    <s v="Berlin"/>
    <x v="1"/>
    <x v="1"/>
    <x v="2"/>
    <x v="0"/>
    <x v="3"/>
    <s v="Tenex File Cart, Industrial"/>
    <n v="0.2"/>
    <n v="322"/>
    <n v="-4"/>
    <n v="3"/>
    <s v="FALSE"/>
  </r>
  <r>
    <s v="AZ-2014-2291964"/>
    <x v="1001"/>
    <s v="Aaron Cunningham"/>
    <x v="6"/>
    <s v="Berlin"/>
    <s v="Berlin"/>
    <x v="1"/>
    <x v="1"/>
    <x v="2"/>
    <x v="2"/>
    <x v="13"/>
    <s v="Sharp Fax and Copier, High-Speed"/>
    <n v="0.1"/>
    <n v="150"/>
    <n v="3"/>
    <n v="1"/>
    <s v="TRUE"/>
  </r>
  <r>
    <s v="AZ-2014-462189"/>
    <x v="1001"/>
    <s v="Jean Crowley"/>
    <x v="5"/>
    <s v="Madrid"/>
    <s v="Madrid"/>
    <x v="2"/>
    <x v="2"/>
    <x v="0"/>
    <x v="2"/>
    <x v="9"/>
    <s v="Konica Inkjet, Wireless"/>
    <n v="0.1"/>
    <n v="846"/>
    <n v="56"/>
    <n v="3"/>
    <s v="FALSE"/>
  </r>
  <r>
    <s v="AZ-2014-8951189"/>
    <x v="1001"/>
    <s v="Imogen Steele"/>
    <x v="3"/>
    <s v="Apulia"/>
    <s v="Andria"/>
    <x v="2"/>
    <x v="2"/>
    <x v="2"/>
    <x v="0"/>
    <x v="4"/>
    <s v="Accos Thumb Tacks, 12 Pack"/>
    <n v="0"/>
    <n v="26"/>
    <n v="9"/>
    <n v="2"/>
    <s v="FALSE"/>
  </r>
  <r>
    <s v="AZ-2014-5567456"/>
    <x v="1001"/>
    <s v="Max Ronald"/>
    <x v="6"/>
    <s v="Rhineland-Palatinate"/>
    <s v="Koblenz"/>
    <x v="1"/>
    <x v="2"/>
    <x v="1"/>
    <x v="0"/>
    <x v="5"/>
    <s v="Ibico Binding Machine, Durable"/>
    <n v="0"/>
    <n v="159"/>
    <n v="73"/>
    <n v="3"/>
    <s v="FALSE"/>
  </r>
  <r>
    <s v="AZ-2014-5567456"/>
    <x v="1001"/>
    <s v="Max Ronald"/>
    <x v="6"/>
    <s v="Rhineland-Palatinate"/>
    <s v="Koblenz"/>
    <x v="1"/>
    <x v="2"/>
    <x v="1"/>
    <x v="0"/>
    <x v="12"/>
    <s v="Kleencut Shears, High Speed"/>
    <n v="0"/>
    <n v="187"/>
    <n v="80"/>
    <n v="4"/>
    <s v="FALSE"/>
  </r>
  <r>
    <s v="AZ-2014-5567456"/>
    <x v="1001"/>
    <s v="Max Ronald"/>
    <x v="6"/>
    <s v="Rhineland-Palatinate"/>
    <s v="Koblenz"/>
    <x v="1"/>
    <x v="2"/>
    <x v="1"/>
    <x v="2"/>
    <x v="13"/>
    <s v="Canon Fax and Copier, Laser"/>
    <n v="0"/>
    <n v="191"/>
    <n v="90"/>
    <n v="1"/>
    <s v="FALSE"/>
  </r>
  <r>
    <s v="AZ-2014-1556718"/>
    <x v="1001"/>
    <s v="Jay Johnson"/>
    <x v="1"/>
    <s v="England"/>
    <s v="Crawley"/>
    <x v="0"/>
    <x v="1"/>
    <x v="0"/>
    <x v="2"/>
    <x v="13"/>
    <s v="HP Wireless Fax, Digital"/>
    <n v="0"/>
    <n v="2519"/>
    <n v="1033"/>
    <n v="7"/>
    <s v="FALSE"/>
  </r>
  <r>
    <s v="AZ-2014-9904920"/>
    <x v="1001"/>
    <s v="Phoebe Moore"/>
    <x v="2"/>
    <s v="Auvergne-Rhône-Alpes"/>
    <s v="Meyzieu"/>
    <x v="1"/>
    <x v="2"/>
    <x v="1"/>
    <x v="2"/>
    <x v="13"/>
    <s v="HP Personal Copier, Color"/>
    <n v="0.15"/>
    <n v="321"/>
    <n v="26"/>
    <n v="3"/>
    <s v="TRUE"/>
  </r>
  <r>
    <s v="BN-2014-3985726"/>
    <x v="1002"/>
    <s v="Laura Elizabeth"/>
    <x v="7"/>
    <s v="North Holland"/>
    <s v="Amsterdam"/>
    <x v="1"/>
    <x v="1"/>
    <x v="2"/>
    <x v="1"/>
    <x v="8"/>
    <s v="Hon Rocking Chair, Set of Two"/>
    <n v="0.5"/>
    <n v="133"/>
    <n v="-56"/>
    <n v="2"/>
    <s v="FALSE"/>
  </r>
  <r>
    <s v="AZ-2014-8467172"/>
    <x v="1002"/>
    <s v="Harry Josephson"/>
    <x v="1"/>
    <s v="England"/>
    <s v="Middlesbrough"/>
    <x v="0"/>
    <x v="1"/>
    <x v="2"/>
    <x v="1"/>
    <x v="1"/>
    <s v="Sauder Corner Shelving, Pine"/>
    <n v="0"/>
    <n v="595"/>
    <n v="119"/>
    <n v="4"/>
    <s v="FALSE"/>
  </r>
  <r>
    <s v="BN-2014-3985726"/>
    <x v="1002"/>
    <s v="Laura Elizabeth"/>
    <x v="7"/>
    <s v="North Holland"/>
    <s v="Amsterdam"/>
    <x v="1"/>
    <x v="1"/>
    <x v="2"/>
    <x v="0"/>
    <x v="2"/>
    <s v="Binney &amp; Smith Pencil Sharpener, Fluorescent"/>
    <n v="0.5"/>
    <n v="40"/>
    <n v="-37"/>
    <n v="3"/>
    <s v="FALSE"/>
  </r>
  <r>
    <s v="BN-2014-3985726"/>
    <x v="1002"/>
    <s v="Laura Elizabeth"/>
    <x v="7"/>
    <s v="North Holland"/>
    <s v="Amsterdam"/>
    <x v="1"/>
    <x v="1"/>
    <x v="2"/>
    <x v="0"/>
    <x v="7"/>
    <s v="Novimex Round Labels, 5000 Label Set"/>
    <n v="0.5"/>
    <n v="7"/>
    <n v="0"/>
    <n v="2"/>
    <s v="FALSE"/>
  </r>
  <r>
    <s v="AZ-2014-8467172"/>
    <x v="1002"/>
    <s v="Harry Josephson"/>
    <x v="1"/>
    <s v="England"/>
    <s v="Middlesbrough"/>
    <x v="0"/>
    <x v="1"/>
    <x v="2"/>
    <x v="0"/>
    <x v="5"/>
    <s v="Acco 3-Hole Punch, Economy"/>
    <n v="0"/>
    <n v="151"/>
    <n v="29"/>
    <n v="5"/>
    <s v="TRUE"/>
  </r>
  <r>
    <s v="AZ-2014-8467172"/>
    <x v="1002"/>
    <s v="Harry Josephson"/>
    <x v="1"/>
    <s v="England"/>
    <s v="Middlesbrough"/>
    <x v="0"/>
    <x v="1"/>
    <x v="2"/>
    <x v="0"/>
    <x v="5"/>
    <s v="Cardinal 3-Hole Punch, Recycled"/>
    <n v="0"/>
    <n v="58"/>
    <n v="17"/>
    <n v="2"/>
    <s v="FALSE"/>
  </r>
  <r>
    <s v="AZ-2014-8899652"/>
    <x v="1002"/>
    <s v="Tina Brantley"/>
    <x v="2"/>
    <s v="Normandy"/>
    <s v="Rouen"/>
    <x v="1"/>
    <x v="0"/>
    <x v="1"/>
    <x v="0"/>
    <x v="5"/>
    <s v="Wilson Jones Index Tab, Clear"/>
    <n v="0"/>
    <n v="24"/>
    <n v="2"/>
    <n v="4"/>
    <s v="TRUE"/>
  </r>
  <r>
    <s v="AZ-2014-5901455"/>
    <x v="1002"/>
    <s v="Georgina Fuller"/>
    <x v="1"/>
    <s v="England"/>
    <s v="London"/>
    <x v="0"/>
    <x v="1"/>
    <x v="1"/>
    <x v="0"/>
    <x v="2"/>
    <s v="BIC Highlighters, Blue"/>
    <n v="0.1"/>
    <n v="51"/>
    <n v="17"/>
    <n v="3"/>
    <s v="FALSE"/>
  </r>
  <r>
    <s v="AZ-2014-756508"/>
    <x v="1002"/>
    <s v="Keith Martinez"/>
    <x v="3"/>
    <s v="Tuscany"/>
    <s v="Pisa"/>
    <x v="2"/>
    <x v="1"/>
    <x v="1"/>
    <x v="0"/>
    <x v="5"/>
    <s v="Avery Binder Covers, Durable"/>
    <n v="0"/>
    <n v="88"/>
    <n v="11"/>
    <n v="7"/>
    <s v="TRUE"/>
  </r>
  <r>
    <s v="AZ-2014-756508"/>
    <x v="1002"/>
    <s v="Keith Martinez"/>
    <x v="3"/>
    <s v="Tuscany"/>
    <s v="Pisa"/>
    <x v="2"/>
    <x v="1"/>
    <x v="1"/>
    <x v="0"/>
    <x v="7"/>
    <s v="Harbour Creations File Folder Labels, Laser Printer Compatible"/>
    <n v="0"/>
    <n v="79"/>
    <n v="24"/>
    <n v="9"/>
    <s v="FALSE"/>
  </r>
  <r>
    <s v="AZ-2014-5901455"/>
    <x v="1002"/>
    <s v="Georgina Fuller"/>
    <x v="1"/>
    <s v="England"/>
    <s v="London"/>
    <x v="0"/>
    <x v="1"/>
    <x v="1"/>
    <x v="2"/>
    <x v="15"/>
    <s v="SanDisk Flash Drive, Bluetooth"/>
    <n v="0.1"/>
    <n v="71"/>
    <n v="28"/>
    <n v="2"/>
    <s v="FALSE"/>
  </r>
  <r>
    <s v="BN-2014-2450854"/>
    <x v="1002"/>
    <s v="Tahlia Coughlan"/>
    <x v="0"/>
    <s v="Stockholm"/>
    <s v="Stockholm"/>
    <x v="0"/>
    <x v="2"/>
    <x v="1"/>
    <x v="0"/>
    <x v="14"/>
    <s v="Ames Mailers, Recycled"/>
    <n v="0.5"/>
    <n v="69"/>
    <n v="-67"/>
    <n v="4"/>
    <s v="FALSE"/>
  </r>
  <r>
    <s v="BN-2014-2450854"/>
    <x v="1002"/>
    <s v="Tahlia Coughlan"/>
    <x v="0"/>
    <s v="Stockholm"/>
    <s v="Stockholm"/>
    <x v="0"/>
    <x v="2"/>
    <x v="1"/>
    <x v="0"/>
    <x v="0"/>
    <s v="Green Bar Memo Slips, Premium"/>
    <n v="0.5"/>
    <n v="59"/>
    <n v="-46"/>
    <n v="7"/>
    <s v="TRUE"/>
  </r>
  <r>
    <s v="AZ-2014-6041399"/>
    <x v="1002"/>
    <s v="Lloyd Barnes"/>
    <x v="3"/>
    <s v="Emilia-Romagna"/>
    <s v="Bologna"/>
    <x v="2"/>
    <x v="2"/>
    <x v="1"/>
    <x v="0"/>
    <x v="7"/>
    <s v="Novimex File Folder Labels, 5000 Label Set"/>
    <n v="0"/>
    <n v="9"/>
    <n v="3"/>
    <n v="1"/>
    <s v="FALSE"/>
  </r>
  <r>
    <s v="AZ-2014-2367501"/>
    <x v="1003"/>
    <s v="Toby Conway"/>
    <x v="6"/>
    <s v="Baden-Württemberg"/>
    <s v="Heidelberg"/>
    <x v="1"/>
    <x v="1"/>
    <x v="0"/>
    <x v="0"/>
    <x v="12"/>
    <s v="Acme Scissors, Serrated"/>
    <n v="0"/>
    <n v="177"/>
    <n v="11"/>
    <n v="8"/>
    <s v="TRUE"/>
  </r>
  <r>
    <s v="AZ-2014-1948946"/>
    <x v="1003"/>
    <s v="Kayleigh Summers"/>
    <x v="2"/>
    <s v="Ile-de-France"/>
    <s v="Boulogne-Billancourt"/>
    <x v="1"/>
    <x v="1"/>
    <x v="1"/>
    <x v="0"/>
    <x v="12"/>
    <s v="Fiskars Box Cutter, Serrated"/>
    <n v="0"/>
    <n v="97"/>
    <n v="31"/>
    <n v="3"/>
    <s v="TRUE"/>
  </r>
  <r>
    <s v="BN-2014-7160254"/>
    <x v="1003"/>
    <s v="Eric Anderson"/>
    <x v="8"/>
    <s v="Hovedstaden"/>
    <s v="Copenhagen"/>
    <x v="0"/>
    <x v="0"/>
    <x v="1"/>
    <x v="0"/>
    <x v="3"/>
    <s v="Tenex Shelving, Industrial"/>
    <n v="0.5"/>
    <n v="110"/>
    <n v="-68"/>
    <n v="4"/>
    <s v="FALSE"/>
  </r>
  <r>
    <s v="AZ-2014-5084567"/>
    <x v="1003"/>
    <s v="Zachary Disher"/>
    <x v="1"/>
    <s v="England"/>
    <s v="Peterborough"/>
    <x v="0"/>
    <x v="1"/>
    <x v="1"/>
    <x v="0"/>
    <x v="4"/>
    <s v="Stockwell Clamps, Bulk Pack"/>
    <n v="0"/>
    <n v="19"/>
    <n v="4"/>
    <n v="1"/>
    <s v="FALSE"/>
  </r>
  <r>
    <s v="AZ-2014-5084567"/>
    <x v="1003"/>
    <s v="Zachary Disher"/>
    <x v="1"/>
    <s v="England"/>
    <s v="Peterborough"/>
    <x v="0"/>
    <x v="1"/>
    <x v="1"/>
    <x v="2"/>
    <x v="15"/>
    <s v="Belkin Flash Drive, Programmable"/>
    <n v="0"/>
    <n v="130"/>
    <n v="13"/>
    <n v="3"/>
    <s v="TRUE"/>
  </r>
  <r>
    <s v="AZ-2014-4414949"/>
    <x v="1004"/>
    <s v="Jeffrey Laird"/>
    <x v="6"/>
    <s v="North Rhine-Westphalia"/>
    <s v="Hagen"/>
    <x v="1"/>
    <x v="2"/>
    <x v="0"/>
    <x v="0"/>
    <x v="5"/>
    <s v="Avery Binder Covers, Clear"/>
    <n v="0"/>
    <n v="21"/>
    <n v="5"/>
    <n v="2"/>
    <s v="FALSE"/>
  </r>
  <r>
    <s v="AZ-2014-4414949"/>
    <x v="1004"/>
    <s v="Jeffrey Laird"/>
    <x v="6"/>
    <s v="North Rhine-Westphalia"/>
    <s v="Hagen"/>
    <x v="1"/>
    <x v="2"/>
    <x v="0"/>
    <x v="0"/>
    <x v="12"/>
    <s v="Fiskars Scissors, High Speed"/>
    <n v="0"/>
    <n v="93"/>
    <n v="44"/>
    <n v="4"/>
    <s v="FALSE"/>
  </r>
  <r>
    <s v="BN-2014-7390420"/>
    <x v="1004"/>
    <s v="Paige Hopley"/>
    <x v="2"/>
    <s v="Languedoc-Roussillon-Midi-Pyrénées"/>
    <s v="Toulouse"/>
    <x v="1"/>
    <x v="1"/>
    <x v="1"/>
    <x v="2"/>
    <x v="15"/>
    <s v="Enermax Memory Card, Erganomic"/>
    <n v="0.5"/>
    <n v="168"/>
    <n v="-10"/>
    <n v="3"/>
    <s v="TRUE"/>
  </r>
  <r>
    <s v="BN-2014-8871614"/>
    <x v="1005"/>
    <s v="Ben Hogben"/>
    <x v="13"/>
    <s v="Dublin"/>
    <s v="Tallaght"/>
    <x v="0"/>
    <x v="2"/>
    <x v="2"/>
    <x v="0"/>
    <x v="2"/>
    <s v="Boston Markers, Blue"/>
    <n v="0.5"/>
    <n v="40"/>
    <n v="-7"/>
    <n v="3"/>
    <s v="TRUE"/>
  </r>
  <r>
    <s v="BN-2014-8871614"/>
    <x v="1005"/>
    <s v="Ben Hogben"/>
    <x v="13"/>
    <s v="Dublin"/>
    <s v="Tallaght"/>
    <x v="0"/>
    <x v="2"/>
    <x v="2"/>
    <x v="0"/>
    <x v="0"/>
    <s v="Green Bar Memo Slips, Recycled"/>
    <n v="0.5"/>
    <n v="34"/>
    <n v="-22"/>
    <n v="4"/>
    <s v="TRUE"/>
  </r>
  <r>
    <s v="AZ-2014-1474181"/>
    <x v="1006"/>
    <s v="Ethan Barrett"/>
    <x v="1"/>
    <s v="England"/>
    <s v="London"/>
    <x v="0"/>
    <x v="1"/>
    <x v="0"/>
    <x v="0"/>
    <x v="2"/>
    <s v="Binney &amp; Smith Canvas, Fluorescent"/>
    <n v="0.1"/>
    <n v="142"/>
    <n v="14"/>
    <n v="3"/>
    <s v="FALSE"/>
  </r>
  <r>
    <s v="AZ-2014-1474181"/>
    <x v="1006"/>
    <s v="Ethan Barrett"/>
    <x v="1"/>
    <s v="England"/>
    <s v="London"/>
    <x v="0"/>
    <x v="1"/>
    <x v="0"/>
    <x v="0"/>
    <x v="2"/>
    <s v="Sanford Markers, Easy-Erase"/>
    <n v="0.1"/>
    <n v="64"/>
    <n v="-6"/>
    <n v="3"/>
    <s v="TRUE"/>
  </r>
  <r>
    <s v="AZ-2014-1474181"/>
    <x v="1006"/>
    <s v="Ethan Barrett"/>
    <x v="1"/>
    <s v="England"/>
    <s v="London"/>
    <x v="0"/>
    <x v="1"/>
    <x v="0"/>
    <x v="0"/>
    <x v="5"/>
    <s v="Avery Binder Covers, Durable"/>
    <n v="0.1"/>
    <n v="45"/>
    <n v="1"/>
    <n v="4"/>
    <s v="TRUE"/>
  </r>
  <r>
    <s v="AZ-2014-1474181"/>
    <x v="1006"/>
    <s v="Ethan Barrett"/>
    <x v="1"/>
    <s v="England"/>
    <s v="London"/>
    <x v="0"/>
    <x v="1"/>
    <x v="0"/>
    <x v="0"/>
    <x v="7"/>
    <s v="Novimex Shipping Labels, Adjustable"/>
    <n v="0.1"/>
    <n v="56"/>
    <n v="5"/>
    <n v="7"/>
    <s v="TRUE"/>
  </r>
  <r>
    <s v="AZ-2014-1474181"/>
    <x v="1006"/>
    <s v="Ethan Barrett"/>
    <x v="1"/>
    <s v="England"/>
    <s v="London"/>
    <x v="0"/>
    <x v="1"/>
    <x v="0"/>
    <x v="0"/>
    <x v="0"/>
    <s v="Green Bar Computer Printout Paper, Recycled"/>
    <n v="0.1"/>
    <n v="53"/>
    <n v="-1"/>
    <n v="2"/>
    <s v="FALSE"/>
  </r>
  <r>
    <s v="AZ-2014-1474181"/>
    <x v="1006"/>
    <s v="Ethan Barrett"/>
    <x v="1"/>
    <s v="England"/>
    <s v="London"/>
    <x v="0"/>
    <x v="1"/>
    <x v="0"/>
    <x v="0"/>
    <x v="0"/>
    <s v="Green Bar Parchment Paper, Recycled"/>
    <n v="0.1"/>
    <n v="60"/>
    <n v="24"/>
    <n v="4"/>
    <s v="TRUE"/>
  </r>
  <r>
    <s v="BN-2014-3013563"/>
    <x v="1007"/>
    <s v="Chloe Miller"/>
    <x v="2"/>
    <s v="Languedoc-Roussillon-Midi-Pyrénées"/>
    <s v="Toulouse"/>
    <x v="1"/>
    <x v="1"/>
    <x v="0"/>
    <x v="1"/>
    <x v="1"/>
    <s v="Ikea Floating Shelf Set, Traditional"/>
    <n v="0.6"/>
    <n v="204"/>
    <n v="-276"/>
    <n v="3"/>
    <s v="FALSE"/>
  </r>
  <r>
    <s v="BN-2014-3013563"/>
    <x v="1007"/>
    <s v="Chloe Miller"/>
    <x v="2"/>
    <s v="Languedoc-Roussillon-Midi-Pyrénées"/>
    <s v="Toulouse"/>
    <x v="1"/>
    <x v="1"/>
    <x v="0"/>
    <x v="1"/>
    <x v="1"/>
    <s v="Ikea Library with Doors, Pine"/>
    <n v="0.6"/>
    <n v="729"/>
    <n v="-492"/>
    <n v="5"/>
    <s v="FALSE"/>
  </r>
  <r>
    <s v="BN-2014-3013563"/>
    <x v="1007"/>
    <s v="Chloe Miller"/>
    <x v="2"/>
    <s v="Languedoc-Roussillon-Midi-Pyrénées"/>
    <s v="Toulouse"/>
    <x v="1"/>
    <x v="1"/>
    <x v="0"/>
    <x v="0"/>
    <x v="4"/>
    <s v="Advantus Push Pins, Bulk Pack"/>
    <n v="0.5"/>
    <n v="29"/>
    <n v="-24"/>
    <n v="4"/>
    <s v="TRUE"/>
  </r>
  <r>
    <s v="BN-2014-3013563"/>
    <x v="1007"/>
    <s v="Chloe Miller"/>
    <x v="2"/>
    <s v="Languedoc-Roussillon-Midi-Pyrénées"/>
    <s v="Toulouse"/>
    <x v="1"/>
    <x v="1"/>
    <x v="0"/>
    <x v="0"/>
    <x v="7"/>
    <s v="Hon File Folder Labels, Laser Printer Compatible"/>
    <n v="0.5"/>
    <n v="17"/>
    <n v="-13"/>
    <n v="4"/>
    <s v="TRUE"/>
  </r>
  <r>
    <s v="AZ-2014-526283"/>
    <x v="1007"/>
    <s v="Angus Reading"/>
    <x v="3"/>
    <s v="Piedmont"/>
    <s v="Alessandria"/>
    <x v="2"/>
    <x v="2"/>
    <x v="1"/>
    <x v="0"/>
    <x v="2"/>
    <s v="Stanley Canvas, Blue"/>
    <n v="0"/>
    <n v="148"/>
    <n v="24"/>
    <n v="3"/>
    <s v="FALSE"/>
  </r>
  <r>
    <s v="AZ-2014-526283"/>
    <x v="1007"/>
    <s v="Angus Reading"/>
    <x v="3"/>
    <s v="Piedmont"/>
    <s v="Alessandria"/>
    <x v="2"/>
    <x v="2"/>
    <x v="1"/>
    <x v="2"/>
    <x v="9"/>
    <s v="Panasonic Receipt Printer, Durable"/>
    <n v="0.4"/>
    <n v="73"/>
    <n v="5"/>
    <n v="1"/>
    <s v="FALSE"/>
  </r>
  <r>
    <s v="AZ-2014-2981657"/>
    <x v="1008"/>
    <s v="Isabelle Vaughan"/>
    <x v="10"/>
    <s v="Hordaland"/>
    <s v="Bergen"/>
    <x v="0"/>
    <x v="1"/>
    <x v="1"/>
    <x v="1"/>
    <x v="8"/>
    <s v="Novimex Rocking Chair, Black"/>
    <n v="0"/>
    <n v="1032"/>
    <n v="124"/>
    <n v="8"/>
    <s v="FALSE"/>
  </r>
  <r>
    <s v="AZ-2014-6031845"/>
    <x v="1008"/>
    <s v="Evie Morton"/>
    <x v="6"/>
    <s v="North Rhine-Westphalia"/>
    <s v="Oberhausen"/>
    <x v="1"/>
    <x v="1"/>
    <x v="1"/>
    <x v="0"/>
    <x v="11"/>
    <s v="Hoover Refrigerator, Black"/>
    <n v="0.1"/>
    <n v="2366"/>
    <n v="552"/>
    <n v="5"/>
    <s v="FALSE"/>
  </r>
  <r>
    <s v="AZ-2014-2981657"/>
    <x v="1008"/>
    <s v="Isabelle Vaughan"/>
    <x v="10"/>
    <s v="Hordaland"/>
    <s v="Bergen"/>
    <x v="0"/>
    <x v="1"/>
    <x v="1"/>
    <x v="2"/>
    <x v="9"/>
    <s v="Okidata Printer, White"/>
    <n v="0"/>
    <n v="1601"/>
    <n v="16"/>
    <n v="6"/>
    <s v="TRUE"/>
  </r>
  <r>
    <s v="AZ-2014-1114768"/>
    <x v="1009"/>
    <s v="Mark Briggs"/>
    <x v="2"/>
    <s v="Nord-Pas-de-Calais-Picardie"/>
    <s v="Avion"/>
    <x v="1"/>
    <x v="1"/>
    <x v="2"/>
    <x v="0"/>
    <x v="2"/>
    <s v="Stanley Highlighters, Fluorescent"/>
    <n v="0"/>
    <n v="32"/>
    <n v="12"/>
    <n v="2"/>
    <s v="TRUE"/>
  </r>
  <r>
    <s v="AZ-2014-1114768"/>
    <x v="1009"/>
    <s v="Mark Briggs"/>
    <x v="2"/>
    <s v="Nord-Pas-de-Calais-Picardie"/>
    <s v="Avion"/>
    <x v="1"/>
    <x v="1"/>
    <x v="2"/>
    <x v="0"/>
    <x v="3"/>
    <s v="Eldon File Cart, Single Width"/>
    <n v="0.1"/>
    <n v="230"/>
    <n v="20"/>
    <n v="2"/>
    <s v="FALSE"/>
  </r>
  <r>
    <s v="AZ-2014-1114768"/>
    <x v="1009"/>
    <s v="Mark Briggs"/>
    <x v="2"/>
    <s v="Nord-Pas-de-Calais-Picardie"/>
    <s v="Avion"/>
    <x v="1"/>
    <x v="1"/>
    <x v="2"/>
    <x v="0"/>
    <x v="3"/>
    <s v="Fellowes File Cart, Industrial"/>
    <n v="0.1"/>
    <n v="744"/>
    <n v="25"/>
    <n v="6"/>
    <s v="FALSE"/>
  </r>
  <r>
    <s v="AZ-2014-9380952"/>
    <x v="1009"/>
    <s v="Liam Marshall"/>
    <x v="10"/>
    <s v="Oslo"/>
    <s v="Oslo"/>
    <x v="0"/>
    <x v="0"/>
    <x v="0"/>
    <x v="0"/>
    <x v="2"/>
    <s v="Stanley Canvas, Easy-Erase"/>
    <n v="0"/>
    <n v="199"/>
    <n v="48"/>
    <n v="4"/>
    <s v="TRUE"/>
  </r>
  <r>
    <s v="AZ-2014-9380952"/>
    <x v="1009"/>
    <s v="Liam Marshall"/>
    <x v="10"/>
    <s v="Oslo"/>
    <s v="Oslo"/>
    <x v="0"/>
    <x v="0"/>
    <x v="0"/>
    <x v="0"/>
    <x v="2"/>
    <s v="Stanley Pencil Sharpener, Fluorescent"/>
    <n v="0"/>
    <n v="149"/>
    <n v="48"/>
    <n v="6"/>
    <s v="TRUE"/>
  </r>
  <r>
    <s v="AZ-2014-9380952"/>
    <x v="1009"/>
    <s v="Liam Marshall"/>
    <x v="10"/>
    <s v="Oslo"/>
    <s v="Oslo"/>
    <x v="0"/>
    <x v="0"/>
    <x v="0"/>
    <x v="0"/>
    <x v="5"/>
    <s v="Wilson Jones Binding Machine, Clear"/>
    <n v="0"/>
    <n v="436"/>
    <n v="131"/>
    <n v="9"/>
    <s v="FALSE"/>
  </r>
  <r>
    <s v="AZ-2014-6019807"/>
    <x v="1010"/>
    <s v="Dylan Dry"/>
    <x v="2"/>
    <s v="Ile-de-France"/>
    <s v="Levallois-Perret"/>
    <x v="1"/>
    <x v="1"/>
    <x v="2"/>
    <x v="1"/>
    <x v="8"/>
    <s v="Novimex Executive Leather Armchair, Red"/>
    <n v="0.1"/>
    <n v="828"/>
    <n v="230"/>
    <n v="2"/>
    <s v="TRUE"/>
  </r>
  <r>
    <s v="AZ-2014-6019807"/>
    <x v="1010"/>
    <s v="Dylan Dry"/>
    <x v="2"/>
    <s v="Ile-de-France"/>
    <s v="Levallois-Perret"/>
    <x v="1"/>
    <x v="1"/>
    <x v="2"/>
    <x v="0"/>
    <x v="0"/>
    <s v="Enermax Parchment Paper, Multicolor"/>
    <n v="0"/>
    <n v="34"/>
    <n v="10"/>
    <n v="2"/>
    <s v="FALSE"/>
  </r>
  <r>
    <s v="AZ-2014-6019807"/>
    <x v="1010"/>
    <s v="Dylan Dry"/>
    <x v="2"/>
    <s v="Ile-de-France"/>
    <s v="Levallois-Perret"/>
    <x v="1"/>
    <x v="1"/>
    <x v="2"/>
    <x v="0"/>
    <x v="12"/>
    <s v="Stiletto Box Cutter, High Speed"/>
    <n v="0"/>
    <n v="72"/>
    <n v="16"/>
    <n v="2"/>
    <s v="FALSE"/>
  </r>
  <r>
    <s v="AZ-2014-6019807"/>
    <x v="1010"/>
    <s v="Dylan Dry"/>
    <x v="2"/>
    <s v="Ile-de-France"/>
    <s v="Levallois-Perret"/>
    <x v="1"/>
    <x v="1"/>
    <x v="2"/>
    <x v="2"/>
    <x v="15"/>
    <s v="SanDisk Keyboard, Bluetooth"/>
    <n v="0"/>
    <n v="489"/>
    <n v="142"/>
    <n v="6"/>
    <s v="TRUE"/>
  </r>
  <r>
    <s v="AZ-2014-6019807"/>
    <x v="1010"/>
    <s v="Dylan Dry"/>
    <x v="2"/>
    <s v="Ile-de-France"/>
    <s v="Levallois-Perret"/>
    <x v="1"/>
    <x v="1"/>
    <x v="2"/>
    <x v="2"/>
    <x v="13"/>
    <s v="Hewlett Ink, Laser"/>
    <n v="0.15"/>
    <n v="379"/>
    <n v="-13"/>
    <n v="3"/>
    <s v="TRUE"/>
  </r>
  <r>
    <s v="AZ-2014-2816978"/>
    <x v="1010"/>
    <s v="Oscar Clayton"/>
    <x v="6"/>
    <s v="Berlin"/>
    <s v="Berlin"/>
    <x v="1"/>
    <x v="1"/>
    <x v="1"/>
    <x v="0"/>
    <x v="7"/>
    <s v="Smead Legal Exhibit Labels, Laser Printer Compatible"/>
    <n v="0.1"/>
    <n v="30"/>
    <n v="-1"/>
    <n v="3"/>
    <s v="TRUE"/>
  </r>
  <r>
    <s v="AZ-2014-8090546"/>
    <x v="1011"/>
    <s v="Charlie Brooks"/>
    <x v="2"/>
    <s v="Bourgogne-Franche-Comté"/>
    <s v="Dijon"/>
    <x v="1"/>
    <x v="1"/>
    <x v="2"/>
    <x v="1"/>
    <x v="8"/>
    <s v="Harbour Creations Bag Chairs, Adjustable"/>
    <n v="0.1"/>
    <n v="173"/>
    <n v="69"/>
    <n v="3"/>
    <s v="TRUE"/>
  </r>
  <r>
    <s v="BN-2014-3618473"/>
    <x v="1011"/>
    <s v="Faith Greenwood"/>
    <x v="7"/>
    <s v="Gelderland"/>
    <s v="Barneveld"/>
    <x v="1"/>
    <x v="1"/>
    <x v="1"/>
    <x v="0"/>
    <x v="3"/>
    <s v="Fellowes Lockers, Industrial"/>
    <n v="0.5"/>
    <n v="208"/>
    <n v="-25"/>
    <n v="2"/>
    <s v="FALSE"/>
  </r>
  <r>
    <s v="AZ-2014-2658996"/>
    <x v="1011"/>
    <s v="Paul Cleary"/>
    <x v="2"/>
    <s v="Auvergne-Rhône-Alpes"/>
    <s v="Grenoble"/>
    <x v="1"/>
    <x v="2"/>
    <x v="1"/>
    <x v="0"/>
    <x v="5"/>
    <s v="Wilson Jones 3-Hole Punch, Economy"/>
    <n v="0"/>
    <n v="140"/>
    <n v="46"/>
    <n v="5"/>
    <s v="TRUE"/>
  </r>
  <r>
    <s v="AZ-2014-2510582"/>
    <x v="1012"/>
    <s v="Brandon Preston"/>
    <x v="6"/>
    <s v="Lower Saxony"/>
    <s v="Hildesheim"/>
    <x v="1"/>
    <x v="1"/>
    <x v="2"/>
    <x v="0"/>
    <x v="3"/>
    <s v="Rogers File Cart, Single Width"/>
    <n v="0.1"/>
    <n v="892"/>
    <n v="159"/>
    <n v="7"/>
    <s v="FALSE"/>
  </r>
  <r>
    <s v="AZ-2014-9905195"/>
    <x v="1012"/>
    <s v="Nathan Clayton"/>
    <x v="3"/>
    <s v="Lazio"/>
    <s v="Guidonia Montecelio"/>
    <x v="2"/>
    <x v="1"/>
    <x v="1"/>
    <x v="0"/>
    <x v="0"/>
    <s v="Green Bar Computer Printout Paper, Multicolor"/>
    <n v="0"/>
    <n v="156"/>
    <n v="36"/>
    <n v="5"/>
    <s v="TRUE"/>
  </r>
  <r>
    <s v="AZ-2014-2478728"/>
    <x v="1013"/>
    <s v="Hayley Baldwinson"/>
    <x v="1"/>
    <s v="England"/>
    <s v="Southend-on-Sea"/>
    <x v="0"/>
    <x v="1"/>
    <x v="2"/>
    <x v="0"/>
    <x v="2"/>
    <s v="Sanford Pencil Sharpener, Fluorescent"/>
    <n v="0"/>
    <n v="77"/>
    <n v="27"/>
    <n v="3"/>
    <s v="TRUE"/>
  </r>
  <r>
    <s v="AZ-2014-2478728"/>
    <x v="1013"/>
    <s v="Hayley Baldwinson"/>
    <x v="1"/>
    <s v="England"/>
    <s v="Southend-on-Sea"/>
    <x v="0"/>
    <x v="1"/>
    <x v="2"/>
    <x v="0"/>
    <x v="5"/>
    <s v="Ibico Binder Covers, Economy"/>
    <n v="0"/>
    <n v="27"/>
    <n v="4"/>
    <n v="2"/>
    <s v="FALSE"/>
  </r>
  <r>
    <s v="AZ-2014-2478728"/>
    <x v="1013"/>
    <s v="Hayley Baldwinson"/>
    <x v="1"/>
    <s v="England"/>
    <s v="Southend-on-Sea"/>
    <x v="0"/>
    <x v="1"/>
    <x v="2"/>
    <x v="0"/>
    <x v="5"/>
    <s v="Ibico Binder, Recycled"/>
    <n v="0"/>
    <n v="32"/>
    <n v="3"/>
    <n v="2"/>
    <s v="FALSE"/>
  </r>
  <r>
    <s v="AZ-2014-2215737"/>
    <x v="1013"/>
    <s v="Dakota Baynes"/>
    <x v="1"/>
    <s v="Scotland"/>
    <s v="Edinburgh"/>
    <x v="0"/>
    <x v="2"/>
    <x v="0"/>
    <x v="0"/>
    <x v="3"/>
    <s v="Eldon Shelving, Blue"/>
    <n v="0"/>
    <n v="242"/>
    <n v="65"/>
    <n v="5"/>
    <s v="TRUE"/>
  </r>
  <r>
    <s v="AZ-2014-77046"/>
    <x v="1014"/>
    <s v="Ewan Walton"/>
    <x v="2"/>
    <s v="Provence-Alpes-Côte d'Azur"/>
    <s v="Marseille"/>
    <x v="1"/>
    <x v="1"/>
    <x v="1"/>
    <x v="0"/>
    <x v="0"/>
    <s v="SanDisk Cards &amp; Envelopes, Recycled"/>
    <n v="0"/>
    <n v="193"/>
    <n v="8"/>
    <n v="4"/>
    <s v="TRUE"/>
  </r>
  <r>
    <s v="AZ-2014-6235976"/>
    <x v="1014"/>
    <s v="Mark Burkett"/>
    <x v="3"/>
    <s v="Apulia"/>
    <s v="Lecce"/>
    <x v="2"/>
    <x v="0"/>
    <x v="1"/>
    <x v="0"/>
    <x v="11"/>
    <s v="Cuisinart Refrigerator, Black"/>
    <n v="0"/>
    <n v="1487"/>
    <n v="624"/>
    <n v="3"/>
    <s v="FALSE"/>
  </r>
  <r>
    <s v="AZ-2014-6429468"/>
    <x v="1014"/>
    <s v="Terence Welch"/>
    <x v="4"/>
    <s v="Tyrol"/>
    <s v="Innsbruck"/>
    <x v="1"/>
    <x v="1"/>
    <x v="1"/>
    <x v="0"/>
    <x v="5"/>
    <s v="Ibico Binding Machine, Economy"/>
    <n v="0"/>
    <n v="206"/>
    <n v="18"/>
    <n v="4"/>
    <s v="TRUE"/>
  </r>
  <r>
    <s v="AZ-2014-6429468"/>
    <x v="1014"/>
    <s v="Terence Welch"/>
    <x v="4"/>
    <s v="Tyrol"/>
    <s v="Innsbruck"/>
    <x v="1"/>
    <x v="1"/>
    <x v="1"/>
    <x v="2"/>
    <x v="13"/>
    <s v="Canon Ink, Laser"/>
    <n v="0"/>
    <n v="736"/>
    <n v="346"/>
    <n v="5"/>
    <s v="TRUE"/>
  </r>
  <r>
    <s v="BN-2014-2557638"/>
    <x v="1015"/>
    <s v="Laura Elizabeth"/>
    <x v="3"/>
    <s v="Veneto"/>
    <s v="Treviso"/>
    <x v="2"/>
    <x v="1"/>
    <x v="0"/>
    <x v="1"/>
    <x v="1"/>
    <s v="Ikea Stackable Bookrack, Mobile"/>
    <n v="0"/>
    <n v="375"/>
    <n v="180"/>
    <n v="3"/>
    <s v="FALSE"/>
  </r>
  <r>
    <s v="BN-2014-2557638"/>
    <x v="1015"/>
    <s v="Laura Elizabeth"/>
    <x v="3"/>
    <s v="Veneto"/>
    <s v="Treviso"/>
    <x v="2"/>
    <x v="1"/>
    <x v="0"/>
    <x v="1"/>
    <x v="1"/>
    <s v="Sauder Stackable Bookrack, Pine"/>
    <n v="0"/>
    <n v="299"/>
    <n v="113"/>
    <n v="2"/>
    <s v="FALSE"/>
  </r>
  <r>
    <s v="BN-2014-2557638"/>
    <x v="1015"/>
    <s v="Laura Elizabeth"/>
    <x v="3"/>
    <s v="Veneto"/>
    <s v="Treviso"/>
    <x v="2"/>
    <x v="1"/>
    <x v="0"/>
    <x v="1"/>
    <x v="8"/>
    <s v="SAFCO Chairmat, Red"/>
    <n v="0.6"/>
    <n v="287"/>
    <n v="-280"/>
    <n v="12"/>
    <s v="TRUE"/>
  </r>
  <r>
    <s v="BN-2014-2557638"/>
    <x v="1015"/>
    <s v="Laura Elizabeth"/>
    <x v="3"/>
    <s v="Veneto"/>
    <s v="Treviso"/>
    <x v="2"/>
    <x v="1"/>
    <x v="0"/>
    <x v="1"/>
    <x v="16"/>
    <s v="Advantus Frame, Erganomic"/>
    <n v="0"/>
    <n v="110"/>
    <n v="35"/>
    <n v="1"/>
    <s v="FALSE"/>
  </r>
  <r>
    <s v="BN-2014-2557638"/>
    <x v="1015"/>
    <s v="Laura Elizabeth"/>
    <x v="3"/>
    <s v="Veneto"/>
    <s v="Treviso"/>
    <x v="2"/>
    <x v="1"/>
    <x v="0"/>
    <x v="0"/>
    <x v="5"/>
    <s v="Cardinal Binding Machine, Clear"/>
    <n v="0"/>
    <n v="148"/>
    <n v="59"/>
    <n v="3"/>
    <s v="FALSE"/>
  </r>
  <r>
    <s v="BN-2014-2557638"/>
    <x v="1015"/>
    <s v="Laura Elizabeth"/>
    <x v="3"/>
    <s v="Veneto"/>
    <s v="Treviso"/>
    <x v="2"/>
    <x v="1"/>
    <x v="0"/>
    <x v="2"/>
    <x v="13"/>
    <s v="Sharp Fax Machine, Laser"/>
    <n v="0"/>
    <n v="1183"/>
    <n v="106"/>
    <n v="4"/>
    <s v="FALSE"/>
  </r>
  <r>
    <s v="AZ-2014-6710580"/>
    <x v="1015"/>
    <s v="Judy Rodriquez"/>
    <x v="1"/>
    <s v="England"/>
    <s v="Dudley"/>
    <x v="0"/>
    <x v="1"/>
    <x v="1"/>
    <x v="0"/>
    <x v="2"/>
    <s v="BIC Highlighters, Easy-Erase"/>
    <n v="0"/>
    <n v="38"/>
    <n v="9"/>
    <n v="2"/>
    <s v="FALSE"/>
  </r>
  <r>
    <s v="AZ-2014-7247090"/>
    <x v="1015"/>
    <s v="Julian Corbin"/>
    <x v="5"/>
    <s v="Madrid"/>
    <s v="Madrid"/>
    <x v="2"/>
    <x v="0"/>
    <x v="1"/>
    <x v="1"/>
    <x v="8"/>
    <s v="Novimex Rocking Chair, Red"/>
    <n v="0.2"/>
    <n v="315"/>
    <n v="-8"/>
    <n v="3"/>
    <s v="FALSE"/>
  </r>
  <r>
    <s v="AZ-2014-7247090"/>
    <x v="1015"/>
    <s v="Julian Corbin"/>
    <x v="5"/>
    <s v="Madrid"/>
    <s v="Madrid"/>
    <x v="2"/>
    <x v="0"/>
    <x v="1"/>
    <x v="0"/>
    <x v="5"/>
    <s v="Ibico 3-Hole Punch, Durable"/>
    <n v="0"/>
    <n v="128"/>
    <n v="47"/>
    <n v="4"/>
    <s v="TRUE"/>
  </r>
  <r>
    <s v="AZ-2014-9550736"/>
    <x v="1016"/>
    <s v="Donald Pak"/>
    <x v="6"/>
    <s v="North Rhine-Westphalia"/>
    <s v="Cologne"/>
    <x v="1"/>
    <x v="2"/>
    <x v="1"/>
    <x v="0"/>
    <x v="11"/>
    <s v="Cuisinart Blender, White"/>
    <n v="0.1"/>
    <n v="117"/>
    <n v="36"/>
    <n v="2"/>
    <s v="FALSE"/>
  </r>
  <r>
    <s v="AZ-2014-9550736"/>
    <x v="1016"/>
    <s v="Donald Pak"/>
    <x v="6"/>
    <s v="North Rhine-Westphalia"/>
    <s v="Cologne"/>
    <x v="1"/>
    <x v="2"/>
    <x v="1"/>
    <x v="2"/>
    <x v="10"/>
    <s v="Cisco Office Telephone, Cordless"/>
    <n v="0"/>
    <n v="916"/>
    <n v="192"/>
    <n v="11"/>
    <s v="TRUE"/>
  </r>
  <r>
    <s v="AZ-2014-6427379"/>
    <x v="1016"/>
    <s v="Aidan Hayward"/>
    <x v="4"/>
    <s v="Vienna"/>
    <s v="Vienna"/>
    <x v="1"/>
    <x v="2"/>
    <x v="1"/>
    <x v="0"/>
    <x v="0"/>
    <s v="Xerox Memo Slips, Recycled"/>
    <n v="0"/>
    <n v="54"/>
    <n v="8"/>
    <n v="4"/>
    <s v="FALSE"/>
  </r>
  <r>
    <s v="AZ-2014-8568021"/>
    <x v="1017"/>
    <s v="Nancy Seay"/>
    <x v="2"/>
    <s v="Provence-Alpes-Côte d'Azur"/>
    <s v="Marseille"/>
    <x v="1"/>
    <x v="1"/>
    <x v="0"/>
    <x v="0"/>
    <x v="0"/>
    <s v="Green Bar Memo Slips, Premium"/>
    <n v="0"/>
    <n v="102"/>
    <n v="11"/>
    <n v="6"/>
    <s v="TRUE"/>
  </r>
  <r>
    <s v="AZ-2014-8128242"/>
    <x v="1017"/>
    <s v="Mary Saterfiel"/>
    <x v="6"/>
    <s v="Schleswig-Holstein"/>
    <s v="Flensburg"/>
    <x v="1"/>
    <x v="1"/>
    <x v="0"/>
    <x v="0"/>
    <x v="2"/>
    <s v="Binney &amp; Smith Markers, Blue"/>
    <n v="0"/>
    <n v="120"/>
    <n v="23"/>
    <n v="5"/>
    <s v="TRUE"/>
  </r>
  <r>
    <s v="AZ-2014-8128242"/>
    <x v="1017"/>
    <s v="Mary Saterfiel"/>
    <x v="6"/>
    <s v="Schleswig-Holstein"/>
    <s v="Flensburg"/>
    <x v="1"/>
    <x v="1"/>
    <x v="0"/>
    <x v="2"/>
    <x v="15"/>
    <s v="SanDisk Flash Drive, Bluetooth"/>
    <n v="0"/>
    <n v="40"/>
    <n v="18"/>
    <n v="1"/>
    <s v="FALSE"/>
  </r>
  <r>
    <s v="AZ-2014-4220771"/>
    <x v="1018"/>
    <s v="Lola Hughes"/>
    <x v="1"/>
    <s v="England"/>
    <s v="London"/>
    <x v="0"/>
    <x v="1"/>
    <x v="0"/>
    <x v="1"/>
    <x v="6"/>
    <s v="Bevis Round Table, with Bottom Storage"/>
    <n v="0.1"/>
    <n v="1399"/>
    <n v="109"/>
    <n v="3"/>
    <s v="TRUE"/>
  </r>
  <r>
    <s v="AZ-2014-3247933"/>
    <x v="1018"/>
    <s v="Koby Phillip"/>
    <x v="2"/>
    <s v="Ile-de-France"/>
    <s v="Clichy"/>
    <x v="1"/>
    <x v="1"/>
    <x v="1"/>
    <x v="0"/>
    <x v="2"/>
    <s v="Stanley Canvas, Fluorescent"/>
    <n v="0"/>
    <n v="101"/>
    <n v="32"/>
    <n v="2"/>
    <s v="TRUE"/>
  </r>
  <r>
    <s v="AZ-2014-1406790"/>
    <x v="1018"/>
    <s v="David Mortlock"/>
    <x v="2"/>
    <s v="Auvergne-Rhône-Alpes"/>
    <s v="Lyon"/>
    <x v="1"/>
    <x v="1"/>
    <x v="1"/>
    <x v="2"/>
    <x v="15"/>
    <s v="Memorex Flash Drive, Bluetooth"/>
    <n v="0"/>
    <n v="118"/>
    <n v="25"/>
    <n v="4"/>
    <s v="TRUE"/>
  </r>
  <r>
    <s v="AZ-2014-8154802"/>
    <x v="1018"/>
    <s v="Rhonda Ford"/>
    <x v="7"/>
    <s v="North Holland"/>
    <s v="Purmerend"/>
    <x v="1"/>
    <x v="1"/>
    <x v="0"/>
    <x v="1"/>
    <x v="16"/>
    <s v="Advantus Stacking Tray, Black"/>
    <n v="0.2"/>
    <n v="190"/>
    <n v="19"/>
    <n v="9"/>
    <s v="TRUE"/>
  </r>
  <r>
    <s v="AZ-2014-8154802"/>
    <x v="1018"/>
    <s v="Rhonda Ford"/>
    <x v="7"/>
    <s v="North Holland"/>
    <s v="Purmerend"/>
    <x v="1"/>
    <x v="1"/>
    <x v="0"/>
    <x v="0"/>
    <x v="5"/>
    <s v="Acco 3-Hole Punch, Durable"/>
    <n v="0.5"/>
    <n v="158"/>
    <n v="-29"/>
    <n v="10"/>
    <s v="FALSE"/>
  </r>
  <r>
    <s v="AZ-2014-8154802"/>
    <x v="1018"/>
    <s v="Rhonda Ford"/>
    <x v="7"/>
    <s v="North Holland"/>
    <s v="Purmerend"/>
    <x v="1"/>
    <x v="1"/>
    <x v="0"/>
    <x v="0"/>
    <x v="3"/>
    <s v="Tenex Trays, Single Width"/>
    <n v="0.5"/>
    <n v="136"/>
    <n v="-33"/>
    <n v="5"/>
    <s v="FALSE"/>
  </r>
  <r>
    <s v="AZ-2014-325624"/>
    <x v="1018"/>
    <s v="Kieran Herbert"/>
    <x v="6"/>
    <s v="North Rhine-Westphalia"/>
    <s v="Krefeld"/>
    <x v="1"/>
    <x v="1"/>
    <x v="1"/>
    <x v="1"/>
    <x v="8"/>
    <s v="Office Star Chairmat, Adjustable"/>
    <n v="0.1"/>
    <n v="184"/>
    <n v="59"/>
    <n v="3"/>
    <s v="FALSE"/>
  </r>
  <r>
    <s v="AZ-2014-325624"/>
    <x v="1018"/>
    <s v="Kieran Herbert"/>
    <x v="6"/>
    <s v="North Rhine-Westphalia"/>
    <s v="Krefeld"/>
    <x v="1"/>
    <x v="1"/>
    <x v="1"/>
    <x v="0"/>
    <x v="2"/>
    <s v="BIC Highlighters, Blue"/>
    <n v="0"/>
    <n v="38"/>
    <n v="15"/>
    <n v="2"/>
    <s v="TRUE"/>
  </r>
  <r>
    <s v="AZ-2014-325624"/>
    <x v="1018"/>
    <s v="Kieran Herbert"/>
    <x v="6"/>
    <s v="North Rhine-Westphalia"/>
    <s v="Krefeld"/>
    <x v="1"/>
    <x v="1"/>
    <x v="1"/>
    <x v="0"/>
    <x v="2"/>
    <s v="Boston Markers, Easy-Erase"/>
    <n v="0"/>
    <n v="53"/>
    <n v="5"/>
    <n v="2"/>
    <s v="TRUE"/>
  </r>
  <r>
    <s v="AZ-2014-325624"/>
    <x v="1018"/>
    <s v="Kieran Herbert"/>
    <x v="6"/>
    <s v="North Rhine-Westphalia"/>
    <s v="Krefeld"/>
    <x v="1"/>
    <x v="1"/>
    <x v="1"/>
    <x v="0"/>
    <x v="14"/>
    <s v="Kraft Business Envelopes, Recycled"/>
    <n v="0"/>
    <n v="38"/>
    <n v="18"/>
    <n v="2"/>
    <s v="TRUE"/>
  </r>
  <r>
    <s v="AZ-2014-325624"/>
    <x v="1018"/>
    <s v="Kieran Herbert"/>
    <x v="6"/>
    <s v="North Rhine-Westphalia"/>
    <s v="Krefeld"/>
    <x v="1"/>
    <x v="1"/>
    <x v="1"/>
    <x v="0"/>
    <x v="4"/>
    <s v="OIC Push Pins, 12 Pack"/>
    <n v="0"/>
    <n v="43"/>
    <n v="18"/>
    <n v="3"/>
    <s v="FALSE"/>
  </r>
  <r>
    <s v="AZ-2014-325624"/>
    <x v="1018"/>
    <s v="Kieran Herbert"/>
    <x v="6"/>
    <s v="North Rhine-Westphalia"/>
    <s v="Krefeld"/>
    <x v="1"/>
    <x v="1"/>
    <x v="1"/>
    <x v="2"/>
    <x v="13"/>
    <s v="Canon Fax and Copier, Digital"/>
    <n v="0"/>
    <n v="764"/>
    <n v="84"/>
    <n v="4"/>
    <s v="TRUE"/>
  </r>
  <r>
    <s v="AZ-2014-9876866"/>
    <x v="1019"/>
    <s v="Sophie Watson"/>
    <x v="2"/>
    <s v="Aquitaine-Limousin-Poitou-Charentes"/>
    <s v="La Teste-de-Buch"/>
    <x v="1"/>
    <x v="2"/>
    <x v="1"/>
    <x v="0"/>
    <x v="2"/>
    <s v="BIC Markers, Water Color"/>
    <n v="0"/>
    <n v="59"/>
    <n v="21"/>
    <n v="2"/>
    <s v="FALSE"/>
  </r>
  <r>
    <s v="AZ-2014-9876866"/>
    <x v="1019"/>
    <s v="Sophie Watson"/>
    <x v="2"/>
    <s v="Aquitaine-Limousin-Poitou-Charentes"/>
    <s v="La Teste-de-Buch"/>
    <x v="1"/>
    <x v="2"/>
    <x v="1"/>
    <x v="0"/>
    <x v="5"/>
    <s v="Acco Binding Machine, Durable"/>
    <n v="0"/>
    <n v="210"/>
    <n v="50"/>
    <n v="4"/>
    <s v="FALSE"/>
  </r>
  <r>
    <s v="AZ-2014-9876866"/>
    <x v="1019"/>
    <s v="Sophie Watson"/>
    <x v="2"/>
    <s v="Aquitaine-Limousin-Poitou-Charentes"/>
    <s v="La Teste-de-Buch"/>
    <x v="1"/>
    <x v="2"/>
    <x v="1"/>
    <x v="0"/>
    <x v="5"/>
    <s v="Cardinal Binding Machine, Durable"/>
    <n v="0"/>
    <n v="154"/>
    <n v="54"/>
    <n v="3"/>
    <s v="FALSE"/>
  </r>
  <r>
    <s v="AZ-2014-9876866"/>
    <x v="1019"/>
    <s v="Sophie Watson"/>
    <x v="2"/>
    <s v="Aquitaine-Limousin-Poitou-Charentes"/>
    <s v="La Teste-de-Buch"/>
    <x v="1"/>
    <x v="2"/>
    <x v="1"/>
    <x v="0"/>
    <x v="5"/>
    <s v="Ibico Binding Machine, Durable"/>
    <n v="0"/>
    <n v="53"/>
    <n v="24"/>
    <n v="1"/>
    <s v="TRUE"/>
  </r>
  <r>
    <s v="AZ-2014-9876866"/>
    <x v="1019"/>
    <s v="Sophie Watson"/>
    <x v="2"/>
    <s v="Aquitaine-Limousin-Poitou-Charentes"/>
    <s v="La Teste-de-Buch"/>
    <x v="1"/>
    <x v="2"/>
    <x v="1"/>
    <x v="0"/>
    <x v="5"/>
    <s v="Ibico Hole Reinforcements, Clear"/>
    <n v="0"/>
    <n v="26"/>
    <n v="10"/>
    <n v="4"/>
    <s v="TRUE"/>
  </r>
  <r>
    <s v="AZ-2014-9876866"/>
    <x v="1019"/>
    <s v="Sophie Watson"/>
    <x v="2"/>
    <s v="Aquitaine-Limousin-Poitou-Charentes"/>
    <s v="La Teste-de-Buch"/>
    <x v="1"/>
    <x v="2"/>
    <x v="1"/>
    <x v="0"/>
    <x v="3"/>
    <s v="Fellowes Lockers, Blue"/>
    <n v="0.1"/>
    <n v="1120"/>
    <n v="199"/>
    <n v="6"/>
    <s v="TRUE"/>
  </r>
  <r>
    <s v="AZ-2014-9876866"/>
    <x v="1019"/>
    <s v="Sophie Watson"/>
    <x v="2"/>
    <s v="Aquitaine-Limousin-Poitou-Charentes"/>
    <s v="La Teste-de-Buch"/>
    <x v="1"/>
    <x v="2"/>
    <x v="1"/>
    <x v="0"/>
    <x v="12"/>
    <s v="Stiletto Ruler, High Speed"/>
    <n v="0"/>
    <n v="45"/>
    <n v="6"/>
    <n v="3"/>
    <s v="TRUE"/>
  </r>
  <r>
    <s v="AZ-2014-9876866"/>
    <x v="1019"/>
    <s v="Sophie Watson"/>
    <x v="2"/>
    <s v="Aquitaine-Limousin-Poitou-Charentes"/>
    <s v="La Teste-de-Buch"/>
    <x v="1"/>
    <x v="2"/>
    <x v="1"/>
    <x v="2"/>
    <x v="15"/>
    <s v="Memorex Memory Card, USB"/>
    <n v="0"/>
    <n v="307"/>
    <n v="74"/>
    <n v="3"/>
    <s v="FALSE"/>
  </r>
  <r>
    <s v="AZ-2014-5202108"/>
    <x v="1019"/>
    <s v="Rose Nicolay"/>
    <x v="2"/>
    <s v="Ile-de-France"/>
    <s v="Maisons-Alfort"/>
    <x v="1"/>
    <x v="0"/>
    <x v="1"/>
    <x v="0"/>
    <x v="3"/>
    <s v="Eldon Box, Industrial"/>
    <n v="0.1"/>
    <n v="19"/>
    <n v="6"/>
    <n v="2"/>
    <s v="TRUE"/>
  </r>
  <r>
    <s v="AZ-2014-5202108"/>
    <x v="1019"/>
    <s v="Rose Nicolay"/>
    <x v="2"/>
    <s v="Ile-de-France"/>
    <s v="Maisons-Alfort"/>
    <x v="1"/>
    <x v="0"/>
    <x v="1"/>
    <x v="0"/>
    <x v="3"/>
    <s v="Tenex Lockers, Industrial"/>
    <n v="0.1"/>
    <n v="184"/>
    <n v="37"/>
    <n v="1"/>
    <s v="FALSE"/>
  </r>
  <r>
    <s v="AZ-2014-6950700"/>
    <x v="1019"/>
    <s v="John Basser"/>
    <x v="3"/>
    <s v="Lazio"/>
    <s v="Anzio"/>
    <x v="2"/>
    <x v="2"/>
    <x v="1"/>
    <x v="2"/>
    <x v="13"/>
    <s v="Canon Ink, High-Speed"/>
    <n v="0"/>
    <n v="291"/>
    <n v="93"/>
    <n v="2"/>
    <s v="FALSE"/>
  </r>
  <r>
    <s v="AZ-2014-6626996"/>
    <x v="1020"/>
    <s v="Theresa Varner"/>
    <x v="1"/>
    <s v="England"/>
    <s v="Gloucester"/>
    <x v="0"/>
    <x v="2"/>
    <x v="0"/>
    <x v="2"/>
    <x v="15"/>
    <s v="SanDisk Router, Programmable"/>
    <n v="0"/>
    <n v="774"/>
    <n v="170"/>
    <n v="3"/>
    <s v="TRUE"/>
  </r>
  <r>
    <s v="AZ-2014-5335130"/>
    <x v="1021"/>
    <s v="Jason Roger"/>
    <x v="2"/>
    <s v="Ile-de-France"/>
    <s v="Corbeil-Essonnes"/>
    <x v="1"/>
    <x v="2"/>
    <x v="0"/>
    <x v="0"/>
    <x v="4"/>
    <s v="Advantus Paper Clips, Assorted Sizes"/>
    <n v="0"/>
    <n v="80"/>
    <n v="12"/>
    <n v="7"/>
    <s v="TRUE"/>
  </r>
  <r>
    <s v="BN-2014-5799987"/>
    <x v="1021"/>
    <s v="Caleb Kenyon"/>
    <x v="0"/>
    <s v="Värmland"/>
    <s v="Karlstad"/>
    <x v="0"/>
    <x v="2"/>
    <x v="1"/>
    <x v="0"/>
    <x v="2"/>
    <s v="BIC Sketch Pad, Fluorescent"/>
    <n v="0.5"/>
    <n v="75"/>
    <n v="-25"/>
    <n v="3"/>
    <s v="TRUE"/>
  </r>
  <r>
    <s v="BN-2014-5799987"/>
    <x v="1021"/>
    <s v="Caleb Kenyon"/>
    <x v="0"/>
    <s v="Värmland"/>
    <s v="Karlstad"/>
    <x v="0"/>
    <x v="2"/>
    <x v="1"/>
    <x v="0"/>
    <x v="2"/>
    <s v="Sanford Pens, Blue"/>
    <n v="0.5"/>
    <n v="17"/>
    <n v="-9"/>
    <n v="3"/>
    <s v="TRUE"/>
  </r>
  <r>
    <s v="AZ-2014-2853843"/>
    <x v="1021"/>
    <s v="Audry Smith"/>
    <x v="2"/>
    <s v="Normandy"/>
    <s v="Le Havre"/>
    <x v="1"/>
    <x v="1"/>
    <x v="1"/>
    <x v="0"/>
    <x v="2"/>
    <s v="Boston Sketch Pad, Blue"/>
    <n v="0"/>
    <n v="194"/>
    <n v="84"/>
    <n v="4"/>
    <s v="FALSE"/>
  </r>
  <r>
    <s v="AZ-2014-1308209"/>
    <x v="1022"/>
    <s v="Aaron Cunningham"/>
    <x v="2"/>
    <s v="Languedoc-Roussillon-Midi-Pyrénées"/>
    <s v="Carcassonne"/>
    <x v="1"/>
    <x v="1"/>
    <x v="2"/>
    <x v="0"/>
    <x v="2"/>
    <s v="Boston Pens, Blue"/>
    <n v="0"/>
    <n v="43"/>
    <n v="1"/>
    <n v="3"/>
    <s v="TRUE"/>
  </r>
  <r>
    <s v="AZ-2014-1308209"/>
    <x v="1022"/>
    <s v="Aaron Cunningham"/>
    <x v="2"/>
    <s v="Languedoc-Roussillon-Midi-Pyrénées"/>
    <s v="Carcassonne"/>
    <x v="1"/>
    <x v="1"/>
    <x v="2"/>
    <x v="0"/>
    <x v="3"/>
    <s v="Eldon File Cart, Single Width"/>
    <n v="0.1"/>
    <n v="809"/>
    <n v="296"/>
    <n v="7"/>
    <s v="TRUE"/>
  </r>
  <r>
    <s v="AZ-2014-221897"/>
    <x v="1022"/>
    <s v="Dominic Stephenson"/>
    <x v="9"/>
    <s v="East Flanders"/>
    <s v="Ghent"/>
    <x v="1"/>
    <x v="0"/>
    <x v="2"/>
    <x v="0"/>
    <x v="4"/>
    <s v="Stockwell Rubber Bands, Metal"/>
    <n v="0"/>
    <n v="50"/>
    <n v="24"/>
    <n v="3"/>
    <s v="TRUE"/>
  </r>
  <r>
    <s v="AZ-2014-6883963"/>
    <x v="1022"/>
    <s v="Jonathan Bottrill"/>
    <x v="2"/>
    <s v="Nord-Pas-de-Calais-Picardie"/>
    <s v="Douai"/>
    <x v="1"/>
    <x v="1"/>
    <x v="1"/>
    <x v="1"/>
    <x v="16"/>
    <s v="Eldon Door Stop, Erganomic"/>
    <n v="0"/>
    <n v="341"/>
    <n v="44"/>
    <n v="7"/>
    <s v="FALSE"/>
  </r>
  <r>
    <s v="AZ-2014-1043314"/>
    <x v="1022"/>
    <s v="Kiara Allen"/>
    <x v="6"/>
    <s v="North Rhine-Westphalia"/>
    <s v="Cologne"/>
    <x v="1"/>
    <x v="1"/>
    <x v="1"/>
    <x v="1"/>
    <x v="16"/>
    <s v="Eldon Light Bulb, Erganomic"/>
    <n v="0"/>
    <n v="48"/>
    <n v="6"/>
    <n v="2"/>
    <s v="FALSE"/>
  </r>
  <r>
    <s v="AZ-2014-6883963"/>
    <x v="1022"/>
    <s v="Jonathan Bottrill"/>
    <x v="2"/>
    <s v="Nord-Pas-de-Calais-Picardie"/>
    <s v="Douai"/>
    <x v="1"/>
    <x v="1"/>
    <x v="1"/>
    <x v="0"/>
    <x v="2"/>
    <s v="Binney &amp; Smith Markers, Easy-Erase"/>
    <n v="0"/>
    <n v="171"/>
    <n v="68"/>
    <n v="7"/>
    <s v="FALSE"/>
  </r>
  <r>
    <s v="AZ-2014-1043314"/>
    <x v="1022"/>
    <s v="Kiara Allen"/>
    <x v="6"/>
    <s v="North Rhine-Westphalia"/>
    <s v="Cologne"/>
    <x v="1"/>
    <x v="1"/>
    <x v="1"/>
    <x v="0"/>
    <x v="5"/>
    <s v="Wilson Jones Binder, Durable"/>
    <n v="0"/>
    <n v="29"/>
    <n v="1"/>
    <n v="2"/>
    <s v="FALSE"/>
  </r>
  <r>
    <s v="AZ-2014-1043314"/>
    <x v="1022"/>
    <s v="Kiara Allen"/>
    <x v="6"/>
    <s v="North Rhine-Westphalia"/>
    <s v="Cologne"/>
    <x v="1"/>
    <x v="1"/>
    <x v="1"/>
    <x v="0"/>
    <x v="7"/>
    <s v="Novimex Legal Exhibit Labels, 5000 Label Set"/>
    <n v="0"/>
    <n v="22"/>
    <n v="3"/>
    <n v="2"/>
    <s v="TRUE"/>
  </r>
  <r>
    <s v="AZ-2014-4789346"/>
    <x v="1022"/>
    <s v="Rory Martindale"/>
    <x v="14"/>
    <s v="Finland Proper"/>
    <s v="Turku"/>
    <x v="0"/>
    <x v="1"/>
    <x v="1"/>
    <x v="1"/>
    <x v="16"/>
    <s v="Rubbermaid Clock, Duo Pack"/>
    <n v="0"/>
    <n v="100"/>
    <n v="16"/>
    <n v="2"/>
    <s v="FALSE"/>
  </r>
  <r>
    <s v="AZ-2014-5829110"/>
    <x v="1022"/>
    <s v="Nancy Seay"/>
    <x v="2"/>
    <s v="Auvergne-Rhône-Alpes"/>
    <s v="Lyon"/>
    <x v="1"/>
    <x v="1"/>
    <x v="1"/>
    <x v="0"/>
    <x v="3"/>
    <s v="Smead Lockers, Single Width"/>
    <n v="0.1"/>
    <n v="1429"/>
    <n v="555"/>
    <n v="8"/>
    <s v="TRUE"/>
  </r>
  <r>
    <s v="AZ-2014-5829110"/>
    <x v="1022"/>
    <s v="Nancy Seay"/>
    <x v="2"/>
    <s v="Auvergne-Rhône-Alpes"/>
    <s v="Lyon"/>
    <x v="1"/>
    <x v="1"/>
    <x v="1"/>
    <x v="0"/>
    <x v="3"/>
    <s v="Smead Shelving, Blue"/>
    <n v="0.1"/>
    <n v="88"/>
    <n v="20"/>
    <n v="2"/>
    <s v="FALSE"/>
  </r>
  <r>
    <s v="AZ-2014-5688152"/>
    <x v="1022"/>
    <s v="Henry Winder"/>
    <x v="1"/>
    <s v="England"/>
    <s v="Huddersfield"/>
    <x v="0"/>
    <x v="2"/>
    <x v="1"/>
    <x v="0"/>
    <x v="14"/>
    <s v="Jiffy Interoffice Envelope, Recycled"/>
    <n v="0"/>
    <n v="271"/>
    <n v="73"/>
    <n v="6"/>
    <s v="TRUE"/>
  </r>
  <r>
    <s v="AZ-2014-5688152"/>
    <x v="1022"/>
    <s v="Henry Winder"/>
    <x v="1"/>
    <s v="England"/>
    <s v="Huddersfield"/>
    <x v="0"/>
    <x v="2"/>
    <x v="1"/>
    <x v="0"/>
    <x v="3"/>
    <s v="Smead Trays, Single Width"/>
    <n v="0"/>
    <n v="49"/>
    <n v="16"/>
    <n v="1"/>
    <s v="TRUE"/>
  </r>
  <r>
    <s v="AZ-2014-6597356"/>
    <x v="1023"/>
    <s v="Alexandra Whitehouse"/>
    <x v="14"/>
    <s v="Uusimaa"/>
    <s v="Helsinki"/>
    <x v="0"/>
    <x v="1"/>
    <x v="3"/>
    <x v="1"/>
    <x v="1"/>
    <s v="Safco Floating Shelf Set, Pine"/>
    <n v="0"/>
    <n v="594"/>
    <n v="89"/>
    <n v="3"/>
    <s v="TRUE"/>
  </r>
  <r>
    <s v="AZ-2014-9952627"/>
    <x v="1023"/>
    <s v="Maya Summers"/>
    <x v="5"/>
    <s v="Murcia"/>
    <s v="Murcia"/>
    <x v="2"/>
    <x v="0"/>
    <x v="3"/>
    <x v="0"/>
    <x v="11"/>
    <s v="Cuisinart Stove, White"/>
    <n v="0"/>
    <n v="536"/>
    <n v="91"/>
    <n v="1"/>
    <s v="FALSE"/>
  </r>
  <r>
    <s v="AZ-2014-9952627"/>
    <x v="1023"/>
    <s v="Maya Summers"/>
    <x v="5"/>
    <s v="Murcia"/>
    <s v="Murcia"/>
    <x v="2"/>
    <x v="0"/>
    <x v="3"/>
    <x v="0"/>
    <x v="12"/>
    <s v="Elite Letter Opener, Easy Grip"/>
    <n v="0"/>
    <n v="137"/>
    <n v="5"/>
    <n v="5"/>
    <s v="FALSE"/>
  </r>
  <r>
    <s v="AZ-2014-9952627"/>
    <x v="1023"/>
    <s v="Maya Summers"/>
    <x v="5"/>
    <s v="Murcia"/>
    <s v="Murcia"/>
    <x v="2"/>
    <x v="0"/>
    <x v="3"/>
    <x v="2"/>
    <x v="13"/>
    <s v="Canon Wireless Fax, Laser"/>
    <n v="0"/>
    <n v="757"/>
    <n v="371"/>
    <n v="2"/>
    <s v="FALSE"/>
  </r>
  <r>
    <s v="AZ-2014-7447666"/>
    <x v="1023"/>
    <s v="Phoebe Moore"/>
    <x v="1"/>
    <s v="England"/>
    <s v="Bradford"/>
    <x v="0"/>
    <x v="2"/>
    <x v="2"/>
    <x v="1"/>
    <x v="6"/>
    <s v="Chromcraft Conference Table, with Bottom Storage"/>
    <n v="0"/>
    <n v="4363"/>
    <n v="305"/>
    <n v="5"/>
    <s v="TRUE"/>
  </r>
  <r>
    <s v="AZ-2014-6650288"/>
    <x v="1023"/>
    <s v="Rhonda Ford"/>
    <x v="2"/>
    <s v="Nord-Pas-de-Calais-Picardie"/>
    <s v="Calais"/>
    <x v="1"/>
    <x v="1"/>
    <x v="0"/>
    <x v="0"/>
    <x v="14"/>
    <s v="Cameo Clasp Envelope, with clear poly window"/>
    <n v="0"/>
    <n v="78"/>
    <n v="28"/>
    <n v="6"/>
    <s v="TRUE"/>
  </r>
  <r>
    <s v="AZ-2014-7447666"/>
    <x v="1023"/>
    <s v="Phoebe Moore"/>
    <x v="1"/>
    <s v="England"/>
    <s v="Bradford"/>
    <x v="0"/>
    <x v="2"/>
    <x v="2"/>
    <x v="2"/>
    <x v="10"/>
    <s v="Samsung Signal Booster, Full Size"/>
    <n v="0"/>
    <n v="414"/>
    <n v="199"/>
    <n v="3"/>
    <s v="TRUE"/>
  </r>
  <r>
    <s v="AZ-2014-9821147"/>
    <x v="1023"/>
    <s v="Kieran Herbert"/>
    <x v="2"/>
    <s v="Auvergne-Rhône-Alpes"/>
    <s v="Voiron"/>
    <x v="1"/>
    <x v="1"/>
    <x v="1"/>
    <x v="0"/>
    <x v="14"/>
    <s v="Kraft Clasp Envelope, Set of 50"/>
    <n v="0"/>
    <n v="36"/>
    <n v="0"/>
    <n v="4"/>
    <s v="TRUE"/>
  </r>
  <r>
    <s v="AZ-2014-4255691"/>
    <x v="1023"/>
    <s v="Jason Roger"/>
    <x v="2"/>
    <s v="Ile-de-France"/>
    <s v="Colombes"/>
    <x v="1"/>
    <x v="2"/>
    <x v="1"/>
    <x v="0"/>
    <x v="3"/>
    <s v="Rogers Trays, Blue"/>
    <n v="0.1"/>
    <n v="333"/>
    <n v="74"/>
    <n v="6"/>
    <s v="TRUE"/>
  </r>
  <r>
    <s v="AZ-2014-4255691"/>
    <x v="1023"/>
    <s v="Jason Roger"/>
    <x v="2"/>
    <s v="Ile-de-France"/>
    <s v="Colombes"/>
    <x v="1"/>
    <x v="2"/>
    <x v="1"/>
    <x v="0"/>
    <x v="12"/>
    <s v="Fiskars Shears, High Speed"/>
    <n v="0"/>
    <n v="238"/>
    <n v="117"/>
    <n v="5"/>
    <s v="FALSE"/>
  </r>
  <r>
    <s v="AZ-2014-8916168"/>
    <x v="1023"/>
    <s v="Sienna Williamson"/>
    <x v="5"/>
    <s v="Castile-La Mancha"/>
    <s v="Talavera de la Reina"/>
    <x v="2"/>
    <x v="2"/>
    <x v="1"/>
    <x v="0"/>
    <x v="4"/>
    <s v="Advantus Push Pins, Assorted Sizes"/>
    <n v="0"/>
    <n v="36"/>
    <n v="7"/>
    <n v="3"/>
    <s v="FALSE"/>
  </r>
  <r>
    <s v="AZ-2014-2413956"/>
    <x v="1024"/>
    <s v="Patrick Cassidy"/>
    <x v="2"/>
    <s v="Languedoc-Roussillon-Midi-Pyrénées"/>
    <s v="Montpellier"/>
    <x v="1"/>
    <x v="2"/>
    <x v="0"/>
    <x v="0"/>
    <x v="14"/>
    <s v="Ames Business Envelopes, Recycled"/>
    <n v="0"/>
    <n v="67"/>
    <n v="26"/>
    <n v="5"/>
    <s v="TRUE"/>
  </r>
  <r>
    <s v="AZ-2014-8687924"/>
    <x v="1024"/>
    <s v="Steven Cordoba"/>
    <x v="1"/>
    <s v="England"/>
    <s v="Bradford"/>
    <x v="0"/>
    <x v="1"/>
    <x v="1"/>
    <x v="0"/>
    <x v="2"/>
    <s v="BIC Sketch Pad, Easy-Erase"/>
    <n v="0"/>
    <n v="147"/>
    <n v="73"/>
    <n v="3"/>
    <s v="FALSE"/>
  </r>
  <r>
    <s v="AZ-2014-8687924"/>
    <x v="1024"/>
    <s v="Steven Cordoba"/>
    <x v="1"/>
    <s v="England"/>
    <s v="Bradford"/>
    <x v="0"/>
    <x v="1"/>
    <x v="1"/>
    <x v="0"/>
    <x v="0"/>
    <s v="Xerox Memo Slips, 8.5 x 11"/>
    <n v="0"/>
    <n v="53"/>
    <n v="5"/>
    <n v="3"/>
    <s v="FALSE"/>
  </r>
  <r>
    <s v="AZ-2014-8687924"/>
    <x v="1024"/>
    <s v="Steven Cordoba"/>
    <x v="1"/>
    <s v="England"/>
    <s v="Bradford"/>
    <x v="0"/>
    <x v="1"/>
    <x v="1"/>
    <x v="2"/>
    <x v="9"/>
    <s v="Okidata Phone, White"/>
    <n v="0"/>
    <n v="171"/>
    <n v="2"/>
    <n v="2"/>
    <s v="TRUE"/>
  </r>
  <r>
    <s v="AZ-2014-6714214"/>
    <x v="1024"/>
    <s v="Esther Henderson"/>
    <x v="3"/>
    <s v="Tuscany"/>
    <s v="Pisa"/>
    <x v="2"/>
    <x v="1"/>
    <x v="1"/>
    <x v="0"/>
    <x v="12"/>
    <s v="Elite Ruler, Serrated"/>
    <n v="0"/>
    <n v="32"/>
    <n v="6"/>
    <n v="3"/>
    <s v="FALSE"/>
  </r>
  <r>
    <s v="AZ-2014-8536659"/>
    <x v="1024"/>
    <s v="Amy Pendred"/>
    <x v="6"/>
    <s v="Hesse"/>
    <s v="Frankfurt"/>
    <x v="1"/>
    <x v="1"/>
    <x v="1"/>
    <x v="2"/>
    <x v="10"/>
    <s v="Apple Signal Booster, Cordless"/>
    <n v="0"/>
    <n v="977"/>
    <n v="244"/>
    <n v="7"/>
    <s v="TRUE"/>
  </r>
  <r>
    <s v="AZ-2014-2446526"/>
    <x v="1024"/>
    <s v="Laura Elizabeth"/>
    <x v="1"/>
    <s v="England"/>
    <s v="London"/>
    <x v="0"/>
    <x v="1"/>
    <x v="1"/>
    <x v="0"/>
    <x v="3"/>
    <s v="Rogers Shelving, Wire Frame"/>
    <n v="0.1"/>
    <n v="55"/>
    <n v="13"/>
    <n v="1"/>
    <s v="FALSE"/>
  </r>
  <r>
    <s v="AZ-2014-2446526"/>
    <x v="1024"/>
    <s v="Laura Elizabeth"/>
    <x v="1"/>
    <s v="England"/>
    <s v="London"/>
    <x v="0"/>
    <x v="1"/>
    <x v="1"/>
    <x v="2"/>
    <x v="9"/>
    <s v="Panasonic Calculator, Durable"/>
    <n v="0.1"/>
    <n v="181"/>
    <n v="8"/>
    <n v="4"/>
    <s v="TRUE"/>
  </r>
  <r>
    <s v="AZ-2014-2805092"/>
    <x v="1025"/>
    <s v="Sherron Henegar"/>
    <x v="6"/>
    <s v="Mecklenburg-Vorpommern"/>
    <s v="Schwerin"/>
    <x v="1"/>
    <x v="1"/>
    <x v="1"/>
    <x v="1"/>
    <x v="8"/>
    <s v="Office Star Executive Leather Armchair, Black"/>
    <n v="0.1"/>
    <n v="1683"/>
    <n v="-56"/>
    <n v="4"/>
    <s v="TRUE"/>
  </r>
  <r>
    <s v="AZ-2014-2805092"/>
    <x v="1025"/>
    <s v="Sherron Henegar"/>
    <x v="6"/>
    <s v="Mecklenburg-Vorpommern"/>
    <s v="Schwerin"/>
    <x v="1"/>
    <x v="1"/>
    <x v="1"/>
    <x v="0"/>
    <x v="3"/>
    <s v="Fellowes Lockers, Wire Frame"/>
    <n v="0.1"/>
    <n v="557"/>
    <n v="217"/>
    <n v="3"/>
    <s v="FALSE"/>
  </r>
  <r>
    <s v="AZ-2014-208875"/>
    <x v="1026"/>
    <s v="Leroy Dudley"/>
    <x v="3"/>
    <s v="Trentino-Alto Adige"/>
    <s v="Bolzano"/>
    <x v="2"/>
    <x v="1"/>
    <x v="0"/>
    <x v="1"/>
    <x v="1"/>
    <s v="Ikea Stackable Bookrack, Mobile"/>
    <n v="0"/>
    <n v="876"/>
    <n v="420"/>
    <n v="7"/>
    <s v="FALSE"/>
  </r>
  <r>
    <s v="AZ-2014-208875"/>
    <x v="1026"/>
    <s v="Leroy Dudley"/>
    <x v="3"/>
    <s v="Trentino-Alto Adige"/>
    <s v="Bolzano"/>
    <x v="2"/>
    <x v="1"/>
    <x v="0"/>
    <x v="1"/>
    <x v="16"/>
    <s v="Tenex Light Bulb, Black"/>
    <n v="0"/>
    <n v="19"/>
    <n v="6"/>
    <n v="1"/>
    <s v="FALSE"/>
  </r>
  <r>
    <s v="AZ-2014-208875"/>
    <x v="1026"/>
    <s v="Leroy Dudley"/>
    <x v="3"/>
    <s v="Trentino-Alto Adige"/>
    <s v="Bolzano"/>
    <x v="2"/>
    <x v="1"/>
    <x v="0"/>
    <x v="0"/>
    <x v="2"/>
    <s v="Stanley Sketch Pad, Easy-Erase"/>
    <n v="0"/>
    <n v="134"/>
    <n v="25"/>
    <n v="3"/>
    <s v="FALSE"/>
  </r>
  <r>
    <s v="AZ-2014-208875"/>
    <x v="1026"/>
    <s v="Leroy Dudley"/>
    <x v="3"/>
    <s v="Trentino-Alto Adige"/>
    <s v="Bolzano"/>
    <x v="2"/>
    <x v="1"/>
    <x v="0"/>
    <x v="0"/>
    <x v="3"/>
    <s v="Tenex Trays, Single Width"/>
    <n v="0.4"/>
    <n v="98"/>
    <n v="-3"/>
    <n v="3"/>
    <s v="FALSE"/>
  </r>
  <r>
    <s v="AZ-2014-9423386"/>
    <x v="1027"/>
    <s v="Winnie Moss"/>
    <x v="1"/>
    <s v="England"/>
    <s v="Exeter"/>
    <x v="0"/>
    <x v="1"/>
    <x v="1"/>
    <x v="0"/>
    <x v="5"/>
    <s v="Acco Binder Covers, Clear"/>
    <n v="0"/>
    <n v="26"/>
    <n v="11"/>
    <n v="2"/>
    <s v="TRUE"/>
  </r>
  <r>
    <s v="AZ-2014-9423386"/>
    <x v="1027"/>
    <s v="Winnie Moss"/>
    <x v="1"/>
    <s v="England"/>
    <s v="Exeter"/>
    <x v="0"/>
    <x v="1"/>
    <x v="1"/>
    <x v="0"/>
    <x v="3"/>
    <s v="Eldon Box, Wire Frame"/>
    <n v="0"/>
    <n v="19"/>
    <n v="6"/>
    <n v="2"/>
    <s v="FALSE"/>
  </r>
  <r>
    <s v="AZ-2014-9423386"/>
    <x v="1027"/>
    <s v="Winnie Moss"/>
    <x v="1"/>
    <s v="England"/>
    <s v="Exeter"/>
    <x v="0"/>
    <x v="1"/>
    <x v="1"/>
    <x v="2"/>
    <x v="13"/>
    <s v="Brother Fax and Copier, Color"/>
    <n v="0"/>
    <n v="579"/>
    <n v="139"/>
    <n v="3"/>
    <s v="FALSE"/>
  </r>
  <r>
    <s v="AZ-2014-7702774"/>
    <x v="1028"/>
    <s v="Toni Lanz"/>
    <x v="2"/>
    <s v="Provence-Alpes-Côte d'Azur"/>
    <s v="Antibes"/>
    <x v="1"/>
    <x v="1"/>
    <x v="3"/>
    <x v="0"/>
    <x v="2"/>
    <s v="Binney &amp; Smith Pencil Sharpener, Fluorescent"/>
    <n v="0"/>
    <n v="27"/>
    <n v="1"/>
    <n v="1"/>
    <s v="TRUE"/>
  </r>
  <r>
    <s v="AZ-2014-7702774"/>
    <x v="1028"/>
    <s v="Toni Lanz"/>
    <x v="2"/>
    <s v="Provence-Alpes-Côte d'Azur"/>
    <s v="Antibes"/>
    <x v="1"/>
    <x v="1"/>
    <x v="3"/>
    <x v="0"/>
    <x v="2"/>
    <s v="Sanford Markers, Fluorescent"/>
    <n v="0"/>
    <n v="74"/>
    <n v="29"/>
    <n v="3"/>
    <s v="TRUE"/>
  </r>
  <r>
    <s v="AZ-2014-7702774"/>
    <x v="1028"/>
    <s v="Toni Lanz"/>
    <x v="2"/>
    <s v="Provence-Alpes-Côte d'Azur"/>
    <s v="Antibes"/>
    <x v="1"/>
    <x v="1"/>
    <x v="3"/>
    <x v="0"/>
    <x v="0"/>
    <s v="Xerox Cards &amp; Envelopes, Premium"/>
    <n v="0"/>
    <n v="180"/>
    <n v="54"/>
    <n v="4"/>
    <s v="FALSE"/>
  </r>
  <r>
    <s v="AZ-2014-7702774"/>
    <x v="1028"/>
    <s v="Toni Lanz"/>
    <x v="2"/>
    <s v="Provence-Alpes-Côte d'Azur"/>
    <s v="Antibes"/>
    <x v="1"/>
    <x v="1"/>
    <x v="3"/>
    <x v="2"/>
    <x v="9"/>
    <s v="Okidata Inkjet, Durable"/>
    <n v="0.15"/>
    <n v="1063"/>
    <n v="-175"/>
    <n v="4"/>
    <s v="TRUE"/>
  </r>
  <r>
    <s v="AZ-2014-7893156"/>
    <x v="1028"/>
    <s v="Alana Zahel"/>
    <x v="7"/>
    <s v="Utrecht"/>
    <s v="Nieuwegein"/>
    <x v="1"/>
    <x v="1"/>
    <x v="2"/>
    <x v="1"/>
    <x v="1"/>
    <s v="Ikea Library with Doors, Metal"/>
    <n v="0.5"/>
    <n v="544"/>
    <n v="-152"/>
    <n v="3"/>
    <s v="FALSE"/>
  </r>
  <r>
    <s v="AZ-2014-8101198"/>
    <x v="1028"/>
    <s v="Charlie Donnelly"/>
    <x v="1"/>
    <s v="England"/>
    <s v="London"/>
    <x v="0"/>
    <x v="1"/>
    <x v="2"/>
    <x v="1"/>
    <x v="1"/>
    <s v="Bush Classic Bookcase, Metal"/>
    <n v="0.1"/>
    <n v="742"/>
    <n v="198"/>
    <n v="2"/>
    <s v="FALSE"/>
  </r>
  <r>
    <s v="AZ-2014-8101198"/>
    <x v="1028"/>
    <s v="Charlie Donnelly"/>
    <x v="1"/>
    <s v="England"/>
    <s v="London"/>
    <x v="0"/>
    <x v="1"/>
    <x v="2"/>
    <x v="0"/>
    <x v="5"/>
    <s v="Wilson Jones Hole Reinforcements, Clear"/>
    <n v="0.1"/>
    <n v="14"/>
    <n v="0"/>
    <n v="4"/>
    <s v="FALSE"/>
  </r>
  <r>
    <s v="AZ-2014-8101198"/>
    <x v="1028"/>
    <s v="Charlie Donnelly"/>
    <x v="1"/>
    <s v="England"/>
    <s v="London"/>
    <x v="0"/>
    <x v="1"/>
    <x v="2"/>
    <x v="0"/>
    <x v="7"/>
    <s v="Harbour Creations Legal Exhibit Labels, Alphabetical"/>
    <n v="0.1"/>
    <n v="87"/>
    <n v="32"/>
    <n v="9"/>
    <s v="TRUE"/>
  </r>
  <r>
    <s v="AZ-2014-1805424"/>
    <x v="1028"/>
    <s v="Jodie Mellor"/>
    <x v="3"/>
    <s v="Lazio"/>
    <s v="Rome"/>
    <x v="2"/>
    <x v="1"/>
    <x v="2"/>
    <x v="0"/>
    <x v="5"/>
    <s v="Ibico Hole Reinforcements, Recycled"/>
    <n v="0"/>
    <n v="22"/>
    <n v="7"/>
    <n v="3"/>
    <s v="TRUE"/>
  </r>
  <r>
    <s v="AZ-2014-1805424"/>
    <x v="1028"/>
    <s v="Jodie Mellor"/>
    <x v="3"/>
    <s v="Lazio"/>
    <s v="Rome"/>
    <x v="2"/>
    <x v="1"/>
    <x v="2"/>
    <x v="0"/>
    <x v="7"/>
    <s v="Smead Legal Exhibit Labels, 5000 Label Set"/>
    <n v="0"/>
    <n v="34"/>
    <n v="6"/>
    <n v="3"/>
    <s v="FALSE"/>
  </r>
  <r>
    <s v="AZ-2014-8101198"/>
    <x v="1028"/>
    <s v="Charlie Donnelly"/>
    <x v="1"/>
    <s v="England"/>
    <s v="London"/>
    <x v="0"/>
    <x v="1"/>
    <x v="2"/>
    <x v="2"/>
    <x v="9"/>
    <s v="Epson Printer, Red"/>
    <n v="0.1"/>
    <n v="935"/>
    <n v="114"/>
    <n v="4"/>
    <s v="TRUE"/>
  </r>
  <r>
    <s v="AZ-2014-6526295"/>
    <x v="1028"/>
    <s v="Alice Currie"/>
    <x v="5"/>
    <s v="Madrid"/>
    <s v="Madrid"/>
    <x v="2"/>
    <x v="1"/>
    <x v="1"/>
    <x v="0"/>
    <x v="3"/>
    <s v="Eldon Trays, Single Width"/>
    <n v="0.1"/>
    <n v="43"/>
    <n v="11"/>
    <n v="1"/>
    <s v="TRUE"/>
  </r>
  <r>
    <s v="AZ-2014-2857176"/>
    <x v="1028"/>
    <s v="Joseph Locke"/>
    <x v="3"/>
    <s v="Piedmont"/>
    <s v="Turin"/>
    <x v="2"/>
    <x v="2"/>
    <x v="0"/>
    <x v="0"/>
    <x v="11"/>
    <s v="KitchenAid Toaster, White"/>
    <n v="0"/>
    <n v="250"/>
    <n v="100"/>
    <n v="3"/>
    <s v="TRUE"/>
  </r>
  <r>
    <s v="AZ-2014-2857176"/>
    <x v="1028"/>
    <s v="Joseph Locke"/>
    <x v="3"/>
    <s v="Piedmont"/>
    <s v="Turin"/>
    <x v="2"/>
    <x v="2"/>
    <x v="0"/>
    <x v="0"/>
    <x v="12"/>
    <s v="Kleencut Scissors, Serrated"/>
    <n v="0"/>
    <n v="57"/>
    <n v="5"/>
    <n v="3"/>
    <s v="TRUE"/>
  </r>
  <r>
    <s v="AZ-2014-1353698"/>
    <x v="1028"/>
    <s v="Isla Vogel"/>
    <x v="3"/>
    <s v="Lazio"/>
    <s v="Rome"/>
    <x v="2"/>
    <x v="0"/>
    <x v="1"/>
    <x v="0"/>
    <x v="5"/>
    <s v="Cardinal Binding Machine, Durable"/>
    <n v="0"/>
    <n v="461"/>
    <n v="161"/>
    <n v="9"/>
    <s v="FALSE"/>
  </r>
  <r>
    <s v="AZ-2014-1466197"/>
    <x v="1028"/>
    <s v="Patricia Lukes"/>
    <x v="2"/>
    <s v="Nord-Pas-de-Calais-Picardie"/>
    <s v="Ronchin"/>
    <x v="1"/>
    <x v="2"/>
    <x v="1"/>
    <x v="0"/>
    <x v="11"/>
    <s v="KitchenAid Blender, Silver"/>
    <n v="0.1"/>
    <n v="267"/>
    <n v="74"/>
    <n v="3"/>
    <s v="TRUE"/>
  </r>
  <r>
    <s v="AZ-2014-1466197"/>
    <x v="1028"/>
    <s v="Patricia Lukes"/>
    <x v="2"/>
    <s v="Nord-Pas-de-Calais-Picardie"/>
    <s v="Ronchin"/>
    <x v="1"/>
    <x v="2"/>
    <x v="1"/>
    <x v="0"/>
    <x v="7"/>
    <s v="Avery Shipping Labels, 5000 Label Set"/>
    <n v="0"/>
    <n v="61"/>
    <n v="23"/>
    <n v="5"/>
    <s v="TRUE"/>
  </r>
  <r>
    <s v="AZ-2014-2277609"/>
    <x v="1028"/>
    <s v="Bianca Whitford"/>
    <x v="6"/>
    <s v="Bavaria"/>
    <s v="Munich"/>
    <x v="1"/>
    <x v="2"/>
    <x v="1"/>
    <x v="0"/>
    <x v="3"/>
    <s v="Eldon File Cart, Industrial"/>
    <n v="0.1"/>
    <n v="806"/>
    <n v="18"/>
    <n v="7"/>
    <s v="FALSE"/>
  </r>
  <r>
    <s v="AZ-2014-1466197"/>
    <x v="1028"/>
    <s v="Patricia Lukes"/>
    <x v="2"/>
    <s v="Nord-Pas-de-Calais-Picardie"/>
    <s v="Ronchin"/>
    <x v="1"/>
    <x v="2"/>
    <x v="1"/>
    <x v="2"/>
    <x v="15"/>
    <s v="Logitech Mouse, Bluetooth"/>
    <n v="0"/>
    <n v="146"/>
    <n v="66"/>
    <n v="5"/>
    <s v="FALSE"/>
  </r>
  <r>
    <s v="AZ-2014-2277609"/>
    <x v="1028"/>
    <s v="Bianca Whitford"/>
    <x v="6"/>
    <s v="Bavaria"/>
    <s v="Munich"/>
    <x v="1"/>
    <x v="2"/>
    <x v="1"/>
    <x v="2"/>
    <x v="15"/>
    <s v="Enermax Keyboard, Erganomic"/>
    <n v="0"/>
    <n v="163"/>
    <n v="81"/>
    <n v="2"/>
    <s v="FALSE"/>
  </r>
  <r>
    <s v="AZ-2014-2277609"/>
    <x v="1028"/>
    <s v="Bianca Whitford"/>
    <x v="6"/>
    <s v="Bavaria"/>
    <s v="Munich"/>
    <x v="1"/>
    <x v="2"/>
    <x v="1"/>
    <x v="2"/>
    <x v="9"/>
    <s v="Panasonic Inkjet, Wireless"/>
    <n v="0"/>
    <n v="624"/>
    <n v="44"/>
    <n v="2"/>
    <s v="TRUE"/>
  </r>
  <r>
    <s v="AZ-2014-6552559"/>
    <x v="1029"/>
    <s v="Evie Morton"/>
    <x v="5"/>
    <s v="Castile and León"/>
    <s v="Ponferrada"/>
    <x v="2"/>
    <x v="1"/>
    <x v="2"/>
    <x v="0"/>
    <x v="2"/>
    <s v="BIC Markers, Fluorescent"/>
    <n v="0"/>
    <n v="138"/>
    <n v="11"/>
    <n v="5"/>
    <s v="FALSE"/>
  </r>
  <r>
    <s v="AZ-2014-6552559"/>
    <x v="1029"/>
    <s v="Evie Morton"/>
    <x v="5"/>
    <s v="Castile and León"/>
    <s v="Ponferrada"/>
    <x v="2"/>
    <x v="1"/>
    <x v="2"/>
    <x v="0"/>
    <x v="2"/>
    <s v="BIC Sketch Pad, Water Color"/>
    <n v="0"/>
    <n v="156"/>
    <n v="23"/>
    <n v="3"/>
    <s v="TRUE"/>
  </r>
  <r>
    <s v="AZ-2014-6552559"/>
    <x v="1029"/>
    <s v="Evie Morton"/>
    <x v="5"/>
    <s v="Castile and León"/>
    <s v="Ponferrada"/>
    <x v="2"/>
    <x v="1"/>
    <x v="2"/>
    <x v="2"/>
    <x v="9"/>
    <s v="Konica Inkjet, White"/>
    <n v="0.1"/>
    <n v="559"/>
    <n v="174"/>
    <n v="2"/>
    <s v="TRUE"/>
  </r>
  <r>
    <s v="AZ-2014-9575428"/>
    <x v="1029"/>
    <s v="Lloyd Barnes"/>
    <x v="5"/>
    <s v="Andalusía"/>
    <s v="Granada"/>
    <x v="2"/>
    <x v="2"/>
    <x v="1"/>
    <x v="1"/>
    <x v="16"/>
    <s v="Advantus Stacking Tray, Durable"/>
    <n v="0"/>
    <n v="264"/>
    <n v="71"/>
    <n v="10"/>
    <s v="TRUE"/>
  </r>
  <r>
    <s v="AZ-2014-9575428"/>
    <x v="1029"/>
    <s v="Lloyd Barnes"/>
    <x v="5"/>
    <s v="Andalusía"/>
    <s v="Granada"/>
    <x v="2"/>
    <x v="2"/>
    <x v="1"/>
    <x v="1"/>
    <x v="16"/>
    <s v="Deflect-O Photo Frame, Durable"/>
    <n v="0"/>
    <n v="147"/>
    <n v="21"/>
    <n v="3"/>
    <s v="TRUE"/>
  </r>
  <r>
    <s v="AZ-2014-6764855"/>
    <x v="1029"/>
    <s v="Evie Rees"/>
    <x v="2"/>
    <s v="Normandy"/>
    <s v="Le Havre"/>
    <x v="1"/>
    <x v="1"/>
    <x v="0"/>
    <x v="0"/>
    <x v="2"/>
    <s v="Binney &amp; Smith Markers, Water Color"/>
    <n v="0"/>
    <n v="27"/>
    <n v="5"/>
    <n v="1"/>
    <s v="FALSE"/>
  </r>
  <r>
    <s v="AZ-2014-6764855"/>
    <x v="1029"/>
    <s v="Evie Rees"/>
    <x v="2"/>
    <s v="Normandy"/>
    <s v="Le Havre"/>
    <x v="1"/>
    <x v="1"/>
    <x v="0"/>
    <x v="0"/>
    <x v="5"/>
    <s v="Wilson Jones Hole Reinforcements, Clear"/>
    <n v="0"/>
    <n v="32"/>
    <n v="3"/>
    <n v="8"/>
    <s v="TRUE"/>
  </r>
  <r>
    <s v="AZ-2014-6764855"/>
    <x v="1029"/>
    <s v="Evie Rees"/>
    <x v="2"/>
    <s v="Normandy"/>
    <s v="Le Havre"/>
    <x v="1"/>
    <x v="1"/>
    <x v="0"/>
    <x v="0"/>
    <x v="7"/>
    <s v="Smead Color Coded Labels, Adjustable"/>
    <n v="0"/>
    <n v="55"/>
    <n v="12"/>
    <n v="5"/>
    <s v="TRUE"/>
  </r>
  <r>
    <s v="AZ-2014-9575428"/>
    <x v="1029"/>
    <s v="Lloyd Barnes"/>
    <x v="5"/>
    <s v="Andalusía"/>
    <s v="Granada"/>
    <x v="2"/>
    <x v="2"/>
    <x v="1"/>
    <x v="0"/>
    <x v="5"/>
    <s v="Acco Hole Reinforcements, Durable"/>
    <n v="0"/>
    <n v="16"/>
    <n v="8"/>
    <n v="2"/>
    <s v="TRUE"/>
  </r>
  <r>
    <s v="AZ-2014-6764855"/>
    <x v="1029"/>
    <s v="Evie Rees"/>
    <x v="2"/>
    <s v="Normandy"/>
    <s v="Le Havre"/>
    <x v="1"/>
    <x v="1"/>
    <x v="0"/>
    <x v="2"/>
    <x v="15"/>
    <s v="Enermax Keyboard, Erganomic"/>
    <n v="0"/>
    <n v="163"/>
    <n v="81"/>
    <n v="2"/>
    <s v="FALSE"/>
  </r>
  <r>
    <s v="AZ-2014-186386"/>
    <x v="1029"/>
    <s v="Eve Spencer"/>
    <x v="6"/>
    <s v="Brandenburg"/>
    <s v="Ludwigsfelde"/>
    <x v="1"/>
    <x v="1"/>
    <x v="1"/>
    <x v="2"/>
    <x v="10"/>
    <s v="Apple Audio Dock, Full Size"/>
    <n v="0"/>
    <n v="841"/>
    <n v="76"/>
    <n v="5"/>
    <s v="FALSE"/>
  </r>
  <r>
    <s v="AZ-2014-9575428"/>
    <x v="1029"/>
    <s v="Lloyd Barnes"/>
    <x v="5"/>
    <s v="Andalusía"/>
    <s v="Granada"/>
    <x v="2"/>
    <x v="2"/>
    <x v="1"/>
    <x v="2"/>
    <x v="9"/>
    <s v="Okidata Receipt Printer, Red"/>
    <n v="0.1"/>
    <n v="648"/>
    <n v="50"/>
    <n v="6"/>
    <s v="FALSE"/>
  </r>
  <r>
    <s v="AZ-2014-9575428"/>
    <x v="1029"/>
    <s v="Lloyd Barnes"/>
    <x v="5"/>
    <s v="Andalusía"/>
    <s v="Granada"/>
    <x v="2"/>
    <x v="2"/>
    <x v="1"/>
    <x v="2"/>
    <x v="10"/>
    <s v="Apple Speaker Phone, Full Size"/>
    <n v="0.1"/>
    <n v="336"/>
    <n v="123"/>
    <n v="3"/>
    <s v="TRUE"/>
  </r>
  <r>
    <s v="AZ-2014-6264387"/>
    <x v="1029"/>
    <s v="Zoe Lanigan"/>
    <x v="0"/>
    <s v="Stockholm"/>
    <s v="Stockholm"/>
    <x v="0"/>
    <x v="2"/>
    <x v="1"/>
    <x v="1"/>
    <x v="1"/>
    <s v="Ikea 3-Shelf Cabinet, Pine"/>
    <n v="0.5"/>
    <n v="359"/>
    <n v="-338"/>
    <n v="5"/>
    <s v="FALSE"/>
  </r>
  <r>
    <s v="AZ-2014-6264387"/>
    <x v="1029"/>
    <s v="Zoe Lanigan"/>
    <x v="0"/>
    <s v="Stockholm"/>
    <s v="Stockholm"/>
    <x v="0"/>
    <x v="2"/>
    <x v="1"/>
    <x v="0"/>
    <x v="3"/>
    <s v="Rogers Shelving, Blue"/>
    <n v="0.5"/>
    <n v="93"/>
    <n v="-84"/>
    <n v="3"/>
    <s v="FALSE"/>
  </r>
  <r>
    <s v="AZ-2014-6264387"/>
    <x v="1029"/>
    <s v="Zoe Lanigan"/>
    <x v="0"/>
    <s v="Stockholm"/>
    <s v="Stockholm"/>
    <x v="0"/>
    <x v="2"/>
    <x v="1"/>
    <x v="2"/>
    <x v="15"/>
    <s v="Belkin Memory Card, Erganomic"/>
    <n v="0.5"/>
    <n v="169"/>
    <n v="0"/>
    <n v="3"/>
    <s v="FALSE"/>
  </r>
  <r>
    <s v="AZ-2014-2748286"/>
    <x v="1029"/>
    <s v="Rachel Tyler"/>
    <x v="5"/>
    <s v="Valenciana"/>
    <s v="Valencia"/>
    <x v="2"/>
    <x v="2"/>
    <x v="1"/>
    <x v="2"/>
    <x v="15"/>
    <s v="Belkin Mouse, Erganomic"/>
    <n v="0"/>
    <n v="116"/>
    <n v="20"/>
    <n v="3"/>
    <s v="TRUE"/>
  </r>
  <r>
    <s v="AZ-2014-2748286"/>
    <x v="1029"/>
    <s v="Rachel Tyler"/>
    <x v="5"/>
    <s v="Valenciana"/>
    <s v="Valencia"/>
    <x v="2"/>
    <x v="2"/>
    <x v="1"/>
    <x v="2"/>
    <x v="13"/>
    <s v="Canon Personal Copier, High-Speed"/>
    <n v="0"/>
    <n v="846"/>
    <n v="228"/>
    <n v="6"/>
    <s v="TRUE"/>
  </r>
  <r>
    <s v="AZ-2014-2748286"/>
    <x v="1029"/>
    <s v="Rachel Tyler"/>
    <x v="5"/>
    <s v="Valenciana"/>
    <s v="Valencia"/>
    <x v="2"/>
    <x v="2"/>
    <x v="1"/>
    <x v="2"/>
    <x v="10"/>
    <s v="Cisco Headset, VoIP"/>
    <n v="0.1"/>
    <n v="159"/>
    <n v="-11"/>
    <n v="2"/>
    <s v="FALSE"/>
  </r>
  <r>
    <s v="AZ-2014-8090092"/>
    <x v="1030"/>
    <s v="Aidan Rowe"/>
    <x v="4"/>
    <s v="Vienna"/>
    <s v="Vienna"/>
    <x v="1"/>
    <x v="1"/>
    <x v="3"/>
    <x v="0"/>
    <x v="11"/>
    <s v="Hamilton Beach Blender, Black"/>
    <n v="0"/>
    <n v="352"/>
    <n v="18"/>
    <n v="5"/>
    <s v="TRUE"/>
  </r>
  <r>
    <s v="AZ-2014-8090092"/>
    <x v="1030"/>
    <s v="Aidan Rowe"/>
    <x v="4"/>
    <s v="Vienna"/>
    <s v="Vienna"/>
    <x v="1"/>
    <x v="1"/>
    <x v="3"/>
    <x v="0"/>
    <x v="3"/>
    <s v="Smead Trays, Industrial"/>
    <n v="0"/>
    <n v="147"/>
    <n v="48"/>
    <n v="3"/>
    <s v="FALSE"/>
  </r>
  <r>
    <s v="AZ-2014-2638814"/>
    <x v="1030"/>
    <s v="Caleb Kenyon"/>
    <x v="1"/>
    <s v="England"/>
    <s v="Nottingham"/>
    <x v="0"/>
    <x v="2"/>
    <x v="2"/>
    <x v="0"/>
    <x v="5"/>
    <s v="Cardinal Binder, Recycled"/>
    <n v="0"/>
    <n v="57"/>
    <n v="12"/>
    <n v="4"/>
    <s v="FALSE"/>
  </r>
  <r>
    <s v="AZ-2014-8498328"/>
    <x v="1030"/>
    <s v="Tyler Miah"/>
    <x v="1"/>
    <s v="England"/>
    <s v="London"/>
    <x v="0"/>
    <x v="0"/>
    <x v="2"/>
    <x v="2"/>
    <x v="15"/>
    <s v="Enermax Keyboard, USB"/>
    <n v="0.1"/>
    <n v="226"/>
    <n v="58"/>
    <n v="3"/>
    <s v="FALSE"/>
  </r>
  <r>
    <s v="AZ-2014-313741"/>
    <x v="1030"/>
    <s v="Sienna Williamson"/>
    <x v="1"/>
    <s v="England"/>
    <s v="Northampton"/>
    <x v="0"/>
    <x v="2"/>
    <x v="2"/>
    <x v="1"/>
    <x v="1"/>
    <s v="Sauder Corner Shelving, Mobile"/>
    <n v="0"/>
    <n v="449"/>
    <n v="135"/>
    <n v="3"/>
    <s v="FALSE"/>
  </r>
  <r>
    <s v="AZ-2014-313741"/>
    <x v="1030"/>
    <s v="Sienna Williamson"/>
    <x v="1"/>
    <s v="England"/>
    <s v="Northampton"/>
    <x v="0"/>
    <x v="2"/>
    <x v="2"/>
    <x v="0"/>
    <x v="5"/>
    <s v="Acco Binding Machine, Recycled"/>
    <n v="0"/>
    <n v="103"/>
    <n v="26"/>
    <n v="2"/>
    <s v="TRUE"/>
  </r>
  <r>
    <s v="AZ-2014-7437787"/>
    <x v="1030"/>
    <s v="Julia Martell"/>
    <x v="3"/>
    <s v="Sicily"/>
    <s v="Marsala"/>
    <x v="2"/>
    <x v="0"/>
    <x v="1"/>
    <x v="1"/>
    <x v="16"/>
    <s v="Eldon Stacking Tray, Duo Pack"/>
    <n v="0"/>
    <n v="221"/>
    <n v="26"/>
    <n v="7"/>
    <s v="TRUE"/>
  </r>
  <r>
    <s v="AZ-2014-7437787"/>
    <x v="1030"/>
    <s v="Julia Martell"/>
    <x v="3"/>
    <s v="Sicily"/>
    <s v="Marsala"/>
    <x v="2"/>
    <x v="0"/>
    <x v="1"/>
    <x v="1"/>
    <x v="16"/>
    <s v="Rubbermaid Clock, Duo Pack"/>
    <n v="0"/>
    <n v="201"/>
    <n v="32"/>
    <n v="4"/>
    <s v="TRUE"/>
  </r>
  <r>
    <s v="AZ-2014-5429592"/>
    <x v="1030"/>
    <s v="Thomas Stephens"/>
    <x v="2"/>
    <s v="Normandy"/>
    <s v="Caen"/>
    <x v="1"/>
    <x v="2"/>
    <x v="0"/>
    <x v="0"/>
    <x v="2"/>
    <s v="Stanley Highlighters, Fluorescent"/>
    <n v="0"/>
    <n v="32"/>
    <n v="12"/>
    <n v="2"/>
    <s v="FALSE"/>
  </r>
  <r>
    <s v="AZ-2014-7437787"/>
    <x v="1030"/>
    <s v="Julia Martell"/>
    <x v="3"/>
    <s v="Sicily"/>
    <s v="Marsala"/>
    <x v="2"/>
    <x v="0"/>
    <x v="1"/>
    <x v="2"/>
    <x v="13"/>
    <s v="HP Fax and Copier, Digital"/>
    <n v="0"/>
    <n v="173"/>
    <n v="86"/>
    <n v="1"/>
    <s v="FALSE"/>
  </r>
  <r>
    <s v="AZ-2014-7437787"/>
    <x v="1030"/>
    <s v="Julia Martell"/>
    <x v="3"/>
    <s v="Sicily"/>
    <s v="Marsala"/>
    <x v="2"/>
    <x v="0"/>
    <x v="1"/>
    <x v="2"/>
    <x v="10"/>
    <s v="Apple Office Telephone, VoIP"/>
    <n v="0.4"/>
    <n v="196"/>
    <n v="-7"/>
    <n v="5"/>
    <s v="TRUE"/>
  </r>
  <r>
    <s v="AZ-2014-7142751"/>
    <x v="1030"/>
    <s v="Dylan O'Halloran"/>
    <x v="1"/>
    <s v="Scotland"/>
    <s v="Glasgow"/>
    <x v="0"/>
    <x v="0"/>
    <x v="1"/>
    <x v="1"/>
    <x v="16"/>
    <s v="Tenex Clock, Black"/>
    <n v="0.3"/>
    <n v="176"/>
    <n v="-13"/>
    <n v="5"/>
    <s v="FALSE"/>
  </r>
  <r>
    <s v="AZ-2014-7142751"/>
    <x v="1030"/>
    <s v="Dylan O'Halloran"/>
    <x v="1"/>
    <s v="Scotland"/>
    <s v="Glasgow"/>
    <x v="0"/>
    <x v="0"/>
    <x v="1"/>
    <x v="0"/>
    <x v="0"/>
    <s v="SanDisk Memo Slips, Multicolor"/>
    <n v="0"/>
    <n v="55"/>
    <n v="3"/>
    <n v="3"/>
    <s v="TRUE"/>
  </r>
  <r>
    <s v="AZ-2014-5722842"/>
    <x v="1030"/>
    <s v="Jeffrey Laird"/>
    <x v="3"/>
    <s v="Campania"/>
    <s v="Portici"/>
    <x v="2"/>
    <x v="2"/>
    <x v="1"/>
    <x v="0"/>
    <x v="2"/>
    <s v="Sanford Markers, Water Color"/>
    <n v="0"/>
    <n v="106"/>
    <n v="9"/>
    <n v="4"/>
    <s v="FALSE"/>
  </r>
  <r>
    <s v="AZ-2014-5722842"/>
    <x v="1030"/>
    <s v="Jeffrey Laird"/>
    <x v="3"/>
    <s v="Campania"/>
    <s v="Portici"/>
    <x v="2"/>
    <x v="2"/>
    <x v="1"/>
    <x v="0"/>
    <x v="5"/>
    <s v="Ibico Index Tab, Durable"/>
    <n v="0"/>
    <n v="28"/>
    <n v="12"/>
    <n v="3"/>
    <s v="TRUE"/>
  </r>
  <r>
    <s v="AZ-2014-5722842"/>
    <x v="1030"/>
    <s v="Jeffrey Laird"/>
    <x v="3"/>
    <s v="Campania"/>
    <s v="Portici"/>
    <x v="2"/>
    <x v="2"/>
    <x v="1"/>
    <x v="0"/>
    <x v="14"/>
    <s v="Ames Clasp Envelope, Set of 50"/>
    <n v="0"/>
    <n v="22"/>
    <n v="10"/>
    <n v="3"/>
    <s v="FALSE"/>
  </r>
  <r>
    <s v="AZ-2014-5722842"/>
    <x v="1030"/>
    <s v="Jeffrey Laird"/>
    <x v="3"/>
    <s v="Campania"/>
    <s v="Portici"/>
    <x v="2"/>
    <x v="2"/>
    <x v="1"/>
    <x v="0"/>
    <x v="4"/>
    <s v="Stockwell Push Pins, Assorted Sizes"/>
    <n v="0"/>
    <n v="46"/>
    <n v="20"/>
    <n v="4"/>
    <s v="FALSE"/>
  </r>
  <r>
    <s v="AZ-2014-5722842"/>
    <x v="1030"/>
    <s v="Jeffrey Laird"/>
    <x v="3"/>
    <s v="Campania"/>
    <s v="Portici"/>
    <x v="2"/>
    <x v="2"/>
    <x v="1"/>
    <x v="0"/>
    <x v="0"/>
    <s v="Xerox Parchment Paper, Premium"/>
    <n v="0"/>
    <n v="40"/>
    <n v="13"/>
    <n v="3"/>
    <s v="TRUE"/>
  </r>
  <r>
    <s v="AZ-2014-5887026"/>
    <x v="1030"/>
    <s v="Audrey Emanuel"/>
    <x v="1"/>
    <s v="England"/>
    <s v="Manchester"/>
    <x v="0"/>
    <x v="1"/>
    <x v="0"/>
    <x v="2"/>
    <x v="13"/>
    <s v="Sharp Wireless Fax, Color"/>
    <n v="0"/>
    <n v="1429"/>
    <n v="472"/>
    <n v="4"/>
    <s v="FALSE"/>
  </r>
  <r>
    <s v="BN-2014-5914359"/>
    <x v="1030"/>
    <s v="Xavier Martindale"/>
    <x v="5"/>
    <s v="Asturias"/>
    <s v="Oviedo"/>
    <x v="2"/>
    <x v="1"/>
    <x v="1"/>
    <x v="0"/>
    <x v="3"/>
    <s v="Rogers Lockers, Blue"/>
    <n v="0.1"/>
    <n v="381"/>
    <n v="-13"/>
    <n v="2"/>
    <s v="FALSE"/>
  </r>
  <r>
    <s v="BN-2014-8266627"/>
    <x v="1031"/>
    <s v="Charles Builder"/>
    <x v="3"/>
    <s v="Apulia"/>
    <s v="San Severo"/>
    <x v="2"/>
    <x v="1"/>
    <x v="2"/>
    <x v="2"/>
    <x v="9"/>
    <s v="Epson Inkjet, Wireless"/>
    <n v="0.4"/>
    <n v="925"/>
    <n v="-447"/>
    <n v="5"/>
    <s v="FALSE"/>
  </r>
  <r>
    <s v="AZ-2014-8203998"/>
    <x v="1031"/>
    <s v="Ruby Nicholls"/>
    <x v="2"/>
    <s v="Ile-de-France"/>
    <s v="Le Plessis-Robinson"/>
    <x v="1"/>
    <x v="2"/>
    <x v="1"/>
    <x v="1"/>
    <x v="16"/>
    <s v="Deflect-O Photo Frame, Erganomic"/>
    <n v="0"/>
    <n v="152"/>
    <n v="23"/>
    <n v="3"/>
    <s v="TRUE"/>
  </r>
  <r>
    <s v="AZ-2014-7873209"/>
    <x v="1031"/>
    <s v="Jose Gambino"/>
    <x v="1"/>
    <s v="England"/>
    <s v="Preston"/>
    <x v="0"/>
    <x v="2"/>
    <x v="1"/>
    <x v="1"/>
    <x v="16"/>
    <s v="Eldon Light Bulb, Duo Pack"/>
    <n v="0.3"/>
    <n v="53"/>
    <n v="8"/>
    <n v="3"/>
    <s v="FALSE"/>
  </r>
  <r>
    <s v="AZ-2014-8203998"/>
    <x v="1031"/>
    <s v="Ruby Nicholls"/>
    <x v="2"/>
    <s v="Ile-de-France"/>
    <s v="Le Plessis-Robinson"/>
    <x v="1"/>
    <x v="2"/>
    <x v="1"/>
    <x v="0"/>
    <x v="5"/>
    <s v="Acco Hole Reinforcements, Durable"/>
    <n v="0"/>
    <n v="24"/>
    <n v="11"/>
    <n v="3"/>
    <s v="FALSE"/>
  </r>
  <r>
    <s v="AZ-2014-3811134"/>
    <x v="1031"/>
    <s v="Spencer Oliver"/>
    <x v="3"/>
    <s v="Liguria"/>
    <s v="La Spezia"/>
    <x v="2"/>
    <x v="1"/>
    <x v="1"/>
    <x v="0"/>
    <x v="2"/>
    <s v="Sanford Pens, Easy-Erase"/>
    <n v="0"/>
    <n v="23"/>
    <n v="5"/>
    <n v="2"/>
    <s v="FALSE"/>
  </r>
  <r>
    <s v="AZ-2014-3811134"/>
    <x v="1031"/>
    <s v="Spencer Oliver"/>
    <x v="3"/>
    <s v="Liguria"/>
    <s v="La Spezia"/>
    <x v="2"/>
    <x v="1"/>
    <x v="1"/>
    <x v="0"/>
    <x v="7"/>
    <s v="Novimex Color Coded Labels, Laser Printer Compatible"/>
    <n v="0"/>
    <n v="112"/>
    <n v="27"/>
    <n v="9"/>
    <s v="FALSE"/>
  </r>
  <r>
    <s v="AZ-2014-3811134"/>
    <x v="1031"/>
    <s v="Spencer Oliver"/>
    <x v="3"/>
    <s v="Liguria"/>
    <s v="La Spezia"/>
    <x v="2"/>
    <x v="1"/>
    <x v="1"/>
    <x v="2"/>
    <x v="15"/>
    <s v="Enermax Flash Drive, Bluetooth"/>
    <n v="0"/>
    <n v="291"/>
    <n v="93"/>
    <n v="7"/>
    <s v="TRUE"/>
  </r>
  <r>
    <s v="AZ-2014-5196501"/>
    <x v="1032"/>
    <s v="Jason Roger"/>
    <x v="2"/>
    <s v="Provence-Alpes-Côte d'Azur"/>
    <s v="Grasse"/>
    <x v="1"/>
    <x v="2"/>
    <x v="0"/>
    <x v="0"/>
    <x v="7"/>
    <s v="Harbour Creations Removable Labels, Adjustable"/>
    <n v="0"/>
    <n v="43"/>
    <n v="17"/>
    <n v="4"/>
    <s v="FALSE"/>
  </r>
  <r>
    <s v="BN-2014-4149729"/>
    <x v="1032"/>
    <s v="Audrey Knowles"/>
    <x v="0"/>
    <s v="Stockholm"/>
    <s v="Stockholm"/>
    <x v="0"/>
    <x v="1"/>
    <x v="1"/>
    <x v="1"/>
    <x v="16"/>
    <s v="Tenex Door Stop, Durable"/>
    <n v="0.6"/>
    <n v="131"/>
    <n v="-154"/>
    <n v="8"/>
    <s v="TRUE"/>
  </r>
  <r>
    <s v="AZ-2014-423825"/>
    <x v="1032"/>
    <s v="Andrew Stephens"/>
    <x v="2"/>
    <s v="Provence-Alpes-Côte d'Azur"/>
    <s v="Marseille"/>
    <x v="1"/>
    <x v="1"/>
    <x v="1"/>
    <x v="0"/>
    <x v="2"/>
    <s v="Binney &amp; Smith Highlighters, Fluorescent"/>
    <n v="0"/>
    <n v="54"/>
    <n v="4"/>
    <n v="3"/>
    <s v="FALSE"/>
  </r>
  <r>
    <s v="BN-2014-4149729"/>
    <x v="1032"/>
    <s v="Audrey Knowles"/>
    <x v="0"/>
    <s v="Stockholm"/>
    <s v="Stockholm"/>
    <x v="0"/>
    <x v="1"/>
    <x v="1"/>
    <x v="0"/>
    <x v="2"/>
    <s v="BIC Pens, Fluorescent"/>
    <n v="0.5"/>
    <n v="16"/>
    <n v="-5"/>
    <n v="2"/>
    <s v="FALSE"/>
  </r>
  <r>
    <s v="BN-2014-4149729"/>
    <x v="1032"/>
    <s v="Audrey Knowles"/>
    <x v="0"/>
    <s v="Stockholm"/>
    <s v="Stockholm"/>
    <x v="0"/>
    <x v="1"/>
    <x v="1"/>
    <x v="0"/>
    <x v="2"/>
    <s v="Binney &amp; Smith Pens, Easy-Erase"/>
    <n v="0.5"/>
    <n v="43"/>
    <n v="-43"/>
    <n v="7"/>
    <s v="TRUE"/>
  </r>
  <r>
    <s v="AZ-2014-3848321"/>
    <x v="1032"/>
    <s v="Lily Skurrie"/>
    <x v="2"/>
    <s v="Ile-de-France"/>
    <s v="Paris"/>
    <x v="1"/>
    <x v="2"/>
    <x v="1"/>
    <x v="2"/>
    <x v="15"/>
    <s v="Enermax Keyboard, Programmable"/>
    <n v="0"/>
    <n v="170"/>
    <n v="73"/>
    <n v="2"/>
    <s v="TRUE"/>
  </r>
  <r>
    <s v="AZ-2014-4923095"/>
    <x v="1033"/>
    <s v="Elliot Owen"/>
    <x v="6"/>
    <s v="North Rhine-Westphalia"/>
    <s v="Dortmund"/>
    <x v="1"/>
    <x v="1"/>
    <x v="0"/>
    <x v="1"/>
    <x v="6"/>
    <s v="Barricks Round Table, Adjustable Height"/>
    <n v="0.35"/>
    <n v="2292"/>
    <n v="-1128"/>
    <n v="7"/>
    <s v="FALSE"/>
  </r>
  <r>
    <s v="AZ-2014-4923095"/>
    <x v="1033"/>
    <s v="Elliot Owen"/>
    <x v="6"/>
    <s v="North Rhine-Westphalia"/>
    <s v="Dortmund"/>
    <x v="1"/>
    <x v="1"/>
    <x v="0"/>
    <x v="0"/>
    <x v="2"/>
    <s v="Sanford Pens, Blue"/>
    <n v="0"/>
    <n v="67"/>
    <n v="16"/>
    <n v="6"/>
    <s v="TRUE"/>
  </r>
  <r>
    <s v="AZ-2014-2533893"/>
    <x v="1033"/>
    <s v="Isabella Fowler"/>
    <x v="2"/>
    <s v="Ile-de-France"/>
    <s v="Livry-Gargan"/>
    <x v="1"/>
    <x v="1"/>
    <x v="1"/>
    <x v="0"/>
    <x v="11"/>
    <s v="Hamilton Beach Coffee Grinder, Red"/>
    <n v="0.1"/>
    <n v="154"/>
    <n v="3"/>
    <n v="4"/>
    <s v="FALSE"/>
  </r>
  <r>
    <s v="AZ-2014-1555448"/>
    <x v="1034"/>
    <s v="Mohammed Fox"/>
    <x v="5"/>
    <s v="Murcia"/>
    <s v="Cartagena"/>
    <x v="2"/>
    <x v="1"/>
    <x v="0"/>
    <x v="0"/>
    <x v="3"/>
    <s v="Tenex Trays, Single Width"/>
    <n v="0.1"/>
    <n v="98"/>
    <n v="30"/>
    <n v="2"/>
    <s v="TRUE"/>
  </r>
  <r>
    <s v="AZ-2014-240841"/>
    <x v="1035"/>
    <s v="Isabelle Macghey"/>
    <x v="2"/>
    <s v="Aquitaine-Limousin-Poitou-Charentes"/>
    <s v="Limoges"/>
    <x v="1"/>
    <x v="1"/>
    <x v="3"/>
    <x v="1"/>
    <x v="8"/>
    <s v="SAFCO Swivel Stool, Black"/>
    <n v="0.1"/>
    <n v="298"/>
    <n v="86"/>
    <n v="2"/>
    <s v="TRUE"/>
  </r>
  <r>
    <s v="BN-2014-7420129"/>
    <x v="1035"/>
    <s v="Leslie Wilson"/>
    <x v="2"/>
    <s v="Ile-de-France"/>
    <s v="Gagny"/>
    <x v="1"/>
    <x v="1"/>
    <x v="2"/>
    <x v="2"/>
    <x v="10"/>
    <s v="Motorola Office Telephone, with Caller ID"/>
    <n v="0.15"/>
    <n v="427"/>
    <n v="-50"/>
    <n v="7"/>
    <s v="TRUE"/>
  </r>
  <r>
    <s v="BN-2014-2116035"/>
    <x v="1035"/>
    <s v="Sebastian McClelland"/>
    <x v="1"/>
    <s v="England"/>
    <s v="Birmingham"/>
    <x v="0"/>
    <x v="1"/>
    <x v="2"/>
    <x v="0"/>
    <x v="0"/>
    <s v="Eaton Cards &amp; Envelopes, Recycled"/>
    <n v="0.5"/>
    <n v="45"/>
    <n v="0"/>
    <n v="2"/>
    <s v="FALSE"/>
  </r>
  <r>
    <s v="BN-2014-2116035"/>
    <x v="1035"/>
    <s v="Sebastian McClelland"/>
    <x v="1"/>
    <s v="England"/>
    <s v="Birmingham"/>
    <x v="0"/>
    <x v="1"/>
    <x v="2"/>
    <x v="0"/>
    <x v="3"/>
    <s v="Eldon File Cart, Industrial"/>
    <n v="0.5"/>
    <n v="192"/>
    <n v="-146"/>
    <n v="3"/>
    <s v="TRUE"/>
  </r>
  <r>
    <s v="AZ-2014-5667627"/>
    <x v="1035"/>
    <s v="Evan Allen"/>
    <x v="3"/>
    <s v="Campania"/>
    <s v="Avellino"/>
    <x v="2"/>
    <x v="2"/>
    <x v="1"/>
    <x v="0"/>
    <x v="2"/>
    <s v="Stanley Highlighters, Fluorescent"/>
    <n v="0"/>
    <n v="112"/>
    <n v="41"/>
    <n v="7"/>
    <s v="TRUE"/>
  </r>
  <r>
    <s v="BN-2014-4240139"/>
    <x v="1035"/>
    <s v="Michael Myers"/>
    <x v="3"/>
    <s v="Lazio"/>
    <s v="Rome"/>
    <x v="2"/>
    <x v="0"/>
    <x v="1"/>
    <x v="1"/>
    <x v="8"/>
    <s v="Harbour Creations Chairmat, Black"/>
    <n v="0.6"/>
    <n v="83"/>
    <n v="-81"/>
    <n v="3"/>
    <s v="TRUE"/>
  </r>
  <r>
    <s v="AZ-2014-7114093"/>
    <x v="1035"/>
    <s v="David Chadwick"/>
    <x v="4"/>
    <s v="Salzburg"/>
    <s v="Salzburg"/>
    <x v="1"/>
    <x v="2"/>
    <x v="1"/>
    <x v="0"/>
    <x v="7"/>
    <s v="Avery Shipping Labels, Adjustable"/>
    <n v="0"/>
    <n v="29"/>
    <n v="10"/>
    <n v="3"/>
    <s v="TRUE"/>
  </r>
  <r>
    <s v="AZ-2014-4039650"/>
    <x v="1036"/>
    <s v="Katie Thom"/>
    <x v="1"/>
    <s v="England"/>
    <s v="Watford"/>
    <x v="0"/>
    <x v="2"/>
    <x v="0"/>
    <x v="2"/>
    <x v="9"/>
    <s v="Okidata Printer, Red"/>
    <n v="0"/>
    <n v="1860"/>
    <n v="18"/>
    <n v="7"/>
    <s v="TRUE"/>
  </r>
  <r>
    <s v="AZ-2014-986540"/>
    <x v="1036"/>
    <s v="Jose Gambino"/>
    <x v="5"/>
    <s v="Castile and León"/>
    <s v="Salamanca"/>
    <x v="2"/>
    <x v="2"/>
    <x v="1"/>
    <x v="0"/>
    <x v="0"/>
    <s v="Enermax Parchment Paper, Multicolor"/>
    <n v="0"/>
    <n v="118"/>
    <n v="35"/>
    <n v="7"/>
    <s v="FALSE"/>
  </r>
  <r>
    <s v="AZ-2014-986540"/>
    <x v="1036"/>
    <s v="Jose Gambino"/>
    <x v="5"/>
    <s v="Castile and León"/>
    <s v="Salamanca"/>
    <x v="2"/>
    <x v="2"/>
    <x v="1"/>
    <x v="0"/>
    <x v="3"/>
    <s v="Eldon File Cart, Single Width"/>
    <n v="0.1"/>
    <n v="462"/>
    <n v="169"/>
    <n v="4"/>
    <s v="TRUE"/>
  </r>
  <r>
    <s v="AZ-2014-8912005"/>
    <x v="1036"/>
    <s v="Katie Evenden"/>
    <x v="2"/>
    <s v="Nord-Pas-de-Calais-Picardie"/>
    <s v="Lens"/>
    <x v="1"/>
    <x v="2"/>
    <x v="1"/>
    <x v="1"/>
    <x v="8"/>
    <s v="Office Star Executive Leather Armchair, Adjustable"/>
    <n v="0.1"/>
    <n v="2115"/>
    <n v="23"/>
    <n v="5"/>
    <s v="TRUE"/>
  </r>
  <r>
    <s v="AZ-2014-3031109"/>
    <x v="1036"/>
    <s v="Ashton Foley"/>
    <x v="2"/>
    <s v="Auvergne-Rhône-Alpes"/>
    <s v="Grenoble"/>
    <x v="1"/>
    <x v="1"/>
    <x v="1"/>
    <x v="0"/>
    <x v="7"/>
    <s v="Avery Shipping Labels, 5000 Label Set"/>
    <n v="0"/>
    <n v="37"/>
    <n v="14"/>
    <n v="3"/>
    <s v="TRUE"/>
  </r>
  <r>
    <s v="AZ-2014-8912005"/>
    <x v="1036"/>
    <s v="Katie Evenden"/>
    <x v="2"/>
    <s v="Nord-Pas-de-Calais-Picardie"/>
    <s v="Lens"/>
    <x v="1"/>
    <x v="2"/>
    <x v="1"/>
    <x v="0"/>
    <x v="2"/>
    <s v="Boston Pencil Sharpener, Easy-Erase"/>
    <n v="0"/>
    <n v="121"/>
    <n v="19"/>
    <n v="4"/>
    <s v="TRUE"/>
  </r>
  <r>
    <s v="AZ-2014-8912005"/>
    <x v="1036"/>
    <s v="Katie Evenden"/>
    <x v="2"/>
    <s v="Nord-Pas-de-Calais-Picardie"/>
    <s v="Lens"/>
    <x v="1"/>
    <x v="2"/>
    <x v="1"/>
    <x v="0"/>
    <x v="5"/>
    <s v="Cardinal 3-Hole Punch, Recycled"/>
    <n v="0"/>
    <n v="146"/>
    <n v="42"/>
    <n v="5"/>
    <s v="TRUE"/>
  </r>
  <r>
    <s v="BN-2014-8981319"/>
    <x v="1037"/>
    <s v="Timothy Pownall"/>
    <x v="1"/>
    <s v="England"/>
    <s v="York"/>
    <x v="0"/>
    <x v="1"/>
    <x v="3"/>
    <x v="1"/>
    <x v="16"/>
    <s v="Tenex Stacking Tray, Black"/>
    <n v="0.3"/>
    <n v="35"/>
    <n v="-8"/>
    <n v="2"/>
    <s v="FALSE"/>
  </r>
  <r>
    <s v="BN-2014-8981319"/>
    <x v="1037"/>
    <s v="Timothy Pownall"/>
    <x v="1"/>
    <s v="England"/>
    <s v="York"/>
    <x v="0"/>
    <x v="1"/>
    <x v="3"/>
    <x v="0"/>
    <x v="11"/>
    <s v="Breville Refrigerator, Silver"/>
    <n v="0"/>
    <n v="1560"/>
    <n v="421"/>
    <n v="3"/>
    <s v="FALSE"/>
  </r>
  <r>
    <s v="BN-2014-8981319"/>
    <x v="1037"/>
    <s v="Timothy Pownall"/>
    <x v="1"/>
    <s v="England"/>
    <s v="York"/>
    <x v="0"/>
    <x v="1"/>
    <x v="3"/>
    <x v="0"/>
    <x v="2"/>
    <s v="Boston Markers, Easy-Erase"/>
    <n v="0"/>
    <n v="133"/>
    <n v="12"/>
    <n v="5"/>
    <s v="FALSE"/>
  </r>
  <r>
    <s v="AZ-2014-5010364"/>
    <x v="1037"/>
    <s v="Toby Conway"/>
    <x v="4"/>
    <s v="Vienna"/>
    <s v="Vienna"/>
    <x v="1"/>
    <x v="1"/>
    <x v="1"/>
    <x v="0"/>
    <x v="2"/>
    <s v="Sanford Markers, Easy-Erase"/>
    <n v="0"/>
    <n v="71"/>
    <n v="1"/>
    <n v="3"/>
    <s v="FALSE"/>
  </r>
  <r>
    <s v="AZ-2014-1785806"/>
    <x v="1037"/>
    <s v="Rhys Barnett"/>
    <x v="2"/>
    <s v="Alsace-Champagne-Ardenne-Lorraine"/>
    <s v="Mulhouse"/>
    <x v="1"/>
    <x v="1"/>
    <x v="1"/>
    <x v="0"/>
    <x v="2"/>
    <s v="Boston Markers, Easy-Erase"/>
    <n v="0"/>
    <n v="133"/>
    <n v="12"/>
    <n v="5"/>
    <s v="FALSE"/>
  </r>
  <r>
    <s v="AZ-2014-1785806"/>
    <x v="1037"/>
    <s v="Rhys Barnett"/>
    <x v="2"/>
    <s v="Alsace-Champagne-Ardenne-Lorraine"/>
    <s v="Mulhouse"/>
    <x v="1"/>
    <x v="1"/>
    <x v="1"/>
    <x v="0"/>
    <x v="3"/>
    <s v="Rogers File Cart, Industrial"/>
    <n v="0.1"/>
    <n v="1020"/>
    <n v="79"/>
    <n v="8"/>
    <s v="FALSE"/>
  </r>
  <r>
    <s v="BN-2014-4787383"/>
    <x v="1037"/>
    <s v="Rebecca Cook"/>
    <x v="2"/>
    <s v="Languedoc-Roussillon-Midi-Pyrénées"/>
    <s v="Toulouse"/>
    <x v="1"/>
    <x v="2"/>
    <x v="0"/>
    <x v="0"/>
    <x v="5"/>
    <s v="Cardinal Binding Machine, Recycled"/>
    <n v="0.5"/>
    <n v="100"/>
    <n v="-58"/>
    <n v="4"/>
    <s v="FALSE"/>
  </r>
  <r>
    <s v="AZ-2014-1223291"/>
    <x v="1037"/>
    <s v="Jose Gullo"/>
    <x v="6"/>
    <s v="North Rhine-Westphalia"/>
    <s v="Dortmund"/>
    <x v="1"/>
    <x v="1"/>
    <x v="1"/>
    <x v="2"/>
    <x v="9"/>
    <s v="Konica Printer, Red"/>
    <n v="0"/>
    <n v="530"/>
    <n v="238"/>
    <n v="2"/>
    <s v="TRUE"/>
  </r>
  <r>
    <s v="BN-2014-4787383"/>
    <x v="1037"/>
    <s v="Rebecca Cook"/>
    <x v="2"/>
    <s v="Languedoc-Roussillon-Midi-Pyrénées"/>
    <s v="Toulouse"/>
    <x v="1"/>
    <x v="2"/>
    <x v="0"/>
    <x v="2"/>
    <x v="10"/>
    <s v="Cisco Audio Dock, Full Size"/>
    <n v="0.65"/>
    <n v="193"/>
    <n v="-275"/>
    <n v="3"/>
    <s v="TRUE"/>
  </r>
  <r>
    <s v="AZ-2014-8648912"/>
    <x v="1037"/>
    <s v="Donald Pak"/>
    <x v="6"/>
    <s v="Hesse"/>
    <s v="Kassel"/>
    <x v="1"/>
    <x v="2"/>
    <x v="1"/>
    <x v="1"/>
    <x v="1"/>
    <s v="Safco Stackable Bookrack, Mobile"/>
    <n v="0.1"/>
    <n v="268"/>
    <n v="6"/>
    <n v="2"/>
    <s v="FALSE"/>
  </r>
  <r>
    <s v="AZ-2014-9794319"/>
    <x v="1037"/>
    <s v="Angus Reading"/>
    <x v="1"/>
    <s v="England"/>
    <s v="West Bromwich"/>
    <x v="0"/>
    <x v="2"/>
    <x v="1"/>
    <x v="0"/>
    <x v="2"/>
    <s v="Stanley Highlighters, Easy-Erase"/>
    <n v="0"/>
    <n v="60"/>
    <n v="21"/>
    <n v="4"/>
    <s v="TRUE"/>
  </r>
  <r>
    <s v="AZ-2014-9794319"/>
    <x v="1037"/>
    <s v="Angus Reading"/>
    <x v="1"/>
    <s v="England"/>
    <s v="West Bromwich"/>
    <x v="0"/>
    <x v="2"/>
    <x v="1"/>
    <x v="0"/>
    <x v="5"/>
    <s v="Ibico Binder, Durable"/>
    <n v="0"/>
    <n v="17"/>
    <n v="0"/>
    <n v="1"/>
    <s v="TRUE"/>
  </r>
  <r>
    <s v="BN-2014-7502802"/>
    <x v="1037"/>
    <s v="Alana Tyson"/>
    <x v="3"/>
    <s v="Sardinia"/>
    <s v="Cagliari"/>
    <x v="2"/>
    <x v="0"/>
    <x v="1"/>
    <x v="0"/>
    <x v="3"/>
    <s v="Tenex Folders, Blue"/>
    <n v="0.4"/>
    <n v="28"/>
    <n v="-3"/>
    <n v="2"/>
    <s v="FALSE"/>
  </r>
  <r>
    <s v="AZ-2014-9794319"/>
    <x v="1037"/>
    <s v="Angus Reading"/>
    <x v="1"/>
    <s v="England"/>
    <s v="West Bromwich"/>
    <x v="0"/>
    <x v="2"/>
    <x v="1"/>
    <x v="2"/>
    <x v="15"/>
    <s v="Enermax Mouse, Programmable"/>
    <n v="0"/>
    <n v="125"/>
    <n v="0"/>
    <n v="3"/>
    <s v="TRUE"/>
  </r>
  <r>
    <s v="AZ-2014-8737214"/>
    <x v="1038"/>
    <s v="Mike Obrien"/>
    <x v="2"/>
    <s v="Pays de la Loire"/>
    <s v="Carquefou"/>
    <x v="1"/>
    <x v="1"/>
    <x v="1"/>
    <x v="0"/>
    <x v="14"/>
    <s v="Cameo Peel and Seal, Set of 50"/>
    <n v="0"/>
    <n v="42"/>
    <n v="7"/>
    <n v="2"/>
    <s v="FALSE"/>
  </r>
  <r>
    <s v="BN-2014-2311123"/>
    <x v="1038"/>
    <s v="Freya Briggs"/>
    <x v="3"/>
    <s v="Lazio"/>
    <s v="Rome"/>
    <x v="2"/>
    <x v="2"/>
    <x v="1"/>
    <x v="1"/>
    <x v="6"/>
    <s v="Barricks Conference Table, with Bottom Storage"/>
    <n v="0.5"/>
    <n v="1361"/>
    <n v="-980"/>
    <n v="3"/>
    <s v="TRUE"/>
  </r>
  <r>
    <s v="BN-2014-2311123"/>
    <x v="1038"/>
    <s v="Freya Briggs"/>
    <x v="3"/>
    <s v="Lazio"/>
    <s v="Rome"/>
    <x v="2"/>
    <x v="2"/>
    <x v="1"/>
    <x v="2"/>
    <x v="10"/>
    <s v="Nokia Headset, Cordless"/>
    <n v="0.4"/>
    <n v="137"/>
    <n v="-41"/>
    <n v="3"/>
    <s v="TRUE"/>
  </r>
  <r>
    <s v="AZ-2014-2194395"/>
    <x v="1038"/>
    <s v="Sue Castaneda"/>
    <x v="3"/>
    <s v="Lazio"/>
    <s v="Rome"/>
    <x v="2"/>
    <x v="0"/>
    <x v="1"/>
    <x v="2"/>
    <x v="15"/>
    <s v="Memorex Memory Card, Erganomic"/>
    <n v="0"/>
    <n v="801"/>
    <n v="144"/>
    <n v="8"/>
    <s v="FALSE"/>
  </r>
  <r>
    <s v="AZ-2014-8770825"/>
    <x v="1039"/>
    <s v="Piper Wilder-Neligan"/>
    <x v="5"/>
    <s v="Madrid"/>
    <s v="Madrid"/>
    <x v="2"/>
    <x v="1"/>
    <x v="0"/>
    <x v="0"/>
    <x v="2"/>
    <s v="Boston Markers, Fluorescent"/>
    <n v="0"/>
    <n v="83"/>
    <n v="12"/>
    <n v="3"/>
    <s v="TRUE"/>
  </r>
  <r>
    <s v="BN-2014-8840192"/>
    <x v="1039"/>
    <s v="Anna Moreton"/>
    <x v="0"/>
    <s v="Stockholm"/>
    <s v="Stockholm"/>
    <x v="0"/>
    <x v="2"/>
    <x v="0"/>
    <x v="1"/>
    <x v="16"/>
    <s v="Advantus Frame, Black"/>
    <n v="0.6"/>
    <n v="89"/>
    <n v="-89"/>
    <n v="2"/>
    <s v="TRUE"/>
  </r>
  <r>
    <s v="BN-2014-8840192"/>
    <x v="1039"/>
    <s v="Anna Moreton"/>
    <x v="0"/>
    <s v="Stockholm"/>
    <s v="Stockholm"/>
    <x v="0"/>
    <x v="2"/>
    <x v="0"/>
    <x v="0"/>
    <x v="4"/>
    <s v="Advantus Clamps, Metal"/>
    <n v="0.5"/>
    <n v="19"/>
    <n v="-2"/>
    <n v="2"/>
    <s v="TRUE"/>
  </r>
  <r>
    <s v="BN-2014-8840192"/>
    <x v="1039"/>
    <s v="Anna Moreton"/>
    <x v="0"/>
    <s v="Stockholm"/>
    <s v="Stockholm"/>
    <x v="0"/>
    <x v="2"/>
    <x v="0"/>
    <x v="2"/>
    <x v="10"/>
    <s v="Samsung Speaker Phone, Full Size"/>
    <n v="0.5"/>
    <n v="249"/>
    <n v="-130"/>
    <n v="4"/>
    <s v="TRUE"/>
  </r>
  <r>
    <s v="AZ-2014-6013408"/>
    <x v="1039"/>
    <s v="Sofia Goddard"/>
    <x v="1"/>
    <s v="England"/>
    <s v="Leeds"/>
    <x v="0"/>
    <x v="2"/>
    <x v="0"/>
    <x v="2"/>
    <x v="10"/>
    <s v="Samsung Audio Dock, Cordless"/>
    <n v="0"/>
    <n v="339"/>
    <n v="61"/>
    <n v="2"/>
    <s v="FALSE"/>
  </r>
  <r>
    <s v="AZ-2014-9229911"/>
    <x v="1040"/>
    <s v="Ruby Nicholls"/>
    <x v="2"/>
    <s v="Auvergne-Rhône-Alpes"/>
    <s v="Saint-Genis-Laval"/>
    <x v="1"/>
    <x v="2"/>
    <x v="0"/>
    <x v="1"/>
    <x v="1"/>
    <s v="Sauder 3-Shelf Cabinet, Metal"/>
    <n v="0.1"/>
    <n v="598"/>
    <n v="166"/>
    <n v="4"/>
    <s v="TRUE"/>
  </r>
  <r>
    <s v="AZ-2014-9229911"/>
    <x v="1040"/>
    <s v="Ruby Nicholls"/>
    <x v="2"/>
    <s v="Auvergne-Rhône-Alpes"/>
    <s v="Saint-Genis-Laval"/>
    <x v="1"/>
    <x v="2"/>
    <x v="0"/>
    <x v="1"/>
    <x v="16"/>
    <s v="Eldon Frame, Durable"/>
    <n v="0"/>
    <n v="227"/>
    <n v="59"/>
    <n v="2"/>
    <s v="FALSE"/>
  </r>
  <r>
    <s v="AZ-2014-1647261"/>
    <x v="1040"/>
    <s v="Hudson Ordell"/>
    <x v="4"/>
    <s v="Vienna"/>
    <s v="Vienna"/>
    <x v="1"/>
    <x v="2"/>
    <x v="0"/>
    <x v="0"/>
    <x v="14"/>
    <s v="Kraft Manila Envelope, Recycled"/>
    <n v="0"/>
    <n v="76"/>
    <n v="14"/>
    <n v="3"/>
    <s v="FALSE"/>
  </r>
  <r>
    <s v="AZ-2014-1647261"/>
    <x v="1040"/>
    <s v="Hudson Ordell"/>
    <x v="4"/>
    <s v="Vienna"/>
    <s v="Vienna"/>
    <x v="1"/>
    <x v="2"/>
    <x v="0"/>
    <x v="0"/>
    <x v="4"/>
    <s v="Stockwell Paper Clips, Bulk Pack"/>
    <n v="0"/>
    <n v="68"/>
    <n v="33"/>
    <n v="5"/>
    <s v="FALSE"/>
  </r>
  <r>
    <s v="AZ-2014-9229911"/>
    <x v="1040"/>
    <s v="Ruby Nicholls"/>
    <x v="2"/>
    <s v="Auvergne-Rhône-Alpes"/>
    <s v="Saint-Genis-Laval"/>
    <x v="1"/>
    <x v="2"/>
    <x v="0"/>
    <x v="0"/>
    <x v="5"/>
    <s v="Cardinal Index Tab, Clear"/>
    <n v="0"/>
    <n v="22"/>
    <n v="8"/>
    <n v="3"/>
    <s v="FALSE"/>
  </r>
  <r>
    <s v="AZ-2014-9229911"/>
    <x v="1040"/>
    <s v="Ruby Nicholls"/>
    <x v="2"/>
    <s v="Auvergne-Rhône-Alpes"/>
    <s v="Saint-Genis-Laval"/>
    <x v="1"/>
    <x v="2"/>
    <x v="0"/>
    <x v="0"/>
    <x v="7"/>
    <s v="Harbour Creations Round Labels, 5000 Label Set"/>
    <n v="0"/>
    <n v="29"/>
    <n v="11"/>
    <n v="4"/>
    <s v="FALSE"/>
  </r>
  <r>
    <s v="AZ-2014-9229911"/>
    <x v="1040"/>
    <s v="Ruby Nicholls"/>
    <x v="2"/>
    <s v="Auvergne-Rhône-Alpes"/>
    <s v="Saint-Genis-Laval"/>
    <x v="1"/>
    <x v="2"/>
    <x v="0"/>
    <x v="0"/>
    <x v="7"/>
    <s v="Smead Color Coded Labels, 5000 Label Set"/>
    <n v="0"/>
    <n v="27"/>
    <n v="5"/>
    <n v="2"/>
    <s v="TRUE"/>
  </r>
  <r>
    <s v="AZ-2014-7363418"/>
    <x v="1041"/>
    <s v="Madeleine Nixon"/>
    <x v="6"/>
    <s v="Berlin"/>
    <s v="Berlin"/>
    <x v="1"/>
    <x v="0"/>
    <x v="1"/>
    <x v="0"/>
    <x v="5"/>
    <s v="Cardinal Binding Machine, Clear"/>
    <n v="0.1"/>
    <n v="222"/>
    <n v="74"/>
    <n v="5"/>
    <s v="TRUE"/>
  </r>
  <r>
    <s v="AZ-2014-7363418"/>
    <x v="1041"/>
    <s v="Madeleine Nixon"/>
    <x v="6"/>
    <s v="Berlin"/>
    <s v="Berlin"/>
    <x v="1"/>
    <x v="0"/>
    <x v="1"/>
    <x v="0"/>
    <x v="3"/>
    <s v="Tenex File Cart, Single Width"/>
    <n v="0.2"/>
    <n v="215"/>
    <n v="-30"/>
    <n v="2"/>
    <s v="FALSE"/>
  </r>
  <r>
    <s v="AZ-2014-2088036"/>
    <x v="1042"/>
    <s v="Jasmine Hanson"/>
    <x v="1"/>
    <s v="England"/>
    <s v="Peterborough"/>
    <x v="0"/>
    <x v="1"/>
    <x v="2"/>
    <x v="0"/>
    <x v="14"/>
    <s v="Cameo Business Envelopes, Set of 50"/>
    <n v="0"/>
    <n v="61"/>
    <n v="25"/>
    <n v="3"/>
    <s v="FALSE"/>
  </r>
  <r>
    <s v="AZ-2014-381698"/>
    <x v="1042"/>
    <s v="Devin Huddleston"/>
    <x v="2"/>
    <s v="Ile-de-France"/>
    <s v="Saint-Denis"/>
    <x v="1"/>
    <x v="1"/>
    <x v="1"/>
    <x v="1"/>
    <x v="1"/>
    <s v="Safco Floating Shelf Set, Mobile"/>
    <n v="0.1"/>
    <n v="717"/>
    <n v="16"/>
    <n v="4"/>
    <s v="TRUE"/>
  </r>
  <r>
    <s v="AZ-2014-7156514"/>
    <x v="1042"/>
    <s v="George Bryan"/>
    <x v="2"/>
    <s v="Corsica"/>
    <s v="Bastia"/>
    <x v="1"/>
    <x v="1"/>
    <x v="1"/>
    <x v="0"/>
    <x v="12"/>
    <s v="Fiskars Trimmer, High Speed"/>
    <n v="0"/>
    <n v="85"/>
    <n v="13"/>
    <n v="2"/>
    <s v="FALSE"/>
  </r>
  <r>
    <s v="AZ-2014-4281843"/>
    <x v="1042"/>
    <s v="Dominic Scott"/>
    <x v="6"/>
    <s v="Saxony"/>
    <s v="Dresden"/>
    <x v="1"/>
    <x v="1"/>
    <x v="1"/>
    <x v="0"/>
    <x v="4"/>
    <s v="Advantus Clamps, 12 Pack"/>
    <n v="0.5"/>
    <n v="19"/>
    <n v="-13"/>
    <n v="2"/>
    <s v="FALSE"/>
  </r>
  <r>
    <s v="AZ-2014-3302938"/>
    <x v="1042"/>
    <s v="Amanda Hutcherson"/>
    <x v="1"/>
    <s v="England"/>
    <s v="Sheffield"/>
    <x v="0"/>
    <x v="2"/>
    <x v="1"/>
    <x v="0"/>
    <x v="5"/>
    <s v="Ibico Binding Machine, Recycled"/>
    <n v="0.5"/>
    <n v="78"/>
    <n v="-50"/>
    <n v="3"/>
    <s v="FALSE"/>
  </r>
  <r>
    <s v="AZ-2014-3302938"/>
    <x v="1042"/>
    <s v="Amanda Hutcherson"/>
    <x v="1"/>
    <s v="England"/>
    <s v="Sheffield"/>
    <x v="0"/>
    <x v="2"/>
    <x v="1"/>
    <x v="0"/>
    <x v="4"/>
    <s v="Accos Clamps, Metal"/>
    <n v="0.5"/>
    <n v="29"/>
    <n v="-6"/>
    <n v="3"/>
    <s v="TRUE"/>
  </r>
  <r>
    <s v="BN-2014-2056771"/>
    <x v="1042"/>
    <s v="Ruby Nicholls"/>
    <x v="1"/>
    <s v="England"/>
    <s v="Manchester"/>
    <x v="0"/>
    <x v="2"/>
    <x v="1"/>
    <x v="1"/>
    <x v="16"/>
    <s v="Advantus Clock, Erganomic"/>
    <n v="0.3"/>
    <n v="140"/>
    <n v="-58"/>
    <n v="4"/>
    <s v="TRUE"/>
  </r>
  <r>
    <s v="AZ-2014-4704527"/>
    <x v="1043"/>
    <s v="Bethany Hunt"/>
    <x v="2"/>
    <s v="Ile-de-France"/>
    <s v="Torcy"/>
    <x v="1"/>
    <x v="2"/>
    <x v="0"/>
    <x v="0"/>
    <x v="2"/>
    <s v="Boston Markers, Water Color"/>
    <n v="0"/>
    <n v="148"/>
    <n v="0"/>
    <n v="5"/>
    <s v="FALSE"/>
  </r>
  <r>
    <s v="AZ-2014-4704527"/>
    <x v="1043"/>
    <s v="Bethany Hunt"/>
    <x v="2"/>
    <s v="Ile-de-France"/>
    <s v="Torcy"/>
    <x v="1"/>
    <x v="2"/>
    <x v="0"/>
    <x v="0"/>
    <x v="2"/>
    <s v="Stanley Sketch Pad, Fluorescent"/>
    <n v="0"/>
    <n v="183"/>
    <n v="29"/>
    <n v="4"/>
    <s v="TRUE"/>
  </r>
  <r>
    <s v="AZ-2014-4704527"/>
    <x v="1043"/>
    <s v="Bethany Hunt"/>
    <x v="2"/>
    <s v="Ile-de-France"/>
    <s v="Torcy"/>
    <x v="1"/>
    <x v="2"/>
    <x v="0"/>
    <x v="0"/>
    <x v="7"/>
    <s v="Novimex Color Coded Labels, 5000 Label Set"/>
    <n v="0"/>
    <n v="38"/>
    <n v="11"/>
    <n v="3"/>
    <s v="TRUE"/>
  </r>
  <r>
    <s v="AZ-2014-4704527"/>
    <x v="1043"/>
    <s v="Bethany Hunt"/>
    <x v="2"/>
    <s v="Ile-de-France"/>
    <s v="Torcy"/>
    <x v="1"/>
    <x v="2"/>
    <x v="0"/>
    <x v="0"/>
    <x v="12"/>
    <s v="Kleencut Scissors, High Speed"/>
    <n v="0"/>
    <n v="22"/>
    <n v="7"/>
    <n v="1"/>
    <s v="TRUE"/>
  </r>
  <r>
    <s v="BN-2014-9493182"/>
    <x v="1043"/>
    <s v="Janet Broussard"/>
    <x v="1"/>
    <s v="England"/>
    <s v="London"/>
    <x v="0"/>
    <x v="1"/>
    <x v="0"/>
    <x v="1"/>
    <x v="16"/>
    <s v="Advantus Stacking Tray, Erganomic"/>
    <n v="0.4"/>
    <n v="30"/>
    <n v="-5"/>
    <n v="2"/>
    <s v="FALSE"/>
  </r>
  <r>
    <s v="AZ-2014-655850"/>
    <x v="1043"/>
    <s v="Summer Hayward"/>
    <x v="2"/>
    <s v="Alsace-Champagne-Ardenne-Lorraine"/>
    <s v="Strasbourg"/>
    <x v="1"/>
    <x v="1"/>
    <x v="0"/>
    <x v="0"/>
    <x v="2"/>
    <s v="Binney &amp; Smith Sketch Pad, Blue"/>
    <n v="0"/>
    <n v="139"/>
    <n v="36"/>
    <n v="3"/>
    <s v="TRUE"/>
  </r>
  <r>
    <s v="AZ-2014-5554789"/>
    <x v="1043"/>
    <s v="Owen Faulkner"/>
    <x v="4"/>
    <s v="Vienna"/>
    <s v="Vienna"/>
    <x v="1"/>
    <x v="0"/>
    <x v="1"/>
    <x v="0"/>
    <x v="7"/>
    <s v="Hon Shipping Labels, 5000 Label Set"/>
    <n v="0"/>
    <n v="82"/>
    <n v="39"/>
    <n v="7"/>
    <s v="FALSE"/>
  </r>
  <r>
    <s v="AZ-2014-3840915"/>
    <x v="1043"/>
    <s v="Jodie Mellor"/>
    <x v="5"/>
    <s v="Catalonia"/>
    <s v="Barcelona"/>
    <x v="2"/>
    <x v="1"/>
    <x v="1"/>
    <x v="0"/>
    <x v="2"/>
    <s v="BIC Markers, Easy-Erase"/>
    <n v="0"/>
    <n v="134"/>
    <n v="37"/>
    <n v="5"/>
    <s v="FALSE"/>
  </r>
  <r>
    <s v="AZ-2014-5554789"/>
    <x v="1043"/>
    <s v="Owen Faulkner"/>
    <x v="4"/>
    <s v="Vienna"/>
    <s v="Vienna"/>
    <x v="1"/>
    <x v="0"/>
    <x v="1"/>
    <x v="2"/>
    <x v="9"/>
    <s v="StarTech Phone, White"/>
    <n v="0"/>
    <n v="219"/>
    <n v="90"/>
    <n v="3"/>
    <s v="TRUE"/>
  </r>
  <r>
    <s v="AZ-2014-3840915"/>
    <x v="1043"/>
    <s v="Jodie Mellor"/>
    <x v="5"/>
    <s v="Catalonia"/>
    <s v="Barcelona"/>
    <x v="2"/>
    <x v="1"/>
    <x v="1"/>
    <x v="2"/>
    <x v="15"/>
    <s v="Logitech Router, USB"/>
    <n v="0"/>
    <n v="1733"/>
    <n v="208"/>
    <n v="7"/>
    <s v="TRUE"/>
  </r>
  <r>
    <s v="AZ-2014-944918"/>
    <x v="1043"/>
    <s v="Steven Cordoba"/>
    <x v="2"/>
    <s v="Nord-Pas-de-Calais-Picardie"/>
    <s v="Hazebrouck"/>
    <x v="1"/>
    <x v="1"/>
    <x v="1"/>
    <x v="1"/>
    <x v="6"/>
    <s v="Hon Training Table, Fully Assembled"/>
    <n v="0.35"/>
    <n v="869"/>
    <n v="67"/>
    <n v="4"/>
    <s v="TRUE"/>
  </r>
  <r>
    <s v="BN-2014-6943244"/>
    <x v="1043"/>
    <s v="Xavier Burford"/>
    <x v="13"/>
    <s v="Dublin"/>
    <s v="Dublin"/>
    <x v="0"/>
    <x v="2"/>
    <x v="1"/>
    <x v="0"/>
    <x v="5"/>
    <s v="Cardinal Index Tab, Economy"/>
    <n v="0.5"/>
    <n v="13"/>
    <n v="-1"/>
    <n v="3"/>
    <s v="FALSE"/>
  </r>
  <r>
    <s v="AZ-2014-8492621"/>
    <x v="1043"/>
    <s v="Isabella Secombe"/>
    <x v="6"/>
    <s v="Hesse"/>
    <s v="Frankfurt"/>
    <x v="1"/>
    <x v="1"/>
    <x v="1"/>
    <x v="0"/>
    <x v="11"/>
    <s v="Hamilton Beach Microwave, White"/>
    <n v="0.1"/>
    <n v="253"/>
    <n v="-11"/>
    <n v="1"/>
    <s v="FALSE"/>
  </r>
  <r>
    <s v="AZ-2014-2926551"/>
    <x v="1043"/>
    <s v="Louie Knight"/>
    <x v="5"/>
    <s v="Valenciana"/>
    <s v="Elda"/>
    <x v="2"/>
    <x v="1"/>
    <x v="1"/>
    <x v="0"/>
    <x v="4"/>
    <s v="Stockwell Staples, Assorted Sizes"/>
    <n v="0"/>
    <n v="25"/>
    <n v="11"/>
    <n v="3"/>
    <s v="TRUE"/>
  </r>
  <r>
    <s v="AZ-2014-8492621"/>
    <x v="1043"/>
    <s v="Isabella Secombe"/>
    <x v="6"/>
    <s v="Hesse"/>
    <s v="Frankfurt"/>
    <x v="1"/>
    <x v="1"/>
    <x v="1"/>
    <x v="2"/>
    <x v="10"/>
    <s v="Motorola Smart Phone, with Caller ID"/>
    <n v="0"/>
    <n v="3873"/>
    <n v="891"/>
    <n v="6"/>
    <s v="FALSE"/>
  </r>
  <r>
    <s v="AZ-2014-3184977"/>
    <x v="1044"/>
    <s v="Benjamin Lee"/>
    <x v="2"/>
    <s v="Brittany"/>
    <s v="Vannes"/>
    <x v="1"/>
    <x v="2"/>
    <x v="0"/>
    <x v="0"/>
    <x v="5"/>
    <s v="Wilson Jones 3-Hole Punch, Durable"/>
    <n v="0"/>
    <n v="59"/>
    <n v="12"/>
    <n v="2"/>
    <s v="FALSE"/>
  </r>
  <r>
    <s v="AZ-2014-3184977"/>
    <x v="1044"/>
    <s v="Benjamin Lee"/>
    <x v="2"/>
    <s v="Brittany"/>
    <s v="Vannes"/>
    <x v="1"/>
    <x v="2"/>
    <x v="0"/>
    <x v="0"/>
    <x v="3"/>
    <s v="Rogers Box, Wire Frame"/>
    <n v="0.1"/>
    <n v="41"/>
    <n v="1"/>
    <n v="2"/>
    <s v="TRUE"/>
  </r>
  <r>
    <s v="AZ-2014-3184977"/>
    <x v="1044"/>
    <s v="Benjamin Lee"/>
    <x v="2"/>
    <s v="Brittany"/>
    <s v="Vannes"/>
    <x v="1"/>
    <x v="2"/>
    <x v="0"/>
    <x v="2"/>
    <x v="13"/>
    <s v="Canon Ink, High-Speed"/>
    <n v="0.15"/>
    <n v="371"/>
    <n v="74"/>
    <n v="3"/>
    <s v="FALSE"/>
  </r>
  <r>
    <s v="AZ-2014-5857850"/>
    <x v="1044"/>
    <s v="Toby Patterson"/>
    <x v="6"/>
    <s v="Berlin"/>
    <s v="Berlin"/>
    <x v="1"/>
    <x v="0"/>
    <x v="0"/>
    <x v="1"/>
    <x v="8"/>
    <s v="Office Star Chairmat, Red"/>
    <n v="0.2"/>
    <n v="316"/>
    <n v="79"/>
    <n v="6"/>
    <s v="TRUE"/>
  </r>
  <r>
    <s v="AZ-2014-5857850"/>
    <x v="1044"/>
    <s v="Toby Patterson"/>
    <x v="6"/>
    <s v="Berlin"/>
    <s v="Berlin"/>
    <x v="1"/>
    <x v="0"/>
    <x v="0"/>
    <x v="1"/>
    <x v="6"/>
    <s v="Bevis Computer Table, Fully Assembled"/>
    <n v="0.45"/>
    <n v="1632"/>
    <n v="-505"/>
    <n v="6"/>
    <s v="TRUE"/>
  </r>
  <r>
    <s v="AZ-2014-9292431"/>
    <x v="1044"/>
    <s v="Tilly Payne"/>
    <x v="5"/>
    <s v="Catalonia"/>
    <s v="Barcelona"/>
    <x v="2"/>
    <x v="1"/>
    <x v="1"/>
    <x v="1"/>
    <x v="16"/>
    <s v="Tenex Clock, Erganomic"/>
    <n v="0"/>
    <n v="342"/>
    <n v="154"/>
    <n v="7"/>
    <s v="FALSE"/>
  </r>
  <r>
    <s v="AZ-2014-5857850"/>
    <x v="1044"/>
    <s v="Toby Patterson"/>
    <x v="6"/>
    <s v="Berlin"/>
    <s v="Berlin"/>
    <x v="1"/>
    <x v="0"/>
    <x v="0"/>
    <x v="0"/>
    <x v="14"/>
    <s v="Kraft Interoffice Envelope, Security-Tint"/>
    <n v="0.1"/>
    <n v="133"/>
    <n v="0"/>
    <n v="3"/>
    <s v="FALSE"/>
  </r>
  <r>
    <s v="AZ-2014-2188891"/>
    <x v="1044"/>
    <s v="Sharon Kerley"/>
    <x v="4"/>
    <s v="Vienna"/>
    <s v="Vienna"/>
    <x v="1"/>
    <x v="1"/>
    <x v="0"/>
    <x v="0"/>
    <x v="5"/>
    <s v="Acco Binder, Durable"/>
    <n v="0"/>
    <n v="67"/>
    <n v="19"/>
    <n v="4"/>
    <s v="FALSE"/>
  </r>
  <r>
    <s v="AZ-2014-4484783"/>
    <x v="1044"/>
    <s v="Erin Rogers"/>
    <x v="9"/>
    <s v="East Flanders"/>
    <s v="Ghent"/>
    <x v="1"/>
    <x v="1"/>
    <x v="1"/>
    <x v="2"/>
    <x v="10"/>
    <s v="Nokia Audio Dock, VoIP"/>
    <n v="0"/>
    <n v="1335"/>
    <n v="374"/>
    <n v="8"/>
    <s v="FALSE"/>
  </r>
  <r>
    <s v="BN-2014-2088809"/>
    <x v="1044"/>
    <s v="Kristal McCaslin"/>
    <x v="2"/>
    <s v="Alsace-Champagne-Ardenne-Lorraine"/>
    <s v="Reims"/>
    <x v="1"/>
    <x v="2"/>
    <x v="1"/>
    <x v="0"/>
    <x v="2"/>
    <s v="Sanford Pencil Sharpener, Water Color"/>
    <n v="0.5"/>
    <n v="44"/>
    <n v="-34"/>
    <n v="3"/>
    <s v="FALSE"/>
  </r>
  <r>
    <s v="BN-2014-2088809"/>
    <x v="1044"/>
    <s v="Kristal McCaslin"/>
    <x v="2"/>
    <s v="Alsace-Champagne-Ardenne-Lorraine"/>
    <s v="Reims"/>
    <x v="1"/>
    <x v="2"/>
    <x v="1"/>
    <x v="0"/>
    <x v="7"/>
    <s v="Hon Legal Exhibit Labels, 5000 Label Set"/>
    <n v="0.5"/>
    <n v="17"/>
    <n v="-11"/>
    <n v="3"/>
    <s v="FALSE"/>
  </r>
  <r>
    <s v="BN-2014-2088809"/>
    <x v="1044"/>
    <s v="Kristal McCaslin"/>
    <x v="2"/>
    <s v="Alsace-Champagne-Ardenne-Lorraine"/>
    <s v="Reims"/>
    <x v="1"/>
    <x v="2"/>
    <x v="1"/>
    <x v="0"/>
    <x v="3"/>
    <s v="Smead Lockers, Single Width"/>
    <n v="0.6"/>
    <n v="556"/>
    <n v="-209"/>
    <n v="7"/>
    <s v="TRUE"/>
  </r>
  <r>
    <s v="BN-2014-2088809"/>
    <x v="1044"/>
    <s v="Kristal McCaslin"/>
    <x v="2"/>
    <s v="Alsace-Champagne-Ardenne-Lorraine"/>
    <s v="Reims"/>
    <x v="1"/>
    <x v="2"/>
    <x v="1"/>
    <x v="0"/>
    <x v="12"/>
    <s v="Kleencut Letter Opener, High Speed"/>
    <n v="0.5"/>
    <n v="40"/>
    <n v="-12"/>
    <n v="3"/>
    <s v="FALSE"/>
  </r>
  <r>
    <s v="BN-2014-2088809"/>
    <x v="1044"/>
    <s v="Kristal McCaslin"/>
    <x v="2"/>
    <s v="Alsace-Champagne-Ardenne-Lorraine"/>
    <s v="Reims"/>
    <x v="1"/>
    <x v="2"/>
    <x v="1"/>
    <x v="2"/>
    <x v="15"/>
    <s v="Enermax Numeric Keypad, Bluetooth"/>
    <n v="0.5"/>
    <n v="229"/>
    <n v="-41"/>
    <n v="8"/>
    <s v="TRUE"/>
  </r>
  <r>
    <s v="AZ-2014-4764451"/>
    <x v="1045"/>
    <s v="Toby Patterson"/>
    <x v="2"/>
    <s v="Aquitaine-Limousin-Poitou-Charentes"/>
    <s v="Villeneuve-sur-Lot"/>
    <x v="1"/>
    <x v="0"/>
    <x v="0"/>
    <x v="0"/>
    <x v="2"/>
    <s v="BIC Canvas, Easy-Erase"/>
    <n v="0"/>
    <n v="378"/>
    <n v="128"/>
    <n v="7"/>
    <s v="FALSE"/>
  </r>
  <r>
    <s v="AZ-2014-4764451"/>
    <x v="1045"/>
    <s v="Toby Patterson"/>
    <x v="2"/>
    <s v="Aquitaine-Limousin-Poitou-Charentes"/>
    <s v="Villeneuve-sur-Lot"/>
    <x v="1"/>
    <x v="0"/>
    <x v="0"/>
    <x v="0"/>
    <x v="2"/>
    <s v="BIC Pencil Sharpener, Blue"/>
    <n v="0"/>
    <n v="29"/>
    <n v="12"/>
    <n v="1"/>
    <s v="FALSE"/>
  </r>
  <r>
    <s v="AZ-2014-9815081"/>
    <x v="1045"/>
    <s v="Jacob Carter"/>
    <x v="1"/>
    <s v="England"/>
    <s v="Rotherham"/>
    <x v="0"/>
    <x v="1"/>
    <x v="0"/>
    <x v="0"/>
    <x v="4"/>
    <s v="Accos Rubber Bands, 12 Pack"/>
    <n v="0"/>
    <n v="32"/>
    <n v="11"/>
    <n v="2"/>
    <s v="TRUE"/>
  </r>
  <r>
    <s v="AZ-2014-2110602"/>
    <x v="1045"/>
    <s v="Kaitlyn Dorsch"/>
    <x v="5"/>
    <s v="Madrid"/>
    <s v="Madrid"/>
    <x v="2"/>
    <x v="2"/>
    <x v="2"/>
    <x v="0"/>
    <x v="5"/>
    <s v="Ibico Binding Machine, Durable"/>
    <n v="0"/>
    <n v="159"/>
    <n v="73"/>
    <n v="3"/>
    <s v="TRUE"/>
  </r>
  <r>
    <s v="AZ-2014-6497288"/>
    <x v="1045"/>
    <s v="Sue Castaneda"/>
    <x v="5"/>
    <s v="Catalonia"/>
    <s v="Barcelona"/>
    <x v="2"/>
    <x v="0"/>
    <x v="1"/>
    <x v="0"/>
    <x v="12"/>
    <s v="Kleencut Letter Opener, Easy Grip"/>
    <n v="0"/>
    <n v="57"/>
    <n v="7"/>
    <n v="2"/>
    <s v="TRUE"/>
  </r>
  <r>
    <s v="BN-2014-1458748"/>
    <x v="1045"/>
    <s v="Maynard Moorman"/>
    <x v="5"/>
    <s v="Basque Country"/>
    <s v="Bilbao"/>
    <x v="2"/>
    <x v="1"/>
    <x v="1"/>
    <x v="0"/>
    <x v="3"/>
    <s v="Fellowes Box, Single Width"/>
    <n v="0.1"/>
    <n v="89"/>
    <n v="-4"/>
    <n v="5"/>
    <s v="TRUE"/>
  </r>
  <r>
    <s v="BN-2014-9564073"/>
    <x v="1045"/>
    <s v="Toni Lanz"/>
    <x v="7"/>
    <s v="Limburg"/>
    <s v="Heerlen"/>
    <x v="1"/>
    <x v="1"/>
    <x v="1"/>
    <x v="2"/>
    <x v="13"/>
    <s v="Brother Copy Machine, Color"/>
    <n v="0.5"/>
    <n v="781"/>
    <n v="-594"/>
    <n v="6"/>
    <s v="TRUE"/>
  </r>
  <r>
    <s v="AZ-2014-533150"/>
    <x v="1045"/>
    <s v="Xavier Burford"/>
    <x v="5"/>
    <s v="Basque Country"/>
    <s v="Bilbao"/>
    <x v="2"/>
    <x v="2"/>
    <x v="1"/>
    <x v="2"/>
    <x v="10"/>
    <s v="Samsung Audio Dock, Cordless"/>
    <n v="0.1"/>
    <n v="916"/>
    <n v="81"/>
    <n v="6"/>
    <s v="FALSE"/>
  </r>
  <r>
    <s v="AZ-2014-3255631"/>
    <x v="1045"/>
    <s v="Rory Gunson"/>
    <x v="9"/>
    <s v="Hainaut"/>
    <s v="Charleroi"/>
    <x v="1"/>
    <x v="1"/>
    <x v="1"/>
    <x v="1"/>
    <x v="8"/>
    <s v="Harbour Creations Chairmat, Set of Two"/>
    <n v="0"/>
    <n v="297"/>
    <n v="39"/>
    <n v="4"/>
    <s v="FALSE"/>
  </r>
  <r>
    <s v="AZ-2014-3255631"/>
    <x v="1045"/>
    <s v="Rory Gunson"/>
    <x v="9"/>
    <s v="Hainaut"/>
    <s v="Charleroi"/>
    <x v="1"/>
    <x v="1"/>
    <x v="1"/>
    <x v="0"/>
    <x v="4"/>
    <s v="Accos Paper Clips, Assorted Sizes"/>
    <n v="0"/>
    <n v="42"/>
    <n v="3"/>
    <n v="3"/>
    <s v="FALSE"/>
  </r>
  <r>
    <s v="AZ-2014-5157015"/>
    <x v="1045"/>
    <s v="Thomas Thompson"/>
    <x v="1"/>
    <s v="England"/>
    <s v="Sunderland"/>
    <x v="0"/>
    <x v="2"/>
    <x v="1"/>
    <x v="0"/>
    <x v="3"/>
    <s v="Rogers Shelving, Blue"/>
    <n v="0"/>
    <n v="311"/>
    <n v="15"/>
    <n v="5"/>
    <s v="TRUE"/>
  </r>
  <r>
    <s v="AZ-2014-5157015"/>
    <x v="1045"/>
    <s v="Thomas Thompson"/>
    <x v="1"/>
    <s v="England"/>
    <s v="Sunderland"/>
    <x v="0"/>
    <x v="2"/>
    <x v="1"/>
    <x v="2"/>
    <x v="15"/>
    <s v="Memorex Router, Bluetooth"/>
    <n v="0"/>
    <n v="3201"/>
    <n v="1216"/>
    <n v="13"/>
    <s v="FALSE"/>
  </r>
  <r>
    <s v="AZ-2014-3673606"/>
    <x v="1045"/>
    <s v="Leo Jenkins"/>
    <x v="9"/>
    <s v="Antwerp"/>
    <s v="Antwerp"/>
    <x v="1"/>
    <x v="0"/>
    <x v="1"/>
    <x v="1"/>
    <x v="8"/>
    <s v="Novimex Steel Folding Chair, Set of Two"/>
    <n v="0"/>
    <n v="253"/>
    <n v="13"/>
    <n v="3"/>
    <s v="TRUE"/>
  </r>
  <r>
    <s v="AZ-2014-3673606"/>
    <x v="1045"/>
    <s v="Leo Jenkins"/>
    <x v="9"/>
    <s v="Antwerp"/>
    <s v="Antwerp"/>
    <x v="1"/>
    <x v="0"/>
    <x v="1"/>
    <x v="0"/>
    <x v="3"/>
    <s v="Rogers File Cart, Single Width"/>
    <n v="0"/>
    <n v="1133"/>
    <n v="294"/>
    <n v="8"/>
    <s v="FALSE"/>
  </r>
  <r>
    <s v="AZ-2014-7427594"/>
    <x v="1046"/>
    <s v="Cora Konieczny"/>
    <x v="1"/>
    <s v="England"/>
    <s v="Stoke-on-Trent"/>
    <x v="0"/>
    <x v="0"/>
    <x v="2"/>
    <x v="1"/>
    <x v="1"/>
    <s v="Safco Classic Bookcase, Traditional"/>
    <n v="0"/>
    <n v="1314"/>
    <n v="342"/>
    <n v="3"/>
    <s v="FALSE"/>
  </r>
  <r>
    <s v="AZ-2014-1888707"/>
    <x v="1046"/>
    <s v="Alfonso Gomez"/>
    <x v="1"/>
    <s v="England"/>
    <s v="Peterborough"/>
    <x v="0"/>
    <x v="2"/>
    <x v="0"/>
    <x v="0"/>
    <x v="12"/>
    <s v="Fiskars Scissors, Easy Grip"/>
    <n v="0"/>
    <n v="198"/>
    <n v="24"/>
    <n v="8"/>
    <s v="TRUE"/>
  </r>
  <r>
    <s v="AZ-2014-7106624"/>
    <x v="1046"/>
    <s v="Xavier Synan"/>
    <x v="5"/>
    <s v="Valenciana"/>
    <s v="Valencia"/>
    <x v="2"/>
    <x v="1"/>
    <x v="1"/>
    <x v="1"/>
    <x v="8"/>
    <s v="Harbour Creations Steel Folding Chair, Red"/>
    <n v="0.2"/>
    <n v="78"/>
    <n v="7"/>
    <n v="1"/>
    <s v="FALSE"/>
  </r>
  <r>
    <s v="AZ-2014-7106624"/>
    <x v="1046"/>
    <s v="Xavier Synan"/>
    <x v="5"/>
    <s v="Valenciana"/>
    <s v="Valencia"/>
    <x v="2"/>
    <x v="1"/>
    <x v="1"/>
    <x v="1"/>
    <x v="16"/>
    <s v="Tenex Frame, Erganomic"/>
    <n v="0"/>
    <n v="326"/>
    <n v="107"/>
    <n v="3"/>
    <s v="FALSE"/>
  </r>
  <r>
    <s v="AZ-2014-3039763"/>
    <x v="1046"/>
    <s v="Lily Skurrie"/>
    <x v="9"/>
    <s v="West Flanders"/>
    <s v="Bruges"/>
    <x v="1"/>
    <x v="2"/>
    <x v="1"/>
    <x v="0"/>
    <x v="2"/>
    <s v="Binney &amp; Smith Pencil Sharpener, Fluorescent"/>
    <n v="0"/>
    <n v="187"/>
    <n v="7"/>
    <n v="7"/>
    <s v="FALSE"/>
  </r>
  <r>
    <s v="AZ-2014-176207"/>
    <x v="1046"/>
    <s v="Joe Gilbert"/>
    <x v="12"/>
    <s v="Bern"/>
    <s v="Berne"/>
    <x v="1"/>
    <x v="0"/>
    <x v="1"/>
    <x v="0"/>
    <x v="5"/>
    <s v="Wilson Jones Index Tab, Economy"/>
    <n v="0"/>
    <n v="32"/>
    <n v="8"/>
    <n v="5"/>
    <s v="TRUE"/>
  </r>
  <r>
    <s v="AZ-2014-176207"/>
    <x v="1046"/>
    <s v="Joe Gilbert"/>
    <x v="12"/>
    <s v="Bern"/>
    <s v="Berne"/>
    <x v="1"/>
    <x v="0"/>
    <x v="1"/>
    <x v="0"/>
    <x v="3"/>
    <s v="Rogers Box, Wire Frame"/>
    <n v="0"/>
    <n v="115"/>
    <n v="14"/>
    <n v="5"/>
    <s v="FALSE"/>
  </r>
  <r>
    <s v="AZ-2014-7106624"/>
    <x v="1046"/>
    <s v="Xavier Synan"/>
    <x v="5"/>
    <s v="Valenciana"/>
    <s v="Valencia"/>
    <x v="2"/>
    <x v="1"/>
    <x v="1"/>
    <x v="0"/>
    <x v="5"/>
    <s v="Acco Binder, Economy"/>
    <n v="0"/>
    <n v="61"/>
    <n v="8"/>
    <n v="4"/>
    <s v="TRUE"/>
  </r>
  <r>
    <s v="AZ-2014-7106624"/>
    <x v="1046"/>
    <s v="Xavier Synan"/>
    <x v="5"/>
    <s v="Valenciana"/>
    <s v="Valencia"/>
    <x v="2"/>
    <x v="1"/>
    <x v="1"/>
    <x v="0"/>
    <x v="0"/>
    <s v="Xerox Cards &amp; Envelopes, Premium"/>
    <n v="0"/>
    <n v="585"/>
    <n v="175"/>
    <n v="13"/>
    <s v="TRUE"/>
  </r>
  <r>
    <s v="AZ-2014-7106624"/>
    <x v="1046"/>
    <s v="Xavier Synan"/>
    <x v="5"/>
    <s v="Valenciana"/>
    <s v="Valencia"/>
    <x v="2"/>
    <x v="1"/>
    <x v="1"/>
    <x v="2"/>
    <x v="15"/>
    <s v="SanDisk Numeric Keypad, USB"/>
    <n v="0"/>
    <n v="319"/>
    <n v="102"/>
    <n v="6"/>
    <s v="TRUE"/>
  </r>
  <r>
    <s v="AZ-2014-7614787"/>
    <x v="1046"/>
    <s v="Caitlin Schmidt"/>
    <x v="2"/>
    <s v="Nord-Pas-de-Calais-Picardie"/>
    <s v="Carvin"/>
    <x v="1"/>
    <x v="2"/>
    <x v="1"/>
    <x v="1"/>
    <x v="1"/>
    <s v="Dania Corner Shelving, Mobile"/>
    <n v="0.1"/>
    <n v="561"/>
    <n v="118"/>
    <n v="5"/>
    <s v="TRUE"/>
  </r>
  <r>
    <s v="BN-2014-7312501"/>
    <x v="1046"/>
    <s v="Koby Ricketson"/>
    <x v="1"/>
    <s v="Scotland"/>
    <s v="Dundee"/>
    <x v="0"/>
    <x v="2"/>
    <x v="1"/>
    <x v="0"/>
    <x v="5"/>
    <s v="Avery Binder Covers, Recycled"/>
    <n v="0"/>
    <n v="34"/>
    <n v="12"/>
    <n v="3"/>
    <s v="FALSE"/>
  </r>
  <r>
    <s v="AZ-2014-5614288"/>
    <x v="1047"/>
    <s v="Michael Wilson"/>
    <x v="1"/>
    <s v="England"/>
    <s v="Stoke-on-Trent"/>
    <x v="0"/>
    <x v="0"/>
    <x v="3"/>
    <x v="1"/>
    <x v="16"/>
    <s v="Tenex Stacking Tray, Erganomic"/>
    <n v="0.3"/>
    <n v="134"/>
    <n v="-44"/>
    <n v="8"/>
    <s v="FALSE"/>
  </r>
  <r>
    <s v="AZ-2014-5614288"/>
    <x v="1047"/>
    <s v="Michael Wilson"/>
    <x v="1"/>
    <s v="England"/>
    <s v="Stoke-on-Trent"/>
    <x v="0"/>
    <x v="0"/>
    <x v="3"/>
    <x v="0"/>
    <x v="5"/>
    <s v="Avery Binding Machine, Economy"/>
    <n v="0"/>
    <n v="293"/>
    <n v="35"/>
    <n v="6"/>
    <s v="FALSE"/>
  </r>
  <r>
    <s v="AZ-2014-5614288"/>
    <x v="1047"/>
    <s v="Michael Wilson"/>
    <x v="1"/>
    <s v="England"/>
    <s v="Stoke-on-Trent"/>
    <x v="0"/>
    <x v="0"/>
    <x v="3"/>
    <x v="0"/>
    <x v="5"/>
    <s v="Cardinal Binder, Durable"/>
    <n v="0"/>
    <n v="31"/>
    <n v="2"/>
    <n v="2"/>
    <s v="TRUE"/>
  </r>
  <r>
    <s v="AZ-2014-5614288"/>
    <x v="1047"/>
    <s v="Michael Wilson"/>
    <x v="1"/>
    <s v="England"/>
    <s v="Stoke-on-Trent"/>
    <x v="0"/>
    <x v="0"/>
    <x v="3"/>
    <x v="0"/>
    <x v="14"/>
    <s v="Kraft Mailers, Security-Tint"/>
    <n v="0"/>
    <n v="40"/>
    <n v="2"/>
    <n v="1"/>
    <s v="FALSE"/>
  </r>
  <r>
    <s v="AZ-2014-5614288"/>
    <x v="1047"/>
    <s v="Michael Wilson"/>
    <x v="1"/>
    <s v="England"/>
    <s v="Stoke-on-Trent"/>
    <x v="0"/>
    <x v="0"/>
    <x v="3"/>
    <x v="0"/>
    <x v="7"/>
    <s v="Smead Legal Exhibit Labels, Alphabetical"/>
    <n v="0"/>
    <n v="44"/>
    <n v="5"/>
    <n v="4"/>
    <s v="TRUE"/>
  </r>
  <r>
    <s v="AZ-2014-8488653"/>
    <x v="1047"/>
    <s v="Libby McDonald"/>
    <x v="6"/>
    <s v="North Rhine-Westphalia"/>
    <s v="Cologne"/>
    <x v="1"/>
    <x v="0"/>
    <x v="1"/>
    <x v="1"/>
    <x v="8"/>
    <s v="Hon Executive Leather Armchair, Adjustable"/>
    <n v="0.1"/>
    <n v="1228"/>
    <n v="14"/>
    <n v="3"/>
    <s v="TRUE"/>
  </r>
  <r>
    <s v="AZ-2014-8202914"/>
    <x v="1047"/>
    <s v="Patricia Epps"/>
    <x v="3"/>
    <s v="Sicily"/>
    <s v="Gela"/>
    <x v="2"/>
    <x v="2"/>
    <x v="1"/>
    <x v="0"/>
    <x v="11"/>
    <s v="KitchenAid Coffee Grinder, Black"/>
    <n v="0"/>
    <n v="140"/>
    <n v="57"/>
    <n v="2"/>
    <s v="TRUE"/>
  </r>
  <r>
    <s v="AZ-2014-1270889"/>
    <x v="1047"/>
    <s v="Jason Roger"/>
    <x v="6"/>
    <s v="Baden-Württemberg"/>
    <s v="Stuttgart"/>
    <x v="1"/>
    <x v="2"/>
    <x v="0"/>
    <x v="1"/>
    <x v="8"/>
    <s v="Office Star Executive Leather Armchair, Adjustable"/>
    <n v="0.1"/>
    <n v="423"/>
    <n v="5"/>
    <n v="1"/>
    <s v="TRUE"/>
  </r>
  <r>
    <s v="AZ-2014-1270889"/>
    <x v="1047"/>
    <s v="Jason Roger"/>
    <x v="6"/>
    <s v="Baden-Württemberg"/>
    <s v="Stuttgart"/>
    <x v="1"/>
    <x v="2"/>
    <x v="0"/>
    <x v="0"/>
    <x v="2"/>
    <s v="Boston Highlighters, Fluorescent"/>
    <n v="0"/>
    <n v="40"/>
    <n v="10"/>
    <n v="2"/>
    <s v="TRUE"/>
  </r>
  <r>
    <s v="AZ-2014-4709921"/>
    <x v="1047"/>
    <s v="Koby Ricketson"/>
    <x v="2"/>
    <s v="Ile-de-France"/>
    <s v="Paris"/>
    <x v="1"/>
    <x v="2"/>
    <x v="1"/>
    <x v="0"/>
    <x v="2"/>
    <s v="Sanford Highlighters, Blue"/>
    <n v="0"/>
    <n v="110"/>
    <n v="12"/>
    <n v="7"/>
    <s v="FALSE"/>
  </r>
  <r>
    <s v="AZ-2014-4709921"/>
    <x v="1047"/>
    <s v="Koby Ricketson"/>
    <x v="2"/>
    <s v="Ile-de-France"/>
    <s v="Paris"/>
    <x v="1"/>
    <x v="2"/>
    <x v="1"/>
    <x v="0"/>
    <x v="3"/>
    <s v="Smead Lockers, Blue"/>
    <n v="0.1"/>
    <n v="536"/>
    <n v="42"/>
    <n v="3"/>
    <s v="FALSE"/>
  </r>
  <r>
    <s v="AZ-2014-2210419"/>
    <x v="1048"/>
    <s v="Tyson Hanna"/>
    <x v="7"/>
    <s v="Utrecht"/>
    <s v="Zeist"/>
    <x v="1"/>
    <x v="1"/>
    <x v="0"/>
    <x v="0"/>
    <x v="5"/>
    <s v="Wilson Jones Hole Reinforcements, Durable"/>
    <n v="0.5"/>
    <n v="9"/>
    <n v="-3"/>
    <n v="3"/>
    <s v="TRUE"/>
  </r>
  <r>
    <s v="AZ-2014-4726682"/>
    <x v="1048"/>
    <s v="Ben Summerville"/>
    <x v="4"/>
    <s v="Upper Austria"/>
    <s v="Wels"/>
    <x v="1"/>
    <x v="1"/>
    <x v="2"/>
    <x v="0"/>
    <x v="2"/>
    <s v="BIC Pens, Water Color"/>
    <n v="0"/>
    <n v="17"/>
    <n v="7"/>
    <n v="1"/>
    <s v="TRUE"/>
  </r>
  <r>
    <s v="AZ-2014-4726682"/>
    <x v="1048"/>
    <s v="Ben Summerville"/>
    <x v="4"/>
    <s v="Upper Austria"/>
    <s v="Wels"/>
    <x v="1"/>
    <x v="1"/>
    <x v="2"/>
    <x v="0"/>
    <x v="2"/>
    <s v="Binney &amp; Smith Highlighters, Fluorescent"/>
    <n v="0"/>
    <n v="54"/>
    <n v="4"/>
    <n v="3"/>
    <s v="TRUE"/>
  </r>
  <r>
    <s v="AZ-2014-4726682"/>
    <x v="1048"/>
    <s v="Ben Summerville"/>
    <x v="4"/>
    <s v="Upper Austria"/>
    <s v="Wels"/>
    <x v="1"/>
    <x v="1"/>
    <x v="2"/>
    <x v="0"/>
    <x v="14"/>
    <s v="Ames Peel and Seal, Recycled"/>
    <n v="0"/>
    <n v="122"/>
    <n v="43"/>
    <n v="7"/>
    <s v="TRUE"/>
  </r>
  <r>
    <s v="AZ-2014-4726682"/>
    <x v="1048"/>
    <s v="Ben Summerville"/>
    <x v="4"/>
    <s v="Upper Austria"/>
    <s v="Wels"/>
    <x v="1"/>
    <x v="1"/>
    <x v="2"/>
    <x v="0"/>
    <x v="3"/>
    <s v="Smead Shelving, Blue"/>
    <n v="0"/>
    <n v="294"/>
    <n v="88"/>
    <n v="6"/>
    <s v="FALSE"/>
  </r>
  <r>
    <s v="AZ-2014-4726682"/>
    <x v="1048"/>
    <s v="Ben Summerville"/>
    <x v="4"/>
    <s v="Upper Austria"/>
    <s v="Wels"/>
    <x v="1"/>
    <x v="1"/>
    <x v="2"/>
    <x v="2"/>
    <x v="15"/>
    <s v="Memorex Flash Drive, USB"/>
    <n v="0"/>
    <n v="59"/>
    <n v="5"/>
    <n v="2"/>
    <s v="FALSE"/>
  </r>
  <r>
    <s v="BN-2014-4460556"/>
    <x v="1048"/>
    <s v="Skye Hammond"/>
    <x v="3"/>
    <s v="Lombardy"/>
    <s v="Treviglio"/>
    <x v="2"/>
    <x v="2"/>
    <x v="0"/>
    <x v="2"/>
    <x v="10"/>
    <s v="Motorola Smart Phone, Cordless"/>
    <n v="0.4"/>
    <n v="771"/>
    <n v="-424"/>
    <n v="2"/>
    <s v="TRUE"/>
  </r>
  <r>
    <s v="AZ-2014-1627847"/>
    <x v="1048"/>
    <s v="Logan Allan"/>
    <x v="5"/>
    <s v="Galicia"/>
    <s v="Santiago de Compostela"/>
    <x v="2"/>
    <x v="2"/>
    <x v="1"/>
    <x v="0"/>
    <x v="0"/>
    <s v="Enermax Note Cards, 8.5 x 11"/>
    <n v="0"/>
    <n v="114"/>
    <n v="48"/>
    <n v="4"/>
    <s v="FALSE"/>
  </r>
  <r>
    <s v="AZ-2014-8773911"/>
    <x v="1049"/>
    <s v="Nancy Seay"/>
    <x v="3"/>
    <s v="Sardinia"/>
    <s v="Sassari"/>
    <x v="2"/>
    <x v="1"/>
    <x v="1"/>
    <x v="0"/>
    <x v="12"/>
    <s v="Acme Letter Opener, Easy Grip"/>
    <n v="0"/>
    <n v="223"/>
    <n v="62"/>
    <n v="7"/>
    <s v="FALSE"/>
  </r>
  <r>
    <s v="BN-2014-8625232"/>
    <x v="1050"/>
    <s v="Steven Cordoba"/>
    <x v="1"/>
    <s v="England"/>
    <s v="Blackpool"/>
    <x v="0"/>
    <x v="1"/>
    <x v="0"/>
    <x v="1"/>
    <x v="16"/>
    <s v="Eldon Stacking Tray, Duo Pack"/>
    <n v="0.3"/>
    <n v="22"/>
    <n v="-6"/>
    <n v="1"/>
    <s v="FALSE"/>
  </r>
  <r>
    <s v="BN-2014-8625232"/>
    <x v="1050"/>
    <s v="Steven Cordoba"/>
    <x v="1"/>
    <s v="England"/>
    <s v="Blackpool"/>
    <x v="0"/>
    <x v="1"/>
    <x v="0"/>
    <x v="0"/>
    <x v="12"/>
    <s v="Stiletto Trimmer, Serrated"/>
    <n v="0"/>
    <n v="434"/>
    <n v="26"/>
    <n v="11"/>
    <s v="FALSE"/>
  </r>
  <r>
    <s v="AZ-2014-110527"/>
    <x v="1050"/>
    <s v="Kiara Allen"/>
    <x v="5"/>
    <s v="Murcia"/>
    <s v="Murcia"/>
    <x v="2"/>
    <x v="1"/>
    <x v="1"/>
    <x v="1"/>
    <x v="1"/>
    <s v="Ikea Stackable Bookrack, Metal"/>
    <n v="0"/>
    <n v="854"/>
    <n v="196"/>
    <n v="7"/>
    <s v="TRUE"/>
  </r>
  <r>
    <s v="AZ-2014-9538326"/>
    <x v="1051"/>
    <s v="Katie Thom"/>
    <x v="3"/>
    <s v="Lazio"/>
    <s v="Rome"/>
    <x v="2"/>
    <x v="2"/>
    <x v="3"/>
    <x v="0"/>
    <x v="5"/>
    <s v="Wilson Jones Hole Reinforcements, Recycled"/>
    <n v="0"/>
    <n v="10"/>
    <n v="2"/>
    <n v="2"/>
    <s v="TRUE"/>
  </r>
  <r>
    <s v="BN-2014-5409026"/>
    <x v="1051"/>
    <s v="Harry Ahmed"/>
    <x v="0"/>
    <s v="Västra Götaland"/>
    <s v="Gothenburg"/>
    <x v="0"/>
    <x v="1"/>
    <x v="1"/>
    <x v="0"/>
    <x v="2"/>
    <s v="Stanley Sketch Pad, Easy-Erase"/>
    <n v="0.5"/>
    <n v="67"/>
    <n v="-42"/>
    <n v="3"/>
    <s v="TRUE"/>
  </r>
  <r>
    <s v="AZ-2014-6246493"/>
    <x v="1051"/>
    <s v="Eden Kern"/>
    <x v="3"/>
    <s v="Sicily"/>
    <s v="Catania"/>
    <x v="2"/>
    <x v="1"/>
    <x v="1"/>
    <x v="0"/>
    <x v="2"/>
    <s v="Binney &amp; Smith Sketch Pad, Fluorescent"/>
    <n v="0"/>
    <n v="95"/>
    <n v="5"/>
    <n v="2"/>
    <s v="TRUE"/>
  </r>
  <r>
    <s v="AZ-2014-6246493"/>
    <x v="1051"/>
    <s v="Eden Kern"/>
    <x v="3"/>
    <s v="Sicily"/>
    <s v="Catania"/>
    <x v="2"/>
    <x v="1"/>
    <x v="1"/>
    <x v="0"/>
    <x v="4"/>
    <s v="OIC Thumb Tacks, Metal"/>
    <n v="0"/>
    <n v="43"/>
    <n v="8"/>
    <n v="3"/>
    <s v="TRUE"/>
  </r>
  <r>
    <s v="AZ-2014-6246493"/>
    <x v="1051"/>
    <s v="Eden Kern"/>
    <x v="3"/>
    <s v="Sicily"/>
    <s v="Catania"/>
    <x v="2"/>
    <x v="1"/>
    <x v="1"/>
    <x v="0"/>
    <x v="0"/>
    <s v="Green Bar Cards &amp; Envelopes, Recycled"/>
    <n v="0"/>
    <n v="145"/>
    <n v="16"/>
    <n v="3"/>
    <s v="FALSE"/>
  </r>
  <r>
    <s v="AZ-2014-6246493"/>
    <x v="1051"/>
    <s v="Eden Kern"/>
    <x v="3"/>
    <s v="Sicily"/>
    <s v="Catania"/>
    <x v="2"/>
    <x v="1"/>
    <x v="1"/>
    <x v="0"/>
    <x v="3"/>
    <s v="Fellowes Box, Wire Frame"/>
    <n v="0.4"/>
    <n v="34"/>
    <n v="3"/>
    <n v="3"/>
    <s v="TRUE"/>
  </r>
  <r>
    <s v="BN-2014-5409026"/>
    <x v="1051"/>
    <s v="Harry Ahmed"/>
    <x v="0"/>
    <s v="Västra Götaland"/>
    <s v="Gothenburg"/>
    <x v="0"/>
    <x v="1"/>
    <x v="1"/>
    <x v="2"/>
    <x v="13"/>
    <s v="HP Ink, Laser"/>
    <n v="0.5"/>
    <n v="322"/>
    <n v="-193"/>
    <n v="5"/>
    <s v="FALSE"/>
  </r>
  <r>
    <s v="AZ-2014-6246493"/>
    <x v="1051"/>
    <s v="Eden Kern"/>
    <x v="3"/>
    <s v="Sicily"/>
    <s v="Catania"/>
    <x v="2"/>
    <x v="1"/>
    <x v="1"/>
    <x v="2"/>
    <x v="15"/>
    <s v="Memorex Keyboard, USB"/>
    <n v="0"/>
    <n v="143"/>
    <n v="6"/>
    <n v="2"/>
    <s v="TRUE"/>
  </r>
  <r>
    <s v="AZ-2014-6246493"/>
    <x v="1051"/>
    <s v="Eden Kern"/>
    <x v="3"/>
    <s v="Sicily"/>
    <s v="Catania"/>
    <x v="2"/>
    <x v="1"/>
    <x v="1"/>
    <x v="2"/>
    <x v="15"/>
    <s v="Memorex Numeric Keypad, Bluetooth"/>
    <n v="0"/>
    <n v="45"/>
    <n v="17"/>
    <n v="1"/>
    <s v="FALSE"/>
  </r>
  <r>
    <s v="AZ-2014-6246493"/>
    <x v="1051"/>
    <s v="Eden Kern"/>
    <x v="3"/>
    <s v="Sicily"/>
    <s v="Catania"/>
    <x v="2"/>
    <x v="1"/>
    <x v="1"/>
    <x v="2"/>
    <x v="9"/>
    <s v="Okidata Phone, Durable"/>
    <n v="0.4"/>
    <n v="209"/>
    <n v="-63"/>
    <n v="4"/>
    <s v="FALSE"/>
  </r>
  <r>
    <s v="AZ-2014-2427220"/>
    <x v="1052"/>
    <s v="Rory Jess"/>
    <x v="1"/>
    <s v="Scotland"/>
    <s v="Glasgow"/>
    <x v="0"/>
    <x v="0"/>
    <x v="2"/>
    <x v="1"/>
    <x v="8"/>
    <s v="Harbour Creations Chairmat, Red"/>
    <n v="0"/>
    <n v="144"/>
    <n v="30"/>
    <n v="2"/>
    <s v="FALSE"/>
  </r>
  <r>
    <s v="AZ-2014-9743631"/>
    <x v="1052"/>
    <s v="Nicole Carr"/>
    <x v="5"/>
    <s v="Murcia"/>
    <s v="Molina de Segura"/>
    <x v="2"/>
    <x v="1"/>
    <x v="0"/>
    <x v="0"/>
    <x v="4"/>
    <s v="Accos Push Pins, Metal"/>
    <n v="0"/>
    <n v="15"/>
    <n v="2"/>
    <n v="1"/>
    <s v="FALSE"/>
  </r>
  <r>
    <s v="BN-2014-6091035"/>
    <x v="1052"/>
    <s v="Anna Macdonald"/>
    <x v="1"/>
    <s v="England"/>
    <s v="London"/>
    <x v="0"/>
    <x v="1"/>
    <x v="1"/>
    <x v="0"/>
    <x v="11"/>
    <s v="Hoover Toaster, Black"/>
    <n v="0.1"/>
    <n v="523"/>
    <n v="204"/>
    <n v="7"/>
    <s v="TRUE"/>
  </r>
  <r>
    <s v="BN-2014-6091035"/>
    <x v="1052"/>
    <s v="Anna Macdonald"/>
    <x v="1"/>
    <s v="England"/>
    <s v="London"/>
    <x v="0"/>
    <x v="1"/>
    <x v="1"/>
    <x v="0"/>
    <x v="3"/>
    <s v="Eldon Shelving, Industrial"/>
    <n v="0.1"/>
    <n v="44"/>
    <n v="-3"/>
    <n v="1"/>
    <s v="FALSE"/>
  </r>
  <r>
    <s v="AZ-2014-7540023"/>
    <x v="1053"/>
    <s v="Catharine Robbins"/>
    <x v="1"/>
    <s v="England"/>
    <s v="London"/>
    <x v="0"/>
    <x v="2"/>
    <x v="0"/>
    <x v="2"/>
    <x v="15"/>
    <s v="Logitech Numeric Keypad, USB"/>
    <n v="0.1"/>
    <n v="42"/>
    <n v="15"/>
    <n v="1"/>
    <s v="TRUE"/>
  </r>
  <r>
    <s v="BN-2014-7867544"/>
    <x v="1053"/>
    <s v="Ebony Northcott"/>
    <x v="6"/>
    <s v="North Rhine-Westphalia"/>
    <s v="Bonn"/>
    <x v="1"/>
    <x v="1"/>
    <x v="1"/>
    <x v="1"/>
    <x v="8"/>
    <s v="Hon Rocking Chair, Red"/>
    <n v="0.1"/>
    <n v="823"/>
    <n v="-18"/>
    <n v="7"/>
    <s v="TRUE"/>
  </r>
  <r>
    <s v="BN-2014-7867544"/>
    <x v="1053"/>
    <s v="Ebony Northcott"/>
    <x v="6"/>
    <s v="North Rhine-Westphalia"/>
    <s v="Bonn"/>
    <x v="1"/>
    <x v="1"/>
    <x v="1"/>
    <x v="0"/>
    <x v="3"/>
    <s v="Fellowes Folders, Wire Frame"/>
    <n v="0.1"/>
    <n v="23"/>
    <n v="4"/>
    <n v="1"/>
    <s v="TRUE"/>
  </r>
  <r>
    <s v="AZ-2014-3370172"/>
    <x v="1053"/>
    <s v="Lily Skurrie"/>
    <x v="6"/>
    <s v="Bavaria"/>
    <s v="Munich"/>
    <x v="1"/>
    <x v="2"/>
    <x v="0"/>
    <x v="1"/>
    <x v="16"/>
    <s v="Deflect-O Stacking Tray, Black"/>
    <n v="0"/>
    <n v="51"/>
    <n v="23"/>
    <n v="2"/>
    <s v="FALSE"/>
  </r>
  <r>
    <s v="AZ-2014-2661434"/>
    <x v="1053"/>
    <s v="Catharine Robbins"/>
    <x v="8"/>
    <s v="South Denmark"/>
    <s v="Sonderborg"/>
    <x v="0"/>
    <x v="2"/>
    <x v="1"/>
    <x v="1"/>
    <x v="16"/>
    <s v="Deflect-O Door Stop, Duo Pack"/>
    <n v="0.6"/>
    <n v="70"/>
    <n v="-42"/>
    <n v="4"/>
    <s v="TRUE"/>
  </r>
  <r>
    <s v="AZ-2014-6401061"/>
    <x v="1053"/>
    <s v="Isabelle Grimstone"/>
    <x v="4"/>
    <s v="Vienna"/>
    <s v="Vienna"/>
    <x v="1"/>
    <x v="1"/>
    <x v="0"/>
    <x v="0"/>
    <x v="5"/>
    <s v="Cardinal Binder, Durable"/>
    <n v="0"/>
    <n v="61"/>
    <n v="3"/>
    <n v="4"/>
    <s v="TRUE"/>
  </r>
  <r>
    <s v="AZ-2014-6401061"/>
    <x v="1053"/>
    <s v="Isabelle Grimstone"/>
    <x v="4"/>
    <s v="Vienna"/>
    <s v="Vienna"/>
    <x v="1"/>
    <x v="1"/>
    <x v="0"/>
    <x v="0"/>
    <x v="0"/>
    <s v="Xerox Message Books, Recycled"/>
    <n v="0"/>
    <n v="122"/>
    <n v="38"/>
    <n v="6"/>
    <s v="FALSE"/>
  </r>
  <r>
    <s v="AZ-2014-6401061"/>
    <x v="1053"/>
    <s v="Isabelle Grimstone"/>
    <x v="4"/>
    <s v="Vienna"/>
    <s v="Vienna"/>
    <x v="1"/>
    <x v="1"/>
    <x v="0"/>
    <x v="0"/>
    <x v="3"/>
    <s v="Smead Box, Blue"/>
    <n v="0"/>
    <n v="22"/>
    <n v="0"/>
    <n v="2"/>
    <s v="TRUE"/>
  </r>
  <r>
    <s v="AZ-2014-2661434"/>
    <x v="1053"/>
    <s v="Catharine Robbins"/>
    <x v="8"/>
    <s v="South Denmark"/>
    <s v="Sonderborg"/>
    <x v="0"/>
    <x v="2"/>
    <x v="1"/>
    <x v="0"/>
    <x v="4"/>
    <s v="OIC Rubber Bands, Bulk Pack"/>
    <n v="0.5"/>
    <n v="17"/>
    <n v="-3"/>
    <n v="2"/>
    <s v="TRUE"/>
  </r>
  <r>
    <s v="AZ-2014-9433956"/>
    <x v="1054"/>
    <s v="Patricia Smith"/>
    <x v="2"/>
    <s v="Ile-de-France"/>
    <s v="Paris"/>
    <x v="1"/>
    <x v="2"/>
    <x v="1"/>
    <x v="0"/>
    <x v="7"/>
    <s v="Harbour Creations Round Labels, Alphabetical"/>
    <n v="0"/>
    <n v="39"/>
    <n v="16"/>
    <n v="6"/>
    <s v="FALSE"/>
  </r>
  <r>
    <s v="BN-2014-9995192"/>
    <x v="1055"/>
    <s v="Hayley Baldwinson"/>
    <x v="6"/>
    <s v="Lower Saxony"/>
    <s v="Celle"/>
    <x v="1"/>
    <x v="1"/>
    <x v="2"/>
    <x v="2"/>
    <x v="10"/>
    <s v="Cisco Smart Phone, with Caller ID"/>
    <n v="0"/>
    <n v="2617"/>
    <n v="1151"/>
    <n v="4"/>
    <s v="FALSE"/>
  </r>
  <r>
    <s v="BN-2014-5088203"/>
    <x v="1056"/>
    <s v="Jodie Mellor"/>
    <x v="7"/>
    <s v="South Holland"/>
    <s v="The Hague"/>
    <x v="1"/>
    <x v="1"/>
    <x v="2"/>
    <x v="0"/>
    <x v="2"/>
    <s v="Boston Pencil Sharpener, Water Color"/>
    <n v="0.5"/>
    <n v="44"/>
    <n v="-32"/>
    <n v="3"/>
    <s v="FALSE"/>
  </r>
  <r>
    <s v="BN-2014-5088203"/>
    <x v="1056"/>
    <s v="Jodie Mellor"/>
    <x v="7"/>
    <s v="South Holland"/>
    <s v="The Hague"/>
    <x v="1"/>
    <x v="1"/>
    <x v="2"/>
    <x v="0"/>
    <x v="5"/>
    <s v="Avery Index Tab, Durable"/>
    <n v="0.5"/>
    <n v="7"/>
    <n v="-3"/>
    <n v="2"/>
    <s v="TRUE"/>
  </r>
  <r>
    <s v="BN-2014-5088203"/>
    <x v="1056"/>
    <s v="Jodie Mellor"/>
    <x v="7"/>
    <s v="South Holland"/>
    <s v="The Hague"/>
    <x v="1"/>
    <x v="1"/>
    <x v="2"/>
    <x v="0"/>
    <x v="7"/>
    <s v="Smead Shipping Labels, Adjustable"/>
    <n v="0.5"/>
    <n v="10"/>
    <n v="-8"/>
    <n v="2"/>
    <s v="FALSE"/>
  </r>
  <r>
    <s v="BN-2014-5088203"/>
    <x v="1056"/>
    <s v="Jodie Mellor"/>
    <x v="7"/>
    <s v="South Holland"/>
    <s v="The Hague"/>
    <x v="1"/>
    <x v="1"/>
    <x v="2"/>
    <x v="0"/>
    <x v="12"/>
    <s v="Kleencut Scissors, Steel"/>
    <n v="0.5"/>
    <n v="33"/>
    <n v="-29"/>
    <n v="3"/>
    <s v="TRUE"/>
  </r>
  <r>
    <s v="BN-2014-3416372"/>
    <x v="1056"/>
    <s v="Georgia Blackburn"/>
    <x v="6"/>
    <s v="Lower Saxony"/>
    <s v="Garbsen"/>
    <x v="1"/>
    <x v="2"/>
    <x v="0"/>
    <x v="1"/>
    <x v="1"/>
    <s v="Sauder 3-Shelf Cabinet, Pine"/>
    <n v="0.1"/>
    <n v="1361"/>
    <n v="197"/>
    <n v="9"/>
    <s v="TRUE"/>
  </r>
  <r>
    <s v="AZ-2014-4865312"/>
    <x v="1056"/>
    <s v="Rachel Goddard"/>
    <x v="1"/>
    <s v="England"/>
    <s v="Rotherham"/>
    <x v="0"/>
    <x v="1"/>
    <x v="1"/>
    <x v="0"/>
    <x v="5"/>
    <s v="Cardinal Hole Reinforcements, Recycled"/>
    <n v="0"/>
    <n v="17"/>
    <n v="7"/>
    <n v="3"/>
    <s v="TRUE"/>
  </r>
  <r>
    <s v="AZ-2014-4865312"/>
    <x v="1056"/>
    <s v="Rachel Goddard"/>
    <x v="1"/>
    <s v="England"/>
    <s v="Rotherham"/>
    <x v="0"/>
    <x v="1"/>
    <x v="1"/>
    <x v="0"/>
    <x v="4"/>
    <s v="Advantus Rubber Bands, Metal"/>
    <n v="0"/>
    <n v="100"/>
    <n v="25"/>
    <n v="6"/>
    <s v="FALSE"/>
  </r>
  <r>
    <s v="AZ-2014-3888440"/>
    <x v="1056"/>
    <s v="Leon Barnes"/>
    <x v="5"/>
    <s v="Catalonia"/>
    <s v="Sabadell"/>
    <x v="2"/>
    <x v="1"/>
    <x v="1"/>
    <x v="0"/>
    <x v="12"/>
    <s v="Stiletto Trimmer, High Speed"/>
    <n v="0"/>
    <n v="86"/>
    <n v="19"/>
    <n v="2"/>
    <s v="FALSE"/>
  </r>
  <r>
    <s v="BN-2014-3416372"/>
    <x v="1056"/>
    <s v="Georgia Blackburn"/>
    <x v="6"/>
    <s v="Lower Saxony"/>
    <s v="Garbsen"/>
    <x v="1"/>
    <x v="2"/>
    <x v="0"/>
    <x v="2"/>
    <x v="9"/>
    <s v="Konica Phone, White"/>
    <n v="0"/>
    <n v="761"/>
    <n v="266"/>
    <n v="9"/>
    <s v="FALSE"/>
  </r>
  <r>
    <s v="AZ-2014-3762374"/>
    <x v="1057"/>
    <s v="Evie Flockhart"/>
    <x v="1"/>
    <s v="England"/>
    <s v="Washington"/>
    <x v="0"/>
    <x v="1"/>
    <x v="1"/>
    <x v="0"/>
    <x v="5"/>
    <s v="Ibico Binder, Clear"/>
    <n v="0"/>
    <n v="30"/>
    <n v="3"/>
    <n v="2"/>
    <s v="TRUE"/>
  </r>
  <r>
    <s v="AZ-2014-3762374"/>
    <x v="1057"/>
    <s v="Evie Flockhart"/>
    <x v="1"/>
    <s v="England"/>
    <s v="Washington"/>
    <x v="0"/>
    <x v="1"/>
    <x v="1"/>
    <x v="0"/>
    <x v="3"/>
    <s v="Eldon File Cart, Industrial"/>
    <n v="0"/>
    <n v="1023"/>
    <n v="123"/>
    <n v="8"/>
    <s v="TRUE"/>
  </r>
  <r>
    <s v="AZ-2014-3762374"/>
    <x v="1057"/>
    <s v="Evie Flockhart"/>
    <x v="1"/>
    <s v="England"/>
    <s v="Washington"/>
    <x v="0"/>
    <x v="1"/>
    <x v="1"/>
    <x v="0"/>
    <x v="12"/>
    <s v="Kleencut Scissors, Steel"/>
    <n v="0"/>
    <n v="108"/>
    <n v="6"/>
    <n v="5"/>
    <s v="TRUE"/>
  </r>
  <r>
    <s v="AZ-2014-9712649"/>
    <x v="1057"/>
    <s v="Zoe Lanigan"/>
    <x v="3"/>
    <s v="Abruzzi"/>
    <s v="Pescara"/>
    <x v="2"/>
    <x v="2"/>
    <x v="1"/>
    <x v="1"/>
    <x v="1"/>
    <s v="Sauder 3-Shelf Cabinet, Pine"/>
    <n v="0"/>
    <n v="504"/>
    <n v="116"/>
    <n v="3"/>
    <s v="FALSE"/>
  </r>
  <r>
    <s v="AZ-2014-8061862"/>
    <x v="1058"/>
    <s v="Jayden Ali"/>
    <x v="2"/>
    <s v="Pays de la Loire"/>
    <s v="Le Mans"/>
    <x v="1"/>
    <x v="1"/>
    <x v="2"/>
    <x v="0"/>
    <x v="5"/>
    <s v="Avery Binder Covers, Economy"/>
    <n v="0.5"/>
    <n v="22"/>
    <n v="-8"/>
    <n v="4"/>
    <s v="FALSE"/>
  </r>
  <r>
    <s v="AZ-2014-8061862"/>
    <x v="1058"/>
    <s v="Jayden Ali"/>
    <x v="2"/>
    <s v="Pays de la Loire"/>
    <s v="Le Mans"/>
    <x v="1"/>
    <x v="1"/>
    <x v="2"/>
    <x v="2"/>
    <x v="9"/>
    <s v="Konica Printer, Durable"/>
    <n v="0.65"/>
    <n v="188"/>
    <n v="-193"/>
    <n v="2"/>
    <s v="TRUE"/>
  </r>
  <r>
    <s v="AZ-2014-7906967"/>
    <x v="1059"/>
    <s v="Jessie White"/>
    <x v="3"/>
    <s v="Lazio"/>
    <s v="Rome"/>
    <x v="2"/>
    <x v="1"/>
    <x v="0"/>
    <x v="1"/>
    <x v="1"/>
    <s v="Ikea Stackable Bookrack, Metal"/>
    <n v="0"/>
    <n v="366"/>
    <n v="84"/>
    <n v="3"/>
    <s v="TRUE"/>
  </r>
  <r>
    <s v="AZ-2014-2071548"/>
    <x v="1059"/>
    <s v="Charlie Donnelly"/>
    <x v="5"/>
    <s v="Madrid"/>
    <s v="Madrid"/>
    <x v="2"/>
    <x v="1"/>
    <x v="2"/>
    <x v="0"/>
    <x v="11"/>
    <s v="Hamilton Beach Coffee Grinder, Red"/>
    <n v="0"/>
    <n v="171"/>
    <n v="20"/>
    <n v="4"/>
    <s v="TRUE"/>
  </r>
  <r>
    <s v="AZ-2014-2071548"/>
    <x v="1059"/>
    <s v="Charlie Donnelly"/>
    <x v="5"/>
    <s v="Madrid"/>
    <s v="Madrid"/>
    <x v="2"/>
    <x v="1"/>
    <x v="2"/>
    <x v="0"/>
    <x v="5"/>
    <s v="Avery Hole Reinforcements, Economy"/>
    <n v="0"/>
    <n v="9"/>
    <n v="0"/>
    <n v="2"/>
    <s v="TRUE"/>
  </r>
  <r>
    <s v="AZ-2014-2071548"/>
    <x v="1059"/>
    <s v="Charlie Donnelly"/>
    <x v="5"/>
    <s v="Madrid"/>
    <s v="Madrid"/>
    <x v="2"/>
    <x v="1"/>
    <x v="2"/>
    <x v="0"/>
    <x v="7"/>
    <s v="Smead Color Coded Labels, Alphabetical"/>
    <n v="0"/>
    <n v="51"/>
    <n v="22"/>
    <n v="4"/>
    <s v="TRUE"/>
  </r>
  <r>
    <s v="AZ-2014-7906967"/>
    <x v="1059"/>
    <s v="Jessie White"/>
    <x v="3"/>
    <s v="Lazio"/>
    <s v="Rome"/>
    <x v="2"/>
    <x v="1"/>
    <x v="0"/>
    <x v="0"/>
    <x v="7"/>
    <s v="Hon File Folder Labels, Laser Printer Compatible"/>
    <n v="0"/>
    <n v="26"/>
    <n v="3"/>
    <n v="3"/>
    <s v="TRUE"/>
  </r>
  <r>
    <s v="AZ-2014-2071548"/>
    <x v="1059"/>
    <s v="Charlie Donnelly"/>
    <x v="5"/>
    <s v="Madrid"/>
    <s v="Madrid"/>
    <x v="2"/>
    <x v="1"/>
    <x v="2"/>
    <x v="2"/>
    <x v="13"/>
    <s v="Brother Fax and Copier, Laser"/>
    <n v="0"/>
    <n v="574"/>
    <n v="144"/>
    <n v="3"/>
    <s v="FALSE"/>
  </r>
  <r>
    <s v="AZ-2014-2071548"/>
    <x v="1059"/>
    <s v="Charlie Donnelly"/>
    <x v="5"/>
    <s v="Madrid"/>
    <s v="Madrid"/>
    <x v="2"/>
    <x v="1"/>
    <x v="2"/>
    <x v="2"/>
    <x v="10"/>
    <s v="Samsung Smart Phone, VoIP"/>
    <n v="0.1"/>
    <n v="1718"/>
    <n v="-134"/>
    <n v="3"/>
    <s v="TRUE"/>
  </r>
  <r>
    <s v="AZ-2014-7906967"/>
    <x v="1059"/>
    <s v="Jessie White"/>
    <x v="3"/>
    <s v="Lazio"/>
    <s v="Rome"/>
    <x v="2"/>
    <x v="1"/>
    <x v="0"/>
    <x v="2"/>
    <x v="13"/>
    <s v="Hewlett Ink, Laser"/>
    <n v="0"/>
    <n v="446"/>
    <n v="53"/>
    <n v="3"/>
    <s v="TRUE"/>
  </r>
  <r>
    <s v="AZ-2014-7090421"/>
    <x v="1059"/>
    <s v="Hayley Baldwinson"/>
    <x v="2"/>
    <s v="Pays de la Loire"/>
    <s v="Le Mans"/>
    <x v="1"/>
    <x v="1"/>
    <x v="0"/>
    <x v="0"/>
    <x v="5"/>
    <s v="Cardinal Binder, Recycled"/>
    <n v="0.5"/>
    <n v="21"/>
    <n v="-12"/>
    <n v="3"/>
    <s v="FALSE"/>
  </r>
  <r>
    <s v="AZ-2014-7090421"/>
    <x v="1059"/>
    <s v="Hayley Baldwinson"/>
    <x v="2"/>
    <s v="Pays de la Loire"/>
    <s v="Le Mans"/>
    <x v="1"/>
    <x v="1"/>
    <x v="0"/>
    <x v="2"/>
    <x v="10"/>
    <s v="Cisco Smart Phone, Cordless"/>
    <n v="0.65"/>
    <n v="1824"/>
    <n v="-1303"/>
    <n v="8"/>
    <s v="FALSE"/>
  </r>
  <r>
    <s v="BN-2014-4805161"/>
    <x v="1059"/>
    <s v="Casey Beckett"/>
    <x v="0"/>
    <s v="Stockholm"/>
    <s v="Stockholm"/>
    <x v="0"/>
    <x v="0"/>
    <x v="1"/>
    <x v="0"/>
    <x v="2"/>
    <s v="BIC Pencil Sharpener, Water Color"/>
    <n v="0.5"/>
    <n v="32"/>
    <n v="-8"/>
    <n v="2"/>
    <s v="FALSE"/>
  </r>
  <r>
    <s v="BN-2014-4805161"/>
    <x v="1059"/>
    <s v="Casey Beckett"/>
    <x v="0"/>
    <s v="Stockholm"/>
    <s v="Stockholm"/>
    <x v="0"/>
    <x v="0"/>
    <x v="1"/>
    <x v="0"/>
    <x v="3"/>
    <s v="Eldon Box, Wire Frame"/>
    <n v="0.5"/>
    <n v="33"/>
    <n v="-12"/>
    <n v="7"/>
    <s v="TRUE"/>
  </r>
  <r>
    <s v="BN-2014-8433549"/>
    <x v="1060"/>
    <s v="Luther King"/>
    <x v="11"/>
    <s v="Lisboa"/>
    <s v="Amadora"/>
    <x v="2"/>
    <x v="1"/>
    <x v="1"/>
    <x v="2"/>
    <x v="10"/>
    <s v="Motorola Office Telephone, Full Size"/>
    <n v="0.5"/>
    <n v="183"/>
    <n v="-66"/>
    <n v="5"/>
    <s v="TRUE"/>
  </r>
  <r>
    <s v="AZ-2014-7559848"/>
    <x v="1061"/>
    <s v="Ava Corbin"/>
    <x v="3"/>
    <s v="Veneto"/>
    <s v="Rovigo"/>
    <x v="2"/>
    <x v="0"/>
    <x v="2"/>
    <x v="0"/>
    <x v="5"/>
    <s v="Acco Binder, Clear"/>
    <n v="0"/>
    <n v="44"/>
    <n v="14"/>
    <n v="3"/>
    <s v="FALSE"/>
  </r>
  <r>
    <s v="AZ-2014-7709968"/>
    <x v="1061"/>
    <s v="Norma McCowan"/>
    <x v="6"/>
    <s v="Berlin"/>
    <s v="Berlin"/>
    <x v="1"/>
    <x v="1"/>
    <x v="0"/>
    <x v="1"/>
    <x v="1"/>
    <s v="Bush Classic Bookcase, Pine"/>
    <n v="0.2"/>
    <n v="662"/>
    <n v="240"/>
    <n v="2"/>
    <s v="TRUE"/>
  </r>
  <r>
    <s v="AZ-2014-7709968"/>
    <x v="1061"/>
    <s v="Norma McCowan"/>
    <x v="6"/>
    <s v="Berlin"/>
    <s v="Berlin"/>
    <x v="1"/>
    <x v="1"/>
    <x v="0"/>
    <x v="0"/>
    <x v="7"/>
    <s v="Hon Color Coded Labels, Adjustable"/>
    <n v="0.1"/>
    <n v="29"/>
    <n v="2"/>
    <n v="3"/>
    <s v="FALSE"/>
  </r>
  <r>
    <s v="AZ-2014-399532"/>
    <x v="1061"/>
    <s v="Adam Bentley"/>
    <x v="4"/>
    <s v="Vienna"/>
    <s v="Vienna"/>
    <x v="1"/>
    <x v="1"/>
    <x v="1"/>
    <x v="1"/>
    <x v="16"/>
    <s v="Tenex Door Stop, Duo Pack"/>
    <n v="0"/>
    <n v="88"/>
    <n v="40"/>
    <n v="2"/>
    <s v="FALSE"/>
  </r>
  <r>
    <s v="AZ-2014-9252618"/>
    <x v="1061"/>
    <s v="John Kemp"/>
    <x v="9"/>
    <s v="Limburg"/>
    <s v="Genk"/>
    <x v="1"/>
    <x v="0"/>
    <x v="0"/>
    <x v="1"/>
    <x v="1"/>
    <s v="Sauder Floating Shelf Set, Mobile"/>
    <n v="0"/>
    <n v="197"/>
    <n v="73"/>
    <n v="1"/>
    <s v="TRUE"/>
  </r>
  <r>
    <s v="AZ-2014-9252618"/>
    <x v="1061"/>
    <s v="John Kemp"/>
    <x v="9"/>
    <s v="Limburg"/>
    <s v="Genk"/>
    <x v="1"/>
    <x v="0"/>
    <x v="0"/>
    <x v="1"/>
    <x v="16"/>
    <s v="Deflect-O Frame, Black"/>
    <n v="0"/>
    <n v="550"/>
    <n v="242"/>
    <n v="5"/>
    <s v="TRUE"/>
  </r>
  <r>
    <s v="AZ-2014-399532"/>
    <x v="1061"/>
    <s v="Adam Bentley"/>
    <x v="4"/>
    <s v="Vienna"/>
    <s v="Vienna"/>
    <x v="1"/>
    <x v="1"/>
    <x v="1"/>
    <x v="0"/>
    <x v="5"/>
    <s v="Wilson Jones Index Tab, Clear"/>
    <n v="0"/>
    <n v="18"/>
    <n v="2"/>
    <n v="3"/>
    <s v="FALSE"/>
  </r>
  <r>
    <s v="AZ-2014-9252618"/>
    <x v="1061"/>
    <s v="John Kemp"/>
    <x v="9"/>
    <s v="Limburg"/>
    <s v="Genk"/>
    <x v="1"/>
    <x v="0"/>
    <x v="0"/>
    <x v="0"/>
    <x v="2"/>
    <s v="Sanford Markers, Fluorescent"/>
    <n v="0"/>
    <n v="74"/>
    <n v="29"/>
    <n v="3"/>
    <s v="TRUE"/>
  </r>
  <r>
    <s v="AZ-2014-9252618"/>
    <x v="1061"/>
    <s v="John Kemp"/>
    <x v="9"/>
    <s v="Limburg"/>
    <s v="Genk"/>
    <x v="1"/>
    <x v="0"/>
    <x v="0"/>
    <x v="0"/>
    <x v="7"/>
    <s v="Avery Round Labels, Adjustable"/>
    <n v="0"/>
    <n v="10"/>
    <n v="2"/>
    <n v="2"/>
    <s v="FALSE"/>
  </r>
  <r>
    <s v="AZ-2014-9252618"/>
    <x v="1061"/>
    <s v="John Kemp"/>
    <x v="9"/>
    <s v="Limburg"/>
    <s v="Genk"/>
    <x v="1"/>
    <x v="0"/>
    <x v="0"/>
    <x v="0"/>
    <x v="3"/>
    <s v="Fellowes File Cart, Industrial"/>
    <n v="0"/>
    <n v="689"/>
    <n v="90"/>
    <n v="5"/>
    <s v="TRUE"/>
  </r>
  <r>
    <s v="AZ-2014-9252618"/>
    <x v="1061"/>
    <s v="John Kemp"/>
    <x v="9"/>
    <s v="Limburg"/>
    <s v="Genk"/>
    <x v="1"/>
    <x v="0"/>
    <x v="0"/>
    <x v="0"/>
    <x v="3"/>
    <s v="Smead File Cart, Single Width"/>
    <n v="0"/>
    <n v="257"/>
    <n v="3"/>
    <n v="2"/>
    <s v="FALSE"/>
  </r>
  <r>
    <s v="AZ-2014-9252618"/>
    <x v="1061"/>
    <s v="John Kemp"/>
    <x v="9"/>
    <s v="Limburg"/>
    <s v="Genk"/>
    <x v="1"/>
    <x v="0"/>
    <x v="0"/>
    <x v="0"/>
    <x v="3"/>
    <s v="Smead Trays, Wire Frame"/>
    <n v="0"/>
    <n v="48"/>
    <n v="6"/>
    <n v="1"/>
    <s v="FALSE"/>
  </r>
  <r>
    <s v="AZ-2014-399532"/>
    <x v="1061"/>
    <s v="Adam Bentley"/>
    <x v="4"/>
    <s v="Vienna"/>
    <s v="Vienna"/>
    <x v="1"/>
    <x v="1"/>
    <x v="1"/>
    <x v="2"/>
    <x v="15"/>
    <s v="Belkin Memory Card, Programmable"/>
    <n v="0"/>
    <n v="465"/>
    <n v="140"/>
    <n v="4"/>
    <s v="FALSE"/>
  </r>
  <r>
    <s v="AZ-2014-9252618"/>
    <x v="1061"/>
    <s v="John Kemp"/>
    <x v="9"/>
    <s v="Limburg"/>
    <s v="Genk"/>
    <x v="1"/>
    <x v="0"/>
    <x v="0"/>
    <x v="2"/>
    <x v="15"/>
    <s v="Enermax Mouse, USB"/>
    <n v="0"/>
    <n v="324"/>
    <n v="39"/>
    <n v="8"/>
    <s v="TRUE"/>
  </r>
  <r>
    <s v="BN-2014-5261213"/>
    <x v="1061"/>
    <s v="Isaac David"/>
    <x v="7"/>
    <s v="North Holland"/>
    <s v="Amsterdam"/>
    <x v="1"/>
    <x v="2"/>
    <x v="1"/>
    <x v="0"/>
    <x v="5"/>
    <s v="Wilson Jones Binder, Economy"/>
    <n v="0.5"/>
    <n v="7"/>
    <n v="-2"/>
    <n v="1"/>
    <s v="FALSE"/>
  </r>
  <r>
    <s v="AZ-2014-3822265"/>
    <x v="1061"/>
    <s v="Alta Nokes"/>
    <x v="5"/>
    <s v="Galicia"/>
    <s v="Pontevedra"/>
    <x v="2"/>
    <x v="0"/>
    <x v="1"/>
    <x v="0"/>
    <x v="5"/>
    <s v="Ibico Binder, Clear"/>
    <n v="0"/>
    <n v="30"/>
    <n v="3"/>
    <n v="2"/>
    <s v="FALSE"/>
  </r>
  <r>
    <s v="AZ-2014-3822265"/>
    <x v="1061"/>
    <s v="Alta Nokes"/>
    <x v="5"/>
    <s v="Galicia"/>
    <s v="Pontevedra"/>
    <x v="2"/>
    <x v="0"/>
    <x v="1"/>
    <x v="0"/>
    <x v="3"/>
    <s v="Fellowes File Cart, Industrial"/>
    <n v="0.1"/>
    <n v="496"/>
    <n v="17"/>
    <n v="4"/>
    <s v="TRUE"/>
  </r>
  <r>
    <s v="BN-2014-5261213"/>
    <x v="1061"/>
    <s v="Isaac David"/>
    <x v="7"/>
    <s v="North Holland"/>
    <s v="Amsterdam"/>
    <x v="1"/>
    <x v="2"/>
    <x v="1"/>
    <x v="2"/>
    <x v="10"/>
    <s v="Apple Office Telephone, VoIP"/>
    <n v="0.5"/>
    <n v="65"/>
    <n v="-16"/>
    <n v="2"/>
    <s v="TRUE"/>
  </r>
  <r>
    <s v="AZ-2014-7613436"/>
    <x v="1061"/>
    <s v="Lydia Fowler"/>
    <x v="3"/>
    <s v="Emilia-Romagna"/>
    <s v="Bologna"/>
    <x v="2"/>
    <x v="2"/>
    <x v="1"/>
    <x v="0"/>
    <x v="2"/>
    <s v="Stanley Canvas, Fluorescent"/>
    <n v="0"/>
    <n v="304"/>
    <n v="97"/>
    <n v="6"/>
    <s v="TRUE"/>
  </r>
  <r>
    <s v="BN-2014-9608893"/>
    <x v="1062"/>
    <s v="Indiana Wekey"/>
    <x v="0"/>
    <s v="Stockholm"/>
    <s v="Stockholm"/>
    <x v="0"/>
    <x v="2"/>
    <x v="1"/>
    <x v="2"/>
    <x v="15"/>
    <s v="Memorex Flash Drive, Erganomic"/>
    <n v="0.5"/>
    <n v="68"/>
    <n v="-55"/>
    <n v="5"/>
    <s v="TRUE"/>
  </r>
  <r>
    <s v="AZ-2014-839784"/>
    <x v="1063"/>
    <s v="Lucas Wood"/>
    <x v="4"/>
    <s v="Vienna"/>
    <s v="Vienna"/>
    <x v="1"/>
    <x v="2"/>
    <x v="3"/>
    <x v="1"/>
    <x v="1"/>
    <s v="Bush Library with Doors, Mobile"/>
    <n v="0"/>
    <n v="1101"/>
    <n v="352"/>
    <n v="3"/>
    <s v="TRUE"/>
  </r>
  <r>
    <s v="AZ-2014-2763663"/>
    <x v="1063"/>
    <s v="Everett Dunbar"/>
    <x v="3"/>
    <s v="Campania"/>
    <s v="Torre del Greco"/>
    <x v="2"/>
    <x v="2"/>
    <x v="1"/>
    <x v="1"/>
    <x v="16"/>
    <s v="Tenex Frame, Duo Pack"/>
    <n v="0"/>
    <n v="220"/>
    <n v="18"/>
    <n v="2"/>
    <s v="FALSE"/>
  </r>
  <r>
    <s v="AZ-2014-2763663"/>
    <x v="1063"/>
    <s v="Everett Dunbar"/>
    <x v="3"/>
    <s v="Campania"/>
    <s v="Torre del Greco"/>
    <x v="2"/>
    <x v="2"/>
    <x v="1"/>
    <x v="2"/>
    <x v="15"/>
    <s v="Enermax Mouse, Bluetooth"/>
    <n v="0"/>
    <n v="81"/>
    <n v="10"/>
    <n v="2"/>
    <s v="TRUE"/>
  </r>
  <r>
    <s v="AZ-2014-2763663"/>
    <x v="1063"/>
    <s v="Everett Dunbar"/>
    <x v="3"/>
    <s v="Campania"/>
    <s v="Torre del Greco"/>
    <x v="2"/>
    <x v="2"/>
    <x v="1"/>
    <x v="2"/>
    <x v="13"/>
    <s v="Sharp Personal Copier, Digital"/>
    <n v="0"/>
    <n v="479"/>
    <n v="239"/>
    <n v="4"/>
    <s v="TRUE"/>
  </r>
  <r>
    <s v="BN-2014-6469413"/>
    <x v="1064"/>
    <s v="George Bryan"/>
    <x v="6"/>
    <s v="North Rhine-Westphalia"/>
    <s v="Essen"/>
    <x v="1"/>
    <x v="1"/>
    <x v="1"/>
    <x v="1"/>
    <x v="1"/>
    <s v="Bush Library with Doors, Traditional"/>
    <n v="0.1"/>
    <n v="656"/>
    <n v="-36"/>
    <n v="2"/>
    <s v="FALSE"/>
  </r>
  <r>
    <s v="BN-2014-6469413"/>
    <x v="1064"/>
    <s v="George Bryan"/>
    <x v="6"/>
    <s v="North Rhine-Westphalia"/>
    <s v="Essen"/>
    <x v="1"/>
    <x v="1"/>
    <x v="1"/>
    <x v="0"/>
    <x v="11"/>
    <s v="Hoover Microwave, Black"/>
    <n v="0.1"/>
    <n v="832"/>
    <n v="0"/>
    <n v="3"/>
    <s v="FALSE"/>
  </r>
  <r>
    <s v="AZ-2014-7674132"/>
    <x v="1065"/>
    <s v="Ewan Hyde"/>
    <x v="6"/>
    <s v="Mecklenburg-Vorpommern"/>
    <s v="Schwerin"/>
    <x v="1"/>
    <x v="1"/>
    <x v="3"/>
    <x v="0"/>
    <x v="0"/>
    <s v="SanDisk Computer Printout Paper, Multicolor"/>
    <n v="0"/>
    <n v="62"/>
    <n v="8"/>
    <n v="2"/>
    <s v="FALSE"/>
  </r>
  <r>
    <s v="BN-2014-2290642"/>
    <x v="1066"/>
    <s v="Terence Welch"/>
    <x v="7"/>
    <s v="South Holland"/>
    <s v="Dordrecht"/>
    <x v="1"/>
    <x v="1"/>
    <x v="0"/>
    <x v="0"/>
    <x v="5"/>
    <s v="Ibico Binder, Clear"/>
    <n v="0.5"/>
    <n v="60"/>
    <n v="-49"/>
    <n v="8"/>
    <s v="FALSE"/>
  </r>
  <r>
    <s v="BN-2014-2290642"/>
    <x v="1066"/>
    <s v="Terence Welch"/>
    <x v="7"/>
    <s v="South Holland"/>
    <s v="Dordrecht"/>
    <x v="1"/>
    <x v="1"/>
    <x v="0"/>
    <x v="0"/>
    <x v="0"/>
    <s v="Xerox Computer Printout Paper, 8.5 x 11"/>
    <n v="0.5"/>
    <n v="30"/>
    <n v="-25"/>
    <n v="2"/>
    <s v="TRUE"/>
  </r>
  <r>
    <s v="AZ-2014-2800894"/>
    <x v="1066"/>
    <s v="Lori Miller"/>
    <x v="1"/>
    <s v="England"/>
    <s v="Waterlooville"/>
    <x v="0"/>
    <x v="1"/>
    <x v="2"/>
    <x v="0"/>
    <x v="5"/>
    <s v="Ibico Binding Machine, Durable"/>
    <n v="0"/>
    <n v="265"/>
    <n v="122"/>
    <n v="5"/>
    <s v="FALSE"/>
  </r>
  <r>
    <s v="AZ-2014-2800894"/>
    <x v="1066"/>
    <s v="Lori Miller"/>
    <x v="1"/>
    <s v="England"/>
    <s v="Waterlooville"/>
    <x v="0"/>
    <x v="1"/>
    <x v="2"/>
    <x v="0"/>
    <x v="5"/>
    <s v="Wilson Jones Hole Reinforcements, Economy"/>
    <n v="0"/>
    <n v="14"/>
    <n v="7"/>
    <n v="3"/>
    <s v="FALSE"/>
  </r>
  <r>
    <s v="AZ-2014-2800894"/>
    <x v="1066"/>
    <s v="Lori Miller"/>
    <x v="1"/>
    <s v="England"/>
    <s v="Waterlooville"/>
    <x v="0"/>
    <x v="1"/>
    <x v="2"/>
    <x v="0"/>
    <x v="3"/>
    <s v="Fellowes Lockers, Single Width"/>
    <n v="0"/>
    <n v="207"/>
    <n v="35"/>
    <n v="1"/>
    <s v="FALSE"/>
  </r>
  <r>
    <s v="AZ-2014-586948"/>
    <x v="1066"/>
    <s v="Charlie Horrocks"/>
    <x v="12"/>
    <s v="Geneva"/>
    <s v="Geneva"/>
    <x v="1"/>
    <x v="1"/>
    <x v="0"/>
    <x v="2"/>
    <x v="9"/>
    <s v="Konica Receipt Printer, Durable"/>
    <n v="0"/>
    <n v="1101"/>
    <n v="319"/>
    <n v="9"/>
    <s v="TRUE"/>
  </r>
  <r>
    <s v="AZ-2014-1036259"/>
    <x v="1067"/>
    <s v="Nicole Howard"/>
    <x v="1"/>
    <s v="England"/>
    <s v="Reading"/>
    <x v="0"/>
    <x v="1"/>
    <x v="2"/>
    <x v="0"/>
    <x v="3"/>
    <s v="Smead Trays, Blue"/>
    <n v="0"/>
    <n v="97"/>
    <n v="13"/>
    <n v="2"/>
    <s v="FALSE"/>
  </r>
  <r>
    <s v="BN-2014-2393314"/>
    <x v="1067"/>
    <s v="Joseph Wright"/>
    <x v="5"/>
    <s v="Catalonia"/>
    <s v="El Prat de Llobregat"/>
    <x v="2"/>
    <x v="0"/>
    <x v="2"/>
    <x v="0"/>
    <x v="3"/>
    <s v="Fellowes Box, Industrial"/>
    <n v="0.1"/>
    <n v="109"/>
    <n v="-6"/>
    <n v="6"/>
    <s v="TRUE"/>
  </r>
  <r>
    <s v="BN-2014-2393314"/>
    <x v="1067"/>
    <s v="Joseph Wright"/>
    <x v="5"/>
    <s v="Catalonia"/>
    <s v="El Prat de Llobregat"/>
    <x v="2"/>
    <x v="0"/>
    <x v="2"/>
    <x v="0"/>
    <x v="3"/>
    <s v="Fellowes Lockers, Blue"/>
    <n v="0.1"/>
    <n v="933"/>
    <n v="166"/>
    <n v="5"/>
    <s v="FALSE"/>
  </r>
  <r>
    <s v="BN-2014-7302833"/>
    <x v="1067"/>
    <s v="Scarlett Truchanas"/>
    <x v="6"/>
    <s v="Hesse"/>
    <s v="Fulda"/>
    <x v="1"/>
    <x v="2"/>
    <x v="1"/>
    <x v="0"/>
    <x v="3"/>
    <s v="Smead File Cart, Blue"/>
    <n v="0.1"/>
    <n v="229"/>
    <n v="-23"/>
    <n v="2"/>
    <s v="TRUE"/>
  </r>
  <r>
    <s v="AZ-2014-8976002"/>
    <x v="1068"/>
    <s v="Rory Jess"/>
    <x v="4"/>
    <s v="Vienna"/>
    <s v="Vienna"/>
    <x v="1"/>
    <x v="0"/>
    <x v="0"/>
    <x v="1"/>
    <x v="16"/>
    <s v="Eldon Photo Frame, Durable"/>
    <n v="0"/>
    <n v="165"/>
    <n v="46"/>
    <n v="3"/>
    <s v="FALSE"/>
  </r>
  <r>
    <s v="AZ-2014-8976002"/>
    <x v="1068"/>
    <s v="Rory Jess"/>
    <x v="4"/>
    <s v="Vienna"/>
    <s v="Vienna"/>
    <x v="1"/>
    <x v="0"/>
    <x v="0"/>
    <x v="0"/>
    <x v="4"/>
    <s v="Accos Paper Clips, Assorted Sizes"/>
    <n v="0"/>
    <n v="46"/>
    <n v="0"/>
    <n v="4"/>
    <s v="TRUE"/>
  </r>
  <r>
    <s v="AZ-2014-275213"/>
    <x v="1068"/>
    <s v="John Basser"/>
    <x v="6"/>
    <s v="North Rhine-Westphalia"/>
    <s v="Bottrop"/>
    <x v="1"/>
    <x v="2"/>
    <x v="1"/>
    <x v="1"/>
    <x v="8"/>
    <s v="Novimex Executive Leather Armchair, Adjustable"/>
    <n v="0.1"/>
    <n v="2050"/>
    <n v="68"/>
    <n v="5"/>
    <s v="TRUE"/>
  </r>
  <r>
    <s v="AZ-2014-7380286"/>
    <x v="1069"/>
    <s v="Phoebe Moore"/>
    <x v="2"/>
    <s v="Languedoc-Roussillon-Midi-Pyrénées"/>
    <s v="Perpignan"/>
    <x v="1"/>
    <x v="2"/>
    <x v="1"/>
    <x v="2"/>
    <x v="10"/>
    <s v="Nokia Headset, Cordless"/>
    <n v="0.15"/>
    <n v="129"/>
    <n v="11"/>
    <n v="2"/>
    <s v="TRUE"/>
  </r>
  <r>
    <s v="AZ-2014-8512143"/>
    <x v="1070"/>
    <s v="Jasmine Slater"/>
    <x v="5"/>
    <s v="Madrid"/>
    <s v="Madrid"/>
    <x v="2"/>
    <x v="2"/>
    <x v="2"/>
    <x v="0"/>
    <x v="2"/>
    <s v="Stanley Pencil Sharpener, Easy-Erase"/>
    <n v="0"/>
    <n v="52"/>
    <n v="18"/>
    <n v="2"/>
    <s v="FALSE"/>
  </r>
  <r>
    <s v="AZ-2014-8682388"/>
    <x v="1070"/>
    <s v="Rory Martindale"/>
    <x v="6"/>
    <s v="Baden-Württemberg"/>
    <s v="Reutlingen"/>
    <x v="1"/>
    <x v="1"/>
    <x v="2"/>
    <x v="1"/>
    <x v="6"/>
    <s v="Chromcraft Round Table, Adjustable Height"/>
    <n v="0.35"/>
    <n v="915"/>
    <n v="-99"/>
    <n v="3"/>
    <s v="TRUE"/>
  </r>
  <r>
    <s v="AZ-2014-8682388"/>
    <x v="1070"/>
    <s v="Rory Martindale"/>
    <x v="6"/>
    <s v="Baden-Württemberg"/>
    <s v="Reutlingen"/>
    <x v="1"/>
    <x v="1"/>
    <x v="2"/>
    <x v="0"/>
    <x v="12"/>
    <s v="Fiskars Shears, High Speed"/>
    <n v="0"/>
    <n v="191"/>
    <n v="93"/>
    <n v="4"/>
    <s v="FALSE"/>
  </r>
  <r>
    <s v="AZ-2014-4257204"/>
    <x v="1070"/>
    <s v="Millie Arnold"/>
    <x v="1"/>
    <s v="Scotland"/>
    <s v="Glasgow"/>
    <x v="0"/>
    <x v="1"/>
    <x v="0"/>
    <x v="0"/>
    <x v="5"/>
    <s v="Acco 3-Hole Punch, Durable"/>
    <n v="0"/>
    <n v="158"/>
    <n v="65"/>
    <n v="5"/>
    <s v="FALSE"/>
  </r>
  <r>
    <s v="AZ-2014-4257204"/>
    <x v="1070"/>
    <s v="Millie Arnold"/>
    <x v="1"/>
    <s v="Scotland"/>
    <s v="Glasgow"/>
    <x v="0"/>
    <x v="1"/>
    <x v="0"/>
    <x v="0"/>
    <x v="3"/>
    <s v="Tenex Box, Single Width"/>
    <n v="0"/>
    <n v="116"/>
    <n v="52"/>
    <n v="7"/>
    <s v="TRUE"/>
  </r>
  <r>
    <s v="AZ-2014-4277891"/>
    <x v="1070"/>
    <s v="Will Poynton"/>
    <x v="5"/>
    <s v="Catalonia"/>
    <s v="Badalona"/>
    <x v="2"/>
    <x v="1"/>
    <x v="1"/>
    <x v="1"/>
    <x v="1"/>
    <s v="Bush 3-Shelf Cabinet, Metal"/>
    <n v="0"/>
    <n v="143"/>
    <n v="41"/>
    <n v="1"/>
    <s v="FALSE"/>
  </r>
  <r>
    <s v="AZ-2014-4277891"/>
    <x v="1070"/>
    <s v="Will Poynton"/>
    <x v="5"/>
    <s v="Catalonia"/>
    <s v="Badalona"/>
    <x v="2"/>
    <x v="1"/>
    <x v="1"/>
    <x v="0"/>
    <x v="2"/>
    <s v="Sanford Markers, Easy-Erase"/>
    <n v="0"/>
    <n v="141"/>
    <n v="3"/>
    <n v="6"/>
    <s v="TRUE"/>
  </r>
  <r>
    <s v="AZ-2014-4277891"/>
    <x v="1070"/>
    <s v="Will Poynton"/>
    <x v="5"/>
    <s v="Catalonia"/>
    <s v="Badalona"/>
    <x v="2"/>
    <x v="1"/>
    <x v="1"/>
    <x v="0"/>
    <x v="5"/>
    <s v="Avery Binder, Recycled"/>
    <n v="0"/>
    <n v="80"/>
    <n v="37"/>
    <n v="6"/>
    <s v="TRUE"/>
  </r>
  <r>
    <s v="AZ-2014-4277891"/>
    <x v="1070"/>
    <s v="Will Poynton"/>
    <x v="5"/>
    <s v="Catalonia"/>
    <s v="Badalona"/>
    <x v="2"/>
    <x v="1"/>
    <x v="1"/>
    <x v="0"/>
    <x v="14"/>
    <s v="Cameo Mailers, with clear poly window"/>
    <n v="0"/>
    <n v="83"/>
    <n v="3"/>
    <n v="2"/>
    <s v="FALSE"/>
  </r>
  <r>
    <s v="AZ-2014-1993253"/>
    <x v="1070"/>
    <s v="Rose Nicolay"/>
    <x v="5"/>
    <s v="Castile and León"/>
    <s v="Valladolid"/>
    <x v="2"/>
    <x v="0"/>
    <x v="1"/>
    <x v="2"/>
    <x v="13"/>
    <s v="Canon Personal Copier, Digital"/>
    <n v="0"/>
    <n v="285"/>
    <n v="14"/>
    <n v="2"/>
    <s v="TRUE"/>
  </r>
  <r>
    <s v="AZ-2014-6299049"/>
    <x v="1071"/>
    <s v="Harry Ahmed"/>
    <x v="5"/>
    <s v="Catalonia"/>
    <s v="Barcelona"/>
    <x v="2"/>
    <x v="1"/>
    <x v="1"/>
    <x v="0"/>
    <x v="0"/>
    <s v="Eaton Message Books, Multicolor"/>
    <n v="0"/>
    <n v="44"/>
    <n v="20"/>
    <n v="2"/>
    <s v="TRUE"/>
  </r>
  <r>
    <s v="AZ-2014-963453"/>
    <x v="1072"/>
    <s v="Ruby Nicholls"/>
    <x v="5"/>
    <s v="Andalusía"/>
    <s v="Seville"/>
    <x v="2"/>
    <x v="2"/>
    <x v="2"/>
    <x v="1"/>
    <x v="1"/>
    <s v="Bush Stackable Bookrack, Traditional"/>
    <n v="0"/>
    <n v="246"/>
    <n v="61"/>
    <n v="2"/>
    <s v="FALSE"/>
  </r>
  <r>
    <s v="AZ-2014-963453"/>
    <x v="1072"/>
    <s v="Ruby Nicholls"/>
    <x v="5"/>
    <s v="Andalusía"/>
    <s v="Seville"/>
    <x v="2"/>
    <x v="2"/>
    <x v="2"/>
    <x v="1"/>
    <x v="1"/>
    <s v="Safco Corner Shelving, Metal"/>
    <n v="0"/>
    <n v="298"/>
    <n v="74"/>
    <n v="2"/>
    <s v="FALSE"/>
  </r>
  <r>
    <s v="AZ-2014-963453"/>
    <x v="1072"/>
    <s v="Ruby Nicholls"/>
    <x v="5"/>
    <s v="Andalusía"/>
    <s v="Seville"/>
    <x v="2"/>
    <x v="2"/>
    <x v="2"/>
    <x v="0"/>
    <x v="3"/>
    <s v="Smead Trays, Single Width"/>
    <n v="0.1"/>
    <n v="262"/>
    <n v="64"/>
    <n v="6"/>
    <s v="TRUE"/>
  </r>
  <r>
    <s v="AZ-2014-6791682"/>
    <x v="1072"/>
    <s v="Joyce Cornell"/>
    <x v="5"/>
    <s v="Catalonia"/>
    <s v="Sabadell"/>
    <x v="2"/>
    <x v="1"/>
    <x v="1"/>
    <x v="1"/>
    <x v="16"/>
    <s v="Tenex Clock, Black"/>
    <n v="0"/>
    <n v="302"/>
    <n v="75"/>
    <n v="6"/>
    <s v="TRUE"/>
  </r>
  <r>
    <s v="AZ-2014-6791682"/>
    <x v="1072"/>
    <s v="Joyce Cornell"/>
    <x v="5"/>
    <s v="Catalonia"/>
    <s v="Sabadell"/>
    <x v="2"/>
    <x v="1"/>
    <x v="1"/>
    <x v="0"/>
    <x v="2"/>
    <s v="Sanford Canvas, Water Color"/>
    <n v="0"/>
    <n v="376"/>
    <n v="0"/>
    <n v="7"/>
    <s v="TRUE"/>
  </r>
  <r>
    <s v="AZ-2014-6791682"/>
    <x v="1072"/>
    <s v="Joyce Cornell"/>
    <x v="5"/>
    <s v="Catalonia"/>
    <s v="Sabadell"/>
    <x v="2"/>
    <x v="1"/>
    <x v="1"/>
    <x v="0"/>
    <x v="3"/>
    <s v="Eldon Lockers, Industrial"/>
    <n v="0.1"/>
    <n v="179"/>
    <n v="77"/>
    <n v="1"/>
    <s v="TRUE"/>
  </r>
  <r>
    <s v="BN-2014-9861831"/>
    <x v="1072"/>
    <s v="Leroy Samson"/>
    <x v="0"/>
    <s v="Stockholm"/>
    <s v="Stockholm"/>
    <x v="0"/>
    <x v="0"/>
    <x v="0"/>
    <x v="1"/>
    <x v="6"/>
    <s v="Barricks Conference Table, Adjustable Height"/>
    <n v="0.7"/>
    <n v="1364"/>
    <n v="-1864"/>
    <n v="5"/>
    <s v="FALSE"/>
  </r>
  <r>
    <s v="AZ-2014-3145112"/>
    <x v="1072"/>
    <s v="Leo Bannister"/>
    <x v="1"/>
    <s v="England"/>
    <s v="Northampton"/>
    <x v="0"/>
    <x v="0"/>
    <x v="1"/>
    <x v="1"/>
    <x v="8"/>
    <s v="SAFCO Bag Chairs, Black"/>
    <n v="0"/>
    <n v="47"/>
    <n v="8"/>
    <n v="1"/>
    <s v="TRUE"/>
  </r>
  <r>
    <s v="AZ-2014-3145112"/>
    <x v="1072"/>
    <s v="Leo Bannister"/>
    <x v="1"/>
    <s v="England"/>
    <s v="Northampton"/>
    <x v="0"/>
    <x v="0"/>
    <x v="1"/>
    <x v="0"/>
    <x v="11"/>
    <s v="Cuisinart Blender, Red"/>
    <n v="0"/>
    <n v="201"/>
    <n v="74"/>
    <n v="3"/>
    <s v="TRUE"/>
  </r>
  <r>
    <s v="AZ-2014-4696834"/>
    <x v="1072"/>
    <s v="Philip Newsom"/>
    <x v="3"/>
    <s v="Lazio"/>
    <s v="Rome"/>
    <x v="2"/>
    <x v="2"/>
    <x v="1"/>
    <x v="0"/>
    <x v="2"/>
    <s v="Stanley Sketch Pad, Fluorescent"/>
    <n v="0"/>
    <n v="137"/>
    <n v="22"/>
    <n v="3"/>
    <s v="TRUE"/>
  </r>
  <r>
    <s v="AZ-2014-4696834"/>
    <x v="1072"/>
    <s v="Philip Newsom"/>
    <x v="3"/>
    <s v="Lazio"/>
    <s v="Rome"/>
    <x v="2"/>
    <x v="2"/>
    <x v="1"/>
    <x v="0"/>
    <x v="5"/>
    <s v="Wilson Jones Binder Covers, Durable"/>
    <n v="0"/>
    <n v="51"/>
    <n v="23"/>
    <n v="4"/>
    <s v="TRUE"/>
  </r>
  <r>
    <s v="AZ-2014-5463403"/>
    <x v="1072"/>
    <s v="Mark Burkett"/>
    <x v="3"/>
    <s v="Piedmont"/>
    <s v="Turin"/>
    <x v="2"/>
    <x v="0"/>
    <x v="1"/>
    <x v="0"/>
    <x v="7"/>
    <s v="Smead Round Labels, 5000 Label Set"/>
    <n v="0"/>
    <n v="51"/>
    <n v="3"/>
    <n v="7"/>
    <s v="FALSE"/>
  </r>
  <r>
    <s v="BN-2014-5571092"/>
    <x v="1072"/>
    <s v="Crystal Turner"/>
    <x v="6"/>
    <s v="Thuringia"/>
    <s v="Jena"/>
    <x v="1"/>
    <x v="1"/>
    <x v="1"/>
    <x v="2"/>
    <x v="13"/>
    <s v="Sharp Fax Machine, Laser"/>
    <n v="0"/>
    <n v="887"/>
    <n v="80"/>
    <n v="3"/>
    <s v="TRUE"/>
  </r>
  <r>
    <s v="AZ-2014-4696834"/>
    <x v="1072"/>
    <s v="Philip Newsom"/>
    <x v="3"/>
    <s v="Lazio"/>
    <s v="Rome"/>
    <x v="2"/>
    <x v="2"/>
    <x v="1"/>
    <x v="2"/>
    <x v="10"/>
    <s v="Nokia Smart Phone, Full Size"/>
    <n v="0.4"/>
    <n v="2671"/>
    <n v="133"/>
    <n v="7"/>
    <s v="TRUE"/>
  </r>
  <r>
    <s v="AZ-2014-739354"/>
    <x v="1073"/>
    <s v="Maya Summers"/>
    <x v="2"/>
    <s v="Ile-de-France"/>
    <s v="Alfortville"/>
    <x v="1"/>
    <x v="0"/>
    <x v="0"/>
    <x v="0"/>
    <x v="5"/>
    <s v="Wilson Jones Binding Machine, Clear"/>
    <n v="0"/>
    <n v="48"/>
    <n v="15"/>
    <n v="1"/>
    <s v="TRUE"/>
  </r>
  <r>
    <s v="AZ-2014-168273"/>
    <x v="1073"/>
    <s v="Rory Braim"/>
    <x v="5"/>
    <s v="Andalusía"/>
    <s v="Jerez de la Frontera"/>
    <x v="2"/>
    <x v="1"/>
    <x v="2"/>
    <x v="1"/>
    <x v="8"/>
    <s v="Office Star Chairmat, Red"/>
    <n v="0.2"/>
    <n v="158"/>
    <n v="39"/>
    <n v="3"/>
    <s v="FALSE"/>
  </r>
  <r>
    <s v="AZ-2014-2300523"/>
    <x v="1073"/>
    <s v="Rebecca Chamberlain"/>
    <x v="6"/>
    <s v="North Rhine-Westphalia"/>
    <s v="Duisburg"/>
    <x v="1"/>
    <x v="0"/>
    <x v="1"/>
    <x v="0"/>
    <x v="0"/>
    <s v="Green Bar Computer Printout Paper, Recycled"/>
    <n v="0"/>
    <n v="59"/>
    <n v="5"/>
    <n v="2"/>
    <s v="TRUE"/>
  </r>
  <r>
    <s v="AZ-2014-2021789"/>
    <x v="1073"/>
    <s v="Isabelle Torpy"/>
    <x v="5"/>
    <s v="Madrid"/>
    <s v="Madrid"/>
    <x v="2"/>
    <x v="1"/>
    <x v="0"/>
    <x v="0"/>
    <x v="2"/>
    <s v="BIC Canvas, Blue"/>
    <n v="0"/>
    <n v="107"/>
    <n v="9"/>
    <n v="2"/>
    <s v="FALSE"/>
  </r>
  <r>
    <s v="AZ-2014-8335609"/>
    <x v="1073"/>
    <s v="Leah Barrett"/>
    <x v="1"/>
    <s v="England"/>
    <s v="Northampton"/>
    <x v="0"/>
    <x v="1"/>
    <x v="0"/>
    <x v="1"/>
    <x v="16"/>
    <s v="Rubbermaid Door Stop, Black"/>
    <n v="0.3"/>
    <n v="61"/>
    <n v="1"/>
    <n v="2"/>
    <s v="FALSE"/>
  </r>
  <r>
    <s v="AZ-2014-8335609"/>
    <x v="1073"/>
    <s v="Leah Barrett"/>
    <x v="1"/>
    <s v="England"/>
    <s v="Northampton"/>
    <x v="0"/>
    <x v="1"/>
    <x v="0"/>
    <x v="0"/>
    <x v="2"/>
    <s v="Binney &amp; Smith Highlighters, Water Color"/>
    <n v="0"/>
    <n v="59"/>
    <n v="25"/>
    <n v="3"/>
    <s v="TRUE"/>
  </r>
  <r>
    <s v="AZ-2014-8335609"/>
    <x v="1073"/>
    <s v="Leah Barrett"/>
    <x v="1"/>
    <s v="England"/>
    <s v="Northampton"/>
    <x v="0"/>
    <x v="1"/>
    <x v="0"/>
    <x v="2"/>
    <x v="15"/>
    <s v="Logitech Flash Drive, USB"/>
    <n v="0"/>
    <n v="61"/>
    <n v="18"/>
    <n v="2"/>
    <s v="TRUE"/>
  </r>
  <r>
    <s v="AZ-2014-8335609"/>
    <x v="1073"/>
    <s v="Leah Barrett"/>
    <x v="1"/>
    <s v="England"/>
    <s v="Northampton"/>
    <x v="0"/>
    <x v="1"/>
    <x v="0"/>
    <x v="2"/>
    <x v="15"/>
    <s v="Memorex Numeric Keypad, Bluetooth"/>
    <n v="0"/>
    <n v="136"/>
    <n v="41"/>
    <n v="3"/>
    <s v="TRUE"/>
  </r>
  <r>
    <s v="AZ-2014-8335609"/>
    <x v="1073"/>
    <s v="Leah Barrett"/>
    <x v="1"/>
    <s v="England"/>
    <s v="Northampton"/>
    <x v="0"/>
    <x v="1"/>
    <x v="0"/>
    <x v="2"/>
    <x v="9"/>
    <s v="Epson Receipt Printer, Durable"/>
    <n v="0"/>
    <n v="469"/>
    <n v="33"/>
    <n v="4"/>
    <s v="TRUE"/>
  </r>
  <r>
    <s v="AZ-2014-1021956"/>
    <x v="1073"/>
    <s v="Sandra Hooks"/>
    <x v="2"/>
    <s v="Alsace-Champagne-Ardenne-Lorraine"/>
    <s v="Mulhouse"/>
    <x v="1"/>
    <x v="2"/>
    <x v="1"/>
    <x v="0"/>
    <x v="3"/>
    <s v="Fellowes Box, Blue"/>
    <n v="0.1"/>
    <n v="89"/>
    <n v="6"/>
    <n v="5"/>
    <s v="TRUE"/>
  </r>
  <r>
    <s v="AZ-2014-1021956"/>
    <x v="1073"/>
    <s v="Sandra Hooks"/>
    <x v="2"/>
    <s v="Alsace-Champagne-Ardenne-Lorraine"/>
    <s v="Mulhouse"/>
    <x v="1"/>
    <x v="2"/>
    <x v="1"/>
    <x v="0"/>
    <x v="3"/>
    <s v="Fellowes Shelving, Industrial"/>
    <n v="0.1"/>
    <n v="105"/>
    <n v="40"/>
    <n v="2"/>
    <s v="FALSE"/>
  </r>
  <r>
    <s v="AZ-2014-1538989"/>
    <x v="1073"/>
    <s v="Molly Crawford"/>
    <x v="6"/>
    <s v="Hamburg"/>
    <s v="Hamburg"/>
    <x v="1"/>
    <x v="2"/>
    <x v="1"/>
    <x v="0"/>
    <x v="2"/>
    <s v="Boston Markers, Water Color"/>
    <n v="0"/>
    <n v="89"/>
    <n v="0"/>
    <n v="3"/>
    <s v="TRUE"/>
  </r>
  <r>
    <s v="BN-2014-4616231"/>
    <x v="1074"/>
    <s v="Abby Muramats"/>
    <x v="0"/>
    <s v="Stockholm"/>
    <s v="Huddinge"/>
    <x v="0"/>
    <x v="1"/>
    <x v="3"/>
    <x v="0"/>
    <x v="7"/>
    <s v="Novimex File Folder Labels, Laser Printer Compatible"/>
    <n v="0.5"/>
    <n v="29"/>
    <n v="-18"/>
    <n v="7"/>
    <s v="FALSE"/>
  </r>
  <r>
    <s v="AZ-2014-729084"/>
    <x v="1074"/>
    <s v="Kiera Chandler"/>
    <x v="1"/>
    <s v="England"/>
    <s v="West Bromwich"/>
    <x v="0"/>
    <x v="1"/>
    <x v="0"/>
    <x v="1"/>
    <x v="16"/>
    <s v="Advantus Photo Frame, Duo Pack"/>
    <n v="0.3"/>
    <n v="149"/>
    <n v="17"/>
    <n v="4"/>
    <s v="TRUE"/>
  </r>
  <r>
    <s v="AZ-2014-4892329"/>
    <x v="1074"/>
    <s v="Oscar Clayton"/>
    <x v="6"/>
    <s v="North Rhine-Westphalia"/>
    <s v="Cologne"/>
    <x v="1"/>
    <x v="1"/>
    <x v="1"/>
    <x v="0"/>
    <x v="0"/>
    <s v="Enermax Note Cards, Multicolor"/>
    <n v="0"/>
    <n v="131"/>
    <n v="27"/>
    <n v="4"/>
    <s v="FALSE"/>
  </r>
  <r>
    <s v="AZ-2014-729084"/>
    <x v="1074"/>
    <s v="Kiera Chandler"/>
    <x v="1"/>
    <s v="England"/>
    <s v="West Bromwich"/>
    <x v="0"/>
    <x v="1"/>
    <x v="0"/>
    <x v="0"/>
    <x v="7"/>
    <s v="Novimex Round Labels, Adjustable"/>
    <n v="0"/>
    <n v="8"/>
    <n v="2"/>
    <n v="2"/>
    <s v="FALSE"/>
  </r>
  <r>
    <s v="AZ-2014-1343992"/>
    <x v="1075"/>
    <s v="Imogen Symon"/>
    <x v="2"/>
    <s v="Normandy"/>
    <s v="Le Petit-Quevilly"/>
    <x v="1"/>
    <x v="1"/>
    <x v="2"/>
    <x v="1"/>
    <x v="1"/>
    <s v="Bush Classic Bookcase, Metal"/>
    <n v="0.1"/>
    <n v="1113"/>
    <n v="297"/>
    <n v="3"/>
    <s v="FALSE"/>
  </r>
  <r>
    <s v="AZ-2014-7450631"/>
    <x v="1075"/>
    <s v="Daniel Hamilton"/>
    <x v="2"/>
    <s v="Nord-Pas-de-Calais-Picardie"/>
    <s v="Lille"/>
    <x v="1"/>
    <x v="0"/>
    <x v="0"/>
    <x v="2"/>
    <x v="13"/>
    <s v="Sharp Copy Machine, High-Speed"/>
    <n v="0.15"/>
    <n v="610"/>
    <n v="208"/>
    <n v="3"/>
    <s v="FALSE"/>
  </r>
  <r>
    <s v="AZ-2014-6271247"/>
    <x v="1075"/>
    <s v="Blake Lymburner"/>
    <x v="2"/>
    <s v="Provence-Alpes-Côte d'Azur"/>
    <s v="Cagnes-sur-Mer"/>
    <x v="1"/>
    <x v="1"/>
    <x v="2"/>
    <x v="0"/>
    <x v="2"/>
    <s v="Sanford Sketch Pad, Easy-Erase"/>
    <n v="0"/>
    <n v="137"/>
    <n v="63"/>
    <n v="3"/>
    <s v="FALSE"/>
  </r>
  <r>
    <s v="AZ-2014-6271247"/>
    <x v="1075"/>
    <s v="Blake Lymburner"/>
    <x v="2"/>
    <s v="Provence-Alpes-Côte d'Azur"/>
    <s v="Cagnes-sur-Mer"/>
    <x v="1"/>
    <x v="1"/>
    <x v="2"/>
    <x v="0"/>
    <x v="5"/>
    <s v="Ibico Index Tab, Clear"/>
    <n v="0"/>
    <n v="18"/>
    <n v="3"/>
    <n v="2"/>
    <s v="TRUE"/>
  </r>
  <r>
    <s v="AZ-2014-6271247"/>
    <x v="1075"/>
    <s v="Blake Lymburner"/>
    <x v="2"/>
    <s v="Provence-Alpes-Côte d'Azur"/>
    <s v="Cagnes-sur-Mer"/>
    <x v="1"/>
    <x v="1"/>
    <x v="2"/>
    <x v="0"/>
    <x v="0"/>
    <s v="Green Bar Parchment Paper, Multicolor"/>
    <n v="0"/>
    <n v="109"/>
    <n v="35"/>
    <n v="6"/>
    <s v="FALSE"/>
  </r>
  <r>
    <s v="AZ-2014-2767190"/>
    <x v="1075"/>
    <s v="Kayleigh Farmer"/>
    <x v="5"/>
    <s v="Balearic Islands"/>
    <s v="Palma de Mallorca"/>
    <x v="2"/>
    <x v="1"/>
    <x v="0"/>
    <x v="0"/>
    <x v="11"/>
    <s v="Breville Microwave, Silver"/>
    <n v="0"/>
    <n v="605"/>
    <n v="218"/>
    <n v="2"/>
    <s v="TRUE"/>
  </r>
  <r>
    <s v="AZ-2014-2767190"/>
    <x v="1075"/>
    <s v="Kayleigh Farmer"/>
    <x v="5"/>
    <s v="Balearic Islands"/>
    <s v="Palma de Mallorca"/>
    <x v="2"/>
    <x v="1"/>
    <x v="0"/>
    <x v="0"/>
    <x v="4"/>
    <s v="Accos Staples, Metal"/>
    <n v="0"/>
    <n v="66"/>
    <n v="13"/>
    <n v="6"/>
    <s v="TRUE"/>
  </r>
  <r>
    <s v="AZ-2014-2767190"/>
    <x v="1075"/>
    <s v="Kayleigh Farmer"/>
    <x v="5"/>
    <s v="Balearic Islands"/>
    <s v="Palma de Mallorca"/>
    <x v="2"/>
    <x v="1"/>
    <x v="0"/>
    <x v="0"/>
    <x v="3"/>
    <s v="Fellowes Box, Wire Frame"/>
    <n v="0.1"/>
    <n v="68"/>
    <n v="27"/>
    <n v="4"/>
    <s v="TRUE"/>
  </r>
  <r>
    <s v="BN-2014-3864024"/>
    <x v="1075"/>
    <s v="Benjamin Humphries"/>
    <x v="2"/>
    <s v="Languedoc-Roussillon-Midi-Pyrénées"/>
    <s v="Tarbes"/>
    <x v="1"/>
    <x v="1"/>
    <x v="1"/>
    <x v="1"/>
    <x v="1"/>
    <s v="Safco Stackable Bookrack, Mobile"/>
    <n v="0.1"/>
    <n v="670"/>
    <n v="15"/>
    <n v="5"/>
    <s v="FALSE"/>
  </r>
  <r>
    <s v="AZ-2014-2584189"/>
    <x v="1075"/>
    <s v="Amber Adams"/>
    <x v="1"/>
    <s v="England"/>
    <s v="Leeds"/>
    <x v="0"/>
    <x v="2"/>
    <x v="1"/>
    <x v="0"/>
    <x v="5"/>
    <s v="Ibico Index Tab, Economy"/>
    <n v="0"/>
    <n v="21"/>
    <n v="7"/>
    <n v="2"/>
    <s v="TRUE"/>
  </r>
  <r>
    <s v="AZ-2014-2584189"/>
    <x v="1075"/>
    <s v="Amber Adams"/>
    <x v="1"/>
    <s v="England"/>
    <s v="Leeds"/>
    <x v="0"/>
    <x v="2"/>
    <x v="1"/>
    <x v="0"/>
    <x v="7"/>
    <s v="Avery Legal Exhibit Labels, Adjustable"/>
    <n v="0"/>
    <n v="28"/>
    <n v="9"/>
    <n v="3"/>
    <s v="FALSE"/>
  </r>
  <r>
    <s v="AZ-2014-2584189"/>
    <x v="1075"/>
    <s v="Amber Adams"/>
    <x v="1"/>
    <s v="England"/>
    <s v="Leeds"/>
    <x v="0"/>
    <x v="2"/>
    <x v="1"/>
    <x v="2"/>
    <x v="15"/>
    <s v="Memorex Keyboard, USB"/>
    <n v="0"/>
    <n v="286"/>
    <n v="11"/>
    <n v="4"/>
    <s v="FALSE"/>
  </r>
  <r>
    <s v="AZ-2014-2584189"/>
    <x v="1075"/>
    <s v="Amber Adams"/>
    <x v="1"/>
    <s v="England"/>
    <s v="Leeds"/>
    <x v="0"/>
    <x v="2"/>
    <x v="1"/>
    <x v="2"/>
    <x v="9"/>
    <s v="Konica Inkjet, White"/>
    <n v="0"/>
    <n v="1864"/>
    <n v="708"/>
    <n v="6"/>
    <s v="FALSE"/>
  </r>
  <r>
    <s v="AZ-2014-6660694"/>
    <x v="1075"/>
    <s v="Joel Peters"/>
    <x v="6"/>
    <s v="North Rhine-Westphalia"/>
    <s v="Krefeld"/>
    <x v="1"/>
    <x v="0"/>
    <x v="1"/>
    <x v="1"/>
    <x v="1"/>
    <s v="Safco Stackable Bookrack, Pine"/>
    <n v="0.1"/>
    <n v="676"/>
    <n v="195"/>
    <n v="5"/>
    <s v="FALSE"/>
  </r>
  <r>
    <s v="AZ-2014-6660694"/>
    <x v="1075"/>
    <s v="Joel Peters"/>
    <x v="6"/>
    <s v="North Rhine-Westphalia"/>
    <s v="Krefeld"/>
    <x v="1"/>
    <x v="0"/>
    <x v="1"/>
    <x v="1"/>
    <x v="1"/>
    <s v="Sauder Corner Shelving, Pine"/>
    <n v="0.1"/>
    <n v="669"/>
    <n v="74"/>
    <n v="5"/>
    <s v="TRUE"/>
  </r>
  <r>
    <s v="AZ-2014-4467303"/>
    <x v="1075"/>
    <s v="Harry Ahmed"/>
    <x v="2"/>
    <s v="Aquitaine-Limousin-Poitou-Charentes"/>
    <s v="Brive-la-Gaillarde"/>
    <x v="1"/>
    <x v="1"/>
    <x v="1"/>
    <x v="0"/>
    <x v="5"/>
    <s v="Wilson Jones Binder, Economy"/>
    <n v="0"/>
    <n v="39"/>
    <n v="12"/>
    <n v="3"/>
    <s v="FALSE"/>
  </r>
  <r>
    <s v="AZ-2014-4467303"/>
    <x v="1075"/>
    <s v="Harry Ahmed"/>
    <x v="2"/>
    <s v="Aquitaine-Limousin-Poitou-Charentes"/>
    <s v="Brive-la-Gaillarde"/>
    <x v="1"/>
    <x v="1"/>
    <x v="1"/>
    <x v="0"/>
    <x v="3"/>
    <s v="Tenex Folders, Wire Frame"/>
    <n v="0.1"/>
    <n v="60"/>
    <n v="25"/>
    <n v="3"/>
    <s v="FALSE"/>
  </r>
  <r>
    <s v="AZ-2014-6660694"/>
    <x v="1075"/>
    <s v="Joel Peters"/>
    <x v="6"/>
    <s v="North Rhine-Westphalia"/>
    <s v="Krefeld"/>
    <x v="1"/>
    <x v="0"/>
    <x v="1"/>
    <x v="0"/>
    <x v="2"/>
    <s v="BIC Markers, Easy-Erase"/>
    <n v="0"/>
    <n v="80"/>
    <n v="22"/>
    <n v="3"/>
    <s v="FALSE"/>
  </r>
  <r>
    <s v="AZ-2014-6660694"/>
    <x v="1075"/>
    <s v="Joel Peters"/>
    <x v="6"/>
    <s v="North Rhine-Westphalia"/>
    <s v="Krefeld"/>
    <x v="1"/>
    <x v="0"/>
    <x v="1"/>
    <x v="0"/>
    <x v="2"/>
    <s v="Boston Canvas, Easy-Erase"/>
    <n v="0"/>
    <n v="216"/>
    <n v="50"/>
    <n v="4"/>
    <s v="TRUE"/>
  </r>
  <r>
    <s v="AZ-2014-6660694"/>
    <x v="1075"/>
    <s v="Joel Peters"/>
    <x v="6"/>
    <s v="North Rhine-Westphalia"/>
    <s v="Krefeld"/>
    <x v="1"/>
    <x v="0"/>
    <x v="1"/>
    <x v="0"/>
    <x v="5"/>
    <s v="Ibico Hole Reinforcements, Durable"/>
    <n v="0"/>
    <n v="85"/>
    <n v="24"/>
    <n v="10"/>
    <s v="FALSE"/>
  </r>
  <r>
    <s v="AZ-2014-6660694"/>
    <x v="1075"/>
    <s v="Joel Peters"/>
    <x v="6"/>
    <s v="North Rhine-Westphalia"/>
    <s v="Krefeld"/>
    <x v="1"/>
    <x v="0"/>
    <x v="1"/>
    <x v="0"/>
    <x v="3"/>
    <s v="Rogers Lockers, Industrial"/>
    <n v="0.1"/>
    <n v="382"/>
    <n v="119"/>
    <n v="2"/>
    <s v="TRUE"/>
  </r>
  <r>
    <s v="AZ-2014-2348970"/>
    <x v="1075"/>
    <s v="Judith Franke"/>
    <x v="1"/>
    <s v="England"/>
    <s v="Bracknell"/>
    <x v="0"/>
    <x v="0"/>
    <x v="1"/>
    <x v="0"/>
    <x v="7"/>
    <s v="Hon Color Coded Labels, Laser Printer Compatible"/>
    <n v="0"/>
    <n v="26"/>
    <n v="9"/>
    <n v="2"/>
    <s v="TRUE"/>
  </r>
  <r>
    <s v="AZ-2014-4467303"/>
    <x v="1075"/>
    <s v="Harry Ahmed"/>
    <x v="2"/>
    <s v="Aquitaine-Limousin-Poitou-Charentes"/>
    <s v="Brive-la-Gaillarde"/>
    <x v="1"/>
    <x v="1"/>
    <x v="1"/>
    <x v="2"/>
    <x v="10"/>
    <s v="Cisco Signal Booster, Cordless"/>
    <n v="0.15"/>
    <n v="789"/>
    <n v="-84"/>
    <n v="6"/>
    <s v="TRUE"/>
  </r>
  <r>
    <s v="AZ-2014-6660694"/>
    <x v="1075"/>
    <s v="Joel Peters"/>
    <x v="6"/>
    <s v="North Rhine-Westphalia"/>
    <s v="Krefeld"/>
    <x v="1"/>
    <x v="0"/>
    <x v="1"/>
    <x v="2"/>
    <x v="15"/>
    <s v="Logitech Router, Erganomic"/>
    <n v="0"/>
    <n v="490"/>
    <n v="88"/>
    <n v="2"/>
    <s v="TRUE"/>
  </r>
  <r>
    <s v="AZ-2014-6660694"/>
    <x v="1075"/>
    <s v="Joel Peters"/>
    <x v="6"/>
    <s v="North Rhine-Westphalia"/>
    <s v="Krefeld"/>
    <x v="1"/>
    <x v="0"/>
    <x v="1"/>
    <x v="2"/>
    <x v="13"/>
    <s v="Canon Fax and Copier, Digital"/>
    <n v="0"/>
    <n v="1337"/>
    <n v="147"/>
    <n v="7"/>
    <s v="FALSE"/>
  </r>
  <r>
    <s v="AZ-2014-6660694"/>
    <x v="1075"/>
    <s v="Joel Peters"/>
    <x v="6"/>
    <s v="North Rhine-Westphalia"/>
    <s v="Krefeld"/>
    <x v="1"/>
    <x v="0"/>
    <x v="1"/>
    <x v="2"/>
    <x v="9"/>
    <s v="Okidata Receipt Printer, Red"/>
    <n v="0"/>
    <n v="600"/>
    <n v="102"/>
    <n v="5"/>
    <s v="TRUE"/>
  </r>
  <r>
    <s v="BN-2014-6598534"/>
    <x v="1075"/>
    <s v="Lola Dale"/>
    <x v="3"/>
    <s v="Apulia"/>
    <s v="Bari"/>
    <x v="2"/>
    <x v="1"/>
    <x v="1"/>
    <x v="2"/>
    <x v="13"/>
    <s v="Canon Ink, Laser"/>
    <n v="0"/>
    <n v="294"/>
    <n v="138"/>
    <n v="2"/>
    <s v="FALSE"/>
  </r>
  <r>
    <s v="BN-2014-6598534"/>
    <x v="1075"/>
    <s v="Lola Dale"/>
    <x v="3"/>
    <s v="Apulia"/>
    <s v="Bari"/>
    <x v="2"/>
    <x v="1"/>
    <x v="1"/>
    <x v="2"/>
    <x v="10"/>
    <s v="Cisco Audio Dock, Cordless"/>
    <n v="0.4"/>
    <n v="444"/>
    <n v="-200"/>
    <n v="4"/>
    <s v="TRUE"/>
  </r>
  <r>
    <s v="BN-2014-6598534"/>
    <x v="1075"/>
    <s v="Lola Dale"/>
    <x v="3"/>
    <s v="Apulia"/>
    <s v="Bari"/>
    <x v="2"/>
    <x v="1"/>
    <x v="1"/>
    <x v="2"/>
    <x v="10"/>
    <s v="Cisco Smart Phone, with Caller ID"/>
    <n v="0.4"/>
    <n v="785"/>
    <n v="52"/>
    <n v="2"/>
    <s v="TRUE"/>
  </r>
  <r>
    <s v="AZ-2014-8438801"/>
    <x v="1076"/>
    <s v="Mary Parker"/>
    <x v="1"/>
    <s v="Scotland"/>
    <s v="Paisley"/>
    <x v="0"/>
    <x v="2"/>
    <x v="0"/>
    <x v="0"/>
    <x v="3"/>
    <s v="Smead Folders, Single Width"/>
    <n v="0"/>
    <n v="105"/>
    <n v="33"/>
    <n v="6"/>
    <s v="FALSE"/>
  </r>
  <r>
    <s v="AZ-2014-9111247"/>
    <x v="1076"/>
    <s v="Mark Westfall"/>
    <x v="3"/>
    <s v="Tuscany"/>
    <s v="Florence"/>
    <x v="2"/>
    <x v="1"/>
    <x v="2"/>
    <x v="0"/>
    <x v="5"/>
    <s v="Wilson Jones 3-Hole Punch, Economy"/>
    <n v="0"/>
    <n v="56"/>
    <n v="18"/>
    <n v="2"/>
    <s v="TRUE"/>
  </r>
  <r>
    <s v="AZ-2014-9111247"/>
    <x v="1076"/>
    <s v="Mark Westfall"/>
    <x v="3"/>
    <s v="Tuscany"/>
    <s v="Florence"/>
    <x v="2"/>
    <x v="1"/>
    <x v="2"/>
    <x v="2"/>
    <x v="9"/>
    <s v="Okidata Receipt Printer, Red"/>
    <n v="0.4"/>
    <n v="216"/>
    <n v="-83"/>
    <n v="3"/>
    <s v="TRUE"/>
  </r>
  <r>
    <s v="AZ-2014-861955"/>
    <x v="1077"/>
    <s v="Harry Nelson"/>
    <x v="5"/>
    <s v="Catalonia"/>
    <s v="Sant Boi de Llobregat"/>
    <x v="2"/>
    <x v="1"/>
    <x v="0"/>
    <x v="1"/>
    <x v="8"/>
    <s v="SAFCO Bag Chairs, Set of Two"/>
    <n v="0.2"/>
    <n v="83"/>
    <n v="12"/>
    <n v="2"/>
    <s v="FALSE"/>
  </r>
  <r>
    <s v="AZ-2014-5584970"/>
    <x v="1077"/>
    <s v="Lucas Wood"/>
    <x v="2"/>
    <s v="Alsace-Champagne-Ardenne-Lorraine"/>
    <s v="Strasbourg"/>
    <x v="1"/>
    <x v="2"/>
    <x v="2"/>
    <x v="0"/>
    <x v="7"/>
    <s v="Smead Legal Exhibit Labels, Alphabetical"/>
    <n v="0"/>
    <n v="11"/>
    <n v="1"/>
    <n v="1"/>
    <s v="TRUE"/>
  </r>
  <r>
    <s v="BN-2014-6245972"/>
    <x v="1077"/>
    <s v="Rachel Norton"/>
    <x v="2"/>
    <s v="Ile-de-France"/>
    <s v="Fontenay-sous-Bois"/>
    <x v="1"/>
    <x v="2"/>
    <x v="1"/>
    <x v="1"/>
    <x v="6"/>
    <s v="Bevis Round Table, with Bottom Storage"/>
    <n v="0.35"/>
    <n v="674"/>
    <n v="-187"/>
    <n v="2"/>
    <s v="FALSE"/>
  </r>
  <r>
    <s v="AZ-2014-3504387"/>
    <x v="1077"/>
    <s v="Kai Ford"/>
    <x v="6"/>
    <s v="North Rhine-Westphalia"/>
    <s v="Ratingen"/>
    <x v="1"/>
    <x v="2"/>
    <x v="1"/>
    <x v="1"/>
    <x v="1"/>
    <s v="Safco Stackable Bookrack, Traditional"/>
    <n v="0.1"/>
    <n v="401"/>
    <n v="27"/>
    <n v="3"/>
    <s v="TRUE"/>
  </r>
  <r>
    <s v="AZ-2014-2752390"/>
    <x v="1077"/>
    <s v="Alexandra Whitehouse"/>
    <x v="6"/>
    <s v="Berlin"/>
    <s v="Berlin"/>
    <x v="1"/>
    <x v="1"/>
    <x v="1"/>
    <x v="0"/>
    <x v="12"/>
    <s v="Fiskars Ruler, Serrated"/>
    <n v="0.1"/>
    <n v="30"/>
    <n v="9"/>
    <n v="3"/>
    <s v="TRUE"/>
  </r>
  <r>
    <s v="BN-2014-6245972"/>
    <x v="1077"/>
    <s v="Rachel Norton"/>
    <x v="2"/>
    <s v="Ile-de-France"/>
    <s v="Fontenay-sous-Bois"/>
    <x v="1"/>
    <x v="2"/>
    <x v="1"/>
    <x v="0"/>
    <x v="12"/>
    <s v="Elite Ruler, Serrated"/>
    <n v="0"/>
    <n v="32"/>
    <n v="6"/>
    <n v="3"/>
    <s v="FALSE"/>
  </r>
  <r>
    <s v="BN-2014-6245972"/>
    <x v="1077"/>
    <s v="Rachel Norton"/>
    <x v="2"/>
    <s v="Ile-de-France"/>
    <s v="Fontenay-sous-Bois"/>
    <x v="1"/>
    <x v="2"/>
    <x v="1"/>
    <x v="0"/>
    <x v="12"/>
    <s v="Fiskars Scissors, Serrated"/>
    <n v="0"/>
    <n v="79"/>
    <n v="36"/>
    <n v="4"/>
    <s v="TRUE"/>
  </r>
  <r>
    <s v="AZ-2014-3504387"/>
    <x v="1077"/>
    <s v="Kai Ford"/>
    <x v="6"/>
    <s v="North Rhine-Westphalia"/>
    <s v="Ratingen"/>
    <x v="1"/>
    <x v="2"/>
    <x v="1"/>
    <x v="0"/>
    <x v="5"/>
    <s v="Avery Binder, Recycled"/>
    <n v="0"/>
    <n v="106"/>
    <n v="49"/>
    <n v="8"/>
    <s v="FALSE"/>
  </r>
  <r>
    <s v="AZ-2014-3504387"/>
    <x v="1077"/>
    <s v="Kai Ford"/>
    <x v="6"/>
    <s v="North Rhine-Westphalia"/>
    <s v="Ratingen"/>
    <x v="1"/>
    <x v="2"/>
    <x v="1"/>
    <x v="0"/>
    <x v="4"/>
    <s v="Accos Clamps, Bulk Pack"/>
    <n v="0"/>
    <n v="271"/>
    <n v="127"/>
    <n v="14"/>
    <s v="TRUE"/>
  </r>
  <r>
    <s v="AZ-2014-2750080"/>
    <x v="1077"/>
    <s v="Aidan Rowe"/>
    <x v="3"/>
    <s v="Piedmont"/>
    <s v="Turin"/>
    <x v="2"/>
    <x v="1"/>
    <x v="1"/>
    <x v="0"/>
    <x v="12"/>
    <s v="Fiskars Box Cutter, Steel"/>
    <n v="0"/>
    <n v="140"/>
    <n v="45"/>
    <n v="4"/>
    <s v="TRUE"/>
  </r>
  <r>
    <s v="AZ-2014-2750080"/>
    <x v="1077"/>
    <s v="Aidan Rowe"/>
    <x v="3"/>
    <s v="Piedmont"/>
    <s v="Turin"/>
    <x v="2"/>
    <x v="1"/>
    <x v="1"/>
    <x v="2"/>
    <x v="10"/>
    <s v="Nokia Speaker Phone, with Caller ID"/>
    <n v="0.4"/>
    <n v="296"/>
    <n v="-158"/>
    <n v="4"/>
    <s v="FALSE"/>
  </r>
  <r>
    <s v="BN-2014-7375739"/>
    <x v="1077"/>
    <s v="Patricia Smith"/>
    <x v="10"/>
    <s v="Hordaland"/>
    <s v="Bergen"/>
    <x v="0"/>
    <x v="2"/>
    <x v="1"/>
    <x v="1"/>
    <x v="8"/>
    <s v="Hon Swivel Stool, Set of Two"/>
    <n v="0"/>
    <n v="1327"/>
    <n v="318"/>
    <n v="8"/>
    <s v="FALSE"/>
  </r>
  <r>
    <s v="AZ-2014-4871918"/>
    <x v="1077"/>
    <s v="David Harney"/>
    <x v="5"/>
    <s v="Madrid"/>
    <s v="Madrid"/>
    <x v="2"/>
    <x v="2"/>
    <x v="1"/>
    <x v="1"/>
    <x v="1"/>
    <s v="Bush Stackable Bookrack, Pine"/>
    <n v="0"/>
    <n v="125"/>
    <n v="49"/>
    <n v="1"/>
    <s v="FALSE"/>
  </r>
  <r>
    <s v="AZ-2014-9838410"/>
    <x v="1077"/>
    <s v="Victor Kron"/>
    <x v="2"/>
    <s v="Ile-de-France"/>
    <s v="Sarcelles"/>
    <x v="1"/>
    <x v="1"/>
    <x v="1"/>
    <x v="0"/>
    <x v="5"/>
    <s v="Ibico Index Tab, Clear"/>
    <n v="0"/>
    <n v="75"/>
    <n v="28"/>
    <n v="9"/>
    <s v="FALSE"/>
  </r>
  <r>
    <s v="AZ-2014-2897959"/>
    <x v="1077"/>
    <s v="Bonnie Wilson"/>
    <x v="5"/>
    <s v="Andalusía"/>
    <s v="Mijas"/>
    <x v="2"/>
    <x v="2"/>
    <x v="1"/>
    <x v="0"/>
    <x v="11"/>
    <s v="KitchenAid Toaster, Black"/>
    <n v="0"/>
    <n v="170"/>
    <n v="51"/>
    <n v="2"/>
    <s v="TRUE"/>
  </r>
  <r>
    <s v="AZ-2014-4871918"/>
    <x v="1077"/>
    <s v="David Harney"/>
    <x v="5"/>
    <s v="Madrid"/>
    <s v="Madrid"/>
    <x v="2"/>
    <x v="2"/>
    <x v="1"/>
    <x v="0"/>
    <x v="4"/>
    <s v="Stockwell Push Pins, Assorted Sizes"/>
    <n v="0"/>
    <n v="11"/>
    <n v="5"/>
    <n v="1"/>
    <s v="FALSE"/>
  </r>
  <r>
    <s v="BN-2014-3518568"/>
    <x v="1078"/>
    <s v="Kyle Nash"/>
    <x v="0"/>
    <s v="Stockholm"/>
    <s v="Upplands Väsby"/>
    <x v="0"/>
    <x v="1"/>
    <x v="0"/>
    <x v="2"/>
    <x v="10"/>
    <s v="Nokia Office Telephone, Cordless"/>
    <n v="0.5"/>
    <n v="68"/>
    <n v="-56"/>
    <n v="2"/>
    <s v="FALSE"/>
  </r>
  <r>
    <s v="BN-2014-1557149"/>
    <x v="1078"/>
    <s v="Minnie Cash"/>
    <x v="0"/>
    <s v="Stockholm"/>
    <s v="Stockholm"/>
    <x v="0"/>
    <x v="2"/>
    <x v="1"/>
    <x v="0"/>
    <x v="5"/>
    <s v="Ibico 3-Hole Punch, Clear"/>
    <n v="0.5"/>
    <n v="60"/>
    <n v="-12"/>
    <n v="4"/>
    <s v="TRUE"/>
  </r>
  <r>
    <s v="AZ-2014-5904203"/>
    <x v="1078"/>
    <s v="Joseph Banks"/>
    <x v="2"/>
    <s v="Centre-Val de Loire"/>
    <s v="Chartres"/>
    <x v="1"/>
    <x v="1"/>
    <x v="1"/>
    <x v="0"/>
    <x v="7"/>
    <s v="Avery File Folder Labels, Alphabetical"/>
    <n v="0"/>
    <n v="18"/>
    <n v="6"/>
    <n v="2"/>
    <s v="FALSE"/>
  </r>
  <r>
    <s v="AZ-2014-5904203"/>
    <x v="1078"/>
    <s v="Joseph Banks"/>
    <x v="2"/>
    <s v="Centre-Val de Loire"/>
    <s v="Chartres"/>
    <x v="1"/>
    <x v="1"/>
    <x v="1"/>
    <x v="0"/>
    <x v="3"/>
    <s v="Tenex Lockers, Blue"/>
    <n v="0.1"/>
    <n v="735"/>
    <n v="131"/>
    <n v="4"/>
    <s v="FALSE"/>
  </r>
  <r>
    <s v="AZ-2014-522884"/>
    <x v="1079"/>
    <s v="Leah Marsh"/>
    <x v="10"/>
    <s v="Vest-Agder"/>
    <s v="Kristiansand"/>
    <x v="0"/>
    <x v="2"/>
    <x v="3"/>
    <x v="0"/>
    <x v="14"/>
    <s v="Ames Interoffice Envelope, with clear poly window"/>
    <n v="0"/>
    <n v="195"/>
    <n v="62"/>
    <n v="4"/>
    <s v="TRUE"/>
  </r>
  <r>
    <s v="AZ-2014-522884"/>
    <x v="1079"/>
    <s v="Leah Marsh"/>
    <x v="10"/>
    <s v="Vest-Agder"/>
    <s v="Kristiansand"/>
    <x v="0"/>
    <x v="2"/>
    <x v="3"/>
    <x v="2"/>
    <x v="13"/>
    <s v="Brother Fax Machine, Digital"/>
    <n v="0"/>
    <n v="1591"/>
    <n v="509"/>
    <n v="5"/>
    <s v="TRUE"/>
  </r>
  <r>
    <s v="AZ-2014-8294649"/>
    <x v="1079"/>
    <s v="Jude Leonard"/>
    <x v="2"/>
    <s v="Ile-de-France"/>
    <s v="Levallois-Perret"/>
    <x v="1"/>
    <x v="1"/>
    <x v="2"/>
    <x v="2"/>
    <x v="15"/>
    <s v="SanDisk Router, Programmable"/>
    <n v="0"/>
    <n v="1547"/>
    <n v="340"/>
    <n v="6"/>
    <s v="TRUE"/>
  </r>
  <r>
    <s v="BN-2014-1328067"/>
    <x v="1079"/>
    <s v="Jasmine Slater"/>
    <x v="2"/>
    <s v="Ile-de-France"/>
    <s v="Paris"/>
    <x v="1"/>
    <x v="2"/>
    <x v="0"/>
    <x v="1"/>
    <x v="6"/>
    <s v="Barricks Round Table, with Bottom Storage"/>
    <n v="0.35"/>
    <n v="1630"/>
    <n v="-802"/>
    <n v="5"/>
    <s v="TRUE"/>
  </r>
  <r>
    <s v="BN-2014-3915044"/>
    <x v="1079"/>
    <s v="Anna Leal"/>
    <x v="6"/>
    <s v="North Rhine-Westphalia"/>
    <s v="Solingen"/>
    <x v="1"/>
    <x v="1"/>
    <x v="2"/>
    <x v="0"/>
    <x v="11"/>
    <s v="Cuisinart Microwave, Silver"/>
    <n v="0.1"/>
    <n v="503"/>
    <n v="-56"/>
    <n v="2"/>
    <s v="TRUE"/>
  </r>
  <r>
    <s v="BN-2014-1328067"/>
    <x v="1079"/>
    <s v="Jasmine Slater"/>
    <x v="2"/>
    <s v="Ile-de-France"/>
    <s v="Paris"/>
    <x v="1"/>
    <x v="2"/>
    <x v="0"/>
    <x v="0"/>
    <x v="5"/>
    <s v="Acco Binder, Recycled"/>
    <n v="0"/>
    <n v="31"/>
    <n v="1"/>
    <n v="2"/>
    <s v="TRUE"/>
  </r>
  <r>
    <s v="BN-2014-1328067"/>
    <x v="1079"/>
    <s v="Jasmine Slater"/>
    <x v="2"/>
    <s v="Ile-de-France"/>
    <s v="Paris"/>
    <x v="1"/>
    <x v="2"/>
    <x v="0"/>
    <x v="0"/>
    <x v="3"/>
    <s v="Rogers Lockers, Wire Frame"/>
    <n v="0.1"/>
    <n v="379"/>
    <n v="63"/>
    <n v="2"/>
    <s v="TRUE"/>
  </r>
  <r>
    <s v="BN-2014-1328067"/>
    <x v="1079"/>
    <s v="Jasmine Slater"/>
    <x v="2"/>
    <s v="Ile-de-France"/>
    <s v="Paris"/>
    <x v="1"/>
    <x v="2"/>
    <x v="0"/>
    <x v="2"/>
    <x v="13"/>
    <s v="Brother Copy Machine, Color"/>
    <n v="0.15"/>
    <n v="448"/>
    <n v="148"/>
    <n v="2"/>
    <s v="TRUE"/>
  </r>
  <r>
    <s v="AZ-2014-4571565"/>
    <x v="1079"/>
    <s v="Toni Lanz"/>
    <x v="5"/>
    <s v="Madrid"/>
    <s v="Getafe"/>
    <x v="2"/>
    <x v="1"/>
    <x v="1"/>
    <x v="2"/>
    <x v="9"/>
    <s v="Epson Printer, Red"/>
    <n v="0.1"/>
    <n v="468"/>
    <n v="57"/>
    <n v="2"/>
    <s v="FALSE"/>
  </r>
  <r>
    <s v="AZ-2014-5473130"/>
    <x v="1079"/>
    <s v="Casey Beckett"/>
    <x v="2"/>
    <s v="Ile-de-France"/>
    <s v="Fresnes"/>
    <x v="1"/>
    <x v="0"/>
    <x v="1"/>
    <x v="0"/>
    <x v="0"/>
    <s v="Green Bar Message Books, Multicolor"/>
    <n v="0"/>
    <n v="176"/>
    <n v="85"/>
    <n v="7"/>
    <s v="TRUE"/>
  </r>
  <r>
    <s v="AZ-2014-1597164"/>
    <x v="1079"/>
    <s v="Natasha Heane"/>
    <x v="10"/>
    <s v="Rogaland"/>
    <s v="Stavanger"/>
    <x v="0"/>
    <x v="0"/>
    <x v="1"/>
    <x v="0"/>
    <x v="2"/>
    <s v="Sanford Canvas, Easy-Erase"/>
    <n v="0"/>
    <n v="102"/>
    <n v="13"/>
    <n v="2"/>
    <s v="TRUE"/>
  </r>
  <r>
    <s v="AZ-2014-1976505"/>
    <x v="1079"/>
    <s v="Ava Giles"/>
    <x v="1"/>
    <s v="England"/>
    <s v="Stoke-on-Trent"/>
    <x v="0"/>
    <x v="2"/>
    <x v="1"/>
    <x v="2"/>
    <x v="15"/>
    <s v="Belkin Router, USB"/>
    <n v="0"/>
    <n v="518"/>
    <n v="243"/>
    <n v="2"/>
    <s v="TRUE"/>
  </r>
  <r>
    <s v="AZ-2014-1976505"/>
    <x v="1079"/>
    <s v="Ava Giles"/>
    <x v="1"/>
    <s v="England"/>
    <s v="Stoke-on-Trent"/>
    <x v="0"/>
    <x v="2"/>
    <x v="1"/>
    <x v="2"/>
    <x v="15"/>
    <s v="Enermax Flash Drive, Erganomic"/>
    <n v="0"/>
    <n v="39"/>
    <n v="17"/>
    <n v="1"/>
    <s v="FALSE"/>
  </r>
  <r>
    <s v="AZ-2014-302639"/>
    <x v="1079"/>
    <s v="Carrie Boots"/>
    <x v="5"/>
    <s v="Catalonia"/>
    <s v="Barcelona"/>
    <x v="2"/>
    <x v="2"/>
    <x v="1"/>
    <x v="2"/>
    <x v="13"/>
    <s v="Brother Ink, High-Speed"/>
    <n v="0"/>
    <n v="728"/>
    <n v="44"/>
    <n v="5"/>
    <s v="TRUE"/>
  </r>
  <r>
    <s v="AZ-2014-6819161"/>
    <x v="1079"/>
    <s v="Jennifer Douglas"/>
    <x v="1"/>
    <s v="England"/>
    <s v="Gloucester"/>
    <x v="0"/>
    <x v="2"/>
    <x v="1"/>
    <x v="1"/>
    <x v="16"/>
    <s v="Eldon Door Stop, Black"/>
    <n v="0.3"/>
    <n v="176"/>
    <n v="-28"/>
    <n v="5"/>
    <s v="TRUE"/>
  </r>
  <r>
    <s v="AZ-2014-6819161"/>
    <x v="1079"/>
    <s v="Jennifer Douglas"/>
    <x v="1"/>
    <s v="England"/>
    <s v="Gloucester"/>
    <x v="0"/>
    <x v="2"/>
    <x v="1"/>
    <x v="0"/>
    <x v="2"/>
    <s v="Binney &amp; Smith Pens, Blue"/>
    <n v="0"/>
    <n v="36"/>
    <n v="15"/>
    <n v="3"/>
    <s v="TRUE"/>
  </r>
  <r>
    <s v="AZ-2014-6819161"/>
    <x v="1079"/>
    <s v="Jennifer Douglas"/>
    <x v="1"/>
    <s v="England"/>
    <s v="Gloucester"/>
    <x v="0"/>
    <x v="2"/>
    <x v="1"/>
    <x v="0"/>
    <x v="2"/>
    <s v="Binney &amp; Smith Sketch Pad, Blue"/>
    <n v="0"/>
    <n v="185"/>
    <n v="48"/>
    <n v="4"/>
    <s v="TRUE"/>
  </r>
  <r>
    <s v="AZ-2014-6819161"/>
    <x v="1079"/>
    <s v="Jennifer Douglas"/>
    <x v="1"/>
    <s v="England"/>
    <s v="Gloucester"/>
    <x v="0"/>
    <x v="2"/>
    <x v="1"/>
    <x v="0"/>
    <x v="5"/>
    <s v="Cardinal Binder Covers, Recycled"/>
    <n v="0"/>
    <n v="62"/>
    <n v="28"/>
    <n v="5"/>
    <s v="FALSE"/>
  </r>
  <r>
    <s v="AZ-2014-6819161"/>
    <x v="1079"/>
    <s v="Jennifer Douglas"/>
    <x v="1"/>
    <s v="England"/>
    <s v="Gloucester"/>
    <x v="0"/>
    <x v="2"/>
    <x v="1"/>
    <x v="0"/>
    <x v="5"/>
    <s v="Ibico Binder Covers, Clear"/>
    <n v="0"/>
    <n v="79"/>
    <n v="5"/>
    <n v="6"/>
    <s v="TRUE"/>
  </r>
  <r>
    <s v="AZ-2014-6819161"/>
    <x v="1079"/>
    <s v="Jennifer Douglas"/>
    <x v="1"/>
    <s v="England"/>
    <s v="Gloucester"/>
    <x v="0"/>
    <x v="2"/>
    <x v="1"/>
    <x v="0"/>
    <x v="7"/>
    <s v="Novimex Removable Labels, 5000 Label Set"/>
    <n v="0"/>
    <n v="30"/>
    <n v="12"/>
    <n v="3"/>
    <s v="TRUE"/>
  </r>
  <r>
    <s v="BN-2014-6086541"/>
    <x v="1080"/>
    <s v="Ashley Baldwinson"/>
    <x v="2"/>
    <s v="Provence-Alpes-Côte d'Azur"/>
    <s v="Menton"/>
    <x v="1"/>
    <x v="2"/>
    <x v="0"/>
    <x v="1"/>
    <x v="8"/>
    <s v="SAFCO Rocking Chair, Red"/>
    <n v="0.1"/>
    <n v="243"/>
    <n v="-14"/>
    <n v="2"/>
    <s v="FALSE"/>
  </r>
  <r>
    <s v="BN-2014-6086541"/>
    <x v="1080"/>
    <s v="Ashley Baldwinson"/>
    <x v="2"/>
    <s v="Provence-Alpes-Côte d'Azur"/>
    <s v="Menton"/>
    <x v="1"/>
    <x v="2"/>
    <x v="0"/>
    <x v="2"/>
    <x v="10"/>
    <s v="Nokia Smart Phone, Full Size"/>
    <n v="0.15"/>
    <n v="1625"/>
    <n v="-77"/>
    <n v="3"/>
    <s v="TRUE"/>
  </r>
  <r>
    <s v="AZ-2014-3374412"/>
    <x v="1080"/>
    <s v="Elise Godfrey"/>
    <x v="1"/>
    <s v="England"/>
    <s v="Harrow"/>
    <x v="0"/>
    <x v="1"/>
    <x v="2"/>
    <x v="0"/>
    <x v="14"/>
    <s v="GlobeWeis Clasp Envelope, Recycled"/>
    <n v="0"/>
    <n v="26"/>
    <n v="7"/>
    <n v="3"/>
    <s v="TRUE"/>
  </r>
  <r>
    <s v="BN-2014-2153442"/>
    <x v="1080"/>
    <s v="Jean Crowley"/>
    <x v="10"/>
    <s v="Buskerud"/>
    <s v="Drammen"/>
    <x v="0"/>
    <x v="2"/>
    <x v="0"/>
    <x v="0"/>
    <x v="5"/>
    <s v="Ibico Binder Covers, Clear"/>
    <n v="0"/>
    <n v="26"/>
    <n v="2"/>
    <n v="2"/>
    <s v="TRUE"/>
  </r>
  <r>
    <s v="BN-2014-2153442"/>
    <x v="1080"/>
    <s v="Jean Crowley"/>
    <x v="10"/>
    <s v="Buskerud"/>
    <s v="Drammen"/>
    <x v="0"/>
    <x v="2"/>
    <x v="0"/>
    <x v="0"/>
    <x v="5"/>
    <s v="Ibico Binder, Economy"/>
    <n v="0"/>
    <n v="15"/>
    <n v="4"/>
    <n v="1"/>
    <s v="FALSE"/>
  </r>
  <r>
    <s v="BN-2014-2153442"/>
    <x v="1080"/>
    <s v="Jean Crowley"/>
    <x v="10"/>
    <s v="Buskerud"/>
    <s v="Drammen"/>
    <x v="0"/>
    <x v="2"/>
    <x v="0"/>
    <x v="0"/>
    <x v="3"/>
    <s v="Eldon Lockers, Industrial"/>
    <n v="0"/>
    <n v="595"/>
    <n v="292"/>
    <n v="3"/>
    <s v="FALSE"/>
  </r>
  <r>
    <s v="BN-2014-3084273"/>
    <x v="1080"/>
    <s v="Libby McDonald"/>
    <x v="3"/>
    <s v="Emilia-Romagna"/>
    <s v="Parma"/>
    <x v="2"/>
    <x v="0"/>
    <x v="1"/>
    <x v="1"/>
    <x v="1"/>
    <s v="Sauder Stackable Bookrack, Pine"/>
    <n v="0"/>
    <n v="593"/>
    <n v="213"/>
    <n v="4"/>
    <s v="TRUE"/>
  </r>
  <r>
    <s v="BN-2014-3084273"/>
    <x v="1080"/>
    <s v="Libby McDonald"/>
    <x v="3"/>
    <s v="Emilia-Romagna"/>
    <s v="Parma"/>
    <x v="2"/>
    <x v="0"/>
    <x v="1"/>
    <x v="1"/>
    <x v="8"/>
    <s v="SAFCO Swivel Stool, Red"/>
    <n v="0.6"/>
    <n v="134"/>
    <n v="-34"/>
    <n v="2"/>
    <s v="TRUE"/>
  </r>
  <r>
    <s v="BN-2014-3084273"/>
    <x v="1080"/>
    <s v="Libby McDonald"/>
    <x v="3"/>
    <s v="Emilia-Romagna"/>
    <s v="Parma"/>
    <x v="2"/>
    <x v="0"/>
    <x v="1"/>
    <x v="0"/>
    <x v="11"/>
    <s v="KitchenAid Stove, Black"/>
    <n v="0"/>
    <n v="1709"/>
    <n v="564"/>
    <n v="3"/>
    <s v="FALSE"/>
  </r>
  <r>
    <s v="BN-2014-3084273"/>
    <x v="1080"/>
    <s v="Libby McDonald"/>
    <x v="3"/>
    <s v="Emilia-Romagna"/>
    <s v="Parma"/>
    <x v="2"/>
    <x v="0"/>
    <x v="1"/>
    <x v="0"/>
    <x v="3"/>
    <s v="Tenex Folders, Wire Frame"/>
    <n v="0.4"/>
    <n v="27"/>
    <n v="4"/>
    <n v="2"/>
    <s v="TRUE"/>
  </r>
  <r>
    <s v="AZ-2014-6685609"/>
    <x v="1080"/>
    <s v="Mason Adams"/>
    <x v="1"/>
    <s v="England"/>
    <s v="London"/>
    <x v="0"/>
    <x v="1"/>
    <x v="0"/>
    <x v="0"/>
    <x v="5"/>
    <s v="Acco Binding Machine, Durable"/>
    <n v="0.1"/>
    <n v="284"/>
    <n v="44"/>
    <n v="6"/>
    <s v="TRUE"/>
  </r>
  <r>
    <s v="BN-2014-388260"/>
    <x v="1080"/>
    <s v="Archer Hort"/>
    <x v="13"/>
    <s v="Dublin"/>
    <s v="Dublin"/>
    <x v="0"/>
    <x v="1"/>
    <x v="1"/>
    <x v="0"/>
    <x v="2"/>
    <s v="BIC Pencil Sharpener, Blue"/>
    <n v="0.5"/>
    <n v="44"/>
    <n v="-8"/>
    <n v="3"/>
    <s v="FALSE"/>
  </r>
  <r>
    <s v="BN-2014-388260"/>
    <x v="1080"/>
    <s v="Archer Hort"/>
    <x v="13"/>
    <s v="Dublin"/>
    <s v="Dublin"/>
    <x v="0"/>
    <x v="1"/>
    <x v="1"/>
    <x v="0"/>
    <x v="3"/>
    <s v="Tenex Shelving, Wire Frame"/>
    <n v="0.5"/>
    <n v="296"/>
    <n v="-225"/>
    <n v="11"/>
    <s v="FALSE"/>
  </r>
  <r>
    <s v="AZ-2014-6155335"/>
    <x v="1080"/>
    <s v="Elise Godfrey"/>
    <x v="1"/>
    <s v="England"/>
    <s v="Coventry"/>
    <x v="0"/>
    <x v="1"/>
    <x v="1"/>
    <x v="0"/>
    <x v="2"/>
    <s v="Stanley Markers, Easy-Erase"/>
    <n v="0"/>
    <n v="180"/>
    <n v="0"/>
    <n v="8"/>
    <s v="FALSE"/>
  </r>
  <r>
    <s v="AZ-2014-6155335"/>
    <x v="1080"/>
    <s v="Elise Godfrey"/>
    <x v="1"/>
    <s v="England"/>
    <s v="Coventry"/>
    <x v="0"/>
    <x v="1"/>
    <x v="1"/>
    <x v="0"/>
    <x v="5"/>
    <s v="Cardinal Hole Reinforcements, Recycled"/>
    <n v="0"/>
    <n v="11"/>
    <n v="5"/>
    <n v="2"/>
    <s v="TRUE"/>
  </r>
  <r>
    <s v="AZ-2014-6155335"/>
    <x v="1080"/>
    <s v="Elise Godfrey"/>
    <x v="1"/>
    <s v="England"/>
    <s v="Coventry"/>
    <x v="0"/>
    <x v="1"/>
    <x v="1"/>
    <x v="0"/>
    <x v="14"/>
    <s v="GlobeWeis Clasp Envelope, Set of 50"/>
    <n v="0"/>
    <n v="59"/>
    <n v="24"/>
    <n v="6"/>
    <s v="FALSE"/>
  </r>
  <r>
    <s v="AZ-2014-4321659"/>
    <x v="1080"/>
    <s v="Erick Tanner"/>
    <x v="5"/>
    <s v="Madrid"/>
    <s v="Getafe"/>
    <x v="2"/>
    <x v="2"/>
    <x v="1"/>
    <x v="0"/>
    <x v="2"/>
    <s v="BIC Markers, Water Color"/>
    <n v="0"/>
    <n v="59"/>
    <n v="21"/>
    <n v="2"/>
    <s v="TRUE"/>
  </r>
  <r>
    <s v="AZ-2014-4321659"/>
    <x v="1080"/>
    <s v="Erick Tanner"/>
    <x v="5"/>
    <s v="Madrid"/>
    <s v="Getafe"/>
    <x v="2"/>
    <x v="2"/>
    <x v="1"/>
    <x v="2"/>
    <x v="15"/>
    <s v="SanDisk Keyboard, USB"/>
    <n v="0"/>
    <n v="163"/>
    <n v="13"/>
    <n v="2"/>
    <s v="FALSE"/>
  </r>
  <r>
    <s v="AZ-2014-651851"/>
    <x v="1080"/>
    <s v="Jade Howe"/>
    <x v="1"/>
    <s v="England"/>
    <s v="London"/>
    <x v="0"/>
    <x v="2"/>
    <x v="1"/>
    <x v="1"/>
    <x v="1"/>
    <s v="Sauder 3-Shelf Cabinet, Mobile"/>
    <n v="0.1"/>
    <n v="1218"/>
    <n v="420"/>
    <n v="8"/>
    <s v="FALSE"/>
  </r>
  <r>
    <s v="AZ-2014-9211150"/>
    <x v="1080"/>
    <s v="Brooke Hodgson"/>
    <x v="3"/>
    <s v="Lazio"/>
    <s v="Rome"/>
    <x v="2"/>
    <x v="1"/>
    <x v="1"/>
    <x v="0"/>
    <x v="3"/>
    <s v="Fellowes Folders, Single Width"/>
    <n v="0.4"/>
    <n v="16"/>
    <n v="0"/>
    <n v="1"/>
    <s v="TRUE"/>
  </r>
  <r>
    <s v="AZ-2014-9141986"/>
    <x v="1081"/>
    <s v="Lucas Northcott"/>
    <x v="6"/>
    <s v="Hesse"/>
    <s v="Wiesbaden"/>
    <x v="1"/>
    <x v="1"/>
    <x v="0"/>
    <x v="0"/>
    <x v="3"/>
    <s v="Smead Trays, Wire Frame"/>
    <n v="0.1"/>
    <n v="128"/>
    <n v="4"/>
    <n v="3"/>
    <s v="TRUE"/>
  </r>
  <r>
    <s v="AZ-2014-3303023"/>
    <x v="1081"/>
    <s v="Corey Norton"/>
    <x v="2"/>
    <s v="Ile-de-France"/>
    <s v="Paris"/>
    <x v="1"/>
    <x v="1"/>
    <x v="2"/>
    <x v="0"/>
    <x v="4"/>
    <s v="OIC Rubber Bands, Metal"/>
    <n v="0"/>
    <n v="103"/>
    <n v="39"/>
    <n v="6"/>
    <s v="TRUE"/>
  </r>
  <r>
    <s v="AZ-2014-3303023"/>
    <x v="1081"/>
    <s v="Corey Norton"/>
    <x v="2"/>
    <s v="Ile-de-France"/>
    <s v="Paris"/>
    <x v="1"/>
    <x v="1"/>
    <x v="2"/>
    <x v="2"/>
    <x v="15"/>
    <s v="Enermax Router, USB"/>
    <n v="0"/>
    <n v="1810"/>
    <n v="326"/>
    <n v="7"/>
    <s v="FALSE"/>
  </r>
  <r>
    <s v="AZ-2014-3303023"/>
    <x v="1081"/>
    <s v="Corey Norton"/>
    <x v="2"/>
    <s v="Ile-de-France"/>
    <s v="Paris"/>
    <x v="1"/>
    <x v="1"/>
    <x v="2"/>
    <x v="2"/>
    <x v="15"/>
    <s v="Memorex Keyboard, USB"/>
    <n v="0"/>
    <n v="143"/>
    <n v="6"/>
    <n v="2"/>
    <s v="FALSE"/>
  </r>
  <r>
    <s v="AZ-2014-6926624"/>
    <x v="1081"/>
    <s v="Lamar Lockhart"/>
    <x v="6"/>
    <s v="Mecklenburg-Vorpommern"/>
    <s v="Schwerin"/>
    <x v="1"/>
    <x v="1"/>
    <x v="1"/>
    <x v="2"/>
    <x v="15"/>
    <s v="SanDisk Router, Programmable"/>
    <n v="0"/>
    <n v="774"/>
    <n v="170"/>
    <n v="3"/>
    <s v="FALSE"/>
  </r>
  <r>
    <s v="BN-2014-9212655"/>
    <x v="1081"/>
    <s v="Mohammed Arnold"/>
    <x v="5"/>
    <s v="Basque Country"/>
    <s v="Bilbao"/>
    <x v="2"/>
    <x v="1"/>
    <x v="1"/>
    <x v="1"/>
    <x v="8"/>
    <s v="Hon Executive Leather Armchair, Red"/>
    <n v="0.2"/>
    <n v="1103"/>
    <n v="-276"/>
    <n v="3"/>
    <s v="TRUE"/>
  </r>
  <r>
    <s v="BN-2014-3197989"/>
    <x v="1081"/>
    <s v="Koby Ricketson"/>
    <x v="0"/>
    <s v="Stockholm"/>
    <s v="Stockholm"/>
    <x v="0"/>
    <x v="2"/>
    <x v="0"/>
    <x v="0"/>
    <x v="3"/>
    <s v="Rogers Folders, Wire Frame"/>
    <n v="0.5"/>
    <n v="30"/>
    <n v="-23"/>
    <n v="2"/>
    <s v="FALSE"/>
  </r>
  <r>
    <s v="AZ-2014-3178451"/>
    <x v="1081"/>
    <s v="Sophie Franklin"/>
    <x v="3"/>
    <s v="Lazio"/>
    <s v="Rome"/>
    <x v="2"/>
    <x v="2"/>
    <x v="1"/>
    <x v="0"/>
    <x v="2"/>
    <s v="Binney &amp; Smith Pens, Easy-Erase"/>
    <n v="0"/>
    <n v="37"/>
    <n v="0"/>
    <n v="3"/>
    <s v="TRUE"/>
  </r>
  <r>
    <s v="AZ-2014-3178451"/>
    <x v="1081"/>
    <s v="Sophie Franklin"/>
    <x v="3"/>
    <s v="Lazio"/>
    <s v="Rome"/>
    <x v="2"/>
    <x v="2"/>
    <x v="1"/>
    <x v="2"/>
    <x v="15"/>
    <s v="Enermax Flash Drive, USB"/>
    <n v="0"/>
    <n v="292"/>
    <n v="114"/>
    <n v="7"/>
    <s v="FALSE"/>
  </r>
  <r>
    <s v="AZ-2014-4634987"/>
    <x v="1081"/>
    <s v="Isabelle Gould"/>
    <x v="13"/>
    <s v="Cork"/>
    <s v="Cork"/>
    <x v="0"/>
    <x v="1"/>
    <x v="1"/>
    <x v="0"/>
    <x v="11"/>
    <s v="Hamilton Beach Refrigerator, White"/>
    <n v="0.5"/>
    <n v="747"/>
    <n v="-269"/>
    <n v="3"/>
    <s v="TRUE"/>
  </r>
  <r>
    <s v="AZ-2014-4634987"/>
    <x v="1081"/>
    <s v="Isabelle Gould"/>
    <x v="13"/>
    <s v="Cork"/>
    <s v="Cork"/>
    <x v="0"/>
    <x v="1"/>
    <x v="1"/>
    <x v="0"/>
    <x v="4"/>
    <s v="Stockwell Push Pins, Assorted Sizes"/>
    <n v="0.5"/>
    <n v="29"/>
    <n v="-4"/>
    <n v="5"/>
    <s v="FALSE"/>
  </r>
  <r>
    <s v="BN-2014-9982544"/>
    <x v="1081"/>
    <s v="Charlie Power"/>
    <x v="6"/>
    <s v="North Rhine-Westphalia"/>
    <s v="Essen"/>
    <x v="1"/>
    <x v="0"/>
    <x v="1"/>
    <x v="0"/>
    <x v="3"/>
    <s v="Fellowes Lockers, Industrial"/>
    <n v="0.1"/>
    <n v="561"/>
    <n v="212"/>
    <n v="3"/>
    <s v="TRUE"/>
  </r>
  <r>
    <s v="BN-2014-9982544"/>
    <x v="1081"/>
    <s v="Charlie Power"/>
    <x v="6"/>
    <s v="North Rhine-Westphalia"/>
    <s v="Essen"/>
    <x v="1"/>
    <x v="0"/>
    <x v="1"/>
    <x v="0"/>
    <x v="3"/>
    <s v="Smead Folders, Wire Frame"/>
    <n v="0.1"/>
    <n v="119"/>
    <n v="-5"/>
    <n v="8"/>
    <s v="FALSE"/>
  </r>
  <r>
    <s v="AZ-2014-6094082"/>
    <x v="1082"/>
    <s v="Lewis Greenwood"/>
    <x v="2"/>
    <s v="Auvergne-Rhône-Alpes"/>
    <s v="Vichy"/>
    <x v="1"/>
    <x v="1"/>
    <x v="2"/>
    <x v="0"/>
    <x v="4"/>
    <s v="Stockwell Rubber Bands, Metal"/>
    <n v="0"/>
    <n v="81"/>
    <n v="41"/>
    <n v="5"/>
    <s v="FALSE"/>
  </r>
  <r>
    <s v="BN-2014-9297622"/>
    <x v="1082"/>
    <s v="Jett Osman"/>
    <x v="2"/>
    <s v="Pays de la Loire"/>
    <s v="Laval"/>
    <x v="1"/>
    <x v="0"/>
    <x v="1"/>
    <x v="0"/>
    <x v="5"/>
    <s v="Acco Binder Covers, Recycled"/>
    <n v="0"/>
    <n v="68"/>
    <n v="20"/>
    <n v="5"/>
    <s v="TRUE"/>
  </r>
  <r>
    <s v="BN-2014-9297622"/>
    <x v="1082"/>
    <s v="Jett Osman"/>
    <x v="2"/>
    <s v="Pays de la Loire"/>
    <s v="Laval"/>
    <x v="1"/>
    <x v="0"/>
    <x v="1"/>
    <x v="0"/>
    <x v="5"/>
    <s v="Ibico Hole Reinforcements, Durable"/>
    <n v="0"/>
    <n v="42"/>
    <n v="12"/>
    <n v="5"/>
    <s v="FALSE"/>
  </r>
  <r>
    <s v="AZ-2014-9876300"/>
    <x v="1082"/>
    <s v="Max Ludwig"/>
    <x v="2"/>
    <s v="Provence-Alpes-Côte d'Azur"/>
    <s v="Pertuis"/>
    <x v="1"/>
    <x v="0"/>
    <x v="1"/>
    <x v="0"/>
    <x v="5"/>
    <s v="Acco 3-Hole Punch, Durable"/>
    <n v="0"/>
    <n v="126"/>
    <n v="52"/>
    <n v="4"/>
    <s v="TRUE"/>
  </r>
  <r>
    <s v="AZ-2014-9876300"/>
    <x v="1082"/>
    <s v="Max Ludwig"/>
    <x v="2"/>
    <s v="Provence-Alpes-Côte d'Azur"/>
    <s v="Pertuis"/>
    <x v="1"/>
    <x v="0"/>
    <x v="1"/>
    <x v="0"/>
    <x v="5"/>
    <s v="Ibico Binding Machine, Recycled"/>
    <n v="0"/>
    <n v="259"/>
    <n v="47"/>
    <n v="5"/>
    <s v="TRUE"/>
  </r>
  <r>
    <s v="BN-2014-3359053"/>
    <x v="1083"/>
    <s v="Darcy St George"/>
    <x v="3"/>
    <s v="Lazio"/>
    <s v="Rome"/>
    <x v="2"/>
    <x v="2"/>
    <x v="3"/>
    <x v="1"/>
    <x v="8"/>
    <s v="SAFCO Steel Folding Chair, Black"/>
    <n v="0.6"/>
    <n v="33"/>
    <n v="-27"/>
    <n v="1"/>
    <s v="TRUE"/>
  </r>
  <r>
    <s v="AZ-2014-9462955"/>
    <x v="1083"/>
    <s v="Alfonso Gomez"/>
    <x v="4"/>
    <s v="Vienna"/>
    <s v="Vienna"/>
    <x v="1"/>
    <x v="2"/>
    <x v="2"/>
    <x v="0"/>
    <x v="2"/>
    <s v="BIC Sketch Pad, Blue"/>
    <n v="0"/>
    <n v="97"/>
    <n v="17"/>
    <n v="2"/>
    <s v="TRUE"/>
  </r>
  <r>
    <s v="AZ-2014-9462955"/>
    <x v="1083"/>
    <s v="Alfonso Gomez"/>
    <x v="4"/>
    <s v="Vienna"/>
    <s v="Vienna"/>
    <x v="1"/>
    <x v="2"/>
    <x v="2"/>
    <x v="0"/>
    <x v="2"/>
    <s v="Binney &amp; Smith Sketch Pad, Water Color"/>
    <n v="0"/>
    <n v="50"/>
    <n v="16"/>
    <n v="1"/>
    <s v="FALSE"/>
  </r>
  <r>
    <s v="AZ-2014-8677910"/>
    <x v="1083"/>
    <s v="Michael Watkins"/>
    <x v="1"/>
    <s v="England"/>
    <s v="Stoke-on-Trent"/>
    <x v="0"/>
    <x v="0"/>
    <x v="2"/>
    <x v="1"/>
    <x v="6"/>
    <s v="Lesro Computer Table, Fully Assembled"/>
    <n v="0"/>
    <n v="857"/>
    <n v="274"/>
    <n v="2"/>
    <s v="TRUE"/>
  </r>
  <r>
    <s v="AZ-2014-8677910"/>
    <x v="1083"/>
    <s v="Michael Watkins"/>
    <x v="1"/>
    <s v="England"/>
    <s v="Stoke-on-Trent"/>
    <x v="0"/>
    <x v="0"/>
    <x v="2"/>
    <x v="0"/>
    <x v="4"/>
    <s v="Advantus Staples, Bulk Pack"/>
    <n v="0"/>
    <n v="22"/>
    <n v="9"/>
    <n v="2"/>
    <s v="TRUE"/>
  </r>
  <r>
    <s v="AZ-2014-6797948"/>
    <x v="1083"/>
    <s v="Phoebe Baines"/>
    <x v="2"/>
    <s v="Alsace-Champagne-Ardenne-Lorraine"/>
    <s v="Strasbourg"/>
    <x v="1"/>
    <x v="0"/>
    <x v="1"/>
    <x v="0"/>
    <x v="2"/>
    <s v="BIC Pens, Water Color"/>
    <n v="0"/>
    <n v="122"/>
    <n v="50"/>
    <n v="7"/>
    <s v="FALSE"/>
  </r>
  <r>
    <s v="AZ-2014-6797948"/>
    <x v="1083"/>
    <s v="Phoebe Baines"/>
    <x v="2"/>
    <s v="Alsace-Champagne-Ardenne-Lorraine"/>
    <s v="Strasbourg"/>
    <x v="1"/>
    <x v="0"/>
    <x v="1"/>
    <x v="0"/>
    <x v="7"/>
    <s v="Hon Shipping Labels, Adjustable"/>
    <n v="0"/>
    <n v="28"/>
    <n v="10"/>
    <n v="3"/>
    <s v="FALSE"/>
  </r>
  <r>
    <s v="AZ-2014-4668799"/>
    <x v="1083"/>
    <s v="Alexandra Portus"/>
    <x v="9"/>
    <s v="Antwerp"/>
    <s v="Antwerp"/>
    <x v="1"/>
    <x v="2"/>
    <x v="1"/>
    <x v="1"/>
    <x v="1"/>
    <s v="Sauder 3-Shelf Cabinet, Pine"/>
    <n v="0"/>
    <n v="504"/>
    <n v="116"/>
    <n v="3"/>
    <s v="FALSE"/>
  </r>
  <r>
    <s v="AZ-2014-4668799"/>
    <x v="1083"/>
    <s v="Alexandra Portus"/>
    <x v="9"/>
    <s v="Antwerp"/>
    <s v="Antwerp"/>
    <x v="1"/>
    <x v="2"/>
    <x v="1"/>
    <x v="0"/>
    <x v="2"/>
    <s v="BIC Canvas, Blue"/>
    <n v="0"/>
    <n v="107"/>
    <n v="9"/>
    <n v="2"/>
    <s v="TRUE"/>
  </r>
  <r>
    <s v="AZ-2014-4668799"/>
    <x v="1083"/>
    <s v="Alexandra Portus"/>
    <x v="9"/>
    <s v="Antwerp"/>
    <s v="Antwerp"/>
    <x v="1"/>
    <x v="2"/>
    <x v="1"/>
    <x v="0"/>
    <x v="5"/>
    <s v="Wilson Jones Hole Reinforcements, Recycled"/>
    <n v="0"/>
    <n v="5"/>
    <n v="1"/>
    <n v="1"/>
    <s v="TRUE"/>
  </r>
  <r>
    <s v="AZ-2014-4668799"/>
    <x v="1083"/>
    <s v="Alexandra Portus"/>
    <x v="9"/>
    <s v="Antwerp"/>
    <s v="Antwerp"/>
    <x v="1"/>
    <x v="2"/>
    <x v="1"/>
    <x v="2"/>
    <x v="13"/>
    <s v="HP Ink, Laser"/>
    <n v="0"/>
    <n v="1158"/>
    <n v="232"/>
    <n v="9"/>
    <s v="FALSE"/>
  </r>
  <r>
    <s v="AZ-2014-4668799"/>
    <x v="1083"/>
    <s v="Alexandra Portus"/>
    <x v="9"/>
    <s v="Antwerp"/>
    <s v="Antwerp"/>
    <x v="1"/>
    <x v="2"/>
    <x v="1"/>
    <x v="2"/>
    <x v="9"/>
    <s v="StarTech Phone, Wireless"/>
    <n v="0"/>
    <n v="373"/>
    <n v="30"/>
    <n v="5"/>
    <s v="TRUE"/>
  </r>
  <r>
    <s v="AZ-2014-49399"/>
    <x v="1083"/>
    <s v="Georgia Blackburn"/>
    <x v="2"/>
    <s v="Pays de la Loire"/>
    <s v="Angers"/>
    <x v="1"/>
    <x v="2"/>
    <x v="1"/>
    <x v="2"/>
    <x v="10"/>
    <s v="Apple Smart Phone, with Caller ID"/>
    <n v="0.15"/>
    <n v="543"/>
    <n v="26"/>
    <n v="1"/>
    <s v="FALSE"/>
  </r>
  <r>
    <s v="BN-2014-4964479"/>
    <x v="1083"/>
    <s v="Ella Knopwood"/>
    <x v="0"/>
    <s v="Stockholm"/>
    <s v="Nacka"/>
    <x v="0"/>
    <x v="1"/>
    <x v="1"/>
    <x v="1"/>
    <x v="16"/>
    <s v="Advantus Photo Frame, Duo Pack"/>
    <n v="0.6"/>
    <n v="42"/>
    <n v="-23"/>
    <n v="2"/>
    <s v="TRUE"/>
  </r>
  <r>
    <s v="AZ-2014-4112918"/>
    <x v="1083"/>
    <s v="Kazuko Mason"/>
    <x v="2"/>
    <s v="Auvergne-Rhône-Alpes"/>
    <s v="Rillieux-la-Pape"/>
    <x v="1"/>
    <x v="0"/>
    <x v="1"/>
    <x v="0"/>
    <x v="11"/>
    <s v="Hamilton Beach Stove, Silver"/>
    <n v="0.1"/>
    <n v="1955"/>
    <n v="608"/>
    <n v="4"/>
    <s v="TRUE"/>
  </r>
  <r>
    <s v="AZ-2014-4112918"/>
    <x v="1083"/>
    <s v="Kazuko Mason"/>
    <x v="2"/>
    <s v="Auvergne-Rhône-Alpes"/>
    <s v="Rillieux-la-Pape"/>
    <x v="1"/>
    <x v="0"/>
    <x v="1"/>
    <x v="0"/>
    <x v="3"/>
    <s v="Fellowes Shelving, Industrial"/>
    <n v="0.1"/>
    <n v="157"/>
    <n v="59"/>
    <n v="3"/>
    <s v="FALSE"/>
  </r>
  <r>
    <s v="AZ-2014-4112918"/>
    <x v="1083"/>
    <s v="Kazuko Mason"/>
    <x v="2"/>
    <s v="Auvergne-Rhône-Alpes"/>
    <s v="Rillieux-la-Pape"/>
    <x v="1"/>
    <x v="0"/>
    <x v="1"/>
    <x v="0"/>
    <x v="12"/>
    <s v="Acme Scissors, Serrated"/>
    <n v="0"/>
    <n v="22"/>
    <n v="1"/>
    <n v="1"/>
    <s v="FALSE"/>
  </r>
  <r>
    <s v="BN-2014-4964479"/>
    <x v="1083"/>
    <s v="Ella Knopwood"/>
    <x v="0"/>
    <s v="Stockholm"/>
    <s v="Nacka"/>
    <x v="0"/>
    <x v="1"/>
    <x v="1"/>
    <x v="0"/>
    <x v="2"/>
    <s v="Sanford Highlighters, Fluorescent"/>
    <n v="0.5"/>
    <n v="17"/>
    <n v="-3"/>
    <n v="2"/>
    <s v="TRUE"/>
  </r>
  <r>
    <s v="BN-2014-4964479"/>
    <x v="1083"/>
    <s v="Ella Knopwood"/>
    <x v="0"/>
    <s v="Stockholm"/>
    <s v="Nacka"/>
    <x v="0"/>
    <x v="1"/>
    <x v="1"/>
    <x v="0"/>
    <x v="5"/>
    <s v="Acco Binder Covers, Clear"/>
    <n v="0.5"/>
    <n v="32"/>
    <n v="-5"/>
    <n v="5"/>
    <s v="TRUE"/>
  </r>
  <r>
    <s v="BN-2014-4964479"/>
    <x v="1083"/>
    <s v="Ella Knopwood"/>
    <x v="0"/>
    <s v="Stockholm"/>
    <s v="Nacka"/>
    <x v="0"/>
    <x v="1"/>
    <x v="1"/>
    <x v="0"/>
    <x v="5"/>
    <s v="Ibico Binding Machine, Economy"/>
    <n v="0.5"/>
    <n v="231"/>
    <n v="-190"/>
    <n v="9"/>
    <s v="FALSE"/>
  </r>
  <r>
    <s v="BN-2014-4964479"/>
    <x v="1083"/>
    <s v="Ella Knopwood"/>
    <x v="0"/>
    <s v="Stockholm"/>
    <s v="Nacka"/>
    <x v="0"/>
    <x v="1"/>
    <x v="1"/>
    <x v="0"/>
    <x v="14"/>
    <s v="Jiffy Clasp Envelope, Security-Tint"/>
    <n v="0.5"/>
    <n v="22"/>
    <n v="-15"/>
    <n v="4"/>
    <s v="TRUE"/>
  </r>
  <r>
    <s v="BN-2014-4964479"/>
    <x v="1083"/>
    <s v="Ella Knopwood"/>
    <x v="0"/>
    <s v="Stockholm"/>
    <s v="Nacka"/>
    <x v="0"/>
    <x v="1"/>
    <x v="1"/>
    <x v="0"/>
    <x v="3"/>
    <s v="Eldon Shelving, Blue"/>
    <n v="0.5"/>
    <n v="97"/>
    <n v="-45"/>
    <n v="4"/>
    <s v="TRUE"/>
  </r>
  <r>
    <s v="BN-2014-4964479"/>
    <x v="1083"/>
    <s v="Ella Knopwood"/>
    <x v="0"/>
    <s v="Stockholm"/>
    <s v="Nacka"/>
    <x v="0"/>
    <x v="1"/>
    <x v="1"/>
    <x v="0"/>
    <x v="3"/>
    <s v="Tenex Folders, Single Width"/>
    <n v="0.5"/>
    <n v="47"/>
    <n v="-27"/>
    <n v="4"/>
    <s v="FALSE"/>
  </r>
  <r>
    <s v="BN-2014-4964479"/>
    <x v="1083"/>
    <s v="Ella Knopwood"/>
    <x v="0"/>
    <s v="Stockholm"/>
    <s v="Nacka"/>
    <x v="0"/>
    <x v="1"/>
    <x v="1"/>
    <x v="0"/>
    <x v="12"/>
    <s v="Acme Trimmer, Serrated"/>
    <n v="0.5"/>
    <n v="186"/>
    <n v="-141"/>
    <n v="9"/>
    <s v="TRUE"/>
  </r>
  <r>
    <s v="AZ-2014-4112918"/>
    <x v="1083"/>
    <s v="Kazuko Mason"/>
    <x v="2"/>
    <s v="Auvergne-Rhône-Alpes"/>
    <s v="Rillieux-la-Pape"/>
    <x v="1"/>
    <x v="0"/>
    <x v="1"/>
    <x v="2"/>
    <x v="15"/>
    <s v="Belkin Memory Card, Programmable"/>
    <n v="0"/>
    <n v="116"/>
    <n v="35"/>
    <n v="1"/>
    <s v="FALSE"/>
  </r>
  <r>
    <s v="AZ-2014-4112918"/>
    <x v="1083"/>
    <s v="Kazuko Mason"/>
    <x v="2"/>
    <s v="Auvergne-Rhône-Alpes"/>
    <s v="Rillieux-la-Pape"/>
    <x v="1"/>
    <x v="0"/>
    <x v="1"/>
    <x v="2"/>
    <x v="10"/>
    <s v="Nokia Signal Booster, Cordless"/>
    <n v="0.15"/>
    <n v="829"/>
    <n v="146"/>
    <n v="7"/>
    <s v="TRUE"/>
  </r>
  <r>
    <s v="BN-2014-4964479"/>
    <x v="1083"/>
    <s v="Ella Knopwood"/>
    <x v="0"/>
    <s v="Stockholm"/>
    <s v="Nacka"/>
    <x v="0"/>
    <x v="1"/>
    <x v="1"/>
    <x v="2"/>
    <x v="15"/>
    <s v="Belkin Keyboard, Bluetooth"/>
    <n v="0.5"/>
    <n v="126"/>
    <n v="-63"/>
    <n v="3"/>
    <s v="FALSE"/>
  </r>
  <r>
    <s v="BN-2014-4964479"/>
    <x v="1083"/>
    <s v="Ella Knopwood"/>
    <x v="0"/>
    <s v="Stockholm"/>
    <s v="Nacka"/>
    <x v="0"/>
    <x v="1"/>
    <x v="1"/>
    <x v="2"/>
    <x v="10"/>
    <s v="Apple Office Telephone, Cordless"/>
    <n v="0.5"/>
    <n v="102"/>
    <n v="0"/>
    <n v="3"/>
    <s v="FALSE"/>
  </r>
  <r>
    <s v="AZ-2014-3152192"/>
    <x v="1084"/>
    <s v="Hannah Conyers"/>
    <x v="2"/>
    <s v="Ile-de-France"/>
    <s v="Cormeilles-en-Parisis"/>
    <x v="1"/>
    <x v="0"/>
    <x v="0"/>
    <x v="1"/>
    <x v="1"/>
    <s v="Dania Stackable Bookrack, Traditional"/>
    <n v="0.1"/>
    <n v="218"/>
    <n v="77"/>
    <n v="2"/>
    <s v="FALSE"/>
  </r>
  <r>
    <s v="AZ-2014-2995713"/>
    <x v="1084"/>
    <s v="Ella Knopwood"/>
    <x v="2"/>
    <s v="Auvergne-Rhône-Alpes"/>
    <s v="Annecy"/>
    <x v="1"/>
    <x v="1"/>
    <x v="0"/>
    <x v="0"/>
    <x v="2"/>
    <s v="Boston Pencil Sharpener, Water Color"/>
    <n v="0"/>
    <n v="64"/>
    <n v="32"/>
    <n v="2"/>
    <s v="TRUE"/>
  </r>
  <r>
    <s v="AZ-2014-2995713"/>
    <x v="1084"/>
    <s v="Ella Knopwood"/>
    <x v="2"/>
    <s v="Auvergne-Rhône-Alpes"/>
    <s v="Annecy"/>
    <x v="1"/>
    <x v="1"/>
    <x v="0"/>
    <x v="0"/>
    <x v="5"/>
    <s v="Wilson Jones 3-Hole Punch, Recycled"/>
    <n v="0"/>
    <n v="227"/>
    <n v="68"/>
    <n v="8"/>
    <s v="FALSE"/>
  </r>
  <r>
    <s v="AZ-2014-2995713"/>
    <x v="1084"/>
    <s v="Ella Knopwood"/>
    <x v="2"/>
    <s v="Auvergne-Rhône-Alpes"/>
    <s v="Annecy"/>
    <x v="1"/>
    <x v="1"/>
    <x v="0"/>
    <x v="0"/>
    <x v="4"/>
    <s v="OIC Clamps, Bulk Pack"/>
    <n v="0"/>
    <n v="59"/>
    <n v="30"/>
    <n v="3"/>
    <s v="FALSE"/>
  </r>
  <r>
    <s v="AZ-2014-3152192"/>
    <x v="1084"/>
    <s v="Hannah Conyers"/>
    <x v="2"/>
    <s v="Ile-de-France"/>
    <s v="Cormeilles-en-Parisis"/>
    <x v="1"/>
    <x v="0"/>
    <x v="0"/>
    <x v="0"/>
    <x v="2"/>
    <s v="Binney &amp; Smith Canvas, Easy-Erase"/>
    <n v="0"/>
    <n v="155"/>
    <n v="26"/>
    <n v="3"/>
    <s v="TRUE"/>
  </r>
  <r>
    <s v="AZ-2014-3152192"/>
    <x v="1084"/>
    <s v="Hannah Conyers"/>
    <x v="2"/>
    <s v="Ile-de-France"/>
    <s v="Cormeilles-en-Parisis"/>
    <x v="1"/>
    <x v="0"/>
    <x v="0"/>
    <x v="0"/>
    <x v="2"/>
    <s v="Boston Canvas, Easy-Erase"/>
    <n v="0"/>
    <n v="108"/>
    <n v="25"/>
    <n v="2"/>
    <s v="FALSE"/>
  </r>
  <r>
    <s v="AZ-2014-3152192"/>
    <x v="1084"/>
    <s v="Hannah Conyers"/>
    <x v="2"/>
    <s v="Ile-de-France"/>
    <s v="Cormeilles-en-Parisis"/>
    <x v="1"/>
    <x v="0"/>
    <x v="0"/>
    <x v="0"/>
    <x v="5"/>
    <s v="Acco Binder, Clear"/>
    <n v="0"/>
    <n v="44"/>
    <n v="14"/>
    <n v="3"/>
    <s v="TRUE"/>
  </r>
  <r>
    <s v="AZ-2014-3152192"/>
    <x v="1084"/>
    <s v="Hannah Conyers"/>
    <x v="2"/>
    <s v="Ile-de-France"/>
    <s v="Cormeilles-en-Parisis"/>
    <x v="1"/>
    <x v="0"/>
    <x v="0"/>
    <x v="0"/>
    <x v="12"/>
    <s v="Elite Box Cutter, Serrated"/>
    <n v="0"/>
    <n v="158"/>
    <n v="32"/>
    <n v="5"/>
    <s v="FALSE"/>
  </r>
  <r>
    <s v="AZ-2014-2995713"/>
    <x v="1084"/>
    <s v="Ella Knopwood"/>
    <x v="2"/>
    <s v="Auvergne-Rhône-Alpes"/>
    <s v="Annecy"/>
    <x v="1"/>
    <x v="1"/>
    <x v="0"/>
    <x v="2"/>
    <x v="15"/>
    <s v="Belkin Numeric Keypad, Erganomic"/>
    <n v="0"/>
    <n v="415"/>
    <n v="8"/>
    <n v="7"/>
    <s v="TRUE"/>
  </r>
  <r>
    <s v="AZ-2014-356444"/>
    <x v="1084"/>
    <s v="Jeremy Pilcher"/>
    <x v="6"/>
    <s v="North Rhine-Westphalia"/>
    <s v="Essen"/>
    <x v="1"/>
    <x v="2"/>
    <x v="2"/>
    <x v="0"/>
    <x v="5"/>
    <s v="Wilson Jones Binder Covers, Recycled"/>
    <n v="0"/>
    <n v="23"/>
    <n v="6"/>
    <n v="2"/>
    <s v="FALSE"/>
  </r>
  <r>
    <s v="AZ-2014-356444"/>
    <x v="1084"/>
    <s v="Jeremy Pilcher"/>
    <x v="6"/>
    <s v="North Rhine-Westphalia"/>
    <s v="Essen"/>
    <x v="1"/>
    <x v="2"/>
    <x v="2"/>
    <x v="0"/>
    <x v="7"/>
    <s v="Smead File Folder Labels, Alphabetical"/>
    <n v="0"/>
    <n v="9"/>
    <n v="4"/>
    <n v="1"/>
    <s v="TRUE"/>
  </r>
  <r>
    <s v="AZ-2014-9026521"/>
    <x v="1084"/>
    <s v="Madison Holloway"/>
    <x v="6"/>
    <s v="North Rhine-Westphalia"/>
    <s v="Bottrop"/>
    <x v="1"/>
    <x v="2"/>
    <x v="1"/>
    <x v="1"/>
    <x v="16"/>
    <s v="Tenex Light Bulb, Duo Pack"/>
    <n v="0"/>
    <n v="57"/>
    <n v="7"/>
    <n v="3"/>
    <s v="TRUE"/>
  </r>
  <r>
    <s v="AZ-2014-9026521"/>
    <x v="1084"/>
    <s v="Madison Holloway"/>
    <x v="6"/>
    <s v="North Rhine-Westphalia"/>
    <s v="Bottrop"/>
    <x v="1"/>
    <x v="2"/>
    <x v="1"/>
    <x v="0"/>
    <x v="5"/>
    <s v="Acco Binding Machine, Durable"/>
    <n v="0"/>
    <n v="473"/>
    <n v="113"/>
    <n v="9"/>
    <s v="FALSE"/>
  </r>
  <r>
    <s v="AZ-2014-9026521"/>
    <x v="1084"/>
    <s v="Madison Holloway"/>
    <x v="6"/>
    <s v="North Rhine-Westphalia"/>
    <s v="Bottrop"/>
    <x v="1"/>
    <x v="2"/>
    <x v="1"/>
    <x v="0"/>
    <x v="5"/>
    <s v="Wilson Jones 3-Hole Punch, Durable"/>
    <n v="0"/>
    <n v="118"/>
    <n v="25"/>
    <n v="4"/>
    <s v="TRUE"/>
  </r>
  <r>
    <s v="AZ-2014-9026521"/>
    <x v="1084"/>
    <s v="Madison Holloway"/>
    <x v="6"/>
    <s v="North Rhine-Westphalia"/>
    <s v="Bottrop"/>
    <x v="1"/>
    <x v="2"/>
    <x v="1"/>
    <x v="0"/>
    <x v="12"/>
    <s v="Stiletto Letter Opener, Easy Grip"/>
    <n v="0"/>
    <n v="57"/>
    <n v="27"/>
    <n v="2"/>
    <s v="TRUE"/>
  </r>
  <r>
    <s v="BN-2014-9900559"/>
    <x v="1084"/>
    <s v="Rachel Tyler"/>
    <x v="12"/>
    <s v="St. Gallen"/>
    <s v="St. Gallen"/>
    <x v="1"/>
    <x v="2"/>
    <x v="1"/>
    <x v="0"/>
    <x v="4"/>
    <s v="Stockwell Thumb Tacks, 12 Pack"/>
    <n v="0"/>
    <n v="50"/>
    <n v="15"/>
    <n v="4"/>
    <s v="TRUE"/>
  </r>
  <r>
    <s v="BN-2014-47251"/>
    <x v="1084"/>
    <s v="Kazuko Mason"/>
    <x v="5"/>
    <s v="Madrid"/>
    <s v="Madrid"/>
    <x v="2"/>
    <x v="0"/>
    <x v="1"/>
    <x v="0"/>
    <x v="3"/>
    <s v="Eldon Folders, Wire Frame"/>
    <n v="0.1"/>
    <n v="58"/>
    <n v="0"/>
    <n v="4"/>
    <s v="TRUE"/>
  </r>
  <r>
    <s v="BN-2014-47251"/>
    <x v="1084"/>
    <s v="Kazuko Mason"/>
    <x v="5"/>
    <s v="Madrid"/>
    <s v="Madrid"/>
    <x v="2"/>
    <x v="0"/>
    <x v="1"/>
    <x v="0"/>
    <x v="3"/>
    <s v="Fellowes Lockers, Industrial"/>
    <n v="0.1"/>
    <n v="561"/>
    <n v="212"/>
    <n v="3"/>
    <s v="TRUE"/>
  </r>
  <r>
    <s v="BN-2014-47251"/>
    <x v="1084"/>
    <s v="Kazuko Mason"/>
    <x v="5"/>
    <s v="Madrid"/>
    <s v="Madrid"/>
    <x v="2"/>
    <x v="0"/>
    <x v="1"/>
    <x v="0"/>
    <x v="3"/>
    <s v="Rogers Folders, Single Width"/>
    <n v="0.1"/>
    <n v="138"/>
    <n v="-3"/>
    <n v="5"/>
    <s v="FALSE"/>
  </r>
  <r>
    <s v="BN-2014-47251"/>
    <x v="1084"/>
    <s v="Kazuko Mason"/>
    <x v="5"/>
    <s v="Madrid"/>
    <s v="Madrid"/>
    <x v="2"/>
    <x v="0"/>
    <x v="1"/>
    <x v="0"/>
    <x v="12"/>
    <s v="Stiletto Letter Opener, Easy Grip"/>
    <n v="0"/>
    <n v="90"/>
    <n v="17"/>
    <n v="3"/>
    <s v="FALSE"/>
  </r>
  <r>
    <s v="BN-2014-4513142"/>
    <x v="1084"/>
    <s v="Niamh Mann"/>
    <x v="1"/>
    <s v="England"/>
    <s v="Shrewsbury"/>
    <x v="0"/>
    <x v="1"/>
    <x v="1"/>
    <x v="0"/>
    <x v="11"/>
    <s v="Hoover Toaster, White"/>
    <n v="0"/>
    <n v="327"/>
    <n v="114"/>
    <n v="4"/>
    <s v="TRUE"/>
  </r>
  <r>
    <s v="BN-2014-6947599"/>
    <x v="1084"/>
    <s v="Elijah Ruatoka"/>
    <x v="12"/>
    <s v="Zürich"/>
    <s v="Zurich"/>
    <x v="1"/>
    <x v="0"/>
    <x v="1"/>
    <x v="0"/>
    <x v="5"/>
    <s v="Wilson Jones 3-Hole Punch, Economy"/>
    <n v="0"/>
    <n v="56"/>
    <n v="18"/>
    <n v="2"/>
    <s v="TRUE"/>
  </r>
  <r>
    <s v="BN-2014-6947599"/>
    <x v="1084"/>
    <s v="Elijah Ruatoka"/>
    <x v="12"/>
    <s v="Zürich"/>
    <s v="Zurich"/>
    <x v="1"/>
    <x v="0"/>
    <x v="1"/>
    <x v="0"/>
    <x v="3"/>
    <s v="Tenex Lockers, Wire Frame"/>
    <n v="0"/>
    <n v="406"/>
    <n v="126"/>
    <n v="2"/>
    <s v="TRUE"/>
  </r>
  <r>
    <s v="BN-2014-6947599"/>
    <x v="1084"/>
    <s v="Elijah Ruatoka"/>
    <x v="12"/>
    <s v="Zürich"/>
    <s v="Zurich"/>
    <x v="1"/>
    <x v="0"/>
    <x v="1"/>
    <x v="2"/>
    <x v="9"/>
    <s v="Konica Inkjet, Durable"/>
    <n v="0"/>
    <n v="624"/>
    <n v="37"/>
    <n v="2"/>
    <s v="TRUE"/>
  </r>
  <r>
    <s v="AZ-2014-7795641"/>
    <x v="1085"/>
    <s v="Lily Skurrie"/>
    <x v="1"/>
    <s v="England"/>
    <s v="Doncaster"/>
    <x v="0"/>
    <x v="2"/>
    <x v="3"/>
    <x v="1"/>
    <x v="16"/>
    <s v="Tenex Door Stop, Erganomic"/>
    <n v="0.3"/>
    <n v="119"/>
    <n v="-24"/>
    <n v="4"/>
    <s v="TRUE"/>
  </r>
  <r>
    <s v="AZ-2014-4898591"/>
    <x v="1085"/>
    <s v="Lester Wimmer"/>
    <x v="12"/>
    <s v="Geneva"/>
    <s v="Geneva"/>
    <x v="1"/>
    <x v="1"/>
    <x v="3"/>
    <x v="0"/>
    <x v="5"/>
    <s v="Cardinal Binder Covers, Clear"/>
    <n v="0"/>
    <n v="34"/>
    <n v="9"/>
    <n v="3"/>
    <s v="FALSE"/>
  </r>
  <r>
    <s v="AZ-2014-6244900"/>
    <x v="1085"/>
    <s v="Lilly Le Grand"/>
    <x v="6"/>
    <s v="Bavaria"/>
    <s v="Munich"/>
    <x v="1"/>
    <x v="0"/>
    <x v="3"/>
    <x v="0"/>
    <x v="3"/>
    <s v="Eldon Trays, Single Width"/>
    <n v="0.1"/>
    <n v="86"/>
    <n v="22"/>
    <n v="2"/>
    <s v="TRUE"/>
  </r>
  <r>
    <s v="AZ-2014-7795641"/>
    <x v="1085"/>
    <s v="Lily Skurrie"/>
    <x v="1"/>
    <s v="England"/>
    <s v="Doncaster"/>
    <x v="0"/>
    <x v="2"/>
    <x v="3"/>
    <x v="0"/>
    <x v="3"/>
    <s v="Fellowes Folders, Wire Frame"/>
    <n v="0"/>
    <n v="229"/>
    <n v="59"/>
    <n v="9"/>
    <s v="FALSE"/>
  </r>
  <r>
    <s v="AZ-2014-7795641"/>
    <x v="1085"/>
    <s v="Lily Skurrie"/>
    <x v="1"/>
    <s v="England"/>
    <s v="Doncaster"/>
    <x v="0"/>
    <x v="2"/>
    <x v="3"/>
    <x v="2"/>
    <x v="15"/>
    <s v="Enermax Memory Card, Programmable"/>
    <n v="0"/>
    <n v="811"/>
    <n v="154"/>
    <n v="7"/>
    <s v="FALSE"/>
  </r>
  <r>
    <s v="AZ-2014-7795641"/>
    <x v="1085"/>
    <s v="Lily Skurrie"/>
    <x v="1"/>
    <s v="England"/>
    <s v="Doncaster"/>
    <x v="0"/>
    <x v="2"/>
    <x v="3"/>
    <x v="2"/>
    <x v="13"/>
    <s v="HP Wireless Fax, Laser"/>
    <n v="0"/>
    <n v="720"/>
    <n v="43"/>
    <n v="2"/>
    <s v="FALSE"/>
  </r>
  <r>
    <s v="BN-2014-9289926"/>
    <x v="1085"/>
    <s v="Alexandra Macdonald"/>
    <x v="2"/>
    <s v="Languedoc-Roussillon-Midi-Pyrénées"/>
    <s v="Toulouse"/>
    <x v="1"/>
    <x v="2"/>
    <x v="1"/>
    <x v="0"/>
    <x v="2"/>
    <s v="Binney &amp; Smith Sketch Pad, Blue"/>
    <n v="0.5"/>
    <n v="116"/>
    <n v="-56"/>
    <n v="5"/>
    <s v="TRUE"/>
  </r>
  <r>
    <s v="BN-2014-9289926"/>
    <x v="1085"/>
    <s v="Alexandra Macdonald"/>
    <x v="2"/>
    <s v="Languedoc-Roussillon-Midi-Pyrénées"/>
    <s v="Toulouse"/>
    <x v="1"/>
    <x v="2"/>
    <x v="1"/>
    <x v="0"/>
    <x v="5"/>
    <s v="Acco Binder Covers, Durable"/>
    <n v="0.5"/>
    <n v="22"/>
    <n v="-2"/>
    <n v="3"/>
    <s v="TRUE"/>
  </r>
  <r>
    <s v="BN-2014-9289926"/>
    <x v="1085"/>
    <s v="Alexandra Macdonald"/>
    <x v="2"/>
    <s v="Languedoc-Roussillon-Midi-Pyrénées"/>
    <s v="Toulouse"/>
    <x v="1"/>
    <x v="2"/>
    <x v="1"/>
    <x v="0"/>
    <x v="5"/>
    <s v="Ibico Index Tab, Durable"/>
    <n v="0.5"/>
    <n v="14"/>
    <n v="-2"/>
    <n v="3"/>
    <s v="TRUE"/>
  </r>
  <r>
    <s v="BN-2014-9289926"/>
    <x v="1085"/>
    <s v="Alexandra Macdonald"/>
    <x v="2"/>
    <s v="Languedoc-Roussillon-Midi-Pyrénées"/>
    <s v="Toulouse"/>
    <x v="1"/>
    <x v="2"/>
    <x v="1"/>
    <x v="2"/>
    <x v="9"/>
    <s v="Okidata Card Printer, White"/>
    <n v="0.65"/>
    <n v="305"/>
    <n v="-270"/>
    <n v="5"/>
    <s v="TRUE"/>
  </r>
  <r>
    <s v="AZ-2014-8054390"/>
    <x v="1085"/>
    <s v="Taj Knetes"/>
    <x v="6"/>
    <s v="Baden-Württemberg"/>
    <s v="Offenburg"/>
    <x v="1"/>
    <x v="1"/>
    <x v="1"/>
    <x v="1"/>
    <x v="1"/>
    <s v="Safco Stackable Bookrack, Pine"/>
    <n v="0.1"/>
    <n v="1218"/>
    <n v="352"/>
    <n v="9"/>
    <s v="FALSE"/>
  </r>
  <r>
    <s v="AZ-2014-8054390"/>
    <x v="1085"/>
    <s v="Taj Knetes"/>
    <x v="6"/>
    <s v="Baden-Württemberg"/>
    <s v="Offenburg"/>
    <x v="1"/>
    <x v="1"/>
    <x v="1"/>
    <x v="0"/>
    <x v="2"/>
    <s v="BIC Pens, Water Color"/>
    <n v="0"/>
    <n v="87"/>
    <n v="36"/>
    <n v="5"/>
    <s v="TRUE"/>
  </r>
  <r>
    <s v="AZ-2014-8054390"/>
    <x v="1085"/>
    <s v="Taj Knetes"/>
    <x v="6"/>
    <s v="Baden-Württemberg"/>
    <s v="Offenburg"/>
    <x v="1"/>
    <x v="1"/>
    <x v="1"/>
    <x v="0"/>
    <x v="3"/>
    <s v="Eldon Lockers, Blue"/>
    <n v="0.1"/>
    <n v="891"/>
    <n v="0"/>
    <n v="5"/>
    <s v="FALSE"/>
  </r>
  <r>
    <s v="AZ-2014-1447703"/>
    <x v="1085"/>
    <s v="Kelly Long"/>
    <x v="2"/>
    <s v="Nord-Pas-de-Calais-Picardie"/>
    <s v="Tourcoing"/>
    <x v="1"/>
    <x v="2"/>
    <x v="1"/>
    <x v="0"/>
    <x v="2"/>
    <s v="Sanford Markers, Fluorescent"/>
    <n v="0"/>
    <n v="123"/>
    <n v="49"/>
    <n v="5"/>
    <s v="FALSE"/>
  </r>
  <r>
    <s v="AZ-2014-8054390"/>
    <x v="1085"/>
    <s v="Taj Knetes"/>
    <x v="6"/>
    <s v="Baden-Württemberg"/>
    <s v="Offenburg"/>
    <x v="1"/>
    <x v="1"/>
    <x v="1"/>
    <x v="2"/>
    <x v="10"/>
    <s v="Motorola Signal Booster, Cordless"/>
    <n v="0"/>
    <n v="146"/>
    <n v="66"/>
    <n v="1"/>
    <s v="FALSE"/>
  </r>
  <r>
    <s v="AZ-2014-5324394"/>
    <x v="1085"/>
    <s v="Ella Troy"/>
    <x v="1"/>
    <s v="England"/>
    <s v="Swindon"/>
    <x v="0"/>
    <x v="0"/>
    <x v="1"/>
    <x v="0"/>
    <x v="5"/>
    <s v="Ibico Binding Machine, Clear"/>
    <n v="0"/>
    <n v="204"/>
    <n v="94"/>
    <n v="4"/>
    <s v="TRUE"/>
  </r>
  <r>
    <s v="AZ-2014-3146183"/>
    <x v="1086"/>
    <s v="Chloe Landale"/>
    <x v="4"/>
    <s v="Vienna"/>
    <s v="Vienna"/>
    <x v="1"/>
    <x v="0"/>
    <x v="2"/>
    <x v="0"/>
    <x v="0"/>
    <s v="Green Bar Cards &amp; Envelopes, 8.5 x 11"/>
    <n v="0"/>
    <n v="53"/>
    <n v="9"/>
    <n v="1"/>
    <s v="FALSE"/>
  </r>
  <r>
    <s v="AZ-2014-3146183"/>
    <x v="1086"/>
    <s v="Chloe Landale"/>
    <x v="4"/>
    <s v="Vienna"/>
    <s v="Vienna"/>
    <x v="1"/>
    <x v="0"/>
    <x v="2"/>
    <x v="0"/>
    <x v="3"/>
    <s v="Eldon File Cart, Single Width"/>
    <n v="0"/>
    <n v="257"/>
    <n v="110"/>
    <n v="2"/>
    <s v="TRUE"/>
  </r>
  <r>
    <s v="BN-2014-7005725"/>
    <x v="1086"/>
    <s v="Isabelle Macghey"/>
    <x v="6"/>
    <s v="North Rhine-Westphalia"/>
    <s v="Bottrop"/>
    <x v="1"/>
    <x v="1"/>
    <x v="0"/>
    <x v="0"/>
    <x v="7"/>
    <s v="Avery Legal Exhibit Labels, Adjustable"/>
    <n v="0"/>
    <n v="74"/>
    <n v="23"/>
    <n v="8"/>
    <s v="FALSE"/>
  </r>
  <r>
    <s v="BN-2014-7005725"/>
    <x v="1086"/>
    <s v="Isabelle Macghey"/>
    <x v="6"/>
    <s v="North Rhine-Westphalia"/>
    <s v="Bottrop"/>
    <x v="1"/>
    <x v="1"/>
    <x v="0"/>
    <x v="0"/>
    <x v="3"/>
    <s v="Eldon Lockers, Blue"/>
    <n v="0.1"/>
    <n v="534"/>
    <n v="0"/>
    <n v="3"/>
    <s v="FALSE"/>
  </r>
  <r>
    <s v="AZ-2014-3892421"/>
    <x v="1086"/>
    <s v="Ethan Howarth"/>
    <x v="2"/>
    <s v="Provence-Alpes-Côte d'Azur"/>
    <s v="Menton"/>
    <x v="1"/>
    <x v="1"/>
    <x v="1"/>
    <x v="0"/>
    <x v="0"/>
    <s v="Eaton Parchment Paper, Premium"/>
    <n v="0"/>
    <n v="27"/>
    <n v="5"/>
    <n v="2"/>
    <s v="FALSE"/>
  </r>
  <r>
    <s v="AZ-2014-2002086"/>
    <x v="1086"/>
    <s v="Dylan Dry"/>
    <x v="1"/>
    <s v="England"/>
    <s v="Bedford"/>
    <x v="0"/>
    <x v="1"/>
    <x v="0"/>
    <x v="0"/>
    <x v="2"/>
    <s v="Boston Highlighters, Blue"/>
    <n v="0"/>
    <n v="38"/>
    <n v="9"/>
    <n v="2"/>
    <s v="FALSE"/>
  </r>
  <r>
    <s v="AZ-2014-5167139"/>
    <x v="1086"/>
    <s v="Dylan O'Halloran"/>
    <x v="8"/>
    <s v="South Denmark"/>
    <s v="Odense"/>
    <x v="0"/>
    <x v="0"/>
    <x v="1"/>
    <x v="0"/>
    <x v="2"/>
    <s v="BIC Sketch Pad, Fluorescent"/>
    <n v="0.5"/>
    <n v="25"/>
    <n v="-8"/>
    <n v="1"/>
    <s v="FALSE"/>
  </r>
  <r>
    <s v="BN-2014-2863458"/>
    <x v="1086"/>
    <s v="John Kemp"/>
    <x v="3"/>
    <s v="Lombardy"/>
    <s v="Como"/>
    <x v="2"/>
    <x v="0"/>
    <x v="1"/>
    <x v="2"/>
    <x v="9"/>
    <s v="Konica Inkjet, Wireless"/>
    <n v="0.4"/>
    <n v="1316"/>
    <n v="-527"/>
    <n v="7"/>
    <s v="TRUE"/>
  </r>
  <r>
    <s v="AZ-2014-4019056"/>
    <x v="1086"/>
    <s v="Robert James"/>
    <x v="1"/>
    <s v="Wales"/>
    <s v="Cardiff"/>
    <x v="0"/>
    <x v="0"/>
    <x v="1"/>
    <x v="0"/>
    <x v="3"/>
    <s v="Smead Box, Industrial"/>
    <n v="0"/>
    <n v="11"/>
    <n v="1"/>
    <n v="1"/>
    <s v="TRUE"/>
  </r>
  <r>
    <s v="AZ-2014-4019056"/>
    <x v="1086"/>
    <s v="Robert James"/>
    <x v="1"/>
    <s v="Wales"/>
    <s v="Cardiff"/>
    <x v="0"/>
    <x v="0"/>
    <x v="1"/>
    <x v="2"/>
    <x v="9"/>
    <s v="Epson Receipt Printer, Wireless"/>
    <n v="0"/>
    <n v="351"/>
    <n v="84"/>
    <n v="3"/>
    <s v="TRUE"/>
  </r>
  <r>
    <s v="AZ-2014-4019056"/>
    <x v="1086"/>
    <s v="Robert James"/>
    <x v="1"/>
    <s v="Wales"/>
    <s v="Cardiff"/>
    <x v="0"/>
    <x v="0"/>
    <x v="1"/>
    <x v="2"/>
    <x v="10"/>
    <s v="Samsung Signal Booster, Cordless"/>
    <n v="0"/>
    <n v="279"/>
    <n v="114"/>
    <n v="2"/>
    <s v="FALSE"/>
  </r>
  <r>
    <s v="AZ-2014-8854182"/>
    <x v="1086"/>
    <s v="Harvey Daniels"/>
    <x v="5"/>
    <s v="Andalusía"/>
    <s v="Chiclana de la Frontera"/>
    <x v="2"/>
    <x v="1"/>
    <x v="1"/>
    <x v="2"/>
    <x v="13"/>
    <s v="Sharp Wireless Fax, High-Speed"/>
    <n v="0"/>
    <n v="2125"/>
    <n v="234"/>
    <n v="6"/>
    <s v="FALSE"/>
  </r>
  <r>
    <s v="AZ-2014-167426"/>
    <x v="1087"/>
    <s v="David Arnold"/>
    <x v="3"/>
    <s v="Friuli-Venezia Giulia"/>
    <s v="Trieste"/>
    <x v="2"/>
    <x v="1"/>
    <x v="3"/>
    <x v="0"/>
    <x v="12"/>
    <s v="Acme Scissors, Serrated"/>
    <n v="0"/>
    <n v="111"/>
    <n v="7"/>
    <n v="5"/>
    <s v="FALSE"/>
  </r>
  <r>
    <s v="BN-2014-5824025"/>
    <x v="1087"/>
    <s v="Amy Nixon"/>
    <x v="7"/>
    <s v="South Holland"/>
    <s v="Rotterdam"/>
    <x v="1"/>
    <x v="1"/>
    <x v="2"/>
    <x v="0"/>
    <x v="14"/>
    <s v="Ames Clasp Envelope, Set of 50"/>
    <n v="0.5"/>
    <n v="14"/>
    <n v="-1"/>
    <n v="4"/>
    <s v="TRUE"/>
  </r>
  <r>
    <s v="BN-2014-5824025"/>
    <x v="1087"/>
    <s v="Amy Nixon"/>
    <x v="7"/>
    <s v="South Holland"/>
    <s v="Rotterdam"/>
    <x v="1"/>
    <x v="1"/>
    <x v="2"/>
    <x v="0"/>
    <x v="3"/>
    <s v="Rogers File Cart, Blue"/>
    <n v="0.5"/>
    <n v="352"/>
    <n v="-345"/>
    <n v="5"/>
    <s v="TRUE"/>
  </r>
  <r>
    <s v="AZ-2014-8533393"/>
    <x v="1087"/>
    <s v="Harriet Chadwick"/>
    <x v="5"/>
    <s v="Madrid"/>
    <s v="Madrid"/>
    <x v="2"/>
    <x v="2"/>
    <x v="2"/>
    <x v="0"/>
    <x v="0"/>
    <s v="SanDisk Cards &amp; Envelopes, Multicolor"/>
    <n v="0"/>
    <n v="100"/>
    <n v="7"/>
    <n v="2"/>
    <s v="TRUE"/>
  </r>
  <r>
    <s v="BN-2014-5824025"/>
    <x v="1087"/>
    <s v="Amy Nixon"/>
    <x v="7"/>
    <s v="South Holland"/>
    <s v="Rotterdam"/>
    <x v="1"/>
    <x v="1"/>
    <x v="2"/>
    <x v="2"/>
    <x v="9"/>
    <s v="Okidata Inkjet, Durable"/>
    <n v="0.5"/>
    <n v="469"/>
    <n v="-459"/>
    <n v="3"/>
    <s v="TRUE"/>
  </r>
  <r>
    <s v="BN-2014-91476"/>
    <x v="1087"/>
    <s v="Amy Pritchard"/>
    <x v="7"/>
    <s v="North Brabant"/>
    <s v="Oosterhout"/>
    <x v="1"/>
    <x v="1"/>
    <x v="2"/>
    <x v="0"/>
    <x v="2"/>
    <s v="Boston Markers, Fluorescent"/>
    <n v="0.5"/>
    <n v="55"/>
    <n v="-39"/>
    <n v="4"/>
    <s v="FALSE"/>
  </r>
  <r>
    <s v="AZ-2014-3393517"/>
    <x v="1087"/>
    <s v="Kyle Nash"/>
    <x v="5"/>
    <s v="Ceuta"/>
    <s v="Ceuta"/>
    <x v="2"/>
    <x v="1"/>
    <x v="1"/>
    <x v="1"/>
    <x v="8"/>
    <s v="Novimex Steel Folding Chair, Red"/>
    <n v="0.2"/>
    <n v="197"/>
    <n v="57"/>
    <n v="3"/>
    <s v="TRUE"/>
  </r>
  <r>
    <s v="BN-2014-2645644"/>
    <x v="1088"/>
    <s v="Jeremy Pilcher"/>
    <x v="7"/>
    <s v="South Holland"/>
    <s v="The Hague"/>
    <x v="1"/>
    <x v="2"/>
    <x v="2"/>
    <x v="0"/>
    <x v="3"/>
    <s v="Eldon Shelving, Blue"/>
    <n v="0.5"/>
    <n v="48"/>
    <n v="-22"/>
    <n v="2"/>
    <s v="TRUE"/>
  </r>
  <r>
    <s v="AZ-2014-5931184"/>
    <x v="1088"/>
    <s v="Ethel Cole"/>
    <x v="12"/>
    <s v="Bern"/>
    <s v="Berne"/>
    <x v="1"/>
    <x v="0"/>
    <x v="2"/>
    <x v="1"/>
    <x v="1"/>
    <s v="Bush 3-Shelf Cabinet, Pine"/>
    <n v="0"/>
    <n v="289"/>
    <n v="23"/>
    <n v="2"/>
    <s v="TRUE"/>
  </r>
  <r>
    <s v="AZ-2014-5931184"/>
    <x v="1088"/>
    <s v="Ethel Cole"/>
    <x v="12"/>
    <s v="Bern"/>
    <s v="Berne"/>
    <x v="1"/>
    <x v="0"/>
    <x v="2"/>
    <x v="0"/>
    <x v="5"/>
    <s v="Avery Hole Reinforcements, Clear"/>
    <n v="0"/>
    <n v="12"/>
    <n v="1"/>
    <n v="3"/>
    <s v="FALSE"/>
  </r>
  <r>
    <s v="AZ-2014-5931184"/>
    <x v="1088"/>
    <s v="Ethel Cole"/>
    <x v="12"/>
    <s v="Bern"/>
    <s v="Berne"/>
    <x v="1"/>
    <x v="0"/>
    <x v="2"/>
    <x v="0"/>
    <x v="0"/>
    <s v="SanDisk Memo Slips, Recycled"/>
    <n v="0"/>
    <n v="34"/>
    <n v="14"/>
    <n v="2"/>
    <s v="FALSE"/>
  </r>
  <r>
    <s v="AZ-2014-5931184"/>
    <x v="1088"/>
    <s v="Ethel Cole"/>
    <x v="12"/>
    <s v="Bern"/>
    <s v="Berne"/>
    <x v="1"/>
    <x v="0"/>
    <x v="2"/>
    <x v="0"/>
    <x v="12"/>
    <s v="Acme Shears, High Speed"/>
    <n v="0"/>
    <n v="300"/>
    <n v="150"/>
    <n v="6"/>
    <s v="FALSE"/>
  </r>
  <r>
    <s v="AZ-2014-8696751"/>
    <x v="1088"/>
    <s v="Elijah Sodeman"/>
    <x v="3"/>
    <s v="Emilia-Romagna"/>
    <s v="Cesena"/>
    <x v="2"/>
    <x v="1"/>
    <x v="1"/>
    <x v="0"/>
    <x v="4"/>
    <s v="Advantus Staples, Bulk Pack"/>
    <n v="0"/>
    <n v="33"/>
    <n v="13"/>
    <n v="3"/>
    <s v="FALSE"/>
  </r>
  <r>
    <s v="AZ-2014-8696751"/>
    <x v="1088"/>
    <s v="Elijah Sodeman"/>
    <x v="3"/>
    <s v="Emilia-Romagna"/>
    <s v="Cesena"/>
    <x v="2"/>
    <x v="1"/>
    <x v="1"/>
    <x v="0"/>
    <x v="3"/>
    <s v="Fellowes Lockers, Industrial"/>
    <n v="0.4"/>
    <n v="499"/>
    <n v="33"/>
    <n v="4"/>
    <s v="TRUE"/>
  </r>
  <r>
    <s v="BN-2014-8933251"/>
    <x v="1088"/>
    <s v="Lloyd Barnes"/>
    <x v="7"/>
    <s v="South Holland"/>
    <s v="Alphen aan den Rijn"/>
    <x v="1"/>
    <x v="2"/>
    <x v="1"/>
    <x v="0"/>
    <x v="14"/>
    <s v="Kraft Interoffice Envelope, Recycled"/>
    <n v="0.5"/>
    <n v="114"/>
    <n v="-39"/>
    <n v="5"/>
    <s v="FALSE"/>
  </r>
  <r>
    <s v="AZ-2014-3798193"/>
    <x v="1088"/>
    <s v="Tyson Ebden"/>
    <x v="5"/>
    <s v="Asturias"/>
    <s v="Oviedo"/>
    <x v="2"/>
    <x v="1"/>
    <x v="1"/>
    <x v="0"/>
    <x v="5"/>
    <s v="Avery Index Tab, Durable"/>
    <n v="0"/>
    <n v="33"/>
    <n v="9"/>
    <n v="5"/>
    <s v="FALSE"/>
  </r>
  <r>
    <s v="AZ-2014-5935860"/>
    <x v="1089"/>
    <s v="Ginger Owens"/>
    <x v="2"/>
    <s v="Ile-de-France"/>
    <s v="Bagneux"/>
    <x v="1"/>
    <x v="1"/>
    <x v="3"/>
    <x v="1"/>
    <x v="8"/>
    <s v="SAFCO Steel Folding Chair, Black"/>
    <n v="0.1"/>
    <n v="225"/>
    <n v="42"/>
    <n v="3"/>
    <s v="FALSE"/>
  </r>
  <r>
    <s v="AZ-2014-5935860"/>
    <x v="1089"/>
    <s v="Ginger Owens"/>
    <x v="2"/>
    <s v="Ile-de-France"/>
    <s v="Bagneux"/>
    <x v="1"/>
    <x v="1"/>
    <x v="3"/>
    <x v="1"/>
    <x v="16"/>
    <s v="Rubbermaid Frame, Durable"/>
    <n v="0"/>
    <n v="428"/>
    <n v="107"/>
    <n v="4"/>
    <s v="FALSE"/>
  </r>
  <r>
    <s v="AZ-2014-5935860"/>
    <x v="1089"/>
    <s v="Ginger Owens"/>
    <x v="2"/>
    <s v="Ile-de-France"/>
    <s v="Bagneux"/>
    <x v="1"/>
    <x v="1"/>
    <x v="3"/>
    <x v="0"/>
    <x v="5"/>
    <s v="Avery 3-Hole Punch, Recycled"/>
    <n v="0"/>
    <n v="85"/>
    <n v="0"/>
    <n v="3"/>
    <s v="FALSE"/>
  </r>
  <r>
    <s v="AZ-2014-5446211"/>
    <x v="1089"/>
    <s v="Gary Crume"/>
    <x v="6"/>
    <s v="North Rhine-Westphalia"/>
    <s v="Borken"/>
    <x v="1"/>
    <x v="1"/>
    <x v="3"/>
    <x v="0"/>
    <x v="2"/>
    <s v="Boston Canvas, Easy-Erase"/>
    <n v="0"/>
    <n v="54"/>
    <n v="12"/>
    <n v="1"/>
    <s v="FALSE"/>
  </r>
  <r>
    <s v="AZ-2014-6397741"/>
    <x v="1089"/>
    <s v="Victor Kron"/>
    <x v="6"/>
    <s v="Rhineland-Palatinate"/>
    <s v="Mainz"/>
    <x v="1"/>
    <x v="1"/>
    <x v="0"/>
    <x v="0"/>
    <x v="2"/>
    <s v="Boston Pencil Sharpener, Water Color"/>
    <n v="0"/>
    <n v="146"/>
    <n v="19"/>
    <n v="5"/>
    <s v="FALSE"/>
  </r>
  <r>
    <s v="AZ-2014-6397741"/>
    <x v="1089"/>
    <s v="Victor Kron"/>
    <x v="6"/>
    <s v="Rhineland-Palatinate"/>
    <s v="Mainz"/>
    <x v="1"/>
    <x v="1"/>
    <x v="0"/>
    <x v="0"/>
    <x v="3"/>
    <s v="Eldon Trays, Single Width"/>
    <n v="0.1"/>
    <n v="86"/>
    <n v="22"/>
    <n v="2"/>
    <s v="FALSE"/>
  </r>
  <r>
    <s v="AZ-2014-3085077"/>
    <x v="1089"/>
    <s v="Ella Dwyer-Gray"/>
    <x v="2"/>
    <s v="Ile-de-France"/>
    <s v="Meudon"/>
    <x v="1"/>
    <x v="1"/>
    <x v="0"/>
    <x v="0"/>
    <x v="3"/>
    <s v="Tenex File Cart, Industrial"/>
    <n v="0.1"/>
    <n v="362"/>
    <n v="36"/>
    <n v="3"/>
    <s v="TRUE"/>
  </r>
  <r>
    <s v="AZ-2014-3085077"/>
    <x v="1089"/>
    <s v="Ella Dwyer-Gray"/>
    <x v="2"/>
    <s v="Ile-de-France"/>
    <s v="Meudon"/>
    <x v="1"/>
    <x v="1"/>
    <x v="0"/>
    <x v="0"/>
    <x v="12"/>
    <s v="Fiskars Letter Opener, High Speed"/>
    <n v="0"/>
    <n v="191"/>
    <n v="8"/>
    <n v="7"/>
    <s v="TRUE"/>
  </r>
  <r>
    <s v="AZ-2014-1020342"/>
    <x v="1089"/>
    <s v="Ella Dwyer-Gray"/>
    <x v="6"/>
    <s v="Bavaria"/>
    <s v="Nuremberg"/>
    <x v="1"/>
    <x v="1"/>
    <x v="1"/>
    <x v="0"/>
    <x v="2"/>
    <s v="Boston Markers, Easy-Erase"/>
    <n v="0"/>
    <n v="186"/>
    <n v="17"/>
    <n v="7"/>
    <s v="TRUE"/>
  </r>
  <r>
    <s v="AZ-2014-1020342"/>
    <x v="1089"/>
    <s v="Ella Dwyer-Gray"/>
    <x v="6"/>
    <s v="Bavaria"/>
    <s v="Nuremberg"/>
    <x v="1"/>
    <x v="1"/>
    <x v="1"/>
    <x v="0"/>
    <x v="2"/>
    <s v="Sanford Pencil Sharpener, Easy-Erase"/>
    <n v="0"/>
    <n v="244"/>
    <n v="122"/>
    <n v="9"/>
    <s v="FALSE"/>
  </r>
  <r>
    <s v="AZ-2014-1020342"/>
    <x v="1089"/>
    <s v="Ella Dwyer-Gray"/>
    <x v="6"/>
    <s v="Bavaria"/>
    <s v="Nuremberg"/>
    <x v="1"/>
    <x v="1"/>
    <x v="1"/>
    <x v="0"/>
    <x v="5"/>
    <s v="Acco Hole Reinforcements, Clear"/>
    <n v="0"/>
    <n v="18"/>
    <n v="1"/>
    <n v="3"/>
    <s v="TRUE"/>
  </r>
  <r>
    <s v="AZ-2014-1020342"/>
    <x v="1089"/>
    <s v="Ella Dwyer-Gray"/>
    <x v="6"/>
    <s v="Bavaria"/>
    <s v="Nuremberg"/>
    <x v="1"/>
    <x v="1"/>
    <x v="1"/>
    <x v="0"/>
    <x v="3"/>
    <s v="Smead Shelving, Blue"/>
    <n v="0.1"/>
    <n v="44"/>
    <n v="10"/>
    <n v="1"/>
    <s v="FALSE"/>
  </r>
  <r>
    <s v="AZ-2014-1020342"/>
    <x v="1089"/>
    <s v="Ella Dwyer-Gray"/>
    <x v="6"/>
    <s v="Bavaria"/>
    <s v="Nuremberg"/>
    <x v="1"/>
    <x v="1"/>
    <x v="1"/>
    <x v="2"/>
    <x v="9"/>
    <s v="Epson Card Printer, Durable"/>
    <n v="0"/>
    <n v="1190"/>
    <n v="405"/>
    <n v="7"/>
    <s v="FALSE"/>
  </r>
  <r>
    <s v="BN-2014-5307129"/>
    <x v="1089"/>
    <s v="Katie Evenden"/>
    <x v="7"/>
    <s v="Overijssel"/>
    <s v="Almelo"/>
    <x v="1"/>
    <x v="2"/>
    <x v="1"/>
    <x v="0"/>
    <x v="5"/>
    <s v="Wilson Jones Binder, Recycled"/>
    <n v="0.5"/>
    <n v="27"/>
    <n v="-6"/>
    <n v="4"/>
    <s v="TRUE"/>
  </r>
  <r>
    <s v="BN-2014-5307129"/>
    <x v="1089"/>
    <s v="Katie Evenden"/>
    <x v="7"/>
    <s v="Overijssel"/>
    <s v="Almelo"/>
    <x v="1"/>
    <x v="2"/>
    <x v="1"/>
    <x v="0"/>
    <x v="3"/>
    <s v="Fellowes File Cart, Industrial"/>
    <n v="0.5"/>
    <n v="207"/>
    <n v="-153"/>
    <n v="3"/>
    <s v="FALSE"/>
  </r>
  <r>
    <s v="BN-2014-153112"/>
    <x v="1089"/>
    <s v="Ella Dwyer-Gray"/>
    <x v="1"/>
    <s v="England"/>
    <s v="London"/>
    <x v="0"/>
    <x v="1"/>
    <x v="1"/>
    <x v="0"/>
    <x v="7"/>
    <s v="Smead File Folder Labels, Adjustable"/>
    <n v="0.1"/>
    <n v="24"/>
    <n v="-1"/>
    <n v="4"/>
    <s v="FALSE"/>
  </r>
  <r>
    <s v="BN-2014-9235525"/>
    <x v="1089"/>
    <s v="Maya Pamphlett"/>
    <x v="3"/>
    <s v="Tuscany"/>
    <s v="Pistoia"/>
    <x v="2"/>
    <x v="1"/>
    <x v="1"/>
    <x v="0"/>
    <x v="2"/>
    <s v="Binney &amp; Smith Canvas, Fluorescent"/>
    <n v="0"/>
    <n v="105"/>
    <n v="20"/>
    <n v="2"/>
    <s v="FALSE"/>
  </r>
  <r>
    <s v="BN-2014-9235525"/>
    <x v="1089"/>
    <s v="Maya Pamphlett"/>
    <x v="3"/>
    <s v="Tuscany"/>
    <s v="Pistoia"/>
    <x v="2"/>
    <x v="1"/>
    <x v="1"/>
    <x v="0"/>
    <x v="5"/>
    <s v="Cardinal Index Tab, Economy"/>
    <n v="0"/>
    <n v="26"/>
    <n v="12"/>
    <n v="3"/>
    <s v="FALSE"/>
  </r>
  <r>
    <s v="BN-2014-9235525"/>
    <x v="1089"/>
    <s v="Maya Pamphlett"/>
    <x v="3"/>
    <s v="Tuscany"/>
    <s v="Pistoia"/>
    <x v="2"/>
    <x v="1"/>
    <x v="1"/>
    <x v="0"/>
    <x v="5"/>
    <s v="Wilson Jones Binding Machine, Clear"/>
    <n v="0"/>
    <n v="97"/>
    <n v="29"/>
    <n v="2"/>
    <s v="FALSE"/>
  </r>
  <r>
    <s v="BN-2014-9235525"/>
    <x v="1089"/>
    <s v="Maya Pamphlett"/>
    <x v="3"/>
    <s v="Tuscany"/>
    <s v="Pistoia"/>
    <x v="2"/>
    <x v="1"/>
    <x v="1"/>
    <x v="0"/>
    <x v="4"/>
    <s v="OIC Clamps, Bulk Pack"/>
    <n v="0"/>
    <n v="59"/>
    <n v="30"/>
    <n v="3"/>
    <s v="TRUE"/>
  </r>
  <r>
    <s v="BN-2014-9235525"/>
    <x v="1089"/>
    <s v="Maya Pamphlett"/>
    <x v="3"/>
    <s v="Tuscany"/>
    <s v="Pistoia"/>
    <x v="2"/>
    <x v="1"/>
    <x v="1"/>
    <x v="0"/>
    <x v="3"/>
    <s v="Rogers Lockers, Blue"/>
    <n v="0.4"/>
    <n v="635"/>
    <n v="-349"/>
    <n v="5"/>
    <s v="FALSE"/>
  </r>
  <r>
    <s v="AZ-2014-8531575"/>
    <x v="1089"/>
    <s v="Nicole Johns"/>
    <x v="8"/>
    <s v="Hovedstaden"/>
    <s v="Copenhagen"/>
    <x v="0"/>
    <x v="1"/>
    <x v="1"/>
    <x v="2"/>
    <x v="15"/>
    <s v="Belkin Keyboard, Bluetooth"/>
    <n v="0.5"/>
    <n v="84"/>
    <n v="-42"/>
    <n v="2"/>
    <s v="FALSE"/>
  </r>
  <r>
    <s v="AZ-2014-8531575"/>
    <x v="1089"/>
    <s v="Nicole Johns"/>
    <x v="8"/>
    <s v="Hovedstaden"/>
    <s v="Copenhagen"/>
    <x v="0"/>
    <x v="1"/>
    <x v="1"/>
    <x v="2"/>
    <x v="15"/>
    <s v="Memorex Mouse, USB"/>
    <n v="0.5"/>
    <n v="71"/>
    <n v="-44"/>
    <n v="5"/>
    <s v="FALSE"/>
  </r>
  <r>
    <s v="BN-2014-9235525"/>
    <x v="1089"/>
    <s v="Maya Pamphlett"/>
    <x v="3"/>
    <s v="Tuscany"/>
    <s v="Pistoia"/>
    <x v="2"/>
    <x v="1"/>
    <x v="1"/>
    <x v="2"/>
    <x v="10"/>
    <s v="Apple Headset, Cordless"/>
    <n v="0.4"/>
    <n v="46"/>
    <n v="-14"/>
    <n v="1"/>
    <s v="FALSE"/>
  </r>
  <r>
    <s v="AZ-2014-115654"/>
    <x v="1090"/>
    <s v="Jose Gambino"/>
    <x v="6"/>
    <s v="Berlin"/>
    <s v="Berlin"/>
    <x v="1"/>
    <x v="2"/>
    <x v="2"/>
    <x v="1"/>
    <x v="8"/>
    <s v="Novimex Swivel Stool, Adjustable"/>
    <n v="0.2"/>
    <n v="267"/>
    <n v="-40"/>
    <n v="2"/>
    <s v="FALSE"/>
  </r>
  <r>
    <s v="AZ-2014-115654"/>
    <x v="1090"/>
    <s v="Jose Gambino"/>
    <x v="6"/>
    <s v="Berlin"/>
    <s v="Berlin"/>
    <x v="1"/>
    <x v="2"/>
    <x v="2"/>
    <x v="0"/>
    <x v="5"/>
    <s v="Avery Binder, Economy"/>
    <n v="0.1"/>
    <n v="35"/>
    <n v="11"/>
    <n v="3"/>
    <s v="TRUE"/>
  </r>
  <r>
    <s v="AZ-2014-115654"/>
    <x v="1090"/>
    <s v="Jose Gambino"/>
    <x v="6"/>
    <s v="Berlin"/>
    <s v="Berlin"/>
    <x v="1"/>
    <x v="2"/>
    <x v="2"/>
    <x v="0"/>
    <x v="3"/>
    <s v="Fellowes Lockers, Industrial"/>
    <n v="0.2"/>
    <n v="332"/>
    <n v="100"/>
    <n v="2"/>
    <s v="FALSE"/>
  </r>
  <r>
    <s v="BN-2014-1551236"/>
    <x v="1090"/>
    <s v="Jasmine Slater"/>
    <x v="0"/>
    <s v="Västra Götaland"/>
    <s v="Gothenburg"/>
    <x v="0"/>
    <x v="2"/>
    <x v="2"/>
    <x v="0"/>
    <x v="3"/>
    <s v="Smead File Cart, Single Width"/>
    <n v="0.5"/>
    <n v="257"/>
    <n v="-252"/>
    <n v="4"/>
    <s v="TRUE"/>
  </r>
  <r>
    <s v="AZ-2014-115654"/>
    <x v="1090"/>
    <s v="Jose Gambino"/>
    <x v="6"/>
    <s v="Berlin"/>
    <s v="Berlin"/>
    <x v="1"/>
    <x v="2"/>
    <x v="2"/>
    <x v="2"/>
    <x v="15"/>
    <s v="Memorex Mouse, USB"/>
    <n v="0.1"/>
    <n v="102"/>
    <n v="10"/>
    <n v="4"/>
    <s v="TRUE"/>
  </r>
  <r>
    <s v="AZ-2014-183577"/>
    <x v="1090"/>
    <s v="Zara Loton"/>
    <x v="1"/>
    <s v="England"/>
    <s v="Leicester"/>
    <x v="0"/>
    <x v="2"/>
    <x v="1"/>
    <x v="0"/>
    <x v="11"/>
    <s v="Hoover Refrigerator, Silver"/>
    <n v="0"/>
    <n v="1054"/>
    <n v="337"/>
    <n v="2"/>
    <s v="TRUE"/>
  </r>
  <r>
    <s v="AZ-2014-9736684"/>
    <x v="1090"/>
    <s v="Lola Hughes"/>
    <x v="5"/>
    <s v="Madrid"/>
    <s v="Madrid"/>
    <x v="2"/>
    <x v="1"/>
    <x v="0"/>
    <x v="0"/>
    <x v="5"/>
    <s v="Wilson Jones Binding Machine, Recycled"/>
    <n v="0"/>
    <n v="345"/>
    <n v="38"/>
    <n v="7"/>
    <s v="TRUE"/>
  </r>
  <r>
    <s v="AZ-2014-9736684"/>
    <x v="1090"/>
    <s v="Lola Hughes"/>
    <x v="5"/>
    <s v="Madrid"/>
    <s v="Madrid"/>
    <x v="2"/>
    <x v="1"/>
    <x v="0"/>
    <x v="0"/>
    <x v="5"/>
    <s v="Wilson Jones Index Tab, Recycled"/>
    <n v="0"/>
    <n v="41"/>
    <n v="11"/>
    <n v="6"/>
    <s v="TRUE"/>
  </r>
  <r>
    <s v="AZ-2014-9736684"/>
    <x v="1090"/>
    <s v="Lola Hughes"/>
    <x v="5"/>
    <s v="Madrid"/>
    <s v="Madrid"/>
    <x v="2"/>
    <x v="1"/>
    <x v="0"/>
    <x v="0"/>
    <x v="3"/>
    <s v="Rogers Folders, Wire Frame"/>
    <n v="0.1"/>
    <n v="54"/>
    <n v="1"/>
    <n v="2"/>
    <s v="FALSE"/>
  </r>
  <r>
    <s v="AZ-2014-8967305"/>
    <x v="1090"/>
    <s v="Kimberly Jones"/>
    <x v="3"/>
    <s v="Veneto"/>
    <s v="Verona"/>
    <x v="2"/>
    <x v="2"/>
    <x v="1"/>
    <x v="1"/>
    <x v="1"/>
    <s v="Sauder Stackable Bookrack, Pine"/>
    <n v="0"/>
    <n v="741"/>
    <n v="267"/>
    <n v="5"/>
    <s v="TRUE"/>
  </r>
  <r>
    <s v="AZ-2014-4531843"/>
    <x v="1090"/>
    <s v="Kian Thomson"/>
    <x v="6"/>
    <s v="Hesse"/>
    <s v="Frankfurt"/>
    <x v="1"/>
    <x v="1"/>
    <x v="1"/>
    <x v="0"/>
    <x v="4"/>
    <s v="Stockwell Rubber Bands, 12 Pack"/>
    <n v="0"/>
    <n v="16"/>
    <n v="2"/>
    <n v="1"/>
    <s v="FALSE"/>
  </r>
  <r>
    <s v="AZ-2014-4531843"/>
    <x v="1090"/>
    <s v="Kian Thomson"/>
    <x v="6"/>
    <s v="Hesse"/>
    <s v="Frankfurt"/>
    <x v="1"/>
    <x v="1"/>
    <x v="1"/>
    <x v="0"/>
    <x v="7"/>
    <s v="Novimex Removable Labels, 5000 Label Set"/>
    <n v="0"/>
    <n v="49"/>
    <n v="20"/>
    <n v="5"/>
    <s v="FALSE"/>
  </r>
  <r>
    <s v="BN-2014-8685864"/>
    <x v="1090"/>
    <s v="Georgina Storey"/>
    <x v="2"/>
    <s v="Nord-Pas-de-Calais-Picardie"/>
    <s v="Villeneuve-d'Ascq"/>
    <x v="1"/>
    <x v="1"/>
    <x v="1"/>
    <x v="2"/>
    <x v="10"/>
    <s v="Samsung Smart Phone, Cordless"/>
    <n v="0.15"/>
    <n v="1629"/>
    <n v="-153"/>
    <n v="3"/>
    <s v="FALSE"/>
  </r>
  <r>
    <s v="AZ-2014-129299"/>
    <x v="1091"/>
    <s v="Koby Phillip"/>
    <x v="3"/>
    <s v="Lombardy"/>
    <s v="Milan"/>
    <x v="2"/>
    <x v="1"/>
    <x v="3"/>
    <x v="1"/>
    <x v="16"/>
    <s v="Eldon Frame, Erganomic"/>
    <n v="0"/>
    <n v="689"/>
    <n v="96"/>
    <n v="6"/>
    <s v="TRUE"/>
  </r>
  <r>
    <s v="AZ-2014-8849270"/>
    <x v="1091"/>
    <s v="Yasmin Higgins"/>
    <x v="6"/>
    <s v="North Rhine-Westphalia"/>
    <s v="Langenfeld"/>
    <x v="1"/>
    <x v="2"/>
    <x v="2"/>
    <x v="0"/>
    <x v="5"/>
    <s v="Wilson Jones Index Tab, Clear"/>
    <n v="0"/>
    <n v="18"/>
    <n v="2"/>
    <n v="3"/>
    <s v="FALSE"/>
  </r>
  <r>
    <s v="AZ-2014-8849270"/>
    <x v="1091"/>
    <s v="Yasmin Higgins"/>
    <x v="6"/>
    <s v="North Rhine-Westphalia"/>
    <s v="Langenfeld"/>
    <x v="1"/>
    <x v="2"/>
    <x v="2"/>
    <x v="2"/>
    <x v="10"/>
    <s v="Nokia Headset, Full Size"/>
    <n v="0"/>
    <n v="223"/>
    <n v="4"/>
    <n v="3"/>
    <s v="TRUE"/>
  </r>
  <r>
    <s v="AZ-2014-8676068"/>
    <x v="1091"/>
    <s v="Evie Rees"/>
    <x v="2"/>
    <s v="Ile-de-France"/>
    <s v="Fontenay-aux-Roses"/>
    <x v="1"/>
    <x v="1"/>
    <x v="2"/>
    <x v="0"/>
    <x v="3"/>
    <s v="Smead Shelving, Wire Frame"/>
    <n v="0.1"/>
    <n v="43"/>
    <n v="17"/>
    <n v="1"/>
    <s v="FALSE"/>
  </r>
  <r>
    <s v="AZ-2014-9133960"/>
    <x v="1091"/>
    <s v="Kazuko Mason"/>
    <x v="2"/>
    <s v="Provence-Alpes-Côte d'Azur"/>
    <s v="Marseille"/>
    <x v="1"/>
    <x v="0"/>
    <x v="1"/>
    <x v="0"/>
    <x v="5"/>
    <s v="Avery Binder, Clear"/>
    <n v="0"/>
    <n v="62"/>
    <n v="6"/>
    <n v="5"/>
    <s v="TRUE"/>
  </r>
  <r>
    <s v="AZ-2014-6477857"/>
    <x v="1091"/>
    <s v="Blake Lymburner"/>
    <x v="1"/>
    <s v="England"/>
    <s v="London"/>
    <x v="0"/>
    <x v="1"/>
    <x v="1"/>
    <x v="0"/>
    <x v="5"/>
    <s v="Acco Hole Reinforcements, Durable"/>
    <n v="0.1"/>
    <n v="15"/>
    <n v="6"/>
    <n v="2"/>
    <s v="TRUE"/>
  </r>
  <r>
    <s v="AZ-2014-8438862"/>
    <x v="1091"/>
    <s v="Henry Chandler"/>
    <x v="7"/>
    <s v="Utrecht"/>
    <s v="Nieuwegein"/>
    <x v="1"/>
    <x v="0"/>
    <x v="1"/>
    <x v="1"/>
    <x v="8"/>
    <s v="Novimex Bag Chairs, Adjustable"/>
    <n v="0.5"/>
    <n v="73"/>
    <n v="-36"/>
    <n v="3"/>
    <s v="FALSE"/>
  </r>
  <r>
    <s v="AZ-2014-8438862"/>
    <x v="1091"/>
    <s v="Henry Chandler"/>
    <x v="7"/>
    <s v="Utrecht"/>
    <s v="Nieuwegein"/>
    <x v="1"/>
    <x v="0"/>
    <x v="1"/>
    <x v="1"/>
    <x v="16"/>
    <s v="Deflect-O Stacking Tray, Erganomic"/>
    <n v="0.2"/>
    <n v="71"/>
    <n v="-14"/>
    <n v="4"/>
    <s v="TRUE"/>
  </r>
  <r>
    <s v="AZ-2014-8438862"/>
    <x v="1091"/>
    <s v="Henry Chandler"/>
    <x v="7"/>
    <s v="Utrecht"/>
    <s v="Nieuwegein"/>
    <x v="1"/>
    <x v="0"/>
    <x v="1"/>
    <x v="0"/>
    <x v="2"/>
    <s v="Boston Canvas, Easy-Erase"/>
    <n v="0.5"/>
    <n v="81"/>
    <n v="-44"/>
    <n v="3"/>
    <s v="TRUE"/>
  </r>
  <r>
    <s v="AZ-2014-8438862"/>
    <x v="1091"/>
    <s v="Henry Chandler"/>
    <x v="7"/>
    <s v="Utrecht"/>
    <s v="Nieuwegein"/>
    <x v="1"/>
    <x v="0"/>
    <x v="1"/>
    <x v="0"/>
    <x v="3"/>
    <s v="Fellowes File Cart, Single Width"/>
    <n v="0.5"/>
    <n v="412"/>
    <n v="-412"/>
    <n v="6"/>
    <s v="TRUE"/>
  </r>
  <r>
    <s v="AZ-2014-8438862"/>
    <x v="1091"/>
    <s v="Henry Chandler"/>
    <x v="7"/>
    <s v="Utrecht"/>
    <s v="Nieuwegein"/>
    <x v="1"/>
    <x v="0"/>
    <x v="1"/>
    <x v="0"/>
    <x v="3"/>
    <s v="Fellowes Lockers, Blue"/>
    <n v="0.5"/>
    <n v="207"/>
    <n v="-100"/>
    <n v="2"/>
    <s v="TRUE"/>
  </r>
  <r>
    <s v="BN-2014-8744375"/>
    <x v="1091"/>
    <s v="Maya O'Sullivan"/>
    <x v="1"/>
    <s v="England"/>
    <s v="Birmingham"/>
    <x v="0"/>
    <x v="2"/>
    <x v="1"/>
    <x v="0"/>
    <x v="11"/>
    <s v="Cuisinart Refrigerator, Black"/>
    <n v="0.5"/>
    <n v="496"/>
    <n v="-79"/>
    <n v="2"/>
    <s v="FALSE"/>
  </r>
  <r>
    <s v="AZ-2014-2961810"/>
    <x v="1091"/>
    <s v="Angus Ibsch"/>
    <x v="2"/>
    <s v="Ile-de-France"/>
    <s v="Mantes-la-Ville"/>
    <x v="1"/>
    <x v="1"/>
    <x v="1"/>
    <x v="0"/>
    <x v="5"/>
    <s v="Ibico Binding Machine, Recycled"/>
    <n v="0"/>
    <n v="104"/>
    <n v="19"/>
    <n v="2"/>
    <s v="FALSE"/>
  </r>
  <r>
    <s v="BN-2014-3821323"/>
    <x v="1092"/>
    <s v="Tina Brantley"/>
    <x v="1"/>
    <s v="England"/>
    <s v="London"/>
    <x v="0"/>
    <x v="0"/>
    <x v="3"/>
    <x v="1"/>
    <x v="16"/>
    <s v="Deflect-O Door Stop, Black"/>
    <n v="0.4"/>
    <n v="132"/>
    <n v="-79"/>
    <n v="5"/>
    <s v="TRUE"/>
  </r>
  <r>
    <s v="AZ-2014-1957538"/>
    <x v="1092"/>
    <s v="Courtney Hancock"/>
    <x v="2"/>
    <s v="Ile-de-France"/>
    <s v="Paris"/>
    <x v="1"/>
    <x v="1"/>
    <x v="3"/>
    <x v="0"/>
    <x v="5"/>
    <s v="Wilson Jones Binder, Clear"/>
    <n v="0"/>
    <n v="25"/>
    <n v="2"/>
    <n v="2"/>
    <s v="TRUE"/>
  </r>
  <r>
    <s v="BN-2014-3821323"/>
    <x v="1092"/>
    <s v="Tina Brantley"/>
    <x v="1"/>
    <s v="England"/>
    <s v="London"/>
    <x v="0"/>
    <x v="0"/>
    <x v="3"/>
    <x v="0"/>
    <x v="3"/>
    <s v="Eldon Shelving, Blue"/>
    <n v="0.1"/>
    <n v="87"/>
    <n v="16"/>
    <n v="2"/>
    <s v="TRUE"/>
  </r>
  <r>
    <s v="AZ-2014-4317243"/>
    <x v="1092"/>
    <s v="Nelson Olsen"/>
    <x v="6"/>
    <s v="North Rhine-Westphalia"/>
    <s v="Moers"/>
    <x v="1"/>
    <x v="0"/>
    <x v="0"/>
    <x v="1"/>
    <x v="1"/>
    <s v="Dania Library with Doors, Metal"/>
    <n v="0.1"/>
    <n v="977"/>
    <n v="271"/>
    <n v="3"/>
    <s v="FALSE"/>
  </r>
  <r>
    <s v="BN-2014-1462193"/>
    <x v="1092"/>
    <s v="Rebecca Heysen"/>
    <x v="13"/>
    <s v="Cork"/>
    <s v="Cork"/>
    <x v="0"/>
    <x v="2"/>
    <x v="0"/>
    <x v="1"/>
    <x v="1"/>
    <s v="Safco Stackable Bookrack, Traditional"/>
    <n v="0.5"/>
    <n v="148"/>
    <n v="-101"/>
    <n v="2"/>
    <s v="TRUE"/>
  </r>
  <r>
    <s v="BN-2014-1462193"/>
    <x v="1092"/>
    <s v="Rebecca Heysen"/>
    <x v="13"/>
    <s v="Cork"/>
    <s v="Cork"/>
    <x v="0"/>
    <x v="2"/>
    <x v="0"/>
    <x v="1"/>
    <x v="8"/>
    <s v="Office Star Steel Folding Chair, Red"/>
    <n v="0.5"/>
    <n v="413"/>
    <n v="-314"/>
    <n v="9"/>
    <s v="TRUE"/>
  </r>
  <r>
    <s v="AZ-2014-727040"/>
    <x v="1092"/>
    <s v="Kyle Beard"/>
    <x v="3"/>
    <s v="Lazio"/>
    <s v="Rome"/>
    <x v="2"/>
    <x v="1"/>
    <x v="2"/>
    <x v="0"/>
    <x v="2"/>
    <s v="BIC Markers, Easy-Erase"/>
    <n v="0"/>
    <n v="80"/>
    <n v="22"/>
    <n v="3"/>
    <s v="TRUE"/>
  </r>
  <r>
    <s v="AZ-2014-1240629"/>
    <x v="1092"/>
    <s v="Fredrick Beveridge"/>
    <x v="3"/>
    <s v="Sicily"/>
    <s v="Ragusa"/>
    <x v="2"/>
    <x v="2"/>
    <x v="1"/>
    <x v="0"/>
    <x v="5"/>
    <s v="Ibico Hole Reinforcements, Recycled"/>
    <n v="0"/>
    <n v="22"/>
    <n v="7"/>
    <n v="3"/>
    <s v="TRUE"/>
  </r>
  <r>
    <s v="AZ-2014-3706282"/>
    <x v="1092"/>
    <s v="Yasmin Higgins"/>
    <x v="2"/>
    <s v="Alsace-Champagne-Ardenne-Lorraine"/>
    <s v="Bar-le-Duc"/>
    <x v="1"/>
    <x v="2"/>
    <x v="1"/>
    <x v="0"/>
    <x v="5"/>
    <s v="Avery Binder Covers, Durable"/>
    <n v="0"/>
    <n v="25"/>
    <n v="3"/>
    <n v="2"/>
    <s v="TRUE"/>
  </r>
  <r>
    <s v="AZ-2014-3706282"/>
    <x v="1092"/>
    <s v="Yasmin Higgins"/>
    <x v="2"/>
    <s v="Alsace-Champagne-Ardenne-Lorraine"/>
    <s v="Bar-le-Duc"/>
    <x v="1"/>
    <x v="2"/>
    <x v="1"/>
    <x v="0"/>
    <x v="5"/>
    <s v="Avery Binder, Clear"/>
    <n v="0"/>
    <n v="25"/>
    <n v="2"/>
    <n v="2"/>
    <s v="FALSE"/>
  </r>
  <r>
    <s v="AZ-2014-3706282"/>
    <x v="1092"/>
    <s v="Yasmin Higgins"/>
    <x v="2"/>
    <s v="Alsace-Champagne-Ardenne-Lorraine"/>
    <s v="Bar-le-Duc"/>
    <x v="1"/>
    <x v="2"/>
    <x v="1"/>
    <x v="0"/>
    <x v="5"/>
    <s v="Wilson Jones Binder, Durable"/>
    <n v="0"/>
    <n v="73"/>
    <n v="3"/>
    <n v="5"/>
    <s v="FALSE"/>
  </r>
  <r>
    <s v="BN-2014-2791040"/>
    <x v="1093"/>
    <s v="Jason Martinez"/>
    <x v="3"/>
    <s v="Umbria"/>
    <s v="Perugia"/>
    <x v="2"/>
    <x v="2"/>
    <x v="0"/>
    <x v="1"/>
    <x v="8"/>
    <s v="Novimex Bag Chairs, Set of Two"/>
    <n v="0.6"/>
    <n v="58"/>
    <n v="-52"/>
    <n v="3"/>
    <s v="FALSE"/>
  </r>
  <r>
    <s v="AZ-2014-383147"/>
    <x v="1093"/>
    <s v="Angus Ibsch"/>
    <x v="1"/>
    <s v="England"/>
    <s v="Maidenhead"/>
    <x v="0"/>
    <x v="1"/>
    <x v="0"/>
    <x v="0"/>
    <x v="2"/>
    <s v="BIC Markers, Water Color"/>
    <n v="0"/>
    <n v="118"/>
    <n v="41"/>
    <n v="4"/>
    <s v="TRUE"/>
  </r>
  <r>
    <s v="AZ-2014-383147"/>
    <x v="1093"/>
    <s v="Angus Ibsch"/>
    <x v="1"/>
    <s v="England"/>
    <s v="Maidenhead"/>
    <x v="0"/>
    <x v="1"/>
    <x v="0"/>
    <x v="0"/>
    <x v="4"/>
    <s v="OIC Staples, Assorted Sizes"/>
    <n v="0"/>
    <n v="18"/>
    <n v="7"/>
    <n v="2"/>
    <s v="TRUE"/>
  </r>
  <r>
    <s v="BN-2014-2791040"/>
    <x v="1093"/>
    <s v="Jason Martinez"/>
    <x v="3"/>
    <s v="Umbria"/>
    <s v="Perugia"/>
    <x v="2"/>
    <x v="2"/>
    <x v="0"/>
    <x v="0"/>
    <x v="0"/>
    <s v="Green Bar Message Books, Recycled"/>
    <n v="0"/>
    <n v="119"/>
    <n v="43"/>
    <n v="5"/>
    <s v="FALSE"/>
  </r>
  <r>
    <s v="BN-2014-2791040"/>
    <x v="1093"/>
    <s v="Jason Martinez"/>
    <x v="3"/>
    <s v="Umbria"/>
    <s v="Perugia"/>
    <x v="2"/>
    <x v="2"/>
    <x v="0"/>
    <x v="2"/>
    <x v="10"/>
    <s v="Apple Smart Phone, Full Size"/>
    <n v="0.4"/>
    <n v="765"/>
    <n v="-153"/>
    <n v="2"/>
    <s v="FALSE"/>
  </r>
  <r>
    <s v="BN-2014-8703611"/>
    <x v="1093"/>
    <s v="Crystal Turner"/>
    <x v="2"/>
    <s v="Ile-de-France"/>
    <s v="Bagnolet"/>
    <x v="1"/>
    <x v="1"/>
    <x v="1"/>
    <x v="1"/>
    <x v="16"/>
    <s v="Rubbermaid Frame, Duo Pack"/>
    <n v="0"/>
    <n v="880"/>
    <n v="97"/>
    <n v="8"/>
    <s v="TRUE"/>
  </r>
  <r>
    <s v="BN-2014-8703611"/>
    <x v="1093"/>
    <s v="Crystal Turner"/>
    <x v="2"/>
    <s v="Ile-de-France"/>
    <s v="Bagnolet"/>
    <x v="1"/>
    <x v="1"/>
    <x v="1"/>
    <x v="0"/>
    <x v="5"/>
    <s v="Acco Binding Machine, Recycled"/>
    <n v="0"/>
    <n v="154"/>
    <n v="39"/>
    <n v="3"/>
    <s v="TRUE"/>
  </r>
  <r>
    <s v="BN-2014-8703611"/>
    <x v="1093"/>
    <s v="Crystal Turner"/>
    <x v="2"/>
    <s v="Ile-de-France"/>
    <s v="Bagnolet"/>
    <x v="1"/>
    <x v="1"/>
    <x v="1"/>
    <x v="2"/>
    <x v="13"/>
    <s v="Hewlett Fax Machine, Laser"/>
    <n v="0.15"/>
    <n v="816"/>
    <n v="-96"/>
    <n v="3"/>
    <s v="FALSE"/>
  </r>
  <r>
    <s v="BN-2014-7374900"/>
    <x v="1093"/>
    <s v="Melody Nelson"/>
    <x v="3"/>
    <s v="Sicily"/>
    <s v="Acireale"/>
    <x v="2"/>
    <x v="2"/>
    <x v="0"/>
    <x v="2"/>
    <x v="10"/>
    <s v="Nokia Office Telephone, with Caller ID"/>
    <n v="0.4"/>
    <n v="195"/>
    <n v="-117"/>
    <n v="5"/>
    <s v="FALSE"/>
  </r>
  <r>
    <s v="AZ-2014-5408556"/>
    <x v="1093"/>
    <s v="Jessica Paramor"/>
    <x v="5"/>
    <s v="Madrid"/>
    <s v="Madrid"/>
    <x v="2"/>
    <x v="2"/>
    <x v="1"/>
    <x v="1"/>
    <x v="16"/>
    <s v="Deflect-O Stacking Tray, Erganomic"/>
    <n v="0"/>
    <n v="191"/>
    <n v="54"/>
    <n v="8"/>
    <s v="TRUE"/>
  </r>
  <r>
    <s v="AZ-2014-5363417"/>
    <x v="1093"/>
    <s v="Bianca Crisp"/>
    <x v="1"/>
    <s v="England"/>
    <s v="Sunderland"/>
    <x v="0"/>
    <x v="0"/>
    <x v="1"/>
    <x v="1"/>
    <x v="8"/>
    <s v="Office Star Rocking Chair, Set of Two"/>
    <n v="0"/>
    <n v="429"/>
    <n v="17"/>
    <n v="3"/>
    <s v="FALSE"/>
  </r>
  <r>
    <s v="AZ-2014-7156078"/>
    <x v="1093"/>
    <s v="Amy Nixon"/>
    <x v="6"/>
    <s v="North Rhine-Westphalia"/>
    <s v="Hagen"/>
    <x v="1"/>
    <x v="1"/>
    <x v="1"/>
    <x v="0"/>
    <x v="5"/>
    <s v="Wilson Jones Index Tab, Clear"/>
    <n v="0"/>
    <n v="18"/>
    <n v="2"/>
    <n v="3"/>
    <s v="FALSE"/>
  </r>
  <r>
    <s v="AZ-2014-5363417"/>
    <x v="1093"/>
    <s v="Bianca Crisp"/>
    <x v="1"/>
    <s v="England"/>
    <s v="Sunderland"/>
    <x v="0"/>
    <x v="0"/>
    <x v="1"/>
    <x v="0"/>
    <x v="7"/>
    <s v="Hon Removable Labels, Adjustable"/>
    <n v="0"/>
    <n v="21"/>
    <n v="1"/>
    <n v="2"/>
    <s v="FALSE"/>
  </r>
  <r>
    <s v="BN-2014-2717006"/>
    <x v="1093"/>
    <s v="Devin Huddleston"/>
    <x v="2"/>
    <s v="Provence-Alpes-Côte d'Azur"/>
    <s v="Vallauris"/>
    <x v="1"/>
    <x v="1"/>
    <x v="1"/>
    <x v="2"/>
    <x v="9"/>
    <s v="Epson Receipt Printer, Durable"/>
    <n v="0.15"/>
    <n v="299"/>
    <n v="-28"/>
    <n v="3"/>
    <s v="FALSE"/>
  </r>
  <r>
    <s v="AZ-2014-5363417"/>
    <x v="1093"/>
    <s v="Bianca Crisp"/>
    <x v="1"/>
    <s v="England"/>
    <s v="Sunderland"/>
    <x v="0"/>
    <x v="0"/>
    <x v="1"/>
    <x v="2"/>
    <x v="15"/>
    <s v="Logitech Numeric Keypad, USB"/>
    <n v="0"/>
    <n v="47"/>
    <n v="20"/>
    <n v="1"/>
    <s v="TRUE"/>
  </r>
  <r>
    <s v="AZ-2014-8231196"/>
    <x v="1094"/>
    <s v="Alana Zahel"/>
    <x v="2"/>
    <s v="Provence-Alpes-Côte d'Azur"/>
    <s v="Salon-de-Provence"/>
    <x v="1"/>
    <x v="1"/>
    <x v="3"/>
    <x v="0"/>
    <x v="5"/>
    <s v="Avery Binding Machine, Clear"/>
    <n v="0"/>
    <n v="290"/>
    <n v="35"/>
    <n v="6"/>
    <s v="TRUE"/>
  </r>
  <r>
    <s v="AZ-2014-8231196"/>
    <x v="1094"/>
    <s v="Alana Zahel"/>
    <x v="2"/>
    <s v="Provence-Alpes-Côte d'Azur"/>
    <s v="Salon-de-Provence"/>
    <x v="1"/>
    <x v="1"/>
    <x v="3"/>
    <x v="2"/>
    <x v="15"/>
    <s v="Logitech Memory Card, USB"/>
    <n v="0"/>
    <n v="207"/>
    <n v="33"/>
    <n v="2"/>
    <s v="TRUE"/>
  </r>
  <r>
    <s v="AZ-2014-1670847"/>
    <x v="1094"/>
    <s v="Joshua Romero"/>
    <x v="2"/>
    <s v="Aquitaine-Limousin-Poitou-Charentes"/>
    <s v="Bordeaux"/>
    <x v="1"/>
    <x v="1"/>
    <x v="2"/>
    <x v="2"/>
    <x v="13"/>
    <s v="Sharp Fax and Copier, Color"/>
    <n v="0.15"/>
    <n v="578"/>
    <n v="231"/>
    <n v="4"/>
    <s v="FALSE"/>
  </r>
  <r>
    <s v="AZ-2014-604264"/>
    <x v="1094"/>
    <s v="John Baca"/>
    <x v="1"/>
    <s v="England"/>
    <s v="Nottingham"/>
    <x v="0"/>
    <x v="1"/>
    <x v="2"/>
    <x v="0"/>
    <x v="7"/>
    <s v="Avery Legal Exhibit Labels, Adjustable"/>
    <n v="0"/>
    <n v="46"/>
    <n v="14"/>
    <n v="5"/>
    <s v="TRUE"/>
  </r>
  <r>
    <s v="BN-2014-5918284"/>
    <x v="1094"/>
    <s v="Isabelle Gould"/>
    <x v="7"/>
    <s v="North Holland"/>
    <s v="Amsterdam"/>
    <x v="1"/>
    <x v="1"/>
    <x v="0"/>
    <x v="1"/>
    <x v="16"/>
    <s v="Rubbermaid Frame, Duo Pack"/>
    <n v="0.2"/>
    <n v="264"/>
    <n v="-30"/>
    <n v="3"/>
    <s v="FALSE"/>
  </r>
  <r>
    <s v="BN-2014-5918284"/>
    <x v="1094"/>
    <s v="Isabelle Gould"/>
    <x v="7"/>
    <s v="North Holland"/>
    <s v="Amsterdam"/>
    <x v="1"/>
    <x v="1"/>
    <x v="0"/>
    <x v="0"/>
    <x v="12"/>
    <s v="Elite Scissors, High Speed"/>
    <n v="0.5"/>
    <n v="45"/>
    <n v="-2"/>
    <n v="4"/>
    <s v="FALSE"/>
  </r>
  <r>
    <s v="AZ-2014-3694312"/>
    <x v="1094"/>
    <s v="Denise Harris"/>
    <x v="3"/>
    <s v="Calabria"/>
    <s v="Crotone"/>
    <x v="2"/>
    <x v="1"/>
    <x v="1"/>
    <x v="0"/>
    <x v="4"/>
    <s v="Advantus Push Pins, Assorted Sizes"/>
    <n v="0"/>
    <n v="36"/>
    <n v="7"/>
    <n v="3"/>
    <s v="FALSE"/>
  </r>
  <r>
    <s v="BN-2014-6231386"/>
    <x v="1094"/>
    <s v="Leon Thompson"/>
    <x v="13"/>
    <s v="Dublin"/>
    <s v="Dublin"/>
    <x v="0"/>
    <x v="1"/>
    <x v="1"/>
    <x v="2"/>
    <x v="15"/>
    <s v="Enermax Flash Drive, Erganomic"/>
    <n v="0.5"/>
    <n v="20"/>
    <n v="-2"/>
    <n v="1"/>
    <s v="TRUE"/>
  </r>
  <r>
    <s v="BN-2014-4627406"/>
    <x v="1095"/>
    <s v="Jennifer Mattingly"/>
    <x v="6"/>
    <s v="Rhineland-Palatinate"/>
    <s v="Worms"/>
    <x v="1"/>
    <x v="0"/>
    <x v="2"/>
    <x v="1"/>
    <x v="1"/>
    <s v="Ikea Classic Bookcase, Traditional"/>
    <n v="0.1"/>
    <n v="371"/>
    <n v="115"/>
    <n v="1"/>
    <s v="TRUE"/>
  </r>
  <r>
    <s v="BN-2014-4627406"/>
    <x v="1095"/>
    <s v="Jennifer Mattingly"/>
    <x v="6"/>
    <s v="Rhineland-Palatinate"/>
    <s v="Worms"/>
    <x v="1"/>
    <x v="0"/>
    <x v="2"/>
    <x v="1"/>
    <x v="1"/>
    <s v="Safco 3-Shelf Cabinet, Pine"/>
    <n v="0.1"/>
    <n v="460"/>
    <n v="31"/>
    <n v="3"/>
    <s v="TRUE"/>
  </r>
  <r>
    <s v="BN-2014-4627406"/>
    <x v="1095"/>
    <s v="Jennifer Mattingly"/>
    <x v="6"/>
    <s v="Rhineland-Palatinate"/>
    <s v="Worms"/>
    <x v="1"/>
    <x v="0"/>
    <x v="2"/>
    <x v="0"/>
    <x v="2"/>
    <s v="Boston Pens, Easy-Erase"/>
    <n v="0"/>
    <n v="29"/>
    <n v="10"/>
    <n v="2"/>
    <s v="TRUE"/>
  </r>
  <r>
    <s v="AZ-2014-2107464"/>
    <x v="1095"/>
    <s v="Wanda Wingert"/>
    <x v="1"/>
    <s v="England"/>
    <s v="Southend-on-Sea"/>
    <x v="0"/>
    <x v="1"/>
    <x v="2"/>
    <x v="0"/>
    <x v="7"/>
    <s v="Smead Legal Exhibit Labels, Laser Printer Compatible"/>
    <n v="0"/>
    <n v="78"/>
    <n v="5"/>
    <n v="7"/>
    <s v="FALSE"/>
  </r>
  <r>
    <s v="AZ-2014-7552735"/>
    <x v="1095"/>
    <s v="John Kemp"/>
    <x v="5"/>
    <s v="Valenciana"/>
    <s v="Valencia"/>
    <x v="2"/>
    <x v="0"/>
    <x v="0"/>
    <x v="0"/>
    <x v="2"/>
    <s v="Stanley Pens, Blue"/>
    <n v="0"/>
    <n v="10"/>
    <n v="5"/>
    <n v="1"/>
    <s v="TRUE"/>
  </r>
  <r>
    <s v="AZ-2014-7978715"/>
    <x v="1095"/>
    <s v="Jeffrey Laird"/>
    <x v="1"/>
    <s v="England"/>
    <s v="Dewsbury"/>
    <x v="0"/>
    <x v="2"/>
    <x v="0"/>
    <x v="2"/>
    <x v="13"/>
    <s v="Hewlett Fax Machine, High-Speed"/>
    <n v="0"/>
    <n v="954"/>
    <n v="95"/>
    <n v="3"/>
    <s v="TRUE"/>
  </r>
  <r>
    <s v="AZ-2014-5629900"/>
    <x v="1095"/>
    <s v="Ruth Williams"/>
    <x v="11"/>
    <s v="Lisboa"/>
    <s v="Lisbon"/>
    <x v="2"/>
    <x v="1"/>
    <x v="1"/>
    <x v="0"/>
    <x v="3"/>
    <s v="Tenex Trays, Wire Frame"/>
    <n v="0.5"/>
    <n v="80"/>
    <n v="0"/>
    <n v="3"/>
    <s v="FALSE"/>
  </r>
  <r>
    <s v="AZ-2014-4740053"/>
    <x v="1095"/>
    <s v="Judy Rodriquez"/>
    <x v="2"/>
    <s v="Ile-de-France"/>
    <s v="Montrouge"/>
    <x v="1"/>
    <x v="1"/>
    <x v="1"/>
    <x v="0"/>
    <x v="11"/>
    <s v="Breville Stove, Silver"/>
    <n v="0.1"/>
    <n v="1518"/>
    <n v="253"/>
    <n v="3"/>
    <s v="FALSE"/>
  </r>
  <r>
    <s v="AZ-2014-4740053"/>
    <x v="1095"/>
    <s v="Judy Rodriquez"/>
    <x v="2"/>
    <s v="Ile-de-France"/>
    <s v="Montrouge"/>
    <x v="1"/>
    <x v="1"/>
    <x v="1"/>
    <x v="0"/>
    <x v="4"/>
    <s v="Stockwell Staples, Metal"/>
    <n v="0"/>
    <n v="21"/>
    <n v="6"/>
    <n v="2"/>
    <s v="FALSE"/>
  </r>
  <r>
    <s v="BN-2014-4592650"/>
    <x v="1095"/>
    <s v="Alexandra Macdonald"/>
    <x v="3"/>
    <s v="Lombardy"/>
    <s v="Milan"/>
    <x v="2"/>
    <x v="2"/>
    <x v="0"/>
    <x v="0"/>
    <x v="12"/>
    <s v="Kleencut Trimmer, Serrated"/>
    <n v="0"/>
    <n v="191"/>
    <n v="51"/>
    <n v="5"/>
    <s v="TRUE"/>
  </r>
  <r>
    <s v="BN-2014-4592650"/>
    <x v="1095"/>
    <s v="Alexandra Macdonald"/>
    <x v="3"/>
    <s v="Lombardy"/>
    <s v="Milan"/>
    <x v="2"/>
    <x v="2"/>
    <x v="0"/>
    <x v="2"/>
    <x v="10"/>
    <s v="Samsung Speaker Phone, Full Size"/>
    <n v="0.4"/>
    <n v="149"/>
    <n v="-40"/>
    <n v="2"/>
    <s v="FALSE"/>
  </r>
  <r>
    <s v="AZ-2014-3685250"/>
    <x v="1095"/>
    <s v="Winnie Moss"/>
    <x v="10"/>
    <s v="Oslo"/>
    <s v="Oslo"/>
    <x v="0"/>
    <x v="1"/>
    <x v="1"/>
    <x v="0"/>
    <x v="2"/>
    <s v="Binney &amp; Smith Markers, Blue"/>
    <n v="0"/>
    <n v="169"/>
    <n v="32"/>
    <n v="7"/>
    <s v="FALSE"/>
  </r>
  <r>
    <s v="AZ-2014-3685250"/>
    <x v="1095"/>
    <s v="Winnie Moss"/>
    <x v="10"/>
    <s v="Oslo"/>
    <s v="Oslo"/>
    <x v="0"/>
    <x v="1"/>
    <x v="1"/>
    <x v="0"/>
    <x v="5"/>
    <s v="Ibico Binder, Recycled"/>
    <n v="0"/>
    <n v="32"/>
    <n v="3"/>
    <n v="2"/>
    <s v="FALSE"/>
  </r>
  <r>
    <s v="AZ-2014-3685250"/>
    <x v="1095"/>
    <s v="Winnie Moss"/>
    <x v="10"/>
    <s v="Oslo"/>
    <s v="Oslo"/>
    <x v="0"/>
    <x v="1"/>
    <x v="1"/>
    <x v="2"/>
    <x v="15"/>
    <s v="SanDisk Mouse, Programmable"/>
    <n v="0"/>
    <n v="119"/>
    <n v="47"/>
    <n v="3"/>
    <s v="TRUE"/>
  </r>
  <r>
    <s v="AZ-2014-8432869"/>
    <x v="1096"/>
    <s v="Mia McLean"/>
    <x v="2"/>
    <s v="Ile-de-France"/>
    <s v="Neuilly-sur-Seine"/>
    <x v="1"/>
    <x v="2"/>
    <x v="2"/>
    <x v="1"/>
    <x v="8"/>
    <s v="SAFCO Chairmat, Red"/>
    <n v="0.1"/>
    <n v="162"/>
    <n v="20"/>
    <n v="3"/>
    <s v="TRUE"/>
  </r>
  <r>
    <s v="BN-2014-3332467"/>
    <x v="1096"/>
    <s v="Bettie Lang"/>
    <x v="7"/>
    <s v="Limburg"/>
    <s v="Maastricht"/>
    <x v="1"/>
    <x v="1"/>
    <x v="2"/>
    <x v="0"/>
    <x v="5"/>
    <s v="Avery 3-Hole Punch, Clear"/>
    <n v="0.5"/>
    <n v="27"/>
    <n v="-20"/>
    <n v="2"/>
    <s v="FALSE"/>
  </r>
  <r>
    <s v="AZ-2014-8432869"/>
    <x v="1096"/>
    <s v="Mia McLean"/>
    <x v="2"/>
    <s v="Ile-de-France"/>
    <s v="Neuilly-sur-Seine"/>
    <x v="1"/>
    <x v="2"/>
    <x v="2"/>
    <x v="0"/>
    <x v="5"/>
    <s v="Cardinal Binding Machine, Recycled"/>
    <n v="0"/>
    <n v="150"/>
    <n v="32"/>
    <n v="3"/>
    <s v="FALSE"/>
  </r>
  <r>
    <s v="BN-2014-3332467"/>
    <x v="1096"/>
    <s v="Bettie Lang"/>
    <x v="7"/>
    <s v="Limburg"/>
    <s v="Maastricht"/>
    <x v="1"/>
    <x v="1"/>
    <x v="2"/>
    <x v="2"/>
    <x v="15"/>
    <s v="Belkin Flash Drive, Programmable"/>
    <n v="0.5"/>
    <n v="65"/>
    <n v="-52"/>
    <n v="3"/>
    <s v="FALSE"/>
  </r>
  <r>
    <s v="AZ-2014-5210235"/>
    <x v="1096"/>
    <s v="John Harris"/>
    <x v="6"/>
    <s v="North Rhine-Westphalia"/>
    <s v="Cologne"/>
    <x v="1"/>
    <x v="2"/>
    <x v="1"/>
    <x v="1"/>
    <x v="16"/>
    <s v="Rubbermaid Photo Frame, Duo Pack"/>
    <n v="0"/>
    <n v="104"/>
    <n v="37"/>
    <n v="2"/>
    <s v="TRUE"/>
  </r>
  <r>
    <s v="BN-2014-4619083"/>
    <x v="1096"/>
    <s v="Kaitlyn Dorsch"/>
    <x v="3"/>
    <s v="Campania"/>
    <s v="Castellammare di Stabia"/>
    <x v="2"/>
    <x v="2"/>
    <x v="1"/>
    <x v="1"/>
    <x v="8"/>
    <s v="Harbour Creations Chairmat, Set of Two"/>
    <n v="0.6"/>
    <n v="30"/>
    <n v="-35"/>
    <n v="1"/>
    <s v="TRUE"/>
  </r>
  <r>
    <s v="AZ-2014-13469"/>
    <x v="1096"/>
    <s v="Nelson Olsen"/>
    <x v="3"/>
    <s v="Emilia-Romagna"/>
    <s v="Reggio nell'Emilia"/>
    <x v="2"/>
    <x v="0"/>
    <x v="1"/>
    <x v="0"/>
    <x v="7"/>
    <s v="Smead Round Labels, Laser Printer Compatible"/>
    <n v="0"/>
    <n v="35"/>
    <n v="12"/>
    <n v="5"/>
    <s v="FALSE"/>
  </r>
  <r>
    <s v="BN-2014-6657034"/>
    <x v="1096"/>
    <s v="Eric Anderson"/>
    <x v="7"/>
    <s v="South Holland"/>
    <s v="Leiden"/>
    <x v="1"/>
    <x v="0"/>
    <x v="1"/>
    <x v="0"/>
    <x v="5"/>
    <s v="Avery Binder, Clear"/>
    <n v="0.5"/>
    <n v="19"/>
    <n v="-15"/>
    <n v="3"/>
    <s v="TRUE"/>
  </r>
  <r>
    <s v="AZ-2014-772814"/>
    <x v="1096"/>
    <s v="Enrique Friedman"/>
    <x v="1"/>
    <s v="England"/>
    <s v="Liverpool"/>
    <x v="0"/>
    <x v="1"/>
    <x v="1"/>
    <x v="2"/>
    <x v="15"/>
    <s v="Enermax Numeric Keypad, Bluetooth"/>
    <n v="0"/>
    <n v="115"/>
    <n v="47"/>
    <n v="2"/>
    <s v="TRUE"/>
  </r>
  <r>
    <s v="AZ-2014-1135927"/>
    <x v="1096"/>
    <s v="Kiera Chandler"/>
    <x v="3"/>
    <s v="Lazio"/>
    <s v="Rome"/>
    <x v="2"/>
    <x v="1"/>
    <x v="1"/>
    <x v="0"/>
    <x v="0"/>
    <s v="Xerox Note Cards, Premium"/>
    <n v="0"/>
    <n v="132"/>
    <n v="26"/>
    <n v="5"/>
    <s v="FALSE"/>
  </r>
  <r>
    <s v="AZ-2014-6308636"/>
    <x v="1096"/>
    <s v="Joshua Romero"/>
    <x v="1"/>
    <s v="England"/>
    <s v="London"/>
    <x v="0"/>
    <x v="1"/>
    <x v="1"/>
    <x v="0"/>
    <x v="2"/>
    <s v="Stanley Canvas, Fluorescent"/>
    <n v="0.1"/>
    <n v="91"/>
    <n v="22"/>
    <n v="2"/>
    <s v="TRUE"/>
  </r>
  <r>
    <s v="AZ-2014-6308636"/>
    <x v="1096"/>
    <s v="Joshua Romero"/>
    <x v="1"/>
    <s v="England"/>
    <s v="London"/>
    <x v="0"/>
    <x v="1"/>
    <x v="1"/>
    <x v="0"/>
    <x v="12"/>
    <s v="Acme Letter Opener, Steel"/>
    <n v="0.1"/>
    <n v="133"/>
    <n v="46"/>
    <n v="5"/>
    <s v="FALSE"/>
  </r>
  <r>
    <s v="AZ-2014-2049554"/>
    <x v="1097"/>
    <s v="Riley Douglas"/>
    <x v="5"/>
    <s v="Ceuta"/>
    <s v="Ceuta"/>
    <x v="2"/>
    <x v="2"/>
    <x v="2"/>
    <x v="0"/>
    <x v="3"/>
    <s v="Smead Lockers, Blue"/>
    <n v="0.1"/>
    <n v="357"/>
    <n v="28"/>
    <n v="2"/>
    <s v="FALSE"/>
  </r>
  <r>
    <s v="AZ-2014-6937153"/>
    <x v="1097"/>
    <s v="Layla Furnell"/>
    <x v="12"/>
    <s v="Basel-Stadt"/>
    <s v="Basel"/>
    <x v="1"/>
    <x v="1"/>
    <x v="1"/>
    <x v="0"/>
    <x v="3"/>
    <s v="Eldon Box, Wire Frame"/>
    <n v="0"/>
    <n v="47"/>
    <n v="15"/>
    <n v="5"/>
    <s v="FALSE"/>
  </r>
  <r>
    <s v="BN-2014-3227902"/>
    <x v="1097"/>
    <s v="Joseph Ford"/>
    <x v="6"/>
    <s v="Berlin"/>
    <s v="Berlin"/>
    <x v="1"/>
    <x v="2"/>
    <x v="1"/>
    <x v="0"/>
    <x v="11"/>
    <s v="Hamilton Beach Blender, Silver"/>
    <n v="0.2"/>
    <n v="341"/>
    <n v="-85"/>
    <n v="6"/>
    <s v="FALSE"/>
  </r>
  <r>
    <s v="BN-2014-3227902"/>
    <x v="1097"/>
    <s v="Joseph Ford"/>
    <x v="6"/>
    <s v="Berlin"/>
    <s v="Berlin"/>
    <x v="1"/>
    <x v="2"/>
    <x v="1"/>
    <x v="0"/>
    <x v="0"/>
    <s v="Green Bar Message Books, Recycled"/>
    <n v="0.1"/>
    <n v="107"/>
    <n v="31"/>
    <n v="5"/>
    <s v="TRUE"/>
  </r>
  <r>
    <s v="BN-2014-3227902"/>
    <x v="1097"/>
    <s v="Joseph Ford"/>
    <x v="6"/>
    <s v="Berlin"/>
    <s v="Berlin"/>
    <x v="1"/>
    <x v="2"/>
    <x v="1"/>
    <x v="0"/>
    <x v="0"/>
    <s v="Xerox Message Books, 8.5 x 11"/>
    <n v="0.1"/>
    <n v="154"/>
    <n v="22"/>
    <n v="7"/>
    <s v="FALSE"/>
  </r>
  <r>
    <s v="AZ-2014-5438822"/>
    <x v="1097"/>
    <s v="Julian Corbin"/>
    <x v="1"/>
    <s v="England"/>
    <s v="Halesowen"/>
    <x v="0"/>
    <x v="0"/>
    <x v="1"/>
    <x v="0"/>
    <x v="12"/>
    <s v="Stiletto Scissors, High Speed"/>
    <n v="0"/>
    <n v="142"/>
    <n v="3"/>
    <n v="6"/>
    <s v="FALSE"/>
  </r>
  <r>
    <s v="AZ-2014-3997418"/>
    <x v="1097"/>
    <s v="Samantha Reynell"/>
    <x v="5"/>
    <s v="Catalonia"/>
    <s v="Barcelona"/>
    <x v="2"/>
    <x v="0"/>
    <x v="1"/>
    <x v="0"/>
    <x v="12"/>
    <s v="Acme Ruler, Serrated"/>
    <n v="0"/>
    <n v="54"/>
    <n v="15"/>
    <n v="4"/>
    <s v="FALSE"/>
  </r>
  <r>
    <s v="BN-2014-3227902"/>
    <x v="1097"/>
    <s v="Joseph Ford"/>
    <x v="6"/>
    <s v="Berlin"/>
    <s v="Berlin"/>
    <x v="1"/>
    <x v="2"/>
    <x v="1"/>
    <x v="2"/>
    <x v="15"/>
    <s v="Belkin Memory Card, Bluetooth"/>
    <n v="0.1"/>
    <n v="620"/>
    <n v="82"/>
    <n v="6"/>
    <s v="FALSE"/>
  </r>
  <r>
    <s v="BN-2014-5960677"/>
    <x v="1097"/>
    <s v="Zachary Disher"/>
    <x v="3"/>
    <s v="Lazio"/>
    <s v="Rome"/>
    <x v="2"/>
    <x v="1"/>
    <x v="1"/>
    <x v="1"/>
    <x v="16"/>
    <s v="Rubbermaid Photo Frame, Duo Pack"/>
    <n v="0"/>
    <n v="155"/>
    <n v="56"/>
    <n v="3"/>
    <s v="TRUE"/>
  </r>
  <r>
    <s v="AZ-2014-7029389"/>
    <x v="1097"/>
    <s v="Hazel Turner"/>
    <x v="2"/>
    <s v="Provence-Alpes-Côte d'Azur"/>
    <s v="Marseille"/>
    <x v="1"/>
    <x v="0"/>
    <x v="0"/>
    <x v="0"/>
    <x v="5"/>
    <s v="Cardinal Binder, Durable"/>
    <n v="0"/>
    <n v="92"/>
    <n v="5"/>
    <n v="6"/>
    <s v="FALSE"/>
  </r>
  <r>
    <s v="BN-2014-5960677"/>
    <x v="1097"/>
    <s v="Zachary Disher"/>
    <x v="3"/>
    <s v="Lazio"/>
    <s v="Rome"/>
    <x v="2"/>
    <x v="1"/>
    <x v="1"/>
    <x v="0"/>
    <x v="2"/>
    <s v="BIC Markers, Water Color"/>
    <n v="0"/>
    <n v="148"/>
    <n v="52"/>
    <n v="5"/>
    <s v="TRUE"/>
  </r>
  <r>
    <s v="BN-2014-5960677"/>
    <x v="1097"/>
    <s v="Zachary Disher"/>
    <x v="3"/>
    <s v="Lazio"/>
    <s v="Rome"/>
    <x v="2"/>
    <x v="1"/>
    <x v="1"/>
    <x v="0"/>
    <x v="3"/>
    <s v="Rogers Box, Blue"/>
    <n v="0.4"/>
    <n v="86"/>
    <n v="-55"/>
    <n v="6"/>
    <s v="TRUE"/>
  </r>
  <r>
    <s v="BN-2014-301235"/>
    <x v="1097"/>
    <s v="Audrey Knowles"/>
    <x v="11"/>
    <s v="Lisboa"/>
    <s v="Lisbon"/>
    <x v="2"/>
    <x v="1"/>
    <x v="1"/>
    <x v="0"/>
    <x v="0"/>
    <s v="Eaton Memo Slips, Premium"/>
    <n v="0.5"/>
    <n v="34"/>
    <n v="-11"/>
    <n v="5"/>
    <s v="FALSE"/>
  </r>
  <r>
    <s v="AZ-2014-5561990"/>
    <x v="1098"/>
    <s v="Jammie Gibbs"/>
    <x v="6"/>
    <s v="North Rhine-Westphalia"/>
    <s v="Cologne"/>
    <x v="1"/>
    <x v="1"/>
    <x v="2"/>
    <x v="2"/>
    <x v="10"/>
    <s v="Nokia Headset, VoIP"/>
    <n v="0"/>
    <n v="73"/>
    <n v="31"/>
    <n v="1"/>
    <s v="FALSE"/>
  </r>
  <r>
    <s v="AZ-2014-2074276"/>
    <x v="1098"/>
    <s v="William Martin"/>
    <x v="1"/>
    <s v="England"/>
    <s v="London"/>
    <x v="0"/>
    <x v="2"/>
    <x v="0"/>
    <x v="0"/>
    <x v="7"/>
    <s v="Harbour Creations Color Coded Labels, Laser Printer Compatible"/>
    <n v="0.1"/>
    <n v="35"/>
    <n v="4"/>
    <n v="3"/>
    <s v="TRUE"/>
  </r>
  <r>
    <s v="AZ-2014-2074276"/>
    <x v="1098"/>
    <s v="William Martin"/>
    <x v="1"/>
    <s v="England"/>
    <s v="London"/>
    <x v="0"/>
    <x v="2"/>
    <x v="0"/>
    <x v="2"/>
    <x v="10"/>
    <s v="Cisco Speaker Phone, VoIP"/>
    <n v="0.1"/>
    <n v="249"/>
    <n v="64"/>
    <n v="2"/>
    <s v="FALSE"/>
  </r>
  <r>
    <s v="AZ-2014-96826"/>
    <x v="1098"/>
    <s v="Jayden Ali"/>
    <x v="6"/>
    <s v="Baden-Württemberg"/>
    <s v="Ludwigsburg"/>
    <x v="1"/>
    <x v="1"/>
    <x v="0"/>
    <x v="0"/>
    <x v="2"/>
    <s v="BIC Pens, Fluorescent"/>
    <n v="0"/>
    <n v="16"/>
    <n v="5"/>
    <n v="1"/>
    <s v="TRUE"/>
  </r>
  <r>
    <s v="AZ-2014-96826"/>
    <x v="1098"/>
    <s v="Jayden Ali"/>
    <x v="6"/>
    <s v="Baden-Württemberg"/>
    <s v="Ludwigsburg"/>
    <x v="1"/>
    <x v="1"/>
    <x v="0"/>
    <x v="0"/>
    <x v="4"/>
    <s v="Accos Staples, 12 Pack"/>
    <n v="0"/>
    <n v="52"/>
    <n v="11"/>
    <n v="5"/>
    <s v="FALSE"/>
  </r>
  <r>
    <s v="AZ-2014-96826"/>
    <x v="1098"/>
    <s v="Jayden Ali"/>
    <x v="6"/>
    <s v="Baden-Württemberg"/>
    <s v="Ludwigsburg"/>
    <x v="1"/>
    <x v="1"/>
    <x v="0"/>
    <x v="0"/>
    <x v="4"/>
    <s v="Stockwell Push Pins, 12 Pack"/>
    <n v="0"/>
    <n v="27"/>
    <n v="2"/>
    <n v="2"/>
    <s v="TRUE"/>
  </r>
  <r>
    <s v="BN-2014-4519782"/>
    <x v="1098"/>
    <s v="Bethany Powell"/>
    <x v="2"/>
    <s v="Languedoc-Roussillon-Midi-Pyrénées"/>
    <s v="Toulouse"/>
    <x v="1"/>
    <x v="0"/>
    <x v="1"/>
    <x v="0"/>
    <x v="4"/>
    <s v="Stockwell Clamps, Bulk Pack"/>
    <n v="0.5"/>
    <n v="57"/>
    <n v="-48"/>
    <n v="6"/>
    <s v="TRUE"/>
  </r>
  <r>
    <s v="AZ-2014-8495612"/>
    <x v="1098"/>
    <s v="Rebecca Heysen"/>
    <x v="2"/>
    <s v="Ile-de-France"/>
    <s v="Ivry-sur-Seine"/>
    <x v="1"/>
    <x v="2"/>
    <x v="0"/>
    <x v="2"/>
    <x v="13"/>
    <s v="Brother Fax and Copier, High-Speed"/>
    <n v="0.15"/>
    <n v="484"/>
    <n v="28"/>
    <n v="3"/>
    <s v="FALSE"/>
  </r>
  <r>
    <s v="BN-2014-4521538"/>
    <x v="1098"/>
    <s v="Paige Horsfall"/>
    <x v="7"/>
    <s v="South Holland"/>
    <s v="The Hague"/>
    <x v="1"/>
    <x v="0"/>
    <x v="0"/>
    <x v="1"/>
    <x v="1"/>
    <s v="Ikea Stackable Bookrack, Traditional"/>
    <n v="0.5"/>
    <n v="490"/>
    <n v="-128"/>
    <n v="8"/>
    <s v="FALSE"/>
  </r>
  <r>
    <s v="AZ-2014-8612658"/>
    <x v="1098"/>
    <s v="Ricky Cullen"/>
    <x v="6"/>
    <s v="North Rhine-Westphalia"/>
    <s v="Hamm"/>
    <x v="1"/>
    <x v="1"/>
    <x v="1"/>
    <x v="0"/>
    <x v="2"/>
    <s v="Stanley Markers, Water Color"/>
    <n v="0"/>
    <n v="152"/>
    <n v="50"/>
    <n v="6"/>
    <s v="TRUE"/>
  </r>
  <r>
    <s v="AZ-2014-8612658"/>
    <x v="1098"/>
    <s v="Ricky Cullen"/>
    <x v="6"/>
    <s v="North Rhine-Westphalia"/>
    <s v="Hamm"/>
    <x v="1"/>
    <x v="1"/>
    <x v="1"/>
    <x v="0"/>
    <x v="2"/>
    <s v="Stanley Pencil Sharpener, Easy-Erase"/>
    <n v="0"/>
    <n v="78"/>
    <n v="27"/>
    <n v="3"/>
    <s v="FALSE"/>
  </r>
  <r>
    <s v="AZ-2014-8612658"/>
    <x v="1098"/>
    <s v="Ricky Cullen"/>
    <x v="6"/>
    <s v="North Rhine-Westphalia"/>
    <s v="Hamm"/>
    <x v="1"/>
    <x v="1"/>
    <x v="1"/>
    <x v="0"/>
    <x v="5"/>
    <s v="Avery Hole Reinforcements, Durable"/>
    <n v="0"/>
    <n v="30"/>
    <n v="11"/>
    <n v="5"/>
    <s v="TRUE"/>
  </r>
  <r>
    <s v="AZ-2014-8612658"/>
    <x v="1098"/>
    <s v="Ricky Cullen"/>
    <x v="6"/>
    <s v="North Rhine-Westphalia"/>
    <s v="Hamm"/>
    <x v="1"/>
    <x v="1"/>
    <x v="1"/>
    <x v="0"/>
    <x v="14"/>
    <s v="Ames Mailers, Set of 50"/>
    <n v="0"/>
    <n v="179"/>
    <n v="25"/>
    <n v="5"/>
    <s v="TRUE"/>
  </r>
  <r>
    <s v="AZ-2014-8612658"/>
    <x v="1098"/>
    <s v="Ricky Cullen"/>
    <x v="6"/>
    <s v="North Rhine-Westphalia"/>
    <s v="Hamm"/>
    <x v="1"/>
    <x v="1"/>
    <x v="1"/>
    <x v="0"/>
    <x v="3"/>
    <s v="Rogers Trays, Industrial"/>
    <n v="0.1"/>
    <n v="168"/>
    <n v="56"/>
    <n v="3"/>
    <s v="FALSE"/>
  </r>
  <r>
    <s v="AZ-2014-1832142"/>
    <x v="1098"/>
    <s v="Julia Martell"/>
    <x v="4"/>
    <s v="Vienna"/>
    <s v="Vienna"/>
    <x v="1"/>
    <x v="0"/>
    <x v="1"/>
    <x v="0"/>
    <x v="12"/>
    <s v="Stiletto Letter Opener, Easy Grip"/>
    <n v="0"/>
    <n v="150"/>
    <n v="29"/>
    <n v="5"/>
    <s v="FALSE"/>
  </r>
  <r>
    <s v="AZ-2014-3872710"/>
    <x v="1098"/>
    <s v="Rose Nicolay"/>
    <x v="6"/>
    <s v="Brandenburg"/>
    <s v="Cottbus"/>
    <x v="1"/>
    <x v="0"/>
    <x v="1"/>
    <x v="0"/>
    <x v="4"/>
    <s v="Stockwell Push Pins, 12 Pack"/>
    <n v="0"/>
    <n v="28"/>
    <n v="3"/>
    <n v="2"/>
    <s v="FALSE"/>
  </r>
  <r>
    <s v="AZ-2014-8612658"/>
    <x v="1098"/>
    <s v="Ricky Cullen"/>
    <x v="6"/>
    <s v="North Rhine-Westphalia"/>
    <s v="Hamm"/>
    <x v="1"/>
    <x v="1"/>
    <x v="1"/>
    <x v="2"/>
    <x v="15"/>
    <s v="SanDisk Mouse, Erganomic"/>
    <n v="0"/>
    <n v="108"/>
    <n v="22"/>
    <n v="3"/>
    <s v="TRUE"/>
  </r>
  <r>
    <s v="AZ-2014-8297343"/>
    <x v="1099"/>
    <s v="Maddison Breen"/>
    <x v="5"/>
    <s v="Castile and León"/>
    <s v="Valladolid"/>
    <x v="2"/>
    <x v="2"/>
    <x v="3"/>
    <x v="0"/>
    <x v="2"/>
    <s v="Binney &amp; Smith Pens, Blue"/>
    <n v="0"/>
    <n v="48"/>
    <n v="20"/>
    <n v="4"/>
    <s v="FALSE"/>
  </r>
  <r>
    <s v="AZ-2014-8297343"/>
    <x v="1099"/>
    <s v="Maddison Breen"/>
    <x v="5"/>
    <s v="Castile and León"/>
    <s v="Valladolid"/>
    <x v="2"/>
    <x v="2"/>
    <x v="3"/>
    <x v="0"/>
    <x v="5"/>
    <s v="Wilson Jones Index Tab, Economy"/>
    <n v="0"/>
    <n v="26"/>
    <n v="7"/>
    <n v="4"/>
    <s v="FALSE"/>
  </r>
  <r>
    <s v="AZ-2014-8297343"/>
    <x v="1099"/>
    <s v="Maddison Breen"/>
    <x v="5"/>
    <s v="Castile and León"/>
    <s v="Valladolid"/>
    <x v="2"/>
    <x v="2"/>
    <x v="3"/>
    <x v="0"/>
    <x v="3"/>
    <s v="Tenex Shelving, Industrial"/>
    <n v="0.1"/>
    <n v="149"/>
    <n v="15"/>
    <n v="3"/>
    <s v="FALSE"/>
  </r>
  <r>
    <s v="AZ-2014-378120"/>
    <x v="1099"/>
    <s v="Edward Hodges"/>
    <x v="6"/>
    <s v="Schleswig-Holstein"/>
    <s v="Kiel"/>
    <x v="1"/>
    <x v="1"/>
    <x v="2"/>
    <x v="0"/>
    <x v="5"/>
    <s v="Ibico Binder, Durable"/>
    <n v="0"/>
    <n v="34"/>
    <n v="1"/>
    <n v="2"/>
    <s v="FALSE"/>
  </r>
  <r>
    <s v="AZ-2014-378120"/>
    <x v="1099"/>
    <s v="Edward Hodges"/>
    <x v="6"/>
    <s v="Schleswig-Holstein"/>
    <s v="Kiel"/>
    <x v="1"/>
    <x v="1"/>
    <x v="2"/>
    <x v="0"/>
    <x v="12"/>
    <s v="Kleencut Trimmer, High Speed"/>
    <n v="0"/>
    <n v="207"/>
    <n v="56"/>
    <n v="5"/>
    <s v="FALSE"/>
  </r>
  <r>
    <s v="AZ-2014-9593137"/>
    <x v="1099"/>
    <s v="Max Ronald"/>
    <x v="6"/>
    <s v="Hesse"/>
    <s v="Friedberg"/>
    <x v="1"/>
    <x v="2"/>
    <x v="2"/>
    <x v="0"/>
    <x v="5"/>
    <s v="Avery Hole Reinforcements, Durable"/>
    <n v="0"/>
    <n v="18"/>
    <n v="6"/>
    <n v="3"/>
    <s v="FALSE"/>
  </r>
  <r>
    <s v="BN-2014-6157106"/>
    <x v="1099"/>
    <s v="Jeffrey Laird"/>
    <x v="7"/>
    <s v="Utrecht"/>
    <s v="Amersfoort"/>
    <x v="1"/>
    <x v="2"/>
    <x v="2"/>
    <x v="0"/>
    <x v="3"/>
    <s v="Smead Trays, Industrial"/>
    <n v="0.5"/>
    <n v="73"/>
    <n v="-25"/>
    <n v="3"/>
    <s v="TRUE"/>
  </r>
  <r>
    <s v="AZ-2014-5109192"/>
    <x v="1099"/>
    <s v="Oscar Noble"/>
    <x v="3"/>
    <s v="Lazio"/>
    <s v="Rome"/>
    <x v="2"/>
    <x v="1"/>
    <x v="0"/>
    <x v="0"/>
    <x v="2"/>
    <s v="Sanford Canvas, Blue"/>
    <n v="0"/>
    <n v="101"/>
    <n v="29"/>
    <n v="2"/>
    <s v="FALSE"/>
  </r>
  <r>
    <s v="AZ-2014-5109192"/>
    <x v="1099"/>
    <s v="Oscar Noble"/>
    <x v="3"/>
    <s v="Lazio"/>
    <s v="Rome"/>
    <x v="2"/>
    <x v="1"/>
    <x v="0"/>
    <x v="0"/>
    <x v="5"/>
    <s v="Acco Binder Covers, Clear"/>
    <n v="0"/>
    <n v="26"/>
    <n v="11"/>
    <n v="2"/>
    <s v="FALSE"/>
  </r>
  <r>
    <s v="BN-2014-6157106"/>
    <x v="1099"/>
    <s v="Jeffrey Laird"/>
    <x v="7"/>
    <s v="Utrecht"/>
    <s v="Amersfoort"/>
    <x v="1"/>
    <x v="2"/>
    <x v="2"/>
    <x v="2"/>
    <x v="15"/>
    <s v="Memorex Numeric Keypad, Bluetooth"/>
    <n v="0.5"/>
    <n v="68"/>
    <n v="-27"/>
    <n v="3"/>
    <s v="TRUE"/>
  </r>
  <r>
    <s v="AZ-2014-5856629"/>
    <x v="1099"/>
    <s v="William Reichert"/>
    <x v="3"/>
    <s v="Liguria"/>
    <s v="La Spezia"/>
    <x v="2"/>
    <x v="1"/>
    <x v="1"/>
    <x v="1"/>
    <x v="1"/>
    <s v="Bush Floating Shelf Set, Mobile"/>
    <n v="0"/>
    <n v="1217"/>
    <n v="304"/>
    <n v="7"/>
    <s v="FALSE"/>
  </r>
  <r>
    <s v="AZ-2014-5856629"/>
    <x v="1099"/>
    <s v="William Reichert"/>
    <x v="3"/>
    <s v="Liguria"/>
    <s v="La Spezia"/>
    <x v="2"/>
    <x v="1"/>
    <x v="1"/>
    <x v="1"/>
    <x v="8"/>
    <s v="SAFCO Chairmat, Black"/>
    <n v="0.6"/>
    <n v="115"/>
    <n v="-158"/>
    <n v="5"/>
    <s v="FALSE"/>
  </r>
  <r>
    <s v="AZ-2014-5856629"/>
    <x v="1099"/>
    <s v="William Reichert"/>
    <x v="3"/>
    <s v="Liguria"/>
    <s v="La Spezia"/>
    <x v="2"/>
    <x v="1"/>
    <x v="1"/>
    <x v="1"/>
    <x v="16"/>
    <s v="Eldon Door Stop, Erganomic"/>
    <n v="0"/>
    <n v="146"/>
    <n v="19"/>
    <n v="3"/>
    <s v="TRUE"/>
  </r>
  <r>
    <s v="AZ-2014-6097969"/>
    <x v="1099"/>
    <s v="Rhys Murphy"/>
    <x v="5"/>
    <s v="Catalonia"/>
    <s v="Barcelona"/>
    <x v="2"/>
    <x v="1"/>
    <x v="1"/>
    <x v="1"/>
    <x v="1"/>
    <s v="Ikea Floating Shelf Set, Traditional"/>
    <n v="0"/>
    <n v="852"/>
    <n v="51"/>
    <n v="5"/>
    <s v="FALSE"/>
  </r>
  <r>
    <s v="AZ-2014-7610238"/>
    <x v="1099"/>
    <s v="Ewan Lee"/>
    <x v="1"/>
    <s v="England"/>
    <s v="Leeds"/>
    <x v="0"/>
    <x v="1"/>
    <x v="1"/>
    <x v="0"/>
    <x v="14"/>
    <s v="Kraft Interoffice Envelope, Security-Tint"/>
    <n v="0"/>
    <n v="197"/>
    <n v="20"/>
    <n v="4"/>
    <s v="FALSE"/>
  </r>
  <r>
    <s v="AZ-2014-5856629"/>
    <x v="1099"/>
    <s v="William Reichert"/>
    <x v="3"/>
    <s v="Liguria"/>
    <s v="La Spezia"/>
    <x v="2"/>
    <x v="1"/>
    <x v="1"/>
    <x v="0"/>
    <x v="2"/>
    <s v="Binney &amp; Smith Pens, Easy-Erase"/>
    <n v="0"/>
    <n v="49"/>
    <n v="0"/>
    <n v="4"/>
    <s v="TRUE"/>
  </r>
  <r>
    <s v="AZ-2014-5856629"/>
    <x v="1099"/>
    <s v="William Reichert"/>
    <x v="3"/>
    <s v="Liguria"/>
    <s v="La Spezia"/>
    <x v="2"/>
    <x v="1"/>
    <x v="1"/>
    <x v="2"/>
    <x v="15"/>
    <s v="Memorex Router, USB"/>
    <n v="0"/>
    <n v="986"/>
    <n v="79"/>
    <n v="4"/>
    <s v="TRUE"/>
  </r>
  <r>
    <s v="AZ-2014-6097969"/>
    <x v="1099"/>
    <s v="Rhys Murphy"/>
    <x v="5"/>
    <s v="Catalonia"/>
    <s v="Barcelona"/>
    <x v="2"/>
    <x v="1"/>
    <x v="1"/>
    <x v="2"/>
    <x v="15"/>
    <s v="Memorex Router, Bluetooth"/>
    <n v="0"/>
    <n v="492"/>
    <n v="187"/>
    <n v="2"/>
    <s v="FALSE"/>
  </r>
  <r>
    <s v="AZ-2014-5444543"/>
    <x v="1099"/>
    <s v="Ella Knopwood"/>
    <x v="2"/>
    <s v="Nord-Pas-de-Calais-Picardie"/>
    <s v="Creil"/>
    <x v="1"/>
    <x v="1"/>
    <x v="0"/>
    <x v="0"/>
    <x v="0"/>
    <s v="Enermax Message Books, Recycled"/>
    <n v="0"/>
    <n v="90"/>
    <n v="39"/>
    <n v="4"/>
    <s v="TRUE"/>
  </r>
  <r>
    <s v="AZ-2014-9539724"/>
    <x v="1099"/>
    <s v="Alice Currie"/>
    <x v="5"/>
    <s v="Valenciana"/>
    <s v="Elx"/>
    <x v="2"/>
    <x v="1"/>
    <x v="1"/>
    <x v="0"/>
    <x v="3"/>
    <s v="Tenex File Cart, Single Width"/>
    <n v="0.1"/>
    <n v="485"/>
    <n v="199"/>
    <n v="4"/>
    <s v="TRUE"/>
  </r>
  <r>
    <s v="AZ-2014-4986921"/>
    <x v="1099"/>
    <s v="Robert James"/>
    <x v="2"/>
    <s v="Ile-de-France"/>
    <s v="Plaisir"/>
    <x v="1"/>
    <x v="0"/>
    <x v="1"/>
    <x v="2"/>
    <x v="13"/>
    <s v="Hewlett Fax and Copier, Laser"/>
    <n v="0.15"/>
    <n v="820"/>
    <n v="38"/>
    <n v="5"/>
    <s v="FALSE"/>
  </r>
  <r>
    <s v="AZ-2014-4986921"/>
    <x v="1099"/>
    <s v="Robert James"/>
    <x v="2"/>
    <s v="Ile-de-France"/>
    <s v="Plaisir"/>
    <x v="1"/>
    <x v="0"/>
    <x v="1"/>
    <x v="2"/>
    <x v="10"/>
    <s v="Apple Smart Phone, Full Size"/>
    <n v="0.15"/>
    <n v="4877"/>
    <n v="746"/>
    <n v="9"/>
    <s v="TRUE"/>
  </r>
  <r>
    <s v="BN-2014-1221335"/>
    <x v="1099"/>
    <s v="Alta Nokes"/>
    <x v="7"/>
    <s v="Gelderland"/>
    <s v="Apeldoorn"/>
    <x v="1"/>
    <x v="0"/>
    <x v="1"/>
    <x v="0"/>
    <x v="4"/>
    <s v="Stockwell Push Pins, Bulk Pack"/>
    <n v="0.5"/>
    <n v="21"/>
    <n v="-6"/>
    <n v="3"/>
    <s v="TRUE"/>
  </r>
  <r>
    <s v="AZ-2014-3954912"/>
    <x v="1100"/>
    <s v="Thomas Shepherd"/>
    <x v="1"/>
    <s v="Scotland"/>
    <s v="Glasgow"/>
    <x v="0"/>
    <x v="2"/>
    <x v="1"/>
    <x v="0"/>
    <x v="12"/>
    <s v="Fiskars Shears, Steel"/>
    <n v="0"/>
    <n v="329"/>
    <n v="95"/>
    <n v="7"/>
    <s v="TRUE"/>
  </r>
  <r>
    <s v="AZ-2014-2490387"/>
    <x v="1100"/>
    <s v="Angus Fryar"/>
    <x v="3"/>
    <s v="Tuscany"/>
    <s v="Prato"/>
    <x v="2"/>
    <x v="1"/>
    <x v="1"/>
    <x v="0"/>
    <x v="4"/>
    <s v="OIC Push Pins, Assorted Sizes"/>
    <n v="0"/>
    <n v="37"/>
    <n v="7"/>
    <n v="3"/>
    <s v="TRUE"/>
  </r>
  <r>
    <s v="AZ-2014-1811710"/>
    <x v="1101"/>
    <s v="Tyler Duncan"/>
    <x v="1"/>
    <s v="Wales"/>
    <s v="Briton Ferry"/>
    <x v="0"/>
    <x v="0"/>
    <x v="2"/>
    <x v="0"/>
    <x v="5"/>
    <s v="Ibico Hole Reinforcements, Durable"/>
    <n v="0"/>
    <n v="51"/>
    <n v="14"/>
    <n v="6"/>
    <s v="TRUE"/>
  </r>
  <r>
    <s v="AZ-2014-1891559"/>
    <x v="1102"/>
    <s v="Ralph Holmes"/>
    <x v="1"/>
    <s v="England"/>
    <s v="Bath"/>
    <x v="0"/>
    <x v="1"/>
    <x v="0"/>
    <x v="0"/>
    <x v="12"/>
    <s v="Fiskars Ruler, Serrated"/>
    <n v="0"/>
    <n v="11"/>
    <n v="4"/>
    <n v="1"/>
    <s v="FALSE"/>
  </r>
  <r>
    <s v="AZ-2014-5155500"/>
    <x v="1102"/>
    <s v="Don Willie"/>
    <x v="1"/>
    <s v="England"/>
    <s v="Exeter"/>
    <x v="0"/>
    <x v="2"/>
    <x v="0"/>
    <x v="0"/>
    <x v="0"/>
    <s v="Eaton Computer Printout Paper, Multicolor"/>
    <n v="0"/>
    <n v="56"/>
    <n v="8"/>
    <n v="2"/>
    <s v="FALSE"/>
  </r>
  <r>
    <s v="AZ-2014-5155500"/>
    <x v="1102"/>
    <s v="Don Willie"/>
    <x v="1"/>
    <s v="England"/>
    <s v="Exeter"/>
    <x v="0"/>
    <x v="2"/>
    <x v="0"/>
    <x v="2"/>
    <x v="10"/>
    <s v="Cisco Speaker Phone, Cordless"/>
    <n v="0"/>
    <n v="565"/>
    <n v="57"/>
    <n v="4"/>
    <s v="FALSE"/>
  </r>
  <r>
    <s v="AZ-2014-870440"/>
    <x v="1102"/>
    <s v="Xavier Synan"/>
    <x v="1"/>
    <s v="England"/>
    <s v="Manchester"/>
    <x v="0"/>
    <x v="1"/>
    <x v="1"/>
    <x v="1"/>
    <x v="16"/>
    <s v="Eldon Clock, Black"/>
    <n v="0.3"/>
    <n v="79"/>
    <n v="-2"/>
    <n v="2"/>
    <s v="TRUE"/>
  </r>
  <r>
    <s v="AZ-2014-1094147"/>
    <x v="1102"/>
    <s v="Jonathan Summons"/>
    <x v="6"/>
    <s v="Bavaria"/>
    <s v="Munich"/>
    <x v="1"/>
    <x v="1"/>
    <x v="1"/>
    <x v="0"/>
    <x v="2"/>
    <s v="Sanford Canvas, Easy-Erase"/>
    <n v="0"/>
    <n v="102"/>
    <n v="13"/>
    <n v="2"/>
    <s v="FALSE"/>
  </r>
  <r>
    <s v="AZ-2014-2013491"/>
    <x v="1102"/>
    <s v="Angelina Hurst"/>
    <x v="6"/>
    <s v="Lower Saxony"/>
    <s v="Hanover"/>
    <x v="1"/>
    <x v="1"/>
    <x v="1"/>
    <x v="0"/>
    <x v="2"/>
    <s v="BIC Sketch Pad, Easy-Erase"/>
    <n v="0.5"/>
    <n v="122"/>
    <n v="0"/>
    <n v="5"/>
    <s v="TRUE"/>
  </r>
  <r>
    <s v="AZ-2014-2013491"/>
    <x v="1102"/>
    <s v="Angelina Hurst"/>
    <x v="6"/>
    <s v="Lower Saxony"/>
    <s v="Hanover"/>
    <x v="1"/>
    <x v="1"/>
    <x v="1"/>
    <x v="0"/>
    <x v="4"/>
    <s v="Stockwell Paper Clips, Assorted Sizes"/>
    <n v="0.5"/>
    <n v="40"/>
    <n v="-32"/>
    <n v="7"/>
    <s v="FALSE"/>
  </r>
  <r>
    <s v="AZ-2014-1094147"/>
    <x v="1102"/>
    <s v="Jonathan Summons"/>
    <x v="6"/>
    <s v="Bavaria"/>
    <s v="Munich"/>
    <x v="1"/>
    <x v="1"/>
    <x v="1"/>
    <x v="0"/>
    <x v="3"/>
    <s v="Eldon Trays, Blue"/>
    <n v="0.1"/>
    <n v="130"/>
    <n v="11"/>
    <n v="3"/>
    <s v="TRUE"/>
  </r>
  <r>
    <s v="AZ-2014-870440"/>
    <x v="1102"/>
    <s v="Xavier Synan"/>
    <x v="1"/>
    <s v="England"/>
    <s v="Manchester"/>
    <x v="0"/>
    <x v="1"/>
    <x v="1"/>
    <x v="0"/>
    <x v="2"/>
    <s v="BIC Pens, Blue"/>
    <n v="0"/>
    <n v="43"/>
    <n v="5"/>
    <n v="3"/>
    <s v="TRUE"/>
  </r>
  <r>
    <s v="AZ-2014-870440"/>
    <x v="1102"/>
    <s v="Xavier Synan"/>
    <x v="1"/>
    <s v="England"/>
    <s v="Manchester"/>
    <x v="0"/>
    <x v="1"/>
    <x v="1"/>
    <x v="0"/>
    <x v="5"/>
    <s v="Avery Binder Covers, Economy"/>
    <n v="0"/>
    <n v="33"/>
    <n v="10"/>
    <n v="3"/>
    <s v="TRUE"/>
  </r>
  <r>
    <s v="AZ-2014-870440"/>
    <x v="1102"/>
    <s v="Xavier Synan"/>
    <x v="1"/>
    <s v="England"/>
    <s v="Manchester"/>
    <x v="0"/>
    <x v="1"/>
    <x v="1"/>
    <x v="0"/>
    <x v="5"/>
    <s v="Cardinal Hole Reinforcements, Clear"/>
    <n v="0"/>
    <n v="24"/>
    <n v="11"/>
    <n v="5"/>
    <s v="FALSE"/>
  </r>
  <r>
    <s v="AZ-2014-870440"/>
    <x v="1102"/>
    <s v="Xavier Synan"/>
    <x v="1"/>
    <s v="England"/>
    <s v="Manchester"/>
    <x v="0"/>
    <x v="1"/>
    <x v="1"/>
    <x v="2"/>
    <x v="9"/>
    <s v="Konica Receipt Printer, Durable"/>
    <n v="0"/>
    <n v="734"/>
    <n v="213"/>
    <n v="6"/>
    <s v="TRUE"/>
  </r>
  <r>
    <s v="AZ-2014-139785"/>
    <x v="1102"/>
    <s v="Daniel Howells"/>
    <x v="1"/>
    <s v="England"/>
    <s v="Leicester"/>
    <x v="0"/>
    <x v="2"/>
    <x v="1"/>
    <x v="0"/>
    <x v="7"/>
    <s v="Harbour Creations Color Coded Labels, Alphabetical"/>
    <n v="0"/>
    <n v="38"/>
    <n v="19"/>
    <n v="3"/>
    <s v="FALSE"/>
  </r>
  <r>
    <s v="BN-2014-4587618"/>
    <x v="1102"/>
    <s v="Nicholas Carey"/>
    <x v="7"/>
    <s v="South Holland"/>
    <s v="Dordrecht"/>
    <x v="1"/>
    <x v="1"/>
    <x v="1"/>
    <x v="0"/>
    <x v="2"/>
    <s v="Binney &amp; Smith Pens, Blue"/>
    <n v="0.5"/>
    <n v="48"/>
    <n v="-8"/>
    <n v="8"/>
    <s v="FALSE"/>
  </r>
  <r>
    <s v="BN-2014-4587618"/>
    <x v="1102"/>
    <s v="Nicholas Carey"/>
    <x v="7"/>
    <s v="South Holland"/>
    <s v="Dordrecht"/>
    <x v="1"/>
    <x v="1"/>
    <x v="1"/>
    <x v="0"/>
    <x v="2"/>
    <s v="Boston Sketch Pad, Water Color"/>
    <n v="0.5"/>
    <n v="26"/>
    <n v="-24"/>
    <n v="1"/>
    <s v="TRUE"/>
  </r>
  <r>
    <s v="BN-2014-4587618"/>
    <x v="1102"/>
    <s v="Nicholas Carey"/>
    <x v="7"/>
    <s v="South Holland"/>
    <s v="Dordrecht"/>
    <x v="1"/>
    <x v="1"/>
    <x v="1"/>
    <x v="0"/>
    <x v="2"/>
    <s v="Sanford Highlighters, Blue"/>
    <n v="0.5"/>
    <n v="16"/>
    <n v="-12"/>
    <n v="2"/>
    <s v="FALSE"/>
  </r>
  <r>
    <s v="BN-2014-4587618"/>
    <x v="1102"/>
    <s v="Nicholas Carey"/>
    <x v="7"/>
    <s v="South Holland"/>
    <s v="Dordrecht"/>
    <x v="1"/>
    <x v="1"/>
    <x v="1"/>
    <x v="0"/>
    <x v="4"/>
    <s v="OIC Push Pins, Assorted Sizes"/>
    <n v="0.5"/>
    <n v="12"/>
    <n v="-7"/>
    <n v="2"/>
    <s v="TRUE"/>
  </r>
  <r>
    <s v="BN-2014-4587618"/>
    <x v="1102"/>
    <s v="Nicholas Carey"/>
    <x v="7"/>
    <s v="South Holland"/>
    <s v="Dordrecht"/>
    <x v="1"/>
    <x v="1"/>
    <x v="1"/>
    <x v="2"/>
    <x v="9"/>
    <s v="Panasonic Calculator, Durable"/>
    <n v="0.5"/>
    <n v="76"/>
    <n v="-54"/>
    <n v="3"/>
    <s v="TRUE"/>
  </r>
  <r>
    <s v="AZ-2014-9066153"/>
    <x v="1103"/>
    <s v="Imogen Symon"/>
    <x v="6"/>
    <s v="North Rhine-Westphalia"/>
    <s v="Bielefeld"/>
    <x v="1"/>
    <x v="1"/>
    <x v="0"/>
    <x v="1"/>
    <x v="6"/>
    <s v="Lesro Conference Table, Adjustable Height"/>
    <n v="0.35"/>
    <n v="1118"/>
    <n v="206"/>
    <n v="2"/>
    <s v="TRUE"/>
  </r>
  <r>
    <s v="BN-2014-3999779"/>
    <x v="1103"/>
    <s v="Victor Kron"/>
    <x v="2"/>
    <s v="Ile-de-France"/>
    <s v="Paris"/>
    <x v="1"/>
    <x v="1"/>
    <x v="0"/>
    <x v="0"/>
    <x v="3"/>
    <s v="Eldon Lockers, Blue"/>
    <n v="0.1"/>
    <n v="1069"/>
    <n v="0"/>
    <n v="6"/>
    <s v="TRUE"/>
  </r>
  <r>
    <s v="AZ-2014-8286084"/>
    <x v="1103"/>
    <s v="Kristina Moore"/>
    <x v="2"/>
    <s v="Nord-Pas-de-Calais-Picardie"/>
    <s v="Saint-Quentin"/>
    <x v="1"/>
    <x v="2"/>
    <x v="1"/>
    <x v="0"/>
    <x v="5"/>
    <s v="Wilson Jones 3-Hole Punch, Clear"/>
    <n v="0"/>
    <n v="137"/>
    <n v="38"/>
    <n v="5"/>
    <s v="TRUE"/>
  </r>
  <r>
    <s v="AZ-2014-8286084"/>
    <x v="1103"/>
    <s v="Kristina Moore"/>
    <x v="2"/>
    <s v="Nord-Pas-de-Calais-Picardie"/>
    <s v="Saint-Quentin"/>
    <x v="1"/>
    <x v="2"/>
    <x v="1"/>
    <x v="0"/>
    <x v="3"/>
    <s v="Rogers Shelving, Industrial"/>
    <n v="0.1"/>
    <n v="169"/>
    <n v="38"/>
    <n v="3"/>
    <s v="FALSE"/>
  </r>
  <r>
    <s v="AZ-2014-9673217"/>
    <x v="1103"/>
    <s v="Jammie Gibbs"/>
    <x v="5"/>
    <s v="Valenciana"/>
    <s v="Valencia"/>
    <x v="2"/>
    <x v="1"/>
    <x v="1"/>
    <x v="2"/>
    <x v="13"/>
    <s v="Canon Personal Copier, Color"/>
    <n v="0"/>
    <n v="1298"/>
    <n v="65"/>
    <n v="9"/>
    <s v="FALSE"/>
  </r>
  <r>
    <s v="AZ-2014-8955026"/>
    <x v="1103"/>
    <s v="Chelsea Parkinson"/>
    <x v="4"/>
    <s v="Upper Austria"/>
    <s v="Linz"/>
    <x v="1"/>
    <x v="2"/>
    <x v="1"/>
    <x v="0"/>
    <x v="2"/>
    <s v="BIC Canvas, Easy-Erase"/>
    <n v="0"/>
    <n v="108"/>
    <n v="37"/>
    <n v="2"/>
    <s v="TRUE"/>
  </r>
  <r>
    <s v="AZ-2014-8955026"/>
    <x v="1103"/>
    <s v="Chelsea Parkinson"/>
    <x v="4"/>
    <s v="Upper Austria"/>
    <s v="Linz"/>
    <x v="1"/>
    <x v="2"/>
    <x v="1"/>
    <x v="0"/>
    <x v="5"/>
    <s v="Wilson Jones Binder, Clear"/>
    <n v="0"/>
    <n v="37"/>
    <n v="3"/>
    <n v="3"/>
    <s v="TRUE"/>
  </r>
  <r>
    <s v="AZ-2014-5560441"/>
    <x v="1103"/>
    <s v="Ewan Lee"/>
    <x v="3"/>
    <s v="Lombardy"/>
    <s v="Milan"/>
    <x v="2"/>
    <x v="1"/>
    <x v="1"/>
    <x v="0"/>
    <x v="12"/>
    <s v="Elite Scissors, Easy Grip"/>
    <n v="0"/>
    <n v="48"/>
    <n v="22"/>
    <n v="2"/>
    <s v="FALSE"/>
  </r>
  <r>
    <s v="BN-2014-8403814"/>
    <x v="1103"/>
    <s v="Ava Giles"/>
    <x v="3"/>
    <s v="Campania"/>
    <s v="Naples"/>
    <x v="2"/>
    <x v="2"/>
    <x v="1"/>
    <x v="0"/>
    <x v="3"/>
    <s v="Eldon Folders, Blue"/>
    <n v="0.4"/>
    <n v="20"/>
    <n v="-8"/>
    <n v="2"/>
    <s v="FALSE"/>
  </r>
  <r>
    <s v="BN-2014-8403814"/>
    <x v="1103"/>
    <s v="Ava Giles"/>
    <x v="3"/>
    <s v="Campania"/>
    <s v="Naples"/>
    <x v="2"/>
    <x v="2"/>
    <x v="1"/>
    <x v="0"/>
    <x v="3"/>
    <s v="Smead Folders, Single Width"/>
    <n v="0.4"/>
    <n v="42"/>
    <n v="-6"/>
    <n v="4"/>
    <s v="FALSE"/>
  </r>
  <r>
    <s v="BN-2014-8403814"/>
    <x v="1103"/>
    <s v="Ava Giles"/>
    <x v="3"/>
    <s v="Campania"/>
    <s v="Naples"/>
    <x v="2"/>
    <x v="2"/>
    <x v="1"/>
    <x v="2"/>
    <x v="10"/>
    <s v="Samsung Audio Dock, VoIP"/>
    <n v="0.4"/>
    <n v="100"/>
    <n v="-23"/>
    <n v="1"/>
    <s v="TRUE"/>
  </r>
  <r>
    <s v="AZ-2014-7786801"/>
    <x v="1103"/>
    <s v="Rachel Tyler"/>
    <x v="2"/>
    <s v="Auvergne-Rhône-Alpes"/>
    <s v="Villeurbanne"/>
    <x v="1"/>
    <x v="2"/>
    <x v="1"/>
    <x v="1"/>
    <x v="1"/>
    <s v="Safco Library with Doors, Metal"/>
    <n v="0.1"/>
    <n v="2452"/>
    <n v="191"/>
    <n v="7"/>
    <s v="FALSE"/>
  </r>
  <r>
    <s v="AZ-2014-7786801"/>
    <x v="1103"/>
    <s v="Rachel Tyler"/>
    <x v="2"/>
    <s v="Auvergne-Rhône-Alpes"/>
    <s v="Villeurbanne"/>
    <x v="1"/>
    <x v="2"/>
    <x v="1"/>
    <x v="0"/>
    <x v="0"/>
    <s v="Enermax Note Cards, Premium"/>
    <n v="0"/>
    <n v="171"/>
    <n v="17"/>
    <n v="6"/>
    <s v="FALSE"/>
  </r>
  <r>
    <s v="AZ-2014-1173814"/>
    <x v="1104"/>
    <s v="Ebony Northcott"/>
    <x v="5"/>
    <s v="Andalusía"/>
    <s v="Seville"/>
    <x v="2"/>
    <x v="1"/>
    <x v="2"/>
    <x v="0"/>
    <x v="2"/>
    <s v="Sanford Highlighters, Fluorescent"/>
    <n v="0"/>
    <n v="34"/>
    <n v="14"/>
    <n v="2"/>
    <s v="FALSE"/>
  </r>
  <r>
    <s v="AZ-2014-6451890"/>
    <x v="1104"/>
    <s v="Amy Nixon"/>
    <x v="7"/>
    <s v="Utrecht"/>
    <s v="Zeist"/>
    <x v="1"/>
    <x v="1"/>
    <x v="0"/>
    <x v="1"/>
    <x v="1"/>
    <s v="Ikea 3-Shelf Cabinet, Metal"/>
    <n v="0.5"/>
    <n v="213"/>
    <n v="-145"/>
    <n v="3"/>
    <s v="FALSE"/>
  </r>
  <r>
    <s v="BN-2014-2257467"/>
    <x v="1104"/>
    <s v="Nathan Noble"/>
    <x v="2"/>
    <s v="Nord-Pas-de-Calais-Picardie"/>
    <s v="Senlis"/>
    <x v="1"/>
    <x v="2"/>
    <x v="1"/>
    <x v="1"/>
    <x v="8"/>
    <s v="Hon Chairmat, Black"/>
    <n v="0.1"/>
    <n v="335"/>
    <n v="-22"/>
    <n v="7"/>
    <s v="FALSE"/>
  </r>
  <r>
    <s v="AZ-2014-6451890"/>
    <x v="1104"/>
    <s v="Amy Nixon"/>
    <x v="7"/>
    <s v="Utrecht"/>
    <s v="Zeist"/>
    <x v="1"/>
    <x v="1"/>
    <x v="0"/>
    <x v="0"/>
    <x v="14"/>
    <s v="Ames Clasp Envelope, Security-Tint"/>
    <n v="0.5"/>
    <n v="19"/>
    <n v="-18"/>
    <n v="4"/>
    <s v="TRUE"/>
  </r>
  <r>
    <s v="AZ-2014-2602647"/>
    <x v="1104"/>
    <s v="Georgina Storey"/>
    <x v="2"/>
    <s v="Ile-de-France"/>
    <s v="Courbevoie"/>
    <x v="1"/>
    <x v="1"/>
    <x v="1"/>
    <x v="0"/>
    <x v="3"/>
    <s v="Smead Trays, Single Width"/>
    <n v="0.1"/>
    <n v="44"/>
    <n v="11"/>
    <n v="1"/>
    <s v="FALSE"/>
  </r>
  <r>
    <s v="AZ-2014-5956672"/>
    <x v="1104"/>
    <s v="Gemma Sharp"/>
    <x v="6"/>
    <s v="Bavaria"/>
    <s v="Nuremberg"/>
    <x v="1"/>
    <x v="2"/>
    <x v="1"/>
    <x v="0"/>
    <x v="14"/>
    <s v="GlobeWeis Clasp Envelope, Security-Tint"/>
    <n v="0"/>
    <n v="49"/>
    <n v="19"/>
    <n v="4"/>
    <s v="FALSE"/>
  </r>
  <r>
    <s v="AZ-2014-3885179"/>
    <x v="1104"/>
    <s v="James Bruns"/>
    <x v="1"/>
    <s v="England"/>
    <s v="Letchworth"/>
    <x v="0"/>
    <x v="1"/>
    <x v="1"/>
    <x v="0"/>
    <x v="2"/>
    <s v="Stanley Canvas, Fluorescent"/>
    <n v="0"/>
    <n v="254"/>
    <n v="81"/>
    <n v="5"/>
    <s v="TRUE"/>
  </r>
  <r>
    <s v="AZ-2014-3885179"/>
    <x v="1104"/>
    <s v="James Bruns"/>
    <x v="1"/>
    <s v="England"/>
    <s v="Letchworth"/>
    <x v="0"/>
    <x v="1"/>
    <x v="1"/>
    <x v="0"/>
    <x v="14"/>
    <s v="Kraft Interoffice Envelope, Set of 50"/>
    <n v="0"/>
    <n v="94"/>
    <n v="21"/>
    <n v="2"/>
    <s v="FALSE"/>
  </r>
  <r>
    <s v="AZ-2014-1111012"/>
    <x v="1104"/>
    <s v="Lloyd Barnes"/>
    <x v="3"/>
    <s v="Abruzzi"/>
    <s v="Pescara"/>
    <x v="2"/>
    <x v="2"/>
    <x v="1"/>
    <x v="0"/>
    <x v="2"/>
    <s v="Boston Canvas, Fluorescent"/>
    <n v="0"/>
    <n v="275"/>
    <n v="49"/>
    <n v="5"/>
    <s v="TRUE"/>
  </r>
  <r>
    <s v="AZ-2014-1111012"/>
    <x v="1104"/>
    <s v="Lloyd Barnes"/>
    <x v="3"/>
    <s v="Abruzzi"/>
    <s v="Pescara"/>
    <x v="2"/>
    <x v="2"/>
    <x v="1"/>
    <x v="0"/>
    <x v="4"/>
    <s v="Accos Staples, 12 Pack"/>
    <n v="0"/>
    <n v="52"/>
    <n v="11"/>
    <n v="5"/>
    <s v="FALSE"/>
  </r>
  <r>
    <s v="AZ-2014-5956672"/>
    <x v="1104"/>
    <s v="Gemma Sharp"/>
    <x v="6"/>
    <s v="Bavaria"/>
    <s v="Nuremberg"/>
    <x v="1"/>
    <x v="2"/>
    <x v="1"/>
    <x v="2"/>
    <x v="13"/>
    <s v="Brother Copy Machine, Color"/>
    <n v="0"/>
    <n v="527"/>
    <n v="227"/>
    <n v="2"/>
    <s v="TRUE"/>
  </r>
  <r>
    <s v="AZ-2014-3885179"/>
    <x v="1104"/>
    <s v="James Bruns"/>
    <x v="1"/>
    <s v="England"/>
    <s v="Letchworth"/>
    <x v="0"/>
    <x v="1"/>
    <x v="1"/>
    <x v="2"/>
    <x v="10"/>
    <s v="Samsung Audio Dock, with Caller ID"/>
    <n v="0"/>
    <n v="167"/>
    <n v="5"/>
    <n v="1"/>
    <s v="TRUE"/>
  </r>
  <r>
    <s v="AZ-2014-4303771"/>
    <x v="1105"/>
    <s v="Lane Taylor"/>
    <x v="1"/>
    <s v="England"/>
    <s v="Stourbridge"/>
    <x v="0"/>
    <x v="2"/>
    <x v="2"/>
    <x v="0"/>
    <x v="3"/>
    <s v="Eldon Lockers, Wire Frame"/>
    <n v="0"/>
    <n v="591"/>
    <n v="118"/>
    <n v="3"/>
    <s v="TRUE"/>
  </r>
  <r>
    <s v="AZ-2014-4362946"/>
    <x v="1105"/>
    <s v="Victoria Burke"/>
    <x v="3"/>
    <s v="Emilia-Romagna"/>
    <s v="Ravenna"/>
    <x v="2"/>
    <x v="2"/>
    <x v="0"/>
    <x v="0"/>
    <x v="5"/>
    <s v="Acco 3-Hole Punch, Clear"/>
    <n v="0"/>
    <n v="89"/>
    <n v="15"/>
    <n v="3"/>
    <s v="FALSE"/>
  </r>
  <r>
    <s v="AZ-2014-4362946"/>
    <x v="1105"/>
    <s v="Victoria Burke"/>
    <x v="3"/>
    <s v="Emilia-Romagna"/>
    <s v="Ravenna"/>
    <x v="2"/>
    <x v="2"/>
    <x v="0"/>
    <x v="0"/>
    <x v="3"/>
    <s v="Eldon Lockers, Blue"/>
    <n v="0.4"/>
    <n v="237"/>
    <n v="-119"/>
    <n v="2"/>
    <s v="FALSE"/>
  </r>
  <r>
    <s v="AZ-2014-4303771"/>
    <x v="1105"/>
    <s v="Lane Taylor"/>
    <x v="1"/>
    <s v="England"/>
    <s v="Stourbridge"/>
    <x v="0"/>
    <x v="2"/>
    <x v="2"/>
    <x v="2"/>
    <x v="10"/>
    <s v="Nokia Headset, Full Size"/>
    <n v="0"/>
    <n v="521"/>
    <n v="10"/>
    <n v="7"/>
    <s v="FALSE"/>
  </r>
  <r>
    <s v="AZ-2014-3603253"/>
    <x v="1105"/>
    <s v="Alexandra Mahmood"/>
    <x v="1"/>
    <s v="England"/>
    <s v="Hemel Hempstead"/>
    <x v="0"/>
    <x v="1"/>
    <x v="2"/>
    <x v="0"/>
    <x v="2"/>
    <s v="Stanley Markers, Fluorescent"/>
    <n v="0"/>
    <n v="47"/>
    <n v="16"/>
    <n v="2"/>
    <s v="TRUE"/>
  </r>
  <r>
    <s v="AZ-2014-7973944"/>
    <x v="1105"/>
    <s v="Juan Smith"/>
    <x v="3"/>
    <s v="Abruzzi"/>
    <s v="Pescara"/>
    <x v="2"/>
    <x v="1"/>
    <x v="1"/>
    <x v="1"/>
    <x v="1"/>
    <s v="Ikea Library with Doors, Mobile"/>
    <n v="0"/>
    <n v="2927"/>
    <n v="146"/>
    <n v="8"/>
    <s v="TRUE"/>
  </r>
  <r>
    <s v="AZ-2014-3767753"/>
    <x v="1105"/>
    <s v="Amy Nixon"/>
    <x v="2"/>
    <s v="Aquitaine-Limousin-Poitou-Charentes"/>
    <s v="Bordeaux"/>
    <x v="1"/>
    <x v="1"/>
    <x v="1"/>
    <x v="0"/>
    <x v="2"/>
    <s v="Sanford Pencil Sharpener, Fluorescent"/>
    <n v="0"/>
    <n v="52"/>
    <n v="18"/>
    <n v="2"/>
    <s v="FALSE"/>
  </r>
  <r>
    <s v="AZ-2014-7973944"/>
    <x v="1105"/>
    <s v="Juan Smith"/>
    <x v="3"/>
    <s v="Abruzzi"/>
    <s v="Pescara"/>
    <x v="2"/>
    <x v="1"/>
    <x v="1"/>
    <x v="0"/>
    <x v="0"/>
    <s v="Enermax Note Cards, Multicolor"/>
    <n v="0"/>
    <n v="294"/>
    <n v="62"/>
    <n v="9"/>
    <s v="FALSE"/>
  </r>
  <r>
    <s v="AZ-2014-1390032"/>
    <x v="1105"/>
    <s v="Lucas Wood"/>
    <x v="6"/>
    <s v="North Rhine-Westphalia"/>
    <s v="Solingen"/>
    <x v="1"/>
    <x v="2"/>
    <x v="1"/>
    <x v="2"/>
    <x v="15"/>
    <s v="Logitech Mouse, Bluetooth"/>
    <n v="0"/>
    <n v="117"/>
    <n v="53"/>
    <n v="4"/>
    <s v="FALSE"/>
  </r>
  <r>
    <s v="AZ-2014-1390032"/>
    <x v="1105"/>
    <s v="Lucas Wood"/>
    <x v="6"/>
    <s v="North Rhine-Westphalia"/>
    <s v="Solingen"/>
    <x v="1"/>
    <x v="2"/>
    <x v="1"/>
    <x v="2"/>
    <x v="15"/>
    <s v="SanDisk Numeric Keypad, Bluetooth"/>
    <n v="0"/>
    <n v="166"/>
    <n v="27"/>
    <n v="3"/>
    <s v="FALSE"/>
  </r>
  <r>
    <s v="AZ-2014-7973944"/>
    <x v="1105"/>
    <s v="Juan Smith"/>
    <x v="3"/>
    <s v="Abruzzi"/>
    <s v="Pescara"/>
    <x v="2"/>
    <x v="1"/>
    <x v="1"/>
    <x v="2"/>
    <x v="10"/>
    <s v="Apple Office Telephone, Full Size"/>
    <n v="0.4"/>
    <n v="200"/>
    <n v="13"/>
    <n v="5"/>
    <s v="FALSE"/>
  </r>
  <r>
    <s v="AZ-2014-1240658"/>
    <x v="1105"/>
    <s v="Timothy Pownall"/>
    <x v="2"/>
    <s v="Provence-Alpes-Côte d'Azur"/>
    <s v="Toulon"/>
    <x v="1"/>
    <x v="1"/>
    <x v="1"/>
    <x v="1"/>
    <x v="1"/>
    <s v="Sauder Stackable Bookrack, Pine"/>
    <n v="0.1"/>
    <n v="269"/>
    <n v="84"/>
    <n v="2"/>
    <s v="FALSE"/>
  </r>
  <r>
    <s v="AZ-2014-1332889"/>
    <x v="1105"/>
    <s v="Paul Collazo"/>
    <x v="1"/>
    <s v="England"/>
    <s v="Nottingham"/>
    <x v="0"/>
    <x v="0"/>
    <x v="1"/>
    <x v="1"/>
    <x v="1"/>
    <s v="Safco 3-Shelf Cabinet, Metal"/>
    <n v="0"/>
    <n v="2020"/>
    <n v="707"/>
    <n v="12"/>
    <s v="FALSE"/>
  </r>
  <r>
    <s v="AZ-2014-1240658"/>
    <x v="1105"/>
    <s v="Timothy Pownall"/>
    <x v="2"/>
    <s v="Provence-Alpes-Côte d'Azur"/>
    <s v="Toulon"/>
    <x v="1"/>
    <x v="1"/>
    <x v="1"/>
    <x v="0"/>
    <x v="2"/>
    <s v="Binney &amp; Smith Markers, Water Color"/>
    <n v="0"/>
    <n v="245"/>
    <n v="42"/>
    <n v="9"/>
    <s v="FALSE"/>
  </r>
  <r>
    <s v="AZ-2014-1240658"/>
    <x v="1105"/>
    <s v="Timothy Pownall"/>
    <x v="2"/>
    <s v="Provence-Alpes-Côte d'Azur"/>
    <s v="Toulon"/>
    <x v="1"/>
    <x v="1"/>
    <x v="1"/>
    <x v="0"/>
    <x v="3"/>
    <s v="Fellowes Shelving, Industrial"/>
    <n v="0.1"/>
    <n v="157"/>
    <n v="59"/>
    <n v="3"/>
    <s v="TRUE"/>
  </r>
  <r>
    <s v="BN-2014-8330750"/>
    <x v="1105"/>
    <s v="Scarlett Pollard"/>
    <x v="2"/>
    <s v="Centre-Val de Loire"/>
    <s v="Saint-Jean-de-la-Ruelle"/>
    <x v="1"/>
    <x v="2"/>
    <x v="1"/>
    <x v="0"/>
    <x v="3"/>
    <s v="Eldon Folders, Industrial"/>
    <n v="0.1"/>
    <n v="31"/>
    <n v="-2"/>
    <n v="2"/>
    <s v="TRUE"/>
  </r>
  <r>
    <s v="AZ-2014-6207132"/>
    <x v="1105"/>
    <s v="Alpha Ross"/>
    <x v="2"/>
    <s v="Pays de la Loire"/>
    <s v="Saint-Nazaire"/>
    <x v="1"/>
    <x v="2"/>
    <x v="1"/>
    <x v="0"/>
    <x v="5"/>
    <s v="Avery Binder, Clear"/>
    <n v="0"/>
    <n v="25"/>
    <n v="2"/>
    <n v="2"/>
    <s v="FALSE"/>
  </r>
  <r>
    <s v="BN-2014-6199887"/>
    <x v="1106"/>
    <s v="Daniel Burke"/>
    <x v="1"/>
    <s v="England"/>
    <s v="Sheffield"/>
    <x v="0"/>
    <x v="0"/>
    <x v="3"/>
    <x v="0"/>
    <x v="7"/>
    <s v="Hon Round Labels, 5000 Label Set"/>
    <n v="0.5"/>
    <n v="7"/>
    <n v="-3"/>
    <n v="2"/>
    <s v="FALSE"/>
  </r>
  <r>
    <s v="BN-2014-6199887"/>
    <x v="1106"/>
    <s v="Daniel Burke"/>
    <x v="1"/>
    <s v="England"/>
    <s v="Sheffield"/>
    <x v="0"/>
    <x v="0"/>
    <x v="3"/>
    <x v="2"/>
    <x v="10"/>
    <s v="Cisco Smart Phone, with Caller ID"/>
    <n v="0.5"/>
    <n v="327"/>
    <n v="-39"/>
    <n v="1"/>
    <s v="TRUE"/>
  </r>
  <r>
    <s v="AZ-2014-7615931"/>
    <x v="1106"/>
    <s v="Corey Norton"/>
    <x v="2"/>
    <s v="Ile-de-France"/>
    <s v="Saint-Michel-sur-Orge"/>
    <x v="1"/>
    <x v="1"/>
    <x v="2"/>
    <x v="0"/>
    <x v="2"/>
    <s v="Sanford Highlighters, Easy-Erase"/>
    <n v="0"/>
    <n v="48"/>
    <n v="2"/>
    <n v="3"/>
    <s v="FALSE"/>
  </r>
  <r>
    <s v="AZ-2014-7615931"/>
    <x v="1106"/>
    <s v="Corey Norton"/>
    <x v="2"/>
    <s v="Ile-de-France"/>
    <s v="Saint-Michel-sur-Orge"/>
    <x v="1"/>
    <x v="1"/>
    <x v="2"/>
    <x v="0"/>
    <x v="4"/>
    <s v="Stockwell Thumb Tacks, Bulk Pack"/>
    <n v="0"/>
    <n v="13"/>
    <n v="3"/>
    <n v="1"/>
    <s v="FALSE"/>
  </r>
  <r>
    <s v="AZ-2014-7615931"/>
    <x v="1106"/>
    <s v="Corey Norton"/>
    <x v="2"/>
    <s v="Ile-de-France"/>
    <s v="Saint-Michel-sur-Orge"/>
    <x v="1"/>
    <x v="1"/>
    <x v="2"/>
    <x v="0"/>
    <x v="3"/>
    <s v="Eldon File Cart, Industrial"/>
    <n v="0.1"/>
    <n v="230"/>
    <n v="5"/>
    <n v="2"/>
    <s v="FALSE"/>
  </r>
  <r>
    <s v="AZ-2014-1314393"/>
    <x v="1106"/>
    <s v="Tara Hines"/>
    <x v="6"/>
    <s v="Hamburg"/>
    <s v="Hamburg"/>
    <x v="1"/>
    <x v="1"/>
    <x v="1"/>
    <x v="0"/>
    <x v="3"/>
    <s v="Rogers Shelving, Wire Frame"/>
    <n v="0.1"/>
    <n v="386"/>
    <n v="90"/>
    <n v="7"/>
    <s v="FALSE"/>
  </r>
  <r>
    <s v="AZ-2014-181496"/>
    <x v="1106"/>
    <s v="Lane Taylor"/>
    <x v="6"/>
    <s v="Baden-Württemberg"/>
    <s v="Stuttgart"/>
    <x v="1"/>
    <x v="2"/>
    <x v="1"/>
    <x v="0"/>
    <x v="4"/>
    <s v="OIC Paper Clips, 12 Pack"/>
    <n v="0"/>
    <n v="97"/>
    <n v="23"/>
    <n v="7"/>
    <s v="TRUE"/>
  </r>
  <r>
    <s v="BN-2014-5801390"/>
    <x v="1106"/>
    <s v="Ashton Charles"/>
    <x v="6"/>
    <s v="Lower Saxony"/>
    <s v="Celle"/>
    <x v="1"/>
    <x v="1"/>
    <x v="1"/>
    <x v="0"/>
    <x v="2"/>
    <s v="BIC Sketch Pad, Blue"/>
    <n v="0"/>
    <n v="97"/>
    <n v="17"/>
    <n v="2"/>
    <s v="FALSE"/>
  </r>
  <r>
    <s v="BN-2014-5801390"/>
    <x v="1106"/>
    <s v="Ashton Charles"/>
    <x v="6"/>
    <s v="Lower Saxony"/>
    <s v="Celle"/>
    <x v="1"/>
    <x v="1"/>
    <x v="1"/>
    <x v="0"/>
    <x v="2"/>
    <s v="Stanley Canvas, Easy-Erase"/>
    <n v="0"/>
    <n v="149"/>
    <n v="36"/>
    <n v="3"/>
    <s v="FALSE"/>
  </r>
  <r>
    <s v="BN-2014-5801390"/>
    <x v="1106"/>
    <s v="Ashton Charles"/>
    <x v="6"/>
    <s v="Lower Saxony"/>
    <s v="Celle"/>
    <x v="1"/>
    <x v="1"/>
    <x v="1"/>
    <x v="0"/>
    <x v="7"/>
    <s v="Smead Removable Labels, Laser Printer Compatible"/>
    <n v="0"/>
    <n v="31"/>
    <n v="10"/>
    <n v="3"/>
    <s v="TRUE"/>
  </r>
  <r>
    <s v="BN-2014-5801390"/>
    <x v="1106"/>
    <s v="Ashton Charles"/>
    <x v="6"/>
    <s v="Lower Saxony"/>
    <s v="Celle"/>
    <x v="1"/>
    <x v="1"/>
    <x v="1"/>
    <x v="0"/>
    <x v="3"/>
    <s v="Smead Lockers, Blue"/>
    <n v="0.1"/>
    <n v="714"/>
    <n v="56"/>
    <n v="4"/>
    <s v="TRUE"/>
  </r>
  <r>
    <s v="AZ-2014-8469117"/>
    <x v="1107"/>
    <s v="Michael Watkins"/>
    <x v="3"/>
    <s v="Trentino-Alto Adige"/>
    <s v="Trento"/>
    <x v="2"/>
    <x v="0"/>
    <x v="3"/>
    <x v="1"/>
    <x v="1"/>
    <s v="Sauder Classic Bookcase, Traditional"/>
    <n v="0"/>
    <n v="1308"/>
    <n v="536"/>
    <n v="3"/>
    <s v="TRUE"/>
  </r>
  <r>
    <s v="AZ-2014-8469117"/>
    <x v="1107"/>
    <s v="Michael Watkins"/>
    <x v="3"/>
    <s v="Trentino-Alto Adige"/>
    <s v="Trento"/>
    <x v="2"/>
    <x v="0"/>
    <x v="3"/>
    <x v="1"/>
    <x v="8"/>
    <s v="Harbour Creations Swivel Stool, Red"/>
    <n v="0.6"/>
    <n v="216"/>
    <n v="-135"/>
    <n v="3"/>
    <s v="TRUE"/>
  </r>
  <r>
    <s v="AZ-2014-8469117"/>
    <x v="1107"/>
    <s v="Michael Watkins"/>
    <x v="3"/>
    <s v="Trentino-Alto Adige"/>
    <s v="Trento"/>
    <x v="2"/>
    <x v="0"/>
    <x v="3"/>
    <x v="1"/>
    <x v="8"/>
    <s v="Hon Rocking Chair, Black"/>
    <n v="0.6"/>
    <n v="154"/>
    <n v="-85"/>
    <n v="3"/>
    <s v="TRUE"/>
  </r>
  <r>
    <s v="AZ-2014-8469117"/>
    <x v="1107"/>
    <s v="Michael Watkins"/>
    <x v="3"/>
    <s v="Trentino-Alto Adige"/>
    <s v="Trento"/>
    <x v="2"/>
    <x v="0"/>
    <x v="3"/>
    <x v="0"/>
    <x v="0"/>
    <s v="Xerox Parchment Paper, Premium"/>
    <n v="0"/>
    <n v="40"/>
    <n v="13"/>
    <n v="3"/>
    <s v="TRUE"/>
  </r>
  <r>
    <s v="AZ-2014-8469117"/>
    <x v="1107"/>
    <s v="Michael Watkins"/>
    <x v="3"/>
    <s v="Trentino-Alto Adige"/>
    <s v="Trento"/>
    <x v="2"/>
    <x v="0"/>
    <x v="3"/>
    <x v="2"/>
    <x v="9"/>
    <s v="Epson Receipt Printer, Wireless"/>
    <n v="0.4"/>
    <n v="351"/>
    <n v="-94"/>
    <n v="5"/>
    <s v="TRUE"/>
  </r>
  <r>
    <s v="AZ-2014-5282151"/>
    <x v="1107"/>
    <s v="Linda Dennis"/>
    <x v="1"/>
    <s v="England"/>
    <s v="Hartlepool"/>
    <x v="0"/>
    <x v="1"/>
    <x v="1"/>
    <x v="1"/>
    <x v="1"/>
    <s v="Dania Classic Bookcase, Mobile"/>
    <n v="0"/>
    <n v="1240"/>
    <n v="223"/>
    <n v="3"/>
    <s v="TRUE"/>
  </r>
  <r>
    <s v="AZ-2014-5282151"/>
    <x v="1107"/>
    <s v="Linda Dennis"/>
    <x v="1"/>
    <s v="England"/>
    <s v="Hartlepool"/>
    <x v="0"/>
    <x v="1"/>
    <x v="1"/>
    <x v="0"/>
    <x v="5"/>
    <s v="Cardinal Binding Machine, Economy"/>
    <n v="0"/>
    <n v="100"/>
    <n v="28"/>
    <n v="2"/>
    <s v="TRUE"/>
  </r>
  <r>
    <s v="AZ-2014-5282151"/>
    <x v="1107"/>
    <s v="Linda Dennis"/>
    <x v="1"/>
    <s v="England"/>
    <s v="Hartlepool"/>
    <x v="0"/>
    <x v="1"/>
    <x v="1"/>
    <x v="0"/>
    <x v="14"/>
    <s v="Jiffy Mailers, Set of 50"/>
    <n v="0"/>
    <n v="112"/>
    <n v="24"/>
    <n v="3"/>
    <s v="FALSE"/>
  </r>
  <r>
    <s v="AZ-2014-5282151"/>
    <x v="1107"/>
    <s v="Linda Dennis"/>
    <x v="1"/>
    <s v="England"/>
    <s v="Hartlepool"/>
    <x v="0"/>
    <x v="1"/>
    <x v="1"/>
    <x v="0"/>
    <x v="4"/>
    <s v="OIC Push Pins, Assorted Sizes"/>
    <n v="0"/>
    <n v="62"/>
    <n v="12"/>
    <n v="5"/>
    <s v="TRUE"/>
  </r>
  <r>
    <s v="AZ-2014-5282151"/>
    <x v="1107"/>
    <s v="Linda Dennis"/>
    <x v="1"/>
    <s v="England"/>
    <s v="Hartlepool"/>
    <x v="0"/>
    <x v="1"/>
    <x v="1"/>
    <x v="0"/>
    <x v="7"/>
    <s v="Novimex File Folder Labels, Adjustable"/>
    <n v="0"/>
    <n v="18"/>
    <n v="4"/>
    <n v="3"/>
    <s v="FALSE"/>
  </r>
  <r>
    <s v="AZ-2014-5282151"/>
    <x v="1107"/>
    <s v="Linda Dennis"/>
    <x v="1"/>
    <s v="England"/>
    <s v="Hartlepool"/>
    <x v="0"/>
    <x v="1"/>
    <x v="1"/>
    <x v="0"/>
    <x v="7"/>
    <s v="Novimex Round Labels, Laser Printer Compatible"/>
    <n v="0"/>
    <n v="31"/>
    <n v="15"/>
    <n v="5"/>
    <s v="FALSE"/>
  </r>
  <r>
    <s v="AZ-2014-5282151"/>
    <x v="1107"/>
    <s v="Linda Dennis"/>
    <x v="1"/>
    <s v="England"/>
    <s v="Hartlepool"/>
    <x v="0"/>
    <x v="1"/>
    <x v="1"/>
    <x v="0"/>
    <x v="3"/>
    <s v="Fellowes Shelving, Single Width"/>
    <n v="0"/>
    <n v="405"/>
    <n v="105"/>
    <n v="7"/>
    <s v="FALSE"/>
  </r>
  <r>
    <s v="AZ-2014-855671"/>
    <x v="1107"/>
    <s v="Tyson Brookman"/>
    <x v="5"/>
    <s v="Murcia"/>
    <s v="Murcia"/>
    <x v="2"/>
    <x v="1"/>
    <x v="1"/>
    <x v="0"/>
    <x v="7"/>
    <s v="Avery File Folder Labels, Alphabetical"/>
    <n v="0"/>
    <n v="80"/>
    <n v="26"/>
    <n v="9"/>
    <s v="TRUE"/>
  </r>
  <r>
    <s v="AZ-2014-855671"/>
    <x v="1107"/>
    <s v="Tyson Brookman"/>
    <x v="5"/>
    <s v="Murcia"/>
    <s v="Murcia"/>
    <x v="2"/>
    <x v="1"/>
    <x v="1"/>
    <x v="0"/>
    <x v="0"/>
    <s v="Green Bar Cards &amp; Envelopes, Multicolor"/>
    <n v="0"/>
    <n v="100"/>
    <n v="12"/>
    <n v="2"/>
    <s v="TRUE"/>
  </r>
  <r>
    <s v="AZ-2014-5282151"/>
    <x v="1107"/>
    <s v="Linda Dennis"/>
    <x v="1"/>
    <s v="England"/>
    <s v="Hartlepool"/>
    <x v="0"/>
    <x v="1"/>
    <x v="1"/>
    <x v="2"/>
    <x v="13"/>
    <s v="HP Copy Machine, Laser"/>
    <n v="0"/>
    <n v="730"/>
    <n v="365"/>
    <n v="3"/>
    <s v="FALSE"/>
  </r>
  <r>
    <s v="AZ-2014-5282151"/>
    <x v="1107"/>
    <s v="Linda Dennis"/>
    <x v="1"/>
    <s v="England"/>
    <s v="Hartlepool"/>
    <x v="0"/>
    <x v="1"/>
    <x v="1"/>
    <x v="2"/>
    <x v="9"/>
    <s v="Konica Printer, White"/>
    <n v="0"/>
    <n v="799"/>
    <n v="240"/>
    <n v="3"/>
    <s v="TRUE"/>
  </r>
  <r>
    <s v="AZ-2014-5282151"/>
    <x v="1107"/>
    <s v="Linda Dennis"/>
    <x v="1"/>
    <s v="England"/>
    <s v="Hartlepool"/>
    <x v="0"/>
    <x v="1"/>
    <x v="1"/>
    <x v="2"/>
    <x v="9"/>
    <s v="Okidata Card Printer, Durable"/>
    <n v="0"/>
    <n v="704"/>
    <n v="56"/>
    <n v="4"/>
    <s v="FALSE"/>
  </r>
  <r>
    <s v="AZ-2014-4059237"/>
    <x v="1107"/>
    <s v="Corey Norton"/>
    <x v="5"/>
    <s v="Madrid"/>
    <s v="Madrid"/>
    <x v="2"/>
    <x v="1"/>
    <x v="1"/>
    <x v="0"/>
    <x v="2"/>
    <s v="BIC Highlighters, Easy-Erase"/>
    <n v="0"/>
    <n v="77"/>
    <n v="18"/>
    <n v="4"/>
    <s v="TRUE"/>
  </r>
  <r>
    <s v="AZ-2014-4059237"/>
    <x v="1107"/>
    <s v="Corey Norton"/>
    <x v="5"/>
    <s v="Madrid"/>
    <s v="Madrid"/>
    <x v="2"/>
    <x v="1"/>
    <x v="1"/>
    <x v="0"/>
    <x v="14"/>
    <s v="Jiffy Peel and Seal, Set of 50"/>
    <n v="0"/>
    <n v="40"/>
    <n v="10"/>
    <n v="2"/>
    <s v="FALSE"/>
  </r>
  <r>
    <s v="AZ-2014-4059237"/>
    <x v="1107"/>
    <s v="Corey Norton"/>
    <x v="5"/>
    <s v="Madrid"/>
    <s v="Madrid"/>
    <x v="2"/>
    <x v="1"/>
    <x v="1"/>
    <x v="0"/>
    <x v="3"/>
    <s v="Eldon File Cart, Single Width"/>
    <n v="0.1"/>
    <n v="578"/>
    <n v="212"/>
    <n v="5"/>
    <s v="TRUE"/>
  </r>
  <r>
    <s v="AZ-2014-9518862"/>
    <x v="1107"/>
    <s v="Zara Loton"/>
    <x v="5"/>
    <s v="Andalusía"/>
    <s v="Seville"/>
    <x v="2"/>
    <x v="2"/>
    <x v="1"/>
    <x v="2"/>
    <x v="13"/>
    <s v="Hewlett Ink, Color"/>
    <n v="0"/>
    <n v="300"/>
    <n v="42"/>
    <n v="2"/>
    <s v="TRUE"/>
  </r>
  <r>
    <s v="AZ-2014-4339601"/>
    <x v="1108"/>
    <s v="William Jolly"/>
    <x v="2"/>
    <s v="Bourgogne-Franche-Comté"/>
    <s v="Dijon"/>
    <x v="1"/>
    <x v="1"/>
    <x v="1"/>
    <x v="1"/>
    <x v="8"/>
    <s v="Hon Chairmat, Adjustable"/>
    <n v="0.1"/>
    <n v="157"/>
    <n v="24"/>
    <n v="3"/>
    <s v="FALSE"/>
  </r>
  <r>
    <s v="AZ-2014-4339601"/>
    <x v="1108"/>
    <s v="William Jolly"/>
    <x v="2"/>
    <s v="Bourgogne-Franche-Comté"/>
    <s v="Dijon"/>
    <x v="1"/>
    <x v="1"/>
    <x v="1"/>
    <x v="0"/>
    <x v="5"/>
    <s v="Ibico Binder Covers, Economy"/>
    <n v="0"/>
    <n v="41"/>
    <n v="6"/>
    <n v="3"/>
    <s v="TRUE"/>
  </r>
  <r>
    <s v="AZ-2014-1879822"/>
    <x v="1108"/>
    <s v="Molly Bidmead"/>
    <x v="9"/>
    <s v="Hainaut"/>
    <s v="Tournai"/>
    <x v="1"/>
    <x v="0"/>
    <x v="1"/>
    <x v="0"/>
    <x v="4"/>
    <s v="Stockwell Paper Clips, Assorted Sizes"/>
    <n v="0"/>
    <n v="77"/>
    <n v="30"/>
    <n v="7"/>
    <s v="TRUE"/>
  </r>
  <r>
    <s v="AZ-2014-6356102"/>
    <x v="1108"/>
    <s v="Caleb Kenyon"/>
    <x v="6"/>
    <s v="Baden-Württemberg"/>
    <s v="Sindelfingen"/>
    <x v="1"/>
    <x v="2"/>
    <x v="0"/>
    <x v="0"/>
    <x v="2"/>
    <s v="BIC Pencil Sharpener, Water Color"/>
    <n v="0"/>
    <n v="290"/>
    <n v="110"/>
    <n v="9"/>
    <s v="TRUE"/>
  </r>
  <r>
    <s v="AZ-2014-6356102"/>
    <x v="1108"/>
    <s v="Caleb Kenyon"/>
    <x v="6"/>
    <s v="Baden-Württemberg"/>
    <s v="Sindelfingen"/>
    <x v="1"/>
    <x v="2"/>
    <x v="0"/>
    <x v="0"/>
    <x v="5"/>
    <s v="Acco 3-Hole Punch, Recycled"/>
    <n v="0"/>
    <n v="122"/>
    <n v="11"/>
    <n v="4"/>
    <s v="FALSE"/>
  </r>
  <r>
    <s v="AZ-2014-6356102"/>
    <x v="1108"/>
    <s v="Caleb Kenyon"/>
    <x v="6"/>
    <s v="Baden-Württemberg"/>
    <s v="Sindelfingen"/>
    <x v="1"/>
    <x v="2"/>
    <x v="0"/>
    <x v="0"/>
    <x v="3"/>
    <s v="Eldon Box, Industrial"/>
    <n v="0.1"/>
    <n v="29"/>
    <n v="9"/>
    <n v="3"/>
    <s v="TRUE"/>
  </r>
  <r>
    <s v="AZ-2014-6356102"/>
    <x v="1108"/>
    <s v="Caleb Kenyon"/>
    <x v="6"/>
    <s v="Baden-Württemberg"/>
    <s v="Sindelfingen"/>
    <x v="1"/>
    <x v="2"/>
    <x v="0"/>
    <x v="2"/>
    <x v="13"/>
    <s v="Hewlett Wireless Fax, High-Speed"/>
    <n v="0"/>
    <n v="1514"/>
    <n v="742"/>
    <n v="4"/>
    <s v="TRUE"/>
  </r>
  <r>
    <s v="AZ-2014-9985991"/>
    <x v="1109"/>
    <s v="Isabel Turnbull"/>
    <x v="6"/>
    <s v="North Rhine-Westphalia"/>
    <s v="Witten"/>
    <x v="1"/>
    <x v="0"/>
    <x v="3"/>
    <x v="0"/>
    <x v="2"/>
    <s v="Binney &amp; Smith Sketch Pad, Fluorescent"/>
    <n v="0"/>
    <n v="95"/>
    <n v="5"/>
    <n v="2"/>
    <s v="FALSE"/>
  </r>
  <r>
    <s v="AZ-2014-7329559"/>
    <x v="1109"/>
    <s v="Nicholas Carey"/>
    <x v="2"/>
    <s v="Provence-Alpes-Côte d'Azur"/>
    <s v="Vitrolles"/>
    <x v="1"/>
    <x v="1"/>
    <x v="0"/>
    <x v="1"/>
    <x v="16"/>
    <s v="Rubbermaid Frame, Erganomic"/>
    <n v="0"/>
    <n v="109"/>
    <n v="40"/>
    <n v="1"/>
    <s v="FALSE"/>
  </r>
  <r>
    <s v="AZ-2014-7329559"/>
    <x v="1109"/>
    <s v="Nicholas Carey"/>
    <x v="2"/>
    <s v="Provence-Alpes-Côte d'Azur"/>
    <s v="Vitrolles"/>
    <x v="1"/>
    <x v="1"/>
    <x v="0"/>
    <x v="0"/>
    <x v="7"/>
    <s v="Avery Removable Labels, Laser Printer Compatible"/>
    <n v="0"/>
    <n v="43"/>
    <n v="9"/>
    <n v="4"/>
    <s v="FALSE"/>
  </r>
  <r>
    <s v="AZ-2014-7329559"/>
    <x v="1109"/>
    <s v="Nicholas Carey"/>
    <x v="2"/>
    <s v="Provence-Alpes-Côte d'Azur"/>
    <s v="Vitrolles"/>
    <x v="1"/>
    <x v="1"/>
    <x v="0"/>
    <x v="2"/>
    <x v="13"/>
    <s v="Hewlett Copy Machine, Color"/>
    <n v="0.15"/>
    <n v="676"/>
    <n v="151"/>
    <n v="3"/>
    <s v="TRUE"/>
  </r>
  <r>
    <s v="AZ-2014-3101518"/>
    <x v="1109"/>
    <s v="Norma McCowan"/>
    <x v="2"/>
    <s v="Brittany"/>
    <s v="Ploemeur"/>
    <x v="1"/>
    <x v="1"/>
    <x v="0"/>
    <x v="2"/>
    <x v="10"/>
    <s v="Samsung Office Telephone, with Caller ID"/>
    <n v="0.15"/>
    <n v="277"/>
    <n v="26"/>
    <n v="5"/>
    <s v="FALSE"/>
  </r>
  <r>
    <s v="BN-2014-9255621"/>
    <x v="1109"/>
    <s v="David To"/>
    <x v="3"/>
    <s v="Lazio"/>
    <s v="Rome"/>
    <x v="2"/>
    <x v="0"/>
    <x v="0"/>
    <x v="0"/>
    <x v="2"/>
    <s v="Binney &amp; Smith Pens, Fluorescent"/>
    <n v="0"/>
    <n v="53"/>
    <n v="1"/>
    <n v="4"/>
    <s v="TRUE"/>
  </r>
  <r>
    <s v="BN-2014-9255621"/>
    <x v="1109"/>
    <s v="David To"/>
    <x v="3"/>
    <s v="Lazio"/>
    <s v="Rome"/>
    <x v="2"/>
    <x v="0"/>
    <x v="0"/>
    <x v="0"/>
    <x v="2"/>
    <s v="Stanley Canvas, Water Color"/>
    <n v="0"/>
    <n v="158"/>
    <n v="69"/>
    <n v="3"/>
    <s v="TRUE"/>
  </r>
  <r>
    <s v="BN-2014-9255621"/>
    <x v="1109"/>
    <s v="David To"/>
    <x v="3"/>
    <s v="Lazio"/>
    <s v="Rome"/>
    <x v="2"/>
    <x v="0"/>
    <x v="0"/>
    <x v="0"/>
    <x v="3"/>
    <s v="Rogers Shelving, Blue"/>
    <n v="0.4"/>
    <n v="149"/>
    <n v="-87"/>
    <n v="4"/>
    <s v="FALSE"/>
  </r>
  <r>
    <s v="BN-2014-6549234"/>
    <x v="1109"/>
    <s v="Chloe Landale"/>
    <x v="7"/>
    <s v="North Holland"/>
    <s v="Amsterdam"/>
    <x v="1"/>
    <x v="0"/>
    <x v="1"/>
    <x v="0"/>
    <x v="5"/>
    <s v="Cardinal Hole Reinforcements, Recycled"/>
    <n v="0.5"/>
    <n v="11"/>
    <n v="-2"/>
    <n v="4"/>
    <s v="FALSE"/>
  </r>
  <r>
    <s v="BN-2014-1166603"/>
    <x v="1109"/>
    <s v="Freya Briggs"/>
    <x v="1"/>
    <s v="England"/>
    <s v="Blackpool"/>
    <x v="0"/>
    <x v="2"/>
    <x v="1"/>
    <x v="0"/>
    <x v="5"/>
    <s v="Wilson Jones Index Tab, Economy"/>
    <n v="0"/>
    <n v="45"/>
    <n v="12"/>
    <n v="7"/>
    <s v="FALSE"/>
  </r>
  <r>
    <s v="BN-2014-1166603"/>
    <x v="1109"/>
    <s v="Freya Briggs"/>
    <x v="1"/>
    <s v="England"/>
    <s v="Blackpool"/>
    <x v="0"/>
    <x v="2"/>
    <x v="1"/>
    <x v="0"/>
    <x v="3"/>
    <s v="Eldon Folders, Wire Frame"/>
    <n v="0"/>
    <n v="64"/>
    <n v="6"/>
    <n v="4"/>
    <s v="FALSE"/>
  </r>
  <r>
    <s v="AZ-2014-3032977"/>
    <x v="1110"/>
    <s v="Audrey Knowles"/>
    <x v="2"/>
    <s v="Pays de la Loire"/>
    <s v="Nantes"/>
    <x v="1"/>
    <x v="1"/>
    <x v="2"/>
    <x v="0"/>
    <x v="5"/>
    <s v="Ibico 3-Hole Punch, Durable"/>
    <n v="0"/>
    <n v="96"/>
    <n v="35"/>
    <n v="3"/>
    <s v="TRUE"/>
  </r>
  <r>
    <s v="BN-2014-839820"/>
    <x v="1110"/>
    <s v="Hayden Perkins"/>
    <x v="3"/>
    <s v="Lombardy"/>
    <s v="Milan"/>
    <x v="2"/>
    <x v="1"/>
    <x v="2"/>
    <x v="0"/>
    <x v="0"/>
    <s v="Green Bar Computer Printout Paper, Premium"/>
    <n v="0"/>
    <n v="30"/>
    <n v="13"/>
    <n v="1"/>
    <s v="TRUE"/>
  </r>
  <r>
    <s v="BN-2014-839820"/>
    <x v="1110"/>
    <s v="Hayden Perkins"/>
    <x v="3"/>
    <s v="Lombardy"/>
    <s v="Milan"/>
    <x v="2"/>
    <x v="1"/>
    <x v="2"/>
    <x v="0"/>
    <x v="3"/>
    <s v="Rogers Box, Wire Frame"/>
    <n v="0.4"/>
    <n v="55"/>
    <n v="-26"/>
    <n v="4"/>
    <s v="FALSE"/>
  </r>
  <r>
    <s v="BN-2014-839820"/>
    <x v="1110"/>
    <s v="Hayden Perkins"/>
    <x v="3"/>
    <s v="Lombardy"/>
    <s v="Milan"/>
    <x v="2"/>
    <x v="1"/>
    <x v="2"/>
    <x v="0"/>
    <x v="3"/>
    <s v="Tenex Trays, Blue"/>
    <n v="0.4"/>
    <n v="130"/>
    <n v="-41"/>
    <n v="4"/>
    <s v="TRUE"/>
  </r>
  <r>
    <s v="AZ-2014-4315429"/>
    <x v="1110"/>
    <s v="Maddison Breen"/>
    <x v="6"/>
    <s v="North Rhine-Westphalia"/>
    <s v="Herford"/>
    <x v="1"/>
    <x v="2"/>
    <x v="1"/>
    <x v="2"/>
    <x v="15"/>
    <s v="Memorex Router, Erganomic"/>
    <n v="0"/>
    <n v="732"/>
    <n v="220"/>
    <n v="3"/>
    <s v="FALSE"/>
  </r>
  <r>
    <s v="AZ-2014-8008458"/>
    <x v="1110"/>
    <s v="Leah Derham"/>
    <x v="2"/>
    <s v="Nord-Pas-de-Calais-Picardie"/>
    <s v="Lille"/>
    <x v="1"/>
    <x v="1"/>
    <x v="0"/>
    <x v="0"/>
    <x v="7"/>
    <s v="Hon Legal Exhibit Labels, 5000 Label Set"/>
    <n v="0"/>
    <n v="45"/>
    <n v="8"/>
    <n v="4"/>
    <s v="TRUE"/>
  </r>
  <r>
    <s v="AZ-2014-4698064"/>
    <x v="1110"/>
    <s v="Lisa Watkins"/>
    <x v="3"/>
    <s v="Lombardy"/>
    <s v="Brescia"/>
    <x v="2"/>
    <x v="1"/>
    <x v="0"/>
    <x v="0"/>
    <x v="5"/>
    <s v="Cardinal Binding Machine, Clear"/>
    <n v="0"/>
    <n v="98"/>
    <n v="39"/>
    <n v="2"/>
    <s v="FALSE"/>
  </r>
  <r>
    <s v="AZ-2014-1476767"/>
    <x v="1110"/>
    <s v="Shelby Dunston"/>
    <x v="3"/>
    <s v="Emilia-Romagna"/>
    <s v="Bologna"/>
    <x v="2"/>
    <x v="1"/>
    <x v="1"/>
    <x v="0"/>
    <x v="7"/>
    <s v="Smead Legal Exhibit Labels, 5000 Label Set"/>
    <n v="0"/>
    <n v="11"/>
    <n v="2"/>
    <n v="1"/>
    <s v="TRUE"/>
  </r>
  <r>
    <s v="AZ-2014-1476767"/>
    <x v="1110"/>
    <s v="Shelby Dunston"/>
    <x v="3"/>
    <s v="Emilia-Romagna"/>
    <s v="Bologna"/>
    <x v="2"/>
    <x v="1"/>
    <x v="1"/>
    <x v="2"/>
    <x v="15"/>
    <s v="Logitech Keyboard, USB"/>
    <n v="0"/>
    <n v="218"/>
    <n v="46"/>
    <n v="3"/>
    <s v="TRUE"/>
  </r>
  <r>
    <s v="BN-2014-4656521"/>
    <x v="1110"/>
    <s v="Liam Mathias"/>
    <x v="0"/>
    <s v="Stockholm"/>
    <s v="Huddinge"/>
    <x v="0"/>
    <x v="2"/>
    <x v="1"/>
    <x v="1"/>
    <x v="8"/>
    <s v="Office Star Bag Chairs, Red"/>
    <n v="0.5"/>
    <n v="55"/>
    <n v="-33"/>
    <n v="2"/>
    <s v="TRUE"/>
  </r>
  <r>
    <s v="AZ-2014-8568817"/>
    <x v="1111"/>
    <s v="Amber Adams"/>
    <x v="2"/>
    <s v="Alsace-Champagne-Ardenne-Lorraine"/>
    <s v="Schiltigheim"/>
    <x v="1"/>
    <x v="2"/>
    <x v="2"/>
    <x v="1"/>
    <x v="6"/>
    <s v="Barricks Round Table, Rectangular"/>
    <n v="0.35"/>
    <n v="1622"/>
    <n v="-624"/>
    <n v="5"/>
    <s v="TRUE"/>
  </r>
  <r>
    <s v="AZ-2014-8568817"/>
    <x v="1111"/>
    <s v="Amber Adams"/>
    <x v="2"/>
    <s v="Alsace-Champagne-Ardenne-Lorraine"/>
    <s v="Schiltigheim"/>
    <x v="1"/>
    <x v="2"/>
    <x v="2"/>
    <x v="0"/>
    <x v="5"/>
    <s v="Ibico Binding Machine, Recycled"/>
    <n v="0"/>
    <n v="259"/>
    <n v="47"/>
    <n v="5"/>
    <s v="TRUE"/>
  </r>
  <r>
    <s v="AZ-2014-8568817"/>
    <x v="1111"/>
    <s v="Amber Adams"/>
    <x v="2"/>
    <s v="Alsace-Champagne-Ardenne-Lorraine"/>
    <s v="Schiltigheim"/>
    <x v="1"/>
    <x v="2"/>
    <x v="2"/>
    <x v="0"/>
    <x v="12"/>
    <s v="Acme Ruler, High Speed"/>
    <n v="0"/>
    <n v="33"/>
    <n v="1"/>
    <n v="2"/>
    <s v="FALSE"/>
  </r>
  <r>
    <s v="AZ-2014-955637"/>
    <x v="1111"/>
    <s v="Lydia Fowler"/>
    <x v="6"/>
    <s v="North Rhine-Westphalia"/>
    <s v="Essen"/>
    <x v="1"/>
    <x v="2"/>
    <x v="0"/>
    <x v="0"/>
    <x v="2"/>
    <s v="Stanley Canvas, Blue"/>
    <n v="0"/>
    <n v="148"/>
    <n v="24"/>
    <n v="3"/>
    <s v="FALSE"/>
  </r>
  <r>
    <s v="AZ-2014-955637"/>
    <x v="1111"/>
    <s v="Lydia Fowler"/>
    <x v="6"/>
    <s v="North Rhine-Westphalia"/>
    <s v="Essen"/>
    <x v="1"/>
    <x v="2"/>
    <x v="0"/>
    <x v="0"/>
    <x v="5"/>
    <s v="Acco Hole Reinforcements, Clear"/>
    <n v="0"/>
    <n v="24"/>
    <n v="1"/>
    <n v="4"/>
    <s v="FALSE"/>
  </r>
  <r>
    <s v="AZ-2014-955637"/>
    <x v="1111"/>
    <s v="Lydia Fowler"/>
    <x v="6"/>
    <s v="North Rhine-Westphalia"/>
    <s v="Essen"/>
    <x v="1"/>
    <x v="2"/>
    <x v="0"/>
    <x v="2"/>
    <x v="15"/>
    <s v="SanDisk Router, USB"/>
    <n v="0"/>
    <n v="513"/>
    <n v="215"/>
    <n v="2"/>
    <s v="FALSE"/>
  </r>
  <r>
    <s v="AZ-2014-8957312"/>
    <x v="1111"/>
    <s v="Lisa Boyette"/>
    <x v="6"/>
    <s v="Saxony"/>
    <s v="Leipzig"/>
    <x v="1"/>
    <x v="2"/>
    <x v="2"/>
    <x v="1"/>
    <x v="8"/>
    <s v="Hon Rocking Chair, Adjustable"/>
    <n v="0.1"/>
    <n v="719"/>
    <n v="303"/>
    <n v="6"/>
    <s v="FALSE"/>
  </r>
  <r>
    <s v="AZ-2014-8957312"/>
    <x v="1111"/>
    <s v="Lisa Boyette"/>
    <x v="6"/>
    <s v="Saxony"/>
    <s v="Leipzig"/>
    <x v="1"/>
    <x v="2"/>
    <x v="2"/>
    <x v="0"/>
    <x v="14"/>
    <s v="Jiffy Manila Envelope, Security-Tint"/>
    <n v="0"/>
    <n v="57"/>
    <n v="28"/>
    <n v="2"/>
    <s v="FALSE"/>
  </r>
  <r>
    <s v="AZ-2014-1586750"/>
    <x v="1111"/>
    <s v="Elise Ali"/>
    <x v="1"/>
    <s v="England"/>
    <s v="West Bromwich"/>
    <x v="0"/>
    <x v="0"/>
    <x v="0"/>
    <x v="0"/>
    <x v="2"/>
    <s v="Boston Sketch Pad, Easy-Erase"/>
    <n v="0"/>
    <n v="244"/>
    <n v="71"/>
    <n v="5"/>
    <s v="FALSE"/>
  </r>
  <r>
    <s v="AZ-2014-1586750"/>
    <x v="1111"/>
    <s v="Elise Ali"/>
    <x v="1"/>
    <s v="England"/>
    <s v="West Bromwich"/>
    <x v="0"/>
    <x v="0"/>
    <x v="0"/>
    <x v="0"/>
    <x v="3"/>
    <s v="Eldon Box, Blue"/>
    <n v="0"/>
    <n v="21"/>
    <n v="5"/>
    <n v="2"/>
    <s v="FALSE"/>
  </r>
  <r>
    <s v="BN-2014-7173798"/>
    <x v="1111"/>
    <s v="Bianca Crisp"/>
    <x v="7"/>
    <s v="North Brabant"/>
    <s v="Helmond"/>
    <x v="1"/>
    <x v="0"/>
    <x v="1"/>
    <x v="0"/>
    <x v="11"/>
    <s v="Hoover Blender, Black"/>
    <n v="0.5"/>
    <n v="97"/>
    <n v="-62"/>
    <n v="2"/>
    <s v="FALSE"/>
  </r>
  <r>
    <s v="AZ-2014-2500745"/>
    <x v="1111"/>
    <s v="Elisabeth Manson"/>
    <x v="6"/>
    <s v="North Rhine-Westphalia"/>
    <s v="Herten"/>
    <x v="1"/>
    <x v="1"/>
    <x v="1"/>
    <x v="2"/>
    <x v="15"/>
    <s v="Belkin Mouse, Erganomic"/>
    <n v="0"/>
    <n v="193"/>
    <n v="33"/>
    <n v="5"/>
    <s v="FALSE"/>
  </r>
  <r>
    <s v="AZ-2014-2500745"/>
    <x v="1111"/>
    <s v="Elisabeth Manson"/>
    <x v="6"/>
    <s v="North Rhine-Westphalia"/>
    <s v="Herten"/>
    <x v="1"/>
    <x v="1"/>
    <x v="1"/>
    <x v="2"/>
    <x v="10"/>
    <s v="Samsung Audio Dock, Full Size"/>
    <n v="0"/>
    <n v="336"/>
    <n v="44"/>
    <n v="2"/>
    <s v="TRUE"/>
  </r>
  <r>
    <s v="AZ-2014-4687220"/>
    <x v="1111"/>
    <s v="Elise Ali"/>
    <x v="2"/>
    <s v="Nord-Pas-de-Calais-Picardie"/>
    <s v="Wasquehal"/>
    <x v="1"/>
    <x v="0"/>
    <x v="1"/>
    <x v="2"/>
    <x v="13"/>
    <s v="Sharp Copy Machine, High-Speed"/>
    <n v="0.15"/>
    <n v="407"/>
    <n v="139"/>
    <n v="2"/>
    <s v="FALSE"/>
  </r>
  <r>
    <s v="AZ-2014-2576958"/>
    <x v="1111"/>
    <s v="Randall Roberts"/>
    <x v="1"/>
    <s v="England"/>
    <s v="Hastings"/>
    <x v="0"/>
    <x v="1"/>
    <x v="1"/>
    <x v="0"/>
    <x v="3"/>
    <s v="Rogers File Cart, Blue"/>
    <n v="0"/>
    <n v="844"/>
    <n v="8"/>
    <n v="6"/>
    <s v="TRUE"/>
  </r>
  <r>
    <s v="AZ-2014-2827922"/>
    <x v="1111"/>
    <s v="Adam Gibbs"/>
    <x v="6"/>
    <s v="Saxony-Anhalt"/>
    <s v="Halle"/>
    <x v="1"/>
    <x v="2"/>
    <x v="1"/>
    <x v="0"/>
    <x v="12"/>
    <s v="Elite Letter Opener, High Speed"/>
    <n v="0"/>
    <n v="134"/>
    <n v="56"/>
    <n v="5"/>
    <s v="TRUE"/>
  </r>
  <r>
    <s v="AZ-2014-2049231"/>
    <x v="1112"/>
    <s v="Henry Chandler"/>
    <x v="6"/>
    <s v="Rhineland-Palatinate"/>
    <s v="Mainz"/>
    <x v="1"/>
    <x v="0"/>
    <x v="3"/>
    <x v="1"/>
    <x v="8"/>
    <s v="Office Star Chairmat, Red"/>
    <n v="0.1"/>
    <n v="237"/>
    <n v="79"/>
    <n v="4"/>
    <s v="TRUE"/>
  </r>
  <r>
    <s v="AZ-2014-2049231"/>
    <x v="1112"/>
    <s v="Henry Chandler"/>
    <x v="6"/>
    <s v="Rhineland-Palatinate"/>
    <s v="Mainz"/>
    <x v="1"/>
    <x v="0"/>
    <x v="3"/>
    <x v="0"/>
    <x v="2"/>
    <s v="Boston Highlighters, Fluorescent"/>
    <n v="0"/>
    <n v="60"/>
    <n v="16"/>
    <n v="3"/>
    <s v="FALSE"/>
  </r>
  <r>
    <s v="AZ-2014-2049231"/>
    <x v="1112"/>
    <s v="Henry Chandler"/>
    <x v="6"/>
    <s v="Rhineland-Palatinate"/>
    <s v="Mainz"/>
    <x v="1"/>
    <x v="0"/>
    <x v="3"/>
    <x v="0"/>
    <x v="2"/>
    <s v="Sanford Canvas, Easy-Erase"/>
    <n v="0"/>
    <n v="152"/>
    <n v="20"/>
    <n v="3"/>
    <s v="TRUE"/>
  </r>
  <r>
    <s v="AZ-2014-2049231"/>
    <x v="1112"/>
    <s v="Henry Chandler"/>
    <x v="6"/>
    <s v="Rhineland-Palatinate"/>
    <s v="Mainz"/>
    <x v="1"/>
    <x v="0"/>
    <x v="3"/>
    <x v="0"/>
    <x v="5"/>
    <s v="Acco Binder Covers, Economy"/>
    <n v="0"/>
    <n v="40"/>
    <n v="16"/>
    <n v="3"/>
    <s v="FALSE"/>
  </r>
  <r>
    <s v="AZ-2014-2049231"/>
    <x v="1112"/>
    <s v="Henry Chandler"/>
    <x v="6"/>
    <s v="Rhineland-Palatinate"/>
    <s v="Mainz"/>
    <x v="1"/>
    <x v="0"/>
    <x v="3"/>
    <x v="2"/>
    <x v="9"/>
    <s v="Panasonic Inkjet, Red"/>
    <n v="0"/>
    <n v="928"/>
    <n v="260"/>
    <n v="3"/>
    <s v="TRUE"/>
  </r>
  <r>
    <s v="BN-2014-7135917"/>
    <x v="1112"/>
    <s v="Mark Washington"/>
    <x v="0"/>
    <s v="Stockholm"/>
    <s v="Nacka"/>
    <x v="0"/>
    <x v="0"/>
    <x v="2"/>
    <x v="1"/>
    <x v="8"/>
    <s v="Office Star Steel Folding Chair, Black"/>
    <n v="0.5"/>
    <n v="312"/>
    <n v="-312"/>
    <n v="7"/>
    <s v="TRUE"/>
  </r>
  <r>
    <s v="BN-2014-7135917"/>
    <x v="1112"/>
    <s v="Mark Washington"/>
    <x v="0"/>
    <s v="Stockholm"/>
    <s v="Nacka"/>
    <x v="0"/>
    <x v="0"/>
    <x v="2"/>
    <x v="0"/>
    <x v="7"/>
    <s v="Harbour Creations File Folder Labels, Alphabetical"/>
    <n v="0.5"/>
    <n v="9"/>
    <n v="-6"/>
    <n v="2"/>
    <s v="TRUE"/>
  </r>
  <r>
    <s v="AZ-2014-2138061"/>
    <x v="1112"/>
    <s v="Patricia Lukes"/>
    <x v="2"/>
    <s v="Ile-de-France"/>
    <s v="Montmorency"/>
    <x v="1"/>
    <x v="2"/>
    <x v="1"/>
    <x v="1"/>
    <x v="16"/>
    <s v="Advantus Frame, Black"/>
    <n v="0"/>
    <n v="222"/>
    <n v="44"/>
    <n v="2"/>
    <s v="FALSE"/>
  </r>
  <r>
    <s v="AZ-2014-2138061"/>
    <x v="1112"/>
    <s v="Patricia Lukes"/>
    <x v="2"/>
    <s v="Ile-de-France"/>
    <s v="Montmorency"/>
    <x v="1"/>
    <x v="2"/>
    <x v="1"/>
    <x v="0"/>
    <x v="12"/>
    <s v="Fiskars Shears, Steel"/>
    <n v="0"/>
    <n v="94"/>
    <n v="27"/>
    <n v="2"/>
    <s v="FALSE"/>
  </r>
  <r>
    <s v="AZ-2014-9225058"/>
    <x v="1112"/>
    <s v="David Chadwick"/>
    <x v="5"/>
    <s v="Basque Country"/>
    <s v="Vitoria"/>
    <x v="2"/>
    <x v="2"/>
    <x v="0"/>
    <x v="0"/>
    <x v="12"/>
    <s v="Kleencut Trimmer, Steel"/>
    <n v="0"/>
    <n v="82"/>
    <n v="13"/>
    <n v="2"/>
    <s v="FALSE"/>
  </r>
  <r>
    <s v="AZ-2014-9225058"/>
    <x v="1112"/>
    <s v="David Chadwick"/>
    <x v="5"/>
    <s v="Basque Country"/>
    <s v="Vitoria"/>
    <x v="2"/>
    <x v="2"/>
    <x v="0"/>
    <x v="2"/>
    <x v="15"/>
    <s v="Belkin Flash Drive, Bluetooth"/>
    <n v="0"/>
    <n v="294"/>
    <n v="109"/>
    <n v="7"/>
    <s v="FALSE"/>
  </r>
  <r>
    <s v="AZ-2014-36141"/>
    <x v="1112"/>
    <s v="Nicholas Carey"/>
    <x v="6"/>
    <s v="Hesse"/>
    <s v="Kassel"/>
    <x v="1"/>
    <x v="1"/>
    <x v="0"/>
    <x v="1"/>
    <x v="1"/>
    <s v="Sauder Classic Bookcase, Traditional"/>
    <n v="0.1"/>
    <n v="1177"/>
    <n v="405"/>
    <n v="3"/>
    <s v="TRUE"/>
  </r>
  <r>
    <s v="AZ-2014-36141"/>
    <x v="1112"/>
    <s v="Nicholas Carey"/>
    <x v="6"/>
    <s v="Hesse"/>
    <s v="Kassel"/>
    <x v="1"/>
    <x v="1"/>
    <x v="0"/>
    <x v="0"/>
    <x v="7"/>
    <s v="Avery Round Labels, Laser Printer Compatible"/>
    <n v="0"/>
    <n v="21"/>
    <n v="5"/>
    <n v="3"/>
    <s v="FALSE"/>
  </r>
  <r>
    <s v="AZ-2014-5538768"/>
    <x v="1112"/>
    <s v="Skye McCaffrey"/>
    <x v="9"/>
    <s v="Antwerp"/>
    <s v="Antwerp"/>
    <x v="1"/>
    <x v="1"/>
    <x v="1"/>
    <x v="2"/>
    <x v="15"/>
    <s v="Enermax Flash Drive, Bluetooth"/>
    <n v="0"/>
    <n v="166"/>
    <n v="53"/>
    <n v="4"/>
    <s v="FALSE"/>
  </r>
  <r>
    <s v="AZ-2014-8864215"/>
    <x v="1113"/>
    <s v="Molly Bidmead"/>
    <x v="5"/>
    <s v="Madrid"/>
    <s v="Madrid"/>
    <x v="2"/>
    <x v="0"/>
    <x v="2"/>
    <x v="0"/>
    <x v="12"/>
    <s v="Elite Ruler, High Speed"/>
    <n v="0"/>
    <n v="83"/>
    <n v="6"/>
    <n v="6"/>
    <s v="TRUE"/>
  </r>
  <r>
    <s v="BN-2014-5849086"/>
    <x v="1113"/>
    <s v="Archie Whittaker"/>
    <x v="3"/>
    <s v="Lombardy"/>
    <s v="Milan"/>
    <x v="2"/>
    <x v="0"/>
    <x v="1"/>
    <x v="0"/>
    <x v="0"/>
    <s v="SanDisk Memo Slips, Recycled"/>
    <n v="0"/>
    <n v="51"/>
    <n v="21"/>
    <n v="3"/>
    <s v="TRUE"/>
  </r>
  <r>
    <s v="BN-2014-5849086"/>
    <x v="1113"/>
    <s v="Archie Whittaker"/>
    <x v="3"/>
    <s v="Lombardy"/>
    <s v="Milan"/>
    <x v="2"/>
    <x v="0"/>
    <x v="1"/>
    <x v="0"/>
    <x v="3"/>
    <s v="Smead File Cart, Single Width"/>
    <n v="0.4"/>
    <n v="387"/>
    <n v="-213"/>
    <n v="5"/>
    <s v="FALSE"/>
  </r>
  <r>
    <s v="AZ-2014-3938164"/>
    <x v="1114"/>
    <s v="Michael Myers"/>
    <x v="7"/>
    <s v="North Brabant"/>
    <s v="Eindhoven"/>
    <x v="1"/>
    <x v="0"/>
    <x v="2"/>
    <x v="1"/>
    <x v="16"/>
    <s v="Deflect-O Light Bulb, Black"/>
    <n v="0.2"/>
    <n v="46"/>
    <n v="9"/>
    <n v="3"/>
    <s v="TRUE"/>
  </r>
  <r>
    <s v="AZ-2014-2258709"/>
    <x v="1114"/>
    <s v="Poppy McWilliams"/>
    <x v="2"/>
    <s v="Provence-Alpes-Côte d'Azur"/>
    <s v="Istres"/>
    <x v="1"/>
    <x v="2"/>
    <x v="0"/>
    <x v="0"/>
    <x v="4"/>
    <s v="Stockwell Push Pins, 12 Pack"/>
    <n v="0"/>
    <n v="27"/>
    <n v="2"/>
    <n v="2"/>
    <s v="TRUE"/>
  </r>
  <r>
    <s v="BN-2014-5531507"/>
    <x v="1114"/>
    <s v="Kayla Tearle"/>
    <x v="0"/>
    <s v="Stockholm"/>
    <s v="Stockholm"/>
    <x v="0"/>
    <x v="2"/>
    <x v="1"/>
    <x v="0"/>
    <x v="7"/>
    <s v="Hon Removable Labels, Adjustable"/>
    <n v="0.5"/>
    <n v="4"/>
    <n v="-3"/>
    <n v="1"/>
    <s v="FALSE"/>
  </r>
  <r>
    <s v="BN-2014-5531507"/>
    <x v="1114"/>
    <s v="Kayla Tearle"/>
    <x v="0"/>
    <s v="Stockholm"/>
    <s v="Stockholm"/>
    <x v="0"/>
    <x v="2"/>
    <x v="1"/>
    <x v="2"/>
    <x v="10"/>
    <s v="Motorola Signal Booster, Cordless"/>
    <n v="0.5"/>
    <n v="73"/>
    <n v="-7"/>
    <n v="1"/>
    <s v="FALSE"/>
  </r>
  <r>
    <s v="AZ-2014-6391866"/>
    <x v="1114"/>
    <s v="James Bruns"/>
    <x v="2"/>
    <s v="Ile-de-France"/>
    <s v="Coulommiers"/>
    <x v="1"/>
    <x v="1"/>
    <x v="1"/>
    <x v="1"/>
    <x v="1"/>
    <s v="Ikea Floating Shelf Set, Pine"/>
    <n v="0.1"/>
    <n v="618"/>
    <n v="27"/>
    <n v="4"/>
    <s v="TRUE"/>
  </r>
  <r>
    <s v="BN-2014-3650547"/>
    <x v="1114"/>
    <s v="Zachary Warner"/>
    <x v="5"/>
    <s v="Valenciana"/>
    <s v="Elx"/>
    <x v="2"/>
    <x v="1"/>
    <x v="1"/>
    <x v="1"/>
    <x v="8"/>
    <s v="SAFCO Rocking Chair, Black"/>
    <n v="0.2"/>
    <n v="212"/>
    <n v="-24"/>
    <n v="2"/>
    <s v="FALSE"/>
  </r>
  <r>
    <s v="AZ-2014-6391866"/>
    <x v="1114"/>
    <s v="James Bruns"/>
    <x v="2"/>
    <s v="Ile-de-France"/>
    <s v="Coulommiers"/>
    <x v="1"/>
    <x v="1"/>
    <x v="1"/>
    <x v="0"/>
    <x v="5"/>
    <s v="Cardinal Binder, Clear"/>
    <n v="0"/>
    <n v="53"/>
    <n v="2"/>
    <n v="4"/>
    <s v="TRUE"/>
  </r>
  <r>
    <s v="AZ-2014-6391866"/>
    <x v="1114"/>
    <s v="James Bruns"/>
    <x v="2"/>
    <s v="Ile-de-France"/>
    <s v="Coulommiers"/>
    <x v="1"/>
    <x v="1"/>
    <x v="1"/>
    <x v="0"/>
    <x v="3"/>
    <s v="Fellowes Lockers, Blue"/>
    <n v="0.1"/>
    <n v="1120"/>
    <n v="199"/>
    <n v="6"/>
    <s v="TRUE"/>
  </r>
  <r>
    <s v="AZ-2014-7400496"/>
    <x v="1114"/>
    <s v="Georgina Arnold"/>
    <x v="1"/>
    <s v="England"/>
    <s v="Brighton"/>
    <x v="0"/>
    <x v="2"/>
    <x v="1"/>
    <x v="0"/>
    <x v="5"/>
    <s v="Cardinal Hole Reinforcements, Economy"/>
    <n v="0"/>
    <n v="16"/>
    <n v="6"/>
    <n v="3"/>
    <s v="TRUE"/>
  </r>
  <r>
    <s v="AZ-2014-6391866"/>
    <x v="1114"/>
    <s v="James Bruns"/>
    <x v="2"/>
    <s v="Ile-de-France"/>
    <s v="Coulommiers"/>
    <x v="1"/>
    <x v="1"/>
    <x v="1"/>
    <x v="2"/>
    <x v="13"/>
    <s v="Brother Fax and Copier, Digital"/>
    <n v="0.15"/>
    <n v="1137"/>
    <n v="-14"/>
    <n v="7"/>
    <s v="FALSE"/>
  </r>
  <r>
    <s v="AZ-2014-7400496"/>
    <x v="1114"/>
    <s v="Georgina Arnold"/>
    <x v="1"/>
    <s v="England"/>
    <s v="Brighton"/>
    <x v="0"/>
    <x v="2"/>
    <x v="1"/>
    <x v="2"/>
    <x v="9"/>
    <s v="Epson Receipt Printer, White"/>
    <n v="0"/>
    <n v="231"/>
    <n v="99"/>
    <n v="2"/>
    <s v="FALSE"/>
  </r>
  <r>
    <s v="AZ-2014-3981915"/>
    <x v="1115"/>
    <s v="Chloe Miller"/>
    <x v="2"/>
    <s v="Alsace-Champagne-Ardenne-Lorraine"/>
    <s v="Epinal"/>
    <x v="1"/>
    <x v="1"/>
    <x v="3"/>
    <x v="0"/>
    <x v="5"/>
    <s v="Cardinal Index Tab, Durable"/>
    <n v="0"/>
    <n v="15"/>
    <n v="7"/>
    <n v="2"/>
    <s v="FALSE"/>
  </r>
  <r>
    <s v="AZ-2014-3981915"/>
    <x v="1115"/>
    <s v="Chloe Miller"/>
    <x v="2"/>
    <s v="Alsace-Champagne-Ardenne-Lorraine"/>
    <s v="Epinal"/>
    <x v="1"/>
    <x v="1"/>
    <x v="3"/>
    <x v="0"/>
    <x v="3"/>
    <s v="Eldon Trays, Industrial"/>
    <n v="0.1"/>
    <n v="174"/>
    <n v="72"/>
    <n v="4"/>
    <s v="TRUE"/>
  </r>
  <r>
    <s v="AZ-2014-2884391"/>
    <x v="1115"/>
    <s v="Toby Labilliere"/>
    <x v="5"/>
    <s v="Basque Country"/>
    <s v="Bilbao"/>
    <x v="2"/>
    <x v="1"/>
    <x v="0"/>
    <x v="0"/>
    <x v="5"/>
    <s v="Avery Binder Covers, Durable"/>
    <n v="0"/>
    <n v="25"/>
    <n v="3"/>
    <n v="2"/>
    <s v="TRUE"/>
  </r>
  <r>
    <s v="BN-2014-3570494"/>
    <x v="1115"/>
    <s v="Alta Nokes"/>
    <x v="0"/>
    <s v="Stockholm"/>
    <s v="Stockholm"/>
    <x v="0"/>
    <x v="0"/>
    <x v="2"/>
    <x v="0"/>
    <x v="2"/>
    <s v="BIC Pens, Easy-Erase"/>
    <n v="0.5"/>
    <n v="22"/>
    <n v="-12"/>
    <n v="3"/>
    <s v="TRUE"/>
  </r>
  <r>
    <s v="AZ-2014-980530"/>
    <x v="1115"/>
    <s v="Ryan Greenwood"/>
    <x v="2"/>
    <s v="Provence-Alpes-Côte d'Azur"/>
    <s v="Mougins"/>
    <x v="1"/>
    <x v="1"/>
    <x v="1"/>
    <x v="1"/>
    <x v="16"/>
    <s v="Eldon Door Stop, Durable"/>
    <n v="0"/>
    <n v="94"/>
    <n v="20"/>
    <n v="2"/>
    <s v="TRUE"/>
  </r>
  <r>
    <s v="AZ-2014-980530"/>
    <x v="1115"/>
    <s v="Ryan Greenwood"/>
    <x v="2"/>
    <s v="Provence-Alpes-Côte d'Azur"/>
    <s v="Mougins"/>
    <x v="1"/>
    <x v="1"/>
    <x v="1"/>
    <x v="0"/>
    <x v="5"/>
    <s v="Ibico Hole Reinforcements, Economy"/>
    <n v="0"/>
    <n v="28"/>
    <n v="14"/>
    <n v="4"/>
    <s v="TRUE"/>
  </r>
  <r>
    <s v="BN-2014-6943286"/>
    <x v="1115"/>
    <s v="Scarlett Pollard"/>
    <x v="1"/>
    <s v="England"/>
    <s v="Bognor Regis"/>
    <x v="0"/>
    <x v="2"/>
    <x v="1"/>
    <x v="0"/>
    <x v="7"/>
    <s v="Hon Legal Exhibit Labels, 5000 Label Set"/>
    <n v="0"/>
    <n v="101"/>
    <n v="18"/>
    <n v="9"/>
    <s v="TRUE"/>
  </r>
  <r>
    <s v="BN-2014-6943286"/>
    <x v="1115"/>
    <s v="Scarlett Pollard"/>
    <x v="1"/>
    <s v="England"/>
    <s v="Bognor Regis"/>
    <x v="0"/>
    <x v="2"/>
    <x v="1"/>
    <x v="0"/>
    <x v="3"/>
    <s v="Eldon Lockers, Industrial"/>
    <n v="0"/>
    <n v="1389"/>
    <n v="680"/>
    <n v="7"/>
    <s v="TRUE"/>
  </r>
  <r>
    <s v="AZ-2014-4987937"/>
    <x v="1115"/>
    <s v="Nicole Todd"/>
    <x v="3"/>
    <s v="Emilia-Romagna"/>
    <s v="Piacenza"/>
    <x v="2"/>
    <x v="2"/>
    <x v="0"/>
    <x v="0"/>
    <x v="2"/>
    <s v="BIC Canvas, Blue"/>
    <n v="0"/>
    <n v="107"/>
    <n v="9"/>
    <n v="2"/>
    <s v="FALSE"/>
  </r>
  <r>
    <s v="AZ-2014-980530"/>
    <x v="1115"/>
    <s v="Ryan Greenwood"/>
    <x v="2"/>
    <s v="Provence-Alpes-Côte d'Azur"/>
    <s v="Mougins"/>
    <x v="1"/>
    <x v="1"/>
    <x v="1"/>
    <x v="2"/>
    <x v="9"/>
    <s v="StarTech Card Printer, Durable"/>
    <n v="0.15"/>
    <n v="417"/>
    <n v="49"/>
    <n v="3"/>
    <s v="FALSE"/>
  </r>
  <r>
    <s v="BN-2014-6943286"/>
    <x v="1115"/>
    <s v="Scarlett Pollard"/>
    <x v="1"/>
    <s v="England"/>
    <s v="Bognor Regis"/>
    <x v="0"/>
    <x v="2"/>
    <x v="1"/>
    <x v="2"/>
    <x v="13"/>
    <s v="HP Ink, Color"/>
    <n v="0"/>
    <n v="651"/>
    <n v="169"/>
    <n v="5"/>
    <s v="TRUE"/>
  </r>
  <r>
    <s v="BN-2014-6758663"/>
    <x v="1115"/>
    <s v="Robert Duffy"/>
    <x v="3"/>
    <s v="Lombardy"/>
    <s v="Brescia"/>
    <x v="2"/>
    <x v="0"/>
    <x v="1"/>
    <x v="1"/>
    <x v="8"/>
    <s v="Harbour Creations Swivel Stool, Red"/>
    <n v="0.6"/>
    <n v="288"/>
    <n v="-180"/>
    <n v="4"/>
    <s v="TRUE"/>
  </r>
  <r>
    <s v="AZ-2014-2203949"/>
    <x v="1115"/>
    <s v="Gracie Hunter"/>
    <x v="1"/>
    <s v="England"/>
    <s v="Sheffield"/>
    <x v="0"/>
    <x v="1"/>
    <x v="0"/>
    <x v="0"/>
    <x v="2"/>
    <s v="Stanley Pens, Water Color"/>
    <n v="0.5"/>
    <n v="33"/>
    <n v="-12"/>
    <n v="5"/>
    <s v="TRUE"/>
  </r>
  <r>
    <s v="AZ-2014-2203949"/>
    <x v="1115"/>
    <s v="Gracie Hunter"/>
    <x v="1"/>
    <s v="England"/>
    <s v="Sheffield"/>
    <x v="0"/>
    <x v="1"/>
    <x v="0"/>
    <x v="0"/>
    <x v="5"/>
    <s v="Wilson Jones Binding Machine, Durable"/>
    <n v="0.5"/>
    <n v="25"/>
    <n v="-24"/>
    <n v="1"/>
    <s v="TRUE"/>
  </r>
  <r>
    <s v="AZ-2014-2203949"/>
    <x v="1115"/>
    <s v="Gracie Hunter"/>
    <x v="1"/>
    <s v="England"/>
    <s v="Sheffield"/>
    <x v="0"/>
    <x v="1"/>
    <x v="0"/>
    <x v="0"/>
    <x v="5"/>
    <s v="Wilson Jones Binding Machine, Recycled"/>
    <n v="0.5"/>
    <n v="74"/>
    <n v="-58"/>
    <n v="3"/>
    <s v="TRUE"/>
  </r>
  <r>
    <s v="AZ-2014-2203949"/>
    <x v="1115"/>
    <s v="Gracie Hunter"/>
    <x v="1"/>
    <s v="England"/>
    <s v="Sheffield"/>
    <x v="0"/>
    <x v="1"/>
    <x v="0"/>
    <x v="0"/>
    <x v="0"/>
    <s v="SanDisk Parchment Paper, Recycled"/>
    <n v="0.5"/>
    <n v="17"/>
    <n v="-11"/>
    <n v="2"/>
    <s v="TRUE"/>
  </r>
  <r>
    <s v="AZ-2014-9760278"/>
    <x v="1115"/>
    <s v="Riley Howells"/>
    <x v="5"/>
    <s v="Catalonia"/>
    <s v="Granollers"/>
    <x v="2"/>
    <x v="1"/>
    <x v="0"/>
    <x v="0"/>
    <x v="2"/>
    <s v="Boston Highlighters, Easy-Erase"/>
    <n v="0"/>
    <n v="115"/>
    <n v="25"/>
    <n v="6"/>
    <s v="FALSE"/>
  </r>
  <r>
    <s v="AZ-2014-9760278"/>
    <x v="1115"/>
    <s v="Riley Howells"/>
    <x v="5"/>
    <s v="Catalonia"/>
    <s v="Granollers"/>
    <x v="2"/>
    <x v="1"/>
    <x v="0"/>
    <x v="0"/>
    <x v="3"/>
    <s v="Rogers Folders, Industrial"/>
    <n v="0.1"/>
    <n v="140"/>
    <n v="6"/>
    <n v="5"/>
    <s v="FALSE"/>
  </r>
  <r>
    <s v="AZ-2014-4182023"/>
    <x v="1115"/>
    <s v="Ethan Cover"/>
    <x v="3"/>
    <s v="Tuscany"/>
    <s v="Carrara"/>
    <x v="2"/>
    <x v="0"/>
    <x v="1"/>
    <x v="0"/>
    <x v="3"/>
    <s v="Eldon Trays, Wire Frame"/>
    <n v="0.4"/>
    <n v="169"/>
    <n v="-3"/>
    <n v="6"/>
    <s v="FALSE"/>
  </r>
  <r>
    <s v="AZ-2014-9760278"/>
    <x v="1115"/>
    <s v="Riley Howells"/>
    <x v="5"/>
    <s v="Catalonia"/>
    <s v="Granollers"/>
    <x v="2"/>
    <x v="1"/>
    <x v="0"/>
    <x v="2"/>
    <x v="13"/>
    <s v="Brother Fax Machine, Laser"/>
    <n v="0"/>
    <n v="637"/>
    <n v="261"/>
    <n v="2"/>
    <s v="FALSE"/>
  </r>
  <r>
    <s v="AZ-2014-4182023"/>
    <x v="1115"/>
    <s v="Ethan Cover"/>
    <x v="3"/>
    <s v="Tuscany"/>
    <s v="Carrara"/>
    <x v="2"/>
    <x v="0"/>
    <x v="1"/>
    <x v="2"/>
    <x v="15"/>
    <s v="SanDisk Keyboard, Erganomic"/>
    <n v="0"/>
    <n v="159"/>
    <n v="21"/>
    <n v="2"/>
    <s v="FALSE"/>
  </r>
  <r>
    <s v="AZ-2014-4182023"/>
    <x v="1115"/>
    <s v="Ethan Cover"/>
    <x v="3"/>
    <s v="Tuscany"/>
    <s v="Carrara"/>
    <x v="2"/>
    <x v="0"/>
    <x v="1"/>
    <x v="2"/>
    <x v="13"/>
    <s v="HP Copy Machine, Color"/>
    <n v="0"/>
    <n v="1209"/>
    <n v="242"/>
    <n v="5"/>
    <s v="FALSE"/>
  </r>
  <r>
    <s v="AZ-2014-4360441"/>
    <x v="1115"/>
    <s v="Holly Doyle"/>
    <x v="2"/>
    <s v="Ile-de-France"/>
    <s v="Argenteuil"/>
    <x v="1"/>
    <x v="1"/>
    <x v="1"/>
    <x v="0"/>
    <x v="5"/>
    <s v="Cardinal Index Tab, Economy"/>
    <n v="0"/>
    <n v="53"/>
    <n v="24"/>
    <n v="6"/>
    <s v="FALSE"/>
  </r>
  <r>
    <s v="BN-2014-1068004"/>
    <x v="1115"/>
    <s v="Shannon Howe"/>
    <x v="7"/>
    <s v="Gelderland"/>
    <s v="Doetinchem"/>
    <x v="1"/>
    <x v="1"/>
    <x v="1"/>
    <x v="0"/>
    <x v="2"/>
    <s v="BIC Sketch Pad, Blue"/>
    <n v="0.5"/>
    <n v="49"/>
    <n v="-31"/>
    <n v="2"/>
    <s v="FALSE"/>
  </r>
  <r>
    <s v="BN-2014-1068004"/>
    <x v="1115"/>
    <s v="Shannon Howe"/>
    <x v="7"/>
    <s v="Gelderland"/>
    <s v="Doetinchem"/>
    <x v="1"/>
    <x v="1"/>
    <x v="1"/>
    <x v="0"/>
    <x v="4"/>
    <s v="Stockwell Staples, Metal"/>
    <n v="0.5"/>
    <n v="21"/>
    <n v="-10"/>
    <n v="4"/>
    <s v="FALSE"/>
  </r>
  <r>
    <s v="BN-2014-1068004"/>
    <x v="1115"/>
    <s v="Shannon Howe"/>
    <x v="7"/>
    <s v="Gelderland"/>
    <s v="Doetinchem"/>
    <x v="1"/>
    <x v="1"/>
    <x v="1"/>
    <x v="0"/>
    <x v="0"/>
    <s v="Green Bar Computer Printout Paper, Premium"/>
    <n v="0.5"/>
    <n v="15"/>
    <n v="-2"/>
    <n v="1"/>
    <s v="TRUE"/>
  </r>
  <r>
    <s v="BN-2014-1068004"/>
    <x v="1115"/>
    <s v="Shannon Howe"/>
    <x v="7"/>
    <s v="Gelderland"/>
    <s v="Doetinchem"/>
    <x v="1"/>
    <x v="1"/>
    <x v="1"/>
    <x v="0"/>
    <x v="3"/>
    <s v="Eldon Box, Industrial"/>
    <n v="0.5"/>
    <n v="27"/>
    <n v="-7"/>
    <n v="5"/>
    <s v="FALSE"/>
  </r>
  <r>
    <s v="BN-2014-1068004"/>
    <x v="1115"/>
    <s v="Shannon Howe"/>
    <x v="7"/>
    <s v="Gelderland"/>
    <s v="Doetinchem"/>
    <x v="1"/>
    <x v="1"/>
    <x v="1"/>
    <x v="2"/>
    <x v="15"/>
    <s v="Belkin Memory Card, USB"/>
    <n v="0.5"/>
    <n v="633"/>
    <n v="-633"/>
    <n v="11"/>
    <s v="TRUE"/>
  </r>
  <r>
    <s v="AZ-2014-8014717"/>
    <x v="1115"/>
    <s v="Carol Leach"/>
    <x v="1"/>
    <s v="England"/>
    <s v="Chelmsford"/>
    <x v="0"/>
    <x v="0"/>
    <x v="1"/>
    <x v="2"/>
    <x v="15"/>
    <s v="Logitech Router, Erganomic"/>
    <n v="0"/>
    <n v="1716"/>
    <n v="309"/>
    <n v="7"/>
    <s v="TRUE"/>
  </r>
  <r>
    <s v="AZ-2014-8639155"/>
    <x v="1116"/>
    <s v="Rhys Murphy"/>
    <x v="3"/>
    <s v="Apulia"/>
    <s v="Altamura"/>
    <x v="2"/>
    <x v="1"/>
    <x v="2"/>
    <x v="2"/>
    <x v="15"/>
    <s v="Enermax Memory Card, USB"/>
    <n v="0"/>
    <n v="802"/>
    <n v="120"/>
    <n v="7"/>
    <s v="TRUE"/>
  </r>
  <r>
    <s v="AZ-2014-8630899"/>
    <x v="1116"/>
    <s v="Hayden Perkins"/>
    <x v="1"/>
    <s v="England"/>
    <s v="Preston"/>
    <x v="0"/>
    <x v="1"/>
    <x v="0"/>
    <x v="1"/>
    <x v="1"/>
    <s v="Sauder Classic Bookcase, Metal"/>
    <n v="0"/>
    <n v="871"/>
    <n v="131"/>
    <n v="2"/>
    <s v="TRUE"/>
  </r>
  <r>
    <s v="BN-2014-2098637"/>
    <x v="1116"/>
    <s v="Ella Troy"/>
    <x v="6"/>
    <s v="Bavaria"/>
    <s v="Augsburg"/>
    <x v="1"/>
    <x v="0"/>
    <x v="1"/>
    <x v="1"/>
    <x v="1"/>
    <s v="Dania Classic Bookcase, Pine"/>
    <n v="0.1"/>
    <n v="1854"/>
    <n v="433"/>
    <n v="5"/>
    <s v="TRUE"/>
  </r>
  <r>
    <s v="BN-2014-2098637"/>
    <x v="1116"/>
    <s v="Ella Troy"/>
    <x v="6"/>
    <s v="Bavaria"/>
    <s v="Augsburg"/>
    <x v="1"/>
    <x v="0"/>
    <x v="1"/>
    <x v="1"/>
    <x v="6"/>
    <s v="Bevis Coffee Table, Fully Assembled"/>
    <n v="0.35"/>
    <n v="623"/>
    <n v="-192"/>
    <n v="3"/>
    <s v="FALSE"/>
  </r>
  <r>
    <s v="AZ-2014-8308689"/>
    <x v="1116"/>
    <s v="Brooke Hodgson"/>
    <x v="2"/>
    <s v="Ile-de-France"/>
    <s v="Villejuif"/>
    <x v="1"/>
    <x v="1"/>
    <x v="1"/>
    <x v="0"/>
    <x v="2"/>
    <s v="BIC Markers, Fluorescent"/>
    <n v="0"/>
    <n v="55"/>
    <n v="4"/>
    <n v="2"/>
    <s v="TRUE"/>
  </r>
  <r>
    <s v="AZ-2014-8308689"/>
    <x v="1116"/>
    <s v="Brooke Hodgson"/>
    <x v="2"/>
    <s v="Ile-de-France"/>
    <s v="Villejuif"/>
    <x v="1"/>
    <x v="1"/>
    <x v="1"/>
    <x v="0"/>
    <x v="5"/>
    <s v="Avery Index Tab, Durable"/>
    <n v="0"/>
    <n v="13"/>
    <n v="3"/>
    <n v="2"/>
    <s v="FALSE"/>
  </r>
  <r>
    <s v="AZ-2014-8308689"/>
    <x v="1116"/>
    <s v="Brooke Hodgson"/>
    <x v="2"/>
    <s v="Ile-de-France"/>
    <s v="Villejuif"/>
    <x v="1"/>
    <x v="1"/>
    <x v="1"/>
    <x v="0"/>
    <x v="4"/>
    <s v="Accos Paper Clips, Assorted Sizes"/>
    <n v="0"/>
    <n v="46"/>
    <n v="0"/>
    <n v="4"/>
    <s v="TRUE"/>
  </r>
  <r>
    <s v="AZ-2014-8308689"/>
    <x v="1116"/>
    <s v="Brooke Hodgson"/>
    <x v="2"/>
    <s v="Ile-de-France"/>
    <s v="Villejuif"/>
    <x v="1"/>
    <x v="1"/>
    <x v="1"/>
    <x v="0"/>
    <x v="12"/>
    <s v="Stiletto Trimmer, Easy Grip"/>
    <n v="0"/>
    <n v="177"/>
    <n v="41"/>
    <n v="4"/>
    <s v="FALSE"/>
  </r>
  <r>
    <s v="AZ-2014-5827571"/>
    <x v="1116"/>
    <s v="Lori Miller"/>
    <x v="1"/>
    <s v="England"/>
    <s v="Solihull"/>
    <x v="0"/>
    <x v="1"/>
    <x v="1"/>
    <x v="0"/>
    <x v="3"/>
    <s v="Rogers Shelving, Industrial"/>
    <n v="0"/>
    <n v="125"/>
    <n v="38"/>
    <n v="2"/>
    <s v="TRUE"/>
  </r>
  <r>
    <s v="AZ-2014-8308689"/>
    <x v="1116"/>
    <s v="Brooke Hodgson"/>
    <x v="2"/>
    <s v="Ile-de-France"/>
    <s v="Villejuif"/>
    <x v="1"/>
    <x v="1"/>
    <x v="1"/>
    <x v="2"/>
    <x v="13"/>
    <s v="Hewlett Wireless Fax, Digital"/>
    <n v="0.15"/>
    <n v="646"/>
    <n v="-23"/>
    <n v="2"/>
    <s v="FALSE"/>
  </r>
  <r>
    <s v="AZ-2014-3810373"/>
    <x v="1116"/>
    <s v="Thomas Shepherd"/>
    <x v="10"/>
    <s v="Oslo"/>
    <s v="Oslo"/>
    <x v="0"/>
    <x v="2"/>
    <x v="0"/>
    <x v="2"/>
    <x v="10"/>
    <s v="Nokia Audio Dock, Full Size"/>
    <n v="0"/>
    <n v="840"/>
    <n v="143"/>
    <n v="5"/>
    <s v="FALSE"/>
  </r>
  <r>
    <s v="AZ-2014-5058573"/>
    <x v="1117"/>
    <s v="Gemma Curlewis"/>
    <x v="2"/>
    <s v="Provence-Alpes-Côte d'Azur"/>
    <s v="Saint-Laurent-du-Var"/>
    <x v="1"/>
    <x v="2"/>
    <x v="3"/>
    <x v="1"/>
    <x v="1"/>
    <s v="Bush Library with Doors, Metal"/>
    <n v="0.1"/>
    <n v="1637"/>
    <n v="91"/>
    <n v="5"/>
    <s v="TRUE"/>
  </r>
  <r>
    <s v="AZ-2014-5058573"/>
    <x v="1117"/>
    <s v="Gemma Curlewis"/>
    <x v="2"/>
    <s v="Provence-Alpes-Côte d'Azur"/>
    <s v="Saint-Laurent-du-Var"/>
    <x v="1"/>
    <x v="2"/>
    <x v="3"/>
    <x v="1"/>
    <x v="8"/>
    <s v="Hon Executive Leather Armchair, Red"/>
    <n v="0.1"/>
    <n v="413"/>
    <n v="-46"/>
    <n v="1"/>
    <s v="TRUE"/>
  </r>
  <r>
    <s v="AZ-2014-5058573"/>
    <x v="1117"/>
    <s v="Gemma Curlewis"/>
    <x v="2"/>
    <s v="Provence-Alpes-Côte d'Azur"/>
    <s v="Saint-Laurent-du-Var"/>
    <x v="1"/>
    <x v="2"/>
    <x v="3"/>
    <x v="0"/>
    <x v="11"/>
    <s v="KitchenAid Microwave, White"/>
    <n v="0.1"/>
    <n v="555"/>
    <n v="142"/>
    <n v="2"/>
    <s v="FALSE"/>
  </r>
  <r>
    <s v="AZ-2014-5058573"/>
    <x v="1117"/>
    <s v="Gemma Curlewis"/>
    <x v="2"/>
    <s v="Provence-Alpes-Côte d'Azur"/>
    <s v="Saint-Laurent-du-Var"/>
    <x v="1"/>
    <x v="2"/>
    <x v="3"/>
    <x v="0"/>
    <x v="2"/>
    <s v="Stanley Pencil Sharpener, Water Color"/>
    <n v="0"/>
    <n v="28"/>
    <n v="1"/>
    <n v="1"/>
    <s v="TRUE"/>
  </r>
  <r>
    <s v="AZ-2014-5532037"/>
    <x v="1117"/>
    <s v="Nathan Niland"/>
    <x v="14"/>
    <s v="Uusimaa"/>
    <s v="Helsinki"/>
    <x v="0"/>
    <x v="1"/>
    <x v="2"/>
    <x v="0"/>
    <x v="2"/>
    <s v="Sanford Sketch Pad, Fluorescent"/>
    <n v="0"/>
    <n v="93"/>
    <n v="44"/>
    <n v="2"/>
    <s v="TRUE"/>
  </r>
  <r>
    <s v="AZ-2014-5532037"/>
    <x v="1117"/>
    <s v="Nathan Niland"/>
    <x v="14"/>
    <s v="Uusimaa"/>
    <s v="Helsinki"/>
    <x v="0"/>
    <x v="1"/>
    <x v="2"/>
    <x v="2"/>
    <x v="15"/>
    <s v="Belkin Numeric Keypad, Bluetooth"/>
    <n v="0"/>
    <n v="173"/>
    <n v="74"/>
    <n v="3"/>
    <s v="FALSE"/>
  </r>
  <r>
    <s v="AZ-2014-6085803"/>
    <x v="1117"/>
    <s v="Rita McCann"/>
    <x v="6"/>
    <s v="North Rhine-Westphalia"/>
    <s v="Willich"/>
    <x v="1"/>
    <x v="1"/>
    <x v="0"/>
    <x v="0"/>
    <x v="5"/>
    <s v="Avery Binder, Clear"/>
    <n v="0"/>
    <n v="49"/>
    <n v="5"/>
    <n v="4"/>
    <s v="TRUE"/>
  </r>
  <r>
    <s v="AZ-2014-6085803"/>
    <x v="1117"/>
    <s v="Rita McCann"/>
    <x v="6"/>
    <s v="North Rhine-Westphalia"/>
    <s v="Willich"/>
    <x v="1"/>
    <x v="1"/>
    <x v="0"/>
    <x v="0"/>
    <x v="3"/>
    <s v="Tenex Shelving, Single Width"/>
    <n v="0.1"/>
    <n v="148"/>
    <n v="25"/>
    <n v="3"/>
    <s v="TRUE"/>
  </r>
  <r>
    <s v="AZ-2014-21710"/>
    <x v="1117"/>
    <s v="Rose Heap"/>
    <x v="6"/>
    <s v="Bavaria"/>
    <s v="Munich"/>
    <x v="1"/>
    <x v="1"/>
    <x v="1"/>
    <x v="0"/>
    <x v="7"/>
    <s v="Avery Color Coded Labels, Alphabetical"/>
    <n v="0"/>
    <n v="66"/>
    <n v="27"/>
    <n v="5"/>
    <s v="TRUE"/>
  </r>
  <r>
    <s v="AZ-2014-2593220"/>
    <x v="1117"/>
    <s v="Amanda Hutcherson"/>
    <x v="4"/>
    <s v="Vienna"/>
    <s v="Vienna"/>
    <x v="1"/>
    <x v="2"/>
    <x v="1"/>
    <x v="0"/>
    <x v="7"/>
    <s v="Smead Color Coded Labels, 5000 Label Set"/>
    <n v="0"/>
    <n v="27"/>
    <n v="5"/>
    <n v="2"/>
    <s v="TRUE"/>
  </r>
  <r>
    <s v="BN-2014-6988890"/>
    <x v="1117"/>
    <s v="Faith Greenwood"/>
    <x v="1"/>
    <s v="England"/>
    <s v="Birmingham"/>
    <x v="0"/>
    <x v="1"/>
    <x v="1"/>
    <x v="0"/>
    <x v="2"/>
    <s v="Binney &amp; Smith Pens, Blue"/>
    <n v="0.5"/>
    <n v="30"/>
    <n v="-5"/>
    <n v="5"/>
    <s v="TRUE"/>
  </r>
  <r>
    <s v="BN-2014-6988890"/>
    <x v="1117"/>
    <s v="Faith Greenwood"/>
    <x v="1"/>
    <s v="England"/>
    <s v="Birmingham"/>
    <x v="0"/>
    <x v="1"/>
    <x v="1"/>
    <x v="0"/>
    <x v="3"/>
    <s v="Rogers Shelving, Wire Frame"/>
    <n v="0.5"/>
    <n v="61"/>
    <n v="-23"/>
    <n v="2"/>
    <s v="TRUE"/>
  </r>
  <r>
    <s v="AZ-2014-279343"/>
    <x v="1118"/>
    <s v="Rory Jess"/>
    <x v="2"/>
    <s v="Ile-de-France"/>
    <s v="Antony"/>
    <x v="1"/>
    <x v="0"/>
    <x v="0"/>
    <x v="0"/>
    <x v="5"/>
    <s v="Wilson Jones 3-Hole Punch, Clear"/>
    <n v="0"/>
    <n v="110"/>
    <n v="31"/>
    <n v="4"/>
    <s v="FALSE"/>
  </r>
  <r>
    <s v="AZ-2014-3489537"/>
    <x v="1118"/>
    <s v="Walter Coley"/>
    <x v="2"/>
    <s v="Aquitaine-Limousin-Poitou-Charentes"/>
    <s v="Cognac"/>
    <x v="1"/>
    <x v="1"/>
    <x v="2"/>
    <x v="0"/>
    <x v="0"/>
    <s v="SanDisk Note Cards, Multicolor"/>
    <n v="0"/>
    <n v="136"/>
    <n v="57"/>
    <n v="4"/>
    <s v="FALSE"/>
  </r>
  <r>
    <s v="AZ-2014-3489537"/>
    <x v="1118"/>
    <s v="Walter Coley"/>
    <x v="2"/>
    <s v="Aquitaine-Limousin-Poitou-Charentes"/>
    <s v="Cognac"/>
    <x v="1"/>
    <x v="1"/>
    <x v="2"/>
    <x v="0"/>
    <x v="3"/>
    <s v="Tenex Lockers, Industrial"/>
    <n v="0.1"/>
    <n v="553"/>
    <n v="110"/>
    <n v="3"/>
    <s v="FALSE"/>
  </r>
  <r>
    <s v="AZ-2014-1669266"/>
    <x v="1118"/>
    <s v="Mackenzie Whitford"/>
    <x v="13"/>
    <s v="Cork"/>
    <s v="Cork"/>
    <x v="0"/>
    <x v="1"/>
    <x v="0"/>
    <x v="2"/>
    <x v="9"/>
    <s v="Panasonic Inkjet, White"/>
    <n v="0.5"/>
    <n v="776"/>
    <n v="-326"/>
    <n v="5"/>
    <s v="TRUE"/>
  </r>
  <r>
    <s v="BN-2014-6976303"/>
    <x v="1118"/>
    <s v="Leah Barrett"/>
    <x v="6"/>
    <s v="Berlin"/>
    <s v="Berlin"/>
    <x v="1"/>
    <x v="1"/>
    <x v="1"/>
    <x v="0"/>
    <x v="5"/>
    <s v="Acco Hole Reinforcements, Recycled"/>
    <n v="0.1"/>
    <n v="6"/>
    <n v="3"/>
    <n v="1"/>
    <s v="TRUE"/>
  </r>
  <r>
    <s v="BN-2014-6976303"/>
    <x v="1118"/>
    <s v="Leah Barrett"/>
    <x v="6"/>
    <s v="Berlin"/>
    <s v="Berlin"/>
    <x v="1"/>
    <x v="1"/>
    <x v="1"/>
    <x v="0"/>
    <x v="5"/>
    <s v="Ibico Binder Covers, Clear"/>
    <n v="0.1"/>
    <n v="24"/>
    <n v="-1"/>
    <n v="2"/>
    <s v="TRUE"/>
  </r>
  <r>
    <s v="AZ-2014-7287251"/>
    <x v="1118"/>
    <s v="Blake Lymburner"/>
    <x v="5"/>
    <s v="Murcia"/>
    <s v="Murcia"/>
    <x v="2"/>
    <x v="1"/>
    <x v="1"/>
    <x v="0"/>
    <x v="7"/>
    <s v="Novimex File Folder Labels, Laser Printer Compatible"/>
    <n v="0"/>
    <n v="50"/>
    <n v="9"/>
    <n v="6"/>
    <s v="TRUE"/>
  </r>
  <r>
    <s v="BN-2014-4890231"/>
    <x v="1118"/>
    <s v="Abby Muramats"/>
    <x v="2"/>
    <s v="Auvergne-Rhône-Alpes"/>
    <s v="Issoire"/>
    <x v="1"/>
    <x v="1"/>
    <x v="1"/>
    <x v="2"/>
    <x v="10"/>
    <s v="Samsung Audio Dock, with Caller ID"/>
    <n v="0.15"/>
    <n v="709"/>
    <n v="-100"/>
    <n v="5"/>
    <s v="TRUE"/>
  </r>
  <r>
    <s v="AZ-2014-551552"/>
    <x v="1118"/>
    <s v="Lily Dallachy"/>
    <x v="5"/>
    <s v="Valenciana"/>
    <s v="Valencia"/>
    <x v="2"/>
    <x v="2"/>
    <x v="1"/>
    <x v="0"/>
    <x v="3"/>
    <s v="Tenex Trays, Wire Frame"/>
    <n v="0.1"/>
    <n v="96"/>
    <n v="43"/>
    <n v="2"/>
    <s v="TRUE"/>
  </r>
  <r>
    <s v="AZ-2014-551552"/>
    <x v="1118"/>
    <s v="Lily Dallachy"/>
    <x v="5"/>
    <s v="Valenciana"/>
    <s v="Valencia"/>
    <x v="2"/>
    <x v="2"/>
    <x v="1"/>
    <x v="2"/>
    <x v="13"/>
    <s v="Hewlett Fax and Copier, Laser"/>
    <n v="0"/>
    <n v="1157"/>
    <n v="220"/>
    <n v="6"/>
    <s v="TRUE"/>
  </r>
  <r>
    <s v="AZ-2014-8781156"/>
    <x v="1118"/>
    <s v="Sophia Owen"/>
    <x v="3"/>
    <s v="Veneto"/>
    <s v="Vicenza"/>
    <x v="2"/>
    <x v="2"/>
    <x v="1"/>
    <x v="2"/>
    <x v="13"/>
    <s v="HP Personal Copier, Digital"/>
    <n v="0"/>
    <n v="372"/>
    <n v="59"/>
    <n v="3"/>
    <s v="TRUE"/>
  </r>
  <r>
    <s v="AZ-2014-7608548"/>
    <x v="1119"/>
    <s v="Sean Wheeler"/>
    <x v="9"/>
    <s v="Brussels"/>
    <s v="Brussels"/>
    <x v="1"/>
    <x v="2"/>
    <x v="0"/>
    <x v="0"/>
    <x v="12"/>
    <s v="Acme Scissors, Easy Grip"/>
    <n v="0"/>
    <n v="108"/>
    <n v="26"/>
    <n v="4"/>
    <s v="FALSE"/>
  </r>
  <r>
    <s v="AZ-2014-7938623"/>
    <x v="1119"/>
    <s v="Thomas McCallum"/>
    <x v="4"/>
    <s v="Vienna"/>
    <s v="Vienna"/>
    <x v="1"/>
    <x v="1"/>
    <x v="0"/>
    <x v="1"/>
    <x v="8"/>
    <s v="SAFCO Swivel Stool, Set of Two"/>
    <n v="0"/>
    <n v="681"/>
    <n v="259"/>
    <n v="4"/>
    <s v="TRUE"/>
  </r>
  <r>
    <s v="AZ-2014-7938623"/>
    <x v="1119"/>
    <s v="Thomas McCallum"/>
    <x v="4"/>
    <s v="Vienna"/>
    <s v="Vienna"/>
    <x v="1"/>
    <x v="1"/>
    <x v="0"/>
    <x v="0"/>
    <x v="14"/>
    <s v="Jiffy Business Envelopes, Security-Tint"/>
    <n v="0"/>
    <n v="32"/>
    <n v="2"/>
    <n v="2"/>
    <s v="FALSE"/>
  </r>
  <r>
    <s v="AZ-2014-7938623"/>
    <x v="1119"/>
    <s v="Thomas McCallum"/>
    <x v="4"/>
    <s v="Vienna"/>
    <s v="Vienna"/>
    <x v="1"/>
    <x v="1"/>
    <x v="0"/>
    <x v="0"/>
    <x v="12"/>
    <s v="Fiskars Trimmer, Easy Grip"/>
    <n v="0"/>
    <n v="132"/>
    <n v="49"/>
    <n v="3"/>
    <s v="TRUE"/>
  </r>
  <r>
    <s v="AZ-2014-8890800"/>
    <x v="1119"/>
    <s v="Harry Josephson"/>
    <x v="5"/>
    <s v="Catalonia"/>
    <s v="Barcelona"/>
    <x v="2"/>
    <x v="1"/>
    <x v="1"/>
    <x v="1"/>
    <x v="1"/>
    <s v="Sauder Floating Shelf Set, Mobile"/>
    <n v="0"/>
    <n v="394"/>
    <n v="146"/>
    <n v="2"/>
    <s v="FALSE"/>
  </r>
  <r>
    <s v="AZ-2014-8890800"/>
    <x v="1119"/>
    <s v="Harry Josephson"/>
    <x v="5"/>
    <s v="Catalonia"/>
    <s v="Barcelona"/>
    <x v="2"/>
    <x v="1"/>
    <x v="1"/>
    <x v="1"/>
    <x v="8"/>
    <s v="SAFCO Executive Leather Armchair, Black"/>
    <n v="0.2"/>
    <n v="734"/>
    <n v="248"/>
    <n v="2"/>
    <s v="TRUE"/>
  </r>
  <r>
    <s v="AZ-2014-8890800"/>
    <x v="1119"/>
    <s v="Harry Josephson"/>
    <x v="5"/>
    <s v="Catalonia"/>
    <s v="Barcelona"/>
    <x v="2"/>
    <x v="1"/>
    <x v="1"/>
    <x v="0"/>
    <x v="2"/>
    <s v="Boston Sketch Pad, Fluorescent"/>
    <n v="0"/>
    <n v="349"/>
    <n v="0"/>
    <n v="7"/>
    <s v="TRUE"/>
  </r>
  <r>
    <s v="AZ-2014-8890800"/>
    <x v="1119"/>
    <s v="Harry Josephson"/>
    <x v="5"/>
    <s v="Catalonia"/>
    <s v="Barcelona"/>
    <x v="2"/>
    <x v="1"/>
    <x v="1"/>
    <x v="0"/>
    <x v="2"/>
    <s v="Stanley Sketch Pad, Easy-Erase"/>
    <n v="0"/>
    <n v="89"/>
    <n v="17"/>
    <n v="2"/>
    <s v="TRUE"/>
  </r>
  <r>
    <s v="AZ-2014-8890800"/>
    <x v="1119"/>
    <s v="Harry Josephson"/>
    <x v="5"/>
    <s v="Catalonia"/>
    <s v="Barcelona"/>
    <x v="2"/>
    <x v="1"/>
    <x v="1"/>
    <x v="2"/>
    <x v="10"/>
    <s v="Apple Signal Booster, Cordless"/>
    <n v="0.1"/>
    <n v="502"/>
    <n v="84"/>
    <n v="4"/>
    <s v="TRUE"/>
  </r>
  <r>
    <s v="AZ-2014-8055993"/>
    <x v="1120"/>
    <s v="Jett Osman"/>
    <x v="6"/>
    <s v="North Rhine-Westphalia"/>
    <s v="Cologne"/>
    <x v="1"/>
    <x v="0"/>
    <x v="1"/>
    <x v="0"/>
    <x v="0"/>
    <s v="Enermax Parchment Paper, Multicolor"/>
    <n v="0"/>
    <n v="67"/>
    <n v="20"/>
    <n v="4"/>
    <s v="TRUE"/>
  </r>
  <r>
    <s v="AZ-2014-8055993"/>
    <x v="1120"/>
    <s v="Jett Osman"/>
    <x v="6"/>
    <s v="North Rhine-Westphalia"/>
    <s v="Cologne"/>
    <x v="1"/>
    <x v="0"/>
    <x v="1"/>
    <x v="2"/>
    <x v="13"/>
    <s v="HP Personal Copier, Digital"/>
    <n v="0"/>
    <n v="744"/>
    <n v="119"/>
    <n v="6"/>
    <s v="FALSE"/>
  </r>
  <r>
    <s v="AZ-2014-3445834"/>
    <x v="1121"/>
    <s v="Jonathan Summons"/>
    <x v="4"/>
    <s v="Vienna"/>
    <s v="Vienna"/>
    <x v="1"/>
    <x v="1"/>
    <x v="3"/>
    <x v="0"/>
    <x v="2"/>
    <s v="BIC Canvas, Fluorescent"/>
    <n v="0"/>
    <n v="440"/>
    <n v="154"/>
    <n v="8"/>
    <s v="TRUE"/>
  </r>
  <r>
    <s v="AZ-2014-3445834"/>
    <x v="1121"/>
    <s v="Jonathan Summons"/>
    <x v="4"/>
    <s v="Vienna"/>
    <s v="Vienna"/>
    <x v="1"/>
    <x v="1"/>
    <x v="3"/>
    <x v="0"/>
    <x v="14"/>
    <s v="Cameo Manila Envelope, Set of 50"/>
    <n v="0"/>
    <n v="54"/>
    <n v="5"/>
    <n v="2"/>
    <s v="TRUE"/>
  </r>
  <r>
    <s v="AZ-2014-270140"/>
    <x v="1121"/>
    <s v="Luther King"/>
    <x v="3"/>
    <s v="Sicily"/>
    <s v="Acireale"/>
    <x v="2"/>
    <x v="1"/>
    <x v="2"/>
    <x v="0"/>
    <x v="0"/>
    <s v="SanDisk Computer Printout Paper, 8.5 x 11"/>
    <n v="0"/>
    <n v="68"/>
    <n v="7"/>
    <n v="2"/>
    <s v="FALSE"/>
  </r>
  <r>
    <s v="AZ-2014-6824092"/>
    <x v="1121"/>
    <s v="Riley Douglas"/>
    <x v="2"/>
    <s v="Aquitaine-Limousin-Poitou-Charentes"/>
    <s v="Agen"/>
    <x v="1"/>
    <x v="2"/>
    <x v="0"/>
    <x v="0"/>
    <x v="11"/>
    <s v="Hoover Microwave, Red"/>
    <n v="0.1"/>
    <n v="833"/>
    <n v="93"/>
    <n v="3"/>
    <s v="FALSE"/>
  </r>
  <r>
    <s v="BN-2014-863446"/>
    <x v="1122"/>
    <s v="Hazel Turner"/>
    <x v="13"/>
    <s v="Dublin"/>
    <s v="Dublin"/>
    <x v="0"/>
    <x v="0"/>
    <x v="3"/>
    <x v="0"/>
    <x v="3"/>
    <s v="Rogers Shelving, Wire Frame"/>
    <n v="0.5"/>
    <n v="122"/>
    <n v="-47"/>
    <n v="4"/>
    <s v="TRUE"/>
  </r>
  <r>
    <s v="AZ-2014-1026568"/>
    <x v="1122"/>
    <s v="Millie Arnold"/>
    <x v="6"/>
    <s v="Saxony"/>
    <s v="Dresden"/>
    <x v="1"/>
    <x v="1"/>
    <x v="0"/>
    <x v="1"/>
    <x v="1"/>
    <s v="Dania Stackable Bookrack, Traditional"/>
    <n v="0.6"/>
    <n v="48"/>
    <n v="-22"/>
    <n v="1"/>
    <s v="FALSE"/>
  </r>
  <r>
    <s v="AZ-2014-758467"/>
    <x v="1122"/>
    <s v="Jason Roger"/>
    <x v="2"/>
    <s v="Ile-de-France"/>
    <s v="Rambouillet"/>
    <x v="1"/>
    <x v="2"/>
    <x v="2"/>
    <x v="1"/>
    <x v="16"/>
    <s v="Deflect-O Frame, Durable"/>
    <n v="0"/>
    <n v="749"/>
    <n v="307"/>
    <n v="7"/>
    <s v="TRUE"/>
  </r>
  <r>
    <s v="AZ-2014-758467"/>
    <x v="1122"/>
    <s v="Jason Roger"/>
    <x v="2"/>
    <s v="Ile-de-France"/>
    <s v="Rambouillet"/>
    <x v="1"/>
    <x v="2"/>
    <x v="2"/>
    <x v="0"/>
    <x v="4"/>
    <s v="Stockwell Push Pins, Metal"/>
    <n v="0"/>
    <n v="71"/>
    <n v="4"/>
    <n v="5"/>
    <s v="TRUE"/>
  </r>
  <r>
    <s v="AZ-2014-758467"/>
    <x v="1122"/>
    <s v="Jason Roger"/>
    <x v="2"/>
    <s v="Ile-de-France"/>
    <s v="Rambouillet"/>
    <x v="1"/>
    <x v="2"/>
    <x v="2"/>
    <x v="2"/>
    <x v="13"/>
    <s v="Canon Fax and Copier, Digital"/>
    <n v="0.15"/>
    <n v="487"/>
    <n v="-23"/>
    <n v="3"/>
    <s v="FALSE"/>
  </r>
  <r>
    <s v="AZ-2014-6619612"/>
    <x v="1122"/>
    <s v="Jasper Neighbour"/>
    <x v="1"/>
    <s v="England"/>
    <s v="Manchester"/>
    <x v="0"/>
    <x v="2"/>
    <x v="1"/>
    <x v="1"/>
    <x v="1"/>
    <s v="Bush Stackable Bookrack, Traditional"/>
    <n v="0"/>
    <n v="246"/>
    <n v="61"/>
    <n v="2"/>
    <s v="FALSE"/>
  </r>
  <r>
    <s v="AZ-2014-6619612"/>
    <x v="1122"/>
    <s v="Jasper Neighbour"/>
    <x v="1"/>
    <s v="England"/>
    <s v="Manchester"/>
    <x v="0"/>
    <x v="2"/>
    <x v="1"/>
    <x v="0"/>
    <x v="3"/>
    <s v="Rogers Trays, Wire Frame"/>
    <n v="0"/>
    <n v="425"/>
    <n v="208"/>
    <n v="7"/>
    <s v="FALSE"/>
  </r>
  <r>
    <s v="AZ-2014-6619612"/>
    <x v="1122"/>
    <s v="Jasper Neighbour"/>
    <x v="1"/>
    <s v="England"/>
    <s v="Manchester"/>
    <x v="0"/>
    <x v="2"/>
    <x v="1"/>
    <x v="2"/>
    <x v="15"/>
    <s v="Memorex Flash Drive, Programmable"/>
    <n v="0"/>
    <n v="93"/>
    <n v="31"/>
    <n v="3"/>
    <s v="FALSE"/>
  </r>
  <r>
    <s v="AZ-2014-752622"/>
    <x v="1122"/>
    <s v="Koby Tompson"/>
    <x v="4"/>
    <s v="Vienna"/>
    <s v="Vienna"/>
    <x v="1"/>
    <x v="1"/>
    <x v="1"/>
    <x v="1"/>
    <x v="8"/>
    <s v="Hon Bag Chairs, Red"/>
    <n v="0"/>
    <n v="90"/>
    <n v="30"/>
    <n v="2"/>
    <s v="FALSE"/>
  </r>
  <r>
    <s v="AZ-2014-7782987"/>
    <x v="1122"/>
    <s v="Sebastian Barber"/>
    <x v="2"/>
    <s v="Alsace-Champagne-Ardenne-Lorraine"/>
    <s v="Mulhouse"/>
    <x v="1"/>
    <x v="0"/>
    <x v="1"/>
    <x v="1"/>
    <x v="1"/>
    <s v="Bush Classic Bookcase, Metal"/>
    <n v="0.1"/>
    <n v="742"/>
    <n v="198"/>
    <n v="2"/>
    <s v="FALSE"/>
  </r>
  <r>
    <s v="AZ-2014-752622"/>
    <x v="1122"/>
    <s v="Koby Tompson"/>
    <x v="4"/>
    <s v="Vienna"/>
    <s v="Vienna"/>
    <x v="1"/>
    <x v="1"/>
    <x v="1"/>
    <x v="0"/>
    <x v="5"/>
    <s v="Ibico Hole Reinforcements, Clear"/>
    <n v="0"/>
    <n v="13"/>
    <n v="5"/>
    <n v="2"/>
    <s v="FALSE"/>
  </r>
  <r>
    <s v="AZ-2014-7782987"/>
    <x v="1122"/>
    <s v="Sebastian Barber"/>
    <x v="2"/>
    <s v="Alsace-Champagne-Ardenne-Lorraine"/>
    <s v="Mulhouse"/>
    <x v="1"/>
    <x v="0"/>
    <x v="1"/>
    <x v="0"/>
    <x v="2"/>
    <s v="BIC Markers, Fluorescent"/>
    <n v="0"/>
    <n v="111"/>
    <n v="9"/>
    <n v="4"/>
    <s v="FALSE"/>
  </r>
  <r>
    <s v="AZ-2014-7782987"/>
    <x v="1122"/>
    <s v="Sebastian Barber"/>
    <x v="2"/>
    <s v="Alsace-Champagne-Ardenne-Lorraine"/>
    <s v="Mulhouse"/>
    <x v="1"/>
    <x v="0"/>
    <x v="1"/>
    <x v="2"/>
    <x v="10"/>
    <s v="Motorola Signal Booster, with Caller ID"/>
    <n v="0.15"/>
    <n v="365"/>
    <n v="107"/>
    <n v="3"/>
    <s v="FALSE"/>
  </r>
  <r>
    <s v="AZ-2014-7265288"/>
    <x v="1122"/>
    <s v="Mia McLean"/>
    <x v="1"/>
    <s v="England"/>
    <s v="Plymouth"/>
    <x v="0"/>
    <x v="2"/>
    <x v="1"/>
    <x v="0"/>
    <x v="3"/>
    <s v="Fellowes Box, Industrial"/>
    <n v="0"/>
    <n v="141"/>
    <n v="7"/>
    <n v="7"/>
    <s v="TRUE"/>
  </r>
  <r>
    <s v="BN-2014-9978138"/>
    <x v="1123"/>
    <s v="David Harney"/>
    <x v="2"/>
    <s v="Provence-Alpes-Côte d'Azur"/>
    <s v="Gap"/>
    <x v="1"/>
    <x v="2"/>
    <x v="0"/>
    <x v="0"/>
    <x v="11"/>
    <s v="Breville Microwave, Black"/>
    <n v="0.1"/>
    <n v="1355"/>
    <n v="-60"/>
    <n v="5"/>
    <s v="FALSE"/>
  </r>
  <r>
    <s v="AZ-2014-1302174"/>
    <x v="1123"/>
    <s v="Tyler Miah"/>
    <x v="6"/>
    <s v="Mecklenburg-Vorpommern"/>
    <s v="Schwerin"/>
    <x v="1"/>
    <x v="0"/>
    <x v="1"/>
    <x v="1"/>
    <x v="1"/>
    <s v="Dania Library with Doors, Pine"/>
    <n v="0.1"/>
    <n v="1964"/>
    <n v="22"/>
    <n v="6"/>
    <s v="FALSE"/>
  </r>
  <r>
    <s v="AZ-2014-3658958"/>
    <x v="1124"/>
    <s v="Abbie Perry"/>
    <x v="2"/>
    <s v="Normandy"/>
    <s v="Louviers"/>
    <x v="1"/>
    <x v="1"/>
    <x v="1"/>
    <x v="0"/>
    <x v="2"/>
    <s v="Stanley Sketch Pad, Water Color"/>
    <n v="0"/>
    <n v="95"/>
    <n v="18"/>
    <n v="2"/>
    <s v="FALSE"/>
  </r>
  <r>
    <s v="AZ-2014-8548131"/>
    <x v="1124"/>
    <s v="Desiree Hurt"/>
    <x v="1"/>
    <s v="England"/>
    <s v="Bolton"/>
    <x v="0"/>
    <x v="0"/>
    <x v="1"/>
    <x v="0"/>
    <x v="2"/>
    <s v="Sanford Highlighters, Blue"/>
    <n v="0"/>
    <n v="110"/>
    <n v="12"/>
    <n v="7"/>
    <s v="FALSE"/>
  </r>
  <r>
    <s v="AZ-2014-2017508"/>
    <x v="1124"/>
    <s v="Ewan Walton"/>
    <x v="3"/>
    <s v="Lazio"/>
    <s v="Rome"/>
    <x v="2"/>
    <x v="1"/>
    <x v="1"/>
    <x v="0"/>
    <x v="12"/>
    <s v="Kleencut Trimmer, Easy Grip"/>
    <n v="0"/>
    <n v="129"/>
    <n v="31"/>
    <n v="3"/>
    <s v="TRUE"/>
  </r>
  <r>
    <s v="AZ-2014-19623"/>
    <x v="1124"/>
    <s v="Jasper Neighbour"/>
    <x v="5"/>
    <s v="Valenciana"/>
    <s v="Elda"/>
    <x v="2"/>
    <x v="2"/>
    <x v="0"/>
    <x v="0"/>
    <x v="5"/>
    <s v="Acco Index Tab, Durable"/>
    <n v="0"/>
    <n v="63"/>
    <n v="14"/>
    <n v="7"/>
    <s v="FALSE"/>
  </r>
  <r>
    <s v="AZ-2014-3636472"/>
    <x v="1124"/>
    <s v="Zona Meyer"/>
    <x v="5"/>
    <s v="Andalusía"/>
    <s v="Huelva"/>
    <x v="2"/>
    <x v="2"/>
    <x v="1"/>
    <x v="0"/>
    <x v="14"/>
    <s v="Ames Manila Envelope, Security-Tint"/>
    <n v="0"/>
    <n v="108"/>
    <n v="43"/>
    <n v="4"/>
    <s v="FALSE"/>
  </r>
  <r>
    <s v="AZ-2014-3636472"/>
    <x v="1124"/>
    <s v="Zona Meyer"/>
    <x v="5"/>
    <s v="Andalusía"/>
    <s v="Huelva"/>
    <x v="2"/>
    <x v="2"/>
    <x v="1"/>
    <x v="0"/>
    <x v="0"/>
    <s v="SanDisk Parchment Paper, Premium"/>
    <n v="0"/>
    <n v="67"/>
    <n v="13"/>
    <n v="4"/>
    <s v="FALSE"/>
  </r>
  <r>
    <s v="AZ-2014-3636472"/>
    <x v="1124"/>
    <s v="Zona Meyer"/>
    <x v="5"/>
    <s v="Andalusía"/>
    <s v="Huelva"/>
    <x v="2"/>
    <x v="2"/>
    <x v="1"/>
    <x v="0"/>
    <x v="3"/>
    <s v="Fellowes Trays, Blue"/>
    <n v="0.1"/>
    <n v="103"/>
    <n v="-3"/>
    <n v="2"/>
    <s v="FALSE"/>
  </r>
  <r>
    <s v="AZ-2014-8548131"/>
    <x v="1124"/>
    <s v="Desiree Hurt"/>
    <x v="1"/>
    <s v="England"/>
    <s v="Bolton"/>
    <x v="0"/>
    <x v="0"/>
    <x v="1"/>
    <x v="2"/>
    <x v="13"/>
    <s v="Brother Fax Machine, Digital"/>
    <n v="0"/>
    <n v="636"/>
    <n v="204"/>
    <n v="2"/>
    <s v="FALSE"/>
  </r>
  <r>
    <s v="AZ-2014-1499701"/>
    <x v="1124"/>
    <s v="Kevin Madigan"/>
    <x v="6"/>
    <s v="North Rhine-Westphalia"/>
    <s v="Oberhausen"/>
    <x v="1"/>
    <x v="1"/>
    <x v="1"/>
    <x v="0"/>
    <x v="2"/>
    <s v="BIC Canvas, Fluorescent"/>
    <n v="0"/>
    <n v="275"/>
    <n v="96"/>
    <n v="5"/>
    <s v="TRUE"/>
  </r>
  <r>
    <s v="AZ-2014-1499701"/>
    <x v="1124"/>
    <s v="Kevin Madigan"/>
    <x v="6"/>
    <s v="North Rhine-Westphalia"/>
    <s v="Oberhausen"/>
    <x v="1"/>
    <x v="1"/>
    <x v="1"/>
    <x v="0"/>
    <x v="5"/>
    <s v="Ibico Hole Reinforcements, Durable"/>
    <n v="0"/>
    <n v="42"/>
    <n v="12"/>
    <n v="5"/>
    <s v="TRUE"/>
  </r>
  <r>
    <s v="AZ-2014-1499701"/>
    <x v="1124"/>
    <s v="Kevin Madigan"/>
    <x v="6"/>
    <s v="North Rhine-Westphalia"/>
    <s v="Oberhausen"/>
    <x v="1"/>
    <x v="1"/>
    <x v="1"/>
    <x v="0"/>
    <x v="3"/>
    <s v="Eldon Lockers, Industrial"/>
    <n v="0.1"/>
    <n v="893"/>
    <n v="387"/>
    <n v="5"/>
    <s v="FALSE"/>
  </r>
  <r>
    <s v="AZ-2014-6417679"/>
    <x v="1124"/>
    <s v="Jonathan Loftus"/>
    <x v="9"/>
    <s v="Brussels"/>
    <s v="Brussels"/>
    <x v="1"/>
    <x v="0"/>
    <x v="1"/>
    <x v="0"/>
    <x v="3"/>
    <s v="Smead File Cart, Industrial"/>
    <n v="0"/>
    <n v="642"/>
    <n v="180"/>
    <n v="5"/>
    <s v="TRUE"/>
  </r>
  <r>
    <s v="AZ-2014-1499701"/>
    <x v="1124"/>
    <s v="Kevin Madigan"/>
    <x v="6"/>
    <s v="North Rhine-Westphalia"/>
    <s v="Oberhausen"/>
    <x v="1"/>
    <x v="1"/>
    <x v="1"/>
    <x v="2"/>
    <x v="13"/>
    <s v="Brother Fax Machine, Laser"/>
    <n v="0"/>
    <n v="956"/>
    <n v="392"/>
    <n v="3"/>
    <s v="FALSE"/>
  </r>
  <r>
    <s v="BN-2014-3100971"/>
    <x v="1125"/>
    <s v="Anna Macdonald"/>
    <x v="2"/>
    <s v="Provence-Alpes-Côte d'Azur"/>
    <s v="Cagnes-sur-Mer"/>
    <x v="1"/>
    <x v="1"/>
    <x v="0"/>
    <x v="1"/>
    <x v="1"/>
    <s v="Dania 3-Shelf Cabinet, Pine"/>
    <n v="0.1"/>
    <n v="257"/>
    <n v="-3"/>
    <n v="2"/>
    <s v="FALSE"/>
  </r>
  <r>
    <s v="BN-2014-2658770"/>
    <x v="1125"/>
    <s v="Ewan O'Neill"/>
    <x v="7"/>
    <s v="Limburg"/>
    <s v="Sittard"/>
    <x v="1"/>
    <x v="2"/>
    <x v="2"/>
    <x v="0"/>
    <x v="14"/>
    <s v="Kraft Clasp Envelope, Set of 50"/>
    <n v="0.5"/>
    <n v="9"/>
    <n v="-9"/>
    <n v="2"/>
    <s v="FALSE"/>
  </r>
  <r>
    <s v="BN-2014-2658770"/>
    <x v="1125"/>
    <s v="Ewan O'Neill"/>
    <x v="7"/>
    <s v="Limburg"/>
    <s v="Sittard"/>
    <x v="1"/>
    <x v="2"/>
    <x v="2"/>
    <x v="2"/>
    <x v="15"/>
    <s v="Logitech Keyboard, Programmable"/>
    <n v="0.5"/>
    <n v="74"/>
    <n v="-59"/>
    <n v="2"/>
    <s v="TRUE"/>
  </r>
  <r>
    <s v="BN-2014-3094583"/>
    <x v="1125"/>
    <s v="Jordan Peacock"/>
    <x v="7"/>
    <s v="South Holland"/>
    <s v="The Hague"/>
    <x v="1"/>
    <x v="2"/>
    <x v="0"/>
    <x v="0"/>
    <x v="2"/>
    <s v="BIC Pencil Sharpener, Water Color"/>
    <n v="0.5"/>
    <n v="80"/>
    <n v="-19"/>
    <n v="5"/>
    <s v="FALSE"/>
  </r>
  <r>
    <s v="BN-2014-3094583"/>
    <x v="1125"/>
    <s v="Jordan Peacock"/>
    <x v="7"/>
    <s v="South Holland"/>
    <s v="The Hague"/>
    <x v="1"/>
    <x v="2"/>
    <x v="0"/>
    <x v="0"/>
    <x v="3"/>
    <s v="Smead File Cart, Single Width"/>
    <n v="0.5"/>
    <n v="321"/>
    <n v="-315"/>
    <n v="5"/>
    <s v="FALSE"/>
  </r>
  <r>
    <s v="AZ-2014-7367498"/>
    <x v="1125"/>
    <s v="Elijah Sodeman"/>
    <x v="1"/>
    <s v="England"/>
    <s v="Portsmouth"/>
    <x v="0"/>
    <x v="1"/>
    <x v="2"/>
    <x v="0"/>
    <x v="12"/>
    <s v="Acme Letter Opener, Easy Grip"/>
    <n v="0"/>
    <n v="223"/>
    <n v="62"/>
    <n v="7"/>
    <s v="FALSE"/>
  </r>
  <r>
    <s v="AZ-2014-7367498"/>
    <x v="1125"/>
    <s v="Elijah Sodeman"/>
    <x v="1"/>
    <s v="England"/>
    <s v="Portsmouth"/>
    <x v="0"/>
    <x v="1"/>
    <x v="2"/>
    <x v="2"/>
    <x v="15"/>
    <s v="SanDisk Router, USB"/>
    <n v="0"/>
    <n v="770"/>
    <n v="323"/>
    <n v="3"/>
    <s v="TRUE"/>
  </r>
  <r>
    <s v="BN-2014-409695"/>
    <x v="1125"/>
    <s v="Erin Gill"/>
    <x v="0"/>
    <s v="Stockholm"/>
    <s v="Stockholm"/>
    <x v="0"/>
    <x v="0"/>
    <x v="1"/>
    <x v="0"/>
    <x v="5"/>
    <s v="Acco Index Tab, Clear"/>
    <n v="0.5"/>
    <n v="12"/>
    <n v="-2"/>
    <n v="3"/>
    <s v="TRUE"/>
  </r>
  <r>
    <s v="BN-2014-409695"/>
    <x v="1125"/>
    <s v="Erin Gill"/>
    <x v="0"/>
    <s v="Stockholm"/>
    <s v="Stockholm"/>
    <x v="0"/>
    <x v="0"/>
    <x v="1"/>
    <x v="0"/>
    <x v="7"/>
    <s v="Harbour Creations Round Labels, Alphabetical"/>
    <n v="0.5"/>
    <n v="7"/>
    <n v="-1"/>
    <n v="2"/>
    <s v="FALSE"/>
  </r>
  <r>
    <s v="AZ-2014-2899056"/>
    <x v="1125"/>
    <s v="Mary Saterfiel"/>
    <x v="6"/>
    <s v="Bavaria"/>
    <s v="Munich"/>
    <x v="1"/>
    <x v="1"/>
    <x v="1"/>
    <x v="1"/>
    <x v="8"/>
    <s v="Hon Rocking Chair, Set of Two"/>
    <n v="0.1"/>
    <n v="957"/>
    <n v="202"/>
    <n v="8"/>
    <s v="FALSE"/>
  </r>
  <r>
    <s v="AZ-2014-7575178"/>
    <x v="1125"/>
    <s v="Stacy Cummings"/>
    <x v="1"/>
    <s v="England"/>
    <s v="Oldham"/>
    <x v="0"/>
    <x v="1"/>
    <x v="1"/>
    <x v="0"/>
    <x v="2"/>
    <s v="Boston Sketch Pad, Fluorescent"/>
    <n v="0"/>
    <n v="299"/>
    <n v="0"/>
    <n v="6"/>
    <s v="TRUE"/>
  </r>
  <r>
    <s v="BN-2014-848843"/>
    <x v="1125"/>
    <s v="Ella Dwyer-Gray"/>
    <x v="1"/>
    <s v="England"/>
    <s v="London"/>
    <x v="0"/>
    <x v="1"/>
    <x v="1"/>
    <x v="0"/>
    <x v="0"/>
    <s v="Green Bar Message Books, Premium"/>
    <n v="0.1"/>
    <n v="86"/>
    <n v="0"/>
    <n v="4"/>
    <s v="TRUE"/>
  </r>
  <r>
    <s v="BN-2014-2274076"/>
    <x v="1126"/>
    <s v="Toby Patterson"/>
    <x v="13"/>
    <s v="Dublin"/>
    <s v="Dublin"/>
    <x v="0"/>
    <x v="0"/>
    <x v="2"/>
    <x v="0"/>
    <x v="11"/>
    <s v="Hoover Microwave, White"/>
    <n v="0.5"/>
    <n v="767"/>
    <n v="-353"/>
    <n v="5"/>
    <s v="FALSE"/>
  </r>
  <r>
    <s v="BN-2014-2274076"/>
    <x v="1126"/>
    <s v="Toby Patterson"/>
    <x v="13"/>
    <s v="Dublin"/>
    <s v="Dublin"/>
    <x v="0"/>
    <x v="0"/>
    <x v="2"/>
    <x v="0"/>
    <x v="2"/>
    <s v="Stanley Sketch Pad, Easy-Erase"/>
    <n v="0.5"/>
    <n v="45"/>
    <n v="-28"/>
    <n v="2"/>
    <s v="FALSE"/>
  </r>
  <r>
    <s v="BN-2014-2274076"/>
    <x v="1126"/>
    <s v="Toby Patterson"/>
    <x v="13"/>
    <s v="Dublin"/>
    <s v="Dublin"/>
    <x v="0"/>
    <x v="0"/>
    <x v="2"/>
    <x v="0"/>
    <x v="14"/>
    <s v="Kraft Clasp Envelope, with clear poly window"/>
    <n v="0.5"/>
    <n v="25"/>
    <n v="-1"/>
    <n v="4"/>
    <s v="FALSE"/>
  </r>
  <r>
    <s v="BN-2014-2274076"/>
    <x v="1126"/>
    <s v="Toby Patterson"/>
    <x v="13"/>
    <s v="Dublin"/>
    <s v="Dublin"/>
    <x v="0"/>
    <x v="0"/>
    <x v="2"/>
    <x v="2"/>
    <x v="13"/>
    <s v="Sharp Fax and Copier, High-Speed"/>
    <n v="0.5"/>
    <n v="584"/>
    <n v="-444"/>
    <n v="7"/>
    <s v="FALSE"/>
  </r>
  <r>
    <s v="AZ-2014-1214037"/>
    <x v="1126"/>
    <s v="Andrew Shah"/>
    <x v="6"/>
    <s v="Berlin"/>
    <s v="Berlin"/>
    <x v="1"/>
    <x v="0"/>
    <x v="1"/>
    <x v="1"/>
    <x v="16"/>
    <s v="Tenex Door Stop, Duo Pack"/>
    <n v="0.1"/>
    <n v="158"/>
    <n v="62"/>
    <n v="4"/>
    <s v="FALSE"/>
  </r>
  <r>
    <s v="BN-2014-4065808"/>
    <x v="1126"/>
    <s v="Randall Roberts"/>
    <x v="1"/>
    <s v="England"/>
    <s v="Sheffield"/>
    <x v="0"/>
    <x v="1"/>
    <x v="1"/>
    <x v="0"/>
    <x v="5"/>
    <s v="Ibico 3-Hole Punch, Recycled"/>
    <n v="0.5"/>
    <n v="15"/>
    <n v="-7"/>
    <n v="1"/>
    <s v="TRUE"/>
  </r>
  <r>
    <s v="BN-2014-4065808"/>
    <x v="1126"/>
    <s v="Randall Roberts"/>
    <x v="1"/>
    <s v="England"/>
    <s v="Sheffield"/>
    <x v="0"/>
    <x v="1"/>
    <x v="1"/>
    <x v="0"/>
    <x v="7"/>
    <s v="Avery Shipping Labels, 5000 Label Set"/>
    <n v="0.5"/>
    <n v="31"/>
    <n v="-7"/>
    <n v="5"/>
    <s v="FALSE"/>
  </r>
  <r>
    <s v="AZ-2014-369464"/>
    <x v="1127"/>
    <s v="Kyle Beard"/>
    <x v="1"/>
    <s v="England"/>
    <s v="Burnley"/>
    <x v="0"/>
    <x v="1"/>
    <x v="2"/>
    <x v="1"/>
    <x v="1"/>
    <s v="Bush Classic Bookcase, Pine"/>
    <n v="0"/>
    <n v="2898"/>
    <n v="1420"/>
    <n v="7"/>
    <s v="TRUE"/>
  </r>
  <r>
    <s v="AZ-2014-369464"/>
    <x v="1127"/>
    <s v="Kyle Beard"/>
    <x v="1"/>
    <s v="England"/>
    <s v="Burnley"/>
    <x v="0"/>
    <x v="1"/>
    <x v="2"/>
    <x v="1"/>
    <x v="1"/>
    <s v="Ikea 3-Shelf Cabinet, Mobile"/>
    <n v="0"/>
    <n v="870"/>
    <n v="209"/>
    <n v="6"/>
    <s v="TRUE"/>
  </r>
  <r>
    <s v="AZ-2014-369464"/>
    <x v="1127"/>
    <s v="Kyle Beard"/>
    <x v="1"/>
    <s v="England"/>
    <s v="Burnley"/>
    <x v="0"/>
    <x v="1"/>
    <x v="2"/>
    <x v="0"/>
    <x v="2"/>
    <s v="Binney &amp; Smith Markers, Easy-Erase"/>
    <n v="0"/>
    <n v="73"/>
    <n v="29"/>
    <n v="3"/>
    <s v="TRUE"/>
  </r>
  <r>
    <s v="AZ-2014-369464"/>
    <x v="1127"/>
    <s v="Kyle Beard"/>
    <x v="1"/>
    <s v="England"/>
    <s v="Burnley"/>
    <x v="0"/>
    <x v="1"/>
    <x v="2"/>
    <x v="0"/>
    <x v="2"/>
    <s v="Stanley Canvas, Blue"/>
    <n v="0"/>
    <n v="693"/>
    <n v="110"/>
    <n v="14"/>
    <s v="TRUE"/>
  </r>
  <r>
    <s v="AZ-2014-369464"/>
    <x v="1127"/>
    <s v="Kyle Beard"/>
    <x v="1"/>
    <s v="England"/>
    <s v="Burnley"/>
    <x v="0"/>
    <x v="1"/>
    <x v="2"/>
    <x v="0"/>
    <x v="14"/>
    <s v="Jiffy Interoffice Envelope, Set of 50"/>
    <n v="0"/>
    <n v="325"/>
    <n v="32"/>
    <n v="7"/>
    <s v="FALSE"/>
  </r>
  <r>
    <s v="AZ-2014-2805502"/>
    <x v="1128"/>
    <s v="Georgina Fuller"/>
    <x v="6"/>
    <s v="North Rhine-Westphalia"/>
    <s v="Pulheim"/>
    <x v="1"/>
    <x v="1"/>
    <x v="2"/>
    <x v="1"/>
    <x v="16"/>
    <s v="Advantus Door Stop, Black"/>
    <n v="0"/>
    <n v="135"/>
    <n v="28"/>
    <n v="3"/>
    <s v="FALSE"/>
  </r>
  <r>
    <s v="AZ-2014-1555562"/>
    <x v="1128"/>
    <s v="Anthony Lawrence"/>
    <x v="2"/>
    <s v="Ile-de-France"/>
    <s v="Noisy-le-Sec"/>
    <x v="1"/>
    <x v="1"/>
    <x v="2"/>
    <x v="0"/>
    <x v="3"/>
    <s v="Eldon Trays, Wire Frame"/>
    <n v="0.1"/>
    <n v="339"/>
    <n v="109"/>
    <n v="8"/>
    <s v="FALSE"/>
  </r>
  <r>
    <s v="AZ-2014-9111832"/>
    <x v="1128"/>
    <s v="Eva Butler"/>
    <x v="9"/>
    <s v="Limburg"/>
    <s v="Peer"/>
    <x v="1"/>
    <x v="2"/>
    <x v="1"/>
    <x v="0"/>
    <x v="5"/>
    <s v="Acco Binder, Clear"/>
    <n v="0"/>
    <n v="44"/>
    <n v="14"/>
    <n v="3"/>
    <s v="FALSE"/>
  </r>
  <r>
    <s v="AZ-2014-9783115"/>
    <x v="1128"/>
    <s v="Patrick Cassidy"/>
    <x v="2"/>
    <s v="Brittany"/>
    <s v="Brest"/>
    <x v="1"/>
    <x v="2"/>
    <x v="1"/>
    <x v="1"/>
    <x v="16"/>
    <s v="Rubbermaid Photo Frame, Black"/>
    <n v="0"/>
    <n v="104"/>
    <n v="2"/>
    <n v="2"/>
    <s v="TRUE"/>
  </r>
  <r>
    <s v="AZ-2014-4010374"/>
    <x v="1128"/>
    <s v="Kimberly Boyd"/>
    <x v="6"/>
    <s v="Bavaria"/>
    <s v="Munich"/>
    <x v="1"/>
    <x v="2"/>
    <x v="1"/>
    <x v="0"/>
    <x v="3"/>
    <s v="Eldon Folders, Wire Frame"/>
    <n v="0.1"/>
    <n v="29"/>
    <n v="0"/>
    <n v="2"/>
    <s v="TRUE"/>
  </r>
  <r>
    <s v="AZ-2014-4010374"/>
    <x v="1128"/>
    <s v="Kimberly Boyd"/>
    <x v="6"/>
    <s v="Bavaria"/>
    <s v="Munich"/>
    <x v="1"/>
    <x v="2"/>
    <x v="1"/>
    <x v="2"/>
    <x v="13"/>
    <s v="Sharp Fax Machine, High-Speed"/>
    <n v="0"/>
    <n v="882"/>
    <n v="185"/>
    <n v="3"/>
    <s v="TRUE"/>
  </r>
  <r>
    <s v="AZ-2014-4010374"/>
    <x v="1128"/>
    <s v="Kimberly Boyd"/>
    <x v="6"/>
    <s v="Bavaria"/>
    <s v="Munich"/>
    <x v="1"/>
    <x v="2"/>
    <x v="1"/>
    <x v="2"/>
    <x v="9"/>
    <s v="Epson Printer, White"/>
    <n v="0"/>
    <n v="2088"/>
    <n v="84"/>
    <n v="8"/>
    <s v="FALSE"/>
  </r>
  <r>
    <s v="AZ-2014-7413278"/>
    <x v="1129"/>
    <s v="Lisa Boyette"/>
    <x v="6"/>
    <s v="Hesse"/>
    <s v="Darmstadt"/>
    <x v="1"/>
    <x v="2"/>
    <x v="0"/>
    <x v="1"/>
    <x v="16"/>
    <s v="Tenex Frame, Erganomic"/>
    <n v="0"/>
    <n v="217"/>
    <n v="72"/>
    <n v="2"/>
    <s v="FALSE"/>
  </r>
  <r>
    <s v="AZ-2014-7413278"/>
    <x v="1129"/>
    <s v="Lisa Boyette"/>
    <x v="6"/>
    <s v="Hesse"/>
    <s v="Darmstadt"/>
    <x v="1"/>
    <x v="2"/>
    <x v="0"/>
    <x v="0"/>
    <x v="12"/>
    <s v="Fiskars Shears, High Speed"/>
    <n v="0"/>
    <n v="286"/>
    <n v="140"/>
    <n v="6"/>
    <s v="TRUE"/>
  </r>
  <r>
    <s v="AZ-2014-7413278"/>
    <x v="1129"/>
    <s v="Lisa Boyette"/>
    <x v="6"/>
    <s v="Hesse"/>
    <s v="Darmstadt"/>
    <x v="1"/>
    <x v="2"/>
    <x v="0"/>
    <x v="2"/>
    <x v="10"/>
    <s v="Nokia Audio Dock, with Caller ID"/>
    <n v="0"/>
    <n v="333"/>
    <n v="50"/>
    <n v="2"/>
    <s v="TRUE"/>
  </r>
  <r>
    <s v="BN-2014-4354402"/>
    <x v="1129"/>
    <s v="Sofia de Castella"/>
    <x v="3"/>
    <s v="Emilia-Romagna"/>
    <s v="Ravenna"/>
    <x v="2"/>
    <x v="1"/>
    <x v="2"/>
    <x v="2"/>
    <x v="10"/>
    <s v="Samsung Smart Phone, VoIP"/>
    <n v="0.4"/>
    <n v="1145"/>
    <n v="-706"/>
    <n v="3"/>
    <s v="TRUE"/>
  </r>
  <r>
    <s v="AZ-2014-3185599"/>
    <x v="1129"/>
    <s v="Eloise Mahmood"/>
    <x v="3"/>
    <s v="Lazio"/>
    <s v="Rome"/>
    <x v="2"/>
    <x v="2"/>
    <x v="0"/>
    <x v="0"/>
    <x v="2"/>
    <s v="BIC Pencil Sharpener, Blue"/>
    <n v="0"/>
    <n v="145"/>
    <n v="59"/>
    <n v="5"/>
    <s v="TRUE"/>
  </r>
  <r>
    <s v="AZ-2014-942941"/>
    <x v="1129"/>
    <s v="Jammie Gibbs"/>
    <x v="1"/>
    <s v="Scotland"/>
    <s v="Glasgow"/>
    <x v="0"/>
    <x v="1"/>
    <x v="1"/>
    <x v="0"/>
    <x v="5"/>
    <s v="Acco Index Tab, Economy"/>
    <n v="0"/>
    <n v="30"/>
    <n v="14"/>
    <n v="3"/>
    <s v="TRUE"/>
  </r>
  <r>
    <s v="AZ-2014-9283852"/>
    <x v="1129"/>
    <s v="Chelsea Parkinson"/>
    <x v="3"/>
    <s v="Lazio"/>
    <s v="Rome"/>
    <x v="2"/>
    <x v="2"/>
    <x v="1"/>
    <x v="0"/>
    <x v="5"/>
    <s v="Acco 3-Hole Punch, Economy"/>
    <n v="0"/>
    <n v="90"/>
    <n v="17"/>
    <n v="3"/>
    <s v="TRUE"/>
  </r>
  <r>
    <s v="BN-2014-6632260"/>
    <x v="1129"/>
    <s v="Callum Hagai"/>
    <x v="1"/>
    <s v="England"/>
    <s v="Sale"/>
    <x v="0"/>
    <x v="0"/>
    <x v="1"/>
    <x v="1"/>
    <x v="16"/>
    <s v="Advantus Photo Frame, Durable"/>
    <n v="0.3"/>
    <n v="385"/>
    <n v="-77"/>
    <n v="11"/>
    <s v="TRUE"/>
  </r>
  <r>
    <s v="AZ-2014-9479469"/>
    <x v="1130"/>
    <s v="Sean Ford"/>
    <x v="4"/>
    <s v="Vienna"/>
    <s v="Vienna"/>
    <x v="1"/>
    <x v="0"/>
    <x v="2"/>
    <x v="2"/>
    <x v="13"/>
    <s v="Brother Fax Machine, Color"/>
    <n v="0"/>
    <n v="320"/>
    <n v="144"/>
    <n v="1"/>
    <s v="FALSE"/>
  </r>
  <r>
    <s v="BN-2014-6571686"/>
    <x v="1130"/>
    <s v="Hayley Baldwinson"/>
    <x v="7"/>
    <s v="North Holland"/>
    <s v="Amsterdam"/>
    <x v="1"/>
    <x v="1"/>
    <x v="1"/>
    <x v="1"/>
    <x v="1"/>
    <s v="Sauder 3-Shelf Cabinet, Traditional"/>
    <n v="0.5"/>
    <n v="83"/>
    <n v="-48"/>
    <n v="1"/>
    <s v="FALSE"/>
  </r>
  <r>
    <s v="BN-2014-8911899"/>
    <x v="1130"/>
    <s v="Shannon Howe"/>
    <x v="11"/>
    <s v="Lisboa"/>
    <s v="Loures"/>
    <x v="2"/>
    <x v="1"/>
    <x v="1"/>
    <x v="2"/>
    <x v="10"/>
    <s v="Motorola Signal Booster, VoIP"/>
    <n v="0.5"/>
    <n v="143"/>
    <n v="-129"/>
    <n v="2"/>
    <s v="FALSE"/>
  </r>
  <r>
    <s v="AZ-2014-4241465"/>
    <x v="1131"/>
    <s v="Ava Corbin"/>
    <x v="5"/>
    <s v="Madrid"/>
    <s v="Madrid"/>
    <x v="2"/>
    <x v="0"/>
    <x v="1"/>
    <x v="0"/>
    <x v="5"/>
    <s v="Avery 3-Hole Punch, Clear"/>
    <n v="0"/>
    <n v="301"/>
    <n v="39"/>
    <n v="11"/>
    <s v="TRUE"/>
  </r>
  <r>
    <s v="AZ-2014-4241465"/>
    <x v="1131"/>
    <s v="Ava Corbin"/>
    <x v="5"/>
    <s v="Madrid"/>
    <s v="Madrid"/>
    <x v="2"/>
    <x v="0"/>
    <x v="1"/>
    <x v="0"/>
    <x v="5"/>
    <s v="Cardinal Hole Reinforcements, Clear"/>
    <n v="0"/>
    <n v="10"/>
    <n v="4"/>
    <n v="2"/>
    <s v="FALSE"/>
  </r>
  <r>
    <s v="AZ-2014-4241465"/>
    <x v="1131"/>
    <s v="Ava Corbin"/>
    <x v="5"/>
    <s v="Madrid"/>
    <s v="Madrid"/>
    <x v="2"/>
    <x v="0"/>
    <x v="1"/>
    <x v="0"/>
    <x v="0"/>
    <s v="Green Bar Note Cards, Multicolor"/>
    <n v="0"/>
    <n v="136"/>
    <n v="56"/>
    <n v="4"/>
    <s v="FALSE"/>
  </r>
  <r>
    <s v="AZ-2014-4241465"/>
    <x v="1131"/>
    <s v="Ava Corbin"/>
    <x v="5"/>
    <s v="Madrid"/>
    <s v="Madrid"/>
    <x v="2"/>
    <x v="0"/>
    <x v="1"/>
    <x v="0"/>
    <x v="12"/>
    <s v="Stiletto Ruler, Easy Grip"/>
    <n v="0"/>
    <n v="50"/>
    <n v="20"/>
    <n v="3"/>
    <s v="TRUE"/>
  </r>
  <r>
    <s v="AZ-2014-6214587"/>
    <x v="1131"/>
    <s v="David Chadwick"/>
    <x v="1"/>
    <s v="England"/>
    <s v="London"/>
    <x v="0"/>
    <x v="2"/>
    <x v="1"/>
    <x v="0"/>
    <x v="0"/>
    <s v="SanDisk Message Books, Recycled"/>
    <n v="0.1"/>
    <n v="43"/>
    <n v="17"/>
    <n v="2"/>
    <s v="FALSE"/>
  </r>
  <r>
    <s v="AZ-2014-6214587"/>
    <x v="1131"/>
    <s v="David Chadwick"/>
    <x v="1"/>
    <s v="England"/>
    <s v="London"/>
    <x v="0"/>
    <x v="2"/>
    <x v="1"/>
    <x v="2"/>
    <x v="13"/>
    <s v="Brother Personal Copier, High-Speed"/>
    <n v="0.1"/>
    <n v="762"/>
    <n v="101"/>
    <n v="6"/>
    <s v="TRUE"/>
  </r>
  <r>
    <s v="AZ-2014-2681934"/>
    <x v="1132"/>
    <s v="Joel Ortega"/>
    <x v="1"/>
    <s v="England"/>
    <s v="South Shields"/>
    <x v="0"/>
    <x v="2"/>
    <x v="2"/>
    <x v="0"/>
    <x v="11"/>
    <s v="KitchenAid Stove, White"/>
    <n v="0"/>
    <n v="1705"/>
    <n v="409"/>
    <n v="3"/>
    <s v="FALSE"/>
  </r>
  <r>
    <s v="BN-2014-6384429"/>
    <x v="1132"/>
    <s v="Jennifer Douglas"/>
    <x v="6"/>
    <s v="Thuringia"/>
    <s v="Erfurt"/>
    <x v="1"/>
    <x v="2"/>
    <x v="0"/>
    <x v="0"/>
    <x v="3"/>
    <s v="Eldon Folders, Industrial"/>
    <n v="0.1"/>
    <n v="16"/>
    <n v="-1"/>
    <n v="1"/>
    <s v="TRUE"/>
  </r>
  <r>
    <s v="AZ-2014-5838029"/>
    <x v="1132"/>
    <s v="Archer Hort"/>
    <x v="6"/>
    <s v="North Rhine-Westphalia"/>
    <s v="Bonn"/>
    <x v="1"/>
    <x v="1"/>
    <x v="1"/>
    <x v="0"/>
    <x v="3"/>
    <s v="Rogers Shelving, Wire Frame"/>
    <n v="0.1"/>
    <n v="441"/>
    <n v="103"/>
    <n v="8"/>
    <s v="FALSE"/>
  </r>
  <r>
    <s v="AZ-2014-5838029"/>
    <x v="1132"/>
    <s v="Archer Hort"/>
    <x v="6"/>
    <s v="North Rhine-Westphalia"/>
    <s v="Bonn"/>
    <x v="1"/>
    <x v="1"/>
    <x v="1"/>
    <x v="2"/>
    <x v="13"/>
    <s v="Brother Fax and Copier, Color"/>
    <n v="0"/>
    <n v="772"/>
    <n v="185"/>
    <n v="4"/>
    <s v="TRUE"/>
  </r>
  <r>
    <s v="AZ-2014-5598265"/>
    <x v="1133"/>
    <s v="Milla Hollinworth"/>
    <x v="3"/>
    <s v="Sicily"/>
    <s v="Catania"/>
    <x v="2"/>
    <x v="2"/>
    <x v="1"/>
    <x v="0"/>
    <x v="14"/>
    <s v="Jiffy Interoffice Envelope, Recycled"/>
    <n v="0"/>
    <n v="45"/>
    <n v="12"/>
    <n v="1"/>
    <s v="TRUE"/>
  </r>
  <r>
    <s v="BN-2014-5015566"/>
    <x v="1134"/>
    <s v="Mark Westfall"/>
    <x v="0"/>
    <s v="Västra Götaland"/>
    <s v="Gothenburg"/>
    <x v="0"/>
    <x v="1"/>
    <x v="0"/>
    <x v="1"/>
    <x v="8"/>
    <s v="Office Star Steel Folding Chair, Adjustable"/>
    <n v="0.5"/>
    <n v="424"/>
    <n v="-17"/>
    <n v="9"/>
    <s v="FALSE"/>
  </r>
  <r>
    <s v="BN-2014-5015566"/>
    <x v="1134"/>
    <s v="Mark Westfall"/>
    <x v="0"/>
    <s v="Västra Götaland"/>
    <s v="Gothenburg"/>
    <x v="0"/>
    <x v="1"/>
    <x v="0"/>
    <x v="0"/>
    <x v="3"/>
    <s v="Tenex Box, Wire Frame"/>
    <n v="0.5"/>
    <n v="31"/>
    <n v="-3"/>
    <n v="4"/>
    <s v="TRUE"/>
  </r>
  <r>
    <s v="AZ-2014-9876425"/>
    <x v="1134"/>
    <s v="Logan Allan"/>
    <x v="6"/>
    <s v="Bavaria"/>
    <s v="Munich"/>
    <x v="1"/>
    <x v="2"/>
    <x v="0"/>
    <x v="0"/>
    <x v="2"/>
    <s v="Sanford Sketch Pad, Easy-Erase"/>
    <n v="0"/>
    <n v="92"/>
    <n v="42"/>
    <n v="2"/>
    <s v="TRUE"/>
  </r>
  <r>
    <s v="AZ-2014-9876425"/>
    <x v="1134"/>
    <s v="Logan Allan"/>
    <x v="6"/>
    <s v="Bavaria"/>
    <s v="Munich"/>
    <x v="1"/>
    <x v="2"/>
    <x v="0"/>
    <x v="0"/>
    <x v="5"/>
    <s v="Avery Index Tab, Clear"/>
    <n v="0"/>
    <n v="29"/>
    <n v="8"/>
    <n v="5"/>
    <s v="TRUE"/>
  </r>
  <r>
    <s v="AZ-2014-7956998"/>
    <x v="1134"/>
    <s v="Isabelle Grimstone"/>
    <x v="2"/>
    <s v="Nord-Pas-de-Calais-Picardie"/>
    <s v="Beauvais"/>
    <x v="1"/>
    <x v="1"/>
    <x v="1"/>
    <x v="0"/>
    <x v="5"/>
    <s v="Acco 3-Hole Punch, Clear"/>
    <n v="0"/>
    <n v="59"/>
    <n v="10"/>
    <n v="2"/>
    <s v="TRUE"/>
  </r>
  <r>
    <s v="AZ-2014-7956998"/>
    <x v="1134"/>
    <s v="Isabelle Grimstone"/>
    <x v="2"/>
    <s v="Nord-Pas-de-Calais-Picardie"/>
    <s v="Beauvais"/>
    <x v="1"/>
    <x v="1"/>
    <x v="1"/>
    <x v="0"/>
    <x v="5"/>
    <s v="Avery Binder Covers, Economy"/>
    <n v="0"/>
    <n v="33"/>
    <n v="10"/>
    <n v="3"/>
    <s v="FALSE"/>
  </r>
  <r>
    <s v="AZ-2014-7956998"/>
    <x v="1134"/>
    <s v="Isabelle Grimstone"/>
    <x v="2"/>
    <s v="Nord-Pas-de-Calais-Picardie"/>
    <s v="Beauvais"/>
    <x v="1"/>
    <x v="1"/>
    <x v="1"/>
    <x v="2"/>
    <x v="10"/>
    <s v="Apple Signal Booster, Cordless"/>
    <n v="0.15"/>
    <n v="474"/>
    <n v="56"/>
    <n v="4"/>
    <s v="FALSE"/>
  </r>
  <r>
    <s v="AZ-2014-7956998"/>
    <x v="1134"/>
    <s v="Isabelle Grimstone"/>
    <x v="2"/>
    <s v="Nord-Pas-de-Calais-Picardie"/>
    <s v="Beauvais"/>
    <x v="1"/>
    <x v="1"/>
    <x v="1"/>
    <x v="2"/>
    <x v="10"/>
    <s v="Motorola Headset, Cordless"/>
    <n v="0.15"/>
    <n v="140"/>
    <n v="28"/>
    <n v="2"/>
    <s v="TRUE"/>
  </r>
  <r>
    <s v="AZ-2014-9021616"/>
    <x v="1135"/>
    <s v="Alice Currie"/>
    <x v="1"/>
    <s v="England"/>
    <s v="Swindon"/>
    <x v="0"/>
    <x v="1"/>
    <x v="0"/>
    <x v="0"/>
    <x v="2"/>
    <s v="BIC Highlighters, Water Color"/>
    <n v="0"/>
    <n v="66"/>
    <n v="12"/>
    <n v="3"/>
    <s v="FALSE"/>
  </r>
  <r>
    <s v="AZ-2014-9021616"/>
    <x v="1135"/>
    <s v="Alice Currie"/>
    <x v="1"/>
    <s v="England"/>
    <s v="Swindon"/>
    <x v="0"/>
    <x v="1"/>
    <x v="0"/>
    <x v="2"/>
    <x v="9"/>
    <s v="Konica Receipt Printer, Wireless"/>
    <n v="0"/>
    <n v="367"/>
    <n v="73"/>
    <n v="3"/>
    <s v="TRUE"/>
  </r>
  <r>
    <s v="AZ-2014-9761172"/>
    <x v="1135"/>
    <s v="Robert Quick"/>
    <x v="4"/>
    <s v="Vienna"/>
    <s v="Vienna"/>
    <x v="1"/>
    <x v="1"/>
    <x v="0"/>
    <x v="1"/>
    <x v="16"/>
    <s v="Advantus Photo Frame, Erganomic"/>
    <n v="0"/>
    <n v="103"/>
    <n v="50"/>
    <n v="2"/>
    <s v="TRUE"/>
  </r>
  <r>
    <s v="AZ-2014-9761172"/>
    <x v="1135"/>
    <s v="Robert Quick"/>
    <x v="4"/>
    <s v="Vienna"/>
    <s v="Vienna"/>
    <x v="1"/>
    <x v="1"/>
    <x v="0"/>
    <x v="1"/>
    <x v="16"/>
    <s v="Tenex Clock, Duo Pack"/>
    <n v="0"/>
    <n v="101"/>
    <n v="38"/>
    <n v="2"/>
    <s v="FALSE"/>
  </r>
  <r>
    <s v="AZ-2014-8900102"/>
    <x v="1135"/>
    <s v="Lillian Davis"/>
    <x v="7"/>
    <s v="South Holland"/>
    <s v="The Hague"/>
    <x v="1"/>
    <x v="1"/>
    <x v="1"/>
    <x v="1"/>
    <x v="16"/>
    <s v="Advantus Photo Frame, Duo Pack"/>
    <n v="0.2"/>
    <n v="127"/>
    <n v="29"/>
    <n v="3"/>
    <s v="TRUE"/>
  </r>
  <r>
    <s v="AZ-2014-8900102"/>
    <x v="1135"/>
    <s v="Lillian Davis"/>
    <x v="7"/>
    <s v="South Holland"/>
    <s v="The Hague"/>
    <x v="1"/>
    <x v="1"/>
    <x v="1"/>
    <x v="0"/>
    <x v="5"/>
    <s v="Wilson Jones Index Tab, Durable"/>
    <n v="0.5"/>
    <n v="16"/>
    <n v="-15"/>
    <n v="4"/>
    <s v="FALSE"/>
  </r>
  <r>
    <s v="AZ-2014-8900102"/>
    <x v="1135"/>
    <s v="Lillian Davis"/>
    <x v="7"/>
    <s v="South Holland"/>
    <s v="The Hague"/>
    <x v="1"/>
    <x v="1"/>
    <x v="1"/>
    <x v="0"/>
    <x v="4"/>
    <s v="Stockwell Staples, Bulk Pack"/>
    <n v="0.5"/>
    <n v="10"/>
    <n v="-2"/>
    <n v="2"/>
    <s v="TRUE"/>
  </r>
  <r>
    <s v="AZ-2014-9761172"/>
    <x v="1135"/>
    <s v="Robert Quick"/>
    <x v="4"/>
    <s v="Vienna"/>
    <s v="Vienna"/>
    <x v="1"/>
    <x v="1"/>
    <x v="0"/>
    <x v="2"/>
    <x v="10"/>
    <s v="Cisco Audio Dock, VoIP"/>
    <n v="0"/>
    <n v="911"/>
    <n v="355"/>
    <n v="5"/>
    <s v="FALSE"/>
  </r>
  <r>
    <s v="AZ-2014-3811327"/>
    <x v="1136"/>
    <s v="Ewan Hyde"/>
    <x v="6"/>
    <s v="Lower Saxony"/>
    <s v="Hanover"/>
    <x v="1"/>
    <x v="1"/>
    <x v="0"/>
    <x v="1"/>
    <x v="1"/>
    <s v="Bush Stackable Bookrack, Pine"/>
    <n v="0.6"/>
    <n v="50"/>
    <n v="-49"/>
    <n v="1"/>
    <s v="TRUE"/>
  </r>
  <r>
    <s v="AZ-2014-2103461"/>
    <x v="1136"/>
    <s v="Georgina Storey"/>
    <x v="1"/>
    <s v="England"/>
    <s v="London"/>
    <x v="0"/>
    <x v="1"/>
    <x v="1"/>
    <x v="1"/>
    <x v="8"/>
    <s v="Hon Bag Chairs, Red"/>
    <n v="0.1"/>
    <n v="41"/>
    <n v="10"/>
    <n v="1"/>
    <s v="FALSE"/>
  </r>
  <r>
    <s v="AZ-2014-3811327"/>
    <x v="1136"/>
    <s v="Ewan Hyde"/>
    <x v="6"/>
    <s v="Lower Saxony"/>
    <s v="Hanover"/>
    <x v="1"/>
    <x v="1"/>
    <x v="0"/>
    <x v="0"/>
    <x v="7"/>
    <s v="Novimex Removable Labels, Adjustable"/>
    <n v="0.5"/>
    <n v="10"/>
    <n v="-8"/>
    <n v="2"/>
    <s v="FALSE"/>
  </r>
  <r>
    <s v="AZ-2014-3811327"/>
    <x v="1136"/>
    <s v="Ewan Hyde"/>
    <x v="6"/>
    <s v="Lower Saxony"/>
    <s v="Hanover"/>
    <x v="1"/>
    <x v="1"/>
    <x v="0"/>
    <x v="2"/>
    <x v="10"/>
    <s v="Motorola Office Telephone, VoIP"/>
    <n v="0.5"/>
    <n v="108"/>
    <n v="-13"/>
    <n v="3"/>
    <s v="FALSE"/>
  </r>
  <r>
    <s v="AZ-2014-4135544"/>
    <x v="1137"/>
    <s v="Gracie Hicks"/>
    <x v="4"/>
    <s v="Styria"/>
    <s v="Graz"/>
    <x v="1"/>
    <x v="1"/>
    <x v="1"/>
    <x v="2"/>
    <x v="10"/>
    <s v="Apple Headset, VoIP"/>
    <n v="0"/>
    <n v="147"/>
    <n v="21"/>
    <n v="2"/>
    <s v="TRUE"/>
  </r>
  <r>
    <s v="AZ-2014-7267065"/>
    <x v="1138"/>
    <s v="Julian Corbin"/>
    <x v="2"/>
    <s v="Ile-de-France"/>
    <s v="Sartrouville"/>
    <x v="1"/>
    <x v="0"/>
    <x v="2"/>
    <x v="0"/>
    <x v="0"/>
    <s v="SanDisk Message Books, Premium"/>
    <n v="0"/>
    <n v="71"/>
    <n v="19"/>
    <n v="3"/>
    <s v="TRUE"/>
  </r>
  <r>
    <s v="BN-2014-3536767"/>
    <x v="1138"/>
    <s v="Niamh Mann"/>
    <x v="1"/>
    <s v="England"/>
    <s v="Birmingham"/>
    <x v="0"/>
    <x v="1"/>
    <x v="1"/>
    <x v="1"/>
    <x v="1"/>
    <s v="Sauder Stackable Bookrack, Mobile"/>
    <n v="0.5"/>
    <n v="73"/>
    <n v="-31"/>
    <n v="1"/>
    <s v="TRUE"/>
  </r>
  <r>
    <s v="AZ-2014-6629970"/>
    <x v="1138"/>
    <s v="Alexandra Portus"/>
    <x v="2"/>
    <s v="Provence-Alpes-Côte d'Azur"/>
    <s v="Aix-en-Provence"/>
    <x v="1"/>
    <x v="2"/>
    <x v="1"/>
    <x v="0"/>
    <x v="2"/>
    <s v="Sanford Pens, Fluorescent"/>
    <n v="0"/>
    <n v="25"/>
    <n v="7"/>
    <n v="2"/>
    <s v="FALSE"/>
  </r>
  <r>
    <s v="BN-2014-3536767"/>
    <x v="1138"/>
    <s v="Niamh Mann"/>
    <x v="1"/>
    <s v="England"/>
    <s v="Birmingham"/>
    <x v="0"/>
    <x v="1"/>
    <x v="1"/>
    <x v="0"/>
    <x v="14"/>
    <s v="Cameo Business Envelopes, Recycled"/>
    <n v="0.5"/>
    <n v="10"/>
    <n v="-8"/>
    <n v="1"/>
    <s v="FALSE"/>
  </r>
  <r>
    <s v="BN-2014-3536767"/>
    <x v="1138"/>
    <s v="Niamh Mann"/>
    <x v="1"/>
    <s v="England"/>
    <s v="Birmingham"/>
    <x v="0"/>
    <x v="1"/>
    <x v="1"/>
    <x v="0"/>
    <x v="4"/>
    <s v="OIC Thumb Tacks, 12 Pack"/>
    <n v="0.5"/>
    <n v="14"/>
    <n v="-3"/>
    <n v="2"/>
    <s v="TRUE"/>
  </r>
  <r>
    <s v="AZ-2014-5624461"/>
    <x v="1139"/>
    <s v="Holly Black"/>
    <x v="1"/>
    <s v="England"/>
    <s v="London"/>
    <x v="0"/>
    <x v="0"/>
    <x v="1"/>
    <x v="0"/>
    <x v="3"/>
    <s v="Eldon Shelving, Blue"/>
    <n v="0.1"/>
    <n v="261"/>
    <n v="49"/>
    <n v="6"/>
    <s v="TRUE"/>
  </r>
  <r>
    <s v="AZ-2014-507287"/>
    <x v="1140"/>
    <s v="Molly De Mole"/>
    <x v="6"/>
    <s v="North Rhine-Westphalia"/>
    <s v="Hamm"/>
    <x v="1"/>
    <x v="2"/>
    <x v="0"/>
    <x v="0"/>
    <x v="2"/>
    <s v="Sanford Highlighters, Easy-Erase"/>
    <n v="0"/>
    <n v="16"/>
    <n v="1"/>
    <n v="1"/>
    <s v="FALSE"/>
  </r>
  <r>
    <s v="AZ-2014-507287"/>
    <x v="1140"/>
    <s v="Molly De Mole"/>
    <x v="6"/>
    <s v="North Rhine-Westphalia"/>
    <s v="Hamm"/>
    <x v="1"/>
    <x v="2"/>
    <x v="0"/>
    <x v="0"/>
    <x v="2"/>
    <s v="Sanford Markers, Water Color"/>
    <n v="0"/>
    <n v="53"/>
    <n v="5"/>
    <n v="2"/>
    <s v="FALSE"/>
  </r>
  <r>
    <s v="AZ-2014-507287"/>
    <x v="1140"/>
    <s v="Molly De Mole"/>
    <x v="6"/>
    <s v="North Rhine-Westphalia"/>
    <s v="Hamm"/>
    <x v="1"/>
    <x v="2"/>
    <x v="0"/>
    <x v="0"/>
    <x v="5"/>
    <s v="Avery Binder Covers, Recycled"/>
    <n v="0"/>
    <n v="11"/>
    <n v="4"/>
    <n v="1"/>
    <s v="TRUE"/>
  </r>
  <r>
    <s v="AZ-2014-507287"/>
    <x v="1140"/>
    <s v="Molly De Mole"/>
    <x v="6"/>
    <s v="North Rhine-Westphalia"/>
    <s v="Hamm"/>
    <x v="1"/>
    <x v="2"/>
    <x v="0"/>
    <x v="0"/>
    <x v="5"/>
    <s v="Avery Hole Reinforcements, Economy"/>
    <n v="0"/>
    <n v="13"/>
    <n v="0"/>
    <n v="3"/>
    <s v="FALSE"/>
  </r>
  <r>
    <s v="AZ-2014-507287"/>
    <x v="1140"/>
    <s v="Molly De Mole"/>
    <x v="6"/>
    <s v="North Rhine-Westphalia"/>
    <s v="Hamm"/>
    <x v="1"/>
    <x v="2"/>
    <x v="0"/>
    <x v="0"/>
    <x v="5"/>
    <s v="Ibico Binder Covers, Durable"/>
    <n v="0"/>
    <n v="45"/>
    <n v="5"/>
    <n v="3"/>
    <s v="TRUE"/>
  </r>
  <r>
    <s v="AZ-2014-507287"/>
    <x v="1140"/>
    <s v="Molly De Mole"/>
    <x v="6"/>
    <s v="North Rhine-Westphalia"/>
    <s v="Hamm"/>
    <x v="1"/>
    <x v="2"/>
    <x v="0"/>
    <x v="2"/>
    <x v="15"/>
    <s v="Belkin Flash Drive, USB"/>
    <n v="0"/>
    <n v="84"/>
    <n v="28"/>
    <n v="2"/>
    <s v="FALSE"/>
  </r>
  <r>
    <s v="AZ-2014-507287"/>
    <x v="1140"/>
    <s v="Molly De Mole"/>
    <x v="6"/>
    <s v="North Rhine-Westphalia"/>
    <s v="Hamm"/>
    <x v="1"/>
    <x v="2"/>
    <x v="0"/>
    <x v="2"/>
    <x v="10"/>
    <s v="Samsung Office Telephone, with Caller ID"/>
    <n v="0"/>
    <n v="130"/>
    <n v="30"/>
    <n v="2"/>
    <s v="FALSE"/>
  </r>
  <r>
    <s v="BN-2014-6471690"/>
    <x v="1140"/>
    <s v="Gerald Booth"/>
    <x v="2"/>
    <s v="Languedoc-Roussillon-Midi-Pyrénées"/>
    <s v="Montauban"/>
    <x v="1"/>
    <x v="1"/>
    <x v="1"/>
    <x v="1"/>
    <x v="1"/>
    <s v="Bush 3-Shelf Cabinet, Traditional"/>
    <n v="0.1"/>
    <n v="516"/>
    <n v="69"/>
    <n v="4"/>
    <s v="TRUE"/>
  </r>
  <r>
    <s v="BN-2014-6471690"/>
    <x v="1140"/>
    <s v="Gerald Booth"/>
    <x v="2"/>
    <s v="Languedoc-Roussillon-Midi-Pyrénées"/>
    <s v="Montauban"/>
    <x v="1"/>
    <x v="1"/>
    <x v="1"/>
    <x v="1"/>
    <x v="16"/>
    <s v="Deflect-O Door Stop, Durable"/>
    <n v="0"/>
    <n v="123"/>
    <n v="17"/>
    <n v="3"/>
    <s v="TRUE"/>
  </r>
  <r>
    <s v="BN-2014-6471690"/>
    <x v="1140"/>
    <s v="Gerald Booth"/>
    <x v="2"/>
    <s v="Languedoc-Roussillon-Midi-Pyrénées"/>
    <s v="Montauban"/>
    <x v="1"/>
    <x v="1"/>
    <x v="1"/>
    <x v="1"/>
    <x v="6"/>
    <s v="Chromcraft Round Table, Adjustable Height"/>
    <n v="0.35"/>
    <n v="610"/>
    <n v="-66"/>
    <n v="2"/>
    <s v="TRUE"/>
  </r>
  <r>
    <s v="AZ-2014-4346443"/>
    <x v="1140"/>
    <s v="Demi Power"/>
    <x v="2"/>
    <s v="Ile-de-France"/>
    <s v="Paris"/>
    <x v="1"/>
    <x v="1"/>
    <x v="1"/>
    <x v="0"/>
    <x v="2"/>
    <s v="Boston Canvas, Easy-Erase"/>
    <n v="0"/>
    <n v="108"/>
    <n v="25"/>
    <n v="2"/>
    <s v="TRUE"/>
  </r>
  <r>
    <s v="BN-2014-6471690"/>
    <x v="1140"/>
    <s v="Gerald Booth"/>
    <x v="2"/>
    <s v="Languedoc-Roussillon-Midi-Pyrénées"/>
    <s v="Montauban"/>
    <x v="1"/>
    <x v="1"/>
    <x v="1"/>
    <x v="0"/>
    <x v="2"/>
    <s v="Sanford Markers, Fluorescent"/>
    <n v="0"/>
    <n v="74"/>
    <n v="29"/>
    <n v="3"/>
    <s v="FALSE"/>
  </r>
  <r>
    <s v="BN-2014-6471690"/>
    <x v="1140"/>
    <s v="Gerald Booth"/>
    <x v="2"/>
    <s v="Languedoc-Roussillon-Midi-Pyrénées"/>
    <s v="Montauban"/>
    <x v="1"/>
    <x v="1"/>
    <x v="1"/>
    <x v="0"/>
    <x v="5"/>
    <s v="Cardinal Binder Covers, Economy"/>
    <n v="0"/>
    <n v="24"/>
    <n v="1"/>
    <n v="2"/>
    <s v="FALSE"/>
  </r>
  <r>
    <s v="BN-2014-6471690"/>
    <x v="1140"/>
    <s v="Gerald Booth"/>
    <x v="2"/>
    <s v="Languedoc-Roussillon-Midi-Pyrénées"/>
    <s v="Montauban"/>
    <x v="1"/>
    <x v="1"/>
    <x v="1"/>
    <x v="0"/>
    <x v="5"/>
    <s v="Ibico Binder Covers, Economy"/>
    <n v="0"/>
    <n v="14"/>
    <n v="2"/>
    <n v="1"/>
    <s v="FALSE"/>
  </r>
  <r>
    <s v="AZ-2014-4346443"/>
    <x v="1140"/>
    <s v="Demi Power"/>
    <x v="2"/>
    <s v="Ile-de-France"/>
    <s v="Paris"/>
    <x v="1"/>
    <x v="1"/>
    <x v="1"/>
    <x v="0"/>
    <x v="3"/>
    <s v="Fellowes Folders, Industrial"/>
    <n v="0.1"/>
    <n v="218"/>
    <n v="31"/>
    <n v="9"/>
    <s v="FALSE"/>
  </r>
  <r>
    <s v="BN-2014-4757131"/>
    <x v="1140"/>
    <s v="Leticia Sorrells"/>
    <x v="12"/>
    <s v="Zürich"/>
    <s v="Zurich"/>
    <x v="1"/>
    <x v="1"/>
    <x v="1"/>
    <x v="0"/>
    <x v="12"/>
    <s v="Elite Shears, Easy Grip"/>
    <n v="0"/>
    <n v="340"/>
    <n v="20"/>
    <n v="7"/>
    <s v="TRUE"/>
  </r>
  <r>
    <s v="AZ-2014-4093639"/>
    <x v="1140"/>
    <s v="Gail Thompson"/>
    <x v="5"/>
    <s v="Madrid"/>
    <s v="Madrid"/>
    <x v="2"/>
    <x v="1"/>
    <x v="1"/>
    <x v="0"/>
    <x v="2"/>
    <s v="Stanley Pens, Easy-Erase"/>
    <n v="0"/>
    <n v="62"/>
    <n v="27"/>
    <n v="6"/>
    <s v="FALSE"/>
  </r>
  <r>
    <s v="AZ-2014-4093639"/>
    <x v="1140"/>
    <s v="Gail Thompson"/>
    <x v="5"/>
    <s v="Madrid"/>
    <s v="Madrid"/>
    <x v="2"/>
    <x v="1"/>
    <x v="1"/>
    <x v="0"/>
    <x v="5"/>
    <s v="Wilson Jones Binder Covers, Recycled"/>
    <n v="0"/>
    <n v="104"/>
    <n v="25"/>
    <n v="9"/>
    <s v="TRUE"/>
  </r>
  <r>
    <s v="BN-2014-4757131"/>
    <x v="1140"/>
    <s v="Leticia Sorrells"/>
    <x v="12"/>
    <s v="Zürich"/>
    <s v="Zurich"/>
    <x v="1"/>
    <x v="1"/>
    <x v="1"/>
    <x v="2"/>
    <x v="10"/>
    <s v="Cisco Speaker Phone, VoIP"/>
    <n v="0"/>
    <n v="416"/>
    <n v="137"/>
    <n v="3"/>
    <s v="FALSE"/>
  </r>
  <r>
    <s v="AZ-2014-4279735"/>
    <x v="1140"/>
    <s v="Erin Gill"/>
    <x v="1"/>
    <s v="England"/>
    <s v="Burnley"/>
    <x v="0"/>
    <x v="0"/>
    <x v="0"/>
    <x v="0"/>
    <x v="11"/>
    <s v="Breville Refrigerator, Red"/>
    <n v="0"/>
    <n v="2077"/>
    <n v="395"/>
    <n v="4"/>
    <s v="FALSE"/>
  </r>
  <r>
    <s v="AZ-2014-5952161"/>
    <x v="1140"/>
    <s v="Anna Macdonald"/>
    <x v="6"/>
    <s v="Baden-Württemberg"/>
    <s v="Stuttgart"/>
    <x v="1"/>
    <x v="1"/>
    <x v="1"/>
    <x v="2"/>
    <x v="9"/>
    <s v="Panasonic Calculator, Wireless"/>
    <n v="0"/>
    <n v="201"/>
    <n v="4"/>
    <n v="4"/>
    <s v="TRUE"/>
  </r>
  <r>
    <s v="AZ-2014-4279735"/>
    <x v="1140"/>
    <s v="Erin Gill"/>
    <x v="1"/>
    <s v="England"/>
    <s v="Burnley"/>
    <x v="0"/>
    <x v="0"/>
    <x v="0"/>
    <x v="2"/>
    <x v="9"/>
    <s v="Konica Receipt Printer, White"/>
    <n v="0"/>
    <n v="603"/>
    <n v="205"/>
    <n v="5"/>
    <s v="FALSE"/>
  </r>
  <r>
    <s v="AZ-2014-8937167"/>
    <x v="1140"/>
    <s v="Hollie Morris"/>
    <x v="2"/>
    <s v="Nord-Pas-de-Calais-Picardie"/>
    <s v="Wattrelos"/>
    <x v="1"/>
    <x v="2"/>
    <x v="1"/>
    <x v="2"/>
    <x v="9"/>
    <s v="Panasonic Printer, White"/>
    <n v="0.15"/>
    <n v="1351"/>
    <n v="111"/>
    <n v="6"/>
    <s v="TRUE"/>
  </r>
  <r>
    <s v="AZ-2014-1092001"/>
    <x v="1140"/>
    <s v="Alannah Callaway"/>
    <x v="1"/>
    <s v="England"/>
    <s v="Bath"/>
    <x v="0"/>
    <x v="1"/>
    <x v="1"/>
    <x v="2"/>
    <x v="10"/>
    <s v="Nokia Smart Phone, Full Size"/>
    <n v="0"/>
    <n v="2549"/>
    <n v="280"/>
    <n v="4"/>
    <s v="FALSE"/>
  </r>
  <r>
    <s v="AZ-2014-2076783"/>
    <x v="1141"/>
    <s v="Noah Hart"/>
    <x v="2"/>
    <s v="Ile-de-France"/>
    <s v="Les Ulis"/>
    <x v="1"/>
    <x v="1"/>
    <x v="2"/>
    <x v="0"/>
    <x v="2"/>
    <s v="Binney &amp; Smith Canvas, Water Color"/>
    <n v="0"/>
    <n v="382"/>
    <n v="183"/>
    <n v="7"/>
    <s v="TRUE"/>
  </r>
  <r>
    <s v="AZ-2014-2076783"/>
    <x v="1141"/>
    <s v="Noah Hart"/>
    <x v="2"/>
    <s v="Ile-de-France"/>
    <s v="Les Ulis"/>
    <x v="1"/>
    <x v="1"/>
    <x v="2"/>
    <x v="2"/>
    <x v="15"/>
    <s v="Enermax Keyboard, Programmable"/>
    <n v="0"/>
    <n v="255"/>
    <n v="110"/>
    <n v="3"/>
    <s v="FALSE"/>
  </r>
  <r>
    <s v="AZ-2014-4707297"/>
    <x v="1141"/>
    <s v="Ronald Everson"/>
    <x v="2"/>
    <s v="Nord-Pas-de-Calais-Picardie"/>
    <s v="Outreau"/>
    <x v="1"/>
    <x v="2"/>
    <x v="1"/>
    <x v="0"/>
    <x v="2"/>
    <s v="Boston Markers, Blue"/>
    <n v="0"/>
    <n v="105"/>
    <n v="43"/>
    <n v="4"/>
    <s v="TRUE"/>
  </r>
  <r>
    <s v="AZ-2014-2317283"/>
    <x v="1141"/>
    <s v="Karon Shah"/>
    <x v="3"/>
    <s v="Sicily"/>
    <s v="Messina"/>
    <x v="2"/>
    <x v="2"/>
    <x v="1"/>
    <x v="0"/>
    <x v="11"/>
    <s v="Cuisinart Stove, White"/>
    <n v="0"/>
    <n v="1073"/>
    <n v="182"/>
    <n v="2"/>
    <s v="TRUE"/>
  </r>
  <r>
    <s v="AZ-2014-2317283"/>
    <x v="1141"/>
    <s v="Karon Shah"/>
    <x v="3"/>
    <s v="Sicily"/>
    <s v="Messina"/>
    <x v="2"/>
    <x v="2"/>
    <x v="1"/>
    <x v="2"/>
    <x v="9"/>
    <s v="Okidata Receipt Printer, White"/>
    <n v="0.4"/>
    <n v="146"/>
    <n v="-83"/>
    <n v="2"/>
    <s v="FALSE"/>
  </r>
  <r>
    <s v="AZ-2014-9257351"/>
    <x v="1142"/>
    <s v="Louis Wilson"/>
    <x v="4"/>
    <s v="Vienna"/>
    <s v="Vienna"/>
    <x v="1"/>
    <x v="1"/>
    <x v="0"/>
    <x v="0"/>
    <x v="5"/>
    <s v="Avery Binding Machine, Economy"/>
    <n v="0"/>
    <n v="98"/>
    <n v="12"/>
    <n v="2"/>
    <s v="FALSE"/>
  </r>
  <r>
    <s v="AZ-2014-9257351"/>
    <x v="1142"/>
    <s v="Louis Wilson"/>
    <x v="4"/>
    <s v="Vienna"/>
    <s v="Vienna"/>
    <x v="1"/>
    <x v="1"/>
    <x v="0"/>
    <x v="0"/>
    <x v="5"/>
    <s v="Ibico 3-Hole Punch, Economy"/>
    <n v="0"/>
    <n v="61"/>
    <n v="30"/>
    <n v="2"/>
    <s v="TRUE"/>
  </r>
  <r>
    <s v="AZ-2014-9257351"/>
    <x v="1142"/>
    <s v="Louis Wilson"/>
    <x v="4"/>
    <s v="Vienna"/>
    <s v="Vienna"/>
    <x v="1"/>
    <x v="1"/>
    <x v="0"/>
    <x v="0"/>
    <x v="3"/>
    <s v="Eldon File Cart, Single Width"/>
    <n v="0"/>
    <n v="1027"/>
    <n v="441"/>
    <n v="8"/>
    <s v="FALSE"/>
  </r>
  <r>
    <s v="AZ-2014-9361129"/>
    <x v="1142"/>
    <s v="Cooper Burn"/>
    <x v="5"/>
    <s v="Valenciana"/>
    <s v="Alicante"/>
    <x v="2"/>
    <x v="1"/>
    <x v="0"/>
    <x v="0"/>
    <x v="2"/>
    <s v="BIC Highlighters, Water Color"/>
    <n v="0"/>
    <n v="88"/>
    <n v="16"/>
    <n v="4"/>
    <s v="FALSE"/>
  </r>
  <r>
    <s v="AZ-2014-9257351"/>
    <x v="1142"/>
    <s v="Louis Wilson"/>
    <x v="4"/>
    <s v="Vienna"/>
    <s v="Vienna"/>
    <x v="1"/>
    <x v="1"/>
    <x v="0"/>
    <x v="2"/>
    <x v="13"/>
    <s v="Brother Copy Machine, Color"/>
    <n v="0"/>
    <n v="1319"/>
    <n v="567"/>
    <n v="5"/>
    <s v="FALSE"/>
  </r>
  <r>
    <s v="AZ-2014-6494772"/>
    <x v="1143"/>
    <s v="Kian Sykes"/>
    <x v="2"/>
    <s v="Provence-Alpes-Côte d'Azur"/>
    <s v="Carpentras"/>
    <x v="1"/>
    <x v="1"/>
    <x v="2"/>
    <x v="0"/>
    <x v="2"/>
    <s v="Stanley Markers, Fluorescent"/>
    <n v="0"/>
    <n v="70"/>
    <n v="24"/>
    <n v="3"/>
    <s v="FALSE"/>
  </r>
  <r>
    <s v="AZ-2014-6494772"/>
    <x v="1143"/>
    <s v="Kian Sykes"/>
    <x v="2"/>
    <s v="Provence-Alpes-Côte d'Azur"/>
    <s v="Carpentras"/>
    <x v="1"/>
    <x v="1"/>
    <x v="2"/>
    <x v="0"/>
    <x v="5"/>
    <s v="Cardinal Index Tab, Clear"/>
    <n v="0"/>
    <n v="47"/>
    <n v="20"/>
    <n v="7"/>
    <s v="FALSE"/>
  </r>
  <r>
    <s v="AZ-2014-8072952"/>
    <x v="1143"/>
    <s v="Casey Beckett"/>
    <x v="2"/>
    <s v="Ile-de-France"/>
    <s v="Versailles"/>
    <x v="1"/>
    <x v="0"/>
    <x v="1"/>
    <x v="0"/>
    <x v="5"/>
    <s v="Acco Binder, Clear"/>
    <n v="0"/>
    <n v="44"/>
    <n v="14"/>
    <n v="3"/>
    <s v="TRUE"/>
  </r>
  <r>
    <s v="AZ-2014-2032724"/>
    <x v="1144"/>
    <s v="Jacob Carter"/>
    <x v="2"/>
    <s v="Brittany"/>
    <s v="Concarneau"/>
    <x v="1"/>
    <x v="1"/>
    <x v="2"/>
    <x v="1"/>
    <x v="1"/>
    <s v="Safco Floating Shelf Set, Metal"/>
    <n v="0.1"/>
    <n v="530"/>
    <n v="118"/>
    <n v="3"/>
    <s v="TRUE"/>
  </r>
  <r>
    <s v="AZ-2014-2032724"/>
    <x v="1144"/>
    <s v="Jacob Carter"/>
    <x v="2"/>
    <s v="Brittany"/>
    <s v="Concarneau"/>
    <x v="1"/>
    <x v="1"/>
    <x v="2"/>
    <x v="0"/>
    <x v="5"/>
    <s v="Avery Index Tab, Clear"/>
    <n v="0"/>
    <n v="23"/>
    <n v="6"/>
    <n v="4"/>
    <s v="FALSE"/>
  </r>
  <r>
    <s v="AZ-2014-2032724"/>
    <x v="1144"/>
    <s v="Jacob Carter"/>
    <x v="2"/>
    <s v="Brittany"/>
    <s v="Concarneau"/>
    <x v="1"/>
    <x v="1"/>
    <x v="2"/>
    <x v="0"/>
    <x v="5"/>
    <s v="Cardinal Index Tab, Clear"/>
    <n v="0"/>
    <n v="20"/>
    <n v="8"/>
    <n v="3"/>
    <s v="TRUE"/>
  </r>
  <r>
    <s v="AZ-2014-5528996"/>
    <x v="1144"/>
    <s v="Charlie Power"/>
    <x v="6"/>
    <s v="Berlin"/>
    <s v="Berlin"/>
    <x v="1"/>
    <x v="0"/>
    <x v="0"/>
    <x v="2"/>
    <x v="10"/>
    <s v="Apple Speaker Phone, with Caller ID"/>
    <n v="0.1"/>
    <n v="555"/>
    <n v="92"/>
    <n v="5"/>
    <s v="FALSE"/>
  </r>
  <r>
    <s v="BN-2014-6079376"/>
    <x v="1144"/>
    <s v="Alexandra Portus"/>
    <x v="3"/>
    <s v="Campania"/>
    <s v="Marano di Napoli"/>
    <x v="2"/>
    <x v="2"/>
    <x v="1"/>
    <x v="2"/>
    <x v="9"/>
    <s v="Epson Printer, White"/>
    <n v="0.4"/>
    <n v="1096"/>
    <n v="-658"/>
    <n v="7"/>
    <s v="FALSE"/>
  </r>
  <r>
    <s v="BN-2014-6079376"/>
    <x v="1144"/>
    <s v="Alexandra Portus"/>
    <x v="3"/>
    <s v="Campania"/>
    <s v="Marano di Napoli"/>
    <x v="2"/>
    <x v="2"/>
    <x v="1"/>
    <x v="2"/>
    <x v="10"/>
    <s v="Motorola Headset, Cordless"/>
    <n v="0.4"/>
    <n v="545"/>
    <n v="-73"/>
    <n v="11"/>
    <s v="TRUE"/>
  </r>
  <r>
    <s v="AZ-2014-7828489"/>
    <x v="1145"/>
    <s v="Ricky Cullen"/>
    <x v="4"/>
    <s v="Vienna"/>
    <s v="Vienna"/>
    <x v="1"/>
    <x v="1"/>
    <x v="1"/>
    <x v="2"/>
    <x v="9"/>
    <s v="Panasonic Phone, Durable"/>
    <n v="0"/>
    <n v="510"/>
    <n v="234"/>
    <n v="6"/>
    <s v="TRUE"/>
  </r>
  <r>
    <s v="AZ-2014-1127335"/>
    <x v="1146"/>
    <s v="Charles Rice"/>
    <x v="6"/>
    <s v="Hamburg"/>
    <s v="Hamburg"/>
    <x v="1"/>
    <x v="2"/>
    <x v="2"/>
    <x v="0"/>
    <x v="3"/>
    <s v="Smead Shelving, Blue"/>
    <n v="0.1"/>
    <n v="396"/>
    <n v="88"/>
    <n v="9"/>
    <s v="FALSE"/>
  </r>
  <r>
    <s v="AZ-2014-1127335"/>
    <x v="1146"/>
    <s v="Charles Rice"/>
    <x v="6"/>
    <s v="Hamburg"/>
    <s v="Hamburg"/>
    <x v="1"/>
    <x v="2"/>
    <x v="2"/>
    <x v="0"/>
    <x v="12"/>
    <s v="Fiskars Shears, Easy Grip"/>
    <n v="0"/>
    <n v="246"/>
    <n v="25"/>
    <n v="5"/>
    <s v="TRUE"/>
  </r>
  <r>
    <s v="AZ-2014-2131616"/>
    <x v="1146"/>
    <s v="Brooke Horton"/>
    <x v="3"/>
    <s v="Apulia"/>
    <s v="Taranto"/>
    <x v="2"/>
    <x v="1"/>
    <x v="0"/>
    <x v="0"/>
    <x v="7"/>
    <s v="Novimex File Folder Labels, Laser Printer Compatible"/>
    <n v="0"/>
    <n v="8"/>
    <n v="2"/>
    <n v="1"/>
    <s v="TRUE"/>
  </r>
  <r>
    <s v="AZ-2014-8671792"/>
    <x v="1146"/>
    <s v="Timothy Pownall"/>
    <x v="2"/>
    <s v="Brittany"/>
    <s v="Saint-Malo"/>
    <x v="1"/>
    <x v="1"/>
    <x v="1"/>
    <x v="1"/>
    <x v="8"/>
    <s v="Office Star Executive Leather Armchair, Adjustable"/>
    <n v="0.1"/>
    <n v="846"/>
    <n v="9"/>
    <n v="2"/>
    <s v="FALSE"/>
  </r>
  <r>
    <s v="AZ-2014-8671792"/>
    <x v="1146"/>
    <s v="Timothy Pownall"/>
    <x v="2"/>
    <s v="Brittany"/>
    <s v="Saint-Malo"/>
    <x v="1"/>
    <x v="1"/>
    <x v="1"/>
    <x v="0"/>
    <x v="4"/>
    <s v="Accos Push Pins, Metal"/>
    <n v="0"/>
    <n v="15"/>
    <n v="2"/>
    <n v="1"/>
    <s v="TRUE"/>
  </r>
  <r>
    <s v="AZ-2014-8671792"/>
    <x v="1146"/>
    <s v="Timothy Pownall"/>
    <x v="2"/>
    <s v="Brittany"/>
    <s v="Saint-Malo"/>
    <x v="1"/>
    <x v="1"/>
    <x v="1"/>
    <x v="0"/>
    <x v="0"/>
    <s v="SanDisk Message Books, 8.5 x 11"/>
    <n v="0"/>
    <n v="140"/>
    <n v="68"/>
    <n v="5"/>
    <s v="TRUE"/>
  </r>
  <r>
    <s v="AZ-2014-4571075"/>
    <x v="1146"/>
    <s v="Daniel Hamilton"/>
    <x v="3"/>
    <s v="Piedmont"/>
    <s v="Turin"/>
    <x v="2"/>
    <x v="0"/>
    <x v="1"/>
    <x v="0"/>
    <x v="14"/>
    <s v="Ames Business Envelopes, Recycled"/>
    <n v="0"/>
    <n v="54"/>
    <n v="20"/>
    <n v="4"/>
    <s v="TRUE"/>
  </r>
  <r>
    <s v="AZ-2014-8671792"/>
    <x v="1146"/>
    <s v="Timothy Pownall"/>
    <x v="2"/>
    <s v="Brittany"/>
    <s v="Saint-Malo"/>
    <x v="1"/>
    <x v="1"/>
    <x v="1"/>
    <x v="2"/>
    <x v="10"/>
    <s v="Apple Speaker Phone, VoIP"/>
    <n v="0.15"/>
    <n v="210"/>
    <n v="62"/>
    <n v="2"/>
    <s v="TRUE"/>
  </r>
  <r>
    <s v="AZ-2014-1290768"/>
    <x v="1146"/>
    <s v="Madelyn Anderson"/>
    <x v="2"/>
    <s v="Ile-de-France"/>
    <s v="Paris"/>
    <x v="1"/>
    <x v="2"/>
    <x v="0"/>
    <x v="2"/>
    <x v="15"/>
    <s v="Belkin Memory Card, Programmable"/>
    <n v="0"/>
    <n v="465"/>
    <n v="140"/>
    <n v="4"/>
    <s v="FALSE"/>
  </r>
  <r>
    <s v="BN-2014-6860245"/>
    <x v="1146"/>
    <s v="Will Poynton"/>
    <x v="3"/>
    <s v="Sicily"/>
    <s v="Palermo"/>
    <x v="2"/>
    <x v="1"/>
    <x v="1"/>
    <x v="0"/>
    <x v="3"/>
    <s v="Smead Box, Blue"/>
    <n v="0.4"/>
    <n v="32"/>
    <n v="-22"/>
    <n v="5"/>
    <s v="FALSE"/>
  </r>
  <r>
    <s v="AZ-2014-3635641"/>
    <x v="1147"/>
    <s v="Sam Wood"/>
    <x v="5"/>
    <s v="Catalonia"/>
    <s v="Barcelona"/>
    <x v="2"/>
    <x v="0"/>
    <x v="1"/>
    <x v="1"/>
    <x v="8"/>
    <s v="Office Star Swivel Stool, Red"/>
    <n v="0.2"/>
    <n v="417"/>
    <n v="-78"/>
    <n v="3"/>
    <s v="FALSE"/>
  </r>
  <r>
    <s v="AZ-2014-3635641"/>
    <x v="1147"/>
    <s v="Sam Wood"/>
    <x v="5"/>
    <s v="Catalonia"/>
    <s v="Barcelona"/>
    <x v="2"/>
    <x v="0"/>
    <x v="1"/>
    <x v="0"/>
    <x v="5"/>
    <s v="Cardinal Index Tab, Durable"/>
    <n v="0"/>
    <n v="8"/>
    <n v="3"/>
    <n v="1"/>
    <s v="TRUE"/>
  </r>
  <r>
    <s v="AZ-2014-3635641"/>
    <x v="1147"/>
    <s v="Sam Wood"/>
    <x v="5"/>
    <s v="Catalonia"/>
    <s v="Barcelona"/>
    <x v="2"/>
    <x v="0"/>
    <x v="1"/>
    <x v="0"/>
    <x v="3"/>
    <s v="Fellowes Shelving, Industrial"/>
    <n v="0.1"/>
    <n v="105"/>
    <n v="40"/>
    <n v="2"/>
    <s v="TRUE"/>
  </r>
  <r>
    <s v="AZ-2014-6063209"/>
    <x v="1147"/>
    <s v="Hazel Turner"/>
    <x v="6"/>
    <s v="North Rhine-Westphalia"/>
    <s v="Gelsenkirchen"/>
    <x v="1"/>
    <x v="0"/>
    <x v="1"/>
    <x v="0"/>
    <x v="11"/>
    <s v="Hoover Blender, White"/>
    <n v="0.1"/>
    <n v="264"/>
    <n v="-26"/>
    <n v="3"/>
    <s v="FALSE"/>
  </r>
  <r>
    <s v="AZ-2014-6063209"/>
    <x v="1147"/>
    <s v="Hazel Turner"/>
    <x v="6"/>
    <s v="North Rhine-Westphalia"/>
    <s v="Gelsenkirchen"/>
    <x v="1"/>
    <x v="0"/>
    <x v="1"/>
    <x v="0"/>
    <x v="5"/>
    <s v="Avery Binding Machine, Clear"/>
    <n v="0"/>
    <n v="97"/>
    <n v="12"/>
    <n v="2"/>
    <s v="FALSE"/>
  </r>
  <r>
    <s v="AZ-2014-6063209"/>
    <x v="1147"/>
    <s v="Hazel Turner"/>
    <x v="6"/>
    <s v="North Rhine-Westphalia"/>
    <s v="Gelsenkirchen"/>
    <x v="1"/>
    <x v="0"/>
    <x v="1"/>
    <x v="0"/>
    <x v="5"/>
    <s v="Cardinal Binder, Economy"/>
    <n v="0"/>
    <n v="14"/>
    <n v="5"/>
    <n v="1"/>
    <s v="FALSE"/>
  </r>
  <r>
    <s v="AZ-2014-6063209"/>
    <x v="1147"/>
    <s v="Hazel Turner"/>
    <x v="6"/>
    <s v="North Rhine-Westphalia"/>
    <s v="Gelsenkirchen"/>
    <x v="1"/>
    <x v="0"/>
    <x v="1"/>
    <x v="0"/>
    <x v="5"/>
    <s v="Ibico Index Tab, Durable"/>
    <n v="0"/>
    <n v="19"/>
    <n v="8"/>
    <n v="2"/>
    <s v="TRUE"/>
  </r>
  <r>
    <s v="AZ-2014-6063209"/>
    <x v="1147"/>
    <s v="Hazel Turner"/>
    <x v="6"/>
    <s v="North Rhine-Westphalia"/>
    <s v="Gelsenkirchen"/>
    <x v="1"/>
    <x v="0"/>
    <x v="1"/>
    <x v="0"/>
    <x v="4"/>
    <s v="Accos Clamps, Bulk Pack"/>
    <n v="0"/>
    <n v="39"/>
    <n v="18"/>
    <n v="2"/>
    <s v="FALSE"/>
  </r>
  <r>
    <s v="AZ-2014-7469338"/>
    <x v="1148"/>
    <s v="Ada Dalton"/>
    <x v="6"/>
    <s v="North Rhine-Westphalia"/>
    <s v="Cologne"/>
    <x v="1"/>
    <x v="2"/>
    <x v="1"/>
    <x v="0"/>
    <x v="12"/>
    <s v="Fiskars Shears, Steel"/>
    <n v="0"/>
    <n v="141"/>
    <n v="41"/>
    <n v="3"/>
    <s v="FALSE"/>
  </r>
  <r>
    <s v="AZ-2014-8841844"/>
    <x v="1149"/>
    <s v="Henry Winder"/>
    <x v="6"/>
    <s v="North Rhine-Westphalia"/>
    <s v="Cologne"/>
    <x v="1"/>
    <x v="2"/>
    <x v="0"/>
    <x v="0"/>
    <x v="14"/>
    <s v="GlobeWeis Manila Envelope, with clear poly window"/>
    <n v="0"/>
    <n v="31"/>
    <n v="10"/>
    <n v="1"/>
    <s v="FALSE"/>
  </r>
  <r>
    <s v="AZ-2014-4045031"/>
    <x v="1149"/>
    <s v="Lara Giles"/>
    <x v="6"/>
    <s v="Baden-Württemberg"/>
    <s v="Ulm"/>
    <x v="1"/>
    <x v="1"/>
    <x v="2"/>
    <x v="2"/>
    <x v="9"/>
    <s v="Panasonic Inkjet, Wireless"/>
    <n v="0"/>
    <n v="936"/>
    <n v="66"/>
    <n v="3"/>
    <s v="TRUE"/>
  </r>
  <r>
    <s v="AZ-2014-4236300"/>
    <x v="1149"/>
    <s v="Alexander Bond"/>
    <x v="1"/>
    <s v="England"/>
    <s v="Torquay"/>
    <x v="0"/>
    <x v="2"/>
    <x v="0"/>
    <x v="1"/>
    <x v="8"/>
    <s v="Hon Steel Folding Chair, Red"/>
    <n v="0"/>
    <n v="326"/>
    <n v="153"/>
    <n v="4"/>
    <s v="TRUE"/>
  </r>
  <r>
    <s v="AZ-2014-4236300"/>
    <x v="1149"/>
    <s v="Alexander Bond"/>
    <x v="1"/>
    <s v="England"/>
    <s v="Torquay"/>
    <x v="0"/>
    <x v="2"/>
    <x v="0"/>
    <x v="0"/>
    <x v="14"/>
    <s v="Cameo Business Envelopes, Set of 50"/>
    <n v="0"/>
    <n v="82"/>
    <n v="33"/>
    <n v="4"/>
    <s v="TRUE"/>
  </r>
  <r>
    <s v="AZ-2014-4236300"/>
    <x v="1149"/>
    <s v="Alexander Bond"/>
    <x v="1"/>
    <s v="England"/>
    <s v="Torquay"/>
    <x v="0"/>
    <x v="2"/>
    <x v="0"/>
    <x v="2"/>
    <x v="13"/>
    <s v="Hewlett Personal Copier, High-Speed"/>
    <n v="0"/>
    <n v="427"/>
    <n v="132"/>
    <n v="3"/>
    <s v="FALSE"/>
  </r>
  <r>
    <s v="AZ-2014-4004441"/>
    <x v="1149"/>
    <s v="Edward Davidson"/>
    <x v="6"/>
    <s v="North Rhine-Westphalia"/>
    <s v="Troisdorf"/>
    <x v="1"/>
    <x v="0"/>
    <x v="1"/>
    <x v="0"/>
    <x v="5"/>
    <s v="Acco Binder, Durable"/>
    <n v="0"/>
    <n v="33"/>
    <n v="9"/>
    <n v="2"/>
    <s v="FALSE"/>
  </r>
  <r>
    <s v="AZ-2014-797220"/>
    <x v="1149"/>
    <s v="Katherine Grant"/>
    <x v="8"/>
    <s v="South Denmark"/>
    <s v="Esbjerg"/>
    <x v="0"/>
    <x v="1"/>
    <x v="1"/>
    <x v="0"/>
    <x v="12"/>
    <s v="Fiskars Shears, Serrated"/>
    <n v="0.5"/>
    <n v="89"/>
    <n v="-37"/>
    <n v="4"/>
    <s v="TRUE"/>
  </r>
  <r>
    <s v="AZ-2014-4651248"/>
    <x v="1150"/>
    <s v="Amanda Hutcherson"/>
    <x v="14"/>
    <s v="Kymenlaakso"/>
    <s v="Kotka"/>
    <x v="0"/>
    <x v="2"/>
    <x v="3"/>
    <x v="1"/>
    <x v="8"/>
    <s v="Office Star Swivel Stool, Red"/>
    <n v="0"/>
    <n v="174"/>
    <n v="9"/>
    <n v="1"/>
    <s v="TRUE"/>
  </r>
  <r>
    <s v="AZ-2014-3360679"/>
    <x v="1150"/>
    <s v="Leah Barrett"/>
    <x v="3"/>
    <s v="Emilia-Romagna"/>
    <s v="Cesena"/>
    <x v="2"/>
    <x v="1"/>
    <x v="2"/>
    <x v="0"/>
    <x v="5"/>
    <s v="Acco Index Tab, Economy"/>
    <n v="0"/>
    <n v="20"/>
    <n v="9"/>
    <n v="2"/>
    <s v="FALSE"/>
  </r>
  <r>
    <s v="AZ-2014-3360679"/>
    <x v="1150"/>
    <s v="Leah Barrett"/>
    <x v="3"/>
    <s v="Emilia-Romagna"/>
    <s v="Cesena"/>
    <x v="2"/>
    <x v="1"/>
    <x v="2"/>
    <x v="0"/>
    <x v="0"/>
    <s v="SanDisk Note Cards, Multicolor"/>
    <n v="0"/>
    <n v="68"/>
    <n v="29"/>
    <n v="2"/>
    <s v="TRUE"/>
  </r>
  <r>
    <s v="AZ-2014-3360679"/>
    <x v="1150"/>
    <s v="Leah Barrett"/>
    <x v="3"/>
    <s v="Emilia-Romagna"/>
    <s v="Cesena"/>
    <x v="2"/>
    <x v="1"/>
    <x v="2"/>
    <x v="0"/>
    <x v="3"/>
    <s v="Rogers Shelving, Blue"/>
    <n v="0.4"/>
    <n v="75"/>
    <n v="-44"/>
    <n v="2"/>
    <s v="TRUE"/>
  </r>
  <r>
    <s v="BN-2014-8129561"/>
    <x v="1150"/>
    <s v="Lauren Knight"/>
    <x v="3"/>
    <s v="Liguria"/>
    <s v="Genoa"/>
    <x v="2"/>
    <x v="1"/>
    <x v="0"/>
    <x v="0"/>
    <x v="3"/>
    <s v="Smead Lockers, Single Width"/>
    <n v="0.4"/>
    <n v="238"/>
    <n v="20"/>
    <n v="2"/>
    <s v="TRUE"/>
  </r>
  <r>
    <s v="BN-2014-8129561"/>
    <x v="1150"/>
    <s v="Lauren Knight"/>
    <x v="3"/>
    <s v="Liguria"/>
    <s v="Genoa"/>
    <x v="2"/>
    <x v="1"/>
    <x v="0"/>
    <x v="2"/>
    <x v="10"/>
    <s v="Motorola Office Telephone, Full Size"/>
    <n v="0.4"/>
    <n v="351"/>
    <n v="-47"/>
    <n v="8"/>
    <s v="TRUE"/>
  </r>
  <r>
    <s v="AZ-2014-4660406"/>
    <x v="1150"/>
    <s v="Nathan Noble"/>
    <x v="6"/>
    <s v="Bavaria"/>
    <s v="Munich"/>
    <x v="1"/>
    <x v="2"/>
    <x v="0"/>
    <x v="0"/>
    <x v="12"/>
    <s v="Kleencut Letter Opener, Steel"/>
    <n v="0"/>
    <n v="71"/>
    <n v="18"/>
    <n v="3"/>
    <s v="TRUE"/>
  </r>
  <r>
    <s v="AZ-2014-5226106"/>
    <x v="1150"/>
    <s v="Nate Wilder-Neligan"/>
    <x v="5"/>
    <s v="Asturias"/>
    <s v="Oviedo"/>
    <x v="2"/>
    <x v="1"/>
    <x v="1"/>
    <x v="0"/>
    <x v="2"/>
    <s v="Binney &amp; Smith Sketch Pad, Water Color"/>
    <n v="0"/>
    <n v="149"/>
    <n v="49"/>
    <n v="3"/>
    <s v="FALSE"/>
  </r>
  <r>
    <s v="AZ-2014-5226106"/>
    <x v="1150"/>
    <s v="Nate Wilder-Neligan"/>
    <x v="5"/>
    <s v="Asturias"/>
    <s v="Oviedo"/>
    <x v="2"/>
    <x v="1"/>
    <x v="1"/>
    <x v="0"/>
    <x v="2"/>
    <s v="Boston Markers, Fluorescent"/>
    <n v="0"/>
    <n v="55"/>
    <n v="8"/>
    <n v="2"/>
    <s v="TRUE"/>
  </r>
  <r>
    <s v="AZ-2014-5226106"/>
    <x v="1150"/>
    <s v="Nate Wilder-Neligan"/>
    <x v="5"/>
    <s v="Asturias"/>
    <s v="Oviedo"/>
    <x v="2"/>
    <x v="1"/>
    <x v="1"/>
    <x v="0"/>
    <x v="2"/>
    <s v="Sanford Pens, Easy-Erase"/>
    <n v="0"/>
    <n v="57"/>
    <n v="13"/>
    <n v="5"/>
    <s v="FALSE"/>
  </r>
  <r>
    <s v="AZ-2014-1612857"/>
    <x v="1150"/>
    <s v="Linda Dennis"/>
    <x v="5"/>
    <s v="Madrid"/>
    <s v="Madrid"/>
    <x v="2"/>
    <x v="1"/>
    <x v="1"/>
    <x v="0"/>
    <x v="5"/>
    <s v="Avery Index Tab, Clear"/>
    <n v="0"/>
    <n v="29"/>
    <n v="8"/>
    <n v="5"/>
    <s v="FALSE"/>
  </r>
  <r>
    <s v="AZ-2014-5226106"/>
    <x v="1150"/>
    <s v="Nate Wilder-Neligan"/>
    <x v="5"/>
    <s v="Asturias"/>
    <s v="Oviedo"/>
    <x v="2"/>
    <x v="1"/>
    <x v="1"/>
    <x v="0"/>
    <x v="7"/>
    <s v="Harbour Creations Legal Exhibit Labels, Adjustable"/>
    <n v="0"/>
    <n v="35"/>
    <n v="16"/>
    <n v="4"/>
    <s v="FALSE"/>
  </r>
  <r>
    <s v="AZ-2014-1612857"/>
    <x v="1150"/>
    <s v="Linda Dennis"/>
    <x v="5"/>
    <s v="Madrid"/>
    <s v="Madrid"/>
    <x v="2"/>
    <x v="1"/>
    <x v="1"/>
    <x v="0"/>
    <x v="3"/>
    <s v="Eldon File Cart, Single Width"/>
    <n v="0.1"/>
    <n v="462"/>
    <n v="169"/>
    <n v="4"/>
    <s v="FALSE"/>
  </r>
  <r>
    <s v="AZ-2014-5226106"/>
    <x v="1150"/>
    <s v="Nate Wilder-Neligan"/>
    <x v="5"/>
    <s v="Asturias"/>
    <s v="Oviedo"/>
    <x v="2"/>
    <x v="1"/>
    <x v="1"/>
    <x v="2"/>
    <x v="13"/>
    <s v="Brother Fax Machine, Color"/>
    <n v="0"/>
    <n v="640"/>
    <n v="288"/>
    <n v="2"/>
    <s v="FALSE"/>
  </r>
  <r>
    <s v="AZ-2014-1612857"/>
    <x v="1150"/>
    <s v="Linda Dennis"/>
    <x v="5"/>
    <s v="Madrid"/>
    <s v="Madrid"/>
    <x v="2"/>
    <x v="1"/>
    <x v="1"/>
    <x v="2"/>
    <x v="9"/>
    <s v="Okidata Inkjet, White"/>
    <n v="0.1"/>
    <n v="280"/>
    <n v="9"/>
    <n v="1"/>
    <s v="TRUE"/>
  </r>
  <r>
    <s v="BN-2014-3819609"/>
    <x v="1151"/>
    <s v="Mary Parker"/>
    <x v="1"/>
    <s v="Scotland"/>
    <s v="Aberdeen"/>
    <x v="0"/>
    <x v="2"/>
    <x v="1"/>
    <x v="1"/>
    <x v="1"/>
    <s v="Sauder Classic Bookcase, Mobile"/>
    <n v="0"/>
    <n v="877"/>
    <n v="395"/>
    <n v="2"/>
    <s v="FALSE"/>
  </r>
  <r>
    <s v="BN-2014-3819609"/>
    <x v="1151"/>
    <s v="Mary Parker"/>
    <x v="1"/>
    <s v="Scotland"/>
    <s v="Aberdeen"/>
    <x v="0"/>
    <x v="2"/>
    <x v="1"/>
    <x v="0"/>
    <x v="12"/>
    <s v="Stiletto Box Cutter, Steel"/>
    <n v="0"/>
    <n v="141"/>
    <n v="10"/>
    <n v="4"/>
    <s v="FALSE"/>
  </r>
  <r>
    <s v="BN-2014-3819609"/>
    <x v="1151"/>
    <s v="Mary Parker"/>
    <x v="1"/>
    <s v="Scotland"/>
    <s v="Aberdeen"/>
    <x v="0"/>
    <x v="2"/>
    <x v="1"/>
    <x v="2"/>
    <x v="10"/>
    <s v="Motorola Office Telephone, Cordless"/>
    <n v="0"/>
    <n v="224"/>
    <n v="58"/>
    <n v="3"/>
    <s v="FALSE"/>
  </r>
  <r>
    <s v="AZ-2014-2264285"/>
    <x v="1151"/>
    <s v="Donald Molina"/>
    <x v="2"/>
    <s v="Nord-Pas-de-Calais-Picardie"/>
    <s v="Lille"/>
    <x v="1"/>
    <x v="0"/>
    <x v="1"/>
    <x v="0"/>
    <x v="2"/>
    <s v="Stanley Highlighters, Easy-Erase"/>
    <n v="0"/>
    <n v="75"/>
    <n v="27"/>
    <n v="5"/>
    <s v="FALSE"/>
  </r>
  <r>
    <s v="AZ-2014-3625320"/>
    <x v="1152"/>
    <s v="Rebecca Cook"/>
    <x v="3"/>
    <s v="Tuscany"/>
    <s v="Arezzo"/>
    <x v="2"/>
    <x v="2"/>
    <x v="1"/>
    <x v="0"/>
    <x v="5"/>
    <s v="Cardinal Index Tab, Durable"/>
    <n v="0"/>
    <n v="8"/>
    <n v="3"/>
    <n v="1"/>
    <s v="TRUE"/>
  </r>
  <r>
    <s v="AZ-2014-3625320"/>
    <x v="1152"/>
    <s v="Rebecca Cook"/>
    <x v="3"/>
    <s v="Tuscany"/>
    <s v="Arezzo"/>
    <x v="2"/>
    <x v="2"/>
    <x v="1"/>
    <x v="0"/>
    <x v="4"/>
    <s v="Stockwell Rubber Bands, Bulk Pack"/>
    <n v="0"/>
    <n v="65"/>
    <n v="11"/>
    <n v="4"/>
    <s v="TRUE"/>
  </r>
  <r>
    <s v="AZ-2014-9290079"/>
    <x v="1153"/>
    <s v="Craig Rayner"/>
    <x v="6"/>
    <s v="Mecklenburg-Vorpommern"/>
    <s v="Schwerin"/>
    <x v="1"/>
    <x v="1"/>
    <x v="3"/>
    <x v="0"/>
    <x v="5"/>
    <s v="Acco Binder Covers, Economy"/>
    <n v="0"/>
    <n v="40"/>
    <n v="16"/>
    <n v="3"/>
    <s v="FALSE"/>
  </r>
  <r>
    <s v="AZ-2014-5889570"/>
    <x v="1153"/>
    <s v="Robert Barnes"/>
    <x v="1"/>
    <s v="England"/>
    <s v="Colchester"/>
    <x v="0"/>
    <x v="1"/>
    <x v="0"/>
    <x v="0"/>
    <x v="3"/>
    <s v="Rogers Box, Blue"/>
    <n v="0"/>
    <n v="48"/>
    <n v="1"/>
    <n v="2"/>
    <s v="TRUE"/>
  </r>
  <r>
    <s v="AZ-2014-4000369"/>
    <x v="1153"/>
    <s v="Ashton Charles"/>
    <x v="2"/>
    <s v="Alsace-Champagne-Ardenne-Lorraine"/>
    <s v="Nancy"/>
    <x v="1"/>
    <x v="1"/>
    <x v="1"/>
    <x v="0"/>
    <x v="2"/>
    <s v="Stanley Markers, Blue"/>
    <n v="0"/>
    <n v="89"/>
    <n v="8"/>
    <n v="4"/>
    <s v="FALSE"/>
  </r>
  <r>
    <s v="AZ-2014-4000369"/>
    <x v="1153"/>
    <s v="Ashton Charles"/>
    <x v="2"/>
    <s v="Alsace-Champagne-Ardenne-Lorraine"/>
    <s v="Nancy"/>
    <x v="1"/>
    <x v="1"/>
    <x v="1"/>
    <x v="2"/>
    <x v="13"/>
    <s v="Sharp Copy Machine, Laser"/>
    <n v="0.15"/>
    <n v="1016"/>
    <n v="-24"/>
    <n v="5"/>
    <s v="TRUE"/>
  </r>
  <r>
    <s v="BN-2014-3503687"/>
    <x v="1154"/>
    <s v="Angus Ibsch"/>
    <x v="6"/>
    <s v="Rhineland-Palatinate"/>
    <s v="Kaiserslautern"/>
    <x v="1"/>
    <x v="1"/>
    <x v="2"/>
    <x v="0"/>
    <x v="3"/>
    <s v="Tenex Folders, Industrial"/>
    <n v="0.1"/>
    <n v="43"/>
    <n v="-5"/>
    <n v="2"/>
    <s v="FALSE"/>
  </r>
  <r>
    <s v="BN-2014-3503687"/>
    <x v="1154"/>
    <s v="Angus Ibsch"/>
    <x v="6"/>
    <s v="Rhineland-Palatinate"/>
    <s v="Kaiserslautern"/>
    <x v="1"/>
    <x v="1"/>
    <x v="2"/>
    <x v="0"/>
    <x v="12"/>
    <s v="Stiletto Ruler, Steel"/>
    <n v="0"/>
    <n v="43"/>
    <n v="21"/>
    <n v="3"/>
    <s v="TRUE"/>
  </r>
  <r>
    <s v="BN-2014-3503687"/>
    <x v="1154"/>
    <s v="Angus Ibsch"/>
    <x v="6"/>
    <s v="Rhineland-Palatinate"/>
    <s v="Kaiserslautern"/>
    <x v="1"/>
    <x v="1"/>
    <x v="2"/>
    <x v="2"/>
    <x v="9"/>
    <s v="Okidata Printer, White"/>
    <n v="0"/>
    <n v="534"/>
    <n v="5"/>
    <n v="2"/>
    <s v="FALSE"/>
  </r>
  <r>
    <s v="AZ-2014-9561392"/>
    <x v="1154"/>
    <s v="Cynthia Zielinski"/>
    <x v="2"/>
    <s v="Provence-Alpes-Côte d'Azur"/>
    <s v="Avignon"/>
    <x v="1"/>
    <x v="0"/>
    <x v="1"/>
    <x v="0"/>
    <x v="0"/>
    <s v="Xerox Memo Slips, Multicolor"/>
    <n v="0"/>
    <n v="45"/>
    <n v="1"/>
    <n v="3"/>
    <s v="TRUE"/>
  </r>
  <r>
    <s v="AZ-2014-7862965"/>
    <x v="1154"/>
    <s v="Kimberly Jones"/>
    <x v="6"/>
    <s v="North Rhine-Westphalia"/>
    <s v="Halle"/>
    <x v="1"/>
    <x v="2"/>
    <x v="0"/>
    <x v="2"/>
    <x v="9"/>
    <s v="Epson Receipt Printer, White"/>
    <n v="0"/>
    <n v="1270"/>
    <n v="546"/>
    <n v="11"/>
    <s v="FALSE"/>
  </r>
  <r>
    <s v="AZ-2014-5976427"/>
    <x v="1154"/>
    <s v="Taj Knetes"/>
    <x v="2"/>
    <s v="Alsace-Champagne-Ardenne-Lorraine"/>
    <s v="Epinal"/>
    <x v="1"/>
    <x v="1"/>
    <x v="1"/>
    <x v="0"/>
    <x v="14"/>
    <s v="Kraft Peel and Seal, Security-Tint"/>
    <n v="0"/>
    <n v="46"/>
    <n v="7"/>
    <n v="2"/>
    <s v="TRUE"/>
  </r>
  <r>
    <s v="AZ-2014-3851368"/>
    <x v="1154"/>
    <s v="Ginger Owens"/>
    <x v="10"/>
    <s v="Rogaland"/>
    <s v="Sandnes"/>
    <x v="0"/>
    <x v="1"/>
    <x v="1"/>
    <x v="0"/>
    <x v="2"/>
    <s v="BIC Highlighters, Water Color"/>
    <n v="0"/>
    <n v="44"/>
    <n v="8"/>
    <n v="2"/>
    <s v="FALSE"/>
  </r>
  <r>
    <s v="AZ-2014-3851368"/>
    <x v="1154"/>
    <s v="Ginger Owens"/>
    <x v="10"/>
    <s v="Rogaland"/>
    <s v="Sandnes"/>
    <x v="0"/>
    <x v="1"/>
    <x v="1"/>
    <x v="0"/>
    <x v="2"/>
    <s v="Sanford Sketch Pad, Fluorescent"/>
    <n v="0"/>
    <n v="234"/>
    <n v="110"/>
    <n v="5"/>
    <s v="FALSE"/>
  </r>
  <r>
    <s v="AZ-2014-3851368"/>
    <x v="1154"/>
    <s v="Ginger Owens"/>
    <x v="10"/>
    <s v="Rogaland"/>
    <s v="Sandnes"/>
    <x v="0"/>
    <x v="1"/>
    <x v="1"/>
    <x v="0"/>
    <x v="2"/>
    <s v="Stanley Markers, Easy-Erase"/>
    <n v="0"/>
    <n v="45"/>
    <n v="0"/>
    <n v="2"/>
    <s v="TRUE"/>
  </r>
  <r>
    <s v="AZ-2014-3851368"/>
    <x v="1154"/>
    <s v="Ginger Owens"/>
    <x v="10"/>
    <s v="Rogaland"/>
    <s v="Sandnes"/>
    <x v="0"/>
    <x v="1"/>
    <x v="1"/>
    <x v="0"/>
    <x v="7"/>
    <s v="Hon Color Coded Labels, Laser Printer Compatible"/>
    <n v="0"/>
    <n v="38"/>
    <n v="13"/>
    <n v="3"/>
    <s v="FALSE"/>
  </r>
  <r>
    <s v="AZ-2014-3851368"/>
    <x v="1154"/>
    <s v="Ginger Owens"/>
    <x v="10"/>
    <s v="Rogaland"/>
    <s v="Sandnes"/>
    <x v="0"/>
    <x v="1"/>
    <x v="1"/>
    <x v="0"/>
    <x v="3"/>
    <s v="Fellowes Lockers, Wire Frame"/>
    <n v="0"/>
    <n v="413"/>
    <n v="186"/>
    <n v="2"/>
    <s v="FALSE"/>
  </r>
  <r>
    <s v="AZ-2014-3851368"/>
    <x v="1154"/>
    <s v="Ginger Owens"/>
    <x v="10"/>
    <s v="Rogaland"/>
    <s v="Sandnes"/>
    <x v="0"/>
    <x v="1"/>
    <x v="1"/>
    <x v="2"/>
    <x v="9"/>
    <s v="Konica Phone, White"/>
    <n v="0"/>
    <n v="338"/>
    <n v="118"/>
    <n v="4"/>
    <s v="TRUE"/>
  </r>
  <r>
    <s v="BN-2014-3476090"/>
    <x v="1155"/>
    <s v="Owen Howell"/>
    <x v="1"/>
    <s v="England"/>
    <s v="London"/>
    <x v="0"/>
    <x v="0"/>
    <x v="0"/>
    <x v="0"/>
    <x v="5"/>
    <s v="Cardinal Binder Covers, Economy"/>
    <n v="0.1"/>
    <n v="65"/>
    <n v="-4"/>
    <n v="6"/>
    <s v="FALSE"/>
  </r>
  <r>
    <s v="BN-2014-3476090"/>
    <x v="1155"/>
    <s v="Owen Howell"/>
    <x v="1"/>
    <s v="England"/>
    <s v="London"/>
    <x v="0"/>
    <x v="0"/>
    <x v="0"/>
    <x v="2"/>
    <x v="9"/>
    <s v="Okidata Receipt Printer, Durable"/>
    <n v="0.1"/>
    <n v="221"/>
    <n v="-15"/>
    <n v="2"/>
    <s v="TRUE"/>
  </r>
  <r>
    <s v="BN-2014-1989454"/>
    <x v="1155"/>
    <s v="Rose Heap"/>
    <x v="12"/>
    <s v="St. Gallen"/>
    <s v="St. Gallen"/>
    <x v="1"/>
    <x v="1"/>
    <x v="0"/>
    <x v="0"/>
    <x v="2"/>
    <s v="Sanford Pens, Fluorescent"/>
    <n v="0"/>
    <n v="12"/>
    <n v="3"/>
    <n v="1"/>
    <s v="FALSE"/>
  </r>
  <r>
    <s v="AZ-2014-2684654"/>
    <x v="1155"/>
    <s v="Alice Black"/>
    <x v="2"/>
    <s v="Languedoc-Roussillon-Midi-Pyrénées"/>
    <s v="Carcassonne"/>
    <x v="1"/>
    <x v="0"/>
    <x v="1"/>
    <x v="0"/>
    <x v="4"/>
    <s v="Stockwell Clamps, 12 Pack"/>
    <n v="0"/>
    <n v="93"/>
    <n v="45"/>
    <n v="5"/>
    <s v="FALSE"/>
  </r>
  <r>
    <s v="AZ-2014-5623990"/>
    <x v="1156"/>
    <s v="Georgina Arnold"/>
    <x v="1"/>
    <s v="England"/>
    <s v="Leicester"/>
    <x v="0"/>
    <x v="2"/>
    <x v="0"/>
    <x v="0"/>
    <x v="7"/>
    <s v="Novimex File Folder Labels, Laser Printer Compatible"/>
    <n v="0"/>
    <n v="17"/>
    <n v="3"/>
    <n v="2"/>
    <s v="FALSE"/>
  </r>
  <r>
    <s v="AZ-2014-204778"/>
    <x v="1156"/>
    <s v="Owen Faulkner"/>
    <x v="5"/>
    <s v="Madrid"/>
    <s v="Parla"/>
    <x v="2"/>
    <x v="0"/>
    <x v="0"/>
    <x v="2"/>
    <x v="15"/>
    <s v="Logitech Mouse, USB"/>
    <n v="0"/>
    <n v="59"/>
    <n v="8"/>
    <n v="2"/>
    <s v="FALSE"/>
  </r>
  <r>
    <s v="AZ-2014-3163636"/>
    <x v="1157"/>
    <s v="Lily Dallachy"/>
    <x v="6"/>
    <s v="North Rhine-Westphalia"/>
    <s v="Paderborn"/>
    <x v="1"/>
    <x v="2"/>
    <x v="1"/>
    <x v="1"/>
    <x v="16"/>
    <s v="Eldon Photo Frame, Duo Pack"/>
    <n v="0"/>
    <n v="291"/>
    <n v="17"/>
    <n v="5"/>
    <s v="TRUE"/>
  </r>
  <r>
    <s v="AZ-2014-3163636"/>
    <x v="1157"/>
    <s v="Lily Dallachy"/>
    <x v="6"/>
    <s v="North Rhine-Westphalia"/>
    <s v="Paderborn"/>
    <x v="1"/>
    <x v="2"/>
    <x v="1"/>
    <x v="2"/>
    <x v="13"/>
    <s v="HP Fax Machine, Color"/>
    <n v="0"/>
    <n v="603"/>
    <n v="0"/>
    <n v="2"/>
    <s v="FALSE"/>
  </r>
  <r>
    <s v="BN-2014-3622670"/>
    <x v="1158"/>
    <s v="Kristen Holland"/>
    <x v="7"/>
    <s v="North Holland"/>
    <s v="Amsterdam"/>
    <x v="1"/>
    <x v="1"/>
    <x v="1"/>
    <x v="0"/>
    <x v="7"/>
    <s v="Hon Round Labels, 5000 Label Set"/>
    <n v="0.5"/>
    <n v="42"/>
    <n v="-15"/>
    <n v="12"/>
    <s v="FALSE"/>
  </r>
  <r>
    <s v="BN-2014-2516060"/>
    <x v="1158"/>
    <s v="Elise Godfrey"/>
    <x v="3"/>
    <s v="Lazio"/>
    <s v="Rome"/>
    <x v="2"/>
    <x v="1"/>
    <x v="1"/>
    <x v="0"/>
    <x v="3"/>
    <s v="Fellowes Box, Industrial"/>
    <n v="0.4"/>
    <n v="24"/>
    <n v="-14"/>
    <n v="2"/>
    <s v="TRUE"/>
  </r>
  <r>
    <s v="AZ-2014-2874251"/>
    <x v="1158"/>
    <s v="Ben Hogben"/>
    <x v="3"/>
    <s v="Tuscany"/>
    <s v="Grosseto"/>
    <x v="2"/>
    <x v="2"/>
    <x v="1"/>
    <x v="0"/>
    <x v="14"/>
    <s v="Cameo Clasp Envelope, Set of 50"/>
    <n v="0"/>
    <n v="29"/>
    <n v="2"/>
    <n v="3"/>
    <s v="FALSE"/>
  </r>
  <r>
    <s v="BN-2014-2516060"/>
    <x v="1158"/>
    <s v="Elise Godfrey"/>
    <x v="3"/>
    <s v="Lazio"/>
    <s v="Rome"/>
    <x v="2"/>
    <x v="1"/>
    <x v="1"/>
    <x v="2"/>
    <x v="9"/>
    <s v="Okidata Card Printer, White"/>
    <n v="0.4"/>
    <n v="209"/>
    <n v="-21"/>
    <n v="2"/>
    <s v="TRUE"/>
  </r>
  <r>
    <s v="BN-2014-6565146"/>
    <x v="1158"/>
    <s v="Andres Woodruff"/>
    <x v="6"/>
    <s v="Lower Saxony"/>
    <s v="Hanover"/>
    <x v="1"/>
    <x v="0"/>
    <x v="1"/>
    <x v="2"/>
    <x v="15"/>
    <s v="SanDisk Keyboard, Programmable"/>
    <n v="0.5"/>
    <n v="166"/>
    <n v="-113"/>
    <n v="4"/>
    <s v="TRUE"/>
  </r>
  <r>
    <s v="BN-2014-6565146"/>
    <x v="1158"/>
    <s v="Andres Woodruff"/>
    <x v="6"/>
    <s v="Lower Saxony"/>
    <s v="Hanover"/>
    <x v="1"/>
    <x v="0"/>
    <x v="1"/>
    <x v="2"/>
    <x v="9"/>
    <s v="Okidata Printer, White"/>
    <n v="0.5"/>
    <n v="934"/>
    <n v="-916"/>
    <n v="7"/>
    <s v="FALSE"/>
  </r>
  <r>
    <s v="BN-2014-5614620"/>
    <x v="1159"/>
    <s v="Tina Phelps"/>
    <x v="0"/>
    <s v="Stockholm"/>
    <s v="Stockholm"/>
    <x v="0"/>
    <x v="1"/>
    <x v="2"/>
    <x v="0"/>
    <x v="7"/>
    <s v="Hon Color Coded Labels, 5000 Label Set"/>
    <n v="0.5"/>
    <n v="13"/>
    <n v="-13"/>
    <n v="2"/>
    <s v="FALSE"/>
  </r>
  <r>
    <s v="AZ-2014-8257707"/>
    <x v="1159"/>
    <s v="Sienna Williamson"/>
    <x v="2"/>
    <s v="Aquitaine-Limousin-Poitou-Charentes"/>
    <s v="Bayonne"/>
    <x v="1"/>
    <x v="2"/>
    <x v="2"/>
    <x v="0"/>
    <x v="12"/>
    <s v="Kleencut Box Cutter, Serrated"/>
    <n v="0"/>
    <n v="63"/>
    <n v="14"/>
    <n v="2"/>
    <s v="FALSE"/>
  </r>
  <r>
    <s v="AZ-2014-8257707"/>
    <x v="1159"/>
    <s v="Sienna Williamson"/>
    <x v="2"/>
    <s v="Aquitaine-Limousin-Poitou-Charentes"/>
    <s v="Bayonne"/>
    <x v="1"/>
    <x v="2"/>
    <x v="2"/>
    <x v="2"/>
    <x v="9"/>
    <s v="StarTech Inkjet, Durable"/>
    <n v="0.15"/>
    <n v="765"/>
    <n v="-36"/>
    <n v="3"/>
    <s v="TRUE"/>
  </r>
  <r>
    <s v="AZ-2014-6304263"/>
    <x v="1159"/>
    <s v="Isabella Fowler"/>
    <x v="6"/>
    <s v="North Rhine-Westphalia"/>
    <s v="Gelsenkirchen"/>
    <x v="1"/>
    <x v="1"/>
    <x v="0"/>
    <x v="0"/>
    <x v="3"/>
    <s v="Eldon Box, Single Width"/>
    <n v="0.1"/>
    <n v="19"/>
    <n v="4"/>
    <n v="2"/>
    <s v="FALSE"/>
  </r>
  <r>
    <s v="AZ-2014-4403540"/>
    <x v="1159"/>
    <s v="Gregory Rodriguez"/>
    <x v="2"/>
    <s v="Nord-Pas-de-Calais-Picardie"/>
    <s v="Valenciennes"/>
    <x v="1"/>
    <x v="2"/>
    <x v="1"/>
    <x v="0"/>
    <x v="5"/>
    <s v="Ibico Index Tab, Clear"/>
    <n v="0"/>
    <n v="18"/>
    <n v="3"/>
    <n v="2"/>
    <s v="FALSE"/>
  </r>
  <r>
    <s v="AZ-2014-1192603"/>
    <x v="1160"/>
    <s v="Kiera Chandler"/>
    <x v="6"/>
    <s v="Berlin"/>
    <s v="Berlin"/>
    <x v="1"/>
    <x v="1"/>
    <x v="3"/>
    <x v="1"/>
    <x v="16"/>
    <s v="Eldon Light Bulb, Durable"/>
    <n v="0.1"/>
    <n v="120"/>
    <n v="44"/>
    <n v="6"/>
    <s v="FALSE"/>
  </r>
  <r>
    <s v="AZ-2014-1192603"/>
    <x v="1160"/>
    <s v="Kiera Chandler"/>
    <x v="6"/>
    <s v="Berlin"/>
    <s v="Berlin"/>
    <x v="1"/>
    <x v="1"/>
    <x v="3"/>
    <x v="0"/>
    <x v="3"/>
    <s v="Smead Box, Blue"/>
    <n v="0.2"/>
    <n v="52"/>
    <n v="-13"/>
    <n v="6"/>
    <s v="TRUE"/>
  </r>
  <r>
    <s v="AZ-2014-9866663"/>
    <x v="1160"/>
    <s v="Lincoln Want"/>
    <x v="6"/>
    <s v="Rhineland-Palatinate"/>
    <s v="Mainz"/>
    <x v="1"/>
    <x v="1"/>
    <x v="0"/>
    <x v="1"/>
    <x v="8"/>
    <s v="Harbour Creations Rocking Chair, Black"/>
    <n v="0.1"/>
    <n v="911"/>
    <n v="202"/>
    <n v="7"/>
    <s v="FALSE"/>
  </r>
  <r>
    <s v="AZ-2014-7010933"/>
    <x v="1160"/>
    <s v="Nancy Fike"/>
    <x v="1"/>
    <s v="Scotland"/>
    <s v="Glasgow"/>
    <x v="0"/>
    <x v="1"/>
    <x v="0"/>
    <x v="0"/>
    <x v="2"/>
    <s v="Stanley Pens, Blue"/>
    <n v="0"/>
    <n v="50"/>
    <n v="25"/>
    <n v="5"/>
    <s v="FALSE"/>
  </r>
  <r>
    <s v="AZ-2014-3772714"/>
    <x v="1160"/>
    <s v="Ruby Blomfield"/>
    <x v="6"/>
    <s v="Berlin"/>
    <s v="Berlin"/>
    <x v="1"/>
    <x v="1"/>
    <x v="1"/>
    <x v="0"/>
    <x v="2"/>
    <s v="Stanley Pencil Sharpener, Water Color"/>
    <n v="0.1"/>
    <n v="113"/>
    <n v="-5"/>
    <n v="5"/>
    <s v="FALSE"/>
  </r>
  <r>
    <s v="AZ-2014-3772714"/>
    <x v="1160"/>
    <s v="Ruby Blomfield"/>
    <x v="6"/>
    <s v="Berlin"/>
    <s v="Berlin"/>
    <x v="1"/>
    <x v="1"/>
    <x v="1"/>
    <x v="0"/>
    <x v="2"/>
    <s v="Stanley Sketch Pad, Blue"/>
    <n v="0.1"/>
    <n v="80"/>
    <n v="20"/>
    <n v="2"/>
    <s v="FALSE"/>
  </r>
  <r>
    <s v="AZ-2014-3772714"/>
    <x v="1160"/>
    <s v="Ruby Blomfield"/>
    <x v="6"/>
    <s v="Berlin"/>
    <s v="Berlin"/>
    <x v="1"/>
    <x v="1"/>
    <x v="1"/>
    <x v="0"/>
    <x v="5"/>
    <s v="Acco Binder Covers, Economy"/>
    <n v="0.1"/>
    <n v="24"/>
    <n v="8"/>
    <n v="2"/>
    <s v="TRUE"/>
  </r>
  <r>
    <s v="AZ-2014-3772714"/>
    <x v="1160"/>
    <s v="Ruby Blomfield"/>
    <x v="6"/>
    <s v="Berlin"/>
    <s v="Berlin"/>
    <x v="1"/>
    <x v="1"/>
    <x v="1"/>
    <x v="0"/>
    <x v="4"/>
    <s v="Stockwell Staples, Metal"/>
    <n v="0.1"/>
    <n v="59"/>
    <n v="18"/>
    <n v="6"/>
    <s v="TRUE"/>
  </r>
  <r>
    <s v="AZ-2014-3772714"/>
    <x v="1160"/>
    <s v="Ruby Blomfield"/>
    <x v="6"/>
    <s v="Berlin"/>
    <s v="Berlin"/>
    <x v="1"/>
    <x v="1"/>
    <x v="1"/>
    <x v="0"/>
    <x v="7"/>
    <s v="Avery Round Labels, Laser Printer Compatible"/>
    <n v="0.1"/>
    <n v="13"/>
    <n v="2"/>
    <n v="2"/>
    <s v="FALSE"/>
  </r>
  <r>
    <s v="AZ-2014-3772714"/>
    <x v="1160"/>
    <s v="Ruby Blomfield"/>
    <x v="6"/>
    <s v="Berlin"/>
    <s v="Berlin"/>
    <x v="1"/>
    <x v="1"/>
    <x v="1"/>
    <x v="0"/>
    <x v="0"/>
    <s v="Green Bar Note Cards, Premium"/>
    <n v="0.1"/>
    <n v="27"/>
    <n v="8"/>
    <n v="1"/>
    <s v="FALSE"/>
  </r>
  <r>
    <s v="AZ-2014-3772714"/>
    <x v="1160"/>
    <s v="Ruby Blomfield"/>
    <x v="6"/>
    <s v="Berlin"/>
    <s v="Berlin"/>
    <x v="1"/>
    <x v="1"/>
    <x v="1"/>
    <x v="2"/>
    <x v="15"/>
    <s v="Enermax Memory Card, Erganomic"/>
    <n v="0.1"/>
    <n v="202"/>
    <n v="83"/>
    <n v="2"/>
    <s v="FALSE"/>
  </r>
  <r>
    <s v="AZ-2014-4226060"/>
    <x v="1160"/>
    <s v="Harry Marion"/>
    <x v="3"/>
    <s v="Sicily"/>
    <s v="Messina"/>
    <x v="2"/>
    <x v="1"/>
    <x v="1"/>
    <x v="1"/>
    <x v="1"/>
    <s v="Bush 3-Shelf Cabinet, Traditional"/>
    <n v="0"/>
    <n v="430"/>
    <n v="95"/>
    <n v="3"/>
    <s v="FALSE"/>
  </r>
  <r>
    <s v="AZ-2014-4226060"/>
    <x v="1160"/>
    <s v="Harry Marion"/>
    <x v="3"/>
    <s v="Sicily"/>
    <s v="Messina"/>
    <x v="2"/>
    <x v="1"/>
    <x v="1"/>
    <x v="0"/>
    <x v="5"/>
    <s v="Wilson Jones 3-Hole Punch, Clear"/>
    <n v="0"/>
    <n v="82"/>
    <n v="23"/>
    <n v="3"/>
    <s v="FALSE"/>
  </r>
  <r>
    <s v="AZ-2014-1914770"/>
    <x v="1161"/>
    <s v="Cooper Burn"/>
    <x v="1"/>
    <s v="England"/>
    <s v="Hove"/>
    <x v="0"/>
    <x v="1"/>
    <x v="2"/>
    <x v="0"/>
    <x v="2"/>
    <s v="Sanford Sketch Pad, Easy-Erase"/>
    <n v="0"/>
    <n v="92"/>
    <n v="42"/>
    <n v="2"/>
    <s v="TRUE"/>
  </r>
  <r>
    <s v="AZ-2014-1058854"/>
    <x v="1161"/>
    <s v="Aidan Rowe"/>
    <x v="5"/>
    <s v="Catalonia"/>
    <s v="Barcelona"/>
    <x v="2"/>
    <x v="1"/>
    <x v="0"/>
    <x v="0"/>
    <x v="3"/>
    <s v="Tenex Lockers, Industrial"/>
    <n v="0.1"/>
    <n v="553"/>
    <n v="110"/>
    <n v="3"/>
    <s v="FALSE"/>
  </r>
  <r>
    <s v="BN-2014-3563498"/>
    <x v="1161"/>
    <s v="Evie Rees"/>
    <x v="1"/>
    <s v="England"/>
    <s v="Luton"/>
    <x v="0"/>
    <x v="1"/>
    <x v="0"/>
    <x v="1"/>
    <x v="16"/>
    <s v="Rubbermaid Frame, Duo Pack"/>
    <n v="0.3"/>
    <n v="539"/>
    <n v="-146"/>
    <n v="7"/>
    <s v="FALSE"/>
  </r>
  <r>
    <s v="AZ-2014-4622829"/>
    <x v="1161"/>
    <s v="William Somerville"/>
    <x v="3"/>
    <s v="Lazio"/>
    <s v="Rome"/>
    <x v="2"/>
    <x v="2"/>
    <x v="1"/>
    <x v="1"/>
    <x v="16"/>
    <s v="Rubbermaid Frame, Duo Pack"/>
    <n v="0"/>
    <n v="550"/>
    <n v="60"/>
    <n v="5"/>
    <s v="FALSE"/>
  </r>
  <r>
    <s v="AZ-2014-5012484"/>
    <x v="1161"/>
    <s v="Ewan Walton"/>
    <x v="3"/>
    <s v="Apulia"/>
    <s v="Bari"/>
    <x v="2"/>
    <x v="1"/>
    <x v="1"/>
    <x v="0"/>
    <x v="14"/>
    <s v="Ames Interoffice Envelope, with clear poly window"/>
    <n v="0"/>
    <n v="97"/>
    <n v="31"/>
    <n v="2"/>
    <s v="TRUE"/>
  </r>
  <r>
    <s v="AZ-2014-4622829"/>
    <x v="1161"/>
    <s v="William Somerville"/>
    <x v="3"/>
    <s v="Lazio"/>
    <s v="Rome"/>
    <x v="2"/>
    <x v="2"/>
    <x v="1"/>
    <x v="0"/>
    <x v="2"/>
    <s v="Binney &amp; Smith Canvas, Easy-Erase"/>
    <n v="0"/>
    <n v="103"/>
    <n v="18"/>
    <n v="2"/>
    <s v="TRUE"/>
  </r>
  <r>
    <s v="AZ-2014-4622829"/>
    <x v="1161"/>
    <s v="William Somerville"/>
    <x v="3"/>
    <s v="Lazio"/>
    <s v="Rome"/>
    <x v="2"/>
    <x v="2"/>
    <x v="1"/>
    <x v="0"/>
    <x v="14"/>
    <s v="GlobeWeis Business Envelopes, Recycled"/>
    <n v="0"/>
    <n v="81"/>
    <n v="35"/>
    <n v="5"/>
    <s v="FALSE"/>
  </r>
  <r>
    <s v="AZ-2014-4622829"/>
    <x v="1161"/>
    <s v="William Somerville"/>
    <x v="3"/>
    <s v="Lazio"/>
    <s v="Rome"/>
    <x v="2"/>
    <x v="2"/>
    <x v="1"/>
    <x v="0"/>
    <x v="14"/>
    <s v="Jiffy Interoffice Envelope, with clear poly window"/>
    <n v="0"/>
    <n v="200"/>
    <n v="94"/>
    <n v="4"/>
    <s v="FALSE"/>
  </r>
  <r>
    <s v="AZ-2014-4622829"/>
    <x v="1161"/>
    <s v="William Somerville"/>
    <x v="3"/>
    <s v="Lazio"/>
    <s v="Rome"/>
    <x v="2"/>
    <x v="2"/>
    <x v="1"/>
    <x v="0"/>
    <x v="4"/>
    <s v="Stockwell Staples, Assorted Sizes"/>
    <n v="0"/>
    <n v="33"/>
    <n v="14"/>
    <n v="4"/>
    <s v="FALSE"/>
  </r>
  <r>
    <s v="AZ-2014-4622829"/>
    <x v="1161"/>
    <s v="William Somerville"/>
    <x v="3"/>
    <s v="Lazio"/>
    <s v="Rome"/>
    <x v="2"/>
    <x v="2"/>
    <x v="1"/>
    <x v="2"/>
    <x v="10"/>
    <s v="Cisco Audio Dock, with Caller ID"/>
    <n v="0.4"/>
    <n v="109"/>
    <n v="-33"/>
    <n v="1"/>
    <s v="FALSE"/>
  </r>
  <r>
    <s v="AZ-2014-3025995"/>
    <x v="1162"/>
    <s v="Benjamin Humphries"/>
    <x v="2"/>
    <s v="Auvergne-Rhône-Alpes"/>
    <s v="Clermont-Ferrand"/>
    <x v="1"/>
    <x v="1"/>
    <x v="2"/>
    <x v="0"/>
    <x v="2"/>
    <s v="Binney &amp; Smith Highlighters, Water Color"/>
    <n v="0"/>
    <n v="138"/>
    <n v="58"/>
    <n v="7"/>
    <s v="TRUE"/>
  </r>
  <r>
    <s v="AZ-2014-8973958"/>
    <x v="1162"/>
    <s v="Harvey Daniels"/>
    <x v="2"/>
    <s v="Ile-de-France"/>
    <s v="Cergy"/>
    <x v="1"/>
    <x v="1"/>
    <x v="2"/>
    <x v="0"/>
    <x v="0"/>
    <s v="SanDisk Message Books, 8.5 x 11"/>
    <n v="0"/>
    <n v="84"/>
    <n v="41"/>
    <n v="3"/>
    <s v="TRUE"/>
  </r>
  <r>
    <s v="AZ-2014-7108970"/>
    <x v="1162"/>
    <s v="Paul Cleary"/>
    <x v="1"/>
    <s v="England"/>
    <s v="Reading"/>
    <x v="0"/>
    <x v="2"/>
    <x v="1"/>
    <x v="1"/>
    <x v="8"/>
    <s v="Hon Chairmat, Adjustable"/>
    <n v="0"/>
    <n v="406"/>
    <n v="97"/>
    <n v="7"/>
    <s v="FALSE"/>
  </r>
  <r>
    <s v="AZ-2014-7108970"/>
    <x v="1162"/>
    <s v="Paul Cleary"/>
    <x v="1"/>
    <s v="England"/>
    <s v="Reading"/>
    <x v="0"/>
    <x v="2"/>
    <x v="1"/>
    <x v="1"/>
    <x v="8"/>
    <s v="Hon Chairmat, Red"/>
    <n v="0"/>
    <n v="278"/>
    <n v="39"/>
    <n v="5"/>
    <s v="FALSE"/>
  </r>
  <r>
    <s v="AZ-2014-3637939"/>
    <x v="1162"/>
    <s v="Louis Dominguez"/>
    <x v="6"/>
    <s v="Berlin"/>
    <s v="Berlin"/>
    <x v="1"/>
    <x v="2"/>
    <x v="1"/>
    <x v="0"/>
    <x v="2"/>
    <s v="Binney &amp; Smith Canvas, Water Color"/>
    <n v="0.1"/>
    <n v="98"/>
    <n v="41"/>
    <n v="2"/>
    <s v="TRUE"/>
  </r>
  <r>
    <s v="AZ-2014-3637939"/>
    <x v="1162"/>
    <s v="Louis Dominguez"/>
    <x v="6"/>
    <s v="Berlin"/>
    <s v="Berlin"/>
    <x v="1"/>
    <x v="2"/>
    <x v="1"/>
    <x v="0"/>
    <x v="2"/>
    <s v="Sanford Canvas, Blue"/>
    <n v="0.1"/>
    <n v="91"/>
    <n v="19"/>
    <n v="2"/>
    <s v="TRUE"/>
  </r>
  <r>
    <s v="AZ-2014-3637939"/>
    <x v="1162"/>
    <s v="Louis Dominguez"/>
    <x v="6"/>
    <s v="Berlin"/>
    <s v="Berlin"/>
    <x v="1"/>
    <x v="2"/>
    <x v="1"/>
    <x v="0"/>
    <x v="5"/>
    <s v="Wilson Jones 3-Hole Punch, Durable"/>
    <n v="0.1"/>
    <n v="53"/>
    <n v="6"/>
    <n v="2"/>
    <s v="TRUE"/>
  </r>
  <r>
    <s v="AZ-2014-3637939"/>
    <x v="1162"/>
    <s v="Louis Dominguez"/>
    <x v="6"/>
    <s v="Berlin"/>
    <s v="Berlin"/>
    <x v="1"/>
    <x v="2"/>
    <x v="1"/>
    <x v="0"/>
    <x v="3"/>
    <s v="Rogers Lockers, Blue"/>
    <n v="0.2"/>
    <n v="169"/>
    <n v="-28"/>
    <n v="1"/>
    <s v="FALSE"/>
  </r>
  <r>
    <s v="AZ-2014-3637939"/>
    <x v="1162"/>
    <s v="Louis Dominguez"/>
    <x v="6"/>
    <s v="Berlin"/>
    <s v="Berlin"/>
    <x v="1"/>
    <x v="2"/>
    <x v="1"/>
    <x v="0"/>
    <x v="3"/>
    <s v="Rogers Shelving, Wire Frame"/>
    <n v="0.2"/>
    <n v="245"/>
    <n v="34"/>
    <n v="5"/>
    <s v="FALSE"/>
  </r>
  <r>
    <s v="AZ-2014-4591984"/>
    <x v="1162"/>
    <s v="Casey Beckett"/>
    <x v="6"/>
    <s v="North Rhine-Westphalia"/>
    <s v="Cologne"/>
    <x v="1"/>
    <x v="0"/>
    <x v="0"/>
    <x v="0"/>
    <x v="14"/>
    <s v="Cameo Mailers, Recycled"/>
    <n v="0"/>
    <n v="185"/>
    <n v="42"/>
    <n v="5"/>
    <s v="FALSE"/>
  </r>
  <r>
    <s v="AZ-2014-4591984"/>
    <x v="1162"/>
    <s v="Casey Beckett"/>
    <x v="6"/>
    <s v="North Rhine-Westphalia"/>
    <s v="Cologne"/>
    <x v="1"/>
    <x v="0"/>
    <x v="0"/>
    <x v="0"/>
    <x v="3"/>
    <s v="Smead Trays, Blue"/>
    <n v="0.1"/>
    <n v="349"/>
    <n v="12"/>
    <n v="8"/>
    <s v="TRUE"/>
  </r>
  <r>
    <s v="AZ-2014-5189353"/>
    <x v="1162"/>
    <s v="Michael Watkins"/>
    <x v="4"/>
    <s v="Vienna"/>
    <s v="Vienna"/>
    <x v="1"/>
    <x v="0"/>
    <x v="1"/>
    <x v="0"/>
    <x v="3"/>
    <s v="Smead Lockers, Single Width"/>
    <n v="0"/>
    <n v="397"/>
    <n v="179"/>
    <n v="2"/>
    <s v="FALSE"/>
  </r>
  <r>
    <s v="AZ-2014-7108970"/>
    <x v="1162"/>
    <s v="Paul Cleary"/>
    <x v="1"/>
    <s v="England"/>
    <s v="Reading"/>
    <x v="0"/>
    <x v="2"/>
    <x v="1"/>
    <x v="0"/>
    <x v="3"/>
    <s v="Eldon File Cart, Single Width"/>
    <n v="0"/>
    <n v="128"/>
    <n v="55"/>
    <n v="1"/>
    <s v="FALSE"/>
  </r>
  <r>
    <s v="AZ-2014-7108970"/>
    <x v="1162"/>
    <s v="Paul Cleary"/>
    <x v="1"/>
    <s v="England"/>
    <s v="Reading"/>
    <x v="0"/>
    <x v="2"/>
    <x v="1"/>
    <x v="0"/>
    <x v="12"/>
    <s v="Fiskars Scissors, Easy Grip"/>
    <n v="0"/>
    <n v="74"/>
    <n v="9"/>
    <n v="3"/>
    <s v="FALSE"/>
  </r>
  <r>
    <s v="AZ-2014-8465996"/>
    <x v="1162"/>
    <s v="Dylan Dry"/>
    <x v="3"/>
    <s v="Piedmont"/>
    <s v="Novara"/>
    <x v="2"/>
    <x v="1"/>
    <x v="1"/>
    <x v="0"/>
    <x v="0"/>
    <s v="Enermax Message Books, Recycled"/>
    <n v="0"/>
    <n v="202"/>
    <n v="89"/>
    <n v="9"/>
    <s v="FALSE"/>
  </r>
  <r>
    <s v="BN-2014-7351644"/>
    <x v="1162"/>
    <s v="Carol Evans"/>
    <x v="2"/>
    <s v="Languedoc-Roussillon-Midi-Pyrénées"/>
    <s v="Muret"/>
    <x v="1"/>
    <x v="1"/>
    <x v="1"/>
    <x v="2"/>
    <x v="15"/>
    <s v="Logitech Flash Drive, Erganomic"/>
    <n v="0"/>
    <n v="227"/>
    <n v="102"/>
    <n v="8"/>
    <s v="TRUE"/>
  </r>
  <r>
    <s v="AZ-2014-3802828"/>
    <x v="1162"/>
    <s v="Angelina Hurst"/>
    <x v="6"/>
    <s v="Baden-Württemberg"/>
    <s v="Ulm"/>
    <x v="1"/>
    <x v="1"/>
    <x v="0"/>
    <x v="0"/>
    <x v="2"/>
    <s v="BIC Markers, Easy-Erase"/>
    <n v="0"/>
    <n v="240"/>
    <n v="67"/>
    <n v="9"/>
    <s v="TRUE"/>
  </r>
  <r>
    <s v="AZ-2014-3802828"/>
    <x v="1162"/>
    <s v="Angelina Hurst"/>
    <x v="6"/>
    <s v="Baden-Württemberg"/>
    <s v="Ulm"/>
    <x v="1"/>
    <x v="1"/>
    <x v="0"/>
    <x v="0"/>
    <x v="2"/>
    <s v="Stanley Markers, Easy-Erase"/>
    <n v="0"/>
    <n v="67"/>
    <n v="0"/>
    <n v="3"/>
    <s v="FALSE"/>
  </r>
  <r>
    <s v="AZ-2014-4979219"/>
    <x v="1162"/>
    <s v="Lorri Stratton"/>
    <x v="2"/>
    <s v="Provence-Alpes-Côte d'Azur"/>
    <s v="Nice"/>
    <x v="1"/>
    <x v="1"/>
    <x v="1"/>
    <x v="0"/>
    <x v="5"/>
    <s v="Acco 3-Hole Punch, Economy"/>
    <n v="0"/>
    <n v="60"/>
    <n v="11"/>
    <n v="2"/>
    <s v="FALSE"/>
  </r>
  <r>
    <s v="AZ-2014-3802828"/>
    <x v="1162"/>
    <s v="Angelina Hurst"/>
    <x v="6"/>
    <s v="Baden-Württemberg"/>
    <s v="Ulm"/>
    <x v="1"/>
    <x v="1"/>
    <x v="0"/>
    <x v="2"/>
    <x v="13"/>
    <s v="Canon Copy Machine, High-Speed"/>
    <n v="0"/>
    <n v="260"/>
    <n v="47"/>
    <n v="1"/>
    <s v="FALSE"/>
  </r>
  <r>
    <s v="AZ-2014-5509537"/>
    <x v="1163"/>
    <s v="Nicole Howard"/>
    <x v="1"/>
    <s v="Scotland"/>
    <s v="Glasgow"/>
    <x v="0"/>
    <x v="1"/>
    <x v="0"/>
    <x v="1"/>
    <x v="16"/>
    <s v="Eldon Light Bulb, Durable"/>
    <n v="0.3"/>
    <n v="31"/>
    <n v="6"/>
    <n v="2"/>
    <s v="TRUE"/>
  </r>
  <r>
    <s v="AZ-2014-2016291"/>
    <x v="1163"/>
    <s v="Marcus Griffin"/>
    <x v="6"/>
    <s v="Saxony"/>
    <s v="Leipzig"/>
    <x v="1"/>
    <x v="0"/>
    <x v="0"/>
    <x v="0"/>
    <x v="3"/>
    <s v="Rogers File Cart, Single Width"/>
    <n v="0.1"/>
    <n v="637"/>
    <n v="113"/>
    <n v="5"/>
    <s v="FALSE"/>
  </r>
  <r>
    <s v="AZ-2014-2016291"/>
    <x v="1163"/>
    <s v="Marcus Griffin"/>
    <x v="6"/>
    <s v="Saxony"/>
    <s v="Leipzig"/>
    <x v="1"/>
    <x v="0"/>
    <x v="0"/>
    <x v="2"/>
    <x v="10"/>
    <s v="Samsung Office Telephone, Full Size"/>
    <n v="0"/>
    <n v="67"/>
    <n v="19"/>
    <n v="1"/>
    <s v="FALSE"/>
  </r>
  <r>
    <s v="AZ-2014-4756753"/>
    <x v="1163"/>
    <s v="Thomas McCallum"/>
    <x v="5"/>
    <s v="Castile and León"/>
    <s v="Valladolid"/>
    <x v="2"/>
    <x v="1"/>
    <x v="1"/>
    <x v="1"/>
    <x v="1"/>
    <s v="Ikea Corner Shelving, Mobile"/>
    <n v="0"/>
    <n v="377"/>
    <n v="49"/>
    <n v="3"/>
    <s v="TRUE"/>
  </r>
  <r>
    <s v="AZ-2014-4756753"/>
    <x v="1163"/>
    <s v="Thomas McCallum"/>
    <x v="5"/>
    <s v="Castile and León"/>
    <s v="Valladolid"/>
    <x v="2"/>
    <x v="1"/>
    <x v="1"/>
    <x v="0"/>
    <x v="2"/>
    <s v="Stanley Markers, Water Color"/>
    <n v="0"/>
    <n v="152"/>
    <n v="50"/>
    <n v="6"/>
    <s v="TRUE"/>
  </r>
  <r>
    <s v="AZ-2014-6017898"/>
    <x v="1163"/>
    <s v="Joan Douglas"/>
    <x v="5"/>
    <s v="Castile and León"/>
    <s v="Valladolid"/>
    <x v="2"/>
    <x v="2"/>
    <x v="1"/>
    <x v="2"/>
    <x v="10"/>
    <s v="Samsung Signal Booster, Full Size"/>
    <n v="0.1"/>
    <n v="869"/>
    <n v="367"/>
    <n v="7"/>
    <s v="TRUE"/>
  </r>
  <r>
    <s v="AZ-2014-1389011"/>
    <x v="1164"/>
    <s v="Nicole Todd"/>
    <x v="6"/>
    <s v="Saxony-Anhalt"/>
    <s v="Magdeburg"/>
    <x v="1"/>
    <x v="2"/>
    <x v="3"/>
    <x v="1"/>
    <x v="1"/>
    <s v="Bush 3-Shelf Cabinet, Pine"/>
    <n v="0.1"/>
    <n v="260"/>
    <n v="-6"/>
    <n v="2"/>
    <s v="FALSE"/>
  </r>
  <r>
    <s v="AZ-2014-1389011"/>
    <x v="1164"/>
    <s v="Nicole Todd"/>
    <x v="6"/>
    <s v="Saxony-Anhalt"/>
    <s v="Magdeburg"/>
    <x v="1"/>
    <x v="2"/>
    <x v="3"/>
    <x v="0"/>
    <x v="4"/>
    <s v="Accos Paper Clips, Bulk Pack"/>
    <n v="0"/>
    <n v="42"/>
    <n v="16"/>
    <n v="3"/>
    <s v="TRUE"/>
  </r>
  <r>
    <s v="AZ-2014-1389011"/>
    <x v="1164"/>
    <s v="Nicole Todd"/>
    <x v="6"/>
    <s v="Saxony-Anhalt"/>
    <s v="Magdeburg"/>
    <x v="1"/>
    <x v="2"/>
    <x v="3"/>
    <x v="0"/>
    <x v="0"/>
    <s v="Enermax Note Cards, Multicolor"/>
    <n v="0"/>
    <n v="98"/>
    <n v="21"/>
    <n v="3"/>
    <s v="FALSE"/>
  </r>
  <r>
    <s v="AZ-2014-599049"/>
    <x v="1164"/>
    <s v="Lily Dallachy"/>
    <x v="2"/>
    <s v="Auvergne-Rhône-Alpes"/>
    <s v="Saint-Chamond"/>
    <x v="1"/>
    <x v="2"/>
    <x v="0"/>
    <x v="0"/>
    <x v="5"/>
    <s v="Ibico Index Tab, Durable"/>
    <n v="0"/>
    <n v="19"/>
    <n v="8"/>
    <n v="2"/>
    <s v="FALSE"/>
  </r>
  <r>
    <s v="AZ-2014-599049"/>
    <x v="1164"/>
    <s v="Lily Dallachy"/>
    <x v="2"/>
    <s v="Auvergne-Rhône-Alpes"/>
    <s v="Saint-Chamond"/>
    <x v="1"/>
    <x v="2"/>
    <x v="0"/>
    <x v="0"/>
    <x v="12"/>
    <s v="Acme Ruler, Steel"/>
    <n v="0"/>
    <n v="32"/>
    <n v="10"/>
    <n v="2"/>
    <s v="TRUE"/>
  </r>
  <r>
    <s v="AZ-2014-8555156"/>
    <x v="1164"/>
    <s v="Madison Chadwick"/>
    <x v="2"/>
    <s v="Provence-Alpes-Côte d'Azur"/>
    <s v="Nice"/>
    <x v="1"/>
    <x v="1"/>
    <x v="1"/>
    <x v="1"/>
    <x v="16"/>
    <s v="Rubbermaid Clock, Erganomic"/>
    <n v="0"/>
    <n v="244"/>
    <n v="122"/>
    <n v="5"/>
    <s v="TRUE"/>
  </r>
  <r>
    <s v="AZ-2014-8555156"/>
    <x v="1164"/>
    <s v="Madison Chadwick"/>
    <x v="2"/>
    <s v="Provence-Alpes-Côte d'Azur"/>
    <s v="Nice"/>
    <x v="1"/>
    <x v="1"/>
    <x v="1"/>
    <x v="0"/>
    <x v="0"/>
    <s v="Eaton Computer Printout Paper, Multicolor"/>
    <n v="0"/>
    <n v="28"/>
    <n v="4"/>
    <n v="1"/>
    <s v="TRUE"/>
  </r>
  <r>
    <s v="AZ-2014-6389131"/>
    <x v="1164"/>
    <s v="Daisy Summers"/>
    <x v="2"/>
    <s v="Auvergne-Rhône-Alpes"/>
    <s v="Lyon"/>
    <x v="1"/>
    <x v="2"/>
    <x v="0"/>
    <x v="0"/>
    <x v="0"/>
    <s v="Green Bar Parchment Paper, Premium"/>
    <n v="0"/>
    <n v="67"/>
    <n v="2"/>
    <n v="4"/>
    <s v="TRUE"/>
  </r>
  <r>
    <s v="BN-2014-8082943"/>
    <x v="1164"/>
    <s v="Wynona Janelle"/>
    <x v="6"/>
    <s v="Lower Saxony"/>
    <s v="Cuxhaven"/>
    <x v="1"/>
    <x v="2"/>
    <x v="1"/>
    <x v="0"/>
    <x v="11"/>
    <s v="KitchenAid Blender, White"/>
    <n v="0.1"/>
    <n v="269"/>
    <n v="111"/>
    <n v="3"/>
    <s v="FALSE"/>
  </r>
  <r>
    <s v="AZ-2014-5927838"/>
    <x v="1164"/>
    <s v="Maya O'Sullivan"/>
    <x v="6"/>
    <s v="Hesse"/>
    <s v="Offenbach"/>
    <x v="1"/>
    <x v="2"/>
    <x v="1"/>
    <x v="0"/>
    <x v="14"/>
    <s v="Jiffy Business Envelopes, Recycled"/>
    <n v="0"/>
    <n v="15"/>
    <n v="2"/>
    <n v="1"/>
    <s v="TRUE"/>
  </r>
  <r>
    <s v="AZ-2014-9727546"/>
    <x v="1164"/>
    <s v="Dylan Disney"/>
    <x v="2"/>
    <s v="Provence-Alpes-Côte d'Azur"/>
    <s v="Marseille"/>
    <x v="1"/>
    <x v="0"/>
    <x v="1"/>
    <x v="0"/>
    <x v="3"/>
    <s v="Eldon File Cart, Single Width"/>
    <n v="0.1"/>
    <n v="693"/>
    <n v="254"/>
    <n v="6"/>
    <s v="FALSE"/>
  </r>
  <r>
    <s v="AZ-2014-6389131"/>
    <x v="1164"/>
    <s v="Daisy Summers"/>
    <x v="2"/>
    <s v="Auvergne-Rhône-Alpes"/>
    <s v="Lyon"/>
    <x v="1"/>
    <x v="2"/>
    <x v="0"/>
    <x v="2"/>
    <x v="15"/>
    <s v="Belkin Mouse, Erganomic"/>
    <n v="0"/>
    <n v="193"/>
    <n v="33"/>
    <n v="5"/>
    <s v="TRUE"/>
  </r>
  <r>
    <s v="AZ-2014-6875422"/>
    <x v="1164"/>
    <s v="Elise Ali"/>
    <x v="1"/>
    <s v="England"/>
    <s v="Gravesend"/>
    <x v="0"/>
    <x v="0"/>
    <x v="1"/>
    <x v="0"/>
    <x v="2"/>
    <s v="Sanford Pencil Sharpener, Water Color"/>
    <n v="0"/>
    <n v="52"/>
    <n v="14"/>
    <n v="2"/>
    <s v="TRUE"/>
  </r>
  <r>
    <s v="AZ-2014-9102115"/>
    <x v="1164"/>
    <s v="Thomas Stephens"/>
    <x v="3"/>
    <s v="Liguria"/>
    <s v="Savona"/>
    <x v="2"/>
    <x v="2"/>
    <x v="1"/>
    <x v="0"/>
    <x v="5"/>
    <s v="Cardinal Binder Covers, Durable"/>
    <n v="0"/>
    <n v="27"/>
    <n v="9"/>
    <n v="2"/>
    <s v="FALSE"/>
  </r>
  <r>
    <s v="AZ-2014-9102115"/>
    <x v="1164"/>
    <s v="Thomas Stephens"/>
    <x v="3"/>
    <s v="Liguria"/>
    <s v="Savona"/>
    <x v="2"/>
    <x v="2"/>
    <x v="1"/>
    <x v="0"/>
    <x v="3"/>
    <s v="Eldon Trays, Wire Frame"/>
    <n v="0.4"/>
    <n v="85"/>
    <n v="-1"/>
    <n v="3"/>
    <s v="FALSE"/>
  </r>
  <r>
    <s v="AZ-2014-4722343"/>
    <x v="1164"/>
    <s v="Morgan Dodd"/>
    <x v="2"/>
    <s v="Provence-Alpes-Côte d'Azur"/>
    <s v="Istres"/>
    <x v="1"/>
    <x v="1"/>
    <x v="1"/>
    <x v="0"/>
    <x v="4"/>
    <s v="Stockwell Staples, Bulk Pack"/>
    <n v="0"/>
    <n v="31"/>
    <n v="13"/>
    <n v="3"/>
    <s v="FALSE"/>
  </r>
  <r>
    <s v="AZ-2014-4722343"/>
    <x v="1164"/>
    <s v="Morgan Dodd"/>
    <x v="2"/>
    <s v="Provence-Alpes-Côte d'Azur"/>
    <s v="Istres"/>
    <x v="1"/>
    <x v="1"/>
    <x v="1"/>
    <x v="0"/>
    <x v="3"/>
    <s v="Smead Folders, Blue"/>
    <n v="0.1"/>
    <n v="63"/>
    <n v="1"/>
    <n v="4"/>
    <s v="FALSE"/>
  </r>
  <r>
    <s v="AZ-2014-4722343"/>
    <x v="1164"/>
    <s v="Morgan Dodd"/>
    <x v="2"/>
    <s v="Provence-Alpes-Côte d'Azur"/>
    <s v="Istres"/>
    <x v="1"/>
    <x v="1"/>
    <x v="1"/>
    <x v="2"/>
    <x v="10"/>
    <s v="Motorola Audio Dock, Full Size"/>
    <n v="0.15"/>
    <n v="297"/>
    <n v="52"/>
    <n v="2"/>
    <s v="TRUE"/>
  </r>
  <r>
    <s v="AZ-2014-6040640"/>
    <x v="1165"/>
    <s v="Nathan Iqbal"/>
    <x v="6"/>
    <s v="North Rhine-Westphalia"/>
    <s v="Herne"/>
    <x v="1"/>
    <x v="1"/>
    <x v="0"/>
    <x v="2"/>
    <x v="10"/>
    <s v="Apple Audio Dock, VoIP"/>
    <n v="0"/>
    <n v="835"/>
    <n v="267"/>
    <n v="5"/>
    <s v="TRUE"/>
  </r>
  <r>
    <s v="AZ-2014-9894212"/>
    <x v="1165"/>
    <s v="Mark Washington"/>
    <x v="6"/>
    <s v="North Rhine-Westphalia"/>
    <s v="Halle"/>
    <x v="1"/>
    <x v="0"/>
    <x v="1"/>
    <x v="1"/>
    <x v="8"/>
    <s v="SAFCO Chairmat, Adjustable"/>
    <n v="0.1"/>
    <n v="112"/>
    <n v="15"/>
    <n v="2"/>
    <s v="FALSE"/>
  </r>
  <r>
    <s v="AZ-2014-8489084"/>
    <x v="1165"/>
    <s v="Samuel Hardey"/>
    <x v="2"/>
    <s v="Provence-Alpes-Côte d'Azur"/>
    <s v="Marseille"/>
    <x v="1"/>
    <x v="0"/>
    <x v="1"/>
    <x v="0"/>
    <x v="2"/>
    <s v="Binney &amp; Smith Pencil Sharpener, Water Color"/>
    <n v="0"/>
    <n v="27"/>
    <n v="12"/>
    <n v="1"/>
    <s v="TRUE"/>
  </r>
  <r>
    <s v="AZ-2014-8489084"/>
    <x v="1165"/>
    <s v="Samuel Hardey"/>
    <x v="2"/>
    <s v="Provence-Alpes-Côte d'Azur"/>
    <s v="Marseille"/>
    <x v="1"/>
    <x v="0"/>
    <x v="1"/>
    <x v="2"/>
    <x v="9"/>
    <s v="Okidata Receipt Printer, Durable"/>
    <n v="0.15"/>
    <n v="314"/>
    <n v="-41"/>
    <n v="3"/>
    <s v="TRUE"/>
  </r>
  <r>
    <s v="AZ-2014-9504290"/>
    <x v="1165"/>
    <s v="Kimberly Russo"/>
    <x v="5"/>
    <s v="Basque Country"/>
    <s v="Barakaldo"/>
    <x v="2"/>
    <x v="2"/>
    <x v="1"/>
    <x v="0"/>
    <x v="0"/>
    <s v="Enermax Computer Printout Paper, Premium"/>
    <n v="0"/>
    <n v="57"/>
    <n v="27"/>
    <n v="2"/>
    <s v="FALSE"/>
  </r>
  <r>
    <s v="AZ-2014-9504290"/>
    <x v="1165"/>
    <s v="Kimberly Russo"/>
    <x v="5"/>
    <s v="Basque Country"/>
    <s v="Barakaldo"/>
    <x v="2"/>
    <x v="2"/>
    <x v="1"/>
    <x v="0"/>
    <x v="3"/>
    <s v="Fellowes Trays, Single Width"/>
    <n v="0.1"/>
    <n v="103"/>
    <n v="46"/>
    <n v="2"/>
    <s v="FALSE"/>
  </r>
  <r>
    <s v="BN-2014-7571614"/>
    <x v="1165"/>
    <s v="Henry Pedder"/>
    <x v="2"/>
    <s v="Alsace-Champagne-Ardenne-Lorraine"/>
    <s v="Reims"/>
    <x v="1"/>
    <x v="1"/>
    <x v="1"/>
    <x v="0"/>
    <x v="4"/>
    <s v="Accos Thumb Tacks, Metal"/>
    <n v="0.5"/>
    <n v="21"/>
    <n v="-13"/>
    <n v="3"/>
    <s v="FALSE"/>
  </r>
  <r>
    <s v="BN-2014-7571614"/>
    <x v="1165"/>
    <s v="Henry Pedder"/>
    <x v="2"/>
    <s v="Alsace-Champagne-Ardenne-Lorraine"/>
    <s v="Reims"/>
    <x v="1"/>
    <x v="1"/>
    <x v="1"/>
    <x v="0"/>
    <x v="4"/>
    <s v="OIC Rubber Bands, Bulk Pack"/>
    <n v="0.5"/>
    <n v="34"/>
    <n v="-6"/>
    <n v="4"/>
    <s v="TRUE"/>
  </r>
  <r>
    <s v="AZ-2014-6559589"/>
    <x v="1166"/>
    <s v="Natasha Sykes"/>
    <x v="2"/>
    <s v="Ile-de-France"/>
    <s v="Fontenay-aux-Roses"/>
    <x v="1"/>
    <x v="1"/>
    <x v="2"/>
    <x v="1"/>
    <x v="8"/>
    <s v="Novimex Rocking Chair, Set of Two"/>
    <n v="0.1"/>
    <n v="120"/>
    <n v="1"/>
    <n v="1"/>
    <s v="TRUE"/>
  </r>
  <r>
    <s v="AZ-2014-6559589"/>
    <x v="1166"/>
    <s v="Natasha Sykes"/>
    <x v="2"/>
    <s v="Ile-de-France"/>
    <s v="Fontenay-aux-Roses"/>
    <x v="1"/>
    <x v="1"/>
    <x v="2"/>
    <x v="0"/>
    <x v="2"/>
    <s v="BIC Canvas, Easy-Erase"/>
    <n v="0"/>
    <n v="162"/>
    <n v="55"/>
    <n v="3"/>
    <s v="FALSE"/>
  </r>
  <r>
    <s v="AZ-2014-6559589"/>
    <x v="1166"/>
    <s v="Natasha Sykes"/>
    <x v="2"/>
    <s v="Ile-de-France"/>
    <s v="Fontenay-aux-Roses"/>
    <x v="1"/>
    <x v="1"/>
    <x v="2"/>
    <x v="0"/>
    <x v="5"/>
    <s v="Cardinal Binding Machine, Clear"/>
    <n v="0"/>
    <n v="246"/>
    <n v="98"/>
    <n v="5"/>
    <s v="TRUE"/>
  </r>
  <r>
    <s v="AZ-2014-6559589"/>
    <x v="1166"/>
    <s v="Natasha Sykes"/>
    <x v="2"/>
    <s v="Ile-de-France"/>
    <s v="Fontenay-aux-Roses"/>
    <x v="1"/>
    <x v="1"/>
    <x v="2"/>
    <x v="0"/>
    <x v="3"/>
    <s v="Smead Shelving, Blue"/>
    <n v="0.1"/>
    <n v="88"/>
    <n v="20"/>
    <n v="2"/>
    <s v="TRUE"/>
  </r>
  <r>
    <s v="AZ-2014-6559589"/>
    <x v="1166"/>
    <s v="Natasha Sykes"/>
    <x v="2"/>
    <s v="Ile-de-France"/>
    <s v="Fontenay-aux-Roses"/>
    <x v="1"/>
    <x v="1"/>
    <x v="2"/>
    <x v="0"/>
    <x v="12"/>
    <s v="Acme Trimmer, Steel"/>
    <n v="0"/>
    <n v="88"/>
    <n v="19"/>
    <n v="2"/>
    <s v="TRUE"/>
  </r>
  <r>
    <s v="AZ-2014-2419598"/>
    <x v="1166"/>
    <s v="Minnie Cash"/>
    <x v="2"/>
    <s v="Bourgogne-Franche-Comté"/>
    <s v="Dijon"/>
    <x v="1"/>
    <x v="2"/>
    <x v="0"/>
    <x v="0"/>
    <x v="4"/>
    <s v="OIC Thumb Tacks, Assorted Sizes"/>
    <n v="0"/>
    <n v="115"/>
    <n v="46"/>
    <n v="10"/>
    <s v="FALSE"/>
  </r>
  <r>
    <s v="AZ-2014-2419598"/>
    <x v="1166"/>
    <s v="Minnie Cash"/>
    <x v="2"/>
    <s v="Bourgogne-Franche-Comté"/>
    <s v="Dijon"/>
    <x v="1"/>
    <x v="2"/>
    <x v="0"/>
    <x v="0"/>
    <x v="12"/>
    <s v="Acme Ruler, Serrated"/>
    <n v="0"/>
    <n v="27"/>
    <n v="8"/>
    <n v="2"/>
    <s v="TRUE"/>
  </r>
  <r>
    <s v="AZ-2014-2419598"/>
    <x v="1166"/>
    <s v="Minnie Cash"/>
    <x v="2"/>
    <s v="Bourgogne-Franche-Comté"/>
    <s v="Dijon"/>
    <x v="1"/>
    <x v="2"/>
    <x v="0"/>
    <x v="0"/>
    <x v="12"/>
    <s v="Kleencut Shears, Steel"/>
    <n v="0"/>
    <n v="92"/>
    <n v="24"/>
    <n v="2"/>
    <s v="TRUE"/>
  </r>
  <r>
    <s v="AZ-2014-2419598"/>
    <x v="1166"/>
    <s v="Minnie Cash"/>
    <x v="2"/>
    <s v="Bourgogne-Franche-Comté"/>
    <s v="Dijon"/>
    <x v="1"/>
    <x v="2"/>
    <x v="0"/>
    <x v="0"/>
    <x v="12"/>
    <s v="Stiletto Letter Opener, Steel"/>
    <n v="0"/>
    <n v="125"/>
    <n v="15"/>
    <n v="5"/>
    <s v="TRUE"/>
  </r>
  <r>
    <s v="AZ-2014-4993399"/>
    <x v="1166"/>
    <s v="Kyle Beard"/>
    <x v="1"/>
    <s v="Scotland"/>
    <s v="Edinburgh"/>
    <x v="0"/>
    <x v="1"/>
    <x v="0"/>
    <x v="0"/>
    <x v="7"/>
    <s v="Novimex Removable Labels, Adjustable"/>
    <n v="0"/>
    <n v="39"/>
    <n v="0"/>
    <n v="5"/>
    <s v="FALSE"/>
  </r>
  <r>
    <s v="AZ-2014-6559589"/>
    <x v="1166"/>
    <s v="Natasha Sykes"/>
    <x v="2"/>
    <s v="Ile-de-France"/>
    <s v="Fontenay-aux-Roses"/>
    <x v="1"/>
    <x v="1"/>
    <x v="2"/>
    <x v="2"/>
    <x v="15"/>
    <s v="Logitech Numeric Keypad, Bluetooth"/>
    <n v="0"/>
    <n v="139"/>
    <n v="21"/>
    <n v="3"/>
    <s v="FALSE"/>
  </r>
  <r>
    <s v="AZ-2014-2419598"/>
    <x v="1166"/>
    <s v="Minnie Cash"/>
    <x v="2"/>
    <s v="Bourgogne-Franche-Comté"/>
    <s v="Dijon"/>
    <x v="1"/>
    <x v="2"/>
    <x v="0"/>
    <x v="2"/>
    <x v="15"/>
    <s v="Logitech Mouse, Programmable"/>
    <n v="0"/>
    <n v="62"/>
    <n v="17"/>
    <n v="2"/>
    <s v="TRUE"/>
  </r>
  <r>
    <s v="AZ-2014-2419598"/>
    <x v="1166"/>
    <s v="Minnie Cash"/>
    <x v="2"/>
    <s v="Bourgogne-Franche-Comté"/>
    <s v="Dijon"/>
    <x v="1"/>
    <x v="2"/>
    <x v="0"/>
    <x v="2"/>
    <x v="15"/>
    <s v="SanDisk Memory Card, Bluetooth"/>
    <n v="0"/>
    <n v="225"/>
    <n v="29"/>
    <n v="2"/>
    <s v="FALSE"/>
  </r>
  <r>
    <s v="AZ-2014-9007405"/>
    <x v="1166"/>
    <s v="Ruth Williams"/>
    <x v="1"/>
    <s v="Wales"/>
    <s v="Cardiff"/>
    <x v="0"/>
    <x v="1"/>
    <x v="0"/>
    <x v="2"/>
    <x v="10"/>
    <s v="Apple Smart Phone, Full Size"/>
    <n v="0"/>
    <n v="1275"/>
    <n v="357"/>
    <n v="2"/>
    <s v="TRUE"/>
  </r>
  <r>
    <s v="AZ-2014-3332040"/>
    <x v="1166"/>
    <s v="Lola Hughes"/>
    <x v="4"/>
    <s v="Carinthia"/>
    <s v="Villach"/>
    <x v="1"/>
    <x v="1"/>
    <x v="1"/>
    <x v="1"/>
    <x v="8"/>
    <s v="Novimex Executive Leather Armchair, Red"/>
    <n v="0"/>
    <n v="3221"/>
    <n v="1127"/>
    <n v="7"/>
    <s v="FALSE"/>
  </r>
  <r>
    <s v="AZ-2014-3332040"/>
    <x v="1166"/>
    <s v="Lola Hughes"/>
    <x v="4"/>
    <s v="Carinthia"/>
    <s v="Villach"/>
    <x v="1"/>
    <x v="1"/>
    <x v="1"/>
    <x v="0"/>
    <x v="2"/>
    <s v="Stanley Sketch Pad, Fluorescent"/>
    <n v="0"/>
    <n v="228"/>
    <n v="36"/>
    <n v="5"/>
    <s v="FALSE"/>
  </r>
  <r>
    <s v="AZ-2014-3332040"/>
    <x v="1166"/>
    <s v="Lola Hughes"/>
    <x v="4"/>
    <s v="Carinthia"/>
    <s v="Villach"/>
    <x v="1"/>
    <x v="1"/>
    <x v="1"/>
    <x v="0"/>
    <x v="14"/>
    <s v="GlobeWeis Mailers, Set of 50"/>
    <n v="0"/>
    <n v="154"/>
    <n v="1"/>
    <n v="4"/>
    <s v="FALSE"/>
  </r>
  <r>
    <s v="AZ-2014-3332040"/>
    <x v="1166"/>
    <s v="Lola Hughes"/>
    <x v="4"/>
    <s v="Carinthia"/>
    <s v="Villach"/>
    <x v="1"/>
    <x v="1"/>
    <x v="1"/>
    <x v="0"/>
    <x v="14"/>
    <s v="Kraft Peel and Seal, with clear poly window"/>
    <n v="0"/>
    <n v="144"/>
    <n v="39"/>
    <n v="6"/>
    <s v="TRUE"/>
  </r>
  <r>
    <s v="AZ-2014-3332040"/>
    <x v="1166"/>
    <s v="Lola Hughes"/>
    <x v="4"/>
    <s v="Carinthia"/>
    <s v="Villach"/>
    <x v="1"/>
    <x v="1"/>
    <x v="1"/>
    <x v="0"/>
    <x v="4"/>
    <s v="OIC Clamps, Bulk Pack"/>
    <n v="0"/>
    <n v="79"/>
    <n v="39"/>
    <n v="4"/>
    <s v="FALSE"/>
  </r>
  <r>
    <s v="AZ-2014-3332040"/>
    <x v="1166"/>
    <s v="Lola Hughes"/>
    <x v="4"/>
    <s v="Carinthia"/>
    <s v="Villach"/>
    <x v="1"/>
    <x v="1"/>
    <x v="1"/>
    <x v="0"/>
    <x v="0"/>
    <s v="SanDisk Parchment Paper, Multicolor"/>
    <n v="0"/>
    <n v="36"/>
    <n v="7"/>
    <n v="2"/>
    <s v="FALSE"/>
  </r>
  <r>
    <s v="AZ-2014-3332040"/>
    <x v="1166"/>
    <s v="Lola Hughes"/>
    <x v="4"/>
    <s v="Carinthia"/>
    <s v="Villach"/>
    <x v="1"/>
    <x v="1"/>
    <x v="1"/>
    <x v="0"/>
    <x v="3"/>
    <s v="Rogers Lockers, Blue"/>
    <n v="0"/>
    <n v="1270"/>
    <n v="89"/>
    <n v="6"/>
    <s v="TRUE"/>
  </r>
  <r>
    <s v="AZ-2014-3332040"/>
    <x v="1166"/>
    <s v="Lola Hughes"/>
    <x v="4"/>
    <s v="Carinthia"/>
    <s v="Villach"/>
    <x v="1"/>
    <x v="1"/>
    <x v="1"/>
    <x v="0"/>
    <x v="3"/>
    <s v="Smead File Cart, Industrial"/>
    <n v="0"/>
    <n v="385"/>
    <n v="108"/>
    <n v="3"/>
    <s v="TRUE"/>
  </r>
  <r>
    <s v="AZ-2014-3332040"/>
    <x v="1166"/>
    <s v="Lola Hughes"/>
    <x v="4"/>
    <s v="Carinthia"/>
    <s v="Villach"/>
    <x v="1"/>
    <x v="1"/>
    <x v="1"/>
    <x v="0"/>
    <x v="12"/>
    <s v="Elite Scissors, Serrated"/>
    <n v="0"/>
    <n v="19"/>
    <n v="1"/>
    <n v="1"/>
    <s v="FALSE"/>
  </r>
  <r>
    <s v="BN-2014-7621631"/>
    <x v="1166"/>
    <s v="Sean Wheeler"/>
    <x v="11"/>
    <s v="Porto"/>
    <s v="Porto"/>
    <x v="2"/>
    <x v="2"/>
    <x v="1"/>
    <x v="0"/>
    <x v="5"/>
    <s v="Acco Index Tab, Economy"/>
    <n v="0.5"/>
    <n v="25"/>
    <n v="-2"/>
    <n v="5"/>
    <s v="TRUE"/>
  </r>
  <r>
    <s v="AZ-2014-3332040"/>
    <x v="1166"/>
    <s v="Lola Hughes"/>
    <x v="4"/>
    <s v="Carinthia"/>
    <s v="Villach"/>
    <x v="1"/>
    <x v="1"/>
    <x v="1"/>
    <x v="2"/>
    <x v="13"/>
    <s v="Brother Copy Machine, Color"/>
    <n v="0"/>
    <n v="1846"/>
    <n v="794"/>
    <n v="7"/>
    <s v="FALSE"/>
  </r>
  <r>
    <s v="BN-2014-7621631"/>
    <x v="1166"/>
    <s v="Sean Wheeler"/>
    <x v="11"/>
    <s v="Porto"/>
    <s v="Porto"/>
    <x v="2"/>
    <x v="2"/>
    <x v="1"/>
    <x v="2"/>
    <x v="15"/>
    <s v="Belkin Memory Card, Programmable"/>
    <n v="0.5"/>
    <n v="174"/>
    <n v="-70"/>
    <n v="3"/>
    <s v="TRUE"/>
  </r>
  <r>
    <s v="AZ-2014-7526286"/>
    <x v="1166"/>
    <s v="Kristina Moore"/>
    <x v="2"/>
    <s v="Provence-Alpes-Côte d'Azur"/>
    <s v="Nice"/>
    <x v="1"/>
    <x v="2"/>
    <x v="1"/>
    <x v="1"/>
    <x v="1"/>
    <s v="Bush Library with Doors, Mobile"/>
    <n v="0.1"/>
    <n v="330"/>
    <n v="81"/>
    <n v="1"/>
    <s v="FALSE"/>
  </r>
  <r>
    <s v="AZ-2014-7526286"/>
    <x v="1166"/>
    <s v="Kristina Moore"/>
    <x v="2"/>
    <s v="Provence-Alpes-Côte d'Azur"/>
    <s v="Nice"/>
    <x v="1"/>
    <x v="2"/>
    <x v="1"/>
    <x v="0"/>
    <x v="5"/>
    <s v="Avery Binding Machine, Clear"/>
    <n v="0"/>
    <n v="338"/>
    <n v="41"/>
    <n v="7"/>
    <s v="TRUE"/>
  </r>
  <r>
    <s v="AZ-2014-7526286"/>
    <x v="1166"/>
    <s v="Kristina Moore"/>
    <x v="2"/>
    <s v="Provence-Alpes-Côte d'Azur"/>
    <s v="Nice"/>
    <x v="1"/>
    <x v="2"/>
    <x v="1"/>
    <x v="0"/>
    <x v="3"/>
    <s v="Fellowes Folders, Blue"/>
    <n v="0.1"/>
    <n v="71"/>
    <n v="32"/>
    <n v="3"/>
    <s v="FALSE"/>
  </r>
  <r>
    <s v="AZ-2014-7526286"/>
    <x v="1166"/>
    <s v="Kristina Moore"/>
    <x v="2"/>
    <s v="Provence-Alpes-Côte d'Azur"/>
    <s v="Nice"/>
    <x v="1"/>
    <x v="2"/>
    <x v="1"/>
    <x v="0"/>
    <x v="12"/>
    <s v="Acme Letter Opener, Serrated"/>
    <n v="0"/>
    <n v="188"/>
    <n v="13"/>
    <n v="7"/>
    <s v="FALSE"/>
  </r>
  <r>
    <s v="BN-2014-5368093"/>
    <x v="1166"/>
    <s v="Liam Newton"/>
    <x v="0"/>
    <s v="Stockholm"/>
    <s v="Stockholm"/>
    <x v="0"/>
    <x v="2"/>
    <x v="1"/>
    <x v="0"/>
    <x v="11"/>
    <s v="Breville Toaster, Red"/>
    <n v="0.5"/>
    <n v="115"/>
    <n v="-39"/>
    <n v="3"/>
    <s v="TRUE"/>
  </r>
  <r>
    <s v="BN-2014-5368093"/>
    <x v="1166"/>
    <s v="Liam Newton"/>
    <x v="0"/>
    <s v="Stockholm"/>
    <s v="Stockholm"/>
    <x v="0"/>
    <x v="2"/>
    <x v="1"/>
    <x v="0"/>
    <x v="14"/>
    <s v="Ames Mailers, Recycled"/>
    <n v="0.5"/>
    <n v="87"/>
    <n v="-83"/>
    <n v="5"/>
    <s v="TRUE"/>
  </r>
  <r>
    <s v="AZ-2014-9502741"/>
    <x v="1167"/>
    <s v="Madeline Crooks"/>
    <x v="2"/>
    <s v="Corsica"/>
    <s v="Ajaccio"/>
    <x v="1"/>
    <x v="1"/>
    <x v="2"/>
    <x v="1"/>
    <x v="1"/>
    <s v="Dania Corner Shelving, Mobile"/>
    <n v="0.1"/>
    <n v="336"/>
    <n v="71"/>
    <n v="3"/>
    <s v="FALSE"/>
  </r>
  <r>
    <s v="BN-2014-504974"/>
    <x v="1167"/>
    <s v="Britney Basaldua"/>
    <x v="8"/>
    <s v="Hovedstaden"/>
    <s v="Copenhagen"/>
    <x v="0"/>
    <x v="2"/>
    <x v="0"/>
    <x v="1"/>
    <x v="8"/>
    <s v="Harbour Creations Steel Folding Chair, Red"/>
    <n v="0.5"/>
    <n v="98"/>
    <n v="-45"/>
    <n v="2"/>
    <s v="FALSE"/>
  </r>
  <r>
    <s v="AZ-2014-9502741"/>
    <x v="1167"/>
    <s v="Madeline Crooks"/>
    <x v="2"/>
    <s v="Corsica"/>
    <s v="Ajaccio"/>
    <x v="1"/>
    <x v="1"/>
    <x v="2"/>
    <x v="0"/>
    <x v="5"/>
    <s v="Cardinal Index Tab, Economy"/>
    <n v="0"/>
    <n v="53"/>
    <n v="24"/>
    <n v="6"/>
    <s v="TRUE"/>
  </r>
  <r>
    <s v="BN-2014-504974"/>
    <x v="1167"/>
    <s v="Britney Basaldua"/>
    <x v="8"/>
    <s v="Hovedstaden"/>
    <s v="Copenhagen"/>
    <x v="0"/>
    <x v="2"/>
    <x v="0"/>
    <x v="0"/>
    <x v="5"/>
    <s v="Wilson Jones Binder, Economy"/>
    <n v="0.5"/>
    <n v="33"/>
    <n v="-12"/>
    <n v="5"/>
    <s v="TRUE"/>
  </r>
  <r>
    <s v="BN-2014-504974"/>
    <x v="1167"/>
    <s v="Britney Basaldua"/>
    <x v="8"/>
    <s v="Hovedstaden"/>
    <s v="Copenhagen"/>
    <x v="0"/>
    <x v="2"/>
    <x v="0"/>
    <x v="0"/>
    <x v="12"/>
    <s v="Acme Shears, High Speed"/>
    <n v="0.5"/>
    <n v="75"/>
    <n v="0"/>
    <n v="3"/>
    <s v="FALSE"/>
  </r>
  <r>
    <s v="BN-2014-1002619"/>
    <x v="1167"/>
    <s v="Leah Derham"/>
    <x v="13"/>
    <s v="Dublin"/>
    <s v="Dublin"/>
    <x v="0"/>
    <x v="1"/>
    <x v="0"/>
    <x v="0"/>
    <x v="7"/>
    <s v="Avery Color Coded Labels, Laser Printer Compatible"/>
    <n v="0.5"/>
    <n v="13"/>
    <n v="-9"/>
    <n v="2"/>
    <s v="TRUE"/>
  </r>
  <r>
    <s v="BN-2014-1002619"/>
    <x v="1167"/>
    <s v="Leah Derham"/>
    <x v="13"/>
    <s v="Dublin"/>
    <s v="Dublin"/>
    <x v="0"/>
    <x v="1"/>
    <x v="0"/>
    <x v="0"/>
    <x v="12"/>
    <s v="Kleencut Shears, High Speed"/>
    <n v="0.5"/>
    <n v="23"/>
    <n v="-3"/>
    <n v="1"/>
    <s v="TRUE"/>
  </r>
  <r>
    <s v="BN-2014-7211355"/>
    <x v="1167"/>
    <s v="Gary Crume"/>
    <x v="7"/>
    <s v="North Holland"/>
    <s v="Amsterdam"/>
    <x v="1"/>
    <x v="1"/>
    <x v="1"/>
    <x v="1"/>
    <x v="16"/>
    <s v="Deflect-O Clock, Duo Pack"/>
    <n v="0.2"/>
    <n v="121"/>
    <n v="-17"/>
    <n v="3"/>
    <s v="FALSE"/>
  </r>
  <r>
    <s v="BN-2014-7211355"/>
    <x v="1167"/>
    <s v="Gary Crume"/>
    <x v="7"/>
    <s v="North Holland"/>
    <s v="Amsterdam"/>
    <x v="1"/>
    <x v="1"/>
    <x v="1"/>
    <x v="0"/>
    <x v="5"/>
    <s v="Wilson Jones 3-Hole Punch, Durable"/>
    <n v="0.5"/>
    <n v="44"/>
    <n v="-26"/>
    <n v="3"/>
    <s v="TRUE"/>
  </r>
  <r>
    <s v="BN-2014-7211355"/>
    <x v="1167"/>
    <s v="Gary Crume"/>
    <x v="7"/>
    <s v="North Holland"/>
    <s v="Amsterdam"/>
    <x v="1"/>
    <x v="1"/>
    <x v="1"/>
    <x v="0"/>
    <x v="5"/>
    <s v="Wilson Jones Hole Reinforcements, Recycled"/>
    <n v="0.5"/>
    <n v="7"/>
    <n v="-4"/>
    <n v="3"/>
    <s v="FALSE"/>
  </r>
  <r>
    <s v="AZ-2014-818907"/>
    <x v="1167"/>
    <s v="Julian Corbin"/>
    <x v="1"/>
    <s v="England"/>
    <s v="Woking"/>
    <x v="0"/>
    <x v="0"/>
    <x v="1"/>
    <x v="0"/>
    <x v="4"/>
    <s v="Accos Thumb Tacks, 12 Pack"/>
    <n v="0"/>
    <n v="13"/>
    <n v="4"/>
    <n v="1"/>
    <s v="TRUE"/>
  </r>
  <r>
    <s v="AZ-2014-5374456"/>
    <x v="1168"/>
    <s v="Ryan Greenwood"/>
    <x v="3"/>
    <s v="Lazio"/>
    <s v="Viterbo"/>
    <x v="2"/>
    <x v="1"/>
    <x v="2"/>
    <x v="0"/>
    <x v="5"/>
    <s v="Cardinal 3-Hole Punch, Recycled"/>
    <n v="0"/>
    <n v="146"/>
    <n v="42"/>
    <n v="5"/>
    <s v="TRUE"/>
  </r>
  <r>
    <s v="AZ-2014-5374456"/>
    <x v="1168"/>
    <s v="Ryan Greenwood"/>
    <x v="3"/>
    <s v="Lazio"/>
    <s v="Viterbo"/>
    <x v="2"/>
    <x v="1"/>
    <x v="2"/>
    <x v="0"/>
    <x v="3"/>
    <s v="Tenex Shelving, Wire Frame"/>
    <n v="0.4"/>
    <n v="97"/>
    <n v="-45"/>
    <n v="3"/>
    <s v="TRUE"/>
  </r>
  <r>
    <s v="AZ-2014-1101148"/>
    <x v="1168"/>
    <s v="Dominic Joyce"/>
    <x v="6"/>
    <s v="North Rhine-Westphalia"/>
    <s v="Cologne"/>
    <x v="1"/>
    <x v="2"/>
    <x v="1"/>
    <x v="0"/>
    <x v="5"/>
    <s v="Ibico Binding Machine, Economy"/>
    <n v="0"/>
    <n v="154"/>
    <n v="14"/>
    <n v="3"/>
    <s v="TRUE"/>
  </r>
  <r>
    <s v="AZ-2014-8568161"/>
    <x v="1168"/>
    <s v="Madison Holloway"/>
    <x v="6"/>
    <s v="Baden-Württemberg"/>
    <s v="Heilbronn"/>
    <x v="1"/>
    <x v="2"/>
    <x v="1"/>
    <x v="0"/>
    <x v="14"/>
    <s v="Jiffy Mailers, Security-Tint"/>
    <n v="0"/>
    <n v="40"/>
    <n v="15"/>
    <n v="1"/>
    <s v="TRUE"/>
  </r>
  <r>
    <s v="AZ-2014-5765261"/>
    <x v="1169"/>
    <s v="Libby Thompson"/>
    <x v="5"/>
    <s v="Valenciana"/>
    <s v="Valencia"/>
    <x v="2"/>
    <x v="1"/>
    <x v="1"/>
    <x v="0"/>
    <x v="11"/>
    <s v="Cuisinart Microwave, Silver"/>
    <n v="0"/>
    <n v="558"/>
    <n v="0"/>
    <n v="2"/>
    <s v="FALSE"/>
  </r>
  <r>
    <s v="AZ-2014-5765261"/>
    <x v="1169"/>
    <s v="Libby Thompson"/>
    <x v="5"/>
    <s v="Valenciana"/>
    <s v="Valencia"/>
    <x v="2"/>
    <x v="1"/>
    <x v="1"/>
    <x v="0"/>
    <x v="5"/>
    <s v="Wilson Jones Binder Covers, Durable"/>
    <n v="0"/>
    <n v="25"/>
    <n v="12"/>
    <n v="2"/>
    <s v="TRUE"/>
  </r>
  <r>
    <s v="AZ-2014-5765261"/>
    <x v="1169"/>
    <s v="Libby Thompson"/>
    <x v="5"/>
    <s v="Valenciana"/>
    <s v="Valencia"/>
    <x v="2"/>
    <x v="1"/>
    <x v="1"/>
    <x v="0"/>
    <x v="0"/>
    <s v="Xerox Note Cards, Premium"/>
    <n v="0"/>
    <n v="158"/>
    <n v="32"/>
    <n v="6"/>
    <s v="TRUE"/>
  </r>
  <r>
    <s v="AZ-2014-5765261"/>
    <x v="1169"/>
    <s v="Libby Thompson"/>
    <x v="5"/>
    <s v="Valenciana"/>
    <s v="Valencia"/>
    <x v="2"/>
    <x v="1"/>
    <x v="1"/>
    <x v="0"/>
    <x v="3"/>
    <s v="Eldon Trays, Wire Frame"/>
    <n v="0.1"/>
    <n v="127"/>
    <n v="41"/>
    <n v="3"/>
    <s v="FALSE"/>
  </r>
  <r>
    <s v="AZ-2014-5765261"/>
    <x v="1169"/>
    <s v="Libby Thompson"/>
    <x v="5"/>
    <s v="Valenciana"/>
    <s v="Valencia"/>
    <x v="2"/>
    <x v="1"/>
    <x v="1"/>
    <x v="0"/>
    <x v="12"/>
    <s v="Fiskars Shears, Serrated"/>
    <n v="0"/>
    <n v="133"/>
    <n v="39"/>
    <n v="3"/>
    <s v="FALSE"/>
  </r>
  <r>
    <s v="AZ-2014-4114625"/>
    <x v="1169"/>
    <s v="Lamar Lockhart"/>
    <x v="2"/>
    <s v="Ile-de-France"/>
    <s v="Le Pré-Saint-Gervais"/>
    <x v="1"/>
    <x v="1"/>
    <x v="0"/>
    <x v="1"/>
    <x v="16"/>
    <s v="Deflect-O Light Bulb, Erganomic"/>
    <n v="0"/>
    <n v="53"/>
    <n v="26"/>
    <n v="3"/>
    <s v="FALSE"/>
  </r>
  <r>
    <s v="AZ-2014-8751101"/>
    <x v="1169"/>
    <s v="Imogen Steele"/>
    <x v="3"/>
    <s v="Sicily"/>
    <s v="Modica"/>
    <x v="2"/>
    <x v="2"/>
    <x v="1"/>
    <x v="1"/>
    <x v="1"/>
    <s v="Bush Classic Bookcase, Mobile"/>
    <n v="0"/>
    <n v="1246"/>
    <n v="62"/>
    <n v="3"/>
    <s v="TRUE"/>
  </r>
  <r>
    <s v="AZ-2014-5759981"/>
    <x v="1169"/>
    <s v="Carol Leach"/>
    <x v="2"/>
    <s v="Normandy"/>
    <s v="Le Havre"/>
    <x v="1"/>
    <x v="0"/>
    <x v="1"/>
    <x v="0"/>
    <x v="2"/>
    <s v="Stanley Markers, Fluorescent"/>
    <n v="0"/>
    <n v="47"/>
    <n v="16"/>
    <n v="2"/>
    <s v="TRUE"/>
  </r>
  <r>
    <s v="AZ-2014-5174076"/>
    <x v="1169"/>
    <s v="Abby Muramats"/>
    <x v="3"/>
    <s v="Sicily"/>
    <s v="Acireale"/>
    <x v="2"/>
    <x v="1"/>
    <x v="1"/>
    <x v="0"/>
    <x v="2"/>
    <s v="Binney &amp; Smith Highlighters, Blue"/>
    <n v="0"/>
    <n v="50"/>
    <n v="7"/>
    <n v="3"/>
    <s v="TRUE"/>
  </r>
  <r>
    <s v="AZ-2014-3621683"/>
    <x v="1170"/>
    <s v="Isabelle Gould"/>
    <x v="10"/>
    <s v="Hordaland"/>
    <s v="Bergen"/>
    <x v="0"/>
    <x v="1"/>
    <x v="2"/>
    <x v="1"/>
    <x v="1"/>
    <s v="Dania Corner Shelving, Mobile"/>
    <n v="0"/>
    <n v="872"/>
    <n v="253"/>
    <n v="7"/>
    <s v="FALSE"/>
  </r>
  <r>
    <s v="AZ-2014-3621683"/>
    <x v="1170"/>
    <s v="Isabelle Gould"/>
    <x v="10"/>
    <s v="Hordaland"/>
    <s v="Bergen"/>
    <x v="0"/>
    <x v="1"/>
    <x v="2"/>
    <x v="0"/>
    <x v="4"/>
    <s v="Stockwell Rubber Bands, Assorted Sizes"/>
    <n v="0"/>
    <n v="42"/>
    <n v="8"/>
    <n v="3"/>
    <s v="TRUE"/>
  </r>
  <r>
    <s v="AZ-2014-6052512"/>
    <x v="1171"/>
    <s v="James Lamoureux"/>
    <x v="9"/>
    <s v="Antwerp"/>
    <s v="Antwerp"/>
    <x v="1"/>
    <x v="2"/>
    <x v="2"/>
    <x v="1"/>
    <x v="8"/>
    <s v="SAFCO Swivel Stool, Black"/>
    <n v="0"/>
    <n v="497"/>
    <n v="179"/>
    <n v="3"/>
    <s v="TRUE"/>
  </r>
  <r>
    <s v="AZ-2014-6052512"/>
    <x v="1171"/>
    <s v="James Lamoureux"/>
    <x v="9"/>
    <s v="Antwerp"/>
    <s v="Antwerp"/>
    <x v="1"/>
    <x v="2"/>
    <x v="2"/>
    <x v="0"/>
    <x v="4"/>
    <s v="OIC Clamps, 12 Pack"/>
    <n v="0"/>
    <n v="96"/>
    <n v="48"/>
    <n v="5"/>
    <s v="TRUE"/>
  </r>
  <r>
    <s v="AZ-2014-6052512"/>
    <x v="1171"/>
    <s v="James Lamoureux"/>
    <x v="9"/>
    <s v="Antwerp"/>
    <s v="Antwerp"/>
    <x v="1"/>
    <x v="2"/>
    <x v="2"/>
    <x v="0"/>
    <x v="3"/>
    <s v="Fellowes File Cart, Wire Frame"/>
    <n v="0"/>
    <n v="409"/>
    <n v="86"/>
    <n v="3"/>
    <s v="FALSE"/>
  </r>
  <r>
    <s v="AZ-2014-5406401"/>
    <x v="1171"/>
    <s v="Alexis Code"/>
    <x v="2"/>
    <s v="Ile-de-France"/>
    <s v="Boulogne-Billancourt"/>
    <x v="1"/>
    <x v="2"/>
    <x v="0"/>
    <x v="0"/>
    <x v="2"/>
    <s v="BIC Canvas, Blue"/>
    <n v="0"/>
    <n v="322"/>
    <n v="26"/>
    <n v="6"/>
    <s v="FALSE"/>
  </r>
  <r>
    <s v="AZ-2014-5406401"/>
    <x v="1171"/>
    <s v="Alexis Code"/>
    <x v="2"/>
    <s v="Ile-de-France"/>
    <s v="Boulogne-Billancourt"/>
    <x v="1"/>
    <x v="2"/>
    <x v="0"/>
    <x v="0"/>
    <x v="2"/>
    <s v="Boston Pencil Sharpener, Water Color"/>
    <n v="0"/>
    <n v="289"/>
    <n v="144"/>
    <n v="9"/>
    <s v="TRUE"/>
  </r>
  <r>
    <s v="AZ-2014-7267676"/>
    <x v="1171"/>
    <s v="Shelby Dunston"/>
    <x v="1"/>
    <s v="England"/>
    <s v="Poole"/>
    <x v="0"/>
    <x v="1"/>
    <x v="2"/>
    <x v="0"/>
    <x v="3"/>
    <s v="Tenex Shelving, Industrial"/>
    <n v="0"/>
    <n v="276"/>
    <n v="52"/>
    <n v="5"/>
    <s v="FALSE"/>
  </r>
  <r>
    <s v="AZ-2014-5406401"/>
    <x v="1171"/>
    <s v="Alexis Code"/>
    <x v="2"/>
    <s v="Ile-de-France"/>
    <s v="Boulogne-Billancourt"/>
    <x v="1"/>
    <x v="2"/>
    <x v="0"/>
    <x v="2"/>
    <x v="13"/>
    <s v="Brother Wireless Fax, Color"/>
    <n v="0.15"/>
    <n v="646"/>
    <n v="46"/>
    <n v="2"/>
    <s v="TRUE"/>
  </r>
  <r>
    <s v="AZ-2014-5406401"/>
    <x v="1171"/>
    <s v="Alexis Code"/>
    <x v="2"/>
    <s v="Ile-de-France"/>
    <s v="Boulogne-Billancourt"/>
    <x v="1"/>
    <x v="2"/>
    <x v="0"/>
    <x v="2"/>
    <x v="10"/>
    <s v="Apple Speaker Phone, Full Size"/>
    <n v="0.15"/>
    <n v="318"/>
    <n v="105"/>
    <n v="3"/>
    <s v="FALSE"/>
  </r>
  <r>
    <s v="AZ-2014-5104048"/>
    <x v="1171"/>
    <s v="Georgia Blackburn"/>
    <x v="6"/>
    <s v="Saxony"/>
    <s v="Dresden"/>
    <x v="1"/>
    <x v="2"/>
    <x v="1"/>
    <x v="0"/>
    <x v="5"/>
    <s v="Ibico Binder Covers, Durable"/>
    <n v="0.5"/>
    <n v="45"/>
    <n v="-35"/>
    <n v="6"/>
    <s v="TRUE"/>
  </r>
  <r>
    <s v="BN-2014-444620"/>
    <x v="1171"/>
    <s v="Tricia Bustamante"/>
    <x v="3"/>
    <s v="Apulia"/>
    <s v="Foggia"/>
    <x v="2"/>
    <x v="2"/>
    <x v="1"/>
    <x v="0"/>
    <x v="3"/>
    <s v="Tenex File Cart, Industrial"/>
    <n v="0.4"/>
    <n v="322"/>
    <n v="-113"/>
    <n v="4"/>
    <s v="TRUE"/>
  </r>
  <r>
    <s v="BN-2014-5562074"/>
    <x v="1171"/>
    <s v="Kimberly Jones"/>
    <x v="11"/>
    <s v="Braga"/>
    <s v="Braga"/>
    <x v="2"/>
    <x v="2"/>
    <x v="1"/>
    <x v="0"/>
    <x v="3"/>
    <s v="Fellowes File Cart, Single Width"/>
    <n v="0.5"/>
    <n v="275"/>
    <n v="-275"/>
    <n v="4"/>
    <s v="FALSE"/>
  </r>
  <r>
    <s v="BN-2014-444620"/>
    <x v="1171"/>
    <s v="Tricia Bustamante"/>
    <x v="3"/>
    <s v="Apulia"/>
    <s v="Foggia"/>
    <x v="2"/>
    <x v="2"/>
    <x v="1"/>
    <x v="2"/>
    <x v="10"/>
    <s v="Motorola Smart Phone, with Caller ID"/>
    <n v="0.4"/>
    <n v="1549"/>
    <n v="-439"/>
    <n v="4"/>
    <s v="TRUE"/>
  </r>
  <r>
    <s v="BN-2014-4309746"/>
    <x v="1171"/>
    <s v="Adam Walpole"/>
    <x v="6"/>
    <s v="Lower Saxony"/>
    <s v="Celle"/>
    <x v="1"/>
    <x v="2"/>
    <x v="1"/>
    <x v="1"/>
    <x v="8"/>
    <s v="Novimex Rocking Chair, Red"/>
    <n v="0.1"/>
    <n v="473"/>
    <n v="42"/>
    <n v="4"/>
    <s v="FALSE"/>
  </r>
  <r>
    <s v="AZ-2014-7384314"/>
    <x v="1171"/>
    <s v="Milla Hollinworth"/>
    <x v="6"/>
    <s v="Berlin"/>
    <s v="Berlin"/>
    <x v="1"/>
    <x v="2"/>
    <x v="1"/>
    <x v="0"/>
    <x v="2"/>
    <s v="Boston Sketch Pad, Easy-Erase"/>
    <n v="0.1"/>
    <n v="352"/>
    <n v="74"/>
    <n v="8"/>
    <s v="FALSE"/>
  </r>
  <r>
    <s v="BN-2014-4309746"/>
    <x v="1171"/>
    <s v="Adam Walpole"/>
    <x v="6"/>
    <s v="Lower Saxony"/>
    <s v="Celle"/>
    <x v="1"/>
    <x v="2"/>
    <x v="1"/>
    <x v="0"/>
    <x v="2"/>
    <s v="BIC Highlighters, Easy-Erase"/>
    <n v="0"/>
    <n v="96"/>
    <n v="22"/>
    <n v="5"/>
    <s v="TRUE"/>
  </r>
  <r>
    <s v="BN-2014-4309746"/>
    <x v="1171"/>
    <s v="Adam Walpole"/>
    <x v="6"/>
    <s v="Lower Saxony"/>
    <s v="Celle"/>
    <x v="1"/>
    <x v="2"/>
    <x v="1"/>
    <x v="0"/>
    <x v="5"/>
    <s v="Cardinal Index Tab, Economy"/>
    <n v="0"/>
    <n v="18"/>
    <n v="8"/>
    <n v="2"/>
    <s v="TRUE"/>
  </r>
  <r>
    <s v="BN-2014-3198729"/>
    <x v="1171"/>
    <s v="Sebastian Barber"/>
    <x v="7"/>
    <s v="Gelderland"/>
    <s v="Nijmegen"/>
    <x v="1"/>
    <x v="0"/>
    <x v="0"/>
    <x v="0"/>
    <x v="2"/>
    <s v="Boston Highlighters, Easy-Erase"/>
    <n v="0.5"/>
    <n v="77"/>
    <n v="-43"/>
    <n v="8"/>
    <s v="TRUE"/>
  </r>
  <r>
    <s v="BN-2014-3198729"/>
    <x v="1171"/>
    <s v="Sebastian Barber"/>
    <x v="7"/>
    <s v="Gelderland"/>
    <s v="Nijmegen"/>
    <x v="1"/>
    <x v="0"/>
    <x v="0"/>
    <x v="0"/>
    <x v="14"/>
    <s v="Kraft Peel and Seal, Set of 50"/>
    <n v="0.5"/>
    <n v="72"/>
    <n v="-46"/>
    <n v="7"/>
    <s v="FALSE"/>
  </r>
  <r>
    <s v="BN-2014-3198729"/>
    <x v="1171"/>
    <s v="Sebastian Barber"/>
    <x v="7"/>
    <s v="Gelderland"/>
    <s v="Nijmegen"/>
    <x v="1"/>
    <x v="0"/>
    <x v="0"/>
    <x v="0"/>
    <x v="4"/>
    <s v="Advantus Rubber Bands, Bulk Pack"/>
    <n v="0.5"/>
    <n v="41"/>
    <n v="-14"/>
    <n v="5"/>
    <s v="FALSE"/>
  </r>
  <r>
    <s v="AZ-2014-985095"/>
    <x v="1171"/>
    <s v="Zachary Disher"/>
    <x v="3"/>
    <s v="Tuscany"/>
    <s v="Florence"/>
    <x v="2"/>
    <x v="1"/>
    <x v="0"/>
    <x v="0"/>
    <x v="2"/>
    <s v="BIC Pens, Water Color"/>
    <n v="0"/>
    <n v="35"/>
    <n v="14"/>
    <n v="2"/>
    <s v="FALSE"/>
  </r>
  <r>
    <s v="AZ-2014-985095"/>
    <x v="1171"/>
    <s v="Zachary Disher"/>
    <x v="3"/>
    <s v="Tuscany"/>
    <s v="Florence"/>
    <x v="2"/>
    <x v="1"/>
    <x v="0"/>
    <x v="0"/>
    <x v="2"/>
    <s v="Boston Sketch Pad, Easy-Erase"/>
    <n v="0"/>
    <n v="391"/>
    <n v="113"/>
    <n v="8"/>
    <s v="FALSE"/>
  </r>
  <r>
    <s v="BN-2014-4309746"/>
    <x v="1171"/>
    <s v="Adam Walpole"/>
    <x v="6"/>
    <s v="Lower Saxony"/>
    <s v="Celle"/>
    <x v="1"/>
    <x v="2"/>
    <x v="1"/>
    <x v="2"/>
    <x v="15"/>
    <s v="Memorex Numeric Keypad, Erganomic"/>
    <n v="0"/>
    <n v="187"/>
    <n v="30"/>
    <n v="4"/>
    <s v="TRUE"/>
  </r>
  <r>
    <s v="AZ-2014-985095"/>
    <x v="1171"/>
    <s v="Zachary Disher"/>
    <x v="3"/>
    <s v="Tuscany"/>
    <s v="Florence"/>
    <x v="2"/>
    <x v="1"/>
    <x v="0"/>
    <x v="2"/>
    <x v="13"/>
    <s v="Hewlett Ink, Laser"/>
    <n v="0"/>
    <n v="743"/>
    <n v="89"/>
    <n v="5"/>
    <s v="TRUE"/>
  </r>
  <r>
    <s v="AZ-2014-6061991"/>
    <x v="1172"/>
    <s v="Gerald Galvan"/>
    <x v="0"/>
    <s v="Skåne"/>
    <s v="Landskrona"/>
    <x v="0"/>
    <x v="2"/>
    <x v="0"/>
    <x v="1"/>
    <x v="8"/>
    <s v="Harbour Creations Bag Chairs, Red"/>
    <n v="0.5"/>
    <n v="185"/>
    <n v="-26"/>
    <n v="6"/>
    <s v="FALSE"/>
  </r>
  <r>
    <s v="AZ-2014-3436015"/>
    <x v="1172"/>
    <s v="Jade Farmer"/>
    <x v="5"/>
    <s v="Madrid"/>
    <s v="Madrid"/>
    <x v="2"/>
    <x v="1"/>
    <x v="2"/>
    <x v="1"/>
    <x v="1"/>
    <s v="Dania Classic Bookcase, Metal"/>
    <n v="0"/>
    <n v="410"/>
    <n v="135"/>
    <n v="1"/>
    <s v="TRUE"/>
  </r>
  <r>
    <s v="AZ-2014-9050550"/>
    <x v="1172"/>
    <s v="Charles Builder"/>
    <x v="2"/>
    <s v="Auvergne-Rhône-Alpes"/>
    <s v="Aix-les-Bains"/>
    <x v="1"/>
    <x v="1"/>
    <x v="0"/>
    <x v="0"/>
    <x v="14"/>
    <s v="GlobeWeis Clasp Envelope, Set of 50"/>
    <n v="0"/>
    <n v="10"/>
    <n v="4"/>
    <n v="1"/>
    <s v="FALSE"/>
  </r>
  <r>
    <s v="BN-2014-8834829"/>
    <x v="1172"/>
    <s v="Piper Wilder-Neligan"/>
    <x v="2"/>
    <s v="Ile-de-France"/>
    <s v="Pantin"/>
    <x v="1"/>
    <x v="1"/>
    <x v="0"/>
    <x v="0"/>
    <x v="3"/>
    <s v="Smead Lockers, Wire Frame"/>
    <n v="0.1"/>
    <n v="711"/>
    <n v="-8"/>
    <n v="4"/>
    <s v="FALSE"/>
  </r>
  <r>
    <s v="AZ-2014-3436015"/>
    <x v="1172"/>
    <s v="Jade Farmer"/>
    <x v="5"/>
    <s v="Madrid"/>
    <s v="Madrid"/>
    <x v="2"/>
    <x v="1"/>
    <x v="2"/>
    <x v="0"/>
    <x v="2"/>
    <s v="Sanford Highlighters, Easy-Erase"/>
    <n v="0"/>
    <n v="144"/>
    <n v="6"/>
    <n v="9"/>
    <s v="TRUE"/>
  </r>
  <r>
    <s v="AZ-2014-3436015"/>
    <x v="1172"/>
    <s v="Jade Farmer"/>
    <x v="5"/>
    <s v="Madrid"/>
    <s v="Madrid"/>
    <x v="2"/>
    <x v="1"/>
    <x v="2"/>
    <x v="0"/>
    <x v="2"/>
    <s v="Sanford Markers, Water Color"/>
    <n v="0"/>
    <n v="185"/>
    <n v="17"/>
    <n v="7"/>
    <s v="TRUE"/>
  </r>
  <r>
    <s v="AZ-2014-6061991"/>
    <x v="1172"/>
    <s v="Gerald Galvan"/>
    <x v="0"/>
    <s v="Skåne"/>
    <s v="Landskrona"/>
    <x v="0"/>
    <x v="2"/>
    <x v="0"/>
    <x v="2"/>
    <x v="13"/>
    <s v="Hewlett Copy Machine, Color"/>
    <n v="0.5"/>
    <n v="663"/>
    <n v="-212"/>
    <n v="5"/>
    <s v="FALSE"/>
  </r>
  <r>
    <s v="AZ-2014-6061991"/>
    <x v="1172"/>
    <s v="Gerald Galvan"/>
    <x v="0"/>
    <s v="Skåne"/>
    <s v="Landskrona"/>
    <x v="0"/>
    <x v="2"/>
    <x v="0"/>
    <x v="2"/>
    <x v="9"/>
    <s v="Okidata Printer, Wireless"/>
    <n v="0.5"/>
    <n v="671"/>
    <n v="-309"/>
    <n v="5"/>
    <s v="TRUE"/>
  </r>
  <r>
    <s v="AZ-2014-3436015"/>
    <x v="1172"/>
    <s v="Jade Farmer"/>
    <x v="5"/>
    <s v="Madrid"/>
    <s v="Madrid"/>
    <x v="2"/>
    <x v="1"/>
    <x v="2"/>
    <x v="2"/>
    <x v="15"/>
    <s v="Logitech Keyboard, USB"/>
    <n v="0"/>
    <n v="363"/>
    <n v="76"/>
    <n v="5"/>
    <s v="FALSE"/>
  </r>
  <r>
    <s v="AZ-2014-3855882"/>
    <x v="1172"/>
    <s v="Beverly Brooks"/>
    <x v="2"/>
    <s v="Ile-de-France"/>
    <s v="Longjumeau"/>
    <x v="1"/>
    <x v="1"/>
    <x v="1"/>
    <x v="0"/>
    <x v="5"/>
    <s v="Acco Index Tab, Clear"/>
    <n v="0"/>
    <n v="40"/>
    <n v="17"/>
    <n v="5"/>
    <s v="TRUE"/>
  </r>
  <r>
    <s v="BN-2014-7201366"/>
    <x v="1172"/>
    <s v="Jeffrey Laird"/>
    <x v="5"/>
    <s v="Madrid"/>
    <s v="Las Rozas de Madrid"/>
    <x v="2"/>
    <x v="2"/>
    <x v="1"/>
    <x v="0"/>
    <x v="3"/>
    <s v="Eldon Shelving, Industrial"/>
    <n v="0.1"/>
    <n v="396"/>
    <n v="-31"/>
    <n v="9"/>
    <s v="FALSE"/>
  </r>
  <r>
    <s v="AZ-2014-9165152"/>
    <x v="1172"/>
    <s v="Ethan Williams"/>
    <x v="1"/>
    <s v="Scotland"/>
    <s v="Livingston"/>
    <x v="0"/>
    <x v="2"/>
    <x v="1"/>
    <x v="1"/>
    <x v="1"/>
    <s v="Dania Library with Doors, Metal"/>
    <n v="0"/>
    <n v="724"/>
    <n v="253"/>
    <n v="2"/>
    <s v="TRUE"/>
  </r>
  <r>
    <s v="AZ-2014-9165152"/>
    <x v="1172"/>
    <s v="Ethan Williams"/>
    <x v="1"/>
    <s v="Scotland"/>
    <s v="Livingston"/>
    <x v="0"/>
    <x v="2"/>
    <x v="1"/>
    <x v="0"/>
    <x v="14"/>
    <s v="Jiffy Mailers, Set of 50"/>
    <n v="0"/>
    <n v="112"/>
    <n v="24"/>
    <n v="3"/>
    <s v="TRUE"/>
  </r>
  <r>
    <s v="AZ-2014-2414105"/>
    <x v="1172"/>
    <s v="Jeremy Pilcher"/>
    <x v="2"/>
    <s v="Brittany"/>
    <s v="Saint-Malo"/>
    <x v="1"/>
    <x v="2"/>
    <x v="1"/>
    <x v="0"/>
    <x v="2"/>
    <s v="Sanford Highlighters, Easy-Erase"/>
    <n v="0"/>
    <n v="16"/>
    <n v="1"/>
    <n v="1"/>
    <s v="TRUE"/>
  </r>
  <r>
    <s v="AZ-2014-6854187"/>
    <x v="1173"/>
    <s v="Oscar Clayton"/>
    <x v="2"/>
    <s v="Nord-Pas-de-Calais-Picardie"/>
    <s v="Lille"/>
    <x v="1"/>
    <x v="1"/>
    <x v="2"/>
    <x v="0"/>
    <x v="0"/>
    <s v="Enermax Note Cards, Premium"/>
    <n v="0"/>
    <n v="30"/>
    <n v="6"/>
    <n v="1"/>
    <s v="TRUE"/>
  </r>
  <r>
    <s v="AZ-2014-6530154"/>
    <x v="1173"/>
    <s v="Bettie Lang"/>
    <x v="2"/>
    <s v="Nord-Pas-de-Calais-Picardie"/>
    <s v="Lille"/>
    <x v="1"/>
    <x v="1"/>
    <x v="1"/>
    <x v="1"/>
    <x v="8"/>
    <s v="Hon Executive Leather Armchair, Adjustable"/>
    <n v="0.1"/>
    <n v="5729"/>
    <n v="64"/>
    <n v="14"/>
    <s v="TRUE"/>
  </r>
  <r>
    <s v="AZ-2014-6530154"/>
    <x v="1173"/>
    <s v="Bettie Lang"/>
    <x v="2"/>
    <s v="Nord-Pas-de-Calais-Picardie"/>
    <s v="Lille"/>
    <x v="1"/>
    <x v="1"/>
    <x v="1"/>
    <x v="0"/>
    <x v="0"/>
    <s v="Enermax Cards &amp; Envelopes, Premium"/>
    <n v="0"/>
    <n v="94"/>
    <n v="27"/>
    <n v="2"/>
    <s v="FALSE"/>
  </r>
  <r>
    <s v="AZ-2014-6530154"/>
    <x v="1173"/>
    <s v="Bettie Lang"/>
    <x v="2"/>
    <s v="Nord-Pas-de-Calais-Picardie"/>
    <s v="Lille"/>
    <x v="1"/>
    <x v="1"/>
    <x v="1"/>
    <x v="0"/>
    <x v="12"/>
    <s v="Kleencut Ruler, Easy Grip"/>
    <n v="0"/>
    <n v="213"/>
    <n v="4"/>
    <n v="14"/>
    <s v="TRUE"/>
  </r>
  <r>
    <s v="AZ-2014-6530154"/>
    <x v="1173"/>
    <s v="Bettie Lang"/>
    <x v="2"/>
    <s v="Nord-Pas-de-Calais-Picardie"/>
    <s v="Lille"/>
    <x v="1"/>
    <x v="1"/>
    <x v="1"/>
    <x v="2"/>
    <x v="13"/>
    <s v="Canon Ink, Digital"/>
    <n v="0.15"/>
    <n v="250"/>
    <n v="-12"/>
    <n v="2"/>
    <s v="FALSE"/>
  </r>
  <r>
    <s v="AZ-2014-6305127"/>
    <x v="1173"/>
    <s v="Justin Armit"/>
    <x v="1"/>
    <s v="England"/>
    <s v="Farnborough"/>
    <x v="0"/>
    <x v="1"/>
    <x v="1"/>
    <x v="0"/>
    <x v="0"/>
    <s v="SanDisk Computer Printout Paper, Premium"/>
    <n v="0"/>
    <n v="60"/>
    <n v="13"/>
    <n v="2"/>
    <s v="TRUE"/>
  </r>
  <r>
    <s v="AZ-2014-8637835"/>
    <x v="1173"/>
    <s v="Jasmine Slater"/>
    <x v="1"/>
    <s v="England"/>
    <s v="Preston"/>
    <x v="0"/>
    <x v="2"/>
    <x v="1"/>
    <x v="0"/>
    <x v="5"/>
    <s v="Ibico Index Tab, Durable"/>
    <n v="0"/>
    <n v="19"/>
    <n v="8"/>
    <n v="2"/>
    <s v="TRUE"/>
  </r>
  <r>
    <s v="AZ-2014-8637835"/>
    <x v="1173"/>
    <s v="Jasmine Slater"/>
    <x v="1"/>
    <s v="England"/>
    <s v="Preston"/>
    <x v="0"/>
    <x v="2"/>
    <x v="1"/>
    <x v="0"/>
    <x v="4"/>
    <s v="Stockwell Staples, Assorted Sizes"/>
    <n v="0"/>
    <n v="25"/>
    <n v="11"/>
    <n v="3"/>
    <s v="FALSE"/>
  </r>
  <r>
    <s v="BN-2014-8354693"/>
    <x v="1173"/>
    <s v="Jason Calhoun"/>
    <x v="7"/>
    <s v="North Holland"/>
    <s v="Hilversum"/>
    <x v="1"/>
    <x v="1"/>
    <x v="1"/>
    <x v="0"/>
    <x v="2"/>
    <s v="Binney &amp; Smith Pencil Sharpener, Fluorescent"/>
    <n v="0.5"/>
    <n v="27"/>
    <n v="-25"/>
    <n v="2"/>
    <s v="FALSE"/>
  </r>
  <r>
    <s v="BN-2014-8354693"/>
    <x v="1173"/>
    <s v="Jason Calhoun"/>
    <x v="7"/>
    <s v="North Holland"/>
    <s v="Hilversum"/>
    <x v="1"/>
    <x v="1"/>
    <x v="1"/>
    <x v="2"/>
    <x v="13"/>
    <s v="HP Copy Machine, Color"/>
    <n v="0.5"/>
    <n v="245"/>
    <n v="-78"/>
    <n v="2"/>
    <s v="TRUE"/>
  </r>
  <r>
    <s v="BN-2014-9079543"/>
    <x v="1173"/>
    <s v="Freddie Kaur"/>
    <x v="3"/>
    <s v="Campania"/>
    <s v="Naples"/>
    <x v="2"/>
    <x v="1"/>
    <x v="1"/>
    <x v="0"/>
    <x v="7"/>
    <s v="Hon Shipping Labels, Laser Printer Compatible"/>
    <n v="0"/>
    <n v="45"/>
    <n v="13"/>
    <n v="4"/>
    <s v="FALSE"/>
  </r>
  <r>
    <s v="BN-2014-9079543"/>
    <x v="1173"/>
    <s v="Freddie Kaur"/>
    <x v="3"/>
    <s v="Campania"/>
    <s v="Naples"/>
    <x v="2"/>
    <x v="1"/>
    <x v="1"/>
    <x v="0"/>
    <x v="3"/>
    <s v="Smead Box, Wire Frame"/>
    <n v="0.4"/>
    <n v="24"/>
    <n v="-9"/>
    <n v="4"/>
    <s v="FALSE"/>
  </r>
  <r>
    <s v="AZ-2014-741158"/>
    <x v="1174"/>
    <s v="Victoria Burke"/>
    <x v="1"/>
    <s v="England"/>
    <s v="Manchester"/>
    <x v="0"/>
    <x v="2"/>
    <x v="2"/>
    <x v="0"/>
    <x v="2"/>
    <s v="Sanford Markers, Easy-Erase"/>
    <n v="0"/>
    <n v="47"/>
    <n v="1"/>
    <n v="2"/>
    <s v="FALSE"/>
  </r>
  <r>
    <s v="AZ-2014-741158"/>
    <x v="1174"/>
    <s v="Victoria Burke"/>
    <x v="1"/>
    <s v="England"/>
    <s v="Manchester"/>
    <x v="0"/>
    <x v="2"/>
    <x v="2"/>
    <x v="0"/>
    <x v="3"/>
    <s v="Smead Folders, Industrial"/>
    <n v="0"/>
    <n v="18"/>
    <n v="4"/>
    <n v="1"/>
    <s v="FALSE"/>
  </r>
  <r>
    <s v="AZ-2014-3937200"/>
    <x v="1174"/>
    <s v="Isabelle Torpy"/>
    <x v="5"/>
    <s v="Basque Country"/>
    <s v="Bilbao"/>
    <x v="2"/>
    <x v="1"/>
    <x v="0"/>
    <x v="1"/>
    <x v="16"/>
    <s v="Advantus Clock, Black"/>
    <n v="0"/>
    <n v="103"/>
    <n v="30"/>
    <n v="2"/>
    <s v="FALSE"/>
  </r>
  <r>
    <s v="AZ-2014-2539403"/>
    <x v="1174"/>
    <s v="Dennis Conaway"/>
    <x v="6"/>
    <s v="Schleswig-Holstein"/>
    <s v="Kiel"/>
    <x v="1"/>
    <x v="1"/>
    <x v="1"/>
    <x v="0"/>
    <x v="0"/>
    <s v="SanDisk Cards &amp; Envelopes, Premium"/>
    <n v="0"/>
    <n v="194"/>
    <n v="74"/>
    <n v="4"/>
    <s v="TRUE"/>
  </r>
  <r>
    <s v="AZ-2014-3937200"/>
    <x v="1174"/>
    <s v="Isabelle Torpy"/>
    <x v="5"/>
    <s v="Basque Country"/>
    <s v="Bilbao"/>
    <x v="2"/>
    <x v="1"/>
    <x v="0"/>
    <x v="0"/>
    <x v="5"/>
    <s v="Avery 3-Hole Punch, Recycled"/>
    <n v="0"/>
    <n v="85"/>
    <n v="0"/>
    <n v="3"/>
    <s v="TRUE"/>
  </r>
  <r>
    <s v="AZ-2014-3937200"/>
    <x v="1174"/>
    <s v="Isabelle Torpy"/>
    <x v="5"/>
    <s v="Basque Country"/>
    <s v="Bilbao"/>
    <x v="2"/>
    <x v="1"/>
    <x v="0"/>
    <x v="0"/>
    <x v="7"/>
    <s v="Avery Removable Labels, 5000 Label Set"/>
    <n v="0"/>
    <n v="100"/>
    <n v="25"/>
    <n v="9"/>
    <s v="FALSE"/>
  </r>
  <r>
    <s v="AZ-2014-3937200"/>
    <x v="1174"/>
    <s v="Isabelle Torpy"/>
    <x v="5"/>
    <s v="Basque Country"/>
    <s v="Bilbao"/>
    <x v="2"/>
    <x v="1"/>
    <x v="0"/>
    <x v="0"/>
    <x v="12"/>
    <s v="Fiskars Scissors, High Speed"/>
    <n v="0"/>
    <n v="162"/>
    <n v="78"/>
    <n v="7"/>
    <s v="FALSE"/>
  </r>
  <r>
    <s v="BN-2014-9526659"/>
    <x v="1174"/>
    <s v="Keith Martinez"/>
    <x v="5"/>
    <s v="Andalusía"/>
    <s v="El Ejido"/>
    <x v="2"/>
    <x v="1"/>
    <x v="1"/>
    <x v="0"/>
    <x v="3"/>
    <s v="Eldon Folders, Wire Frame"/>
    <n v="0.1"/>
    <n v="43"/>
    <n v="0"/>
    <n v="3"/>
    <s v="TRUE"/>
  </r>
  <r>
    <s v="AZ-2014-2539403"/>
    <x v="1174"/>
    <s v="Dennis Conaway"/>
    <x v="6"/>
    <s v="Schleswig-Holstein"/>
    <s v="Kiel"/>
    <x v="1"/>
    <x v="1"/>
    <x v="1"/>
    <x v="2"/>
    <x v="10"/>
    <s v="Apple Headset, Cordless"/>
    <n v="0"/>
    <n v="381"/>
    <n v="80"/>
    <n v="5"/>
    <s v="TRUE"/>
  </r>
  <r>
    <s v="AZ-2014-3937200"/>
    <x v="1174"/>
    <s v="Isabelle Torpy"/>
    <x v="5"/>
    <s v="Basque Country"/>
    <s v="Bilbao"/>
    <x v="2"/>
    <x v="1"/>
    <x v="0"/>
    <x v="2"/>
    <x v="13"/>
    <s v="Sharp Fax Machine, High-Speed"/>
    <n v="0"/>
    <n v="2057"/>
    <n v="432"/>
    <n v="7"/>
    <s v="FALSE"/>
  </r>
  <r>
    <s v="AZ-2014-3937200"/>
    <x v="1174"/>
    <s v="Isabelle Torpy"/>
    <x v="5"/>
    <s v="Basque Country"/>
    <s v="Bilbao"/>
    <x v="2"/>
    <x v="1"/>
    <x v="0"/>
    <x v="2"/>
    <x v="9"/>
    <s v="Epson Phone, Durable"/>
    <n v="0.1"/>
    <n v="292"/>
    <n v="13"/>
    <n v="4"/>
    <s v="FALSE"/>
  </r>
  <r>
    <s v="AZ-2014-8708841"/>
    <x v="1174"/>
    <s v="Isabella Falkiner"/>
    <x v="3"/>
    <s v="Sicily"/>
    <s v="Acireale"/>
    <x v="2"/>
    <x v="2"/>
    <x v="1"/>
    <x v="0"/>
    <x v="5"/>
    <s v="Cardinal Binding Machine, Durable"/>
    <n v="0"/>
    <n v="103"/>
    <n v="36"/>
    <n v="2"/>
    <s v="TRUE"/>
  </r>
  <r>
    <s v="AZ-2014-8708841"/>
    <x v="1174"/>
    <s v="Isabella Falkiner"/>
    <x v="3"/>
    <s v="Sicily"/>
    <s v="Acireale"/>
    <x v="2"/>
    <x v="2"/>
    <x v="1"/>
    <x v="0"/>
    <x v="14"/>
    <s v="GlobeWeis Interoffice Envelope, Set of 50"/>
    <n v="0"/>
    <n v="287"/>
    <n v="66"/>
    <n v="6"/>
    <s v="FALSE"/>
  </r>
  <r>
    <s v="AZ-2014-8708841"/>
    <x v="1174"/>
    <s v="Isabella Falkiner"/>
    <x v="3"/>
    <s v="Sicily"/>
    <s v="Acireale"/>
    <x v="2"/>
    <x v="2"/>
    <x v="1"/>
    <x v="0"/>
    <x v="7"/>
    <s v="Harbour Creations Legal Exhibit Labels, 5000 Label Set"/>
    <n v="0"/>
    <n v="23"/>
    <n v="4"/>
    <n v="2"/>
    <s v="TRUE"/>
  </r>
  <r>
    <s v="AZ-2014-3740104"/>
    <x v="1174"/>
    <s v="Oliver Stephenson"/>
    <x v="4"/>
    <s v="Vienna"/>
    <s v="Vienna"/>
    <x v="1"/>
    <x v="1"/>
    <x v="1"/>
    <x v="0"/>
    <x v="5"/>
    <s v="Ibico Binder Covers, Recycled"/>
    <n v="0"/>
    <n v="28"/>
    <n v="10"/>
    <n v="2"/>
    <s v="TRUE"/>
  </r>
  <r>
    <s v="BN-2014-3991888"/>
    <x v="1174"/>
    <s v="Joyce Cornell"/>
    <x v="3"/>
    <s v="Apulia"/>
    <s v="Molfetta"/>
    <x v="2"/>
    <x v="1"/>
    <x v="1"/>
    <x v="2"/>
    <x v="10"/>
    <s v="Nokia Speaker Phone, VoIP"/>
    <n v="0.4"/>
    <n v="148"/>
    <n v="-91"/>
    <n v="2"/>
    <s v="FALSE"/>
  </r>
  <r>
    <s v="AZ-2014-5541569"/>
    <x v="1175"/>
    <s v="Jett Osman"/>
    <x v="3"/>
    <s v="Lombardy"/>
    <s v="Milan"/>
    <x v="2"/>
    <x v="0"/>
    <x v="2"/>
    <x v="0"/>
    <x v="2"/>
    <s v="BIC Sketch Pad, Water Color"/>
    <n v="0"/>
    <n v="415"/>
    <n v="62"/>
    <n v="8"/>
    <s v="TRUE"/>
  </r>
  <r>
    <s v="BN-2014-9998478"/>
    <x v="1175"/>
    <s v="Ella Dwyer-Gray"/>
    <x v="7"/>
    <s v="North Brabant"/>
    <s v="Breda"/>
    <x v="1"/>
    <x v="1"/>
    <x v="1"/>
    <x v="1"/>
    <x v="1"/>
    <s v="Bush Library with Doors, Traditional"/>
    <n v="0.5"/>
    <n v="1275"/>
    <n v="-1148"/>
    <n v="7"/>
    <s v="FALSE"/>
  </r>
  <r>
    <s v="BN-2014-9998478"/>
    <x v="1175"/>
    <s v="Ella Dwyer-Gray"/>
    <x v="7"/>
    <s v="North Brabant"/>
    <s v="Breda"/>
    <x v="1"/>
    <x v="1"/>
    <x v="1"/>
    <x v="0"/>
    <x v="2"/>
    <s v="Boston Markers, Blue"/>
    <n v="0.5"/>
    <n v="66"/>
    <n v="-12"/>
    <n v="5"/>
    <s v="FALSE"/>
  </r>
  <r>
    <s v="BN-2014-9998478"/>
    <x v="1175"/>
    <s v="Ella Dwyer-Gray"/>
    <x v="7"/>
    <s v="North Brabant"/>
    <s v="Breda"/>
    <x v="1"/>
    <x v="1"/>
    <x v="1"/>
    <x v="0"/>
    <x v="5"/>
    <s v="Cardinal Hole Reinforcements, Economy"/>
    <n v="0.5"/>
    <n v="8"/>
    <n v="-2"/>
    <n v="3"/>
    <s v="FALSE"/>
  </r>
  <r>
    <s v="AZ-2014-8193054"/>
    <x v="1175"/>
    <s v="Liam Mathias"/>
    <x v="9"/>
    <s v="Antwerp"/>
    <s v="Antwerp"/>
    <x v="1"/>
    <x v="2"/>
    <x v="1"/>
    <x v="0"/>
    <x v="5"/>
    <s v="Avery Binding Machine, Durable"/>
    <n v="0"/>
    <n v="151"/>
    <n v="9"/>
    <n v="3"/>
    <s v="FALSE"/>
  </r>
  <r>
    <s v="AZ-2014-8808446"/>
    <x v="1175"/>
    <s v="Alexander Bennett"/>
    <x v="2"/>
    <s v="Auvergne-Rhône-Alpes"/>
    <s v="Valence"/>
    <x v="1"/>
    <x v="2"/>
    <x v="1"/>
    <x v="0"/>
    <x v="5"/>
    <s v="Avery Binder, Clear"/>
    <n v="0"/>
    <n v="25"/>
    <n v="2"/>
    <n v="2"/>
    <s v="FALSE"/>
  </r>
  <r>
    <s v="AZ-2014-8808446"/>
    <x v="1175"/>
    <s v="Alexander Bennett"/>
    <x v="2"/>
    <s v="Auvergne-Rhône-Alpes"/>
    <s v="Valence"/>
    <x v="1"/>
    <x v="2"/>
    <x v="1"/>
    <x v="0"/>
    <x v="5"/>
    <s v="Cardinal Binder, Economy"/>
    <n v="0"/>
    <n v="97"/>
    <n v="36"/>
    <n v="7"/>
    <s v="TRUE"/>
  </r>
  <r>
    <s v="BN-2014-9998478"/>
    <x v="1175"/>
    <s v="Ella Dwyer-Gray"/>
    <x v="7"/>
    <s v="North Brabant"/>
    <s v="Breda"/>
    <x v="1"/>
    <x v="1"/>
    <x v="1"/>
    <x v="2"/>
    <x v="9"/>
    <s v="StarTech Calculator, Durable"/>
    <n v="0.5"/>
    <n v="80"/>
    <n v="-56"/>
    <n v="4"/>
    <s v="TRUE"/>
  </r>
  <r>
    <s v="BN-2014-9998478"/>
    <x v="1175"/>
    <s v="Ella Dwyer-Gray"/>
    <x v="7"/>
    <s v="North Brabant"/>
    <s v="Breda"/>
    <x v="1"/>
    <x v="1"/>
    <x v="1"/>
    <x v="2"/>
    <x v="10"/>
    <s v="Nokia Audio Dock, Full Size"/>
    <n v="0.5"/>
    <n v="168"/>
    <n v="-111"/>
    <n v="2"/>
    <s v="FALSE"/>
  </r>
  <r>
    <s v="BN-2014-9998478"/>
    <x v="1175"/>
    <s v="Ella Dwyer-Gray"/>
    <x v="7"/>
    <s v="North Brabant"/>
    <s v="Breda"/>
    <x v="1"/>
    <x v="1"/>
    <x v="1"/>
    <x v="2"/>
    <x v="10"/>
    <s v="Samsung Audio Dock, Cordless"/>
    <n v="0.5"/>
    <n v="424"/>
    <n v="-272"/>
    <n v="5"/>
    <s v="TRUE"/>
  </r>
  <r>
    <s v="AZ-2014-1473888"/>
    <x v="1175"/>
    <s v="Oscar Noble"/>
    <x v="1"/>
    <s v="England"/>
    <s v="Maidenhead"/>
    <x v="0"/>
    <x v="1"/>
    <x v="1"/>
    <x v="0"/>
    <x v="11"/>
    <s v="Cuisinart Blender, Black"/>
    <n v="0"/>
    <n v="133"/>
    <n v="1"/>
    <n v="2"/>
    <s v="TRUE"/>
  </r>
  <r>
    <s v="AZ-2014-1473888"/>
    <x v="1175"/>
    <s v="Oscar Noble"/>
    <x v="1"/>
    <s v="England"/>
    <s v="Maidenhead"/>
    <x v="0"/>
    <x v="1"/>
    <x v="1"/>
    <x v="0"/>
    <x v="2"/>
    <s v="Stanley Markers, Easy-Erase"/>
    <n v="0"/>
    <n v="112"/>
    <n v="0"/>
    <n v="5"/>
    <s v="FALSE"/>
  </r>
  <r>
    <s v="AZ-2014-1473888"/>
    <x v="1175"/>
    <s v="Oscar Noble"/>
    <x v="1"/>
    <s v="England"/>
    <s v="Maidenhead"/>
    <x v="0"/>
    <x v="1"/>
    <x v="1"/>
    <x v="0"/>
    <x v="3"/>
    <s v="Rogers Box, Blue"/>
    <n v="0"/>
    <n v="48"/>
    <n v="1"/>
    <n v="2"/>
    <s v="TRUE"/>
  </r>
  <r>
    <s v="AZ-2014-1473888"/>
    <x v="1175"/>
    <s v="Oscar Noble"/>
    <x v="1"/>
    <s v="England"/>
    <s v="Maidenhead"/>
    <x v="0"/>
    <x v="1"/>
    <x v="1"/>
    <x v="2"/>
    <x v="10"/>
    <s v="Motorola Audio Dock, VoIP"/>
    <n v="0"/>
    <n v="520"/>
    <n v="151"/>
    <n v="3"/>
    <s v="TRUE"/>
  </r>
  <r>
    <s v="AZ-2014-9173852"/>
    <x v="1176"/>
    <s v="Rachel Tyler"/>
    <x v="2"/>
    <s v="Ile-de-France"/>
    <s v="Argenteuil"/>
    <x v="1"/>
    <x v="2"/>
    <x v="1"/>
    <x v="1"/>
    <x v="1"/>
    <s v="Bush Corner Shelving, Traditional"/>
    <n v="0.1"/>
    <n v="223"/>
    <n v="27"/>
    <n v="2"/>
    <s v="TRUE"/>
  </r>
  <r>
    <s v="AZ-2014-9173852"/>
    <x v="1176"/>
    <s v="Rachel Tyler"/>
    <x v="2"/>
    <s v="Ile-de-France"/>
    <s v="Argenteuil"/>
    <x v="1"/>
    <x v="2"/>
    <x v="1"/>
    <x v="2"/>
    <x v="9"/>
    <s v="Epson Printer, Durable"/>
    <n v="0.15"/>
    <n v="2457"/>
    <n v="665"/>
    <n v="11"/>
    <s v="TRUE"/>
  </r>
  <r>
    <s v="AZ-2014-3494429"/>
    <x v="1177"/>
    <s v="Betty Reynolds"/>
    <x v="5"/>
    <s v="Castile and León"/>
    <s v="Zamora"/>
    <x v="2"/>
    <x v="2"/>
    <x v="1"/>
    <x v="1"/>
    <x v="1"/>
    <s v="Dania 3-Shelf Cabinet, Traditional"/>
    <n v="0"/>
    <n v="566"/>
    <n v="272"/>
    <n v="4"/>
    <s v="TRUE"/>
  </r>
  <r>
    <s v="AZ-2014-3494429"/>
    <x v="1177"/>
    <s v="Betty Reynolds"/>
    <x v="5"/>
    <s v="Castile and León"/>
    <s v="Zamora"/>
    <x v="2"/>
    <x v="2"/>
    <x v="1"/>
    <x v="0"/>
    <x v="11"/>
    <s v="Hamilton Beach Toaster, Red"/>
    <n v="0"/>
    <n v="115"/>
    <n v="5"/>
    <n v="2"/>
    <s v="FALSE"/>
  </r>
  <r>
    <s v="AZ-2014-3494429"/>
    <x v="1177"/>
    <s v="Betty Reynolds"/>
    <x v="5"/>
    <s v="Castile and León"/>
    <s v="Zamora"/>
    <x v="2"/>
    <x v="2"/>
    <x v="1"/>
    <x v="0"/>
    <x v="5"/>
    <s v="Ibico 3-Hole Punch, Recycled"/>
    <n v="0"/>
    <n v="339"/>
    <n v="95"/>
    <n v="11"/>
    <s v="FALSE"/>
  </r>
  <r>
    <s v="AZ-2014-3494429"/>
    <x v="1177"/>
    <s v="Betty Reynolds"/>
    <x v="5"/>
    <s v="Castile and León"/>
    <s v="Zamora"/>
    <x v="2"/>
    <x v="2"/>
    <x v="1"/>
    <x v="0"/>
    <x v="14"/>
    <s v="GlobeWeis Mailers, Recycled"/>
    <n v="0"/>
    <n v="37"/>
    <n v="4"/>
    <n v="1"/>
    <s v="TRUE"/>
  </r>
  <r>
    <s v="AZ-2014-3494429"/>
    <x v="1177"/>
    <s v="Betty Reynolds"/>
    <x v="5"/>
    <s v="Castile and León"/>
    <s v="Zamora"/>
    <x v="2"/>
    <x v="2"/>
    <x v="1"/>
    <x v="0"/>
    <x v="14"/>
    <s v="Jiffy Peel and Seal, Set of 50"/>
    <n v="0"/>
    <n v="40"/>
    <n v="10"/>
    <n v="2"/>
    <s v="TRUE"/>
  </r>
  <r>
    <s v="AZ-2014-3494429"/>
    <x v="1177"/>
    <s v="Betty Reynolds"/>
    <x v="5"/>
    <s v="Castile and León"/>
    <s v="Zamora"/>
    <x v="2"/>
    <x v="2"/>
    <x v="1"/>
    <x v="0"/>
    <x v="4"/>
    <s v="OIC Push Pins, Assorted Sizes"/>
    <n v="0"/>
    <n v="25"/>
    <n v="5"/>
    <n v="2"/>
    <s v="TRUE"/>
  </r>
  <r>
    <s v="AZ-2014-3494429"/>
    <x v="1177"/>
    <s v="Betty Reynolds"/>
    <x v="5"/>
    <s v="Castile and León"/>
    <s v="Zamora"/>
    <x v="2"/>
    <x v="2"/>
    <x v="1"/>
    <x v="2"/>
    <x v="13"/>
    <s v="Sharp Ink, Laser"/>
    <n v="0"/>
    <n v="498"/>
    <n v="80"/>
    <n v="4"/>
    <s v="TRUE"/>
  </r>
  <r>
    <s v="AZ-2014-3494429"/>
    <x v="1177"/>
    <s v="Betty Reynolds"/>
    <x v="5"/>
    <s v="Castile and León"/>
    <s v="Zamora"/>
    <x v="2"/>
    <x v="2"/>
    <x v="1"/>
    <x v="2"/>
    <x v="10"/>
    <s v="Cisco Speaker Phone, Full Size"/>
    <n v="0.1"/>
    <n v="755"/>
    <n v="201"/>
    <n v="6"/>
    <s v="TRUE"/>
  </r>
  <r>
    <s v="BN-2014-2777881"/>
    <x v="1178"/>
    <s v="Jude Leonard"/>
    <x v="6"/>
    <s v="Berlin"/>
    <s v="Berlin"/>
    <x v="1"/>
    <x v="1"/>
    <x v="3"/>
    <x v="0"/>
    <x v="2"/>
    <s v="Binney &amp; Smith Canvas, Blue"/>
    <n v="0.1"/>
    <n v="139"/>
    <n v="14"/>
    <n v="3"/>
    <s v="FALSE"/>
  </r>
  <r>
    <s v="BN-2014-2777881"/>
    <x v="1178"/>
    <s v="Jude Leonard"/>
    <x v="6"/>
    <s v="Berlin"/>
    <s v="Berlin"/>
    <x v="1"/>
    <x v="1"/>
    <x v="3"/>
    <x v="0"/>
    <x v="3"/>
    <s v="Fellowes File Cart, Industrial"/>
    <n v="0.2"/>
    <n v="220"/>
    <n v="-19"/>
    <n v="2"/>
    <s v="FALSE"/>
  </r>
  <r>
    <s v="AZ-2014-3200941"/>
    <x v="1178"/>
    <s v="Skye Hammond"/>
    <x v="2"/>
    <s v="Ile-de-France"/>
    <s v="Paris"/>
    <x v="1"/>
    <x v="2"/>
    <x v="0"/>
    <x v="1"/>
    <x v="1"/>
    <s v="Safco Corner Shelving, Pine"/>
    <n v="0.1"/>
    <n v="814"/>
    <n v="217"/>
    <n v="6"/>
    <s v="FALSE"/>
  </r>
  <r>
    <s v="AZ-2014-3200941"/>
    <x v="1178"/>
    <s v="Skye Hammond"/>
    <x v="2"/>
    <s v="Ile-de-France"/>
    <s v="Paris"/>
    <x v="1"/>
    <x v="2"/>
    <x v="0"/>
    <x v="0"/>
    <x v="5"/>
    <s v="Avery Hole Reinforcements, Clear"/>
    <n v="0"/>
    <n v="27"/>
    <n v="3"/>
    <n v="7"/>
    <s v="FALSE"/>
  </r>
  <r>
    <s v="BN-2014-4538346"/>
    <x v="1178"/>
    <s v="Nathan Iqbal"/>
    <x v="13"/>
    <s v="Dublin"/>
    <s v="Dublin"/>
    <x v="0"/>
    <x v="1"/>
    <x v="0"/>
    <x v="0"/>
    <x v="2"/>
    <s v="Boston Markers, Blue"/>
    <n v="0.5"/>
    <n v="26"/>
    <n v="-5"/>
    <n v="2"/>
    <s v="FALSE"/>
  </r>
  <r>
    <s v="AZ-2014-3200941"/>
    <x v="1178"/>
    <s v="Skye Hammond"/>
    <x v="2"/>
    <s v="Ile-de-France"/>
    <s v="Paris"/>
    <x v="1"/>
    <x v="2"/>
    <x v="0"/>
    <x v="2"/>
    <x v="9"/>
    <s v="StarTech Inkjet, Wireless"/>
    <n v="0.15"/>
    <n v="513"/>
    <n v="-91"/>
    <n v="2"/>
    <s v="TRUE"/>
  </r>
  <r>
    <s v="AZ-2014-564669"/>
    <x v="1178"/>
    <s v="Rose Nicolay"/>
    <x v="1"/>
    <s v="England"/>
    <s v="Lowestoft"/>
    <x v="0"/>
    <x v="0"/>
    <x v="1"/>
    <x v="1"/>
    <x v="1"/>
    <s v="Bush Corner Shelving, Pine"/>
    <n v="0"/>
    <n v="627"/>
    <n v="301"/>
    <n v="5"/>
    <s v="FALSE"/>
  </r>
  <r>
    <s v="AZ-2014-8232144"/>
    <x v="1178"/>
    <s v="Dylan Disney"/>
    <x v="6"/>
    <s v="North Rhine-Westphalia"/>
    <s v="Dinslaken"/>
    <x v="1"/>
    <x v="0"/>
    <x v="1"/>
    <x v="2"/>
    <x v="10"/>
    <s v="Samsung Headset, with Caller ID"/>
    <n v="0"/>
    <n v="146"/>
    <n v="7"/>
    <n v="2"/>
    <s v="TRUE"/>
  </r>
  <r>
    <s v="BN-2014-1528026"/>
    <x v="1178"/>
    <s v="Abby Colebe"/>
    <x v="5"/>
    <s v="Galicia"/>
    <s v="Vigo"/>
    <x v="2"/>
    <x v="1"/>
    <x v="1"/>
    <x v="0"/>
    <x v="5"/>
    <s v="Acco Hole Reinforcements, Clear"/>
    <n v="0"/>
    <n v="18"/>
    <n v="1"/>
    <n v="3"/>
    <s v="FALSE"/>
  </r>
  <r>
    <s v="BN-2014-1528026"/>
    <x v="1178"/>
    <s v="Abby Colebe"/>
    <x v="5"/>
    <s v="Galicia"/>
    <s v="Vigo"/>
    <x v="2"/>
    <x v="1"/>
    <x v="1"/>
    <x v="0"/>
    <x v="3"/>
    <s v="Rogers File Cart, Industrial"/>
    <n v="0.1"/>
    <n v="1402"/>
    <n v="109"/>
    <n v="11"/>
    <s v="FALSE"/>
  </r>
  <r>
    <s v="BN-2014-1528026"/>
    <x v="1178"/>
    <s v="Abby Colebe"/>
    <x v="5"/>
    <s v="Galicia"/>
    <s v="Vigo"/>
    <x v="2"/>
    <x v="1"/>
    <x v="1"/>
    <x v="2"/>
    <x v="15"/>
    <s v="Memorex Flash Drive, Bluetooth"/>
    <n v="0"/>
    <n v="176"/>
    <n v="37"/>
    <n v="6"/>
    <s v="TRUE"/>
  </r>
  <r>
    <s v="BN-2014-1528026"/>
    <x v="1178"/>
    <s v="Abby Colebe"/>
    <x v="5"/>
    <s v="Galicia"/>
    <s v="Vigo"/>
    <x v="2"/>
    <x v="1"/>
    <x v="1"/>
    <x v="2"/>
    <x v="10"/>
    <s v="Cisco Signal Booster, Full Size"/>
    <n v="0.1"/>
    <n v="276"/>
    <n v="-21"/>
    <n v="2"/>
    <s v="TRUE"/>
  </r>
  <r>
    <s v="AZ-2014-3107566"/>
    <x v="1179"/>
    <s v="Laura Akhtar"/>
    <x v="9"/>
    <s v="Flemish Brabant"/>
    <s v="Leuven"/>
    <x v="1"/>
    <x v="1"/>
    <x v="2"/>
    <x v="0"/>
    <x v="2"/>
    <s v="Sanford Markers, Blue"/>
    <n v="0"/>
    <n v="70"/>
    <n v="13"/>
    <n v="3"/>
    <s v="TRUE"/>
  </r>
  <r>
    <s v="AZ-2014-3107566"/>
    <x v="1179"/>
    <s v="Laura Akhtar"/>
    <x v="9"/>
    <s v="Flemish Brabant"/>
    <s v="Leuven"/>
    <x v="1"/>
    <x v="1"/>
    <x v="2"/>
    <x v="0"/>
    <x v="3"/>
    <s v="Smead Shelving, Blue"/>
    <n v="0"/>
    <n v="294"/>
    <n v="88"/>
    <n v="6"/>
    <s v="TRUE"/>
  </r>
  <r>
    <s v="AZ-2014-3745040"/>
    <x v="1179"/>
    <s v="Dominic Stephenson"/>
    <x v="10"/>
    <s v="Rogaland"/>
    <s v="Sandnes"/>
    <x v="0"/>
    <x v="0"/>
    <x v="2"/>
    <x v="0"/>
    <x v="7"/>
    <s v="Avery Legal Exhibit Labels, 5000 Label Set"/>
    <n v="0"/>
    <n v="70"/>
    <n v="32"/>
    <n v="6"/>
    <s v="FALSE"/>
  </r>
  <r>
    <s v="AZ-2014-3638648"/>
    <x v="1179"/>
    <s v="Joseph Banks"/>
    <x v="3"/>
    <s v="Lazio"/>
    <s v="Pomezia"/>
    <x v="2"/>
    <x v="1"/>
    <x v="2"/>
    <x v="0"/>
    <x v="7"/>
    <s v="Harbour Creations Removable Labels, Adjustable"/>
    <n v="0"/>
    <n v="83"/>
    <n v="11"/>
    <n v="10"/>
    <s v="FALSE"/>
  </r>
  <r>
    <s v="AZ-2014-3745040"/>
    <x v="1179"/>
    <s v="Dominic Stephenson"/>
    <x v="10"/>
    <s v="Rogaland"/>
    <s v="Sandnes"/>
    <x v="0"/>
    <x v="0"/>
    <x v="2"/>
    <x v="2"/>
    <x v="13"/>
    <s v="HP Fax Machine, Digital"/>
    <n v="0"/>
    <n v="599"/>
    <n v="0"/>
    <n v="2"/>
    <s v="FALSE"/>
  </r>
  <r>
    <s v="AZ-2014-641146"/>
    <x v="1179"/>
    <s v="Kimberly Jones"/>
    <x v="2"/>
    <s v="Languedoc-Roussillon-Midi-Pyrénées"/>
    <s v="Montpellier"/>
    <x v="1"/>
    <x v="2"/>
    <x v="0"/>
    <x v="0"/>
    <x v="2"/>
    <s v="Binney &amp; Smith Canvas, Water Color"/>
    <n v="0"/>
    <n v="109"/>
    <n v="52"/>
    <n v="2"/>
    <s v="TRUE"/>
  </r>
  <r>
    <s v="AZ-2014-641146"/>
    <x v="1179"/>
    <s v="Kimberly Jones"/>
    <x v="2"/>
    <s v="Languedoc-Roussillon-Midi-Pyrénées"/>
    <s v="Montpellier"/>
    <x v="1"/>
    <x v="2"/>
    <x v="0"/>
    <x v="0"/>
    <x v="0"/>
    <s v="Xerox Parchment Paper, Premium"/>
    <n v="0"/>
    <n v="27"/>
    <n v="8"/>
    <n v="2"/>
    <s v="TRUE"/>
  </r>
  <r>
    <s v="AZ-2014-4188403"/>
    <x v="1179"/>
    <s v="Anna Leal"/>
    <x v="2"/>
    <s v="Auvergne-Rhône-Alpes"/>
    <s v="Valence"/>
    <x v="1"/>
    <x v="1"/>
    <x v="1"/>
    <x v="2"/>
    <x v="9"/>
    <s v="Konica Card Printer, Durable"/>
    <n v="0.15"/>
    <n v="596"/>
    <n v="91"/>
    <n v="4"/>
    <s v="FALSE"/>
  </r>
  <r>
    <s v="AZ-2014-2942129"/>
    <x v="1179"/>
    <s v="Isabelle Grimstone"/>
    <x v="6"/>
    <s v="North Rhine-Westphalia"/>
    <s v="Hamm"/>
    <x v="1"/>
    <x v="1"/>
    <x v="1"/>
    <x v="1"/>
    <x v="16"/>
    <s v="Eldon Clock, Erganomic"/>
    <n v="0"/>
    <n v="221"/>
    <n v="75"/>
    <n v="4"/>
    <s v="FALSE"/>
  </r>
  <r>
    <s v="AZ-2014-7388956"/>
    <x v="1179"/>
    <s v="Edward Dolling"/>
    <x v="8"/>
    <s v="South Denmark"/>
    <s v="Odense"/>
    <x v="0"/>
    <x v="1"/>
    <x v="1"/>
    <x v="1"/>
    <x v="16"/>
    <s v="Eldon Light Bulb, Black"/>
    <n v="0.6"/>
    <n v="50"/>
    <n v="-28"/>
    <n v="5"/>
    <s v="TRUE"/>
  </r>
  <r>
    <s v="AZ-2014-2942129"/>
    <x v="1179"/>
    <s v="Isabelle Grimstone"/>
    <x v="6"/>
    <s v="North Rhine-Westphalia"/>
    <s v="Hamm"/>
    <x v="1"/>
    <x v="1"/>
    <x v="1"/>
    <x v="0"/>
    <x v="5"/>
    <s v="Ibico Binding Machine, Durable"/>
    <n v="0"/>
    <n v="370"/>
    <n v="170"/>
    <n v="7"/>
    <s v="TRUE"/>
  </r>
  <r>
    <s v="AZ-2014-2942129"/>
    <x v="1179"/>
    <s v="Isabelle Grimstone"/>
    <x v="6"/>
    <s v="North Rhine-Westphalia"/>
    <s v="Hamm"/>
    <x v="1"/>
    <x v="1"/>
    <x v="1"/>
    <x v="0"/>
    <x v="3"/>
    <s v="Tenex Lockers, Industrial"/>
    <n v="0.1"/>
    <n v="368"/>
    <n v="74"/>
    <n v="2"/>
    <s v="TRUE"/>
  </r>
  <r>
    <s v="AZ-2014-7388956"/>
    <x v="1179"/>
    <s v="Edward Dolling"/>
    <x v="8"/>
    <s v="South Denmark"/>
    <s v="Odense"/>
    <x v="0"/>
    <x v="1"/>
    <x v="1"/>
    <x v="0"/>
    <x v="2"/>
    <s v="Binney &amp; Smith Canvas, Easy-Erase"/>
    <n v="0.5"/>
    <n v="26"/>
    <n v="-17"/>
    <n v="1"/>
    <s v="FALSE"/>
  </r>
  <r>
    <s v="AZ-2014-7388956"/>
    <x v="1179"/>
    <s v="Edward Dolling"/>
    <x v="8"/>
    <s v="South Denmark"/>
    <s v="Odense"/>
    <x v="0"/>
    <x v="1"/>
    <x v="1"/>
    <x v="0"/>
    <x v="2"/>
    <s v="Binney &amp; Smith Sketch Pad, Easy-Erase"/>
    <n v="0.5"/>
    <n v="93"/>
    <n v="-65"/>
    <n v="4"/>
    <s v="TRUE"/>
  </r>
  <r>
    <s v="AZ-2014-7388956"/>
    <x v="1179"/>
    <s v="Edward Dolling"/>
    <x v="8"/>
    <s v="South Denmark"/>
    <s v="Odense"/>
    <x v="0"/>
    <x v="1"/>
    <x v="1"/>
    <x v="0"/>
    <x v="3"/>
    <s v="Rogers Trays, Wire Frame"/>
    <n v="0.5"/>
    <n v="152"/>
    <n v="-3"/>
    <n v="5"/>
    <s v="TRUE"/>
  </r>
  <r>
    <s v="AZ-2014-7388956"/>
    <x v="1179"/>
    <s v="Edward Dolling"/>
    <x v="8"/>
    <s v="South Denmark"/>
    <s v="Odense"/>
    <x v="0"/>
    <x v="1"/>
    <x v="1"/>
    <x v="2"/>
    <x v="9"/>
    <s v="Okidata Calculator, White"/>
    <n v="0.5"/>
    <n v="51"/>
    <n v="-49"/>
    <n v="2"/>
    <s v="TRUE"/>
  </r>
  <r>
    <s v="AZ-2014-165255"/>
    <x v="1179"/>
    <s v="Yasmin Bradley"/>
    <x v="6"/>
    <s v="Saxony"/>
    <s v="Leipzig"/>
    <x v="1"/>
    <x v="1"/>
    <x v="1"/>
    <x v="2"/>
    <x v="15"/>
    <s v="Enermax Numeric Keypad, Erganomic"/>
    <n v="0"/>
    <n v="235"/>
    <n v="26"/>
    <n v="4"/>
    <s v="FALSE"/>
  </r>
  <r>
    <s v="AZ-2014-165255"/>
    <x v="1179"/>
    <s v="Yasmin Bradley"/>
    <x v="6"/>
    <s v="Saxony"/>
    <s v="Leipzig"/>
    <x v="1"/>
    <x v="1"/>
    <x v="1"/>
    <x v="2"/>
    <x v="10"/>
    <s v="Samsung Speaker Phone, Full Size"/>
    <n v="0"/>
    <n v="249"/>
    <n v="60"/>
    <n v="2"/>
    <s v="FALSE"/>
  </r>
  <r>
    <s v="AZ-2014-6915689"/>
    <x v="1180"/>
    <s v="Tom Charlton"/>
    <x v="9"/>
    <s v="Limburg"/>
    <s v="Hasselt"/>
    <x v="1"/>
    <x v="2"/>
    <x v="0"/>
    <x v="1"/>
    <x v="1"/>
    <s v="Bush 3-Shelf Cabinet, Traditional"/>
    <n v="0"/>
    <n v="143"/>
    <n v="32"/>
    <n v="1"/>
    <s v="TRUE"/>
  </r>
  <r>
    <s v="AZ-2014-6915689"/>
    <x v="1180"/>
    <s v="Tom Charlton"/>
    <x v="9"/>
    <s v="Limburg"/>
    <s v="Hasselt"/>
    <x v="1"/>
    <x v="2"/>
    <x v="0"/>
    <x v="0"/>
    <x v="12"/>
    <s v="Kleencut Scissors, High Speed"/>
    <n v="0"/>
    <n v="111"/>
    <n v="35"/>
    <n v="5"/>
    <s v="TRUE"/>
  </r>
  <r>
    <s v="AZ-2014-6915689"/>
    <x v="1180"/>
    <s v="Tom Charlton"/>
    <x v="9"/>
    <s v="Limburg"/>
    <s v="Hasselt"/>
    <x v="1"/>
    <x v="2"/>
    <x v="0"/>
    <x v="2"/>
    <x v="15"/>
    <s v="Enermax Keyboard, Programmable"/>
    <n v="0"/>
    <n v="425"/>
    <n v="183"/>
    <n v="5"/>
    <s v="FALSE"/>
  </r>
  <r>
    <s v="AZ-2014-2699091"/>
    <x v="1180"/>
    <s v="Casey Forte"/>
    <x v="1"/>
    <s v="England"/>
    <s v="Manchester"/>
    <x v="0"/>
    <x v="1"/>
    <x v="2"/>
    <x v="0"/>
    <x v="2"/>
    <s v="Boston Canvas, Water Color"/>
    <n v="0"/>
    <n v="227"/>
    <n v="34"/>
    <n v="4"/>
    <s v="TRUE"/>
  </r>
  <r>
    <s v="AZ-2014-2950767"/>
    <x v="1180"/>
    <s v="Donald Molina"/>
    <x v="10"/>
    <s v="Rogaland"/>
    <s v="Stavanger"/>
    <x v="0"/>
    <x v="0"/>
    <x v="1"/>
    <x v="0"/>
    <x v="2"/>
    <s v="Stanley Pencil Sharpener, Water Color"/>
    <n v="0"/>
    <n v="28"/>
    <n v="1"/>
    <n v="1"/>
    <s v="TRUE"/>
  </r>
  <r>
    <s v="AZ-2014-8848786"/>
    <x v="1180"/>
    <s v="Hollie Norris"/>
    <x v="2"/>
    <s v="Normandy"/>
    <s v="Lisieux"/>
    <x v="1"/>
    <x v="1"/>
    <x v="1"/>
    <x v="2"/>
    <x v="9"/>
    <s v="StarTech Printer, Red"/>
    <n v="0.15"/>
    <n v="646"/>
    <n v="213"/>
    <n v="3"/>
    <s v="TRUE"/>
  </r>
  <r>
    <s v="BN-2014-3007442"/>
    <x v="1180"/>
    <s v="Mackenzie Whitford"/>
    <x v="2"/>
    <s v="Ile-de-France"/>
    <s v="Vincennes"/>
    <x v="1"/>
    <x v="1"/>
    <x v="1"/>
    <x v="1"/>
    <x v="16"/>
    <s v="Deflect-O Clock, Erganomic"/>
    <n v="0"/>
    <n v="98"/>
    <n v="9"/>
    <n v="2"/>
    <s v="FALSE"/>
  </r>
  <r>
    <s v="BN-2014-3007442"/>
    <x v="1180"/>
    <s v="Mackenzie Whitford"/>
    <x v="2"/>
    <s v="Ile-de-France"/>
    <s v="Vincennes"/>
    <x v="1"/>
    <x v="1"/>
    <x v="1"/>
    <x v="0"/>
    <x v="11"/>
    <s v="Hamilton Beach Refrigerator, Red"/>
    <n v="0.1"/>
    <n v="3151"/>
    <n v="-35"/>
    <n v="7"/>
    <s v="TRUE"/>
  </r>
  <r>
    <s v="BN-2014-3007442"/>
    <x v="1180"/>
    <s v="Mackenzie Whitford"/>
    <x v="2"/>
    <s v="Ile-de-France"/>
    <s v="Vincennes"/>
    <x v="1"/>
    <x v="1"/>
    <x v="1"/>
    <x v="0"/>
    <x v="2"/>
    <s v="BIC Markers, Easy-Erase"/>
    <n v="0"/>
    <n v="53"/>
    <n v="15"/>
    <n v="2"/>
    <s v="FALSE"/>
  </r>
  <r>
    <s v="BN-2014-3007442"/>
    <x v="1180"/>
    <s v="Mackenzie Whitford"/>
    <x v="2"/>
    <s v="Ile-de-France"/>
    <s v="Vincennes"/>
    <x v="1"/>
    <x v="1"/>
    <x v="1"/>
    <x v="0"/>
    <x v="2"/>
    <s v="Boston Canvas, Fluorescent"/>
    <n v="0"/>
    <n v="165"/>
    <n v="30"/>
    <n v="3"/>
    <s v="FALSE"/>
  </r>
  <r>
    <s v="BN-2014-3007442"/>
    <x v="1180"/>
    <s v="Mackenzie Whitford"/>
    <x v="2"/>
    <s v="Ile-de-France"/>
    <s v="Vincennes"/>
    <x v="1"/>
    <x v="1"/>
    <x v="1"/>
    <x v="0"/>
    <x v="2"/>
    <s v="Sanford Markers, Water Color"/>
    <n v="0"/>
    <n v="211"/>
    <n v="19"/>
    <n v="8"/>
    <s v="FALSE"/>
  </r>
  <r>
    <s v="BN-2014-3007442"/>
    <x v="1180"/>
    <s v="Mackenzie Whitford"/>
    <x v="2"/>
    <s v="Ile-de-France"/>
    <s v="Vincennes"/>
    <x v="1"/>
    <x v="1"/>
    <x v="1"/>
    <x v="0"/>
    <x v="5"/>
    <s v="Acco Binder, Economy"/>
    <n v="0"/>
    <n v="106"/>
    <n v="15"/>
    <n v="7"/>
    <s v="TRUE"/>
  </r>
  <r>
    <s v="BN-2014-3007442"/>
    <x v="1180"/>
    <s v="Mackenzie Whitford"/>
    <x v="2"/>
    <s v="Ile-de-France"/>
    <s v="Vincennes"/>
    <x v="1"/>
    <x v="1"/>
    <x v="1"/>
    <x v="0"/>
    <x v="5"/>
    <s v="Cardinal Binder, Economy"/>
    <n v="0"/>
    <n v="14"/>
    <n v="5"/>
    <n v="1"/>
    <s v="TRUE"/>
  </r>
  <r>
    <s v="BN-2014-3007442"/>
    <x v="1180"/>
    <s v="Mackenzie Whitford"/>
    <x v="2"/>
    <s v="Ile-de-France"/>
    <s v="Vincennes"/>
    <x v="1"/>
    <x v="1"/>
    <x v="1"/>
    <x v="0"/>
    <x v="5"/>
    <s v="Cardinal Hole Reinforcements, Recycled"/>
    <n v="0"/>
    <n v="17"/>
    <n v="7"/>
    <n v="3"/>
    <s v="FALSE"/>
  </r>
  <r>
    <s v="BN-2014-3007442"/>
    <x v="1180"/>
    <s v="Mackenzie Whitford"/>
    <x v="2"/>
    <s v="Ile-de-France"/>
    <s v="Vincennes"/>
    <x v="1"/>
    <x v="1"/>
    <x v="1"/>
    <x v="0"/>
    <x v="7"/>
    <s v="Avery Legal Exhibit Labels, Adjustable"/>
    <n v="0"/>
    <n v="46"/>
    <n v="14"/>
    <n v="5"/>
    <s v="TRUE"/>
  </r>
  <r>
    <s v="BN-2014-657443"/>
    <x v="1181"/>
    <s v="Lane Taylor"/>
    <x v="2"/>
    <s v="Nord-Pas-de-Calais-Picardie"/>
    <s v="Halluin"/>
    <x v="1"/>
    <x v="2"/>
    <x v="3"/>
    <x v="2"/>
    <x v="10"/>
    <s v="Cisco Signal Booster, VoIP"/>
    <n v="0.15"/>
    <n v="258"/>
    <n v="-27"/>
    <n v="2"/>
    <s v="FALSE"/>
  </r>
  <r>
    <s v="AZ-2014-1067698"/>
    <x v="1181"/>
    <s v="Chloe Miller"/>
    <x v="7"/>
    <s v="Utrecht"/>
    <s v="Utrecht"/>
    <x v="1"/>
    <x v="1"/>
    <x v="2"/>
    <x v="1"/>
    <x v="1"/>
    <s v="Ikea Classic Bookcase, Metal"/>
    <n v="0.5"/>
    <n v="617"/>
    <n v="-382"/>
    <n v="3"/>
    <s v="TRUE"/>
  </r>
  <r>
    <s v="AZ-2014-1067698"/>
    <x v="1181"/>
    <s v="Chloe Miller"/>
    <x v="7"/>
    <s v="Utrecht"/>
    <s v="Utrecht"/>
    <x v="1"/>
    <x v="1"/>
    <x v="2"/>
    <x v="1"/>
    <x v="1"/>
    <s v="Safco Corner Shelving, Metal"/>
    <n v="0.5"/>
    <n v="521"/>
    <n v="-261"/>
    <n v="7"/>
    <s v="FALSE"/>
  </r>
  <r>
    <s v="AZ-2014-320668"/>
    <x v="1181"/>
    <s v="Sandra Hooks"/>
    <x v="2"/>
    <s v="Ile-de-France"/>
    <s v="Ivry-sur-Seine"/>
    <x v="1"/>
    <x v="2"/>
    <x v="2"/>
    <x v="1"/>
    <x v="1"/>
    <s v="Safco Stackable Bookrack, Pine"/>
    <n v="0.1"/>
    <n v="676"/>
    <n v="195"/>
    <n v="5"/>
    <s v="TRUE"/>
  </r>
  <r>
    <s v="AZ-2014-1067698"/>
    <x v="1181"/>
    <s v="Chloe Miller"/>
    <x v="7"/>
    <s v="Utrecht"/>
    <s v="Utrecht"/>
    <x v="1"/>
    <x v="1"/>
    <x v="2"/>
    <x v="0"/>
    <x v="2"/>
    <s v="Boston Pencil Sharpener, Water Color"/>
    <n v="0.5"/>
    <n v="145"/>
    <n v="0"/>
    <n v="9"/>
    <s v="TRUE"/>
  </r>
  <r>
    <s v="AZ-2014-1067698"/>
    <x v="1181"/>
    <s v="Chloe Miller"/>
    <x v="7"/>
    <s v="Utrecht"/>
    <s v="Utrecht"/>
    <x v="1"/>
    <x v="1"/>
    <x v="2"/>
    <x v="0"/>
    <x v="0"/>
    <s v="Eaton Cards &amp; Envelopes, Premium"/>
    <n v="0.5"/>
    <n v="158"/>
    <n v="-63"/>
    <n v="7"/>
    <s v="FALSE"/>
  </r>
  <r>
    <s v="AZ-2014-1067698"/>
    <x v="1181"/>
    <s v="Chloe Miller"/>
    <x v="7"/>
    <s v="Utrecht"/>
    <s v="Utrecht"/>
    <x v="1"/>
    <x v="1"/>
    <x v="2"/>
    <x v="0"/>
    <x v="3"/>
    <s v="Smead Lockers, Industrial"/>
    <n v="0.5"/>
    <n v="398"/>
    <n v="-175"/>
    <n v="4"/>
    <s v="FALSE"/>
  </r>
  <r>
    <s v="AZ-2014-320668"/>
    <x v="1181"/>
    <s v="Sandra Hooks"/>
    <x v="2"/>
    <s v="Ile-de-France"/>
    <s v="Ivry-sur-Seine"/>
    <x v="1"/>
    <x v="2"/>
    <x v="2"/>
    <x v="0"/>
    <x v="2"/>
    <s v="BIC Markers, Fluorescent"/>
    <n v="0"/>
    <n v="138"/>
    <n v="11"/>
    <n v="5"/>
    <s v="FALSE"/>
  </r>
  <r>
    <s v="AZ-2014-320668"/>
    <x v="1181"/>
    <s v="Sandra Hooks"/>
    <x v="2"/>
    <s v="Ile-de-France"/>
    <s v="Ivry-sur-Seine"/>
    <x v="1"/>
    <x v="2"/>
    <x v="2"/>
    <x v="0"/>
    <x v="5"/>
    <s v="Cardinal Binder Covers, Durable"/>
    <n v="0"/>
    <n v="189"/>
    <n v="60"/>
    <n v="14"/>
    <s v="TRUE"/>
  </r>
  <r>
    <s v="AZ-2014-320668"/>
    <x v="1181"/>
    <s v="Sandra Hooks"/>
    <x v="2"/>
    <s v="Ile-de-France"/>
    <s v="Ivry-sur-Seine"/>
    <x v="1"/>
    <x v="2"/>
    <x v="2"/>
    <x v="0"/>
    <x v="5"/>
    <s v="Wilson Jones 3-Hole Punch, Durable"/>
    <n v="0"/>
    <n v="59"/>
    <n v="12"/>
    <n v="2"/>
    <s v="TRUE"/>
  </r>
  <r>
    <s v="AZ-2014-1067698"/>
    <x v="1181"/>
    <s v="Chloe Miller"/>
    <x v="7"/>
    <s v="Utrecht"/>
    <s v="Utrecht"/>
    <x v="1"/>
    <x v="1"/>
    <x v="2"/>
    <x v="2"/>
    <x v="15"/>
    <s v="Enermax Flash Drive, Programmable"/>
    <n v="0.5"/>
    <n v="108"/>
    <n v="-30"/>
    <n v="5"/>
    <s v="FALSE"/>
  </r>
  <r>
    <s v="AZ-2014-1067698"/>
    <x v="1181"/>
    <s v="Chloe Miller"/>
    <x v="7"/>
    <s v="Utrecht"/>
    <s v="Utrecht"/>
    <x v="1"/>
    <x v="1"/>
    <x v="2"/>
    <x v="2"/>
    <x v="13"/>
    <s v="Canon Copy Machine, Color"/>
    <n v="0.5"/>
    <n v="264"/>
    <n v="-132"/>
    <n v="2"/>
    <s v="FALSE"/>
  </r>
  <r>
    <s v="AZ-2014-320668"/>
    <x v="1181"/>
    <s v="Sandra Hooks"/>
    <x v="2"/>
    <s v="Ile-de-France"/>
    <s v="Ivry-sur-Seine"/>
    <x v="1"/>
    <x v="2"/>
    <x v="2"/>
    <x v="2"/>
    <x v="15"/>
    <s v="Enermax Router, USB"/>
    <n v="0"/>
    <n v="776"/>
    <n v="140"/>
    <n v="3"/>
    <s v="FALSE"/>
  </r>
  <r>
    <s v="AZ-2014-9653961"/>
    <x v="1181"/>
    <s v="Robert Quick"/>
    <x v="6"/>
    <s v="Baden-Württemberg"/>
    <s v="Stuttgart"/>
    <x v="1"/>
    <x v="1"/>
    <x v="1"/>
    <x v="0"/>
    <x v="2"/>
    <s v="Binney &amp; Smith Canvas, Fluorescent"/>
    <n v="0"/>
    <n v="263"/>
    <n v="50"/>
    <n v="5"/>
    <s v="TRUE"/>
  </r>
  <r>
    <s v="AZ-2014-9653961"/>
    <x v="1181"/>
    <s v="Robert Quick"/>
    <x v="6"/>
    <s v="Baden-Württemberg"/>
    <s v="Stuttgart"/>
    <x v="1"/>
    <x v="1"/>
    <x v="1"/>
    <x v="0"/>
    <x v="5"/>
    <s v="Ibico Binder Covers, Recycled"/>
    <n v="0"/>
    <n v="70"/>
    <n v="26"/>
    <n v="5"/>
    <s v="TRUE"/>
  </r>
  <r>
    <s v="AZ-2014-9653961"/>
    <x v="1181"/>
    <s v="Robert Quick"/>
    <x v="6"/>
    <s v="Baden-Württemberg"/>
    <s v="Stuttgart"/>
    <x v="1"/>
    <x v="1"/>
    <x v="1"/>
    <x v="0"/>
    <x v="5"/>
    <s v="Wilson Jones Binder Covers, Recycled"/>
    <n v="0"/>
    <n v="81"/>
    <n v="19"/>
    <n v="7"/>
    <s v="FALSE"/>
  </r>
  <r>
    <s v="AZ-2014-5836619"/>
    <x v="1181"/>
    <s v="Julian Corbin"/>
    <x v="2"/>
    <s v="Ile-de-France"/>
    <s v="Montgeron"/>
    <x v="1"/>
    <x v="0"/>
    <x v="1"/>
    <x v="0"/>
    <x v="5"/>
    <s v="Avery Binder, Durable"/>
    <n v="0"/>
    <n v="86"/>
    <n v="4"/>
    <n v="6"/>
    <s v="TRUE"/>
  </r>
  <r>
    <s v="AZ-2014-5836619"/>
    <x v="1181"/>
    <s v="Julian Corbin"/>
    <x v="2"/>
    <s v="Ile-de-France"/>
    <s v="Montgeron"/>
    <x v="1"/>
    <x v="0"/>
    <x v="1"/>
    <x v="0"/>
    <x v="0"/>
    <s v="SanDisk Note Cards, Premium"/>
    <n v="0"/>
    <n v="119"/>
    <n v="36"/>
    <n v="4"/>
    <s v="TRUE"/>
  </r>
  <r>
    <s v="AZ-2014-9653961"/>
    <x v="1181"/>
    <s v="Robert Quick"/>
    <x v="6"/>
    <s v="Baden-Württemberg"/>
    <s v="Stuttgart"/>
    <x v="1"/>
    <x v="1"/>
    <x v="1"/>
    <x v="2"/>
    <x v="13"/>
    <s v="Brother Fax Machine, Digital"/>
    <n v="0"/>
    <n v="955"/>
    <n v="305"/>
    <n v="3"/>
    <s v="FALSE"/>
  </r>
  <r>
    <s v="AZ-2014-4031340"/>
    <x v="1181"/>
    <s v="Rita McCann"/>
    <x v="5"/>
    <s v="Basque Country"/>
    <s v="San Sebastian"/>
    <x v="2"/>
    <x v="1"/>
    <x v="1"/>
    <x v="0"/>
    <x v="14"/>
    <s v="Cameo Manila Envelope, Recycled"/>
    <n v="0"/>
    <n v="103"/>
    <n v="44"/>
    <n v="4"/>
    <s v="TRUE"/>
  </r>
  <r>
    <s v="AZ-2014-4655935"/>
    <x v="1181"/>
    <s v="Tia Metcalfe"/>
    <x v="2"/>
    <s v="Ile-de-France"/>
    <s v="Paris"/>
    <x v="1"/>
    <x v="1"/>
    <x v="1"/>
    <x v="0"/>
    <x v="2"/>
    <s v="Sanford Canvas, Fluorescent"/>
    <n v="0"/>
    <n v="207"/>
    <n v="77"/>
    <n v="4"/>
    <s v="TRUE"/>
  </r>
  <r>
    <s v="BN-2014-9643770"/>
    <x v="1182"/>
    <s v="Ruth Williams"/>
    <x v="3"/>
    <s v="Apulia"/>
    <s v="Manfredonia"/>
    <x v="2"/>
    <x v="1"/>
    <x v="1"/>
    <x v="0"/>
    <x v="3"/>
    <s v="Eldon Box, Single Width"/>
    <n v="0.4"/>
    <n v="25"/>
    <n v="-5"/>
    <n v="4"/>
    <s v="FALSE"/>
  </r>
  <r>
    <s v="AZ-2014-2278287"/>
    <x v="1182"/>
    <s v="Bryce Efird"/>
    <x v="6"/>
    <s v="Bavaria"/>
    <s v="Erlangen"/>
    <x v="1"/>
    <x v="2"/>
    <x v="1"/>
    <x v="1"/>
    <x v="1"/>
    <s v="Bush Stackable Bookrack, Pine"/>
    <n v="0.1"/>
    <n v="562"/>
    <n v="181"/>
    <n v="5"/>
    <s v="FALSE"/>
  </r>
  <r>
    <s v="AZ-2014-2278287"/>
    <x v="1182"/>
    <s v="Bryce Efird"/>
    <x v="6"/>
    <s v="Bavaria"/>
    <s v="Erlangen"/>
    <x v="1"/>
    <x v="2"/>
    <x v="1"/>
    <x v="1"/>
    <x v="1"/>
    <s v="Ikea Stackable Bookrack, Mobile"/>
    <n v="0.1"/>
    <n v="225"/>
    <n v="95"/>
    <n v="2"/>
    <s v="FALSE"/>
  </r>
  <r>
    <s v="AZ-2014-2278287"/>
    <x v="1182"/>
    <s v="Bryce Efird"/>
    <x v="6"/>
    <s v="Bavaria"/>
    <s v="Erlangen"/>
    <x v="1"/>
    <x v="2"/>
    <x v="1"/>
    <x v="1"/>
    <x v="1"/>
    <s v="Safco Library with Doors, Traditional"/>
    <n v="0.1"/>
    <n v="2456"/>
    <n v="-191"/>
    <n v="7"/>
    <s v="TRUE"/>
  </r>
  <r>
    <s v="BN-2014-8729433"/>
    <x v="1182"/>
    <s v="Jade Farmer"/>
    <x v="5"/>
    <s v="Andalusía"/>
    <s v="Granada"/>
    <x v="2"/>
    <x v="1"/>
    <x v="1"/>
    <x v="1"/>
    <x v="8"/>
    <s v="Novimex Swivel Stool, Black"/>
    <n v="0.2"/>
    <n v="389"/>
    <n v="-83"/>
    <n v="3"/>
    <s v="TRUE"/>
  </r>
  <r>
    <s v="BN-2014-2942497"/>
    <x v="1182"/>
    <s v="Abby Muramats"/>
    <x v="7"/>
    <s v="North Brabant"/>
    <s v="Tilburg"/>
    <x v="1"/>
    <x v="1"/>
    <x v="1"/>
    <x v="0"/>
    <x v="3"/>
    <s v="Fellowes Folders, Blue"/>
    <n v="0.5"/>
    <n v="40"/>
    <n v="0"/>
    <n v="3"/>
    <s v="FALSE"/>
  </r>
  <r>
    <s v="BN-2014-2942497"/>
    <x v="1182"/>
    <s v="Abby Muramats"/>
    <x v="7"/>
    <s v="North Brabant"/>
    <s v="Tilburg"/>
    <x v="1"/>
    <x v="1"/>
    <x v="1"/>
    <x v="0"/>
    <x v="3"/>
    <s v="Tenex Lockers, Single Width"/>
    <n v="0.5"/>
    <n v="102"/>
    <n v="-90"/>
    <n v="1"/>
    <s v="FALSE"/>
  </r>
  <r>
    <s v="AZ-2014-2278287"/>
    <x v="1182"/>
    <s v="Bryce Efird"/>
    <x v="6"/>
    <s v="Bavaria"/>
    <s v="Erlangen"/>
    <x v="1"/>
    <x v="2"/>
    <x v="1"/>
    <x v="0"/>
    <x v="5"/>
    <s v="Ibico Binder Covers, Economy"/>
    <n v="0"/>
    <n v="68"/>
    <n v="9"/>
    <n v="5"/>
    <s v="FALSE"/>
  </r>
  <r>
    <s v="AZ-2014-2278287"/>
    <x v="1182"/>
    <s v="Bryce Efird"/>
    <x v="6"/>
    <s v="Bavaria"/>
    <s v="Erlangen"/>
    <x v="1"/>
    <x v="2"/>
    <x v="1"/>
    <x v="0"/>
    <x v="3"/>
    <s v="Tenex Folders, Industrial"/>
    <n v="0.1"/>
    <n v="64"/>
    <n v="-7"/>
    <n v="3"/>
    <s v="TRUE"/>
  </r>
  <r>
    <s v="AZ-2014-2278287"/>
    <x v="1182"/>
    <s v="Bryce Efird"/>
    <x v="6"/>
    <s v="Bavaria"/>
    <s v="Erlangen"/>
    <x v="1"/>
    <x v="2"/>
    <x v="1"/>
    <x v="0"/>
    <x v="12"/>
    <s v="Elite Letter Opener, Easy Grip"/>
    <n v="0"/>
    <n v="137"/>
    <n v="5"/>
    <n v="5"/>
    <s v="TRUE"/>
  </r>
  <r>
    <s v="BN-2014-8729433"/>
    <x v="1182"/>
    <s v="Jade Farmer"/>
    <x v="5"/>
    <s v="Andalusía"/>
    <s v="Granada"/>
    <x v="2"/>
    <x v="1"/>
    <x v="1"/>
    <x v="0"/>
    <x v="5"/>
    <s v="Acco Binder Covers, Economy"/>
    <n v="0"/>
    <n v="40"/>
    <n v="16"/>
    <n v="3"/>
    <s v="TRUE"/>
  </r>
  <r>
    <s v="BN-2014-8729433"/>
    <x v="1182"/>
    <s v="Jade Farmer"/>
    <x v="5"/>
    <s v="Andalusía"/>
    <s v="Granada"/>
    <x v="2"/>
    <x v="1"/>
    <x v="1"/>
    <x v="0"/>
    <x v="7"/>
    <s v="Smead Shipping Labels, Laser Printer Compatible"/>
    <n v="0"/>
    <n v="23"/>
    <n v="2"/>
    <n v="2"/>
    <s v="TRUE"/>
  </r>
  <r>
    <s v="BN-2014-8729433"/>
    <x v="1182"/>
    <s v="Jade Farmer"/>
    <x v="5"/>
    <s v="Andalusía"/>
    <s v="Granada"/>
    <x v="2"/>
    <x v="1"/>
    <x v="1"/>
    <x v="0"/>
    <x v="3"/>
    <s v="Rogers File Cart, Industrial"/>
    <n v="0.1"/>
    <n v="382"/>
    <n v="30"/>
    <n v="3"/>
    <s v="TRUE"/>
  </r>
  <r>
    <s v="BN-2014-8729433"/>
    <x v="1182"/>
    <s v="Jade Farmer"/>
    <x v="5"/>
    <s v="Andalusía"/>
    <s v="Granada"/>
    <x v="2"/>
    <x v="1"/>
    <x v="1"/>
    <x v="0"/>
    <x v="3"/>
    <s v="Rogers File Cart, Single Width"/>
    <n v="0.1"/>
    <n v="637"/>
    <n v="113"/>
    <n v="5"/>
    <s v="FALSE"/>
  </r>
  <r>
    <s v="BN-2014-8729433"/>
    <x v="1182"/>
    <s v="Jade Farmer"/>
    <x v="5"/>
    <s v="Andalusía"/>
    <s v="Granada"/>
    <x v="2"/>
    <x v="1"/>
    <x v="1"/>
    <x v="0"/>
    <x v="12"/>
    <s v="Fiskars Trimmer, Serrated"/>
    <n v="0"/>
    <n v="117"/>
    <n v="14"/>
    <n v="3"/>
    <s v="FALSE"/>
  </r>
  <r>
    <s v="AZ-2014-2183629"/>
    <x v="1183"/>
    <s v="Joel McKean"/>
    <x v="5"/>
    <s v="Catalonia"/>
    <s v="Girona"/>
    <x v="2"/>
    <x v="0"/>
    <x v="0"/>
    <x v="1"/>
    <x v="16"/>
    <s v="Advantus Photo Frame, Erganomic"/>
    <n v="0"/>
    <n v="103"/>
    <n v="50"/>
    <n v="2"/>
    <s v="FALSE"/>
  </r>
  <r>
    <s v="BN-2014-7651755"/>
    <x v="1183"/>
    <s v="Jammie Gibbs"/>
    <x v="6"/>
    <s v="North Rhine-Westphalia"/>
    <s v="Wuppertal"/>
    <x v="1"/>
    <x v="1"/>
    <x v="0"/>
    <x v="0"/>
    <x v="3"/>
    <s v="Eldon File Cart, Blue"/>
    <n v="0.1"/>
    <n v="457"/>
    <n v="-41"/>
    <n v="4"/>
    <s v="TRUE"/>
  </r>
  <r>
    <s v="AZ-2014-2183629"/>
    <x v="1183"/>
    <s v="Joel McKean"/>
    <x v="5"/>
    <s v="Catalonia"/>
    <s v="Girona"/>
    <x v="2"/>
    <x v="0"/>
    <x v="0"/>
    <x v="0"/>
    <x v="12"/>
    <s v="Fiskars Scissors, High Speed"/>
    <n v="0"/>
    <n v="46"/>
    <n v="22"/>
    <n v="2"/>
    <s v="TRUE"/>
  </r>
  <r>
    <s v="AZ-2014-2183629"/>
    <x v="1183"/>
    <s v="Joel McKean"/>
    <x v="5"/>
    <s v="Catalonia"/>
    <s v="Girona"/>
    <x v="2"/>
    <x v="0"/>
    <x v="0"/>
    <x v="0"/>
    <x v="12"/>
    <s v="Stiletto Trimmer, High Speed"/>
    <n v="0"/>
    <n v="128"/>
    <n v="28"/>
    <n v="3"/>
    <s v="TRUE"/>
  </r>
  <r>
    <s v="AZ-2014-6484153"/>
    <x v="1183"/>
    <s v="Isabelle Radcliffe"/>
    <x v="10"/>
    <s v="Oslo"/>
    <s v="Oslo"/>
    <x v="0"/>
    <x v="2"/>
    <x v="1"/>
    <x v="0"/>
    <x v="5"/>
    <s v="Acco Binder, Durable"/>
    <n v="0"/>
    <n v="33"/>
    <n v="9"/>
    <n v="2"/>
    <s v="TRUE"/>
  </r>
  <r>
    <s v="AZ-2014-6484153"/>
    <x v="1183"/>
    <s v="Isabelle Radcliffe"/>
    <x v="10"/>
    <s v="Oslo"/>
    <s v="Oslo"/>
    <x v="0"/>
    <x v="2"/>
    <x v="1"/>
    <x v="0"/>
    <x v="3"/>
    <s v="Rogers Lockers, Industrial"/>
    <n v="0"/>
    <n v="424"/>
    <n v="161"/>
    <n v="2"/>
    <s v="FALSE"/>
  </r>
  <r>
    <s v="AZ-2014-6484153"/>
    <x v="1183"/>
    <s v="Isabelle Radcliffe"/>
    <x v="10"/>
    <s v="Oslo"/>
    <s v="Oslo"/>
    <x v="0"/>
    <x v="2"/>
    <x v="1"/>
    <x v="2"/>
    <x v="10"/>
    <s v="Samsung Office Telephone, with Caller ID"/>
    <n v="0"/>
    <n v="391"/>
    <n v="90"/>
    <n v="6"/>
    <s v="FALSE"/>
  </r>
  <r>
    <s v="AZ-2014-6185153"/>
    <x v="1184"/>
    <s v="Rose Heap"/>
    <x v="2"/>
    <s v="Ile-de-France"/>
    <s v="Montreuil"/>
    <x v="1"/>
    <x v="1"/>
    <x v="1"/>
    <x v="0"/>
    <x v="5"/>
    <s v="Ibico Binder, Economy"/>
    <n v="0"/>
    <n v="46"/>
    <n v="13"/>
    <n v="3"/>
    <s v="TRUE"/>
  </r>
  <r>
    <s v="AZ-2014-1732557"/>
    <x v="1184"/>
    <s v="Adam Harte"/>
    <x v="7"/>
    <s v="Utrecht"/>
    <s v="Veenendaal"/>
    <x v="1"/>
    <x v="2"/>
    <x v="1"/>
    <x v="0"/>
    <x v="5"/>
    <s v="Ibico Index Tab, Economy"/>
    <n v="0.5"/>
    <n v="16"/>
    <n v="-5"/>
    <n v="3"/>
    <s v="TRUE"/>
  </r>
  <r>
    <s v="AZ-2014-7955306"/>
    <x v="1184"/>
    <s v="Tahlia Coughlan"/>
    <x v="2"/>
    <s v="Alsace-Champagne-Ardenne-Lorraine"/>
    <s v="Schiltigheim"/>
    <x v="1"/>
    <x v="2"/>
    <x v="1"/>
    <x v="0"/>
    <x v="2"/>
    <s v="BIC Sketch Pad, Easy-Erase"/>
    <n v="0"/>
    <n v="147"/>
    <n v="73"/>
    <n v="3"/>
    <s v="TRUE"/>
  </r>
  <r>
    <s v="AZ-2014-7955306"/>
    <x v="1184"/>
    <s v="Tahlia Coughlan"/>
    <x v="2"/>
    <s v="Alsace-Champagne-Ardenne-Lorraine"/>
    <s v="Schiltigheim"/>
    <x v="1"/>
    <x v="2"/>
    <x v="1"/>
    <x v="0"/>
    <x v="3"/>
    <s v="Smead Folders, Industrial"/>
    <n v="0.1"/>
    <n v="16"/>
    <n v="2"/>
    <n v="1"/>
    <s v="FALSE"/>
  </r>
  <r>
    <s v="AZ-2014-4042743"/>
    <x v="1184"/>
    <s v="Jasper Neighbour"/>
    <x v="6"/>
    <s v="North Rhine-Westphalia"/>
    <s v="Cologne"/>
    <x v="1"/>
    <x v="2"/>
    <x v="1"/>
    <x v="0"/>
    <x v="5"/>
    <s v="Avery Binder, Clear"/>
    <n v="0"/>
    <n v="87"/>
    <n v="9"/>
    <n v="7"/>
    <s v="TRUE"/>
  </r>
  <r>
    <s v="AZ-2014-4042743"/>
    <x v="1184"/>
    <s v="Jasper Neighbour"/>
    <x v="6"/>
    <s v="North Rhine-Westphalia"/>
    <s v="Cologne"/>
    <x v="1"/>
    <x v="2"/>
    <x v="1"/>
    <x v="0"/>
    <x v="14"/>
    <s v="Kraft Mailers, Set of 50"/>
    <n v="0"/>
    <n v="226"/>
    <n v="61"/>
    <n v="6"/>
    <s v="FALSE"/>
  </r>
  <r>
    <s v="AZ-2014-4277955"/>
    <x v="1185"/>
    <s v="Kian Pollard"/>
    <x v="5"/>
    <s v="Basque Country"/>
    <s v="Vitoria"/>
    <x v="2"/>
    <x v="1"/>
    <x v="1"/>
    <x v="0"/>
    <x v="2"/>
    <s v="Binney &amp; Smith Markers, Fluorescent"/>
    <n v="0"/>
    <n v="25"/>
    <n v="7"/>
    <n v="1"/>
    <s v="FALSE"/>
  </r>
  <r>
    <s v="AZ-2014-4277955"/>
    <x v="1185"/>
    <s v="Kian Pollard"/>
    <x v="5"/>
    <s v="Basque Country"/>
    <s v="Vitoria"/>
    <x v="2"/>
    <x v="1"/>
    <x v="1"/>
    <x v="0"/>
    <x v="2"/>
    <s v="Stanley Highlighters, Water Color"/>
    <n v="0"/>
    <n v="143"/>
    <n v="48"/>
    <n v="8"/>
    <s v="FALSE"/>
  </r>
  <r>
    <s v="AZ-2014-4277955"/>
    <x v="1185"/>
    <s v="Kian Pollard"/>
    <x v="5"/>
    <s v="Basque Country"/>
    <s v="Vitoria"/>
    <x v="2"/>
    <x v="1"/>
    <x v="1"/>
    <x v="0"/>
    <x v="0"/>
    <s v="SanDisk Message Books, Recycled"/>
    <n v="0"/>
    <n v="95"/>
    <n v="43"/>
    <n v="4"/>
    <s v="TRUE"/>
  </r>
  <r>
    <s v="BN-2014-5580925"/>
    <x v="1185"/>
    <s v="Julian Corbin"/>
    <x v="3"/>
    <s v="Sicily"/>
    <s v="Acireale"/>
    <x v="2"/>
    <x v="0"/>
    <x v="1"/>
    <x v="0"/>
    <x v="0"/>
    <s v="SanDisk Message Books, Premium"/>
    <n v="0"/>
    <n v="167"/>
    <n v="43"/>
    <n v="7"/>
    <s v="FALSE"/>
  </r>
  <r>
    <s v="BN-2014-5580925"/>
    <x v="1185"/>
    <s v="Julian Corbin"/>
    <x v="3"/>
    <s v="Sicily"/>
    <s v="Acireale"/>
    <x v="2"/>
    <x v="0"/>
    <x v="1"/>
    <x v="0"/>
    <x v="12"/>
    <s v="Kleencut Scissors, Serrated"/>
    <n v="0"/>
    <n v="171"/>
    <n v="14"/>
    <n v="9"/>
    <s v="TRUE"/>
  </r>
  <r>
    <s v="BN-2014-5580925"/>
    <x v="1185"/>
    <s v="Julian Corbin"/>
    <x v="3"/>
    <s v="Sicily"/>
    <s v="Acireale"/>
    <x v="2"/>
    <x v="0"/>
    <x v="1"/>
    <x v="2"/>
    <x v="10"/>
    <s v="Nokia Office Telephone, VoIP"/>
    <n v="0.4"/>
    <n v="117"/>
    <n v="-6"/>
    <n v="3"/>
    <s v="FALSE"/>
  </r>
  <r>
    <s v="AZ-2014-688313"/>
    <x v="1185"/>
    <s v="Edward Davidson"/>
    <x v="3"/>
    <s v="Campania"/>
    <s v="Torre del Greco"/>
    <x v="2"/>
    <x v="0"/>
    <x v="1"/>
    <x v="0"/>
    <x v="0"/>
    <s v="Xerox Message Books, Premium"/>
    <n v="0"/>
    <n v="41"/>
    <n v="19"/>
    <n v="2"/>
    <s v="TRUE"/>
  </r>
  <r>
    <s v="BN-2014-1278253"/>
    <x v="1185"/>
    <s v="Amanda Hutcherson"/>
    <x v="11"/>
    <s v="Lisboa"/>
    <s v="Amadora"/>
    <x v="2"/>
    <x v="2"/>
    <x v="1"/>
    <x v="1"/>
    <x v="8"/>
    <s v="Hon Bag Chairs, Red"/>
    <n v="0.5"/>
    <n v="45"/>
    <n v="-15"/>
    <n v="2"/>
    <s v="FALSE"/>
  </r>
  <r>
    <s v="AZ-2014-7187125"/>
    <x v="1185"/>
    <s v="Juan Smith"/>
    <x v="6"/>
    <s v="North Rhine-Westphalia"/>
    <s v="Essen"/>
    <x v="1"/>
    <x v="1"/>
    <x v="1"/>
    <x v="0"/>
    <x v="12"/>
    <s v="Kleencut Scissors, Steel"/>
    <n v="0"/>
    <n v="195"/>
    <n v="12"/>
    <n v="9"/>
    <s v="FALSE"/>
  </r>
  <r>
    <s v="AZ-2014-183532"/>
    <x v="1185"/>
    <s v="Kyle Nash"/>
    <x v="5"/>
    <s v="Madrid"/>
    <s v="Madrid"/>
    <x v="2"/>
    <x v="1"/>
    <x v="1"/>
    <x v="0"/>
    <x v="2"/>
    <s v="Stanley Pens, Easy-Erase"/>
    <n v="0"/>
    <n v="21"/>
    <n v="9"/>
    <n v="2"/>
    <s v="TRUE"/>
  </r>
  <r>
    <s v="BN-2014-1278253"/>
    <x v="1185"/>
    <s v="Amanda Hutcherson"/>
    <x v="11"/>
    <s v="Lisboa"/>
    <s v="Amadora"/>
    <x v="2"/>
    <x v="2"/>
    <x v="1"/>
    <x v="0"/>
    <x v="2"/>
    <s v="Stanley Pencil Sharpener, Water Color"/>
    <n v="0.5"/>
    <n v="70"/>
    <n v="-64"/>
    <n v="5"/>
    <s v="TRUE"/>
  </r>
  <r>
    <s v="AZ-2014-7187125"/>
    <x v="1185"/>
    <s v="Juan Smith"/>
    <x v="6"/>
    <s v="North Rhine-Westphalia"/>
    <s v="Essen"/>
    <x v="1"/>
    <x v="1"/>
    <x v="1"/>
    <x v="2"/>
    <x v="9"/>
    <s v="Okidata Card Printer, Wireless"/>
    <n v="0"/>
    <n v="527"/>
    <n v="26"/>
    <n v="3"/>
    <s v="TRUE"/>
  </r>
  <r>
    <s v="BN-2014-1278253"/>
    <x v="1185"/>
    <s v="Amanda Hutcherson"/>
    <x v="11"/>
    <s v="Lisboa"/>
    <s v="Amadora"/>
    <x v="2"/>
    <x v="2"/>
    <x v="1"/>
    <x v="2"/>
    <x v="15"/>
    <s v="Logitech Mouse, Erganomic"/>
    <n v="0.5"/>
    <n v="122"/>
    <n v="-66"/>
    <n v="9"/>
    <s v="FALSE"/>
  </r>
  <r>
    <s v="AZ-2014-8059227"/>
    <x v="1186"/>
    <s v="Alta Nokes"/>
    <x v="6"/>
    <s v="North Rhine-Westphalia"/>
    <s v="Cologne"/>
    <x v="1"/>
    <x v="0"/>
    <x v="1"/>
    <x v="0"/>
    <x v="2"/>
    <s v="Sanford Pencil Sharpener, Easy-Erase"/>
    <n v="0"/>
    <n v="81"/>
    <n v="41"/>
    <n v="3"/>
    <s v="FALSE"/>
  </r>
  <r>
    <s v="AZ-2014-8059227"/>
    <x v="1186"/>
    <s v="Alta Nokes"/>
    <x v="6"/>
    <s v="North Rhine-Westphalia"/>
    <s v="Cologne"/>
    <x v="1"/>
    <x v="0"/>
    <x v="1"/>
    <x v="0"/>
    <x v="5"/>
    <s v="Wilson Jones Binder, Durable"/>
    <n v="0"/>
    <n v="44"/>
    <n v="2"/>
    <n v="3"/>
    <s v="TRUE"/>
  </r>
  <r>
    <s v="AZ-2014-1598982"/>
    <x v="1186"/>
    <s v="Lucas Wood"/>
    <x v="9"/>
    <s v="East Flanders"/>
    <s v="Ghent"/>
    <x v="1"/>
    <x v="2"/>
    <x v="1"/>
    <x v="2"/>
    <x v="13"/>
    <s v="Hewlett Copy Machine, Color"/>
    <n v="0"/>
    <n v="1591"/>
    <n v="541"/>
    <n v="6"/>
    <s v="TRUE"/>
  </r>
  <r>
    <s v="AZ-2014-8059227"/>
    <x v="1186"/>
    <s v="Alta Nokes"/>
    <x v="6"/>
    <s v="North Rhine-Westphalia"/>
    <s v="Cologne"/>
    <x v="1"/>
    <x v="0"/>
    <x v="1"/>
    <x v="2"/>
    <x v="15"/>
    <s v="Enermax Memory Card, Programmable"/>
    <n v="0"/>
    <n v="116"/>
    <n v="22"/>
    <n v="1"/>
    <s v="TRUE"/>
  </r>
  <r>
    <s v="AZ-2014-538841"/>
    <x v="1186"/>
    <s v="Rachel Morton"/>
    <x v="5"/>
    <s v="Castile and León"/>
    <s v="Segovia"/>
    <x v="2"/>
    <x v="2"/>
    <x v="1"/>
    <x v="0"/>
    <x v="2"/>
    <s v="BIC Pens, Blue"/>
    <n v="0"/>
    <n v="29"/>
    <n v="3"/>
    <n v="2"/>
    <s v="FALSE"/>
  </r>
  <r>
    <s v="AZ-2014-538841"/>
    <x v="1186"/>
    <s v="Rachel Morton"/>
    <x v="5"/>
    <s v="Castile and León"/>
    <s v="Segovia"/>
    <x v="2"/>
    <x v="2"/>
    <x v="1"/>
    <x v="0"/>
    <x v="2"/>
    <s v="Sanford Pencil Sharpener, Water Color"/>
    <n v="0"/>
    <n v="78"/>
    <n v="20"/>
    <n v="3"/>
    <s v="TRUE"/>
  </r>
  <r>
    <s v="AZ-2014-582693"/>
    <x v="1187"/>
    <s v="Ava Corbin"/>
    <x v="2"/>
    <s v="Provence-Alpes-Côte d'Azur"/>
    <s v="Grasse"/>
    <x v="1"/>
    <x v="0"/>
    <x v="3"/>
    <x v="1"/>
    <x v="8"/>
    <s v="Novimex Swivel Stool, Set of Two"/>
    <n v="0.1"/>
    <n v="450"/>
    <n v="140"/>
    <n v="3"/>
    <s v="FALSE"/>
  </r>
  <r>
    <s v="AZ-2014-8735182"/>
    <x v="1187"/>
    <s v="Hannah Conyers"/>
    <x v="3"/>
    <s v="Sicily"/>
    <s v="Palermo"/>
    <x v="2"/>
    <x v="0"/>
    <x v="3"/>
    <x v="0"/>
    <x v="0"/>
    <s v="Green Bar Message Books, Recycled"/>
    <n v="0"/>
    <n v="190"/>
    <n v="68"/>
    <n v="8"/>
    <s v="FALSE"/>
  </r>
  <r>
    <s v="BN-2014-7902691"/>
    <x v="1187"/>
    <s v="Georgina Garner"/>
    <x v="3"/>
    <s v="Emilia-Romagna"/>
    <s v="Reggio nell'Emilia"/>
    <x v="2"/>
    <x v="1"/>
    <x v="0"/>
    <x v="1"/>
    <x v="8"/>
    <s v="Office Star Rocking Chair, Adjustable"/>
    <n v="0.6"/>
    <n v="172"/>
    <n v="-103"/>
    <n v="3"/>
    <s v="TRUE"/>
  </r>
  <r>
    <s v="AZ-2014-5419885"/>
    <x v="1187"/>
    <s v="Kristal McCaslin"/>
    <x v="1"/>
    <s v="England"/>
    <s v="Bolton"/>
    <x v="0"/>
    <x v="2"/>
    <x v="0"/>
    <x v="0"/>
    <x v="2"/>
    <s v="BIC Canvas, Blue"/>
    <n v="0"/>
    <n v="54"/>
    <n v="4"/>
    <n v="1"/>
    <s v="TRUE"/>
  </r>
  <r>
    <s v="AZ-2014-5419885"/>
    <x v="1187"/>
    <s v="Kristal McCaslin"/>
    <x v="1"/>
    <s v="England"/>
    <s v="Bolton"/>
    <x v="0"/>
    <x v="2"/>
    <x v="0"/>
    <x v="0"/>
    <x v="5"/>
    <s v="Ibico 3-Hole Punch, Recycled"/>
    <n v="0"/>
    <n v="92"/>
    <n v="26"/>
    <n v="3"/>
    <s v="TRUE"/>
  </r>
  <r>
    <s v="BN-2014-7902691"/>
    <x v="1187"/>
    <s v="Georgina Garner"/>
    <x v="3"/>
    <s v="Emilia-Romagna"/>
    <s v="Reggio nell'Emilia"/>
    <x v="2"/>
    <x v="1"/>
    <x v="0"/>
    <x v="0"/>
    <x v="12"/>
    <s v="Elite Shears, Easy Grip"/>
    <n v="0"/>
    <n v="49"/>
    <n v="3"/>
    <n v="1"/>
    <s v="TRUE"/>
  </r>
  <r>
    <s v="AZ-2014-4284397"/>
    <x v="1187"/>
    <s v="Makayla Elphinstone"/>
    <x v="4"/>
    <s v="Vienna"/>
    <s v="Vienna"/>
    <x v="1"/>
    <x v="1"/>
    <x v="1"/>
    <x v="0"/>
    <x v="0"/>
    <s v="SanDisk Message Books, Premium"/>
    <n v="0"/>
    <n v="24"/>
    <n v="6"/>
    <n v="1"/>
    <s v="FALSE"/>
  </r>
  <r>
    <s v="BN-2014-3939059"/>
    <x v="1187"/>
    <s v="Mark Briggs"/>
    <x v="13"/>
    <s v="Dublin"/>
    <s v="Dublin"/>
    <x v="0"/>
    <x v="1"/>
    <x v="1"/>
    <x v="0"/>
    <x v="7"/>
    <s v="Harbour Creations Legal Exhibit Labels, 5000 Label Set"/>
    <n v="0.5"/>
    <n v="11"/>
    <n v="-8"/>
    <n v="2"/>
    <s v="FALSE"/>
  </r>
  <r>
    <s v="BN-2014-3939059"/>
    <x v="1187"/>
    <s v="Mark Briggs"/>
    <x v="13"/>
    <s v="Dublin"/>
    <s v="Dublin"/>
    <x v="0"/>
    <x v="1"/>
    <x v="1"/>
    <x v="0"/>
    <x v="3"/>
    <s v="Fellowes Trays, Blue"/>
    <n v="0.5"/>
    <n v="143"/>
    <n v="-124"/>
    <n v="5"/>
    <s v="TRUE"/>
  </r>
  <r>
    <s v="BN-2014-3939059"/>
    <x v="1187"/>
    <s v="Mark Briggs"/>
    <x v="13"/>
    <s v="Dublin"/>
    <s v="Dublin"/>
    <x v="0"/>
    <x v="1"/>
    <x v="1"/>
    <x v="0"/>
    <x v="3"/>
    <s v="Smead Folders, Industrial"/>
    <n v="0.5"/>
    <n v="9"/>
    <n v="-5"/>
    <n v="1"/>
    <s v="TRUE"/>
  </r>
  <r>
    <s v="BN-2014-4509327"/>
    <x v="1187"/>
    <s v="Anna Macdonald"/>
    <x v="12"/>
    <s v="Zürich"/>
    <s v="Zurich"/>
    <x v="1"/>
    <x v="1"/>
    <x v="1"/>
    <x v="2"/>
    <x v="13"/>
    <s v="Hewlett Copy Machine, High-Speed"/>
    <n v="0"/>
    <n v="1055"/>
    <n v="264"/>
    <n v="4"/>
    <s v="TRUE"/>
  </r>
  <r>
    <s v="BN-2014-6721665"/>
    <x v="1188"/>
    <s v="David Chadwick"/>
    <x v="3"/>
    <s v="Sicily"/>
    <s v="Agrigento"/>
    <x v="2"/>
    <x v="2"/>
    <x v="0"/>
    <x v="0"/>
    <x v="0"/>
    <s v="Eaton Memo Slips, Premium"/>
    <n v="0"/>
    <n v="27"/>
    <n v="9"/>
    <n v="2"/>
    <s v="FALSE"/>
  </r>
  <r>
    <s v="BN-2014-6721665"/>
    <x v="1188"/>
    <s v="David Chadwick"/>
    <x v="3"/>
    <s v="Sicily"/>
    <s v="Agrigento"/>
    <x v="2"/>
    <x v="2"/>
    <x v="0"/>
    <x v="0"/>
    <x v="0"/>
    <s v="Green Bar Memo Slips, 8.5 x 11"/>
    <n v="0"/>
    <n v="148"/>
    <n v="72"/>
    <n v="7"/>
    <s v="FALSE"/>
  </r>
  <r>
    <s v="BN-2014-6721665"/>
    <x v="1188"/>
    <s v="David Chadwick"/>
    <x v="3"/>
    <s v="Sicily"/>
    <s v="Agrigento"/>
    <x v="2"/>
    <x v="2"/>
    <x v="0"/>
    <x v="0"/>
    <x v="3"/>
    <s v="Fellowes File Cart, Wire Frame"/>
    <n v="0.4"/>
    <n v="245"/>
    <n v="-78"/>
    <n v="3"/>
    <s v="FALSE"/>
  </r>
  <r>
    <s v="BN-2014-4060472"/>
    <x v="1188"/>
    <s v="Molly Bidmead"/>
    <x v="1"/>
    <s v="England"/>
    <s v="Guildford"/>
    <x v="0"/>
    <x v="0"/>
    <x v="0"/>
    <x v="1"/>
    <x v="16"/>
    <s v="Rubbermaid Clock, Duo Pack"/>
    <n v="0.3"/>
    <n v="70"/>
    <n v="-14"/>
    <n v="2"/>
    <s v="TRUE"/>
  </r>
  <r>
    <s v="BN-2014-2113216"/>
    <x v="1188"/>
    <s v="Eleanor Pollard"/>
    <x v="7"/>
    <s v="North Holland"/>
    <s v="Velsen"/>
    <x v="1"/>
    <x v="0"/>
    <x v="0"/>
    <x v="0"/>
    <x v="3"/>
    <s v="Eldon Folders, Industrial"/>
    <n v="0.5"/>
    <n v="26"/>
    <n v="-25"/>
    <n v="3"/>
    <s v="TRUE"/>
  </r>
  <r>
    <s v="AZ-2014-2293716"/>
    <x v="1188"/>
    <s v="Alexis Code"/>
    <x v="1"/>
    <s v="England"/>
    <s v="Stoke-on-Trent"/>
    <x v="0"/>
    <x v="2"/>
    <x v="0"/>
    <x v="0"/>
    <x v="3"/>
    <s v="Fellowes File Cart, Single Width"/>
    <n v="0"/>
    <n v="549"/>
    <n v="0"/>
    <n v="4"/>
    <s v="FALSE"/>
  </r>
  <r>
    <s v="AZ-2014-2293716"/>
    <x v="1188"/>
    <s v="Alexis Code"/>
    <x v="1"/>
    <s v="England"/>
    <s v="Stoke-on-Trent"/>
    <x v="0"/>
    <x v="2"/>
    <x v="0"/>
    <x v="0"/>
    <x v="3"/>
    <s v="Rogers Lockers, Industrial"/>
    <n v="0"/>
    <n v="424"/>
    <n v="161"/>
    <n v="2"/>
    <s v="FALSE"/>
  </r>
  <r>
    <s v="AZ-2014-8993401"/>
    <x v="1188"/>
    <s v="Eloise Sykes"/>
    <x v="2"/>
    <s v="Ile-de-France"/>
    <s v="Pierrefitte-sur-Seine"/>
    <x v="1"/>
    <x v="1"/>
    <x v="1"/>
    <x v="0"/>
    <x v="14"/>
    <s v="GlobeWeis Business Envelopes, with clear poly window"/>
    <n v="0"/>
    <n v="42"/>
    <n v="12"/>
    <n v="2"/>
    <s v="FALSE"/>
  </r>
  <r>
    <s v="AZ-2014-8993401"/>
    <x v="1188"/>
    <s v="Eloise Sykes"/>
    <x v="2"/>
    <s v="Ile-de-France"/>
    <s v="Pierrefitte-sur-Seine"/>
    <x v="1"/>
    <x v="1"/>
    <x v="1"/>
    <x v="0"/>
    <x v="0"/>
    <s v="Eaton Message Books, 8.5 x 11"/>
    <n v="0"/>
    <n v="124"/>
    <n v="54"/>
    <n v="5"/>
    <s v="TRUE"/>
  </r>
  <r>
    <s v="AZ-2014-8993401"/>
    <x v="1188"/>
    <s v="Eloise Sykes"/>
    <x v="2"/>
    <s v="Ile-de-France"/>
    <s v="Pierrefitte-sur-Seine"/>
    <x v="1"/>
    <x v="1"/>
    <x v="1"/>
    <x v="0"/>
    <x v="3"/>
    <s v="Fellowes File Cart, Industrial"/>
    <n v="0.1"/>
    <n v="248"/>
    <n v="8"/>
    <n v="2"/>
    <s v="FALSE"/>
  </r>
  <r>
    <s v="AZ-2014-8665160"/>
    <x v="1188"/>
    <s v="Sam Rees"/>
    <x v="5"/>
    <s v="Catalonia"/>
    <s v="Sant Boi de Llobregat"/>
    <x v="2"/>
    <x v="0"/>
    <x v="1"/>
    <x v="0"/>
    <x v="5"/>
    <s v="Acco Binding Machine, Durable"/>
    <n v="0"/>
    <n v="158"/>
    <n v="38"/>
    <n v="3"/>
    <s v="TRUE"/>
  </r>
  <r>
    <s v="AZ-2014-8665160"/>
    <x v="1188"/>
    <s v="Sam Rees"/>
    <x v="5"/>
    <s v="Catalonia"/>
    <s v="Sant Boi de Llobregat"/>
    <x v="2"/>
    <x v="0"/>
    <x v="1"/>
    <x v="0"/>
    <x v="0"/>
    <s v="Eaton Cards &amp; Envelopes, Premium"/>
    <n v="0"/>
    <n v="90"/>
    <n v="27"/>
    <n v="2"/>
    <s v="TRUE"/>
  </r>
  <r>
    <s v="BN-2014-6253845"/>
    <x v="1188"/>
    <s v="David To"/>
    <x v="2"/>
    <s v="Aquitaine-Limousin-Poitou-Charentes"/>
    <s v="Villeneuve-sur-Lot"/>
    <x v="1"/>
    <x v="0"/>
    <x v="1"/>
    <x v="0"/>
    <x v="11"/>
    <s v="Hamilton Beach Microwave, White"/>
    <n v="0.1"/>
    <n v="1263"/>
    <n v="-56"/>
    <n v="5"/>
    <s v="FALSE"/>
  </r>
  <r>
    <s v="AZ-2014-2804403"/>
    <x v="1189"/>
    <s v="Rita McCann"/>
    <x v="5"/>
    <s v="Castile-La Mancha"/>
    <s v="Albacete"/>
    <x v="2"/>
    <x v="1"/>
    <x v="0"/>
    <x v="0"/>
    <x v="14"/>
    <s v="Kraft Interoffice Envelope, Security-Tint"/>
    <n v="0"/>
    <n v="197"/>
    <n v="20"/>
    <n v="4"/>
    <s v="TRUE"/>
  </r>
  <r>
    <s v="AZ-2014-2804403"/>
    <x v="1189"/>
    <s v="Rita McCann"/>
    <x v="5"/>
    <s v="Castile-La Mancha"/>
    <s v="Albacete"/>
    <x v="2"/>
    <x v="1"/>
    <x v="0"/>
    <x v="0"/>
    <x v="7"/>
    <s v="Avery Legal Exhibit Labels, Adjustable"/>
    <n v="0"/>
    <n v="74"/>
    <n v="23"/>
    <n v="8"/>
    <s v="TRUE"/>
  </r>
  <r>
    <s v="AZ-2014-2804403"/>
    <x v="1189"/>
    <s v="Rita McCann"/>
    <x v="5"/>
    <s v="Castile-La Mancha"/>
    <s v="Albacete"/>
    <x v="2"/>
    <x v="1"/>
    <x v="0"/>
    <x v="0"/>
    <x v="3"/>
    <s v="Fellowes Shelving, Industrial"/>
    <n v="0.1"/>
    <n v="105"/>
    <n v="40"/>
    <n v="2"/>
    <s v="TRUE"/>
  </r>
  <r>
    <s v="BN-2014-8847537"/>
    <x v="1189"/>
    <s v="Leroy Samson"/>
    <x v="7"/>
    <s v="Friesland"/>
    <s v="Leeuwarden"/>
    <x v="1"/>
    <x v="0"/>
    <x v="2"/>
    <x v="0"/>
    <x v="14"/>
    <s v="GlobeWeis Mailers, with clear poly window"/>
    <n v="0.5"/>
    <n v="42"/>
    <n v="-26"/>
    <n v="2"/>
    <s v="TRUE"/>
  </r>
  <r>
    <s v="AZ-2014-8132045"/>
    <x v="1189"/>
    <s v="Will Poynton"/>
    <x v="2"/>
    <s v="Brittany"/>
    <s v="Lorient"/>
    <x v="1"/>
    <x v="1"/>
    <x v="0"/>
    <x v="0"/>
    <x v="2"/>
    <s v="Binney &amp; Smith Pencil Sharpener, Fluorescent"/>
    <n v="0"/>
    <n v="133"/>
    <n v="5"/>
    <n v="5"/>
    <s v="TRUE"/>
  </r>
  <r>
    <s v="BN-2014-2952495"/>
    <x v="1190"/>
    <s v="Nancy Seay"/>
    <x v="5"/>
    <s v="Andalusía"/>
    <s v="Seville"/>
    <x v="2"/>
    <x v="1"/>
    <x v="2"/>
    <x v="1"/>
    <x v="1"/>
    <s v="Safco Classic Bookcase, Metal"/>
    <n v="0"/>
    <n v="2188"/>
    <n v="1050"/>
    <n v="5"/>
    <s v="FALSE"/>
  </r>
  <r>
    <s v="BN-2014-2952495"/>
    <x v="1190"/>
    <s v="Nancy Seay"/>
    <x v="5"/>
    <s v="Andalusía"/>
    <s v="Seville"/>
    <x v="2"/>
    <x v="1"/>
    <x v="2"/>
    <x v="2"/>
    <x v="9"/>
    <s v="Okidata Receipt Printer, White"/>
    <n v="0.1"/>
    <n v="328"/>
    <n v="-15"/>
    <n v="3"/>
    <s v="TRUE"/>
  </r>
  <r>
    <s v="BN-2014-2952495"/>
    <x v="1190"/>
    <s v="Nancy Seay"/>
    <x v="5"/>
    <s v="Andalusía"/>
    <s v="Seville"/>
    <x v="2"/>
    <x v="1"/>
    <x v="2"/>
    <x v="2"/>
    <x v="10"/>
    <s v="Nokia Office Telephone, Full Size"/>
    <n v="0.1"/>
    <n v="418"/>
    <n v="70"/>
    <n v="7"/>
    <s v="TRUE"/>
  </r>
  <r>
    <s v="AZ-2014-9792783"/>
    <x v="1191"/>
    <s v="Timothy Pownall"/>
    <x v="6"/>
    <s v="Hesse"/>
    <s v="Frankfurt"/>
    <x v="1"/>
    <x v="1"/>
    <x v="2"/>
    <x v="0"/>
    <x v="3"/>
    <s v="Fellowes Box, Wire Frame"/>
    <n v="0.1"/>
    <n v="34"/>
    <n v="13"/>
    <n v="2"/>
    <s v="FALSE"/>
  </r>
  <r>
    <s v="AZ-2014-1665809"/>
    <x v="1191"/>
    <s v="Jack Brier"/>
    <x v="5"/>
    <s v="Andalusía"/>
    <s v="Seville"/>
    <x v="2"/>
    <x v="1"/>
    <x v="1"/>
    <x v="2"/>
    <x v="13"/>
    <s v="Sharp Ink, High-Speed"/>
    <n v="0"/>
    <n v="245"/>
    <n v="20"/>
    <n v="2"/>
    <s v="FALSE"/>
  </r>
  <r>
    <s v="BN-2014-5985534"/>
    <x v="1191"/>
    <s v="Craig Rayner"/>
    <x v="5"/>
    <s v="Madrid"/>
    <s v="Madrid"/>
    <x v="2"/>
    <x v="1"/>
    <x v="1"/>
    <x v="2"/>
    <x v="13"/>
    <s v="Hewlett Personal Copier, Laser"/>
    <n v="0"/>
    <n v="433"/>
    <n v="26"/>
    <n v="3"/>
    <s v="TRUE"/>
  </r>
  <r>
    <s v="BN-2014-5985534"/>
    <x v="1191"/>
    <s v="Craig Rayner"/>
    <x v="5"/>
    <s v="Madrid"/>
    <s v="Madrid"/>
    <x v="2"/>
    <x v="1"/>
    <x v="1"/>
    <x v="2"/>
    <x v="10"/>
    <s v="Nokia Office Telephone, Cordless"/>
    <n v="0.1"/>
    <n v="245"/>
    <n v="-3"/>
    <n v="4"/>
    <s v="TRUE"/>
  </r>
  <r>
    <s v="BN-2014-3537667"/>
    <x v="1191"/>
    <s v="Maddison Breen"/>
    <x v="7"/>
    <s v="Limburg"/>
    <s v="Venlo"/>
    <x v="1"/>
    <x v="2"/>
    <x v="1"/>
    <x v="1"/>
    <x v="16"/>
    <s v="Deflect-O Photo Frame, Durable"/>
    <n v="0.2"/>
    <n v="78"/>
    <n v="-6"/>
    <n v="2"/>
    <s v="TRUE"/>
  </r>
  <r>
    <s v="BN-2014-3537667"/>
    <x v="1191"/>
    <s v="Maddison Breen"/>
    <x v="7"/>
    <s v="Limburg"/>
    <s v="Venlo"/>
    <x v="1"/>
    <x v="2"/>
    <x v="1"/>
    <x v="0"/>
    <x v="3"/>
    <s v="Fellowes Box, Industrial"/>
    <n v="0.5"/>
    <n v="20"/>
    <n v="-18"/>
    <n v="2"/>
    <s v="FALSE"/>
  </r>
  <r>
    <s v="BN-2014-3537667"/>
    <x v="1191"/>
    <s v="Maddison Breen"/>
    <x v="7"/>
    <s v="Limburg"/>
    <s v="Venlo"/>
    <x v="1"/>
    <x v="2"/>
    <x v="1"/>
    <x v="0"/>
    <x v="12"/>
    <s v="Acme Box Cutter, High Speed"/>
    <n v="0.5"/>
    <n v="19"/>
    <n v="-1"/>
    <n v="1"/>
    <s v="FALSE"/>
  </r>
  <r>
    <s v="AZ-2014-4983887"/>
    <x v="1191"/>
    <s v="Kayla Tearle"/>
    <x v="2"/>
    <s v="Provence-Alpes-Côte d'Azur"/>
    <s v="Le Cannet"/>
    <x v="1"/>
    <x v="2"/>
    <x v="1"/>
    <x v="0"/>
    <x v="11"/>
    <s v="Hoover Stove, Black"/>
    <n v="0.1"/>
    <n v="1022"/>
    <n v="-23"/>
    <n v="2"/>
    <s v="FALSE"/>
  </r>
  <r>
    <s v="AZ-2014-4983887"/>
    <x v="1191"/>
    <s v="Kayla Tearle"/>
    <x v="2"/>
    <s v="Provence-Alpes-Côte d'Azur"/>
    <s v="Le Cannet"/>
    <x v="1"/>
    <x v="2"/>
    <x v="1"/>
    <x v="0"/>
    <x v="11"/>
    <s v="KitchenAid Coffee Grinder, White"/>
    <n v="0.1"/>
    <n v="556"/>
    <n v="154"/>
    <n v="9"/>
    <s v="TRUE"/>
  </r>
  <r>
    <s v="AZ-2014-4983887"/>
    <x v="1191"/>
    <s v="Kayla Tearle"/>
    <x v="2"/>
    <s v="Provence-Alpes-Côte d'Azur"/>
    <s v="Le Cannet"/>
    <x v="1"/>
    <x v="2"/>
    <x v="1"/>
    <x v="0"/>
    <x v="5"/>
    <s v="Ibico 3-Hole Punch, Durable"/>
    <n v="0"/>
    <n v="96"/>
    <n v="35"/>
    <n v="3"/>
    <s v="TRUE"/>
  </r>
  <r>
    <s v="AZ-2014-4983887"/>
    <x v="1191"/>
    <s v="Kayla Tearle"/>
    <x v="2"/>
    <s v="Provence-Alpes-Côte d'Azur"/>
    <s v="Le Cannet"/>
    <x v="1"/>
    <x v="2"/>
    <x v="1"/>
    <x v="0"/>
    <x v="12"/>
    <s v="Fiskars Ruler, Serrated"/>
    <n v="0"/>
    <n v="45"/>
    <n v="16"/>
    <n v="4"/>
    <s v="TRUE"/>
  </r>
  <r>
    <s v="AZ-2014-4983887"/>
    <x v="1191"/>
    <s v="Kayla Tearle"/>
    <x v="2"/>
    <s v="Provence-Alpes-Côte d'Azur"/>
    <s v="Le Cannet"/>
    <x v="1"/>
    <x v="2"/>
    <x v="1"/>
    <x v="2"/>
    <x v="15"/>
    <s v="Belkin Router, Bluetooth"/>
    <n v="0"/>
    <n v="2070"/>
    <n v="83"/>
    <n v="8"/>
    <s v="TRUE"/>
  </r>
  <r>
    <s v="AZ-2014-1665836"/>
    <x v="1192"/>
    <s v="Philip Newsom"/>
    <x v="6"/>
    <s v="Saxony-Anhalt"/>
    <s v="Halle"/>
    <x v="1"/>
    <x v="2"/>
    <x v="0"/>
    <x v="0"/>
    <x v="2"/>
    <s v="Sanford Sketch Pad, Easy-Erase"/>
    <n v="0"/>
    <n v="229"/>
    <n v="105"/>
    <n v="5"/>
    <s v="TRUE"/>
  </r>
  <r>
    <s v="AZ-2014-1665836"/>
    <x v="1192"/>
    <s v="Philip Newsom"/>
    <x v="6"/>
    <s v="Saxony-Anhalt"/>
    <s v="Halle"/>
    <x v="1"/>
    <x v="2"/>
    <x v="0"/>
    <x v="2"/>
    <x v="15"/>
    <s v="Memorex Keyboard, Erganomic"/>
    <n v="0"/>
    <n v="138"/>
    <n v="3"/>
    <n v="2"/>
    <s v="TRUE"/>
  </r>
  <r>
    <s v="BN-2014-3687942"/>
    <x v="1192"/>
    <s v="Rory Braim"/>
    <x v="2"/>
    <s v="Ile-de-France"/>
    <s v="Paris"/>
    <x v="1"/>
    <x v="1"/>
    <x v="1"/>
    <x v="1"/>
    <x v="1"/>
    <s v="Safco Library with Doors, Traditional"/>
    <n v="0.1"/>
    <n v="1052"/>
    <n v="-82"/>
    <n v="3"/>
    <s v="TRUE"/>
  </r>
  <r>
    <s v="BN-2014-5780585"/>
    <x v="1192"/>
    <s v="Demi Power"/>
    <x v="7"/>
    <s v="South Holland"/>
    <s v="The Hague"/>
    <x v="1"/>
    <x v="1"/>
    <x v="1"/>
    <x v="1"/>
    <x v="16"/>
    <s v="Rubbermaid Stacking Tray, Durable"/>
    <n v="0.2"/>
    <n v="141"/>
    <n v="28"/>
    <n v="7"/>
    <s v="TRUE"/>
  </r>
  <r>
    <s v="BN-2014-6653003"/>
    <x v="1192"/>
    <s v="Libby Allan"/>
    <x v="0"/>
    <s v="Stockholm"/>
    <s v="Stockholm"/>
    <x v="0"/>
    <x v="1"/>
    <x v="1"/>
    <x v="1"/>
    <x v="8"/>
    <s v="Harbour Creations Rocking Chair, Adjustable"/>
    <n v="0.5"/>
    <n v="224"/>
    <n v="-81"/>
    <n v="3"/>
    <s v="TRUE"/>
  </r>
  <r>
    <s v="BN-2014-6653003"/>
    <x v="1192"/>
    <s v="Libby Allan"/>
    <x v="0"/>
    <s v="Stockholm"/>
    <s v="Stockholm"/>
    <x v="0"/>
    <x v="1"/>
    <x v="1"/>
    <x v="1"/>
    <x v="8"/>
    <s v="Office Star Bag Chairs, Adjustable"/>
    <n v="0.5"/>
    <n v="58"/>
    <n v="-42"/>
    <n v="2"/>
    <s v="TRUE"/>
  </r>
  <r>
    <s v="BN-2014-6653003"/>
    <x v="1192"/>
    <s v="Libby Allan"/>
    <x v="0"/>
    <s v="Stockholm"/>
    <s v="Stockholm"/>
    <x v="0"/>
    <x v="1"/>
    <x v="1"/>
    <x v="1"/>
    <x v="8"/>
    <s v="Office Star Bag Chairs, Adjustable"/>
    <n v="0.5"/>
    <n v="145"/>
    <n v="-104"/>
    <n v="5"/>
    <s v="FALSE"/>
  </r>
  <r>
    <s v="BN-2014-6653003"/>
    <x v="1192"/>
    <s v="Libby Allan"/>
    <x v="0"/>
    <s v="Stockholm"/>
    <s v="Stockholm"/>
    <x v="0"/>
    <x v="1"/>
    <x v="1"/>
    <x v="1"/>
    <x v="8"/>
    <s v="Office Star Bag Chairs, Red"/>
    <n v="0.5"/>
    <n v="55"/>
    <n v="-33"/>
    <n v="2"/>
    <s v="TRUE"/>
  </r>
  <r>
    <s v="BN-2014-5780585"/>
    <x v="1192"/>
    <s v="Demi Power"/>
    <x v="7"/>
    <s v="South Holland"/>
    <s v="The Hague"/>
    <x v="1"/>
    <x v="1"/>
    <x v="1"/>
    <x v="0"/>
    <x v="5"/>
    <s v="Ibico Binder, Durable"/>
    <n v="0.5"/>
    <n v="76"/>
    <n v="-72"/>
    <n v="9"/>
    <s v="FALSE"/>
  </r>
  <r>
    <s v="BN-2014-5780585"/>
    <x v="1192"/>
    <s v="Demi Power"/>
    <x v="7"/>
    <s v="South Holland"/>
    <s v="The Hague"/>
    <x v="1"/>
    <x v="1"/>
    <x v="1"/>
    <x v="0"/>
    <x v="3"/>
    <s v="Rogers Lockers, Wire Frame"/>
    <n v="0.5"/>
    <n v="632"/>
    <n v="-316"/>
    <n v="6"/>
    <s v="FALSE"/>
  </r>
  <r>
    <s v="BN-2014-5780585"/>
    <x v="1192"/>
    <s v="Demi Power"/>
    <x v="7"/>
    <s v="South Holland"/>
    <s v="The Hague"/>
    <x v="1"/>
    <x v="1"/>
    <x v="1"/>
    <x v="0"/>
    <x v="3"/>
    <s v="Smead Box, Single Width"/>
    <n v="0.5"/>
    <n v="32"/>
    <n v="-16"/>
    <n v="6"/>
    <s v="TRUE"/>
  </r>
  <r>
    <s v="BN-2014-6653003"/>
    <x v="1192"/>
    <s v="Libby Allan"/>
    <x v="0"/>
    <s v="Stockholm"/>
    <s v="Stockholm"/>
    <x v="0"/>
    <x v="1"/>
    <x v="1"/>
    <x v="0"/>
    <x v="5"/>
    <s v="Cardinal Index Tab, Clear"/>
    <n v="0.5"/>
    <n v="7"/>
    <n v="-1"/>
    <n v="2"/>
    <s v="TRUE"/>
  </r>
  <r>
    <s v="BN-2014-6653003"/>
    <x v="1192"/>
    <s v="Libby Allan"/>
    <x v="0"/>
    <s v="Stockholm"/>
    <s v="Stockholm"/>
    <x v="0"/>
    <x v="1"/>
    <x v="1"/>
    <x v="0"/>
    <x v="0"/>
    <s v="SanDisk Message Books, Recycled"/>
    <n v="0.5"/>
    <n v="24"/>
    <n v="-2"/>
    <n v="2"/>
    <s v="FALSE"/>
  </r>
  <r>
    <s v="BN-2014-5780585"/>
    <x v="1192"/>
    <s v="Demi Power"/>
    <x v="7"/>
    <s v="South Holland"/>
    <s v="The Hague"/>
    <x v="1"/>
    <x v="1"/>
    <x v="1"/>
    <x v="2"/>
    <x v="10"/>
    <s v="Nokia Signal Booster, VoIP"/>
    <n v="0.5"/>
    <n v="68"/>
    <n v="-30"/>
    <n v="1"/>
    <s v="TRUE"/>
  </r>
  <r>
    <s v="BN-2014-6653003"/>
    <x v="1192"/>
    <s v="Libby Allan"/>
    <x v="0"/>
    <s v="Stockholm"/>
    <s v="Stockholm"/>
    <x v="0"/>
    <x v="1"/>
    <x v="1"/>
    <x v="2"/>
    <x v="9"/>
    <s v="Panasonic Card Printer, White"/>
    <n v="0.5"/>
    <n v="86"/>
    <n v="-21"/>
    <n v="1"/>
    <s v="TRUE"/>
  </r>
  <r>
    <s v="AZ-2014-2323449"/>
    <x v="1192"/>
    <s v="Mary Saterfiel"/>
    <x v="2"/>
    <s v="Ile-de-France"/>
    <s v="Champigny-sur-Marne"/>
    <x v="1"/>
    <x v="1"/>
    <x v="1"/>
    <x v="0"/>
    <x v="5"/>
    <s v="Cardinal 3-Hole Punch, Recycled"/>
    <n v="0"/>
    <n v="175"/>
    <n v="51"/>
    <n v="6"/>
    <s v="FALSE"/>
  </r>
  <r>
    <s v="AZ-2014-2235626"/>
    <x v="1192"/>
    <s v="Amber Adams"/>
    <x v="9"/>
    <s v="Antwerp"/>
    <s v="Antwerp"/>
    <x v="1"/>
    <x v="2"/>
    <x v="1"/>
    <x v="0"/>
    <x v="5"/>
    <s v="Wilson Jones 3-Hole Punch, Economy"/>
    <n v="0"/>
    <n v="84"/>
    <n v="28"/>
    <n v="3"/>
    <s v="FALSE"/>
  </r>
  <r>
    <s v="AZ-2014-2235626"/>
    <x v="1192"/>
    <s v="Amber Adams"/>
    <x v="9"/>
    <s v="Antwerp"/>
    <s v="Antwerp"/>
    <x v="1"/>
    <x v="2"/>
    <x v="1"/>
    <x v="2"/>
    <x v="13"/>
    <s v="Canon Fax Machine, Digital"/>
    <n v="0"/>
    <n v="954"/>
    <n v="219"/>
    <n v="3"/>
    <s v="FALSE"/>
  </r>
  <r>
    <s v="AZ-2014-1912622"/>
    <x v="1193"/>
    <s v="Ralph Holmes"/>
    <x v="2"/>
    <s v="Auvergne-Rhône-Alpes"/>
    <s v="Oyonnax"/>
    <x v="1"/>
    <x v="1"/>
    <x v="1"/>
    <x v="0"/>
    <x v="5"/>
    <s v="Wilson Jones 3-Hole Punch, Durable"/>
    <n v="0"/>
    <n v="88"/>
    <n v="19"/>
    <n v="3"/>
    <s v="FALSE"/>
  </r>
  <r>
    <s v="AZ-2014-9494759"/>
    <x v="1193"/>
    <s v="Cora Konieczny"/>
    <x v="2"/>
    <s v="Normandy"/>
    <s v="Evreux"/>
    <x v="1"/>
    <x v="0"/>
    <x v="1"/>
    <x v="0"/>
    <x v="0"/>
    <s v="Green Bar Parchment Paper, Multicolor"/>
    <n v="0"/>
    <n v="90"/>
    <n v="29"/>
    <n v="5"/>
    <s v="TRUE"/>
  </r>
  <r>
    <s v="AZ-2014-9494759"/>
    <x v="1193"/>
    <s v="Cora Konieczny"/>
    <x v="2"/>
    <s v="Normandy"/>
    <s v="Evreux"/>
    <x v="1"/>
    <x v="0"/>
    <x v="1"/>
    <x v="0"/>
    <x v="3"/>
    <s v="Rogers Box, Wire Frame"/>
    <n v="0.1"/>
    <n v="62"/>
    <n v="1"/>
    <n v="3"/>
    <s v="TRUE"/>
  </r>
  <r>
    <s v="BN-2014-2999624"/>
    <x v="1193"/>
    <s v="Madison Rowley"/>
    <x v="0"/>
    <s v="Stockholm"/>
    <s v="Stockholm"/>
    <x v="0"/>
    <x v="1"/>
    <x v="1"/>
    <x v="0"/>
    <x v="2"/>
    <s v="Binney &amp; Smith Pens, Water Color"/>
    <n v="0.5"/>
    <n v="8"/>
    <n v="-2"/>
    <n v="1"/>
    <s v="FALSE"/>
  </r>
  <r>
    <s v="AZ-2014-2886352"/>
    <x v="1193"/>
    <s v="Carrie Boots"/>
    <x v="1"/>
    <s v="England"/>
    <s v="Manchester"/>
    <x v="0"/>
    <x v="2"/>
    <x v="0"/>
    <x v="2"/>
    <x v="9"/>
    <s v="Epson Printer, White"/>
    <n v="0"/>
    <n v="261"/>
    <n v="10"/>
    <n v="1"/>
    <s v="FALSE"/>
  </r>
  <r>
    <s v="AZ-2014-5855020"/>
    <x v="1193"/>
    <s v="Thomas Thompson"/>
    <x v="2"/>
    <s v="Nord-Pas-de-Calais-Picardie"/>
    <s v="Lille"/>
    <x v="1"/>
    <x v="2"/>
    <x v="1"/>
    <x v="2"/>
    <x v="9"/>
    <s v="Epson Card Printer, Red"/>
    <n v="0.15"/>
    <n v="284"/>
    <n v="100"/>
    <n v="2"/>
    <s v="TRUE"/>
  </r>
  <r>
    <s v="AZ-2014-2071834"/>
    <x v="1194"/>
    <s v="Peter Daly"/>
    <x v="1"/>
    <s v="England"/>
    <s v="Sheffield"/>
    <x v="0"/>
    <x v="1"/>
    <x v="3"/>
    <x v="2"/>
    <x v="13"/>
    <s v="Hewlett Wireless Fax, Color"/>
    <n v="0.5"/>
    <n v="1145"/>
    <n v="-687"/>
    <n v="6"/>
    <s v="FALSE"/>
  </r>
  <r>
    <s v="AZ-2014-767884"/>
    <x v="1194"/>
    <s v="Louise Walsh"/>
    <x v="1"/>
    <s v="England"/>
    <s v="Bournemouth"/>
    <x v="0"/>
    <x v="1"/>
    <x v="0"/>
    <x v="1"/>
    <x v="1"/>
    <s v="Ikea 3-Shelf Cabinet, Metal"/>
    <n v="0"/>
    <n v="284"/>
    <n v="45"/>
    <n v="2"/>
    <s v="TRUE"/>
  </r>
  <r>
    <s v="AZ-2014-767884"/>
    <x v="1194"/>
    <s v="Louise Walsh"/>
    <x v="1"/>
    <s v="England"/>
    <s v="Bournemouth"/>
    <x v="0"/>
    <x v="1"/>
    <x v="0"/>
    <x v="0"/>
    <x v="5"/>
    <s v="Wilson Jones Index Tab, Clear"/>
    <n v="0"/>
    <n v="12"/>
    <n v="1"/>
    <n v="2"/>
    <s v="FALSE"/>
  </r>
  <r>
    <s v="AZ-2014-767884"/>
    <x v="1194"/>
    <s v="Louise Walsh"/>
    <x v="1"/>
    <s v="England"/>
    <s v="Bournemouth"/>
    <x v="0"/>
    <x v="1"/>
    <x v="0"/>
    <x v="0"/>
    <x v="14"/>
    <s v="GlobeWeis Manila Envelope, Set of 50"/>
    <n v="0"/>
    <n v="82"/>
    <n v="27"/>
    <n v="3"/>
    <s v="TRUE"/>
  </r>
  <r>
    <s v="AZ-2014-767884"/>
    <x v="1194"/>
    <s v="Louise Walsh"/>
    <x v="1"/>
    <s v="England"/>
    <s v="Bournemouth"/>
    <x v="0"/>
    <x v="1"/>
    <x v="0"/>
    <x v="0"/>
    <x v="14"/>
    <s v="Jiffy Clasp Envelope, Recycled"/>
    <n v="0"/>
    <n v="22"/>
    <n v="11"/>
    <n v="3"/>
    <s v="FALSE"/>
  </r>
  <r>
    <s v="AZ-2014-767884"/>
    <x v="1194"/>
    <s v="Louise Walsh"/>
    <x v="1"/>
    <s v="England"/>
    <s v="Bournemouth"/>
    <x v="0"/>
    <x v="1"/>
    <x v="0"/>
    <x v="0"/>
    <x v="4"/>
    <s v="Accos Push Pins, 12 Pack"/>
    <n v="0"/>
    <n v="42"/>
    <n v="13"/>
    <n v="3"/>
    <s v="TRUE"/>
  </r>
  <r>
    <s v="AZ-2014-767884"/>
    <x v="1194"/>
    <s v="Louise Walsh"/>
    <x v="1"/>
    <s v="England"/>
    <s v="Bournemouth"/>
    <x v="0"/>
    <x v="1"/>
    <x v="0"/>
    <x v="0"/>
    <x v="3"/>
    <s v="Smead Folders, Industrial"/>
    <n v="0"/>
    <n v="54"/>
    <n v="12"/>
    <n v="3"/>
    <s v="TRUE"/>
  </r>
  <r>
    <s v="AZ-2014-2885324"/>
    <x v="1195"/>
    <s v="Jason Calhoun"/>
    <x v="1"/>
    <s v="England"/>
    <s v="Middlesbrough"/>
    <x v="0"/>
    <x v="1"/>
    <x v="3"/>
    <x v="0"/>
    <x v="3"/>
    <s v="Fellowes Folders, Blue"/>
    <n v="0"/>
    <n v="79"/>
    <n v="40"/>
    <n v="3"/>
    <s v="TRUE"/>
  </r>
  <r>
    <s v="BN-2014-2653916"/>
    <x v="1195"/>
    <s v="Benjamin Lee"/>
    <x v="5"/>
    <s v="Catalonia"/>
    <s v="Sant Boi de Llobregat"/>
    <x v="2"/>
    <x v="2"/>
    <x v="0"/>
    <x v="0"/>
    <x v="3"/>
    <s v="Smead Box, Blue"/>
    <n v="0.1"/>
    <n v="29"/>
    <n v="-3"/>
    <n v="3"/>
    <s v="TRUE"/>
  </r>
  <r>
    <s v="AZ-2014-8652861"/>
    <x v="1195"/>
    <s v="Imogen Steele"/>
    <x v="9"/>
    <s v="Namur"/>
    <s v="Namur"/>
    <x v="1"/>
    <x v="2"/>
    <x v="1"/>
    <x v="1"/>
    <x v="16"/>
    <s v="Advantus Photo Frame, Black"/>
    <n v="0"/>
    <n v="159"/>
    <n v="2"/>
    <n v="3"/>
    <s v="FALSE"/>
  </r>
  <r>
    <s v="AZ-2014-3628552"/>
    <x v="1195"/>
    <s v="Donna Farr"/>
    <x v="3"/>
    <s v="Veneto"/>
    <s v="Venice"/>
    <x v="2"/>
    <x v="1"/>
    <x v="1"/>
    <x v="1"/>
    <x v="8"/>
    <s v="Novimex Chairmat, Red"/>
    <n v="0.6"/>
    <n v="180"/>
    <n v="-135"/>
    <n v="8"/>
    <s v="FALSE"/>
  </r>
  <r>
    <s v="AZ-2014-8652861"/>
    <x v="1195"/>
    <s v="Imogen Steele"/>
    <x v="9"/>
    <s v="Namur"/>
    <s v="Namur"/>
    <x v="1"/>
    <x v="2"/>
    <x v="1"/>
    <x v="0"/>
    <x v="5"/>
    <s v="Cardinal 3-Hole Punch, Durable"/>
    <n v="0"/>
    <n v="61"/>
    <n v="28"/>
    <n v="2"/>
    <s v="FALSE"/>
  </r>
  <r>
    <s v="AZ-2014-8652861"/>
    <x v="1195"/>
    <s v="Imogen Steele"/>
    <x v="9"/>
    <s v="Namur"/>
    <s v="Namur"/>
    <x v="1"/>
    <x v="2"/>
    <x v="1"/>
    <x v="0"/>
    <x v="3"/>
    <s v="Smead Box, Industrial"/>
    <n v="0"/>
    <n v="79"/>
    <n v="6"/>
    <n v="7"/>
    <s v="FALSE"/>
  </r>
  <r>
    <s v="AZ-2014-6047268"/>
    <x v="1195"/>
    <s v="Toby Labilliere"/>
    <x v="1"/>
    <s v="Scotland"/>
    <s v="Glasgow"/>
    <x v="0"/>
    <x v="1"/>
    <x v="0"/>
    <x v="0"/>
    <x v="0"/>
    <s v="SanDisk Note Cards, 8.5 x 11"/>
    <n v="0"/>
    <n v="59"/>
    <n v="15"/>
    <n v="2"/>
    <s v="TRUE"/>
  </r>
  <r>
    <s v="AZ-2014-3628552"/>
    <x v="1195"/>
    <s v="Donna Farr"/>
    <x v="3"/>
    <s v="Veneto"/>
    <s v="Venice"/>
    <x v="2"/>
    <x v="1"/>
    <x v="1"/>
    <x v="0"/>
    <x v="2"/>
    <s v="Stanley Sketch Pad, Blue"/>
    <n v="0"/>
    <n v="311"/>
    <n v="102"/>
    <n v="7"/>
    <s v="FALSE"/>
  </r>
  <r>
    <s v="AZ-2014-371022"/>
    <x v="1195"/>
    <s v="Joseph Banks"/>
    <x v="3"/>
    <s v="Campania"/>
    <s v="Ercolano"/>
    <x v="2"/>
    <x v="1"/>
    <x v="1"/>
    <x v="2"/>
    <x v="15"/>
    <s v="SanDisk Numeric Keypad, USB"/>
    <n v="0"/>
    <n v="106"/>
    <n v="34"/>
    <n v="2"/>
    <s v="TRUE"/>
  </r>
  <r>
    <s v="AZ-2014-9683756"/>
    <x v="1195"/>
    <s v="Tahlia Murnin"/>
    <x v="2"/>
    <s v="Ile-de-France"/>
    <s v="Paris"/>
    <x v="1"/>
    <x v="1"/>
    <x v="1"/>
    <x v="0"/>
    <x v="2"/>
    <s v="Binney &amp; Smith Pens, Water Color"/>
    <n v="0"/>
    <n v="45"/>
    <n v="16"/>
    <n v="3"/>
    <s v="TRUE"/>
  </r>
  <r>
    <s v="AZ-2014-2179018"/>
    <x v="1195"/>
    <s v="Mia Pugh"/>
    <x v="3"/>
    <s v="Umbria"/>
    <s v="Perugia"/>
    <x v="2"/>
    <x v="1"/>
    <x v="1"/>
    <x v="1"/>
    <x v="16"/>
    <s v="Rubbermaid Frame, Durable"/>
    <n v="0"/>
    <n v="214"/>
    <n v="53"/>
    <n v="2"/>
    <s v="FALSE"/>
  </r>
  <r>
    <s v="AZ-2014-8589669"/>
    <x v="1196"/>
    <s v="James Bruns"/>
    <x v="2"/>
    <s v="Auvergne-Rhône-Alpes"/>
    <s v="Valence"/>
    <x v="1"/>
    <x v="1"/>
    <x v="1"/>
    <x v="0"/>
    <x v="12"/>
    <s v="Stiletto Letter Opener, Steel"/>
    <n v="0"/>
    <n v="125"/>
    <n v="15"/>
    <n v="5"/>
    <s v="FALSE"/>
  </r>
  <r>
    <s v="AZ-2014-6621179"/>
    <x v="1196"/>
    <s v="Eden Gooseberry"/>
    <x v="2"/>
    <s v="Ile-de-France"/>
    <s v="Courbevoie"/>
    <x v="1"/>
    <x v="2"/>
    <x v="1"/>
    <x v="0"/>
    <x v="7"/>
    <s v="Novimex Legal Exhibit Labels, Adjustable"/>
    <n v="0"/>
    <n v="17"/>
    <n v="1"/>
    <n v="2"/>
    <s v="FALSE"/>
  </r>
  <r>
    <s v="AZ-2014-8611062"/>
    <x v="1196"/>
    <s v="Julian Mack"/>
    <x v="2"/>
    <s v="Auvergne-Rhône-Alpes"/>
    <s v="Grenoble"/>
    <x v="1"/>
    <x v="1"/>
    <x v="0"/>
    <x v="2"/>
    <x v="10"/>
    <s v="Apple Smart Phone, Full Size"/>
    <n v="0.15"/>
    <n v="1622"/>
    <n v="248"/>
    <n v="3"/>
    <s v="FALSE"/>
  </r>
  <r>
    <s v="AZ-2014-8611062"/>
    <x v="1196"/>
    <s v="Julian Mack"/>
    <x v="2"/>
    <s v="Auvergne-Rhône-Alpes"/>
    <s v="Grenoble"/>
    <x v="1"/>
    <x v="1"/>
    <x v="0"/>
    <x v="2"/>
    <x v="10"/>
    <s v="Samsung Headset, Cordless"/>
    <n v="0.15"/>
    <n v="323"/>
    <n v="122"/>
    <n v="5"/>
    <s v="TRUE"/>
  </r>
  <r>
    <s v="AZ-2014-4158813"/>
    <x v="1196"/>
    <s v="Lola Hughes"/>
    <x v="6"/>
    <s v="North Rhine-Westphalia"/>
    <s v="Wuppertal"/>
    <x v="1"/>
    <x v="1"/>
    <x v="1"/>
    <x v="0"/>
    <x v="2"/>
    <s v="Stanley Pens, Easy-Erase"/>
    <n v="0"/>
    <n v="21"/>
    <n v="9"/>
    <n v="2"/>
    <s v="TRUE"/>
  </r>
  <r>
    <s v="AZ-2014-4158813"/>
    <x v="1196"/>
    <s v="Lola Hughes"/>
    <x v="6"/>
    <s v="North Rhine-Westphalia"/>
    <s v="Wuppertal"/>
    <x v="1"/>
    <x v="1"/>
    <x v="1"/>
    <x v="0"/>
    <x v="2"/>
    <s v="Stanley Sketch Pad, Blue"/>
    <n v="0"/>
    <n v="311"/>
    <n v="102"/>
    <n v="7"/>
    <s v="TRUE"/>
  </r>
  <r>
    <s v="AZ-2014-4158813"/>
    <x v="1196"/>
    <s v="Lola Hughes"/>
    <x v="6"/>
    <s v="North Rhine-Westphalia"/>
    <s v="Wuppertal"/>
    <x v="1"/>
    <x v="1"/>
    <x v="1"/>
    <x v="0"/>
    <x v="7"/>
    <s v="Harbour Creations Round Labels, Laser Printer Compatible"/>
    <n v="0"/>
    <n v="95"/>
    <n v="14"/>
    <n v="14"/>
    <s v="FALSE"/>
  </r>
  <r>
    <s v="BN-2014-9300857"/>
    <x v="1197"/>
    <s v="Jonathan Barbee"/>
    <x v="3"/>
    <s v="Sicily"/>
    <s v="Palermo"/>
    <x v="2"/>
    <x v="1"/>
    <x v="1"/>
    <x v="1"/>
    <x v="1"/>
    <s v="Dania Corner Shelving, Pine"/>
    <n v="0"/>
    <n v="494"/>
    <n v="54"/>
    <n v="4"/>
    <s v="TRUE"/>
  </r>
  <r>
    <s v="BN-2014-9300857"/>
    <x v="1197"/>
    <s v="Jonathan Barbee"/>
    <x v="3"/>
    <s v="Sicily"/>
    <s v="Palermo"/>
    <x v="2"/>
    <x v="1"/>
    <x v="1"/>
    <x v="2"/>
    <x v="9"/>
    <s v="Panasonic Phone, Red"/>
    <n v="0.4"/>
    <n v="98"/>
    <n v="-12"/>
    <n v="2"/>
    <s v="FALSE"/>
  </r>
  <r>
    <s v="AZ-2014-2920974"/>
    <x v="1198"/>
    <s v="Jessica Williams"/>
    <x v="2"/>
    <s v="Brittany"/>
    <s v="Rennes"/>
    <x v="1"/>
    <x v="1"/>
    <x v="0"/>
    <x v="1"/>
    <x v="16"/>
    <s v="Advantus Frame, Black"/>
    <n v="0"/>
    <n v="667"/>
    <n v="133"/>
    <n v="6"/>
    <s v="FALSE"/>
  </r>
  <r>
    <s v="AZ-2014-2920974"/>
    <x v="1198"/>
    <s v="Jessica Williams"/>
    <x v="2"/>
    <s v="Brittany"/>
    <s v="Rennes"/>
    <x v="1"/>
    <x v="1"/>
    <x v="0"/>
    <x v="0"/>
    <x v="2"/>
    <s v="Stanley Pens, Easy-Erase"/>
    <n v="0"/>
    <n v="41"/>
    <n v="18"/>
    <n v="4"/>
    <s v="TRUE"/>
  </r>
  <r>
    <s v="AZ-2014-2920974"/>
    <x v="1198"/>
    <s v="Jessica Williams"/>
    <x v="2"/>
    <s v="Brittany"/>
    <s v="Rennes"/>
    <x v="1"/>
    <x v="1"/>
    <x v="0"/>
    <x v="0"/>
    <x v="5"/>
    <s v="Acco Binding Machine, Recycled"/>
    <n v="0"/>
    <n v="309"/>
    <n v="77"/>
    <n v="6"/>
    <s v="FALSE"/>
  </r>
  <r>
    <s v="AZ-2014-2920974"/>
    <x v="1198"/>
    <s v="Jessica Williams"/>
    <x v="2"/>
    <s v="Brittany"/>
    <s v="Rennes"/>
    <x v="1"/>
    <x v="1"/>
    <x v="0"/>
    <x v="0"/>
    <x v="3"/>
    <s v="Tenex Trays, Blue"/>
    <n v="0.1"/>
    <n v="49"/>
    <n v="6"/>
    <n v="1"/>
    <s v="FALSE"/>
  </r>
  <r>
    <s v="BN-2014-6330410"/>
    <x v="1198"/>
    <s v="Evie Newton"/>
    <x v="13"/>
    <s v="Dublin"/>
    <s v="Dublin"/>
    <x v="0"/>
    <x v="0"/>
    <x v="2"/>
    <x v="0"/>
    <x v="0"/>
    <s v="Eaton Message Books, 8.5 x 11"/>
    <n v="0.5"/>
    <n v="37"/>
    <n v="-5"/>
    <n v="3"/>
    <s v="TRUE"/>
  </r>
  <r>
    <s v="AZ-2014-7040665"/>
    <x v="1198"/>
    <s v="Charles Carey"/>
    <x v="6"/>
    <s v="Hamburg"/>
    <s v="Hamburg"/>
    <x v="1"/>
    <x v="1"/>
    <x v="1"/>
    <x v="0"/>
    <x v="2"/>
    <s v="BIC Markers, Water Color"/>
    <n v="0"/>
    <n v="59"/>
    <n v="21"/>
    <n v="2"/>
    <s v="TRUE"/>
  </r>
  <r>
    <s v="AZ-2014-7040665"/>
    <x v="1198"/>
    <s v="Charles Carey"/>
    <x v="6"/>
    <s v="Hamburg"/>
    <s v="Hamburg"/>
    <x v="1"/>
    <x v="1"/>
    <x v="1"/>
    <x v="0"/>
    <x v="2"/>
    <s v="Binney &amp; Smith Pencil Sharpener, Easy-Erase"/>
    <n v="0"/>
    <n v="168"/>
    <n v="18"/>
    <n v="6"/>
    <s v="TRUE"/>
  </r>
  <r>
    <s v="AZ-2014-7040665"/>
    <x v="1198"/>
    <s v="Charles Carey"/>
    <x v="6"/>
    <s v="Hamburg"/>
    <s v="Hamburg"/>
    <x v="1"/>
    <x v="1"/>
    <x v="1"/>
    <x v="0"/>
    <x v="2"/>
    <s v="Boston Sketch Pad, Water Color"/>
    <n v="0"/>
    <n v="155"/>
    <n v="5"/>
    <n v="3"/>
    <s v="TRUE"/>
  </r>
  <r>
    <s v="AZ-2014-7040665"/>
    <x v="1198"/>
    <s v="Charles Carey"/>
    <x v="6"/>
    <s v="Hamburg"/>
    <s v="Hamburg"/>
    <x v="1"/>
    <x v="1"/>
    <x v="1"/>
    <x v="0"/>
    <x v="2"/>
    <s v="Sanford Highlighters, Easy-Erase"/>
    <n v="0"/>
    <n v="32"/>
    <n v="1"/>
    <n v="2"/>
    <s v="TRUE"/>
  </r>
  <r>
    <s v="AZ-2014-4329133"/>
    <x v="1198"/>
    <s v="Evie Flockhart"/>
    <x v="6"/>
    <s v="Lower Saxony"/>
    <s v="Hanover"/>
    <x v="1"/>
    <x v="1"/>
    <x v="1"/>
    <x v="0"/>
    <x v="2"/>
    <s v="BIC Canvas, Fluorescent"/>
    <n v="0.5"/>
    <n v="55"/>
    <n v="-17"/>
    <n v="2"/>
    <s v="FALSE"/>
  </r>
  <r>
    <s v="AZ-2014-7040665"/>
    <x v="1198"/>
    <s v="Charles Carey"/>
    <x v="6"/>
    <s v="Hamburg"/>
    <s v="Hamburg"/>
    <x v="1"/>
    <x v="1"/>
    <x v="1"/>
    <x v="0"/>
    <x v="5"/>
    <s v="Acco Hole Reinforcements, Durable"/>
    <n v="0"/>
    <n v="41"/>
    <n v="19"/>
    <n v="5"/>
    <s v="FALSE"/>
  </r>
  <r>
    <s v="AZ-2014-7040665"/>
    <x v="1198"/>
    <s v="Charles Carey"/>
    <x v="6"/>
    <s v="Hamburg"/>
    <s v="Hamburg"/>
    <x v="1"/>
    <x v="1"/>
    <x v="1"/>
    <x v="0"/>
    <x v="5"/>
    <s v="Wilson Jones 3-Hole Punch, Recycled"/>
    <n v="0"/>
    <n v="255"/>
    <n v="76"/>
    <n v="9"/>
    <s v="FALSE"/>
  </r>
  <r>
    <s v="AZ-2014-7040665"/>
    <x v="1198"/>
    <s v="Charles Carey"/>
    <x v="6"/>
    <s v="Hamburg"/>
    <s v="Hamburg"/>
    <x v="1"/>
    <x v="1"/>
    <x v="1"/>
    <x v="0"/>
    <x v="14"/>
    <s v="Cameo Clasp Envelope, Recycled"/>
    <n v="0"/>
    <n v="25"/>
    <n v="2"/>
    <n v="3"/>
    <s v="TRUE"/>
  </r>
  <r>
    <s v="AZ-2014-4329133"/>
    <x v="1198"/>
    <s v="Evie Flockhart"/>
    <x v="6"/>
    <s v="Lower Saxony"/>
    <s v="Hanover"/>
    <x v="1"/>
    <x v="1"/>
    <x v="1"/>
    <x v="0"/>
    <x v="4"/>
    <s v="Stockwell Staples, Assorted Sizes"/>
    <n v="0.5"/>
    <n v="12"/>
    <n v="-2"/>
    <n v="3"/>
    <s v="TRUE"/>
  </r>
  <r>
    <s v="AZ-2014-7040665"/>
    <x v="1198"/>
    <s v="Charles Carey"/>
    <x v="6"/>
    <s v="Hamburg"/>
    <s v="Hamburg"/>
    <x v="1"/>
    <x v="1"/>
    <x v="1"/>
    <x v="0"/>
    <x v="0"/>
    <s v="Xerox Memo Slips, Recycled"/>
    <n v="0"/>
    <n v="54"/>
    <n v="8"/>
    <n v="4"/>
    <s v="TRUE"/>
  </r>
  <r>
    <s v="AZ-2014-7040665"/>
    <x v="1198"/>
    <s v="Charles Carey"/>
    <x v="6"/>
    <s v="Hamburg"/>
    <s v="Hamburg"/>
    <x v="1"/>
    <x v="1"/>
    <x v="1"/>
    <x v="0"/>
    <x v="12"/>
    <s v="Elite Trimmer, Serrated"/>
    <n v="0"/>
    <n v="77"/>
    <n v="36"/>
    <n v="2"/>
    <s v="FALSE"/>
  </r>
  <r>
    <s v="AZ-2014-7040665"/>
    <x v="1198"/>
    <s v="Charles Carey"/>
    <x v="6"/>
    <s v="Hamburg"/>
    <s v="Hamburg"/>
    <x v="1"/>
    <x v="1"/>
    <x v="1"/>
    <x v="2"/>
    <x v="15"/>
    <s v="Belkin Memory Card, USB"/>
    <n v="0"/>
    <n v="115"/>
    <n v="0"/>
    <n v="1"/>
    <s v="TRUE"/>
  </r>
  <r>
    <s v="AZ-2014-7040665"/>
    <x v="1198"/>
    <s v="Charles Carey"/>
    <x v="6"/>
    <s v="Hamburg"/>
    <s v="Hamburg"/>
    <x v="1"/>
    <x v="1"/>
    <x v="1"/>
    <x v="2"/>
    <x v="10"/>
    <s v="Nokia Smart Phone, Full Size"/>
    <n v="0"/>
    <n v="1272"/>
    <n v="547"/>
    <n v="2"/>
    <s v="TRUE"/>
  </r>
  <r>
    <s v="AZ-2014-7090989"/>
    <x v="1198"/>
    <s v="Jessica Williams"/>
    <x v="2"/>
    <s v="Languedoc-Roussillon-Midi-Pyrénées"/>
    <s v="Montpellier"/>
    <x v="1"/>
    <x v="1"/>
    <x v="1"/>
    <x v="1"/>
    <x v="16"/>
    <s v="Rubbermaid Light Bulb, Erganomic"/>
    <n v="0"/>
    <n v="122"/>
    <n v="59"/>
    <n v="7"/>
    <s v="FALSE"/>
  </r>
  <r>
    <s v="AZ-2014-7090989"/>
    <x v="1198"/>
    <s v="Jessica Williams"/>
    <x v="2"/>
    <s v="Languedoc-Roussillon-Midi-Pyrénées"/>
    <s v="Montpellier"/>
    <x v="1"/>
    <x v="1"/>
    <x v="1"/>
    <x v="0"/>
    <x v="2"/>
    <s v="Boston Sketch Pad, Blue"/>
    <n v="0"/>
    <n v="49"/>
    <n v="21"/>
    <n v="1"/>
    <s v="FALSE"/>
  </r>
  <r>
    <s v="BN-2014-8656062"/>
    <x v="1198"/>
    <s v="Declan Dundas"/>
    <x v="0"/>
    <s v="Stockholm"/>
    <s v="Solna"/>
    <x v="0"/>
    <x v="2"/>
    <x v="1"/>
    <x v="0"/>
    <x v="5"/>
    <s v="Avery Binding Machine, Clear"/>
    <n v="0.5"/>
    <n v="314"/>
    <n v="-239"/>
    <n v="13"/>
    <s v="FALSE"/>
  </r>
  <r>
    <s v="AZ-2014-4151029"/>
    <x v="1199"/>
    <s v="Victor Kron"/>
    <x v="2"/>
    <s v="Ile-de-France"/>
    <s v="Vincennes"/>
    <x v="1"/>
    <x v="1"/>
    <x v="3"/>
    <x v="0"/>
    <x v="5"/>
    <s v="Ibico 3-Hole Punch, Clear"/>
    <n v="0"/>
    <n v="90"/>
    <n v="36"/>
    <n v="3"/>
    <s v="FALSE"/>
  </r>
  <r>
    <s v="AZ-2014-4151029"/>
    <x v="1199"/>
    <s v="Victor Kron"/>
    <x v="2"/>
    <s v="Ile-de-France"/>
    <s v="Vincennes"/>
    <x v="1"/>
    <x v="1"/>
    <x v="3"/>
    <x v="2"/>
    <x v="15"/>
    <s v="Enermax Memory Card, Bluetooth"/>
    <n v="0"/>
    <n v="229"/>
    <n v="37"/>
    <n v="2"/>
    <s v="TRUE"/>
  </r>
  <r>
    <s v="AZ-2014-4645148"/>
    <x v="1199"/>
    <s v="Hollie Norris"/>
    <x v="5"/>
    <s v="Valenciana"/>
    <s v="Alicante"/>
    <x v="2"/>
    <x v="1"/>
    <x v="0"/>
    <x v="0"/>
    <x v="3"/>
    <s v="Rogers Folders, Wire Frame"/>
    <n v="0.1"/>
    <n v="54"/>
    <n v="1"/>
    <n v="2"/>
    <s v="FALSE"/>
  </r>
  <r>
    <s v="BN-2014-7246636"/>
    <x v="1199"/>
    <s v="Steven Prince"/>
    <x v="1"/>
    <s v="England"/>
    <s v="Plymouth"/>
    <x v="0"/>
    <x v="0"/>
    <x v="1"/>
    <x v="1"/>
    <x v="16"/>
    <s v="Eldon Photo Frame, Black"/>
    <n v="0.3"/>
    <n v="122"/>
    <n v="-21"/>
    <n v="3"/>
    <s v="TRUE"/>
  </r>
  <r>
    <s v="BN-2014-4808235"/>
    <x v="1199"/>
    <s v="Julie Ochoa"/>
    <x v="2"/>
    <s v="Alsace-Champagne-Ardenne-Lorraine"/>
    <s v="Reims"/>
    <x v="1"/>
    <x v="2"/>
    <x v="1"/>
    <x v="0"/>
    <x v="2"/>
    <s v="Sanford Markers, Blue"/>
    <n v="0.5"/>
    <n v="81"/>
    <n v="-51"/>
    <n v="7"/>
    <s v="FALSE"/>
  </r>
  <r>
    <s v="AZ-2014-9629800"/>
    <x v="1199"/>
    <s v="Minnie Cash"/>
    <x v="1"/>
    <s v="England"/>
    <s v="Bradford"/>
    <x v="0"/>
    <x v="2"/>
    <x v="1"/>
    <x v="0"/>
    <x v="7"/>
    <s v="Harbour Creations Removable Labels, Adjustable"/>
    <n v="0"/>
    <n v="50"/>
    <n v="7"/>
    <n v="6"/>
    <s v="FALSE"/>
  </r>
  <r>
    <s v="BN-2014-7246636"/>
    <x v="1199"/>
    <s v="Steven Prince"/>
    <x v="1"/>
    <s v="England"/>
    <s v="Plymouth"/>
    <x v="0"/>
    <x v="0"/>
    <x v="1"/>
    <x v="0"/>
    <x v="2"/>
    <s v="Stanley Canvas, Water Color"/>
    <n v="0"/>
    <n v="105"/>
    <n v="46"/>
    <n v="2"/>
    <s v="FALSE"/>
  </r>
  <r>
    <s v="AZ-2014-8610318"/>
    <x v="1199"/>
    <s v="Bianca Monsoor"/>
    <x v="5"/>
    <s v="Castile and León"/>
    <s v="Segovia"/>
    <x v="2"/>
    <x v="1"/>
    <x v="1"/>
    <x v="0"/>
    <x v="7"/>
    <s v="Novimex File Folder Labels, Adjustable"/>
    <n v="0"/>
    <n v="12"/>
    <n v="2"/>
    <n v="2"/>
    <s v="FALSE"/>
  </r>
  <r>
    <s v="AZ-2014-9629800"/>
    <x v="1199"/>
    <s v="Minnie Cash"/>
    <x v="1"/>
    <s v="England"/>
    <s v="Bradford"/>
    <x v="0"/>
    <x v="2"/>
    <x v="1"/>
    <x v="2"/>
    <x v="15"/>
    <s v="Memorex Keyboard, Bluetooth"/>
    <n v="0"/>
    <n v="214"/>
    <n v="30"/>
    <n v="3"/>
    <s v="TRUE"/>
  </r>
  <r>
    <s v="AZ-2014-3909532"/>
    <x v="1199"/>
    <s v="Ava Giles"/>
    <x v="2"/>
    <s v="Ile-de-France"/>
    <s v="Pontault-Combault"/>
    <x v="1"/>
    <x v="2"/>
    <x v="1"/>
    <x v="0"/>
    <x v="14"/>
    <s v="Ames Clasp Envelope, Set of 50"/>
    <n v="0"/>
    <n v="36"/>
    <n v="16"/>
    <n v="5"/>
    <s v="FALSE"/>
  </r>
  <r>
    <s v="AZ-2014-3909532"/>
    <x v="1199"/>
    <s v="Ava Giles"/>
    <x v="2"/>
    <s v="Ile-de-France"/>
    <s v="Pontault-Combault"/>
    <x v="1"/>
    <x v="2"/>
    <x v="1"/>
    <x v="0"/>
    <x v="0"/>
    <s v="Green Bar Note Cards, Multicolor"/>
    <n v="0"/>
    <n v="68"/>
    <n v="28"/>
    <n v="2"/>
    <s v="FALSE"/>
  </r>
  <r>
    <s v="AZ-2014-3909532"/>
    <x v="1199"/>
    <s v="Ava Giles"/>
    <x v="2"/>
    <s v="Ile-de-France"/>
    <s v="Pontault-Combault"/>
    <x v="1"/>
    <x v="2"/>
    <x v="1"/>
    <x v="0"/>
    <x v="3"/>
    <s v="Tenex Folders, Wire Frame"/>
    <n v="0.1"/>
    <n v="261"/>
    <n v="110"/>
    <n v="13"/>
    <s v="FALSE"/>
  </r>
  <r>
    <s v="AZ-2014-3909532"/>
    <x v="1199"/>
    <s v="Ava Giles"/>
    <x v="2"/>
    <s v="Ile-de-France"/>
    <s v="Pontault-Combault"/>
    <x v="1"/>
    <x v="2"/>
    <x v="1"/>
    <x v="0"/>
    <x v="3"/>
    <s v="Tenex Trays, Industrial"/>
    <n v="0.1"/>
    <n v="197"/>
    <n v="0"/>
    <n v="4"/>
    <s v="TRUE"/>
  </r>
  <r>
    <s v="BN-2014-1737730"/>
    <x v="1199"/>
    <s v="Audrey Emanuel"/>
    <x v="1"/>
    <s v="England"/>
    <s v="Sheffield"/>
    <x v="0"/>
    <x v="1"/>
    <x v="1"/>
    <x v="0"/>
    <x v="2"/>
    <s v="Binney &amp; Smith Sketch Pad, Water Color"/>
    <n v="0.5"/>
    <n v="74"/>
    <n v="-25"/>
    <n v="3"/>
    <s v="TRUE"/>
  </r>
  <r>
    <s v="AZ-2014-3909532"/>
    <x v="1199"/>
    <s v="Ava Giles"/>
    <x v="2"/>
    <s v="Ile-de-France"/>
    <s v="Pontault-Combault"/>
    <x v="1"/>
    <x v="2"/>
    <x v="1"/>
    <x v="2"/>
    <x v="15"/>
    <s v="Enermax Flash Drive, Programmable"/>
    <n v="0"/>
    <n v="129"/>
    <n v="46"/>
    <n v="3"/>
    <s v="TRUE"/>
  </r>
  <r>
    <s v="AZ-2014-6360683"/>
    <x v="1200"/>
    <s v="Katie Evenden"/>
    <x v="5"/>
    <s v="Galicia"/>
    <s v="Ponteareas"/>
    <x v="2"/>
    <x v="2"/>
    <x v="1"/>
    <x v="0"/>
    <x v="5"/>
    <s v="Cardinal Binder Covers, Recycled"/>
    <n v="0"/>
    <n v="37"/>
    <n v="17"/>
    <n v="3"/>
    <s v="FALSE"/>
  </r>
  <r>
    <s v="AZ-2014-2694550"/>
    <x v="1200"/>
    <s v="Ashley Baldwinson"/>
    <x v="2"/>
    <s v="Languedoc-Roussillon-Midi-Pyrénées"/>
    <s v="Albi"/>
    <x v="1"/>
    <x v="2"/>
    <x v="0"/>
    <x v="2"/>
    <x v="10"/>
    <s v="Cisco Office Telephone, Full Size"/>
    <n v="0.15"/>
    <n v="347"/>
    <n v="16"/>
    <n v="5"/>
    <s v="TRUE"/>
  </r>
  <r>
    <s v="AZ-2014-2748626"/>
    <x v="1200"/>
    <s v="Niki Peirce"/>
    <x v="6"/>
    <s v="North Rhine-Westphalia"/>
    <s v="Hagen"/>
    <x v="1"/>
    <x v="1"/>
    <x v="1"/>
    <x v="0"/>
    <x v="4"/>
    <s v="Stockwell Clamps, Bulk Pack"/>
    <n v="0"/>
    <n v="38"/>
    <n v="3"/>
    <n v="2"/>
    <s v="FALSE"/>
  </r>
  <r>
    <s v="BN-2014-7539265"/>
    <x v="1200"/>
    <s v="Pamela Searles"/>
    <x v="1"/>
    <s v="England"/>
    <s v="Sheffield"/>
    <x v="0"/>
    <x v="0"/>
    <x v="1"/>
    <x v="0"/>
    <x v="5"/>
    <s v="Ibico Index Tab, Clear"/>
    <n v="0.5"/>
    <n v="9"/>
    <n v="-6"/>
    <n v="2"/>
    <s v="FALSE"/>
  </r>
  <r>
    <s v="BN-2014-7539265"/>
    <x v="1200"/>
    <s v="Pamela Searles"/>
    <x v="1"/>
    <s v="England"/>
    <s v="Sheffield"/>
    <x v="0"/>
    <x v="0"/>
    <x v="1"/>
    <x v="2"/>
    <x v="13"/>
    <s v="Canon Fax Machine, Color"/>
    <n v="0.5"/>
    <n v="1279"/>
    <n v="-640"/>
    <n v="8"/>
    <s v="TRUE"/>
  </r>
  <r>
    <s v="AZ-2014-6453341"/>
    <x v="1200"/>
    <s v="Bethany Child"/>
    <x v="2"/>
    <s v="Provence-Alpes-Côte d'Azur"/>
    <s v="Arles"/>
    <x v="1"/>
    <x v="1"/>
    <x v="1"/>
    <x v="0"/>
    <x v="5"/>
    <s v="Acco Binding Machine, Clear"/>
    <n v="0"/>
    <n v="101"/>
    <n v="11"/>
    <n v="2"/>
    <s v="FALSE"/>
  </r>
  <r>
    <s v="AZ-2014-6453341"/>
    <x v="1200"/>
    <s v="Bethany Child"/>
    <x v="2"/>
    <s v="Provence-Alpes-Côte d'Azur"/>
    <s v="Arles"/>
    <x v="1"/>
    <x v="1"/>
    <x v="1"/>
    <x v="0"/>
    <x v="5"/>
    <s v="Ibico Binder, Economy"/>
    <n v="0"/>
    <n v="31"/>
    <n v="9"/>
    <n v="2"/>
    <s v="TRUE"/>
  </r>
  <r>
    <s v="AZ-2014-6453341"/>
    <x v="1200"/>
    <s v="Bethany Child"/>
    <x v="2"/>
    <s v="Provence-Alpes-Côte d'Azur"/>
    <s v="Arles"/>
    <x v="1"/>
    <x v="1"/>
    <x v="1"/>
    <x v="2"/>
    <x v="15"/>
    <s v="SanDisk Memory Card, Erganomic"/>
    <n v="0"/>
    <n v="220"/>
    <n v="40"/>
    <n v="2"/>
    <s v="FALSE"/>
  </r>
  <r>
    <s v="AZ-2014-8677519"/>
    <x v="1201"/>
    <s v="Tilly Payne"/>
    <x v="3"/>
    <s v="Lombardy"/>
    <s v="Vigevano"/>
    <x v="2"/>
    <x v="1"/>
    <x v="2"/>
    <x v="0"/>
    <x v="7"/>
    <s v="Avery Round Labels, Alphabetical"/>
    <n v="0"/>
    <n v="28"/>
    <n v="6"/>
    <n v="4"/>
    <s v="TRUE"/>
  </r>
  <r>
    <s v="AZ-2014-1538782"/>
    <x v="1201"/>
    <s v="Sam French"/>
    <x v="3"/>
    <s v="Sicily"/>
    <s v="Trapani"/>
    <x v="2"/>
    <x v="1"/>
    <x v="2"/>
    <x v="0"/>
    <x v="3"/>
    <s v="Rogers Box, Single Width"/>
    <n v="0.4"/>
    <n v="43"/>
    <n v="-20"/>
    <n v="3"/>
    <s v="FALSE"/>
  </r>
  <r>
    <s v="AZ-2014-1538782"/>
    <x v="1201"/>
    <s v="Sam French"/>
    <x v="3"/>
    <s v="Sicily"/>
    <s v="Trapani"/>
    <x v="2"/>
    <x v="1"/>
    <x v="2"/>
    <x v="0"/>
    <x v="3"/>
    <s v="Rogers Lockers, Wire Frame"/>
    <n v="0.4"/>
    <n v="632"/>
    <n v="-158"/>
    <n v="5"/>
    <s v="FALSE"/>
  </r>
  <r>
    <s v="AZ-2014-1538782"/>
    <x v="1201"/>
    <s v="Sam French"/>
    <x v="3"/>
    <s v="Sicily"/>
    <s v="Trapani"/>
    <x v="2"/>
    <x v="1"/>
    <x v="2"/>
    <x v="0"/>
    <x v="3"/>
    <s v="Rogers Trays, Single Width"/>
    <n v="0.4"/>
    <n v="185"/>
    <n v="-102"/>
    <n v="5"/>
    <s v="FALSE"/>
  </r>
  <r>
    <s v="AZ-2014-1538782"/>
    <x v="1201"/>
    <s v="Sam French"/>
    <x v="3"/>
    <s v="Sicily"/>
    <s v="Trapani"/>
    <x v="2"/>
    <x v="1"/>
    <x v="2"/>
    <x v="2"/>
    <x v="10"/>
    <s v="Samsung Signal Booster, Cordless"/>
    <n v="0.4"/>
    <n v="251"/>
    <n v="4"/>
    <n v="3"/>
    <s v="FALSE"/>
  </r>
  <r>
    <s v="AZ-2014-2267437"/>
    <x v="1201"/>
    <s v="Janet Broussard"/>
    <x v="2"/>
    <s v="Ile-de-France"/>
    <s v="Paris"/>
    <x v="1"/>
    <x v="1"/>
    <x v="1"/>
    <x v="2"/>
    <x v="10"/>
    <s v="Motorola Signal Booster, Full Size"/>
    <n v="0.15"/>
    <n v="368"/>
    <n v="4"/>
    <n v="3"/>
    <s v="FALSE"/>
  </r>
  <r>
    <s v="AZ-2014-8427942"/>
    <x v="1201"/>
    <s v="Joshua Romero"/>
    <x v="2"/>
    <s v="Aquitaine-Limousin-Poitou-Charentes"/>
    <s v="Limoges"/>
    <x v="1"/>
    <x v="1"/>
    <x v="1"/>
    <x v="1"/>
    <x v="8"/>
    <s v="Novimex Executive Leather Armchair, Red"/>
    <n v="0.1"/>
    <n v="1657"/>
    <n v="460"/>
    <n v="4"/>
    <s v="FALSE"/>
  </r>
  <r>
    <s v="AZ-2014-8427942"/>
    <x v="1201"/>
    <s v="Joshua Romero"/>
    <x v="2"/>
    <s v="Aquitaine-Limousin-Poitou-Charentes"/>
    <s v="Limoges"/>
    <x v="1"/>
    <x v="1"/>
    <x v="1"/>
    <x v="0"/>
    <x v="3"/>
    <s v="Tenex Box, Industrial"/>
    <n v="0.1"/>
    <n v="61"/>
    <n v="25"/>
    <n v="4"/>
    <s v="FALSE"/>
  </r>
  <r>
    <s v="AZ-2014-5922257"/>
    <x v="1201"/>
    <s v="Zona Meyer"/>
    <x v="6"/>
    <s v="Berlin"/>
    <s v="Berlin"/>
    <x v="1"/>
    <x v="2"/>
    <x v="1"/>
    <x v="0"/>
    <x v="2"/>
    <s v="Boston Pencil Sharpener, Water Color"/>
    <n v="0.1"/>
    <n v="131"/>
    <n v="4"/>
    <n v="5"/>
    <s v="FALSE"/>
  </r>
  <r>
    <s v="AZ-2014-5922257"/>
    <x v="1201"/>
    <s v="Zona Meyer"/>
    <x v="6"/>
    <s v="Berlin"/>
    <s v="Berlin"/>
    <x v="1"/>
    <x v="2"/>
    <x v="1"/>
    <x v="0"/>
    <x v="5"/>
    <s v="Wilson Jones 3-Hole Punch, Economy"/>
    <n v="0.1"/>
    <n v="101"/>
    <n v="26"/>
    <n v="4"/>
    <s v="FALSE"/>
  </r>
  <r>
    <s v="AZ-2014-5958332"/>
    <x v="1201"/>
    <s v="Milla Day"/>
    <x v="1"/>
    <s v="England"/>
    <s v="Leeds"/>
    <x v="0"/>
    <x v="1"/>
    <x v="1"/>
    <x v="0"/>
    <x v="4"/>
    <s v="Accos Thumb Tacks, Bulk Pack"/>
    <n v="0"/>
    <n v="41"/>
    <n v="9"/>
    <n v="3"/>
    <s v="FALSE"/>
  </r>
  <r>
    <s v="AZ-2014-3367172"/>
    <x v="1202"/>
    <s v="Zara Money"/>
    <x v="1"/>
    <s v="England"/>
    <s v="Middlesbrough"/>
    <x v="0"/>
    <x v="2"/>
    <x v="3"/>
    <x v="0"/>
    <x v="5"/>
    <s v="Avery Binder, Recycled"/>
    <n v="0"/>
    <n v="80"/>
    <n v="37"/>
    <n v="6"/>
    <s v="FALSE"/>
  </r>
  <r>
    <s v="AZ-2014-3367172"/>
    <x v="1202"/>
    <s v="Zara Money"/>
    <x v="1"/>
    <s v="England"/>
    <s v="Middlesbrough"/>
    <x v="0"/>
    <x v="2"/>
    <x v="3"/>
    <x v="2"/>
    <x v="13"/>
    <s v="Brother Fax Machine, Color"/>
    <n v="0"/>
    <n v="1600"/>
    <n v="720"/>
    <n v="5"/>
    <s v="TRUE"/>
  </r>
  <r>
    <s v="AZ-2014-9797465"/>
    <x v="1202"/>
    <s v="Georgia Arundale"/>
    <x v="6"/>
    <s v="North Rhine-Westphalia"/>
    <s v="Halle"/>
    <x v="1"/>
    <x v="2"/>
    <x v="2"/>
    <x v="1"/>
    <x v="8"/>
    <s v="SAFCO Rocking Chair, Black"/>
    <n v="0.1"/>
    <n v="119"/>
    <n v="1"/>
    <n v="1"/>
    <s v="FALSE"/>
  </r>
  <r>
    <s v="AZ-2014-2452834"/>
    <x v="1202"/>
    <s v="Lisa Boyette"/>
    <x v="2"/>
    <s v="Nord-Pas-de-Calais-Picardie"/>
    <s v="Wasquehal"/>
    <x v="1"/>
    <x v="2"/>
    <x v="2"/>
    <x v="0"/>
    <x v="2"/>
    <s v="Binney &amp; Smith Pens, Easy-Erase"/>
    <n v="0"/>
    <n v="73"/>
    <n v="0"/>
    <n v="6"/>
    <s v="TRUE"/>
  </r>
  <r>
    <s v="AZ-2014-6852379"/>
    <x v="1202"/>
    <s v="Alex Greenwood"/>
    <x v="4"/>
    <s v="Carinthia"/>
    <s v="Villach"/>
    <x v="1"/>
    <x v="1"/>
    <x v="2"/>
    <x v="0"/>
    <x v="12"/>
    <s v="Stiletto Ruler, Easy Grip"/>
    <n v="0"/>
    <n v="83"/>
    <n v="34"/>
    <n v="5"/>
    <s v="TRUE"/>
  </r>
  <r>
    <s v="AZ-2014-8636946"/>
    <x v="1202"/>
    <s v="Rebecca Cook"/>
    <x v="2"/>
    <s v="Brittany"/>
    <s v="Brest"/>
    <x v="1"/>
    <x v="2"/>
    <x v="0"/>
    <x v="0"/>
    <x v="5"/>
    <s v="Cardinal Binder Covers, Recycled"/>
    <n v="0"/>
    <n v="37"/>
    <n v="17"/>
    <n v="3"/>
    <s v="TRUE"/>
  </r>
  <r>
    <s v="AZ-2014-4112590"/>
    <x v="1202"/>
    <s v="Juanita Smalls"/>
    <x v="2"/>
    <s v="Aquitaine-Limousin-Poitou-Charentes"/>
    <s v="Pessac"/>
    <x v="1"/>
    <x v="0"/>
    <x v="2"/>
    <x v="0"/>
    <x v="14"/>
    <s v="GlobeWeis Clasp Envelope, Security-Tint"/>
    <n v="0"/>
    <n v="37"/>
    <n v="14"/>
    <n v="3"/>
    <s v="TRUE"/>
  </r>
  <r>
    <s v="AZ-2014-6423763"/>
    <x v="1202"/>
    <s v="Xavier Burford"/>
    <x v="2"/>
    <s v="Auvergne-Rhône-Alpes"/>
    <s v="Villefontaine"/>
    <x v="1"/>
    <x v="2"/>
    <x v="1"/>
    <x v="1"/>
    <x v="1"/>
    <s v="Ikea Library with Doors, Mobile"/>
    <n v="0.1"/>
    <n v="659"/>
    <n v="-37"/>
    <n v="2"/>
    <s v="TRUE"/>
  </r>
  <r>
    <s v="AZ-2014-1456061"/>
    <x v="1202"/>
    <s v="Eve Bates"/>
    <x v="9"/>
    <s v="Hainaut"/>
    <s v="Tournai"/>
    <x v="1"/>
    <x v="1"/>
    <x v="0"/>
    <x v="0"/>
    <x v="5"/>
    <s v="Acco 3-Hole Punch, Durable"/>
    <n v="0"/>
    <n v="158"/>
    <n v="65"/>
    <n v="5"/>
    <s v="FALSE"/>
  </r>
  <r>
    <s v="AZ-2014-6423763"/>
    <x v="1202"/>
    <s v="Xavier Burford"/>
    <x v="2"/>
    <s v="Auvergne-Rhône-Alpes"/>
    <s v="Villefontaine"/>
    <x v="1"/>
    <x v="2"/>
    <x v="1"/>
    <x v="0"/>
    <x v="11"/>
    <s v="Hoover Toaster, Black"/>
    <n v="0.1"/>
    <n v="224"/>
    <n v="87"/>
    <n v="3"/>
    <s v="TRUE"/>
  </r>
  <r>
    <s v="AZ-2014-6423763"/>
    <x v="1202"/>
    <s v="Xavier Burford"/>
    <x v="2"/>
    <s v="Auvergne-Rhône-Alpes"/>
    <s v="Villefontaine"/>
    <x v="1"/>
    <x v="2"/>
    <x v="1"/>
    <x v="0"/>
    <x v="5"/>
    <s v="Cardinal 3-Hole Punch, Durable"/>
    <n v="0"/>
    <n v="212"/>
    <n v="97"/>
    <n v="7"/>
    <s v="TRUE"/>
  </r>
  <r>
    <s v="AZ-2014-6423763"/>
    <x v="1202"/>
    <s v="Xavier Burford"/>
    <x v="2"/>
    <s v="Auvergne-Rhône-Alpes"/>
    <s v="Villefontaine"/>
    <x v="1"/>
    <x v="2"/>
    <x v="1"/>
    <x v="0"/>
    <x v="0"/>
    <s v="Xerox Message Books, Recycled"/>
    <n v="0"/>
    <n v="20"/>
    <n v="6"/>
    <n v="1"/>
    <s v="TRUE"/>
  </r>
  <r>
    <s v="AZ-2014-6423763"/>
    <x v="1202"/>
    <s v="Xavier Burford"/>
    <x v="2"/>
    <s v="Auvergne-Rhône-Alpes"/>
    <s v="Villefontaine"/>
    <x v="1"/>
    <x v="2"/>
    <x v="1"/>
    <x v="0"/>
    <x v="3"/>
    <s v="Rogers File Cart, Single Width"/>
    <n v="0.1"/>
    <n v="382"/>
    <n v="68"/>
    <n v="3"/>
    <s v="FALSE"/>
  </r>
  <r>
    <s v="AZ-2014-5854917"/>
    <x v="1202"/>
    <s v="Charli Rose"/>
    <x v="5"/>
    <s v="Madrid"/>
    <s v="Getafe"/>
    <x v="2"/>
    <x v="1"/>
    <x v="1"/>
    <x v="0"/>
    <x v="3"/>
    <s v="Rogers Lockers, Wire Frame"/>
    <n v="0.1"/>
    <n v="758"/>
    <n v="126"/>
    <n v="4"/>
    <s v="FALSE"/>
  </r>
  <r>
    <s v="AZ-2014-6423763"/>
    <x v="1202"/>
    <s v="Xavier Burford"/>
    <x v="2"/>
    <s v="Auvergne-Rhône-Alpes"/>
    <s v="Villefontaine"/>
    <x v="1"/>
    <x v="2"/>
    <x v="1"/>
    <x v="2"/>
    <x v="15"/>
    <s v="SanDisk Router, Erganomic"/>
    <n v="0"/>
    <n v="508"/>
    <n v="203"/>
    <n v="2"/>
    <s v="TRUE"/>
  </r>
  <r>
    <s v="AZ-2014-6423763"/>
    <x v="1202"/>
    <s v="Xavier Burford"/>
    <x v="2"/>
    <s v="Auvergne-Rhône-Alpes"/>
    <s v="Villefontaine"/>
    <x v="1"/>
    <x v="2"/>
    <x v="1"/>
    <x v="2"/>
    <x v="13"/>
    <s v="Brother Wireless Fax, Digital"/>
    <n v="0.15"/>
    <n v="965"/>
    <n v="-68"/>
    <n v="3"/>
    <s v="FALSE"/>
  </r>
  <r>
    <s v="AZ-2014-6423763"/>
    <x v="1202"/>
    <s v="Xavier Burford"/>
    <x v="2"/>
    <s v="Auvergne-Rhône-Alpes"/>
    <s v="Villefontaine"/>
    <x v="1"/>
    <x v="2"/>
    <x v="1"/>
    <x v="2"/>
    <x v="13"/>
    <s v="HP Copy Machine, Color"/>
    <n v="0.15"/>
    <n v="206"/>
    <n v="12"/>
    <n v="1"/>
    <s v="TRUE"/>
  </r>
  <r>
    <s v="AZ-2014-8034683"/>
    <x v="1202"/>
    <s v="Mark Washington"/>
    <x v="1"/>
    <s v="England"/>
    <s v="Kingswood"/>
    <x v="0"/>
    <x v="0"/>
    <x v="1"/>
    <x v="0"/>
    <x v="2"/>
    <s v="BIC Pens, Easy-Erase"/>
    <n v="0"/>
    <n v="44"/>
    <n v="10"/>
    <n v="3"/>
    <s v="TRUE"/>
  </r>
  <r>
    <s v="AZ-2014-8034683"/>
    <x v="1202"/>
    <s v="Mark Washington"/>
    <x v="1"/>
    <s v="England"/>
    <s v="Kingswood"/>
    <x v="0"/>
    <x v="0"/>
    <x v="1"/>
    <x v="0"/>
    <x v="4"/>
    <s v="Advantus Thumb Tacks, Bulk Pack"/>
    <n v="0"/>
    <n v="27"/>
    <n v="0"/>
    <n v="2"/>
    <s v="FALSE"/>
  </r>
  <r>
    <s v="AZ-2014-8034683"/>
    <x v="1202"/>
    <s v="Mark Washington"/>
    <x v="1"/>
    <s v="England"/>
    <s v="Kingswood"/>
    <x v="0"/>
    <x v="0"/>
    <x v="1"/>
    <x v="0"/>
    <x v="12"/>
    <s v="Kleencut Scissors, Easy Grip"/>
    <n v="0"/>
    <n v="48"/>
    <n v="11"/>
    <n v="2"/>
    <s v="TRUE"/>
  </r>
  <r>
    <s v="BN-2014-323564"/>
    <x v="1203"/>
    <s v="Lucas Warren"/>
    <x v="1"/>
    <s v="England"/>
    <s v="Sheffield"/>
    <x v="0"/>
    <x v="1"/>
    <x v="1"/>
    <x v="1"/>
    <x v="16"/>
    <s v="Deflect-O Clock, Durable"/>
    <n v="0.8"/>
    <n v="47"/>
    <n v="-114"/>
    <n v="5"/>
    <s v="FALSE"/>
  </r>
  <r>
    <s v="BN-2014-8706715"/>
    <x v="1203"/>
    <s v="Mohammed Arnold"/>
    <x v="11"/>
    <s v="Setúbal"/>
    <s v="Arrentela"/>
    <x v="2"/>
    <x v="1"/>
    <x v="0"/>
    <x v="1"/>
    <x v="1"/>
    <s v="Dania Corner Shelving, Metal"/>
    <n v="0.5"/>
    <n v="182"/>
    <n v="-11"/>
    <n v="3"/>
    <s v="FALSE"/>
  </r>
  <r>
    <s v="AZ-2014-449112"/>
    <x v="1204"/>
    <s v="Toby Conway"/>
    <x v="2"/>
    <s v="Aquitaine-Limousin-Poitou-Charentes"/>
    <s v="La Teste-de-Buch"/>
    <x v="1"/>
    <x v="1"/>
    <x v="0"/>
    <x v="0"/>
    <x v="5"/>
    <s v="Avery Binder, Economy"/>
    <n v="0"/>
    <n v="26"/>
    <n v="10"/>
    <n v="2"/>
    <s v="FALSE"/>
  </r>
  <r>
    <s v="AZ-2014-559431"/>
    <x v="1204"/>
    <s v="Paige Horsfall"/>
    <x v="6"/>
    <s v="Bavaria"/>
    <s v="Aschaffenburg"/>
    <x v="1"/>
    <x v="0"/>
    <x v="1"/>
    <x v="1"/>
    <x v="8"/>
    <s v="SAFCO Bag Chairs, Black"/>
    <n v="0.1"/>
    <n v="127"/>
    <n v="10"/>
    <n v="3"/>
    <s v="FALSE"/>
  </r>
  <r>
    <s v="AZ-2014-559431"/>
    <x v="1204"/>
    <s v="Paige Horsfall"/>
    <x v="6"/>
    <s v="Bavaria"/>
    <s v="Aschaffenburg"/>
    <x v="1"/>
    <x v="0"/>
    <x v="1"/>
    <x v="2"/>
    <x v="15"/>
    <s v="SanDisk Memory Card, Erganomic"/>
    <n v="0"/>
    <n v="661"/>
    <n v="119"/>
    <n v="6"/>
    <s v="TRUE"/>
  </r>
  <r>
    <s v="AZ-2014-559431"/>
    <x v="1204"/>
    <s v="Paige Horsfall"/>
    <x v="6"/>
    <s v="Bavaria"/>
    <s v="Aschaffenburg"/>
    <x v="1"/>
    <x v="0"/>
    <x v="1"/>
    <x v="2"/>
    <x v="10"/>
    <s v="Nokia Signal Booster, Cordless"/>
    <n v="0"/>
    <n v="279"/>
    <n v="84"/>
    <n v="2"/>
    <s v="TRUE"/>
  </r>
  <r>
    <s v="AZ-2014-559431"/>
    <x v="1204"/>
    <s v="Paige Horsfall"/>
    <x v="6"/>
    <s v="Bavaria"/>
    <s v="Aschaffenburg"/>
    <x v="1"/>
    <x v="0"/>
    <x v="1"/>
    <x v="2"/>
    <x v="10"/>
    <s v="Samsung Speaker Phone, Full Size"/>
    <n v="0"/>
    <n v="1121"/>
    <n v="269"/>
    <n v="9"/>
    <s v="FALSE"/>
  </r>
  <r>
    <s v="AZ-2014-2718227"/>
    <x v="1205"/>
    <s v="William Jolly"/>
    <x v="1"/>
    <s v="England"/>
    <s v="Clacton-on-Sea"/>
    <x v="0"/>
    <x v="1"/>
    <x v="2"/>
    <x v="0"/>
    <x v="2"/>
    <s v="Boston Pencil Sharpener, Water Color"/>
    <n v="0"/>
    <n v="193"/>
    <n v="96"/>
    <n v="6"/>
    <s v="FALSE"/>
  </r>
  <r>
    <s v="BN-2014-2221750"/>
    <x v="1205"/>
    <s v="Mike Obrien"/>
    <x v="11"/>
    <s v="Porto"/>
    <s v="Porto"/>
    <x v="2"/>
    <x v="1"/>
    <x v="1"/>
    <x v="0"/>
    <x v="2"/>
    <s v="Sanford Canvas, Blue"/>
    <n v="0.5"/>
    <n v="25"/>
    <n v="-11"/>
    <n v="1"/>
    <s v="TRUE"/>
  </r>
  <r>
    <s v="BN-2014-2221750"/>
    <x v="1205"/>
    <s v="Mike Obrien"/>
    <x v="11"/>
    <s v="Porto"/>
    <s v="Porto"/>
    <x v="2"/>
    <x v="1"/>
    <x v="1"/>
    <x v="0"/>
    <x v="5"/>
    <s v="Ibico 3-Hole Punch, Clear"/>
    <n v="0.5"/>
    <n v="30"/>
    <n v="-6"/>
    <n v="2"/>
    <s v="FALSE"/>
  </r>
  <r>
    <s v="BN-2014-2221750"/>
    <x v="1205"/>
    <s v="Mike Obrien"/>
    <x v="11"/>
    <s v="Porto"/>
    <s v="Porto"/>
    <x v="2"/>
    <x v="1"/>
    <x v="1"/>
    <x v="0"/>
    <x v="4"/>
    <s v="Stockwell Thumb Tacks, Assorted Sizes"/>
    <n v="0.5"/>
    <n v="33"/>
    <n v="-10"/>
    <n v="6"/>
    <s v="TRUE"/>
  </r>
  <r>
    <s v="BN-2014-2221750"/>
    <x v="1205"/>
    <s v="Mike Obrien"/>
    <x v="11"/>
    <s v="Porto"/>
    <s v="Porto"/>
    <x v="2"/>
    <x v="1"/>
    <x v="1"/>
    <x v="0"/>
    <x v="12"/>
    <s v="Elite Ruler, High Speed"/>
    <n v="0.5"/>
    <n v="21"/>
    <n v="-17"/>
    <n v="3"/>
    <s v="TRUE"/>
  </r>
  <r>
    <s v="AZ-2014-9135903"/>
    <x v="1205"/>
    <s v="Chloe O'Dea"/>
    <x v="6"/>
    <s v="Bavaria"/>
    <s v="Munich"/>
    <x v="1"/>
    <x v="1"/>
    <x v="1"/>
    <x v="0"/>
    <x v="2"/>
    <s v="Stanley Pencil Sharpener, Water Color"/>
    <n v="0"/>
    <n v="50"/>
    <n v="3"/>
    <n v="2"/>
    <s v="FALSE"/>
  </r>
  <r>
    <s v="AZ-2014-4842242"/>
    <x v="1206"/>
    <s v="Tyson Ebden"/>
    <x v="3"/>
    <s v="Emilia-Romagna"/>
    <s v="Reggio nell'Emilia"/>
    <x v="2"/>
    <x v="1"/>
    <x v="3"/>
    <x v="1"/>
    <x v="1"/>
    <s v="Ikea Library with Doors, Pine"/>
    <n v="0"/>
    <n v="2553"/>
    <n v="843"/>
    <n v="7"/>
    <s v="TRUE"/>
  </r>
  <r>
    <s v="AZ-2014-5759830"/>
    <x v="1206"/>
    <s v="Peter Daly"/>
    <x v="2"/>
    <s v="Ile-de-France"/>
    <s v="Longjumeau"/>
    <x v="1"/>
    <x v="1"/>
    <x v="3"/>
    <x v="0"/>
    <x v="7"/>
    <s v="Harbour Creations Shipping Labels, Adjustable"/>
    <n v="0"/>
    <n v="28"/>
    <n v="0"/>
    <n v="3"/>
    <s v="FALSE"/>
  </r>
  <r>
    <s v="AZ-2014-4842242"/>
    <x v="1206"/>
    <s v="Tyson Ebden"/>
    <x v="3"/>
    <s v="Emilia-Romagna"/>
    <s v="Reggio nell'Emilia"/>
    <x v="2"/>
    <x v="1"/>
    <x v="3"/>
    <x v="0"/>
    <x v="2"/>
    <s v="Boston Pens, Fluorescent"/>
    <n v="0"/>
    <n v="31"/>
    <n v="5"/>
    <n v="2"/>
    <s v="TRUE"/>
  </r>
  <r>
    <s v="AZ-2014-2938104"/>
    <x v="1206"/>
    <s v="Charlie Donnelly"/>
    <x v="6"/>
    <s v="Berlin"/>
    <s v="Berlin"/>
    <x v="1"/>
    <x v="1"/>
    <x v="1"/>
    <x v="1"/>
    <x v="1"/>
    <s v="Dania Classic Bookcase, Traditional"/>
    <n v="0.2"/>
    <n v="1314"/>
    <n v="378"/>
    <n v="4"/>
    <s v="FALSE"/>
  </r>
  <r>
    <s v="AZ-2014-2938104"/>
    <x v="1206"/>
    <s v="Charlie Donnelly"/>
    <x v="6"/>
    <s v="Berlin"/>
    <s v="Berlin"/>
    <x v="1"/>
    <x v="1"/>
    <x v="1"/>
    <x v="1"/>
    <x v="16"/>
    <s v="Rubbermaid Light Bulb, Black"/>
    <n v="0.1"/>
    <n v="34"/>
    <n v="13"/>
    <n v="2"/>
    <s v="FALSE"/>
  </r>
  <r>
    <s v="AZ-2014-5480991"/>
    <x v="1206"/>
    <s v="Shelby Dunston"/>
    <x v="2"/>
    <s v="Provence-Alpes-Côte d'Azur"/>
    <s v="Marseille"/>
    <x v="1"/>
    <x v="1"/>
    <x v="1"/>
    <x v="0"/>
    <x v="5"/>
    <s v="Ibico Hole Reinforcements, Economy"/>
    <n v="0"/>
    <n v="56"/>
    <n v="27"/>
    <n v="8"/>
    <s v="TRUE"/>
  </r>
  <r>
    <s v="AZ-2014-5480991"/>
    <x v="1206"/>
    <s v="Shelby Dunston"/>
    <x v="2"/>
    <s v="Provence-Alpes-Côte d'Azur"/>
    <s v="Marseille"/>
    <x v="1"/>
    <x v="1"/>
    <x v="1"/>
    <x v="0"/>
    <x v="4"/>
    <s v="Stockwell Rubber Bands, Metal"/>
    <n v="0"/>
    <n v="49"/>
    <n v="24"/>
    <n v="3"/>
    <s v="TRUE"/>
  </r>
  <r>
    <s v="BN-2014-8501685"/>
    <x v="1206"/>
    <s v="Julian Dobie"/>
    <x v="0"/>
    <s v="Stockholm"/>
    <s v="Stockholm"/>
    <x v="0"/>
    <x v="1"/>
    <x v="1"/>
    <x v="0"/>
    <x v="5"/>
    <s v="Avery Binding Machine, Durable"/>
    <n v="0.5"/>
    <n v="50"/>
    <n v="-44"/>
    <n v="2"/>
    <s v="TRUE"/>
  </r>
  <r>
    <s v="BN-2014-8501685"/>
    <x v="1206"/>
    <s v="Julian Dobie"/>
    <x v="0"/>
    <s v="Stockholm"/>
    <s v="Stockholm"/>
    <x v="0"/>
    <x v="1"/>
    <x v="1"/>
    <x v="0"/>
    <x v="12"/>
    <s v="Acme Ruler, Easy Grip"/>
    <n v="0.5"/>
    <n v="37"/>
    <n v="-23"/>
    <n v="4"/>
    <s v="TRUE"/>
  </r>
  <r>
    <s v="AZ-2014-938052"/>
    <x v="1206"/>
    <s v="Erick Tanner"/>
    <x v="1"/>
    <s v="England"/>
    <s v="London"/>
    <x v="0"/>
    <x v="2"/>
    <x v="1"/>
    <x v="0"/>
    <x v="5"/>
    <s v="Wilson Jones 3-Hole Punch, Economy"/>
    <n v="0.1"/>
    <n v="76"/>
    <n v="19"/>
    <n v="3"/>
    <s v="FALSE"/>
  </r>
  <r>
    <s v="AZ-2014-2238445"/>
    <x v="1206"/>
    <s v="Samuel Hardey"/>
    <x v="3"/>
    <s v="Lombardy"/>
    <s v="Milan"/>
    <x v="2"/>
    <x v="0"/>
    <x v="1"/>
    <x v="0"/>
    <x v="2"/>
    <s v="Boston Highlighters, Easy-Erase"/>
    <n v="0"/>
    <n v="19"/>
    <n v="4"/>
    <n v="1"/>
    <s v="TRUE"/>
  </r>
  <r>
    <s v="AZ-2014-2238445"/>
    <x v="1206"/>
    <s v="Samuel Hardey"/>
    <x v="3"/>
    <s v="Lombardy"/>
    <s v="Milan"/>
    <x v="2"/>
    <x v="0"/>
    <x v="1"/>
    <x v="0"/>
    <x v="7"/>
    <s v="Hon Shipping Labels, Adjustable"/>
    <n v="0"/>
    <n v="74"/>
    <n v="26"/>
    <n v="8"/>
    <s v="TRUE"/>
  </r>
  <r>
    <s v="AZ-2014-2938104"/>
    <x v="1206"/>
    <s v="Charlie Donnelly"/>
    <x v="6"/>
    <s v="Berlin"/>
    <s v="Berlin"/>
    <x v="1"/>
    <x v="1"/>
    <x v="1"/>
    <x v="2"/>
    <x v="10"/>
    <s v="Samsung Headset, with Caller ID"/>
    <n v="0.1"/>
    <n v="461"/>
    <n v="-26"/>
    <n v="7"/>
    <s v="TRUE"/>
  </r>
  <r>
    <s v="BN-2014-8501685"/>
    <x v="1206"/>
    <s v="Julian Dobie"/>
    <x v="0"/>
    <s v="Stockholm"/>
    <s v="Stockholm"/>
    <x v="0"/>
    <x v="1"/>
    <x v="1"/>
    <x v="2"/>
    <x v="9"/>
    <s v="Epson Printer, Durable"/>
    <n v="0.5"/>
    <n v="263"/>
    <n v="-63"/>
    <n v="2"/>
    <s v="FALSE"/>
  </r>
  <r>
    <s v="BN-2014-8501685"/>
    <x v="1206"/>
    <s v="Julian Dobie"/>
    <x v="0"/>
    <s v="Stockholm"/>
    <s v="Stockholm"/>
    <x v="0"/>
    <x v="1"/>
    <x v="1"/>
    <x v="2"/>
    <x v="9"/>
    <s v="StarTech Phone, White"/>
    <n v="0.5"/>
    <n v="36"/>
    <n v="-7"/>
    <n v="1"/>
    <s v="TRUE"/>
  </r>
  <r>
    <s v="AZ-2014-6684100"/>
    <x v="1206"/>
    <s v="Angelina Hurst"/>
    <x v="6"/>
    <s v="North Rhine-Westphalia"/>
    <s v="Dortmund"/>
    <x v="1"/>
    <x v="1"/>
    <x v="1"/>
    <x v="2"/>
    <x v="13"/>
    <s v="Hewlett Fax and Copier, High-Speed"/>
    <n v="0"/>
    <n v="382"/>
    <n v="92"/>
    <n v="2"/>
    <s v="FALSE"/>
  </r>
  <r>
    <s v="BN-2014-1926985"/>
    <x v="1207"/>
    <s v="Harriet Chadwick"/>
    <x v="0"/>
    <s v="Värmland"/>
    <s v="Karlstad"/>
    <x v="0"/>
    <x v="2"/>
    <x v="3"/>
    <x v="1"/>
    <x v="1"/>
    <s v="Bush Corner Shelving, Pine"/>
    <n v="0.5"/>
    <n v="313"/>
    <n v="-13"/>
    <n v="5"/>
    <s v="TRUE"/>
  </r>
  <r>
    <s v="BN-2014-1926985"/>
    <x v="1207"/>
    <s v="Harriet Chadwick"/>
    <x v="0"/>
    <s v="Värmland"/>
    <s v="Karlstad"/>
    <x v="0"/>
    <x v="2"/>
    <x v="3"/>
    <x v="1"/>
    <x v="16"/>
    <s v="Advantus Light Bulb, Erganomic"/>
    <n v="0.6"/>
    <n v="67"/>
    <n v="-86"/>
    <n v="9"/>
    <s v="TRUE"/>
  </r>
  <r>
    <s v="AZ-2014-9082134"/>
    <x v="1207"/>
    <s v="Jessica Williams"/>
    <x v="2"/>
    <s v="Provence-Alpes-Côte d'Azur"/>
    <s v="Saint-Laurent-du-Var"/>
    <x v="1"/>
    <x v="1"/>
    <x v="3"/>
    <x v="2"/>
    <x v="15"/>
    <s v="Enermax Keyboard, Programmable"/>
    <n v="0"/>
    <n v="170"/>
    <n v="73"/>
    <n v="2"/>
    <s v="FALSE"/>
  </r>
  <r>
    <s v="AZ-2014-9082134"/>
    <x v="1207"/>
    <s v="Jessica Williams"/>
    <x v="2"/>
    <s v="Provence-Alpes-Côte d'Azur"/>
    <s v="Saint-Laurent-du-Var"/>
    <x v="1"/>
    <x v="1"/>
    <x v="3"/>
    <x v="2"/>
    <x v="10"/>
    <s v="Apple Headset, VoIP"/>
    <n v="0.15"/>
    <n v="62"/>
    <n v="-1"/>
    <n v="1"/>
    <s v="FALSE"/>
  </r>
  <r>
    <s v="BN-2014-1926985"/>
    <x v="1207"/>
    <s v="Harriet Chadwick"/>
    <x v="0"/>
    <s v="Värmland"/>
    <s v="Karlstad"/>
    <x v="0"/>
    <x v="2"/>
    <x v="3"/>
    <x v="2"/>
    <x v="9"/>
    <s v="Panasonic Phone, Durable"/>
    <n v="0.5"/>
    <n v="42"/>
    <n v="-3"/>
    <n v="1"/>
    <s v="TRUE"/>
  </r>
  <r>
    <s v="AZ-2014-1328396"/>
    <x v="1207"/>
    <s v="Isaac David"/>
    <x v="8"/>
    <s v="Hovedstaden"/>
    <s v="Copenhagen"/>
    <x v="0"/>
    <x v="2"/>
    <x v="2"/>
    <x v="0"/>
    <x v="11"/>
    <s v="Hoover Refrigerator, Silver"/>
    <n v="0.5"/>
    <n v="527"/>
    <n v="-190"/>
    <n v="2"/>
    <s v="FALSE"/>
  </r>
  <r>
    <s v="AZ-2014-1317871"/>
    <x v="1207"/>
    <s v="Ruby Blomfield"/>
    <x v="9"/>
    <s v="Limburg"/>
    <s v="Hasselt"/>
    <x v="1"/>
    <x v="1"/>
    <x v="1"/>
    <x v="0"/>
    <x v="11"/>
    <s v="Hoover Stove, Black"/>
    <n v="0"/>
    <n v="1136"/>
    <n v="91"/>
    <n v="2"/>
    <s v="TRUE"/>
  </r>
  <r>
    <s v="AZ-2014-3281125"/>
    <x v="1207"/>
    <s v="Thomas Shepherd"/>
    <x v="6"/>
    <s v="Lower Saxony"/>
    <s v="Oldenburg"/>
    <x v="1"/>
    <x v="2"/>
    <x v="1"/>
    <x v="0"/>
    <x v="2"/>
    <s v="BIC Canvas, Water Color"/>
    <n v="0"/>
    <n v="114"/>
    <n v="1"/>
    <n v="2"/>
    <s v="TRUE"/>
  </r>
  <r>
    <s v="AZ-2014-3281125"/>
    <x v="1207"/>
    <s v="Thomas Shepherd"/>
    <x v="6"/>
    <s v="Lower Saxony"/>
    <s v="Oldenburg"/>
    <x v="1"/>
    <x v="2"/>
    <x v="1"/>
    <x v="0"/>
    <x v="5"/>
    <s v="Acco Binding Machine, Economy"/>
    <n v="0"/>
    <n v="409"/>
    <n v="118"/>
    <n v="8"/>
    <s v="FALSE"/>
  </r>
  <r>
    <s v="AZ-2014-3281125"/>
    <x v="1207"/>
    <s v="Thomas Shepherd"/>
    <x v="6"/>
    <s v="Lower Saxony"/>
    <s v="Oldenburg"/>
    <x v="1"/>
    <x v="2"/>
    <x v="1"/>
    <x v="0"/>
    <x v="4"/>
    <s v="Stockwell Paper Clips, Bulk Pack"/>
    <n v="0"/>
    <n v="109"/>
    <n v="52"/>
    <n v="8"/>
    <s v="TRUE"/>
  </r>
  <r>
    <s v="AZ-2014-7188993"/>
    <x v="1207"/>
    <s v="Michael Halcomb"/>
    <x v="5"/>
    <s v="Balearic Islands"/>
    <s v="Palma de Mallorca"/>
    <x v="2"/>
    <x v="2"/>
    <x v="1"/>
    <x v="0"/>
    <x v="3"/>
    <s v="Smead Box, Blue"/>
    <n v="0.1"/>
    <n v="10"/>
    <n v="-1"/>
    <n v="1"/>
    <s v="TRUE"/>
  </r>
  <r>
    <s v="AZ-2014-7188993"/>
    <x v="1207"/>
    <s v="Michael Halcomb"/>
    <x v="5"/>
    <s v="Balearic Islands"/>
    <s v="Palma de Mallorca"/>
    <x v="2"/>
    <x v="2"/>
    <x v="1"/>
    <x v="2"/>
    <x v="13"/>
    <s v="Canon Personal Copier, Laser"/>
    <n v="0"/>
    <n v="285"/>
    <n v="128"/>
    <n v="2"/>
    <s v="FALSE"/>
  </r>
  <r>
    <s v="AZ-2014-663950"/>
    <x v="1207"/>
    <s v="Nate Dacey"/>
    <x v="1"/>
    <s v="Scotland"/>
    <s v="Edinburgh"/>
    <x v="0"/>
    <x v="1"/>
    <x v="1"/>
    <x v="0"/>
    <x v="0"/>
    <s v="SanDisk Message Books, Multicolor"/>
    <n v="0"/>
    <n v="101"/>
    <n v="16"/>
    <n v="4"/>
    <s v="FALSE"/>
  </r>
  <r>
    <s v="AZ-2014-5706621"/>
    <x v="1207"/>
    <s v="Kian Sykes"/>
    <x v="5"/>
    <s v="Balearic Islands"/>
    <s v="Palma de Mallorca"/>
    <x v="2"/>
    <x v="1"/>
    <x v="1"/>
    <x v="0"/>
    <x v="11"/>
    <s v="Breville Coffee Grinder, Black"/>
    <n v="0"/>
    <n v="184"/>
    <n v="64"/>
    <n v="3"/>
    <s v="FALSE"/>
  </r>
  <r>
    <s v="AZ-2014-1986339"/>
    <x v="1207"/>
    <s v="Alexis O'Flaherty"/>
    <x v="5"/>
    <s v="Valenciana"/>
    <s v="Sagunto"/>
    <x v="2"/>
    <x v="0"/>
    <x v="1"/>
    <x v="0"/>
    <x v="3"/>
    <s v="Fellowes Shelving, Wire Frame"/>
    <n v="0.1"/>
    <n v="205"/>
    <n v="70"/>
    <n v="4"/>
    <s v="TRUE"/>
  </r>
  <r>
    <s v="BN-2014-7634157"/>
    <x v="1207"/>
    <s v="Alexandra Portus"/>
    <x v="7"/>
    <s v="North Brabant"/>
    <s v="Oosterhout"/>
    <x v="1"/>
    <x v="2"/>
    <x v="1"/>
    <x v="0"/>
    <x v="7"/>
    <s v="Smead File Folder Labels, Adjustable"/>
    <n v="0.5"/>
    <n v="24"/>
    <n v="-21"/>
    <n v="7"/>
    <s v="FALSE"/>
  </r>
  <r>
    <s v="AZ-2014-6165036"/>
    <x v="1207"/>
    <s v="Xavier Synan"/>
    <x v="6"/>
    <s v="Bavaria"/>
    <s v="Munich"/>
    <x v="1"/>
    <x v="1"/>
    <x v="1"/>
    <x v="2"/>
    <x v="9"/>
    <s v="Okidata Inkjet, White"/>
    <n v="0"/>
    <n v="311"/>
    <n v="40"/>
    <n v="1"/>
    <s v="TRUE"/>
  </r>
  <r>
    <s v="BN-2014-5013417"/>
    <x v="1208"/>
    <s v="Toby Clunie"/>
    <x v="6"/>
    <s v="Mecklenburg-Vorpommern"/>
    <s v="Schwerin"/>
    <x v="1"/>
    <x v="1"/>
    <x v="2"/>
    <x v="1"/>
    <x v="6"/>
    <s v="Chromcraft Wood Table, with Bottom Storage"/>
    <n v="0.35"/>
    <n v="941"/>
    <n v="-203"/>
    <n v="3"/>
    <s v="TRUE"/>
  </r>
  <r>
    <s v="BN-2014-2971842"/>
    <x v="1208"/>
    <s v="Chelsea Howell"/>
    <x v="11"/>
    <s v="Lisboa"/>
    <s v="Lisbon"/>
    <x v="2"/>
    <x v="1"/>
    <x v="2"/>
    <x v="0"/>
    <x v="5"/>
    <s v="Wilson Jones Index Tab, Recycled"/>
    <n v="0.5"/>
    <n v="20"/>
    <n v="-9"/>
    <n v="6"/>
    <s v="FALSE"/>
  </r>
  <r>
    <s v="BN-2014-2971842"/>
    <x v="1208"/>
    <s v="Chelsea Howell"/>
    <x v="11"/>
    <s v="Lisboa"/>
    <s v="Lisbon"/>
    <x v="2"/>
    <x v="1"/>
    <x v="2"/>
    <x v="2"/>
    <x v="13"/>
    <s v="HP Ink, Laser"/>
    <n v="0.5"/>
    <n v="322"/>
    <n v="-193"/>
    <n v="5"/>
    <s v="FALSE"/>
  </r>
  <r>
    <s v="AZ-2014-856008"/>
    <x v="1208"/>
    <s v="Jose Gullo"/>
    <x v="1"/>
    <s v="England"/>
    <s v="London"/>
    <x v="0"/>
    <x v="1"/>
    <x v="0"/>
    <x v="1"/>
    <x v="8"/>
    <s v="SAFCO Swivel Stool, Set of Two"/>
    <n v="0.1"/>
    <n v="460"/>
    <n v="143"/>
    <n v="3"/>
    <s v="FALSE"/>
  </r>
  <r>
    <s v="AZ-2014-9018441"/>
    <x v="1208"/>
    <s v="Kaitlyn Dorsch"/>
    <x v="4"/>
    <s v="Upper Austria"/>
    <s v="Linz"/>
    <x v="1"/>
    <x v="2"/>
    <x v="1"/>
    <x v="0"/>
    <x v="5"/>
    <s v="Acco Hole Reinforcements, Economy"/>
    <n v="0"/>
    <n v="7"/>
    <n v="1"/>
    <n v="1"/>
    <s v="FALSE"/>
  </r>
  <r>
    <s v="AZ-2014-856008"/>
    <x v="1208"/>
    <s v="Jose Gullo"/>
    <x v="1"/>
    <s v="England"/>
    <s v="London"/>
    <x v="0"/>
    <x v="1"/>
    <x v="0"/>
    <x v="0"/>
    <x v="2"/>
    <s v="Binney &amp; Smith Sketch Pad, Blue"/>
    <n v="0.1"/>
    <n v="125"/>
    <n v="22"/>
    <n v="3"/>
    <s v="TRUE"/>
  </r>
  <r>
    <s v="AZ-2014-2210711"/>
    <x v="1208"/>
    <s v="Vaughn Gibbs"/>
    <x v="2"/>
    <s v="Languedoc-Roussillon-Midi-Pyrénées"/>
    <s v="Toulouse"/>
    <x v="1"/>
    <x v="0"/>
    <x v="1"/>
    <x v="2"/>
    <x v="13"/>
    <s v="HP Fax and Copier, High-Speed"/>
    <n v="0.65"/>
    <n v="120"/>
    <n v="-89"/>
    <n v="2"/>
    <s v="TRUE"/>
  </r>
  <r>
    <s v="AZ-2014-856008"/>
    <x v="1208"/>
    <s v="Jose Gullo"/>
    <x v="1"/>
    <s v="England"/>
    <s v="London"/>
    <x v="0"/>
    <x v="1"/>
    <x v="0"/>
    <x v="2"/>
    <x v="9"/>
    <s v="Epson Inkjet, Wireless"/>
    <n v="0.1"/>
    <n v="277"/>
    <n v="3"/>
    <n v="1"/>
    <s v="FALSE"/>
  </r>
  <r>
    <s v="BN-2014-5182753"/>
    <x v="1208"/>
    <s v="Zachary Warner"/>
    <x v="0"/>
    <s v="Stockholm"/>
    <s v="Stockholm"/>
    <x v="0"/>
    <x v="1"/>
    <x v="1"/>
    <x v="1"/>
    <x v="16"/>
    <s v="Advantus Photo Frame, Durable"/>
    <n v="0.6"/>
    <n v="20"/>
    <n v="-22"/>
    <n v="1"/>
    <s v="FALSE"/>
  </r>
  <r>
    <s v="AZ-2014-7108585"/>
    <x v="1208"/>
    <s v="Zoe Lowin"/>
    <x v="2"/>
    <s v="Aquitaine-Limousin-Poitou-Charentes"/>
    <s v="Bordeaux"/>
    <x v="1"/>
    <x v="1"/>
    <x v="1"/>
    <x v="0"/>
    <x v="5"/>
    <s v="Wilson Jones Binding Machine, Durable"/>
    <n v="0"/>
    <n v="202"/>
    <n v="4"/>
    <n v="4"/>
    <s v="TRUE"/>
  </r>
  <r>
    <s v="AZ-2014-7174058"/>
    <x v="1208"/>
    <s v="Anthony Spooner"/>
    <x v="2"/>
    <s v="Provence-Alpes-Côte d'Azur"/>
    <s v="Marseille"/>
    <x v="1"/>
    <x v="2"/>
    <x v="1"/>
    <x v="0"/>
    <x v="2"/>
    <s v="BIC Pens, Blue"/>
    <n v="0"/>
    <n v="29"/>
    <n v="3"/>
    <n v="2"/>
    <s v="FALSE"/>
  </r>
  <r>
    <s v="BN-2014-5182753"/>
    <x v="1208"/>
    <s v="Zachary Warner"/>
    <x v="0"/>
    <s v="Stockholm"/>
    <s v="Stockholm"/>
    <x v="0"/>
    <x v="1"/>
    <x v="1"/>
    <x v="0"/>
    <x v="2"/>
    <s v="BIC Sketch Pad, Blue"/>
    <n v="0.5"/>
    <n v="49"/>
    <n v="-31"/>
    <n v="2"/>
    <s v="FALSE"/>
  </r>
  <r>
    <s v="BN-2014-5182753"/>
    <x v="1208"/>
    <s v="Zachary Warner"/>
    <x v="0"/>
    <s v="Stockholm"/>
    <s v="Stockholm"/>
    <x v="0"/>
    <x v="1"/>
    <x v="1"/>
    <x v="0"/>
    <x v="4"/>
    <s v="Stockwell Thumb Tacks, Bulk Pack"/>
    <n v="0.5"/>
    <n v="34"/>
    <n v="-13"/>
    <n v="5"/>
    <s v="TRUE"/>
  </r>
  <r>
    <s v="AZ-2014-7108585"/>
    <x v="1208"/>
    <s v="Zoe Lowin"/>
    <x v="2"/>
    <s v="Aquitaine-Limousin-Poitou-Charentes"/>
    <s v="Bordeaux"/>
    <x v="1"/>
    <x v="1"/>
    <x v="1"/>
    <x v="2"/>
    <x v="9"/>
    <s v="Epson Card Printer, White"/>
    <n v="0.15"/>
    <n v="429"/>
    <n v="61"/>
    <n v="3"/>
    <s v="TRUE"/>
  </r>
  <r>
    <s v="AZ-2014-7108585"/>
    <x v="1208"/>
    <s v="Zoe Lowin"/>
    <x v="2"/>
    <s v="Aquitaine-Limousin-Poitou-Charentes"/>
    <s v="Bordeaux"/>
    <x v="1"/>
    <x v="1"/>
    <x v="1"/>
    <x v="2"/>
    <x v="9"/>
    <s v="Okidata Calculator, Durable"/>
    <n v="0.15"/>
    <n v="134"/>
    <n v="-13"/>
    <n v="3"/>
    <s v="FALSE"/>
  </r>
  <r>
    <s v="BN-2014-5182753"/>
    <x v="1208"/>
    <s v="Zachary Warner"/>
    <x v="0"/>
    <s v="Stockholm"/>
    <s v="Stockholm"/>
    <x v="0"/>
    <x v="1"/>
    <x v="1"/>
    <x v="2"/>
    <x v="15"/>
    <s v="Belkin Flash Drive, Bluetooth"/>
    <n v="0.5"/>
    <n v="21"/>
    <n v="-5"/>
    <n v="1"/>
    <s v="FALSE"/>
  </r>
  <r>
    <s v="AZ-2014-2687996"/>
    <x v="1208"/>
    <s v="Charles Builder"/>
    <x v="6"/>
    <s v="Berlin"/>
    <s v="Berlin"/>
    <x v="1"/>
    <x v="1"/>
    <x v="1"/>
    <x v="1"/>
    <x v="16"/>
    <s v="Eldon Stacking Tray, Erganomic"/>
    <n v="0.1"/>
    <n v="190"/>
    <n v="36"/>
    <n v="7"/>
    <s v="FALSE"/>
  </r>
  <r>
    <s v="AZ-2014-5189158"/>
    <x v="1208"/>
    <s v="Piper Wilder-Neligan"/>
    <x v="6"/>
    <s v="North Rhine-Westphalia"/>
    <s v="Dortmund"/>
    <x v="1"/>
    <x v="1"/>
    <x v="1"/>
    <x v="1"/>
    <x v="16"/>
    <s v="Eldon Door Stop, Duo Pack"/>
    <n v="0"/>
    <n v="251"/>
    <n v="78"/>
    <n v="5"/>
    <s v="FALSE"/>
  </r>
  <r>
    <s v="BN-2014-9956954"/>
    <x v="1208"/>
    <s v="Darcy Medley"/>
    <x v="3"/>
    <s v="Emilia-Romagna"/>
    <s v="Ferrara"/>
    <x v="2"/>
    <x v="2"/>
    <x v="1"/>
    <x v="1"/>
    <x v="8"/>
    <s v="Harbour Creations Bag Chairs, Black"/>
    <n v="0.6"/>
    <n v="24"/>
    <n v="-30"/>
    <n v="1"/>
    <s v="TRUE"/>
  </r>
  <r>
    <s v="AZ-2014-9733542"/>
    <x v="1208"/>
    <s v="Desiree Hurt"/>
    <x v="6"/>
    <s v="North Rhine-Westphalia"/>
    <s v="Dormagen"/>
    <x v="1"/>
    <x v="0"/>
    <x v="1"/>
    <x v="0"/>
    <x v="7"/>
    <s v="Smead File Folder Labels, Laser Printer Compatible"/>
    <n v="0"/>
    <n v="71"/>
    <n v="0"/>
    <n v="8"/>
    <s v="FALSE"/>
  </r>
  <r>
    <s v="AZ-2014-5189158"/>
    <x v="1208"/>
    <s v="Piper Wilder-Neligan"/>
    <x v="6"/>
    <s v="North Rhine-Westphalia"/>
    <s v="Dortmund"/>
    <x v="1"/>
    <x v="1"/>
    <x v="1"/>
    <x v="2"/>
    <x v="13"/>
    <s v="Brother Fax and Copier, Color"/>
    <n v="0"/>
    <n v="386"/>
    <n v="93"/>
    <n v="2"/>
    <s v="TRUE"/>
  </r>
  <r>
    <s v="AZ-2014-9733542"/>
    <x v="1208"/>
    <s v="Desiree Hurt"/>
    <x v="6"/>
    <s v="North Rhine-Westphalia"/>
    <s v="Dormagen"/>
    <x v="1"/>
    <x v="0"/>
    <x v="1"/>
    <x v="2"/>
    <x v="15"/>
    <s v="Memorex Numeric Keypad, Erganomic"/>
    <n v="0"/>
    <n v="93"/>
    <n v="15"/>
    <n v="2"/>
    <s v="FALSE"/>
  </r>
  <r>
    <s v="AZ-2014-9733542"/>
    <x v="1208"/>
    <s v="Desiree Hurt"/>
    <x v="6"/>
    <s v="North Rhine-Westphalia"/>
    <s v="Dormagen"/>
    <x v="1"/>
    <x v="0"/>
    <x v="1"/>
    <x v="2"/>
    <x v="10"/>
    <s v="Cisco Signal Booster, VoIP"/>
    <n v="0"/>
    <n v="1063"/>
    <n v="64"/>
    <n v="7"/>
    <s v="FALSE"/>
  </r>
  <r>
    <s v="AZ-2014-9733542"/>
    <x v="1208"/>
    <s v="Desiree Hurt"/>
    <x v="6"/>
    <s v="North Rhine-Westphalia"/>
    <s v="Dormagen"/>
    <x v="1"/>
    <x v="0"/>
    <x v="1"/>
    <x v="2"/>
    <x v="10"/>
    <s v="Cisco Smart Phone, Cordless"/>
    <n v="0"/>
    <n v="1954"/>
    <n v="782"/>
    <n v="3"/>
    <s v="FALSE"/>
  </r>
  <r>
    <s v="BN-2014-2616164"/>
    <x v="1209"/>
    <s v="Carl Proctor"/>
    <x v="0"/>
    <s v="Stockholm"/>
    <s v="Stockholm"/>
    <x v="0"/>
    <x v="1"/>
    <x v="0"/>
    <x v="0"/>
    <x v="11"/>
    <s v="KitchenAid Refrigerator, Black"/>
    <n v="0.5"/>
    <n v="1582"/>
    <n v="-443"/>
    <n v="6"/>
    <s v="FALSE"/>
  </r>
  <r>
    <s v="BN-2014-6319094"/>
    <x v="1209"/>
    <s v="Isabella Falkiner"/>
    <x v="7"/>
    <s v="South Holland"/>
    <s v="The Hague"/>
    <x v="1"/>
    <x v="2"/>
    <x v="1"/>
    <x v="0"/>
    <x v="7"/>
    <s v="Harbour Creations Round Labels, Laser Printer Compatible"/>
    <n v="0.5"/>
    <n v="17"/>
    <n v="-12"/>
    <n v="5"/>
    <s v="FALSE"/>
  </r>
  <r>
    <s v="BN-2014-6319094"/>
    <x v="1209"/>
    <s v="Isabella Falkiner"/>
    <x v="7"/>
    <s v="South Holland"/>
    <s v="The Hague"/>
    <x v="1"/>
    <x v="2"/>
    <x v="1"/>
    <x v="0"/>
    <x v="3"/>
    <s v="Fellowes Lockers, Wire Frame"/>
    <n v="0.5"/>
    <n v="929"/>
    <n v="-93"/>
    <n v="9"/>
    <s v="TRUE"/>
  </r>
  <r>
    <s v="AZ-2014-8899195"/>
    <x v="1209"/>
    <s v="Matthew Gill"/>
    <x v="3"/>
    <s v="Lombardy"/>
    <s v="Milan"/>
    <x v="2"/>
    <x v="0"/>
    <x v="1"/>
    <x v="0"/>
    <x v="12"/>
    <s v="Fiskars Shears, Steel"/>
    <n v="0"/>
    <n v="94"/>
    <n v="27"/>
    <n v="2"/>
    <s v="FALSE"/>
  </r>
  <r>
    <s v="BN-2014-6319094"/>
    <x v="1209"/>
    <s v="Isabella Falkiner"/>
    <x v="7"/>
    <s v="South Holland"/>
    <s v="The Hague"/>
    <x v="1"/>
    <x v="2"/>
    <x v="1"/>
    <x v="2"/>
    <x v="9"/>
    <s v="Panasonic Card Printer, Red"/>
    <n v="0.5"/>
    <n v="342"/>
    <n v="-103"/>
    <n v="4"/>
    <s v="TRUE"/>
  </r>
  <r>
    <s v="AZ-2014-494283"/>
    <x v="1209"/>
    <s v="Sherron Henegar"/>
    <x v="1"/>
    <s v="England"/>
    <s v="Harrow"/>
    <x v="0"/>
    <x v="1"/>
    <x v="1"/>
    <x v="0"/>
    <x v="14"/>
    <s v="GlobeWeis Peel and Seal, with clear poly window"/>
    <n v="0"/>
    <n v="25"/>
    <n v="1"/>
    <n v="1"/>
    <s v="FALSE"/>
  </r>
  <r>
    <s v="AZ-2014-494283"/>
    <x v="1209"/>
    <s v="Sherron Henegar"/>
    <x v="1"/>
    <s v="England"/>
    <s v="Harrow"/>
    <x v="0"/>
    <x v="1"/>
    <x v="1"/>
    <x v="0"/>
    <x v="3"/>
    <s v="Eldon Shelving, Wire Frame"/>
    <n v="0"/>
    <n v="190"/>
    <n v="15"/>
    <n v="4"/>
    <s v="FALSE"/>
  </r>
  <r>
    <s v="AZ-2014-9491986"/>
    <x v="1210"/>
    <s v="Audrey Knowles"/>
    <x v="1"/>
    <s v="England"/>
    <s v="Wolverhampton"/>
    <x v="0"/>
    <x v="1"/>
    <x v="2"/>
    <x v="0"/>
    <x v="14"/>
    <s v="Ames Manila Envelope, Security-Tint"/>
    <n v="0"/>
    <n v="135"/>
    <n v="54"/>
    <n v="5"/>
    <s v="FALSE"/>
  </r>
  <r>
    <s v="AZ-2014-9491986"/>
    <x v="1210"/>
    <s v="Audrey Knowles"/>
    <x v="1"/>
    <s v="England"/>
    <s v="Wolverhampton"/>
    <x v="0"/>
    <x v="1"/>
    <x v="2"/>
    <x v="0"/>
    <x v="0"/>
    <s v="Xerox Note Cards, Premium"/>
    <n v="0"/>
    <n v="237"/>
    <n v="47"/>
    <n v="9"/>
    <s v="FALSE"/>
  </r>
  <r>
    <s v="AZ-2014-338779"/>
    <x v="1211"/>
    <s v="Judy Rodriquez"/>
    <x v="2"/>
    <s v="Ile-de-France"/>
    <s v="Champigny-sur-Marne"/>
    <x v="1"/>
    <x v="1"/>
    <x v="3"/>
    <x v="0"/>
    <x v="11"/>
    <s v="Hamilton Beach Stove, White"/>
    <n v="0.1"/>
    <n v="973"/>
    <n v="205"/>
    <n v="2"/>
    <s v="FALSE"/>
  </r>
  <r>
    <s v="AZ-2014-338779"/>
    <x v="1211"/>
    <s v="Judy Rodriquez"/>
    <x v="2"/>
    <s v="Ile-de-France"/>
    <s v="Champigny-sur-Marne"/>
    <x v="1"/>
    <x v="1"/>
    <x v="3"/>
    <x v="0"/>
    <x v="2"/>
    <s v="BIC Canvas, Water Color"/>
    <n v="0"/>
    <n v="114"/>
    <n v="1"/>
    <n v="2"/>
    <s v="TRUE"/>
  </r>
  <r>
    <s v="AZ-2014-338779"/>
    <x v="1211"/>
    <s v="Judy Rodriquez"/>
    <x v="2"/>
    <s v="Ile-de-France"/>
    <s v="Champigny-sur-Marne"/>
    <x v="1"/>
    <x v="1"/>
    <x v="3"/>
    <x v="0"/>
    <x v="2"/>
    <s v="Boston Sketch Pad, Easy-Erase"/>
    <n v="0"/>
    <n v="293"/>
    <n v="85"/>
    <n v="6"/>
    <s v="FALSE"/>
  </r>
  <r>
    <s v="AZ-2014-338779"/>
    <x v="1211"/>
    <s v="Judy Rodriquez"/>
    <x v="2"/>
    <s v="Ile-de-France"/>
    <s v="Champigny-sur-Marne"/>
    <x v="1"/>
    <x v="1"/>
    <x v="3"/>
    <x v="0"/>
    <x v="2"/>
    <s v="Sanford Markers, Fluorescent"/>
    <n v="0"/>
    <n v="98"/>
    <n v="39"/>
    <n v="4"/>
    <s v="FALSE"/>
  </r>
  <r>
    <s v="AZ-2014-338779"/>
    <x v="1211"/>
    <s v="Judy Rodriquez"/>
    <x v="2"/>
    <s v="Ile-de-France"/>
    <s v="Champigny-sur-Marne"/>
    <x v="1"/>
    <x v="1"/>
    <x v="3"/>
    <x v="0"/>
    <x v="5"/>
    <s v="Acco 3-Hole Punch, Recycled"/>
    <n v="0"/>
    <n v="91"/>
    <n v="8"/>
    <n v="3"/>
    <s v="FALSE"/>
  </r>
  <r>
    <s v="AZ-2014-338779"/>
    <x v="1211"/>
    <s v="Judy Rodriquez"/>
    <x v="2"/>
    <s v="Ile-de-France"/>
    <s v="Champigny-sur-Marne"/>
    <x v="1"/>
    <x v="1"/>
    <x v="3"/>
    <x v="0"/>
    <x v="5"/>
    <s v="Avery Binder, Durable"/>
    <n v="0"/>
    <n v="72"/>
    <n v="4"/>
    <n v="5"/>
    <s v="FALSE"/>
  </r>
  <r>
    <s v="AZ-2014-338779"/>
    <x v="1211"/>
    <s v="Judy Rodriquez"/>
    <x v="2"/>
    <s v="Ile-de-France"/>
    <s v="Champigny-sur-Marne"/>
    <x v="1"/>
    <x v="1"/>
    <x v="3"/>
    <x v="0"/>
    <x v="3"/>
    <s v="Fellowes File Cart, Blue"/>
    <n v="0.1"/>
    <n v="247"/>
    <n v="82"/>
    <n v="2"/>
    <s v="FALSE"/>
  </r>
  <r>
    <s v="BN-2014-5301206"/>
    <x v="1211"/>
    <s v="Jay Collier"/>
    <x v="7"/>
    <s v="North Holland"/>
    <s v="Haarlem"/>
    <x v="1"/>
    <x v="1"/>
    <x v="2"/>
    <x v="1"/>
    <x v="8"/>
    <s v="Novimex Rocking Chair, Black"/>
    <n v="0.5"/>
    <n v="516"/>
    <n v="-392"/>
    <n v="8"/>
    <s v="FALSE"/>
  </r>
  <r>
    <s v="AZ-2014-6752912"/>
    <x v="1211"/>
    <s v="Lauren Saunders"/>
    <x v="2"/>
    <s v="Auvergne-Rhône-Alpes"/>
    <s v="Oyonnax"/>
    <x v="1"/>
    <x v="1"/>
    <x v="0"/>
    <x v="1"/>
    <x v="8"/>
    <s v="Harbour Creations Chairmat, Set of Two"/>
    <n v="0.1"/>
    <n v="401"/>
    <n v="13"/>
    <n v="6"/>
    <s v="FALSE"/>
  </r>
  <r>
    <s v="AZ-2014-6752912"/>
    <x v="1211"/>
    <s v="Lauren Saunders"/>
    <x v="2"/>
    <s v="Auvergne-Rhône-Alpes"/>
    <s v="Oyonnax"/>
    <x v="1"/>
    <x v="1"/>
    <x v="0"/>
    <x v="1"/>
    <x v="6"/>
    <s v="Lesro Round Table, Rectangular"/>
    <n v="0.35"/>
    <n v="1461"/>
    <n v="202"/>
    <n v="5"/>
    <s v="TRUE"/>
  </r>
  <r>
    <s v="AZ-2014-6752912"/>
    <x v="1211"/>
    <s v="Lauren Saunders"/>
    <x v="2"/>
    <s v="Auvergne-Rhône-Alpes"/>
    <s v="Oyonnax"/>
    <x v="1"/>
    <x v="1"/>
    <x v="0"/>
    <x v="0"/>
    <x v="11"/>
    <s v="Hoover Microwave, White"/>
    <n v="0.1"/>
    <n v="1104"/>
    <n v="209"/>
    <n v="4"/>
    <s v="FALSE"/>
  </r>
  <r>
    <s v="AZ-2014-6752912"/>
    <x v="1211"/>
    <s v="Lauren Saunders"/>
    <x v="2"/>
    <s v="Auvergne-Rhône-Alpes"/>
    <s v="Oyonnax"/>
    <x v="1"/>
    <x v="1"/>
    <x v="0"/>
    <x v="0"/>
    <x v="5"/>
    <s v="Cardinal Binding Machine, Economy"/>
    <n v="0"/>
    <n v="100"/>
    <n v="28"/>
    <n v="2"/>
    <s v="TRUE"/>
  </r>
  <r>
    <s v="AZ-2014-6752912"/>
    <x v="1211"/>
    <s v="Lauren Saunders"/>
    <x v="2"/>
    <s v="Auvergne-Rhône-Alpes"/>
    <s v="Oyonnax"/>
    <x v="1"/>
    <x v="1"/>
    <x v="0"/>
    <x v="0"/>
    <x v="0"/>
    <s v="Xerox Cards &amp; Envelopes, Multicolor"/>
    <n v="0"/>
    <n v="325"/>
    <n v="32"/>
    <n v="7"/>
    <s v="TRUE"/>
  </r>
  <r>
    <s v="AZ-2014-6752912"/>
    <x v="1211"/>
    <s v="Lauren Saunders"/>
    <x v="2"/>
    <s v="Auvergne-Rhône-Alpes"/>
    <s v="Oyonnax"/>
    <x v="1"/>
    <x v="1"/>
    <x v="0"/>
    <x v="0"/>
    <x v="3"/>
    <s v="Eldon Trays, Wire Frame"/>
    <n v="0.1"/>
    <n v="169"/>
    <n v="55"/>
    <n v="4"/>
    <s v="FALSE"/>
  </r>
  <r>
    <s v="AZ-2014-6752912"/>
    <x v="1211"/>
    <s v="Lauren Saunders"/>
    <x v="2"/>
    <s v="Auvergne-Rhône-Alpes"/>
    <s v="Oyonnax"/>
    <x v="1"/>
    <x v="1"/>
    <x v="0"/>
    <x v="2"/>
    <x v="10"/>
    <s v="Motorola Signal Booster, with Caller ID"/>
    <n v="0.15"/>
    <n v="487"/>
    <n v="143"/>
    <n v="4"/>
    <s v="TRUE"/>
  </r>
  <r>
    <s v="BN-2014-4912801"/>
    <x v="1211"/>
    <s v="Rachel Morton"/>
    <x v="0"/>
    <s v="Stockholm"/>
    <s v="Stockholm"/>
    <x v="0"/>
    <x v="2"/>
    <x v="2"/>
    <x v="0"/>
    <x v="2"/>
    <s v="BIC Pens, Fluorescent"/>
    <n v="0.5"/>
    <n v="31"/>
    <n v="-11"/>
    <n v="4"/>
    <s v="TRUE"/>
  </r>
  <r>
    <s v="BN-2014-4912801"/>
    <x v="1211"/>
    <s v="Rachel Morton"/>
    <x v="0"/>
    <s v="Stockholm"/>
    <s v="Stockholm"/>
    <x v="0"/>
    <x v="2"/>
    <x v="2"/>
    <x v="0"/>
    <x v="2"/>
    <s v="Sanford Highlighters, Blue"/>
    <n v="0.5"/>
    <n v="8"/>
    <n v="-6"/>
    <n v="1"/>
    <s v="FALSE"/>
  </r>
  <r>
    <s v="BN-2014-3913645"/>
    <x v="1211"/>
    <s v="Mark Washington"/>
    <x v="13"/>
    <s v="Dublin"/>
    <s v="Dublin"/>
    <x v="0"/>
    <x v="0"/>
    <x v="1"/>
    <x v="0"/>
    <x v="2"/>
    <s v="Stanley Canvas, Blue"/>
    <n v="0.5"/>
    <n v="74"/>
    <n v="-51"/>
    <n v="3"/>
    <s v="FALSE"/>
  </r>
  <r>
    <s v="BN-2014-3913645"/>
    <x v="1211"/>
    <s v="Mark Washington"/>
    <x v="13"/>
    <s v="Dublin"/>
    <s v="Dublin"/>
    <x v="0"/>
    <x v="0"/>
    <x v="1"/>
    <x v="0"/>
    <x v="5"/>
    <s v="Avery 3-Hole Punch, Economy"/>
    <n v="0.5"/>
    <n v="56"/>
    <n v="0"/>
    <n v="4"/>
    <s v="TRUE"/>
  </r>
  <r>
    <s v="AZ-2014-5388375"/>
    <x v="1211"/>
    <s v="Anna Kelly"/>
    <x v="5"/>
    <s v="Navarra"/>
    <s v="Pamplona"/>
    <x v="2"/>
    <x v="2"/>
    <x v="1"/>
    <x v="0"/>
    <x v="3"/>
    <s v="Fellowes Shelving, Industrial"/>
    <n v="0.1"/>
    <n v="52"/>
    <n v="20"/>
    <n v="1"/>
    <s v="TRUE"/>
  </r>
  <r>
    <s v="BN-2014-3913645"/>
    <x v="1211"/>
    <s v="Mark Washington"/>
    <x v="13"/>
    <s v="Dublin"/>
    <s v="Dublin"/>
    <x v="0"/>
    <x v="0"/>
    <x v="1"/>
    <x v="2"/>
    <x v="13"/>
    <s v="Sharp Ink, Laser"/>
    <n v="0.5"/>
    <n v="373"/>
    <n v="-254"/>
    <n v="6"/>
    <s v="FALSE"/>
  </r>
  <r>
    <s v="AZ-2014-5388375"/>
    <x v="1211"/>
    <s v="Anna Kelly"/>
    <x v="5"/>
    <s v="Navarra"/>
    <s v="Pamplona"/>
    <x v="2"/>
    <x v="2"/>
    <x v="1"/>
    <x v="2"/>
    <x v="9"/>
    <s v="StarTech Phone, White"/>
    <n v="0.1"/>
    <n v="131"/>
    <n v="45"/>
    <n v="2"/>
    <s v="FALSE"/>
  </r>
  <r>
    <s v="AZ-2014-8026360"/>
    <x v="1211"/>
    <s v="Darcy Farnell"/>
    <x v="2"/>
    <s v="Ile-de-France"/>
    <s v="Sarcelles"/>
    <x v="1"/>
    <x v="1"/>
    <x v="1"/>
    <x v="1"/>
    <x v="16"/>
    <s v="Deflect-O Clock, Durable"/>
    <n v="0"/>
    <n v="189"/>
    <n v="60"/>
    <n v="4"/>
    <s v="FALSE"/>
  </r>
  <r>
    <s v="AZ-2014-8026360"/>
    <x v="1211"/>
    <s v="Darcy Farnell"/>
    <x v="2"/>
    <s v="Ile-de-France"/>
    <s v="Sarcelles"/>
    <x v="1"/>
    <x v="1"/>
    <x v="1"/>
    <x v="2"/>
    <x v="9"/>
    <s v="Epson Inkjet, Wireless"/>
    <n v="0.15"/>
    <n v="524"/>
    <n v="-25"/>
    <n v="2"/>
    <s v="FALSE"/>
  </r>
  <r>
    <s v="AZ-2014-8026360"/>
    <x v="1211"/>
    <s v="Darcy Farnell"/>
    <x v="2"/>
    <s v="Ile-de-France"/>
    <s v="Sarcelles"/>
    <x v="1"/>
    <x v="1"/>
    <x v="1"/>
    <x v="2"/>
    <x v="9"/>
    <s v="Panasonic Card Printer, Durable"/>
    <n v="0.15"/>
    <n v="148"/>
    <n v="9"/>
    <n v="1"/>
    <s v="FALSE"/>
  </r>
  <r>
    <s v="AZ-2014-6630720"/>
    <x v="1211"/>
    <s v="Lara Stoate"/>
    <x v="1"/>
    <s v="England"/>
    <s v="London"/>
    <x v="0"/>
    <x v="2"/>
    <x v="1"/>
    <x v="0"/>
    <x v="14"/>
    <s v="Kraft Mailers, with clear poly window"/>
    <n v="0.1"/>
    <n v="148"/>
    <n v="23"/>
    <n v="4"/>
    <s v="TRUE"/>
  </r>
  <r>
    <s v="BN-2014-8679573"/>
    <x v="1212"/>
    <s v="Dennis Conaway"/>
    <x v="7"/>
    <s v="South Holland"/>
    <s v="The Hague"/>
    <x v="1"/>
    <x v="1"/>
    <x v="2"/>
    <x v="0"/>
    <x v="11"/>
    <s v="Cuisinart Blender, Silver"/>
    <n v="0.5"/>
    <n v="68"/>
    <n v="-62"/>
    <n v="2"/>
    <s v="FALSE"/>
  </r>
  <r>
    <s v="AZ-2014-3870231"/>
    <x v="1212"/>
    <s v="Thomas Thompson"/>
    <x v="12"/>
    <s v="Basel-Stadt"/>
    <s v="Basel"/>
    <x v="1"/>
    <x v="2"/>
    <x v="2"/>
    <x v="0"/>
    <x v="2"/>
    <s v="Sanford Canvas, Blue"/>
    <n v="0"/>
    <n v="152"/>
    <n v="44"/>
    <n v="3"/>
    <s v="FALSE"/>
  </r>
  <r>
    <s v="AZ-2014-3870231"/>
    <x v="1212"/>
    <s v="Thomas Thompson"/>
    <x v="12"/>
    <s v="Basel-Stadt"/>
    <s v="Basel"/>
    <x v="1"/>
    <x v="2"/>
    <x v="2"/>
    <x v="0"/>
    <x v="12"/>
    <s v="Kleencut Ruler, Easy Grip"/>
    <n v="0"/>
    <n v="30"/>
    <n v="1"/>
    <n v="2"/>
    <s v="FALSE"/>
  </r>
  <r>
    <s v="AZ-2014-3870231"/>
    <x v="1212"/>
    <s v="Thomas Thompson"/>
    <x v="12"/>
    <s v="Basel-Stadt"/>
    <s v="Basel"/>
    <x v="1"/>
    <x v="2"/>
    <x v="2"/>
    <x v="2"/>
    <x v="13"/>
    <s v="Canon Fax and Copier, Laser"/>
    <n v="0"/>
    <n v="1913"/>
    <n v="899"/>
    <n v="10"/>
    <s v="TRUE"/>
  </r>
  <r>
    <s v="AZ-2014-3870231"/>
    <x v="1212"/>
    <s v="Thomas Thompson"/>
    <x v="12"/>
    <s v="Basel-Stadt"/>
    <s v="Basel"/>
    <x v="1"/>
    <x v="2"/>
    <x v="2"/>
    <x v="2"/>
    <x v="10"/>
    <s v="Nokia Headset, with Caller ID"/>
    <n v="0"/>
    <n v="292"/>
    <n v="35"/>
    <n v="4"/>
    <s v="TRUE"/>
  </r>
  <r>
    <s v="AZ-2014-8007090"/>
    <x v="1212"/>
    <s v="Mary Saterfiel"/>
    <x v="1"/>
    <s v="England"/>
    <s v="Plymouth"/>
    <x v="0"/>
    <x v="1"/>
    <x v="1"/>
    <x v="0"/>
    <x v="3"/>
    <s v="Fellowes Box, Single Width"/>
    <n v="0"/>
    <n v="39"/>
    <n v="2"/>
    <n v="2"/>
    <s v="FALSE"/>
  </r>
  <r>
    <s v="AZ-2014-5047236"/>
    <x v="1212"/>
    <s v="Alexis O'Flaherty"/>
    <x v="6"/>
    <s v="Bavaria"/>
    <s v="Munich"/>
    <x v="1"/>
    <x v="0"/>
    <x v="1"/>
    <x v="1"/>
    <x v="16"/>
    <s v="Rubbermaid Door Stop, Erganomic"/>
    <n v="0"/>
    <n v="85"/>
    <n v="13"/>
    <n v="2"/>
    <s v="TRUE"/>
  </r>
  <r>
    <s v="AZ-2014-157670"/>
    <x v="1212"/>
    <s v="Max Ludwig"/>
    <x v="1"/>
    <s v="Scotland"/>
    <s v="Edinburgh"/>
    <x v="0"/>
    <x v="0"/>
    <x v="1"/>
    <x v="1"/>
    <x v="8"/>
    <s v="Office Star Chairmat, Adjustable"/>
    <n v="0"/>
    <n v="68"/>
    <n v="27"/>
    <n v="1"/>
    <s v="TRUE"/>
  </r>
  <r>
    <s v="AZ-2014-436448"/>
    <x v="1212"/>
    <s v="Georgia Arundale"/>
    <x v="3"/>
    <s v="Campania"/>
    <s v="Naples"/>
    <x v="2"/>
    <x v="2"/>
    <x v="1"/>
    <x v="0"/>
    <x v="5"/>
    <s v="Acco Binder, Economy"/>
    <n v="0"/>
    <n v="45"/>
    <n v="6"/>
    <n v="3"/>
    <s v="TRUE"/>
  </r>
  <r>
    <s v="AZ-2014-1412225"/>
    <x v="1213"/>
    <s v="Leon Barnes"/>
    <x v="1"/>
    <s v="England"/>
    <s v="Worcester"/>
    <x v="0"/>
    <x v="1"/>
    <x v="2"/>
    <x v="0"/>
    <x v="3"/>
    <s v="Fellowes Shelving, Single Width"/>
    <n v="0"/>
    <n v="289"/>
    <n v="75"/>
    <n v="5"/>
    <s v="TRUE"/>
  </r>
  <r>
    <s v="AZ-2014-4217323"/>
    <x v="1213"/>
    <s v="Evie Morton"/>
    <x v="2"/>
    <s v="Normandy"/>
    <s v="Caen"/>
    <x v="1"/>
    <x v="1"/>
    <x v="0"/>
    <x v="0"/>
    <x v="3"/>
    <s v="Fellowes Lockers, Wire Frame"/>
    <n v="0.1"/>
    <n v="557"/>
    <n v="217"/>
    <n v="3"/>
    <s v="FALSE"/>
  </r>
  <r>
    <s v="AZ-2014-8174835"/>
    <x v="1213"/>
    <s v="Eloise Sykes"/>
    <x v="6"/>
    <s v="North Rhine-Westphalia"/>
    <s v="Bielefeld"/>
    <x v="1"/>
    <x v="1"/>
    <x v="1"/>
    <x v="0"/>
    <x v="12"/>
    <s v="Kleencut Shears, Serrated"/>
    <n v="0"/>
    <n v="261"/>
    <n v="13"/>
    <n v="6"/>
    <s v="TRUE"/>
  </r>
  <r>
    <s v="AZ-2014-7604524"/>
    <x v="1213"/>
    <s v="Rebecca Chamberlain"/>
    <x v="6"/>
    <s v="Hamburg"/>
    <s v="Hamburg"/>
    <x v="1"/>
    <x v="0"/>
    <x v="1"/>
    <x v="0"/>
    <x v="5"/>
    <s v="Wilson Jones Index Tab, Economy"/>
    <n v="0"/>
    <n v="32"/>
    <n v="8"/>
    <n v="5"/>
    <s v="TRUE"/>
  </r>
  <r>
    <s v="AZ-2014-766953"/>
    <x v="1213"/>
    <s v="Jose Gambino"/>
    <x v="1"/>
    <s v="England"/>
    <s v="Maidenhead"/>
    <x v="0"/>
    <x v="2"/>
    <x v="1"/>
    <x v="1"/>
    <x v="1"/>
    <s v="Ikea Stackable Bookrack, Traditional"/>
    <n v="0"/>
    <n v="245"/>
    <n v="91"/>
    <n v="2"/>
    <s v="TRUE"/>
  </r>
  <r>
    <s v="BN-2014-4140795"/>
    <x v="1213"/>
    <s v="Daniel Hamilton"/>
    <x v="7"/>
    <s v="North Brabant"/>
    <s v="Eindhoven"/>
    <x v="1"/>
    <x v="0"/>
    <x v="0"/>
    <x v="0"/>
    <x v="2"/>
    <s v="BIC Pencil Sharpener, Fluorescent"/>
    <n v="0.5"/>
    <n v="30"/>
    <n v="-10"/>
    <n v="2"/>
    <s v="FALSE"/>
  </r>
  <r>
    <s v="BN-2014-4140795"/>
    <x v="1213"/>
    <s v="Daniel Hamilton"/>
    <x v="7"/>
    <s v="North Brabant"/>
    <s v="Eindhoven"/>
    <x v="1"/>
    <x v="0"/>
    <x v="0"/>
    <x v="0"/>
    <x v="5"/>
    <s v="Avery Binder Covers, Recycled"/>
    <n v="0.5"/>
    <n v="23"/>
    <n v="-6"/>
    <n v="4"/>
    <s v="TRUE"/>
  </r>
  <r>
    <s v="BN-2014-4140795"/>
    <x v="1213"/>
    <s v="Daniel Hamilton"/>
    <x v="7"/>
    <s v="North Brabant"/>
    <s v="Eindhoven"/>
    <x v="1"/>
    <x v="0"/>
    <x v="0"/>
    <x v="2"/>
    <x v="9"/>
    <s v="StarTech Phone, Red"/>
    <n v="0.5"/>
    <n v="108"/>
    <n v="-19"/>
    <n v="3"/>
    <s v="FALSE"/>
  </r>
  <r>
    <s v="AZ-2014-766953"/>
    <x v="1213"/>
    <s v="Jose Gambino"/>
    <x v="1"/>
    <s v="England"/>
    <s v="Maidenhead"/>
    <x v="0"/>
    <x v="2"/>
    <x v="1"/>
    <x v="2"/>
    <x v="10"/>
    <s v="Motorola Audio Dock, VoIP"/>
    <n v="0"/>
    <n v="867"/>
    <n v="251"/>
    <n v="5"/>
    <s v="FAL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>
  <location ref="A3:B8" firstHeaderRow="1" firstDataRow="1" firstDataCol="1"/>
  <pivotFields count="22">
    <pivotField showAll="0"/>
    <pivotField axis="axisRow"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showAll="0"/>
    <pivotField showAll="0"/>
    <pivotField showAll="0">
      <items count="4">
        <item h="1" x="1"/>
        <item h="1" x="0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18">
        <item x="15"/>
        <item x="11"/>
        <item x="2"/>
        <item x="5"/>
        <item x="1"/>
        <item x="8"/>
        <item x="13"/>
        <item x="14"/>
        <item x="4"/>
        <item x="16"/>
        <item x="7"/>
        <item x="9"/>
        <item x="0"/>
        <item x="10"/>
        <item x="3"/>
        <item x="12"/>
        <item x="6"/>
        <item t="default"/>
      </items>
    </pivotField>
    <pivotField showAll="0"/>
    <pivotField numFmtId="164" showAll="0"/>
    <pivotField dataField="1" numFmtId="165" showAll="0"/>
    <pivotField numFmtId="165"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h="1" sd="0" x="0"/>
        <item sd="0" x="1"/>
        <item sd="0" x="2"/>
        <item sd="0" x="3"/>
        <item sd="0" x="4"/>
        <item h="1" sd="0" x="5"/>
        <item h="1" sd="0" x="6"/>
        <item t="default"/>
      </items>
    </pivotField>
    <pivotField showAll="0">
      <items count="3">
        <item x="1"/>
        <item x="0"/>
        <item t="default"/>
      </items>
    </pivotField>
    <pivotField showAll="0">
      <items count="10">
        <item x="8"/>
        <item x="7"/>
        <item x="3"/>
        <item x="4"/>
        <item x="0"/>
        <item x="5"/>
        <item x="1"/>
        <item x="6"/>
        <item x="2"/>
        <item t="default"/>
      </items>
    </pivotField>
  </pivotFields>
  <rowFields count="4">
    <field x="19"/>
    <field x="18"/>
    <field x="17"/>
    <field x="1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Sale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>
  <location ref="A3:B19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axis="axisRow" showAll="0">
      <items count="16">
        <item x="4"/>
        <item x="9"/>
        <item x="8"/>
        <item x="14"/>
        <item x="2"/>
        <item x="6"/>
        <item x="13"/>
        <item x="3"/>
        <item x="7"/>
        <item x="10"/>
        <item x="11"/>
        <item x="5"/>
        <item x="0"/>
        <item x="12"/>
        <item x="1"/>
        <item t="default"/>
      </items>
    </pivotField>
    <pivotField showAll="0"/>
    <pivotField showAll="0"/>
    <pivotField showAll="0">
      <items count="4">
        <item h="1" x="1"/>
        <item h="1" x="0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18">
        <item x="15"/>
        <item x="11"/>
        <item x="2"/>
        <item x="5"/>
        <item x="1"/>
        <item x="8"/>
        <item x="13"/>
        <item x="14"/>
        <item x="4"/>
        <item x="16"/>
        <item x="7"/>
        <item x="9"/>
        <item x="0"/>
        <item x="10"/>
        <item x="3"/>
        <item x="12"/>
        <item x="6"/>
        <item t="default"/>
      </items>
    </pivotField>
    <pivotField showAll="0"/>
    <pivotField numFmtId="164" showAll="0"/>
    <pivotField dataField="1" numFmtId="165" showAll="0"/>
    <pivotField numFmtId="165" showAll="0"/>
    <pivotField showAll="0"/>
    <pivotField showAll="0"/>
    <pivotField showAll="0" defaultSubtotal="0"/>
    <pivotField showAll="0" defaultSubtotal="0"/>
    <pivotField showAll="0" defaultSubtotal="0">
      <items count="7">
        <item h="1" x="0"/>
        <item x="1"/>
        <item x="2"/>
        <item x="3"/>
        <item x="4"/>
        <item h="1" x="5"/>
        <item h="1" x="6"/>
      </items>
    </pivotField>
    <pivotField showAll="0">
      <items count="3">
        <item x="1"/>
        <item x="0"/>
        <item t="default"/>
      </items>
    </pivotField>
    <pivotField showAll="0">
      <items count="10">
        <item x="8"/>
        <item x="7"/>
        <item x="3"/>
        <item x="4"/>
        <item x="0"/>
        <item x="5"/>
        <item x="1"/>
        <item x="6"/>
        <item x="2"/>
        <item t="default"/>
      </items>
    </pivotField>
  </pivotFields>
  <rowFields count="1">
    <field x="3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Sum of Sales" fld="13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1">
  <location ref="A3:B7" firstHeaderRow="1" firstDataRow="1" firstDataCol="1"/>
  <pivotFields count="22">
    <pivotField showAll="0"/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showAll="0"/>
    <pivotField showAll="0"/>
    <pivotField showAll="0">
      <items count="4">
        <item h="1" x="1"/>
        <item h="1" x="0"/>
        <item x="2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axis="axisRow" showAll="0">
      <items count="4">
        <item sd="0" x="1"/>
        <item sd="0" x="0"/>
        <item sd="0" x="2"/>
        <item t="default"/>
      </items>
    </pivotField>
    <pivotField axis="axisRow" showAll="0">
      <items count="18">
        <item x="15"/>
        <item x="11"/>
        <item x="2"/>
        <item x="5"/>
        <item x="1"/>
        <item x="8"/>
        <item x="13"/>
        <item x="14"/>
        <item x="4"/>
        <item x="16"/>
        <item x="7"/>
        <item x="9"/>
        <item x="0"/>
        <item x="10"/>
        <item x="3"/>
        <item x="12"/>
        <item x="6"/>
        <item t="default"/>
      </items>
    </pivotField>
    <pivotField showAll="0"/>
    <pivotField numFmtId="164" showAll="0"/>
    <pivotField numFmtId="165" showAll="0"/>
    <pivotField dataField="1" numFmtId="165" showAll="0"/>
    <pivotField showAll="0"/>
    <pivotField showAll="0"/>
    <pivotField showAll="0" defaultSubtotal="0"/>
    <pivotField showAll="0" defaultSubtotal="0"/>
    <pivotField showAll="0" defaultSubtotal="0">
      <items count="7">
        <item h="1" x="0"/>
        <item x="1"/>
        <item x="2"/>
        <item x="3"/>
        <item x="4"/>
        <item h="1" x="5"/>
        <item h="1" x="6"/>
      </items>
    </pivotField>
    <pivotField showAll="0">
      <items count="3">
        <item sd="0" x="1"/>
        <item sd="0" x="0"/>
        <item t="default"/>
      </items>
    </pivotField>
    <pivotField showAll="0">
      <items count="10">
        <item sd="0" x="8"/>
        <item x="7"/>
        <item x="3"/>
        <item x="4"/>
        <item x="0"/>
        <item x="5"/>
        <item x="1"/>
        <item x="6"/>
        <item x="2"/>
        <item t="default"/>
      </items>
    </pivotField>
  </pivotFields>
  <rowFields count="2">
    <field x="9"/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4" baseField="0" baseItem="0" numFmtId="16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Green Yellow">
      <a:dk1>
        <a:sysClr val="windowText" lastClr="000000"/>
      </a:dk1>
      <a:lt1>
        <a:sysClr val="window" lastClr="FFFFFF"/>
      </a:lt1>
      <a:dk2>
        <a:srgbClr val="455F51"/>
      </a:dk2>
      <a:lt2>
        <a:srgbClr val="E2DFCC"/>
      </a:lt2>
      <a:accent1>
        <a:srgbClr val="99CB38"/>
      </a:accent1>
      <a:accent2>
        <a:srgbClr val="63A537"/>
      </a:accent2>
      <a:accent3>
        <a:srgbClr val="37A76F"/>
      </a:accent3>
      <a:accent4>
        <a:srgbClr val="44C1A3"/>
      </a:accent4>
      <a:accent5>
        <a:srgbClr val="4EB3CF"/>
      </a:accent5>
      <a:accent6>
        <a:srgbClr val="51C3F9"/>
      </a:accent6>
      <a:hlink>
        <a:srgbClr val="EE7B08"/>
      </a:hlink>
      <a:folHlink>
        <a:srgbClr val="977B2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8048"/>
  <sheetViews>
    <sheetView tabSelected="1" topLeftCell="F1" workbookViewId="0">
      <selection activeCell="E1" sqref="E1"/>
    </sheetView>
  </sheetViews>
  <sheetFormatPr defaultRowHeight="15.75" x14ac:dyDescent="0.25"/>
  <cols>
    <col min="1" max="1" width="15.625" bestFit="1" customWidth="1"/>
    <col min="2" max="2" width="15.25" style="1" bestFit="1" customWidth="1"/>
    <col min="3" max="3" width="20.25" bestFit="1" customWidth="1"/>
    <col min="4" max="4" width="14.5" bestFit="1" customWidth="1"/>
    <col min="5" max="5" width="32.875" bestFit="1" customWidth="1"/>
    <col min="6" max="6" width="13.5" customWidth="1"/>
    <col min="8" max="8" width="11.125" bestFit="1" customWidth="1"/>
    <col min="9" max="9" width="12.375" bestFit="1" customWidth="1"/>
    <col min="10" max="10" width="13.25" bestFit="1" customWidth="1"/>
    <col min="11" max="11" width="12" bestFit="1" customWidth="1"/>
    <col min="12" max="12" width="39.75" customWidth="1"/>
    <col min="13" max="13" width="8.875" style="2" bestFit="1" customWidth="1"/>
    <col min="14" max="14" width="10" style="3" bestFit="1" customWidth="1"/>
    <col min="15" max="15" width="10.625" style="3" bestFit="1" customWidth="1"/>
    <col min="17" max="17" width="9.625" bestFit="1" customWidth="1"/>
  </cols>
  <sheetData>
    <row r="1" spans="1:17" x14ac:dyDescent="0.25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14</v>
      </c>
      <c r="K1" s="4" t="s">
        <v>15</v>
      </c>
      <c r="L1" s="4" t="s">
        <v>9</v>
      </c>
      <c r="M1" s="6" t="s">
        <v>10</v>
      </c>
      <c r="N1" s="7" t="s">
        <v>11</v>
      </c>
      <c r="O1" s="7" t="s">
        <v>12</v>
      </c>
      <c r="P1" s="4" t="s">
        <v>13</v>
      </c>
      <c r="Q1" s="8" t="s">
        <v>7879</v>
      </c>
    </row>
    <row r="2" spans="1:17" x14ac:dyDescent="0.25">
      <c r="A2" t="s">
        <v>16</v>
      </c>
      <c r="B2" s="1">
        <v>40544</v>
      </c>
      <c r="C2" t="s">
        <v>17</v>
      </c>
      <c r="D2" t="s">
        <v>18</v>
      </c>
      <c r="E2" t="s">
        <v>19</v>
      </c>
      <c r="F2" t="s">
        <v>19</v>
      </c>
      <c r="G2" t="s">
        <v>20</v>
      </c>
      <c r="H2" t="s">
        <v>21</v>
      </c>
      <c r="I2" t="s">
        <v>22</v>
      </c>
      <c r="J2" t="s">
        <v>24</v>
      </c>
      <c r="K2" t="s">
        <v>25</v>
      </c>
      <c r="L2" t="s">
        <v>23</v>
      </c>
      <c r="M2" s="2">
        <v>0.5</v>
      </c>
      <c r="N2" s="3">
        <v>45</v>
      </c>
      <c r="O2" s="3">
        <v>-26</v>
      </c>
      <c r="P2">
        <v>3</v>
      </c>
      <c r="Q2" t="s">
        <v>7880</v>
      </c>
    </row>
    <row r="3" spans="1:17" x14ac:dyDescent="0.25">
      <c r="A3" t="s">
        <v>26</v>
      </c>
      <c r="B3" s="1">
        <v>40546</v>
      </c>
      <c r="C3" t="s">
        <v>27</v>
      </c>
      <c r="D3" t="s">
        <v>28</v>
      </c>
      <c r="E3" t="s">
        <v>29</v>
      </c>
      <c r="F3" t="s">
        <v>30</v>
      </c>
      <c r="G3" t="s">
        <v>20</v>
      </c>
      <c r="H3" t="s">
        <v>31</v>
      </c>
      <c r="I3" t="s">
        <v>32</v>
      </c>
      <c r="J3" t="s">
        <v>34</v>
      </c>
      <c r="K3" t="s">
        <v>35</v>
      </c>
      <c r="L3" t="s">
        <v>33</v>
      </c>
      <c r="M3" s="2">
        <v>0</v>
      </c>
      <c r="N3" s="3">
        <v>854</v>
      </c>
      <c r="O3" s="3">
        <v>290</v>
      </c>
      <c r="P3">
        <v>7</v>
      </c>
      <c r="Q3" t="s">
        <v>7881</v>
      </c>
    </row>
    <row r="4" spans="1:17" x14ac:dyDescent="0.25">
      <c r="A4" t="s">
        <v>36</v>
      </c>
      <c r="B4" s="1">
        <v>40547</v>
      </c>
      <c r="C4" t="s">
        <v>37</v>
      </c>
      <c r="D4" t="s">
        <v>38</v>
      </c>
      <c r="E4" t="s">
        <v>39</v>
      </c>
      <c r="F4" t="s">
        <v>40</v>
      </c>
      <c r="G4" t="s">
        <v>41</v>
      </c>
      <c r="H4" t="s">
        <v>31</v>
      </c>
      <c r="I4" t="s">
        <v>32</v>
      </c>
      <c r="J4" t="s">
        <v>24</v>
      </c>
      <c r="K4" t="s">
        <v>43</v>
      </c>
      <c r="L4" t="s">
        <v>42</v>
      </c>
      <c r="M4" s="2">
        <v>0</v>
      </c>
      <c r="N4" s="3">
        <v>140</v>
      </c>
      <c r="O4" s="3">
        <v>21</v>
      </c>
      <c r="P4">
        <v>3</v>
      </c>
      <c r="Q4" t="s">
        <v>7881</v>
      </c>
    </row>
    <row r="5" spans="1:17" x14ac:dyDescent="0.25">
      <c r="A5" t="s">
        <v>44</v>
      </c>
      <c r="B5" s="1">
        <v>40547</v>
      </c>
      <c r="C5" t="s">
        <v>45</v>
      </c>
      <c r="D5" t="s">
        <v>28</v>
      </c>
      <c r="E5" t="s">
        <v>29</v>
      </c>
      <c r="F5" t="s">
        <v>46</v>
      </c>
      <c r="G5" t="s">
        <v>20</v>
      </c>
      <c r="H5" t="s">
        <v>47</v>
      </c>
      <c r="I5" t="s">
        <v>32</v>
      </c>
      <c r="J5" t="s">
        <v>24</v>
      </c>
      <c r="K5" t="s">
        <v>43</v>
      </c>
      <c r="L5" t="s">
        <v>48</v>
      </c>
      <c r="M5" s="2">
        <v>0.5</v>
      </c>
      <c r="N5" s="3">
        <v>27</v>
      </c>
      <c r="O5" s="3">
        <v>-22</v>
      </c>
      <c r="P5">
        <v>2</v>
      </c>
      <c r="Q5" t="s">
        <v>7881</v>
      </c>
    </row>
    <row r="6" spans="1:17" x14ac:dyDescent="0.25">
      <c r="A6" t="s">
        <v>44</v>
      </c>
      <c r="B6" s="1">
        <v>40547</v>
      </c>
      <c r="C6" t="s">
        <v>45</v>
      </c>
      <c r="D6" t="s">
        <v>28</v>
      </c>
      <c r="E6" t="s">
        <v>29</v>
      </c>
      <c r="F6" t="s">
        <v>46</v>
      </c>
      <c r="G6" t="s">
        <v>20</v>
      </c>
      <c r="H6" t="s">
        <v>47</v>
      </c>
      <c r="I6" t="s">
        <v>32</v>
      </c>
      <c r="J6" t="s">
        <v>24</v>
      </c>
      <c r="K6" t="s">
        <v>50</v>
      </c>
      <c r="L6" t="s">
        <v>49</v>
      </c>
      <c r="M6" s="2">
        <v>0.5</v>
      </c>
      <c r="N6" s="3">
        <v>17</v>
      </c>
      <c r="O6" s="3">
        <v>-1</v>
      </c>
      <c r="P6">
        <v>2</v>
      </c>
      <c r="Q6" t="s">
        <v>7881</v>
      </c>
    </row>
    <row r="7" spans="1:17" x14ac:dyDescent="0.25">
      <c r="A7" t="s">
        <v>51</v>
      </c>
      <c r="B7" s="1">
        <v>40548</v>
      </c>
      <c r="C7" t="s">
        <v>52</v>
      </c>
      <c r="D7" t="s">
        <v>38</v>
      </c>
      <c r="E7" t="s">
        <v>39</v>
      </c>
      <c r="F7" t="s">
        <v>53</v>
      </c>
      <c r="G7" t="s">
        <v>41</v>
      </c>
      <c r="H7" t="s">
        <v>21</v>
      </c>
      <c r="I7" t="s">
        <v>54</v>
      </c>
      <c r="J7" t="s">
        <v>24</v>
      </c>
      <c r="K7" t="s">
        <v>43</v>
      </c>
      <c r="L7" t="s">
        <v>55</v>
      </c>
      <c r="M7" s="2">
        <v>0</v>
      </c>
      <c r="N7" s="3">
        <v>90</v>
      </c>
      <c r="O7" s="3">
        <v>21</v>
      </c>
      <c r="P7">
        <v>3</v>
      </c>
      <c r="Q7" t="s">
        <v>7880</v>
      </c>
    </row>
    <row r="8" spans="1:17" x14ac:dyDescent="0.25">
      <c r="A8" t="s">
        <v>51</v>
      </c>
      <c r="B8" s="1">
        <v>40548</v>
      </c>
      <c r="C8" t="s">
        <v>52</v>
      </c>
      <c r="D8" t="s">
        <v>38</v>
      </c>
      <c r="E8" t="s">
        <v>39</v>
      </c>
      <c r="F8" t="s">
        <v>53</v>
      </c>
      <c r="G8" t="s">
        <v>41</v>
      </c>
      <c r="H8" t="s">
        <v>21</v>
      </c>
      <c r="I8" t="s">
        <v>54</v>
      </c>
      <c r="J8" t="s">
        <v>24</v>
      </c>
      <c r="K8" t="s">
        <v>43</v>
      </c>
      <c r="L8" t="s">
        <v>56</v>
      </c>
      <c r="M8" s="2">
        <v>0</v>
      </c>
      <c r="N8" s="3">
        <v>207</v>
      </c>
      <c r="O8" s="3">
        <v>77</v>
      </c>
      <c r="P8">
        <v>4</v>
      </c>
      <c r="Q8" t="s">
        <v>7880</v>
      </c>
    </row>
    <row r="9" spans="1:17" x14ac:dyDescent="0.25">
      <c r="A9" t="s">
        <v>57</v>
      </c>
      <c r="B9" s="1">
        <v>40550</v>
      </c>
      <c r="C9" t="s">
        <v>58</v>
      </c>
      <c r="D9" t="s">
        <v>38</v>
      </c>
      <c r="E9" t="s">
        <v>59</v>
      </c>
      <c r="F9" t="s">
        <v>60</v>
      </c>
      <c r="G9" t="s">
        <v>41</v>
      </c>
      <c r="H9" t="s">
        <v>47</v>
      </c>
      <c r="I9" t="s">
        <v>54</v>
      </c>
      <c r="J9" t="s">
        <v>34</v>
      </c>
      <c r="K9" t="s">
        <v>35</v>
      </c>
      <c r="L9" t="s">
        <v>61</v>
      </c>
      <c r="M9" s="2">
        <v>0.1</v>
      </c>
      <c r="N9" s="3">
        <v>155</v>
      </c>
      <c r="O9" s="3">
        <v>36</v>
      </c>
      <c r="P9">
        <v>1</v>
      </c>
      <c r="Q9" t="s">
        <v>7881</v>
      </c>
    </row>
    <row r="10" spans="1:17" x14ac:dyDescent="0.25">
      <c r="A10" t="s">
        <v>57</v>
      </c>
      <c r="B10" s="1">
        <v>40550</v>
      </c>
      <c r="C10" t="s">
        <v>58</v>
      </c>
      <c r="D10" t="s">
        <v>38</v>
      </c>
      <c r="E10" t="s">
        <v>59</v>
      </c>
      <c r="F10" t="s">
        <v>60</v>
      </c>
      <c r="G10" t="s">
        <v>41</v>
      </c>
      <c r="H10" t="s">
        <v>47</v>
      </c>
      <c r="I10" t="s">
        <v>54</v>
      </c>
      <c r="J10" t="s">
        <v>24</v>
      </c>
      <c r="K10" t="s">
        <v>63</v>
      </c>
      <c r="L10" t="s">
        <v>62</v>
      </c>
      <c r="M10" s="2">
        <v>0</v>
      </c>
      <c r="N10" s="3">
        <v>33</v>
      </c>
      <c r="O10" s="3">
        <v>2</v>
      </c>
      <c r="P10">
        <v>3</v>
      </c>
      <c r="Q10" t="s">
        <v>7881</v>
      </c>
    </row>
    <row r="11" spans="1:17" x14ac:dyDescent="0.25">
      <c r="A11" t="s">
        <v>57</v>
      </c>
      <c r="B11" s="1">
        <v>40550</v>
      </c>
      <c r="C11" t="s">
        <v>58</v>
      </c>
      <c r="D11" t="s">
        <v>38</v>
      </c>
      <c r="E11" t="s">
        <v>59</v>
      </c>
      <c r="F11" t="s">
        <v>60</v>
      </c>
      <c r="G11" t="s">
        <v>41</v>
      </c>
      <c r="H11" t="s">
        <v>47</v>
      </c>
      <c r="I11" t="s">
        <v>54</v>
      </c>
      <c r="J11" t="s">
        <v>24</v>
      </c>
      <c r="K11" t="s">
        <v>50</v>
      </c>
      <c r="L11" t="s">
        <v>64</v>
      </c>
      <c r="M11" s="2">
        <v>0.1</v>
      </c>
      <c r="N11" s="3">
        <v>716</v>
      </c>
      <c r="O11" s="3">
        <v>143</v>
      </c>
      <c r="P11">
        <v>4</v>
      </c>
      <c r="Q11" t="s">
        <v>7881</v>
      </c>
    </row>
    <row r="12" spans="1:17" x14ac:dyDescent="0.25">
      <c r="A12" t="s">
        <v>65</v>
      </c>
      <c r="B12" s="1">
        <v>40551</v>
      </c>
      <c r="C12" t="s">
        <v>66</v>
      </c>
      <c r="D12" t="s">
        <v>38</v>
      </c>
      <c r="E12" t="s">
        <v>67</v>
      </c>
      <c r="F12" t="s">
        <v>68</v>
      </c>
      <c r="G12" t="s">
        <v>41</v>
      </c>
      <c r="H12" t="s">
        <v>31</v>
      </c>
      <c r="I12" t="s">
        <v>32</v>
      </c>
      <c r="J12" t="s">
        <v>34</v>
      </c>
      <c r="K12" t="s">
        <v>35</v>
      </c>
      <c r="L12" t="s">
        <v>69</v>
      </c>
      <c r="M12" s="2">
        <v>0.6</v>
      </c>
      <c r="N12" s="3">
        <v>987</v>
      </c>
      <c r="O12" s="3">
        <v>-1012</v>
      </c>
      <c r="P12">
        <v>6</v>
      </c>
      <c r="Q12" t="s">
        <v>7881</v>
      </c>
    </row>
    <row r="13" spans="1:17" x14ac:dyDescent="0.25">
      <c r="A13" t="s">
        <v>65</v>
      </c>
      <c r="B13" s="1">
        <v>40551</v>
      </c>
      <c r="C13" t="s">
        <v>66</v>
      </c>
      <c r="D13" t="s">
        <v>38</v>
      </c>
      <c r="E13" t="s">
        <v>67</v>
      </c>
      <c r="F13" t="s">
        <v>68</v>
      </c>
      <c r="G13" t="s">
        <v>41</v>
      </c>
      <c r="H13" t="s">
        <v>31</v>
      </c>
      <c r="I13" t="s">
        <v>32</v>
      </c>
      <c r="J13" t="s">
        <v>24</v>
      </c>
      <c r="K13" t="s">
        <v>43</v>
      </c>
      <c r="L13" t="s">
        <v>70</v>
      </c>
      <c r="M13" s="2">
        <v>0.5</v>
      </c>
      <c r="N13" s="3">
        <v>116</v>
      </c>
      <c r="O13" s="3">
        <v>-56</v>
      </c>
      <c r="P13">
        <v>5</v>
      </c>
      <c r="Q13" t="s">
        <v>7880</v>
      </c>
    </row>
    <row r="14" spans="1:17" x14ac:dyDescent="0.25">
      <c r="A14" t="s">
        <v>71</v>
      </c>
      <c r="B14" s="1">
        <v>40554</v>
      </c>
      <c r="C14" t="s">
        <v>72</v>
      </c>
      <c r="D14" t="s">
        <v>73</v>
      </c>
      <c r="E14" t="s">
        <v>74</v>
      </c>
      <c r="F14" t="s">
        <v>75</v>
      </c>
      <c r="G14" t="s">
        <v>76</v>
      </c>
      <c r="H14" t="s">
        <v>31</v>
      </c>
      <c r="I14" t="s">
        <v>32</v>
      </c>
      <c r="J14" t="s">
        <v>24</v>
      </c>
      <c r="K14" t="s">
        <v>78</v>
      </c>
      <c r="L14" t="s">
        <v>77</v>
      </c>
      <c r="M14" s="2">
        <v>0</v>
      </c>
      <c r="N14" s="3">
        <v>22</v>
      </c>
      <c r="O14" s="3">
        <v>7</v>
      </c>
      <c r="P14">
        <v>3</v>
      </c>
      <c r="Q14" t="s">
        <v>7881</v>
      </c>
    </row>
    <row r="15" spans="1:17" x14ac:dyDescent="0.25">
      <c r="A15" t="s">
        <v>79</v>
      </c>
      <c r="B15" s="1">
        <v>40554</v>
      </c>
      <c r="C15" t="s">
        <v>80</v>
      </c>
      <c r="D15" t="s">
        <v>81</v>
      </c>
      <c r="E15" t="s">
        <v>82</v>
      </c>
      <c r="F15" t="s">
        <v>82</v>
      </c>
      <c r="G15" t="s">
        <v>41</v>
      </c>
      <c r="H15" t="s">
        <v>31</v>
      </c>
      <c r="I15" t="s">
        <v>32</v>
      </c>
      <c r="J15" t="s">
        <v>24</v>
      </c>
      <c r="K15" t="s">
        <v>43</v>
      </c>
      <c r="L15" t="s">
        <v>83</v>
      </c>
      <c r="M15" s="2">
        <v>0</v>
      </c>
      <c r="N15" s="3">
        <v>55</v>
      </c>
      <c r="O15" s="3">
        <v>10</v>
      </c>
      <c r="P15">
        <v>1</v>
      </c>
      <c r="Q15" t="s">
        <v>7881</v>
      </c>
    </row>
    <row r="16" spans="1:17" x14ac:dyDescent="0.25">
      <c r="A16" t="s">
        <v>79</v>
      </c>
      <c r="B16" s="1">
        <v>40554</v>
      </c>
      <c r="C16" t="s">
        <v>80</v>
      </c>
      <c r="D16" t="s">
        <v>81</v>
      </c>
      <c r="E16" t="s">
        <v>82</v>
      </c>
      <c r="F16" t="s">
        <v>82</v>
      </c>
      <c r="G16" t="s">
        <v>41</v>
      </c>
      <c r="H16" t="s">
        <v>31</v>
      </c>
      <c r="I16" t="s">
        <v>32</v>
      </c>
      <c r="J16" t="s">
        <v>24</v>
      </c>
      <c r="K16" t="s">
        <v>50</v>
      </c>
      <c r="L16" t="s">
        <v>84</v>
      </c>
      <c r="M16" s="2">
        <v>0</v>
      </c>
      <c r="N16" s="3">
        <v>97</v>
      </c>
      <c r="O16" s="3">
        <v>31</v>
      </c>
      <c r="P16">
        <v>2</v>
      </c>
      <c r="Q16" t="s">
        <v>7880</v>
      </c>
    </row>
    <row r="17" spans="1:17" x14ac:dyDescent="0.25">
      <c r="A17" t="s">
        <v>85</v>
      </c>
      <c r="B17" s="1">
        <v>40554</v>
      </c>
      <c r="C17" t="s">
        <v>27</v>
      </c>
      <c r="D17" t="s">
        <v>86</v>
      </c>
      <c r="E17" t="s">
        <v>87</v>
      </c>
      <c r="F17" t="s">
        <v>87</v>
      </c>
      <c r="G17" t="s">
        <v>76</v>
      </c>
      <c r="H17" t="s">
        <v>31</v>
      </c>
      <c r="I17" t="s">
        <v>32</v>
      </c>
      <c r="J17" t="s">
        <v>34</v>
      </c>
      <c r="K17" t="s">
        <v>89</v>
      </c>
      <c r="L17" t="s">
        <v>88</v>
      </c>
      <c r="M17" s="2">
        <v>0.6</v>
      </c>
      <c r="N17" s="3">
        <v>268</v>
      </c>
      <c r="O17" s="3">
        <v>-342</v>
      </c>
      <c r="P17">
        <v>2</v>
      </c>
      <c r="Q17" t="s">
        <v>7881</v>
      </c>
    </row>
    <row r="18" spans="1:17" x14ac:dyDescent="0.25">
      <c r="A18" t="s">
        <v>85</v>
      </c>
      <c r="B18" s="1">
        <v>40554</v>
      </c>
      <c r="C18" t="s">
        <v>27</v>
      </c>
      <c r="D18" t="s">
        <v>86</v>
      </c>
      <c r="E18" t="s">
        <v>87</v>
      </c>
      <c r="F18" t="s">
        <v>87</v>
      </c>
      <c r="G18" t="s">
        <v>76</v>
      </c>
      <c r="H18" t="s">
        <v>31</v>
      </c>
      <c r="I18" t="s">
        <v>32</v>
      </c>
      <c r="J18" t="s">
        <v>24</v>
      </c>
      <c r="K18" t="s">
        <v>91</v>
      </c>
      <c r="L18" t="s">
        <v>90</v>
      </c>
      <c r="M18" s="2">
        <v>0</v>
      </c>
      <c r="N18" s="3">
        <v>40</v>
      </c>
      <c r="O18" s="3">
        <v>6</v>
      </c>
      <c r="P18">
        <v>5</v>
      </c>
      <c r="Q18" t="s">
        <v>7881</v>
      </c>
    </row>
    <row r="19" spans="1:17" x14ac:dyDescent="0.25">
      <c r="A19" t="s">
        <v>92</v>
      </c>
      <c r="B19" s="1">
        <v>40554</v>
      </c>
      <c r="C19" t="s">
        <v>93</v>
      </c>
      <c r="D19" t="s">
        <v>28</v>
      </c>
      <c r="E19" t="s">
        <v>29</v>
      </c>
      <c r="F19" t="s">
        <v>94</v>
      </c>
      <c r="G19" t="s">
        <v>20</v>
      </c>
      <c r="H19" t="s">
        <v>31</v>
      </c>
      <c r="I19" t="s">
        <v>95</v>
      </c>
      <c r="J19" t="s">
        <v>34</v>
      </c>
      <c r="K19" t="s">
        <v>97</v>
      </c>
      <c r="L19" t="s">
        <v>96</v>
      </c>
      <c r="M19" s="2">
        <v>0</v>
      </c>
      <c r="N19" s="3">
        <v>1384</v>
      </c>
      <c r="O19" s="3">
        <v>14</v>
      </c>
      <c r="P19">
        <v>3</v>
      </c>
      <c r="Q19" t="s">
        <v>7881</v>
      </c>
    </row>
    <row r="20" spans="1:17" x14ac:dyDescent="0.25">
      <c r="A20" t="s">
        <v>92</v>
      </c>
      <c r="B20" s="1">
        <v>40554</v>
      </c>
      <c r="C20" t="s">
        <v>93</v>
      </c>
      <c r="D20" t="s">
        <v>28</v>
      </c>
      <c r="E20" t="s">
        <v>29</v>
      </c>
      <c r="F20" t="s">
        <v>94</v>
      </c>
      <c r="G20" t="s">
        <v>20</v>
      </c>
      <c r="H20" t="s">
        <v>31</v>
      </c>
      <c r="I20" t="s">
        <v>95</v>
      </c>
      <c r="J20" t="s">
        <v>24</v>
      </c>
      <c r="K20" t="s">
        <v>43</v>
      </c>
      <c r="L20" t="s">
        <v>98</v>
      </c>
      <c r="M20" s="2">
        <v>0</v>
      </c>
      <c r="N20" s="3">
        <v>103</v>
      </c>
      <c r="O20" s="3">
        <v>20</v>
      </c>
      <c r="P20">
        <v>2</v>
      </c>
      <c r="Q20" t="s">
        <v>7880</v>
      </c>
    </row>
    <row r="21" spans="1:17" x14ac:dyDescent="0.25">
      <c r="A21" t="s">
        <v>99</v>
      </c>
      <c r="B21" s="1">
        <v>40555</v>
      </c>
      <c r="C21" t="s">
        <v>100</v>
      </c>
      <c r="D21" t="s">
        <v>101</v>
      </c>
      <c r="E21" t="s">
        <v>102</v>
      </c>
      <c r="F21" t="s">
        <v>103</v>
      </c>
      <c r="G21" t="s">
        <v>41</v>
      </c>
      <c r="H21" t="s">
        <v>47</v>
      </c>
      <c r="I21" t="s">
        <v>32</v>
      </c>
      <c r="J21" t="s">
        <v>34</v>
      </c>
      <c r="K21" t="s">
        <v>35</v>
      </c>
      <c r="L21" t="s">
        <v>104</v>
      </c>
      <c r="M21" s="2">
        <v>0.1</v>
      </c>
      <c r="N21" s="3">
        <v>552</v>
      </c>
      <c r="O21" s="3">
        <v>165</v>
      </c>
      <c r="P21">
        <v>5</v>
      </c>
      <c r="Q21" t="s">
        <v>7881</v>
      </c>
    </row>
    <row r="22" spans="1:17" x14ac:dyDescent="0.25">
      <c r="A22" t="s">
        <v>99</v>
      </c>
      <c r="B22" s="1">
        <v>40555</v>
      </c>
      <c r="C22" t="s">
        <v>100</v>
      </c>
      <c r="D22" t="s">
        <v>101</v>
      </c>
      <c r="E22" t="s">
        <v>102</v>
      </c>
      <c r="F22" t="s">
        <v>103</v>
      </c>
      <c r="G22" t="s">
        <v>41</v>
      </c>
      <c r="H22" t="s">
        <v>47</v>
      </c>
      <c r="I22" t="s">
        <v>32</v>
      </c>
      <c r="J22" t="s">
        <v>24</v>
      </c>
      <c r="K22" t="s">
        <v>43</v>
      </c>
      <c r="L22" t="s">
        <v>98</v>
      </c>
      <c r="M22" s="2">
        <v>0</v>
      </c>
      <c r="N22" s="3">
        <v>257</v>
      </c>
      <c r="O22" s="3">
        <v>49</v>
      </c>
      <c r="P22">
        <v>5</v>
      </c>
      <c r="Q22" t="s">
        <v>7880</v>
      </c>
    </row>
    <row r="23" spans="1:17" x14ac:dyDescent="0.25">
      <c r="A23" t="s">
        <v>99</v>
      </c>
      <c r="B23" s="1">
        <v>40555</v>
      </c>
      <c r="C23" t="s">
        <v>100</v>
      </c>
      <c r="D23" t="s">
        <v>101</v>
      </c>
      <c r="E23" t="s">
        <v>102</v>
      </c>
      <c r="F23" t="s">
        <v>103</v>
      </c>
      <c r="G23" t="s">
        <v>41</v>
      </c>
      <c r="H23" t="s">
        <v>47</v>
      </c>
      <c r="I23" t="s">
        <v>32</v>
      </c>
      <c r="J23" t="s">
        <v>24</v>
      </c>
      <c r="K23" t="s">
        <v>78</v>
      </c>
      <c r="L23" t="s">
        <v>105</v>
      </c>
      <c r="M23" s="2">
        <v>0</v>
      </c>
      <c r="N23" s="3">
        <v>17</v>
      </c>
      <c r="O23" s="3">
        <v>6</v>
      </c>
      <c r="P23">
        <v>2</v>
      </c>
      <c r="Q23" t="s">
        <v>7880</v>
      </c>
    </row>
    <row r="24" spans="1:17" x14ac:dyDescent="0.25">
      <c r="A24" t="s">
        <v>99</v>
      </c>
      <c r="B24" s="1">
        <v>40555</v>
      </c>
      <c r="C24" t="s">
        <v>100</v>
      </c>
      <c r="D24" t="s">
        <v>101</v>
      </c>
      <c r="E24" t="s">
        <v>102</v>
      </c>
      <c r="F24" t="s">
        <v>103</v>
      </c>
      <c r="G24" t="s">
        <v>41</v>
      </c>
      <c r="H24" t="s">
        <v>47</v>
      </c>
      <c r="I24" t="s">
        <v>32</v>
      </c>
      <c r="J24" t="s">
        <v>107</v>
      </c>
      <c r="K24" t="s">
        <v>108</v>
      </c>
      <c r="L24" t="s">
        <v>106</v>
      </c>
      <c r="M24" s="2">
        <v>0</v>
      </c>
      <c r="N24" s="3">
        <v>522</v>
      </c>
      <c r="O24" s="3">
        <v>21</v>
      </c>
      <c r="P24">
        <v>2</v>
      </c>
      <c r="Q24" t="s">
        <v>7881</v>
      </c>
    </row>
    <row r="25" spans="1:17" x14ac:dyDescent="0.25">
      <c r="A25" t="s">
        <v>109</v>
      </c>
      <c r="B25" s="1">
        <v>40555</v>
      </c>
      <c r="C25" t="s">
        <v>110</v>
      </c>
      <c r="D25" t="s">
        <v>28</v>
      </c>
      <c r="E25" t="s">
        <v>29</v>
      </c>
      <c r="F25" t="s">
        <v>111</v>
      </c>
      <c r="G25" t="s">
        <v>20</v>
      </c>
      <c r="H25" t="s">
        <v>21</v>
      </c>
      <c r="I25" t="s">
        <v>32</v>
      </c>
      <c r="J25" t="s">
        <v>34</v>
      </c>
      <c r="K25" t="s">
        <v>97</v>
      </c>
      <c r="L25" t="s">
        <v>112</v>
      </c>
      <c r="M25" s="2">
        <v>0</v>
      </c>
      <c r="N25" s="3">
        <v>290</v>
      </c>
      <c r="O25" s="3">
        <v>70</v>
      </c>
      <c r="P25">
        <v>5</v>
      </c>
      <c r="Q25" t="s">
        <v>7880</v>
      </c>
    </row>
    <row r="26" spans="1:17" x14ac:dyDescent="0.25">
      <c r="A26" t="s">
        <v>113</v>
      </c>
      <c r="B26" s="1">
        <v>40555</v>
      </c>
      <c r="C26" t="s">
        <v>114</v>
      </c>
      <c r="D26" t="s">
        <v>28</v>
      </c>
      <c r="E26" t="s">
        <v>29</v>
      </c>
      <c r="F26" t="s">
        <v>115</v>
      </c>
      <c r="G26" t="s">
        <v>20</v>
      </c>
      <c r="H26" t="s">
        <v>31</v>
      </c>
      <c r="I26" t="s">
        <v>54</v>
      </c>
      <c r="J26" t="s">
        <v>24</v>
      </c>
      <c r="K26" t="s">
        <v>25</v>
      </c>
      <c r="L26" t="s">
        <v>116</v>
      </c>
      <c r="M26" s="2">
        <v>0.5</v>
      </c>
      <c r="N26" s="3">
        <v>34</v>
      </c>
      <c r="O26" s="3">
        <v>-6</v>
      </c>
      <c r="P26">
        <v>2</v>
      </c>
      <c r="Q26" t="s">
        <v>7881</v>
      </c>
    </row>
    <row r="27" spans="1:17" x14ac:dyDescent="0.25">
      <c r="A27" t="s">
        <v>117</v>
      </c>
      <c r="B27" s="1">
        <v>40556</v>
      </c>
      <c r="C27" t="s">
        <v>118</v>
      </c>
      <c r="D27" t="s">
        <v>119</v>
      </c>
      <c r="E27" t="s">
        <v>120</v>
      </c>
      <c r="F27" t="s">
        <v>121</v>
      </c>
      <c r="G27" t="s">
        <v>41</v>
      </c>
      <c r="H27" t="s">
        <v>31</v>
      </c>
      <c r="I27" t="s">
        <v>32</v>
      </c>
      <c r="J27" t="s">
        <v>24</v>
      </c>
      <c r="K27" t="s">
        <v>78</v>
      </c>
      <c r="L27" t="s">
        <v>122</v>
      </c>
      <c r="M27" s="2">
        <v>0.5</v>
      </c>
      <c r="N27" s="3">
        <v>9</v>
      </c>
      <c r="O27" s="3">
        <v>-3</v>
      </c>
      <c r="P27">
        <v>3</v>
      </c>
      <c r="Q27" t="s">
        <v>7881</v>
      </c>
    </row>
    <row r="28" spans="1:17" x14ac:dyDescent="0.25">
      <c r="A28" t="s">
        <v>117</v>
      </c>
      <c r="B28" s="1">
        <v>40556</v>
      </c>
      <c r="C28" t="s">
        <v>118</v>
      </c>
      <c r="D28" t="s">
        <v>119</v>
      </c>
      <c r="E28" t="s">
        <v>120</v>
      </c>
      <c r="F28" t="s">
        <v>121</v>
      </c>
      <c r="G28" t="s">
        <v>41</v>
      </c>
      <c r="H28" t="s">
        <v>31</v>
      </c>
      <c r="I28" t="s">
        <v>32</v>
      </c>
      <c r="J28" t="s">
        <v>24</v>
      </c>
      <c r="K28" t="s">
        <v>91</v>
      </c>
      <c r="L28" t="s">
        <v>123</v>
      </c>
      <c r="M28" s="2">
        <v>0.5</v>
      </c>
      <c r="N28" s="3">
        <v>22</v>
      </c>
      <c r="O28" s="3">
        <v>-12</v>
      </c>
      <c r="P28">
        <v>4</v>
      </c>
      <c r="Q28" t="s">
        <v>7881</v>
      </c>
    </row>
    <row r="29" spans="1:17" x14ac:dyDescent="0.25">
      <c r="A29" t="s">
        <v>117</v>
      </c>
      <c r="B29" s="1">
        <v>40556</v>
      </c>
      <c r="C29" t="s">
        <v>118</v>
      </c>
      <c r="D29" t="s">
        <v>119</v>
      </c>
      <c r="E29" t="s">
        <v>120</v>
      </c>
      <c r="F29" t="s">
        <v>121</v>
      </c>
      <c r="G29" t="s">
        <v>41</v>
      </c>
      <c r="H29" t="s">
        <v>31</v>
      </c>
      <c r="I29" t="s">
        <v>32</v>
      </c>
      <c r="J29" t="s">
        <v>24</v>
      </c>
      <c r="K29" t="s">
        <v>25</v>
      </c>
      <c r="L29" t="s">
        <v>124</v>
      </c>
      <c r="M29" s="2">
        <v>0.5</v>
      </c>
      <c r="N29" s="3">
        <v>50</v>
      </c>
      <c r="O29" s="3">
        <v>-38</v>
      </c>
      <c r="P29">
        <v>2</v>
      </c>
      <c r="Q29" t="s">
        <v>7880</v>
      </c>
    </row>
    <row r="30" spans="1:17" x14ac:dyDescent="0.25">
      <c r="A30" t="s">
        <v>117</v>
      </c>
      <c r="B30" s="1">
        <v>40556</v>
      </c>
      <c r="C30" t="s">
        <v>118</v>
      </c>
      <c r="D30" t="s">
        <v>119</v>
      </c>
      <c r="E30" t="s">
        <v>120</v>
      </c>
      <c r="F30" t="s">
        <v>121</v>
      </c>
      <c r="G30" t="s">
        <v>41</v>
      </c>
      <c r="H30" t="s">
        <v>31</v>
      </c>
      <c r="I30" t="s">
        <v>32</v>
      </c>
      <c r="J30" t="s">
        <v>24</v>
      </c>
      <c r="K30" t="s">
        <v>50</v>
      </c>
      <c r="L30" t="s">
        <v>125</v>
      </c>
      <c r="M30" s="2">
        <v>0.5</v>
      </c>
      <c r="N30" s="3">
        <v>198</v>
      </c>
      <c r="O30" s="3">
        <v>-131</v>
      </c>
      <c r="P30">
        <v>2</v>
      </c>
      <c r="Q30" t="s">
        <v>7880</v>
      </c>
    </row>
    <row r="31" spans="1:17" x14ac:dyDescent="0.25">
      <c r="A31" t="s">
        <v>126</v>
      </c>
      <c r="B31" s="1">
        <v>40556</v>
      </c>
      <c r="C31" t="s">
        <v>127</v>
      </c>
      <c r="D31" t="s">
        <v>18</v>
      </c>
      <c r="E31" t="s">
        <v>128</v>
      </c>
      <c r="F31" t="s">
        <v>129</v>
      </c>
      <c r="G31" t="s">
        <v>20</v>
      </c>
      <c r="H31" t="s">
        <v>31</v>
      </c>
      <c r="I31" t="s">
        <v>32</v>
      </c>
      <c r="J31" t="s">
        <v>24</v>
      </c>
      <c r="K31" t="s">
        <v>43</v>
      </c>
      <c r="L31" t="s">
        <v>130</v>
      </c>
      <c r="M31" s="2">
        <v>0.5</v>
      </c>
      <c r="N31" s="3">
        <v>31</v>
      </c>
      <c r="O31" s="3">
        <v>-14</v>
      </c>
      <c r="P31">
        <v>5</v>
      </c>
      <c r="Q31" t="s">
        <v>7881</v>
      </c>
    </row>
    <row r="32" spans="1:17" x14ac:dyDescent="0.25">
      <c r="A32" t="s">
        <v>131</v>
      </c>
      <c r="B32" s="1">
        <v>40557</v>
      </c>
      <c r="C32" t="s">
        <v>132</v>
      </c>
      <c r="D32" t="s">
        <v>81</v>
      </c>
      <c r="E32" t="s">
        <v>82</v>
      </c>
      <c r="F32" t="s">
        <v>82</v>
      </c>
      <c r="G32" t="s">
        <v>41</v>
      </c>
      <c r="H32" t="s">
        <v>21</v>
      </c>
      <c r="I32" t="s">
        <v>32</v>
      </c>
      <c r="J32" t="s">
        <v>24</v>
      </c>
      <c r="K32" t="s">
        <v>25</v>
      </c>
      <c r="L32" t="s">
        <v>133</v>
      </c>
      <c r="M32" s="2">
        <v>0</v>
      </c>
      <c r="N32" s="3">
        <v>224</v>
      </c>
      <c r="O32" s="3">
        <v>103</v>
      </c>
      <c r="P32">
        <v>11</v>
      </c>
      <c r="Q32" t="s">
        <v>7880</v>
      </c>
    </row>
    <row r="33" spans="1:17" x14ac:dyDescent="0.25">
      <c r="A33" t="s">
        <v>131</v>
      </c>
      <c r="B33" s="1">
        <v>40557</v>
      </c>
      <c r="C33" t="s">
        <v>132</v>
      </c>
      <c r="D33" t="s">
        <v>81</v>
      </c>
      <c r="E33" t="s">
        <v>82</v>
      </c>
      <c r="F33" t="s">
        <v>82</v>
      </c>
      <c r="G33" t="s">
        <v>41</v>
      </c>
      <c r="H33" t="s">
        <v>21</v>
      </c>
      <c r="I33" t="s">
        <v>32</v>
      </c>
      <c r="J33" t="s">
        <v>107</v>
      </c>
      <c r="K33" t="s">
        <v>108</v>
      </c>
      <c r="L33" t="s">
        <v>134</v>
      </c>
      <c r="M33" s="2">
        <v>0</v>
      </c>
      <c r="N33" s="3">
        <v>486</v>
      </c>
      <c r="O33" s="3">
        <v>78</v>
      </c>
      <c r="P33">
        <v>3</v>
      </c>
      <c r="Q33" t="s">
        <v>7880</v>
      </c>
    </row>
    <row r="34" spans="1:17" x14ac:dyDescent="0.25">
      <c r="A34" t="s">
        <v>131</v>
      </c>
      <c r="B34" s="1">
        <v>40557</v>
      </c>
      <c r="C34" t="s">
        <v>132</v>
      </c>
      <c r="D34" t="s">
        <v>81</v>
      </c>
      <c r="E34" t="s">
        <v>82</v>
      </c>
      <c r="F34" t="s">
        <v>82</v>
      </c>
      <c r="G34" t="s">
        <v>41</v>
      </c>
      <c r="H34" t="s">
        <v>21</v>
      </c>
      <c r="I34" t="s">
        <v>32</v>
      </c>
      <c r="J34" t="s">
        <v>107</v>
      </c>
      <c r="K34" t="s">
        <v>136</v>
      </c>
      <c r="L34" t="s">
        <v>135</v>
      </c>
      <c r="M34" s="2">
        <v>0</v>
      </c>
      <c r="N34" s="3">
        <v>440</v>
      </c>
      <c r="O34" s="3">
        <v>66</v>
      </c>
      <c r="P34">
        <v>6</v>
      </c>
      <c r="Q34" t="s">
        <v>7880</v>
      </c>
    </row>
    <row r="35" spans="1:17" x14ac:dyDescent="0.25">
      <c r="A35" t="s">
        <v>137</v>
      </c>
      <c r="B35" s="1">
        <v>40558</v>
      </c>
      <c r="C35" t="s">
        <v>138</v>
      </c>
      <c r="D35" t="s">
        <v>101</v>
      </c>
      <c r="E35" t="s">
        <v>102</v>
      </c>
      <c r="F35" t="s">
        <v>139</v>
      </c>
      <c r="G35" t="s">
        <v>41</v>
      </c>
      <c r="H35" t="s">
        <v>47</v>
      </c>
      <c r="I35" t="s">
        <v>22</v>
      </c>
      <c r="J35" t="s">
        <v>24</v>
      </c>
      <c r="K35" t="s">
        <v>141</v>
      </c>
      <c r="L35" t="s">
        <v>140</v>
      </c>
      <c r="M35" s="2">
        <v>0.1</v>
      </c>
      <c r="N35" s="3">
        <v>249</v>
      </c>
      <c r="O35" s="3">
        <v>3</v>
      </c>
      <c r="P35">
        <v>1</v>
      </c>
      <c r="Q35" t="s">
        <v>7881</v>
      </c>
    </row>
    <row r="36" spans="1:17" x14ac:dyDescent="0.25">
      <c r="A36" t="s">
        <v>137</v>
      </c>
      <c r="B36" s="1">
        <v>40558</v>
      </c>
      <c r="C36" t="s">
        <v>138</v>
      </c>
      <c r="D36" t="s">
        <v>101</v>
      </c>
      <c r="E36" t="s">
        <v>102</v>
      </c>
      <c r="F36" t="s">
        <v>139</v>
      </c>
      <c r="G36" t="s">
        <v>41</v>
      </c>
      <c r="H36" t="s">
        <v>47</v>
      </c>
      <c r="I36" t="s">
        <v>22</v>
      </c>
      <c r="J36" t="s">
        <v>24</v>
      </c>
      <c r="K36" t="s">
        <v>91</v>
      </c>
      <c r="L36" t="s">
        <v>142</v>
      </c>
      <c r="M36" s="2">
        <v>0</v>
      </c>
      <c r="N36" s="3">
        <v>21</v>
      </c>
      <c r="O36" s="3">
        <v>7</v>
      </c>
      <c r="P36">
        <v>2</v>
      </c>
      <c r="Q36" t="s">
        <v>7881</v>
      </c>
    </row>
    <row r="37" spans="1:17" x14ac:dyDescent="0.25">
      <c r="A37" t="s">
        <v>137</v>
      </c>
      <c r="B37" s="1">
        <v>40558</v>
      </c>
      <c r="C37" t="s">
        <v>138</v>
      </c>
      <c r="D37" t="s">
        <v>101</v>
      </c>
      <c r="E37" t="s">
        <v>102</v>
      </c>
      <c r="F37" t="s">
        <v>139</v>
      </c>
      <c r="G37" t="s">
        <v>41</v>
      </c>
      <c r="H37" t="s">
        <v>47</v>
      </c>
      <c r="I37" t="s">
        <v>22</v>
      </c>
      <c r="J37" t="s">
        <v>24</v>
      </c>
      <c r="K37" t="s">
        <v>25</v>
      </c>
      <c r="L37" t="s">
        <v>143</v>
      </c>
      <c r="M37" s="2">
        <v>0</v>
      </c>
      <c r="N37" s="3">
        <v>170</v>
      </c>
      <c r="O37" s="3">
        <v>25</v>
      </c>
      <c r="P37">
        <v>5</v>
      </c>
      <c r="Q37" t="s">
        <v>7881</v>
      </c>
    </row>
    <row r="38" spans="1:17" x14ac:dyDescent="0.25">
      <c r="A38" t="s">
        <v>137</v>
      </c>
      <c r="B38" s="1">
        <v>40558</v>
      </c>
      <c r="C38" t="s">
        <v>138</v>
      </c>
      <c r="D38" t="s">
        <v>101</v>
      </c>
      <c r="E38" t="s">
        <v>102</v>
      </c>
      <c r="F38" t="s">
        <v>139</v>
      </c>
      <c r="G38" t="s">
        <v>41</v>
      </c>
      <c r="H38" t="s">
        <v>47</v>
      </c>
      <c r="I38" t="s">
        <v>22</v>
      </c>
      <c r="J38" t="s">
        <v>24</v>
      </c>
      <c r="K38" t="s">
        <v>145</v>
      </c>
      <c r="L38" t="s">
        <v>144</v>
      </c>
      <c r="M38" s="2">
        <v>0</v>
      </c>
      <c r="N38" s="3">
        <v>55</v>
      </c>
      <c r="O38" s="3">
        <v>2</v>
      </c>
      <c r="P38">
        <v>2</v>
      </c>
      <c r="Q38" t="s">
        <v>7880</v>
      </c>
    </row>
    <row r="39" spans="1:17" x14ac:dyDescent="0.25">
      <c r="A39" t="s">
        <v>137</v>
      </c>
      <c r="B39" s="1">
        <v>40558</v>
      </c>
      <c r="C39" t="s">
        <v>138</v>
      </c>
      <c r="D39" t="s">
        <v>101</v>
      </c>
      <c r="E39" t="s">
        <v>102</v>
      </c>
      <c r="F39" t="s">
        <v>139</v>
      </c>
      <c r="G39" t="s">
        <v>41</v>
      </c>
      <c r="H39" t="s">
        <v>47</v>
      </c>
      <c r="I39" t="s">
        <v>22</v>
      </c>
      <c r="J39" t="s">
        <v>107</v>
      </c>
      <c r="K39" t="s">
        <v>147</v>
      </c>
      <c r="L39" t="s">
        <v>146</v>
      </c>
      <c r="M39" s="2">
        <v>0</v>
      </c>
      <c r="N39" s="3">
        <v>527</v>
      </c>
      <c r="O39" s="3">
        <v>11</v>
      </c>
      <c r="P39">
        <v>2</v>
      </c>
      <c r="Q39" t="s">
        <v>7881</v>
      </c>
    </row>
    <row r="40" spans="1:17" x14ac:dyDescent="0.25">
      <c r="A40" t="s">
        <v>148</v>
      </c>
      <c r="B40" s="1">
        <v>40560</v>
      </c>
      <c r="C40" t="s">
        <v>149</v>
      </c>
      <c r="D40" t="s">
        <v>150</v>
      </c>
      <c r="E40" t="s">
        <v>151</v>
      </c>
      <c r="F40" t="s">
        <v>152</v>
      </c>
      <c r="G40" t="s">
        <v>20</v>
      </c>
      <c r="H40" t="s">
        <v>21</v>
      </c>
      <c r="I40" t="s">
        <v>32</v>
      </c>
      <c r="J40" t="s">
        <v>24</v>
      </c>
      <c r="K40" t="s">
        <v>91</v>
      </c>
      <c r="L40" t="s">
        <v>153</v>
      </c>
      <c r="M40" s="2">
        <v>0.5</v>
      </c>
      <c r="N40" s="3">
        <v>17</v>
      </c>
      <c r="O40" s="3">
        <v>-8</v>
      </c>
      <c r="P40">
        <v>3</v>
      </c>
      <c r="Q40" t="s">
        <v>7880</v>
      </c>
    </row>
    <row r="41" spans="1:17" x14ac:dyDescent="0.25">
      <c r="A41" t="s">
        <v>154</v>
      </c>
      <c r="B41" s="1">
        <v>40561</v>
      </c>
      <c r="C41" t="s">
        <v>155</v>
      </c>
      <c r="D41" t="s">
        <v>86</v>
      </c>
      <c r="E41" t="s">
        <v>156</v>
      </c>
      <c r="F41" t="s">
        <v>157</v>
      </c>
      <c r="G41" t="s">
        <v>76</v>
      </c>
      <c r="H41" t="s">
        <v>47</v>
      </c>
      <c r="I41" t="s">
        <v>54</v>
      </c>
      <c r="J41" t="s">
        <v>24</v>
      </c>
      <c r="K41" t="s">
        <v>63</v>
      </c>
      <c r="L41" t="s">
        <v>158</v>
      </c>
      <c r="M41" s="2">
        <v>0</v>
      </c>
      <c r="N41" s="3">
        <v>108</v>
      </c>
      <c r="O41" s="3">
        <v>33</v>
      </c>
      <c r="P41">
        <v>8</v>
      </c>
      <c r="Q41" t="s">
        <v>7881</v>
      </c>
    </row>
    <row r="42" spans="1:17" x14ac:dyDescent="0.25">
      <c r="A42" t="s">
        <v>159</v>
      </c>
      <c r="B42" s="1">
        <v>40561</v>
      </c>
      <c r="C42" t="s">
        <v>160</v>
      </c>
      <c r="D42" t="s">
        <v>150</v>
      </c>
      <c r="E42" t="s">
        <v>161</v>
      </c>
      <c r="F42" t="s">
        <v>162</v>
      </c>
      <c r="G42" t="s">
        <v>20</v>
      </c>
      <c r="H42" t="s">
        <v>31</v>
      </c>
      <c r="I42" t="s">
        <v>22</v>
      </c>
      <c r="J42" t="s">
        <v>24</v>
      </c>
      <c r="K42" t="s">
        <v>78</v>
      </c>
      <c r="L42" t="s">
        <v>163</v>
      </c>
      <c r="M42" s="2">
        <v>0.5</v>
      </c>
      <c r="N42" s="3">
        <v>26</v>
      </c>
      <c r="O42" s="3">
        <v>-11</v>
      </c>
      <c r="P42">
        <v>1</v>
      </c>
      <c r="Q42" t="s">
        <v>7880</v>
      </c>
    </row>
    <row r="43" spans="1:17" x14ac:dyDescent="0.25">
      <c r="A43" t="s">
        <v>164</v>
      </c>
      <c r="B43" s="1">
        <v>40562</v>
      </c>
      <c r="C43" t="s">
        <v>165</v>
      </c>
      <c r="D43" t="s">
        <v>73</v>
      </c>
      <c r="E43" t="s">
        <v>166</v>
      </c>
      <c r="F43" t="s">
        <v>167</v>
      </c>
      <c r="G43" t="s">
        <v>76</v>
      </c>
      <c r="H43" t="s">
        <v>47</v>
      </c>
      <c r="I43" t="s">
        <v>54</v>
      </c>
      <c r="J43" t="s">
        <v>24</v>
      </c>
      <c r="K43" t="s">
        <v>169</v>
      </c>
      <c r="L43" t="s">
        <v>168</v>
      </c>
      <c r="M43" s="2">
        <v>0</v>
      </c>
      <c r="N43" s="3">
        <v>48</v>
      </c>
      <c r="O43" s="3">
        <v>21</v>
      </c>
      <c r="P43">
        <v>3</v>
      </c>
      <c r="Q43" t="s">
        <v>7880</v>
      </c>
    </row>
    <row r="44" spans="1:17" x14ac:dyDescent="0.25">
      <c r="A44" t="s">
        <v>170</v>
      </c>
      <c r="B44" s="1">
        <v>40562</v>
      </c>
      <c r="C44" t="s">
        <v>171</v>
      </c>
      <c r="D44" t="s">
        <v>73</v>
      </c>
      <c r="E44" t="s">
        <v>172</v>
      </c>
      <c r="F44" t="s">
        <v>173</v>
      </c>
      <c r="G44" t="s">
        <v>76</v>
      </c>
      <c r="H44" t="s">
        <v>21</v>
      </c>
      <c r="I44" t="s">
        <v>54</v>
      </c>
      <c r="J44" t="s">
        <v>24</v>
      </c>
      <c r="K44" t="s">
        <v>78</v>
      </c>
      <c r="L44" t="s">
        <v>174</v>
      </c>
      <c r="M44" s="2">
        <v>0</v>
      </c>
      <c r="N44" s="3">
        <v>145</v>
      </c>
      <c r="O44" s="3">
        <v>44</v>
      </c>
      <c r="P44">
        <v>3</v>
      </c>
      <c r="Q44" t="s">
        <v>7881</v>
      </c>
    </row>
    <row r="45" spans="1:17" x14ac:dyDescent="0.25">
      <c r="A45" t="s">
        <v>170</v>
      </c>
      <c r="B45" s="1">
        <v>40562</v>
      </c>
      <c r="C45" t="s">
        <v>171</v>
      </c>
      <c r="D45" t="s">
        <v>73</v>
      </c>
      <c r="E45" t="s">
        <v>172</v>
      </c>
      <c r="F45" t="s">
        <v>173</v>
      </c>
      <c r="G45" t="s">
        <v>76</v>
      </c>
      <c r="H45" t="s">
        <v>21</v>
      </c>
      <c r="I45" t="s">
        <v>54</v>
      </c>
      <c r="J45" t="s">
        <v>24</v>
      </c>
      <c r="K45" t="s">
        <v>50</v>
      </c>
      <c r="L45" t="s">
        <v>175</v>
      </c>
      <c r="M45" s="2">
        <v>0.4</v>
      </c>
      <c r="N45" s="3">
        <v>48</v>
      </c>
      <c r="O45" s="3">
        <v>8</v>
      </c>
      <c r="P45">
        <v>3</v>
      </c>
      <c r="Q45" t="s">
        <v>7880</v>
      </c>
    </row>
    <row r="46" spans="1:17" x14ac:dyDescent="0.25">
      <c r="A46" t="s">
        <v>176</v>
      </c>
      <c r="B46" s="1">
        <v>40563</v>
      </c>
      <c r="C46" t="s">
        <v>177</v>
      </c>
      <c r="D46" t="s">
        <v>38</v>
      </c>
      <c r="E46" t="s">
        <v>178</v>
      </c>
      <c r="F46" t="s">
        <v>179</v>
      </c>
      <c r="G46" t="s">
        <v>41</v>
      </c>
      <c r="H46" t="s">
        <v>31</v>
      </c>
      <c r="I46" t="s">
        <v>32</v>
      </c>
      <c r="J46" t="s">
        <v>24</v>
      </c>
      <c r="K46" t="s">
        <v>43</v>
      </c>
      <c r="L46" t="s">
        <v>180</v>
      </c>
      <c r="M46" s="2">
        <v>0</v>
      </c>
      <c r="N46" s="3">
        <v>58</v>
      </c>
      <c r="O46" s="3">
        <v>8</v>
      </c>
      <c r="P46">
        <v>2</v>
      </c>
      <c r="Q46" t="s">
        <v>7881</v>
      </c>
    </row>
    <row r="47" spans="1:17" x14ac:dyDescent="0.25">
      <c r="A47" t="s">
        <v>181</v>
      </c>
      <c r="B47" s="1">
        <v>40564</v>
      </c>
      <c r="C47" t="s">
        <v>182</v>
      </c>
      <c r="D47" t="s">
        <v>101</v>
      </c>
      <c r="E47" t="s">
        <v>183</v>
      </c>
      <c r="F47" t="s">
        <v>184</v>
      </c>
      <c r="G47" t="s">
        <v>41</v>
      </c>
      <c r="H47" t="s">
        <v>31</v>
      </c>
      <c r="I47" t="s">
        <v>32</v>
      </c>
      <c r="J47" t="s">
        <v>107</v>
      </c>
      <c r="K47" t="s">
        <v>186</v>
      </c>
      <c r="L47" t="s">
        <v>185</v>
      </c>
      <c r="M47" s="2">
        <v>0</v>
      </c>
      <c r="N47" s="3">
        <v>495</v>
      </c>
      <c r="O47" s="3">
        <v>233</v>
      </c>
      <c r="P47">
        <v>2</v>
      </c>
      <c r="Q47" t="s">
        <v>7880</v>
      </c>
    </row>
    <row r="48" spans="1:17" x14ac:dyDescent="0.25">
      <c r="A48" t="s">
        <v>187</v>
      </c>
      <c r="B48" s="1">
        <v>40565</v>
      </c>
      <c r="C48" t="s">
        <v>188</v>
      </c>
      <c r="D48" t="s">
        <v>189</v>
      </c>
      <c r="E48" t="s">
        <v>190</v>
      </c>
      <c r="F48" t="s">
        <v>191</v>
      </c>
      <c r="G48" t="s">
        <v>41</v>
      </c>
      <c r="H48" t="s">
        <v>21</v>
      </c>
      <c r="I48" t="s">
        <v>32</v>
      </c>
      <c r="J48" t="s">
        <v>24</v>
      </c>
      <c r="K48" t="s">
        <v>78</v>
      </c>
      <c r="L48" t="s">
        <v>192</v>
      </c>
      <c r="M48" s="2">
        <v>0</v>
      </c>
      <c r="N48" s="3">
        <v>12</v>
      </c>
      <c r="O48" s="3">
        <v>3</v>
      </c>
      <c r="P48">
        <v>2</v>
      </c>
      <c r="Q48" t="s">
        <v>7881</v>
      </c>
    </row>
    <row r="49" spans="1:17" x14ac:dyDescent="0.25">
      <c r="A49" t="s">
        <v>187</v>
      </c>
      <c r="B49" s="1">
        <v>40565</v>
      </c>
      <c r="C49" t="s">
        <v>188</v>
      </c>
      <c r="D49" t="s">
        <v>189</v>
      </c>
      <c r="E49" t="s">
        <v>190</v>
      </c>
      <c r="F49" t="s">
        <v>191</v>
      </c>
      <c r="G49" t="s">
        <v>41</v>
      </c>
      <c r="H49" t="s">
        <v>21</v>
      </c>
      <c r="I49" t="s">
        <v>32</v>
      </c>
      <c r="J49" t="s">
        <v>24</v>
      </c>
      <c r="K49" t="s">
        <v>50</v>
      </c>
      <c r="L49" t="s">
        <v>193</v>
      </c>
      <c r="M49" s="2">
        <v>0</v>
      </c>
      <c r="N49" s="3">
        <v>666</v>
      </c>
      <c r="O49" s="3">
        <v>120</v>
      </c>
      <c r="P49">
        <v>5</v>
      </c>
      <c r="Q49" t="s">
        <v>7881</v>
      </c>
    </row>
    <row r="50" spans="1:17" x14ac:dyDescent="0.25">
      <c r="A50" t="s">
        <v>194</v>
      </c>
      <c r="B50" s="1">
        <v>40565</v>
      </c>
      <c r="C50" t="s">
        <v>195</v>
      </c>
      <c r="D50" t="s">
        <v>73</v>
      </c>
      <c r="E50" t="s">
        <v>196</v>
      </c>
      <c r="F50" t="s">
        <v>197</v>
      </c>
      <c r="G50" t="s">
        <v>76</v>
      </c>
      <c r="H50" t="s">
        <v>21</v>
      </c>
      <c r="I50" t="s">
        <v>32</v>
      </c>
      <c r="J50" t="s">
        <v>34</v>
      </c>
      <c r="K50" t="s">
        <v>35</v>
      </c>
      <c r="L50" t="s">
        <v>198</v>
      </c>
      <c r="M50" s="2">
        <v>0</v>
      </c>
      <c r="N50" s="3">
        <v>825</v>
      </c>
      <c r="O50" s="3">
        <v>338</v>
      </c>
      <c r="P50">
        <v>2</v>
      </c>
      <c r="Q50" t="s">
        <v>7881</v>
      </c>
    </row>
    <row r="51" spans="1:17" x14ac:dyDescent="0.25">
      <c r="A51" t="s">
        <v>194</v>
      </c>
      <c r="B51" s="1">
        <v>40565</v>
      </c>
      <c r="C51" t="s">
        <v>195</v>
      </c>
      <c r="D51" t="s">
        <v>73</v>
      </c>
      <c r="E51" t="s">
        <v>196</v>
      </c>
      <c r="F51" t="s">
        <v>197</v>
      </c>
      <c r="G51" t="s">
        <v>76</v>
      </c>
      <c r="H51" t="s">
        <v>21</v>
      </c>
      <c r="I51" t="s">
        <v>32</v>
      </c>
      <c r="J51" t="s">
        <v>24</v>
      </c>
      <c r="K51" t="s">
        <v>43</v>
      </c>
      <c r="L51" t="s">
        <v>199</v>
      </c>
      <c r="M51" s="2">
        <v>0</v>
      </c>
      <c r="N51" s="3">
        <v>54</v>
      </c>
      <c r="O51" s="3">
        <v>12</v>
      </c>
      <c r="P51">
        <v>1</v>
      </c>
      <c r="Q51" t="s">
        <v>7881</v>
      </c>
    </row>
    <row r="52" spans="1:17" x14ac:dyDescent="0.25">
      <c r="A52" t="s">
        <v>194</v>
      </c>
      <c r="B52" s="1">
        <v>40565</v>
      </c>
      <c r="C52" t="s">
        <v>195</v>
      </c>
      <c r="D52" t="s">
        <v>73</v>
      </c>
      <c r="E52" t="s">
        <v>196</v>
      </c>
      <c r="F52" t="s">
        <v>197</v>
      </c>
      <c r="G52" t="s">
        <v>76</v>
      </c>
      <c r="H52" t="s">
        <v>21</v>
      </c>
      <c r="I52" t="s">
        <v>32</v>
      </c>
      <c r="J52" t="s">
        <v>24</v>
      </c>
      <c r="K52" t="s">
        <v>50</v>
      </c>
      <c r="L52" t="s">
        <v>200</v>
      </c>
      <c r="M52" s="2">
        <v>0.4</v>
      </c>
      <c r="N52" s="3">
        <v>889</v>
      </c>
      <c r="O52" s="3">
        <v>59</v>
      </c>
      <c r="P52">
        <v>7</v>
      </c>
      <c r="Q52" t="s">
        <v>7881</v>
      </c>
    </row>
    <row r="53" spans="1:17" x14ac:dyDescent="0.25">
      <c r="A53" t="s">
        <v>201</v>
      </c>
      <c r="B53" s="1">
        <v>40567</v>
      </c>
      <c r="C53" t="s">
        <v>202</v>
      </c>
      <c r="D53" t="s">
        <v>73</v>
      </c>
      <c r="E53" t="s">
        <v>172</v>
      </c>
      <c r="F53" t="s">
        <v>203</v>
      </c>
      <c r="G53" t="s">
        <v>76</v>
      </c>
      <c r="H53" t="s">
        <v>21</v>
      </c>
      <c r="I53" t="s">
        <v>22</v>
      </c>
      <c r="J53" t="s">
        <v>24</v>
      </c>
      <c r="K53" t="s">
        <v>43</v>
      </c>
      <c r="L53" t="s">
        <v>204</v>
      </c>
      <c r="M53" s="2">
        <v>0</v>
      </c>
      <c r="N53" s="3">
        <v>28</v>
      </c>
      <c r="O53" s="3">
        <v>4</v>
      </c>
      <c r="P53">
        <v>1</v>
      </c>
      <c r="Q53" t="s">
        <v>7880</v>
      </c>
    </row>
    <row r="54" spans="1:17" x14ac:dyDescent="0.25">
      <c r="A54" t="s">
        <v>205</v>
      </c>
      <c r="B54" s="1">
        <v>40567</v>
      </c>
      <c r="C54" t="s">
        <v>206</v>
      </c>
      <c r="D54" t="s">
        <v>73</v>
      </c>
      <c r="E54" t="s">
        <v>207</v>
      </c>
      <c r="F54" t="s">
        <v>208</v>
      </c>
      <c r="G54" t="s">
        <v>76</v>
      </c>
      <c r="H54" t="s">
        <v>31</v>
      </c>
      <c r="I54" t="s">
        <v>54</v>
      </c>
      <c r="J54" t="s">
        <v>34</v>
      </c>
      <c r="K54" t="s">
        <v>97</v>
      </c>
      <c r="L54" t="s">
        <v>209</v>
      </c>
      <c r="M54" s="2">
        <v>0.6</v>
      </c>
      <c r="N54" s="3">
        <v>73</v>
      </c>
      <c r="O54" s="3">
        <v>-57</v>
      </c>
      <c r="P54">
        <v>1</v>
      </c>
      <c r="Q54" t="s">
        <v>7881</v>
      </c>
    </row>
    <row r="55" spans="1:17" x14ac:dyDescent="0.25">
      <c r="A55" t="s">
        <v>205</v>
      </c>
      <c r="B55" s="1">
        <v>40567</v>
      </c>
      <c r="C55" t="s">
        <v>206</v>
      </c>
      <c r="D55" t="s">
        <v>73</v>
      </c>
      <c r="E55" t="s">
        <v>207</v>
      </c>
      <c r="F55" t="s">
        <v>208</v>
      </c>
      <c r="G55" t="s">
        <v>76</v>
      </c>
      <c r="H55" t="s">
        <v>31</v>
      </c>
      <c r="I55" t="s">
        <v>54</v>
      </c>
      <c r="J55" t="s">
        <v>34</v>
      </c>
      <c r="K55" t="s">
        <v>97</v>
      </c>
      <c r="L55" t="s">
        <v>210</v>
      </c>
      <c r="M55" s="2">
        <v>0.6</v>
      </c>
      <c r="N55" s="3">
        <v>69</v>
      </c>
      <c r="O55" s="3">
        <v>-95</v>
      </c>
      <c r="P55">
        <v>3</v>
      </c>
      <c r="Q55" t="s">
        <v>7880</v>
      </c>
    </row>
    <row r="56" spans="1:17" x14ac:dyDescent="0.25">
      <c r="A56" t="s">
        <v>205</v>
      </c>
      <c r="B56" s="1">
        <v>40567</v>
      </c>
      <c r="C56" t="s">
        <v>206</v>
      </c>
      <c r="D56" t="s">
        <v>73</v>
      </c>
      <c r="E56" t="s">
        <v>207</v>
      </c>
      <c r="F56" t="s">
        <v>208</v>
      </c>
      <c r="G56" t="s">
        <v>76</v>
      </c>
      <c r="H56" t="s">
        <v>31</v>
      </c>
      <c r="I56" t="s">
        <v>54</v>
      </c>
      <c r="J56" t="s">
        <v>24</v>
      </c>
      <c r="K56" t="s">
        <v>63</v>
      </c>
      <c r="L56" t="s">
        <v>211</v>
      </c>
      <c r="M56" s="2">
        <v>0</v>
      </c>
      <c r="N56" s="3">
        <v>41</v>
      </c>
      <c r="O56" s="3">
        <v>3</v>
      </c>
      <c r="P56">
        <v>4</v>
      </c>
      <c r="Q56" t="s">
        <v>7881</v>
      </c>
    </row>
    <row r="57" spans="1:17" x14ac:dyDescent="0.25">
      <c r="A57" t="s">
        <v>205</v>
      </c>
      <c r="B57" s="1">
        <v>40567</v>
      </c>
      <c r="C57" t="s">
        <v>206</v>
      </c>
      <c r="D57" t="s">
        <v>73</v>
      </c>
      <c r="E57" t="s">
        <v>207</v>
      </c>
      <c r="F57" t="s">
        <v>208</v>
      </c>
      <c r="G57" t="s">
        <v>76</v>
      </c>
      <c r="H57" t="s">
        <v>31</v>
      </c>
      <c r="I57" t="s">
        <v>54</v>
      </c>
      <c r="J57" t="s">
        <v>24</v>
      </c>
      <c r="K57" t="s">
        <v>91</v>
      </c>
      <c r="L57" t="s">
        <v>212</v>
      </c>
      <c r="M57" s="2">
        <v>0</v>
      </c>
      <c r="N57" s="3">
        <v>54</v>
      </c>
      <c r="O57" s="3">
        <v>8</v>
      </c>
      <c r="P57">
        <v>5</v>
      </c>
      <c r="Q57" t="s">
        <v>7881</v>
      </c>
    </row>
    <row r="58" spans="1:17" x14ac:dyDescent="0.25">
      <c r="A58" t="s">
        <v>205</v>
      </c>
      <c r="B58" s="1">
        <v>40567</v>
      </c>
      <c r="C58" t="s">
        <v>206</v>
      </c>
      <c r="D58" t="s">
        <v>73</v>
      </c>
      <c r="E58" t="s">
        <v>207</v>
      </c>
      <c r="F58" t="s">
        <v>208</v>
      </c>
      <c r="G58" t="s">
        <v>76</v>
      </c>
      <c r="H58" t="s">
        <v>31</v>
      </c>
      <c r="I58" t="s">
        <v>54</v>
      </c>
      <c r="J58" t="s">
        <v>24</v>
      </c>
      <c r="K58" t="s">
        <v>25</v>
      </c>
      <c r="L58" t="s">
        <v>213</v>
      </c>
      <c r="M58" s="2">
        <v>0</v>
      </c>
      <c r="N58" s="3">
        <v>55</v>
      </c>
      <c r="O58" s="3">
        <v>3</v>
      </c>
      <c r="P58">
        <v>3</v>
      </c>
      <c r="Q58" t="s">
        <v>7880</v>
      </c>
    </row>
    <row r="59" spans="1:17" x14ac:dyDescent="0.25">
      <c r="A59" t="s">
        <v>214</v>
      </c>
      <c r="B59" s="1">
        <v>40568</v>
      </c>
      <c r="C59" t="s">
        <v>215</v>
      </c>
      <c r="D59" t="s">
        <v>101</v>
      </c>
      <c r="E59" t="s">
        <v>183</v>
      </c>
      <c r="F59" t="s">
        <v>216</v>
      </c>
      <c r="G59" t="s">
        <v>41</v>
      </c>
      <c r="H59" t="s">
        <v>47</v>
      </c>
      <c r="I59" t="s">
        <v>32</v>
      </c>
      <c r="J59" t="s">
        <v>34</v>
      </c>
      <c r="K59" t="s">
        <v>218</v>
      </c>
      <c r="L59" t="s">
        <v>217</v>
      </c>
      <c r="M59" s="2">
        <v>0</v>
      </c>
      <c r="N59" s="3">
        <v>20</v>
      </c>
      <c r="O59" s="3">
        <v>4</v>
      </c>
      <c r="P59">
        <v>1</v>
      </c>
      <c r="Q59" t="s">
        <v>7881</v>
      </c>
    </row>
    <row r="60" spans="1:17" x14ac:dyDescent="0.25">
      <c r="A60" t="s">
        <v>214</v>
      </c>
      <c r="B60" s="1">
        <v>40568</v>
      </c>
      <c r="C60" t="s">
        <v>215</v>
      </c>
      <c r="D60" t="s">
        <v>101</v>
      </c>
      <c r="E60" t="s">
        <v>183</v>
      </c>
      <c r="F60" t="s">
        <v>216</v>
      </c>
      <c r="G60" t="s">
        <v>41</v>
      </c>
      <c r="H60" t="s">
        <v>47</v>
      </c>
      <c r="I60" t="s">
        <v>32</v>
      </c>
      <c r="J60" t="s">
        <v>24</v>
      </c>
      <c r="K60" t="s">
        <v>78</v>
      </c>
      <c r="L60" t="s">
        <v>219</v>
      </c>
      <c r="M60" s="2">
        <v>0</v>
      </c>
      <c r="N60" s="3">
        <v>133</v>
      </c>
      <c r="O60" s="3">
        <v>4</v>
      </c>
      <c r="P60">
        <v>10</v>
      </c>
      <c r="Q60" t="s">
        <v>7880</v>
      </c>
    </row>
    <row r="61" spans="1:17" x14ac:dyDescent="0.25">
      <c r="A61" t="s">
        <v>220</v>
      </c>
      <c r="B61" s="1">
        <v>40568</v>
      </c>
      <c r="C61" t="s">
        <v>221</v>
      </c>
      <c r="D61" t="s">
        <v>38</v>
      </c>
      <c r="E61" t="s">
        <v>178</v>
      </c>
      <c r="F61" t="s">
        <v>222</v>
      </c>
      <c r="G61" t="s">
        <v>41</v>
      </c>
      <c r="H61" t="s">
        <v>31</v>
      </c>
      <c r="I61" t="s">
        <v>32</v>
      </c>
      <c r="J61" t="s">
        <v>24</v>
      </c>
      <c r="K61" t="s">
        <v>43</v>
      </c>
      <c r="L61" t="s">
        <v>223</v>
      </c>
      <c r="M61" s="2">
        <v>0</v>
      </c>
      <c r="N61" s="3">
        <v>178</v>
      </c>
      <c r="O61" s="3">
        <v>59</v>
      </c>
      <c r="P61">
        <v>7</v>
      </c>
      <c r="Q61" t="s">
        <v>7881</v>
      </c>
    </row>
    <row r="62" spans="1:17" x14ac:dyDescent="0.25">
      <c r="A62" t="s">
        <v>224</v>
      </c>
      <c r="B62" s="1">
        <v>40569</v>
      </c>
      <c r="C62" t="s">
        <v>225</v>
      </c>
      <c r="D62" t="s">
        <v>86</v>
      </c>
      <c r="E62" t="s">
        <v>226</v>
      </c>
      <c r="F62" t="s">
        <v>226</v>
      </c>
      <c r="G62" t="s">
        <v>76</v>
      </c>
      <c r="H62" t="s">
        <v>31</v>
      </c>
      <c r="I62" t="s">
        <v>32</v>
      </c>
      <c r="J62" t="s">
        <v>24</v>
      </c>
      <c r="K62" t="s">
        <v>91</v>
      </c>
      <c r="L62" t="s">
        <v>227</v>
      </c>
      <c r="M62" s="2">
        <v>0</v>
      </c>
      <c r="N62" s="3">
        <v>32</v>
      </c>
      <c r="O62" s="3">
        <v>10</v>
      </c>
      <c r="P62">
        <v>3</v>
      </c>
      <c r="Q62" t="s">
        <v>7880</v>
      </c>
    </row>
    <row r="63" spans="1:17" x14ac:dyDescent="0.25">
      <c r="A63" t="s">
        <v>228</v>
      </c>
      <c r="B63" s="1">
        <v>40569</v>
      </c>
      <c r="C63" t="s">
        <v>229</v>
      </c>
      <c r="D63" t="s">
        <v>230</v>
      </c>
      <c r="E63" t="s">
        <v>231</v>
      </c>
      <c r="F63" t="s">
        <v>231</v>
      </c>
      <c r="G63" t="s">
        <v>20</v>
      </c>
      <c r="H63" t="s">
        <v>31</v>
      </c>
      <c r="I63" t="s">
        <v>32</v>
      </c>
      <c r="J63" t="s">
        <v>24</v>
      </c>
      <c r="K63" t="s">
        <v>78</v>
      </c>
      <c r="L63" t="s">
        <v>232</v>
      </c>
      <c r="M63" s="2">
        <v>0</v>
      </c>
      <c r="N63" s="3">
        <v>13</v>
      </c>
      <c r="O63" s="3">
        <v>5</v>
      </c>
      <c r="P63">
        <v>1</v>
      </c>
      <c r="Q63" t="s">
        <v>7880</v>
      </c>
    </row>
    <row r="64" spans="1:17" x14ac:dyDescent="0.25">
      <c r="A64" t="s">
        <v>228</v>
      </c>
      <c r="B64" s="1">
        <v>40569</v>
      </c>
      <c r="C64" t="s">
        <v>229</v>
      </c>
      <c r="D64" t="s">
        <v>230</v>
      </c>
      <c r="E64" t="s">
        <v>231</v>
      </c>
      <c r="F64" t="s">
        <v>231</v>
      </c>
      <c r="G64" t="s">
        <v>20</v>
      </c>
      <c r="H64" t="s">
        <v>31</v>
      </c>
      <c r="I64" t="s">
        <v>32</v>
      </c>
      <c r="J64" t="s">
        <v>24</v>
      </c>
      <c r="K64" t="s">
        <v>78</v>
      </c>
      <c r="L64" t="s">
        <v>233</v>
      </c>
      <c r="M64" s="2">
        <v>0</v>
      </c>
      <c r="N64" s="3">
        <v>52</v>
      </c>
      <c r="O64" s="3">
        <v>20</v>
      </c>
      <c r="P64">
        <v>4</v>
      </c>
      <c r="Q64" t="s">
        <v>7881</v>
      </c>
    </row>
    <row r="65" spans="1:17" x14ac:dyDescent="0.25">
      <c r="A65" t="s">
        <v>228</v>
      </c>
      <c r="B65" s="1">
        <v>40569</v>
      </c>
      <c r="C65" t="s">
        <v>229</v>
      </c>
      <c r="D65" t="s">
        <v>230</v>
      </c>
      <c r="E65" t="s">
        <v>231</v>
      </c>
      <c r="F65" t="s">
        <v>231</v>
      </c>
      <c r="G65" t="s">
        <v>20</v>
      </c>
      <c r="H65" t="s">
        <v>31</v>
      </c>
      <c r="I65" t="s">
        <v>32</v>
      </c>
      <c r="J65" t="s">
        <v>107</v>
      </c>
      <c r="K65" t="s">
        <v>186</v>
      </c>
      <c r="L65" t="s">
        <v>234</v>
      </c>
      <c r="M65" s="2">
        <v>0</v>
      </c>
      <c r="N65" s="3">
        <v>88</v>
      </c>
      <c r="O65" s="3">
        <v>18</v>
      </c>
      <c r="P65">
        <v>3</v>
      </c>
      <c r="Q65" t="s">
        <v>7881</v>
      </c>
    </row>
    <row r="66" spans="1:17" x14ac:dyDescent="0.25">
      <c r="A66" t="s">
        <v>235</v>
      </c>
      <c r="B66" s="1">
        <v>40569</v>
      </c>
      <c r="C66" t="s">
        <v>236</v>
      </c>
      <c r="D66" t="s">
        <v>237</v>
      </c>
      <c r="E66" t="s">
        <v>238</v>
      </c>
      <c r="F66" t="s">
        <v>239</v>
      </c>
      <c r="G66" t="s">
        <v>76</v>
      </c>
      <c r="H66" t="s">
        <v>47</v>
      </c>
      <c r="I66" t="s">
        <v>32</v>
      </c>
      <c r="J66" t="s">
        <v>107</v>
      </c>
      <c r="K66" t="s">
        <v>147</v>
      </c>
      <c r="L66" t="s">
        <v>240</v>
      </c>
      <c r="M66" s="2">
        <v>0.5</v>
      </c>
      <c r="N66" s="3">
        <v>570</v>
      </c>
      <c r="O66" s="3">
        <v>-217</v>
      </c>
      <c r="P66">
        <v>3</v>
      </c>
      <c r="Q66" t="s">
        <v>7881</v>
      </c>
    </row>
    <row r="67" spans="1:17" x14ac:dyDescent="0.25">
      <c r="A67" t="s">
        <v>241</v>
      </c>
      <c r="B67" s="1">
        <v>40571</v>
      </c>
      <c r="C67" t="s">
        <v>242</v>
      </c>
      <c r="D67" t="s">
        <v>38</v>
      </c>
      <c r="E67" t="s">
        <v>59</v>
      </c>
      <c r="F67" t="s">
        <v>243</v>
      </c>
      <c r="G67" t="s">
        <v>41</v>
      </c>
      <c r="H67" t="s">
        <v>31</v>
      </c>
      <c r="I67" t="s">
        <v>32</v>
      </c>
      <c r="J67" t="s">
        <v>24</v>
      </c>
      <c r="K67" t="s">
        <v>50</v>
      </c>
      <c r="L67" t="s">
        <v>244</v>
      </c>
      <c r="M67" s="2">
        <v>0.1</v>
      </c>
      <c r="N67" s="3">
        <v>28</v>
      </c>
      <c r="O67" s="3">
        <v>-1</v>
      </c>
      <c r="P67">
        <v>1</v>
      </c>
      <c r="Q67" t="s">
        <v>7881</v>
      </c>
    </row>
    <row r="68" spans="1:17" x14ac:dyDescent="0.25">
      <c r="A68" t="s">
        <v>245</v>
      </c>
      <c r="B68" s="1">
        <v>40575</v>
      </c>
      <c r="C68" t="s">
        <v>246</v>
      </c>
      <c r="D68" t="s">
        <v>101</v>
      </c>
      <c r="E68" t="s">
        <v>183</v>
      </c>
      <c r="F68" t="s">
        <v>247</v>
      </c>
      <c r="G68" t="s">
        <v>41</v>
      </c>
      <c r="H68" t="s">
        <v>31</v>
      </c>
      <c r="I68" t="s">
        <v>32</v>
      </c>
      <c r="J68" t="s">
        <v>24</v>
      </c>
      <c r="K68" t="s">
        <v>78</v>
      </c>
      <c r="L68" t="s">
        <v>248</v>
      </c>
      <c r="M68" s="2">
        <v>0</v>
      </c>
      <c r="N68" s="3">
        <v>21</v>
      </c>
      <c r="O68" s="3">
        <v>11</v>
      </c>
      <c r="P68">
        <v>3</v>
      </c>
      <c r="Q68" t="s">
        <v>7880</v>
      </c>
    </row>
    <row r="69" spans="1:17" x14ac:dyDescent="0.25">
      <c r="A69" t="s">
        <v>245</v>
      </c>
      <c r="B69" s="1">
        <v>40575</v>
      </c>
      <c r="C69" t="s">
        <v>246</v>
      </c>
      <c r="D69" t="s">
        <v>101</v>
      </c>
      <c r="E69" t="s">
        <v>183</v>
      </c>
      <c r="F69" t="s">
        <v>247</v>
      </c>
      <c r="G69" t="s">
        <v>41</v>
      </c>
      <c r="H69" t="s">
        <v>31</v>
      </c>
      <c r="I69" t="s">
        <v>32</v>
      </c>
      <c r="J69" t="s">
        <v>24</v>
      </c>
      <c r="K69" t="s">
        <v>78</v>
      </c>
      <c r="L69" t="s">
        <v>249</v>
      </c>
      <c r="M69" s="2">
        <v>0</v>
      </c>
      <c r="N69" s="3">
        <v>12</v>
      </c>
      <c r="O69" s="3">
        <v>4</v>
      </c>
      <c r="P69">
        <v>2</v>
      </c>
      <c r="Q69" t="s">
        <v>7881</v>
      </c>
    </row>
    <row r="70" spans="1:17" x14ac:dyDescent="0.25">
      <c r="A70" t="s">
        <v>250</v>
      </c>
      <c r="B70" s="1">
        <v>40575</v>
      </c>
      <c r="C70" t="s">
        <v>251</v>
      </c>
      <c r="D70" t="s">
        <v>73</v>
      </c>
      <c r="E70" t="s">
        <v>207</v>
      </c>
      <c r="F70" t="s">
        <v>252</v>
      </c>
      <c r="G70" t="s">
        <v>76</v>
      </c>
      <c r="H70" t="s">
        <v>31</v>
      </c>
      <c r="I70" t="s">
        <v>32</v>
      </c>
      <c r="J70" t="s">
        <v>24</v>
      </c>
      <c r="K70" t="s">
        <v>43</v>
      </c>
      <c r="L70" t="s">
        <v>253</v>
      </c>
      <c r="M70" s="2">
        <v>0</v>
      </c>
      <c r="N70" s="3">
        <v>78</v>
      </c>
      <c r="O70" s="3">
        <v>20</v>
      </c>
      <c r="P70">
        <v>3</v>
      </c>
      <c r="Q70" t="s">
        <v>7881</v>
      </c>
    </row>
    <row r="71" spans="1:17" x14ac:dyDescent="0.25">
      <c r="A71" t="s">
        <v>254</v>
      </c>
      <c r="B71" s="1">
        <v>40576</v>
      </c>
      <c r="C71" t="s">
        <v>255</v>
      </c>
      <c r="D71" t="s">
        <v>101</v>
      </c>
      <c r="E71" t="s">
        <v>256</v>
      </c>
      <c r="F71" t="s">
        <v>257</v>
      </c>
      <c r="G71" t="s">
        <v>41</v>
      </c>
      <c r="H71" t="s">
        <v>47</v>
      </c>
      <c r="I71" t="s">
        <v>54</v>
      </c>
      <c r="J71" t="s">
        <v>24</v>
      </c>
      <c r="K71" t="s">
        <v>25</v>
      </c>
      <c r="L71" t="s">
        <v>258</v>
      </c>
      <c r="M71" s="2">
        <v>0.5</v>
      </c>
      <c r="N71" s="3">
        <v>13</v>
      </c>
      <c r="O71" s="3">
        <v>-8</v>
      </c>
      <c r="P71">
        <v>1</v>
      </c>
      <c r="Q71" t="s">
        <v>7880</v>
      </c>
    </row>
    <row r="72" spans="1:17" x14ac:dyDescent="0.25">
      <c r="A72" t="s">
        <v>254</v>
      </c>
      <c r="B72" s="1">
        <v>40576</v>
      </c>
      <c r="C72" t="s">
        <v>255</v>
      </c>
      <c r="D72" t="s">
        <v>101</v>
      </c>
      <c r="E72" t="s">
        <v>256</v>
      </c>
      <c r="F72" t="s">
        <v>257</v>
      </c>
      <c r="G72" t="s">
        <v>41</v>
      </c>
      <c r="H72" t="s">
        <v>47</v>
      </c>
      <c r="I72" t="s">
        <v>54</v>
      </c>
      <c r="J72" t="s">
        <v>107</v>
      </c>
      <c r="K72" t="s">
        <v>147</v>
      </c>
      <c r="L72" t="s">
        <v>259</v>
      </c>
      <c r="M72" s="2">
        <v>0.5</v>
      </c>
      <c r="N72" s="3">
        <v>86</v>
      </c>
      <c r="O72" s="3">
        <v>0</v>
      </c>
      <c r="P72">
        <v>1</v>
      </c>
      <c r="Q72" t="s">
        <v>7881</v>
      </c>
    </row>
    <row r="73" spans="1:17" x14ac:dyDescent="0.25">
      <c r="A73" t="s">
        <v>254</v>
      </c>
      <c r="B73" s="1">
        <v>40576</v>
      </c>
      <c r="C73" t="s">
        <v>255</v>
      </c>
      <c r="D73" t="s">
        <v>101</v>
      </c>
      <c r="E73" t="s">
        <v>256</v>
      </c>
      <c r="F73" t="s">
        <v>257</v>
      </c>
      <c r="G73" t="s">
        <v>41</v>
      </c>
      <c r="H73" t="s">
        <v>47</v>
      </c>
      <c r="I73" t="s">
        <v>54</v>
      </c>
      <c r="J73" t="s">
        <v>107</v>
      </c>
      <c r="K73" t="s">
        <v>136</v>
      </c>
      <c r="L73" t="s">
        <v>260</v>
      </c>
      <c r="M73" s="2">
        <v>0.5</v>
      </c>
      <c r="N73" s="3">
        <v>584</v>
      </c>
      <c r="O73" s="3">
        <v>-59</v>
      </c>
      <c r="P73">
        <v>8</v>
      </c>
      <c r="Q73" t="s">
        <v>7881</v>
      </c>
    </row>
    <row r="74" spans="1:17" x14ac:dyDescent="0.25">
      <c r="A74" t="s">
        <v>261</v>
      </c>
      <c r="B74" s="1">
        <v>40576</v>
      </c>
      <c r="C74" t="s">
        <v>262</v>
      </c>
      <c r="D74" t="s">
        <v>86</v>
      </c>
      <c r="E74" t="s">
        <v>263</v>
      </c>
      <c r="F74" t="s">
        <v>264</v>
      </c>
      <c r="G74" t="s">
        <v>76</v>
      </c>
      <c r="H74" t="s">
        <v>47</v>
      </c>
      <c r="I74" t="s">
        <v>22</v>
      </c>
      <c r="J74" t="s">
        <v>24</v>
      </c>
      <c r="K74" t="s">
        <v>145</v>
      </c>
      <c r="L74" t="s">
        <v>265</v>
      </c>
      <c r="M74" s="2">
        <v>0</v>
      </c>
      <c r="N74" s="3">
        <v>38</v>
      </c>
      <c r="O74" s="3">
        <v>18</v>
      </c>
      <c r="P74">
        <v>1</v>
      </c>
      <c r="Q74" t="s">
        <v>7881</v>
      </c>
    </row>
    <row r="75" spans="1:17" x14ac:dyDescent="0.25">
      <c r="A75" t="s">
        <v>261</v>
      </c>
      <c r="B75" s="1">
        <v>40576</v>
      </c>
      <c r="C75" t="s">
        <v>262</v>
      </c>
      <c r="D75" t="s">
        <v>86</v>
      </c>
      <c r="E75" t="s">
        <v>263</v>
      </c>
      <c r="F75" t="s">
        <v>264</v>
      </c>
      <c r="G75" t="s">
        <v>76</v>
      </c>
      <c r="H75" t="s">
        <v>47</v>
      </c>
      <c r="I75" t="s">
        <v>22</v>
      </c>
      <c r="J75" t="s">
        <v>107</v>
      </c>
      <c r="K75" t="s">
        <v>136</v>
      </c>
      <c r="L75" t="s">
        <v>266</v>
      </c>
      <c r="M75" s="2">
        <v>0.1</v>
      </c>
      <c r="N75" s="3">
        <v>587</v>
      </c>
      <c r="O75" s="3">
        <v>104</v>
      </c>
      <c r="P75">
        <v>1</v>
      </c>
      <c r="Q75" t="s">
        <v>7881</v>
      </c>
    </row>
    <row r="76" spans="1:17" x14ac:dyDescent="0.25">
      <c r="A76" t="s">
        <v>267</v>
      </c>
      <c r="B76" s="1">
        <v>40576</v>
      </c>
      <c r="C76" t="s">
        <v>268</v>
      </c>
      <c r="D76" t="s">
        <v>86</v>
      </c>
      <c r="E76" t="s">
        <v>156</v>
      </c>
      <c r="F76" t="s">
        <v>269</v>
      </c>
      <c r="G76" t="s">
        <v>76</v>
      </c>
      <c r="H76" t="s">
        <v>47</v>
      </c>
      <c r="I76" t="s">
        <v>54</v>
      </c>
      <c r="J76" t="s">
        <v>24</v>
      </c>
      <c r="K76" t="s">
        <v>43</v>
      </c>
      <c r="L76" t="s">
        <v>270</v>
      </c>
      <c r="M76" s="2">
        <v>0</v>
      </c>
      <c r="N76" s="3">
        <v>44</v>
      </c>
      <c r="O76" s="3">
        <v>8</v>
      </c>
      <c r="P76">
        <v>2</v>
      </c>
      <c r="Q76" t="s">
        <v>7881</v>
      </c>
    </row>
    <row r="77" spans="1:17" x14ac:dyDescent="0.25">
      <c r="A77" t="s">
        <v>271</v>
      </c>
      <c r="B77" s="1">
        <v>40576</v>
      </c>
      <c r="C77" t="s">
        <v>272</v>
      </c>
      <c r="D77" t="s">
        <v>86</v>
      </c>
      <c r="E77" t="s">
        <v>273</v>
      </c>
      <c r="F77" t="s">
        <v>274</v>
      </c>
      <c r="G77" t="s">
        <v>76</v>
      </c>
      <c r="H77" t="s">
        <v>31</v>
      </c>
      <c r="I77" t="s">
        <v>22</v>
      </c>
      <c r="J77" t="s">
        <v>34</v>
      </c>
      <c r="K77" t="s">
        <v>35</v>
      </c>
      <c r="L77" t="s">
        <v>275</v>
      </c>
      <c r="M77" s="2">
        <v>0</v>
      </c>
      <c r="N77" s="3">
        <v>729</v>
      </c>
      <c r="O77" s="3">
        <v>241</v>
      </c>
      <c r="P77">
        <v>2</v>
      </c>
      <c r="Q77" t="s">
        <v>7880</v>
      </c>
    </row>
    <row r="78" spans="1:17" x14ac:dyDescent="0.25">
      <c r="A78" t="s">
        <v>271</v>
      </c>
      <c r="B78" s="1">
        <v>40576</v>
      </c>
      <c r="C78" t="s">
        <v>272</v>
      </c>
      <c r="D78" t="s">
        <v>86</v>
      </c>
      <c r="E78" t="s">
        <v>273</v>
      </c>
      <c r="F78" t="s">
        <v>274</v>
      </c>
      <c r="G78" t="s">
        <v>76</v>
      </c>
      <c r="H78" t="s">
        <v>31</v>
      </c>
      <c r="I78" t="s">
        <v>22</v>
      </c>
      <c r="J78" t="s">
        <v>34</v>
      </c>
      <c r="K78" t="s">
        <v>97</v>
      </c>
      <c r="L78" t="s">
        <v>276</v>
      </c>
      <c r="M78" s="2">
        <v>0.2</v>
      </c>
      <c r="N78" s="3">
        <v>266</v>
      </c>
      <c r="O78" s="3">
        <v>23</v>
      </c>
      <c r="P78">
        <v>4</v>
      </c>
      <c r="Q78" t="s">
        <v>7881</v>
      </c>
    </row>
    <row r="79" spans="1:17" x14ac:dyDescent="0.25">
      <c r="A79" t="s">
        <v>271</v>
      </c>
      <c r="B79" s="1">
        <v>40576</v>
      </c>
      <c r="C79" t="s">
        <v>272</v>
      </c>
      <c r="D79" t="s">
        <v>86</v>
      </c>
      <c r="E79" t="s">
        <v>273</v>
      </c>
      <c r="F79" t="s">
        <v>274</v>
      </c>
      <c r="G79" t="s">
        <v>76</v>
      </c>
      <c r="H79" t="s">
        <v>31</v>
      </c>
      <c r="I79" t="s">
        <v>22</v>
      </c>
      <c r="J79" t="s">
        <v>24</v>
      </c>
      <c r="K79" t="s">
        <v>43</v>
      </c>
      <c r="L79" t="s">
        <v>277</v>
      </c>
      <c r="M79" s="2">
        <v>0</v>
      </c>
      <c r="N79" s="3">
        <v>57</v>
      </c>
      <c r="O79" s="3">
        <v>1</v>
      </c>
      <c r="P79">
        <v>1</v>
      </c>
      <c r="Q79" t="s">
        <v>7881</v>
      </c>
    </row>
    <row r="80" spans="1:17" x14ac:dyDescent="0.25">
      <c r="A80" t="s">
        <v>271</v>
      </c>
      <c r="B80" s="1">
        <v>40576</v>
      </c>
      <c r="C80" t="s">
        <v>272</v>
      </c>
      <c r="D80" t="s">
        <v>86</v>
      </c>
      <c r="E80" t="s">
        <v>273</v>
      </c>
      <c r="F80" t="s">
        <v>274</v>
      </c>
      <c r="G80" t="s">
        <v>76</v>
      </c>
      <c r="H80" t="s">
        <v>31</v>
      </c>
      <c r="I80" t="s">
        <v>22</v>
      </c>
      <c r="J80" t="s">
        <v>24</v>
      </c>
      <c r="K80" t="s">
        <v>43</v>
      </c>
      <c r="L80" t="s">
        <v>253</v>
      </c>
      <c r="M80" s="2">
        <v>0</v>
      </c>
      <c r="N80" s="3">
        <v>116</v>
      </c>
      <c r="O80" s="3">
        <v>13</v>
      </c>
      <c r="P80">
        <v>4</v>
      </c>
      <c r="Q80" t="s">
        <v>7880</v>
      </c>
    </row>
    <row r="81" spans="1:17" x14ac:dyDescent="0.25">
      <c r="A81" t="s">
        <v>278</v>
      </c>
      <c r="B81" s="1">
        <v>40576</v>
      </c>
      <c r="C81" t="s">
        <v>279</v>
      </c>
      <c r="D81" t="s">
        <v>28</v>
      </c>
      <c r="E81" t="s">
        <v>29</v>
      </c>
      <c r="F81" t="s">
        <v>280</v>
      </c>
      <c r="G81" t="s">
        <v>20</v>
      </c>
      <c r="H81" t="s">
        <v>31</v>
      </c>
      <c r="I81" t="s">
        <v>54</v>
      </c>
      <c r="J81" t="s">
        <v>107</v>
      </c>
      <c r="K81" t="s">
        <v>136</v>
      </c>
      <c r="L81" t="s">
        <v>281</v>
      </c>
      <c r="M81" s="2">
        <v>0.1</v>
      </c>
      <c r="N81" s="3">
        <v>162</v>
      </c>
      <c r="O81" s="3">
        <v>43</v>
      </c>
      <c r="P81">
        <v>2</v>
      </c>
      <c r="Q81" t="s">
        <v>7881</v>
      </c>
    </row>
    <row r="82" spans="1:17" x14ac:dyDescent="0.25">
      <c r="A82" t="s">
        <v>282</v>
      </c>
      <c r="B82" s="1">
        <v>40576</v>
      </c>
      <c r="C82" t="s">
        <v>283</v>
      </c>
      <c r="D82" t="s">
        <v>38</v>
      </c>
      <c r="E82" t="s">
        <v>284</v>
      </c>
      <c r="F82" t="s">
        <v>285</v>
      </c>
      <c r="G82" t="s">
        <v>41</v>
      </c>
      <c r="H82" t="s">
        <v>31</v>
      </c>
      <c r="I82" t="s">
        <v>32</v>
      </c>
      <c r="J82" t="s">
        <v>24</v>
      </c>
      <c r="K82" t="s">
        <v>25</v>
      </c>
      <c r="L82" t="s">
        <v>213</v>
      </c>
      <c r="M82" s="2">
        <v>0.5</v>
      </c>
      <c r="N82" s="3">
        <v>46</v>
      </c>
      <c r="O82" s="3">
        <v>-41</v>
      </c>
      <c r="P82">
        <v>5</v>
      </c>
      <c r="Q82" t="s">
        <v>7880</v>
      </c>
    </row>
    <row r="83" spans="1:17" x14ac:dyDescent="0.25">
      <c r="A83" t="s">
        <v>282</v>
      </c>
      <c r="B83" s="1">
        <v>40576</v>
      </c>
      <c r="C83" t="s">
        <v>283</v>
      </c>
      <c r="D83" t="s">
        <v>38</v>
      </c>
      <c r="E83" t="s">
        <v>284</v>
      </c>
      <c r="F83" t="s">
        <v>285</v>
      </c>
      <c r="G83" t="s">
        <v>41</v>
      </c>
      <c r="H83" t="s">
        <v>31</v>
      </c>
      <c r="I83" t="s">
        <v>32</v>
      </c>
      <c r="J83" t="s">
        <v>107</v>
      </c>
      <c r="K83" t="s">
        <v>186</v>
      </c>
      <c r="L83" t="s">
        <v>286</v>
      </c>
      <c r="M83" s="2">
        <v>0.5</v>
      </c>
      <c r="N83" s="3">
        <v>44</v>
      </c>
      <c r="O83" s="3">
        <v>-8</v>
      </c>
      <c r="P83">
        <v>2</v>
      </c>
      <c r="Q83" t="s">
        <v>7880</v>
      </c>
    </row>
    <row r="84" spans="1:17" x14ac:dyDescent="0.25">
      <c r="A84" t="s">
        <v>282</v>
      </c>
      <c r="B84" s="1">
        <v>40576</v>
      </c>
      <c r="C84" t="s">
        <v>283</v>
      </c>
      <c r="D84" t="s">
        <v>38</v>
      </c>
      <c r="E84" t="s">
        <v>284</v>
      </c>
      <c r="F84" t="s">
        <v>285</v>
      </c>
      <c r="G84" t="s">
        <v>41</v>
      </c>
      <c r="H84" t="s">
        <v>31</v>
      </c>
      <c r="I84" t="s">
        <v>32</v>
      </c>
      <c r="J84" t="s">
        <v>107</v>
      </c>
      <c r="K84" t="s">
        <v>147</v>
      </c>
      <c r="L84" t="s">
        <v>287</v>
      </c>
      <c r="M84" s="2">
        <v>0.65</v>
      </c>
      <c r="N84" s="3">
        <v>550</v>
      </c>
      <c r="O84" s="3">
        <v>-236</v>
      </c>
      <c r="P84">
        <v>6</v>
      </c>
      <c r="Q84" t="s">
        <v>7880</v>
      </c>
    </row>
    <row r="85" spans="1:17" x14ac:dyDescent="0.25">
      <c r="A85" t="s">
        <v>282</v>
      </c>
      <c r="B85" s="1">
        <v>40576</v>
      </c>
      <c r="C85" t="s">
        <v>283</v>
      </c>
      <c r="D85" t="s">
        <v>38</v>
      </c>
      <c r="E85" t="s">
        <v>284</v>
      </c>
      <c r="F85" t="s">
        <v>285</v>
      </c>
      <c r="G85" t="s">
        <v>41</v>
      </c>
      <c r="H85" t="s">
        <v>31</v>
      </c>
      <c r="I85" t="s">
        <v>32</v>
      </c>
      <c r="J85" t="s">
        <v>107</v>
      </c>
      <c r="K85" t="s">
        <v>108</v>
      </c>
      <c r="L85" t="s">
        <v>288</v>
      </c>
      <c r="M85" s="2">
        <v>0.65</v>
      </c>
      <c r="N85" s="3">
        <v>89</v>
      </c>
      <c r="O85" s="3">
        <v>-76</v>
      </c>
      <c r="P85">
        <v>3</v>
      </c>
      <c r="Q85" t="s">
        <v>7881</v>
      </c>
    </row>
    <row r="86" spans="1:17" x14ac:dyDescent="0.25">
      <c r="A86" t="s">
        <v>289</v>
      </c>
      <c r="B86" s="1">
        <v>40576</v>
      </c>
      <c r="C86" t="s">
        <v>290</v>
      </c>
      <c r="D86" t="s">
        <v>101</v>
      </c>
      <c r="E86" t="s">
        <v>291</v>
      </c>
      <c r="F86" t="s">
        <v>292</v>
      </c>
      <c r="G86" t="s">
        <v>41</v>
      </c>
      <c r="H86" t="s">
        <v>47</v>
      </c>
      <c r="I86" t="s">
        <v>95</v>
      </c>
      <c r="J86" t="s">
        <v>24</v>
      </c>
      <c r="K86" t="s">
        <v>50</v>
      </c>
      <c r="L86" t="s">
        <v>293</v>
      </c>
      <c r="M86" s="2">
        <v>0.1</v>
      </c>
      <c r="N86" s="3">
        <v>248</v>
      </c>
      <c r="O86" s="3">
        <v>8</v>
      </c>
      <c r="P86">
        <v>2</v>
      </c>
      <c r="Q86" t="s">
        <v>7880</v>
      </c>
    </row>
    <row r="87" spans="1:17" x14ac:dyDescent="0.25">
      <c r="A87" t="s">
        <v>289</v>
      </c>
      <c r="B87" s="1">
        <v>40576</v>
      </c>
      <c r="C87" t="s">
        <v>290</v>
      </c>
      <c r="D87" t="s">
        <v>101</v>
      </c>
      <c r="E87" t="s">
        <v>291</v>
      </c>
      <c r="F87" t="s">
        <v>292</v>
      </c>
      <c r="G87" t="s">
        <v>41</v>
      </c>
      <c r="H87" t="s">
        <v>47</v>
      </c>
      <c r="I87" t="s">
        <v>95</v>
      </c>
      <c r="J87" t="s">
        <v>107</v>
      </c>
      <c r="K87" t="s">
        <v>147</v>
      </c>
      <c r="L87" t="s">
        <v>294</v>
      </c>
      <c r="M87" s="2">
        <v>0</v>
      </c>
      <c r="N87" s="3">
        <v>379</v>
      </c>
      <c r="O87" s="3">
        <v>140</v>
      </c>
      <c r="P87">
        <v>1</v>
      </c>
      <c r="Q87" t="s">
        <v>7880</v>
      </c>
    </row>
    <row r="88" spans="1:17" x14ac:dyDescent="0.25">
      <c r="A88" t="s">
        <v>295</v>
      </c>
      <c r="B88" s="1">
        <v>40577</v>
      </c>
      <c r="C88" t="s">
        <v>296</v>
      </c>
      <c r="D88" t="s">
        <v>18</v>
      </c>
      <c r="E88" t="s">
        <v>297</v>
      </c>
      <c r="F88" t="s">
        <v>297</v>
      </c>
      <c r="G88" t="s">
        <v>20</v>
      </c>
      <c r="H88" t="s">
        <v>21</v>
      </c>
      <c r="I88" t="s">
        <v>22</v>
      </c>
      <c r="J88" t="s">
        <v>24</v>
      </c>
      <c r="K88" t="s">
        <v>43</v>
      </c>
      <c r="L88" t="s">
        <v>298</v>
      </c>
      <c r="M88" s="2">
        <v>0.5</v>
      </c>
      <c r="N88" s="3">
        <v>91</v>
      </c>
      <c r="O88" s="3">
        <v>-62</v>
      </c>
      <c r="P88">
        <v>6</v>
      </c>
      <c r="Q88" t="s">
        <v>7880</v>
      </c>
    </row>
    <row r="89" spans="1:17" x14ac:dyDescent="0.25">
      <c r="A89" t="s">
        <v>299</v>
      </c>
      <c r="B89" s="1">
        <v>40578</v>
      </c>
      <c r="C89" t="s">
        <v>27</v>
      </c>
      <c r="D89" t="s">
        <v>38</v>
      </c>
      <c r="E89" t="s">
        <v>59</v>
      </c>
      <c r="F89" t="s">
        <v>300</v>
      </c>
      <c r="G89" t="s">
        <v>41</v>
      </c>
      <c r="H89" t="s">
        <v>31</v>
      </c>
      <c r="I89" t="s">
        <v>32</v>
      </c>
      <c r="J89" t="s">
        <v>24</v>
      </c>
      <c r="K89" t="s">
        <v>50</v>
      </c>
      <c r="L89" t="s">
        <v>301</v>
      </c>
      <c r="M89" s="2">
        <v>0.1</v>
      </c>
      <c r="N89" s="3">
        <v>149</v>
      </c>
      <c r="O89" s="3">
        <v>15</v>
      </c>
      <c r="P89">
        <v>3</v>
      </c>
      <c r="Q89" t="s">
        <v>7881</v>
      </c>
    </row>
    <row r="90" spans="1:17" x14ac:dyDescent="0.25">
      <c r="A90" t="s">
        <v>302</v>
      </c>
      <c r="B90" s="1">
        <v>40581</v>
      </c>
      <c r="C90" t="s">
        <v>303</v>
      </c>
      <c r="D90" t="s">
        <v>38</v>
      </c>
      <c r="E90" t="s">
        <v>304</v>
      </c>
      <c r="F90" t="s">
        <v>305</v>
      </c>
      <c r="G90" t="s">
        <v>41</v>
      </c>
      <c r="H90" t="s">
        <v>31</v>
      </c>
      <c r="I90" t="s">
        <v>32</v>
      </c>
      <c r="J90" t="s">
        <v>24</v>
      </c>
      <c r="K90" t="s">
        <v>43</v>
      </c>
      <c r="L90" t="s">
        <v>306</v>
      </c>
      <c r="M90" s="2">
        <v>0</v>
      </c>
      <c r="N90" s="3">
        <v>112</v>
      </c>
      <c r="O90" s="3">
        <v>4</v>
      </c>
      <c r="P90">
        <v>4</v>
      </c>
      <c r="Q90" t="s">
        <v>7880</v>
      </c>
    </row>
    <row r="91" spans="1:17" x14ac:dyDescent="0.25">
      <c r="A91" t="s">
        <v>302</v>
      </c>
      <c r="B91" s="1">
        <v>40581</v>
      </c>
      <c r="C91" t="s">
        <v>303</v>
      </c>
      <c r="D91" t="s">
        <v>38</v>
      </c>
      <c r="E91" t="s">
        <v>304</v>
      </c>
      <c r="F91" t="s">
        <v>305</v>
      </c>
      <c r="G91" t="s">
        <v>41</v>
      </c>
      <c r="H91" t="s">
        <v>31</v>
      </c>
      <c r="I91" t="s">
        <v>32</v>
      </c>
      <c r="J91" t="s">
        <v>24</v>
      </c>
      <c r="K91" t="s">
        <v>78</v>
      </c>
      <c r="L91" t="s">
        <v>307</v>
      </c>
      <c r="M91" s="2">
        <v>0</v>
      </c>
      <c r="N91" s="3">
        <v>50</v>
      </c>
      <c r="O91" s="3">
        <v>6</v>
      </c>
      <c r="P91">
        <v>4</v>
      </c>
      <c r="Q91" t="s">
        <v>7881</v>
      </c>
    </row>
    <row r="92" spans="1:17" x14ac:dyDescent="0.25">
      <c r="A92" t="s">
        <v>302</v>
      </c>
      <c r="B92" s="1">
        <v>40581</v>
      </c>
      <c r="C92" t="s">
        <v>303</v>
      </c>
      <c r="D92" t="s">
        <v>38</v>
      </c>
      <c r="E92" t="s">
        <v>304</v>
      </c>
      <c r="F92" t="s">
        <v>305</v>
      </c>
      <c r="G92" t="s">
        <v>41</v>
      </c>
      <c r="H92" t="s">
        <v>31</v>
      </c>
      <c r="I92" t="s">
        <v>32</v>
      </c>
      <c r="J92" t="s">
        <v>107</v>
      </c>
      <c r="K92" t="s">
        <v>108</v>
      </c>
      <c r="L92" t="s">
        <v>308</v>
      </c>
      <c r="M92" s="2">
        <v>0.15</v>
      </c>
      <c r="N92" s="3">
        <v>208</v>
      </c>
      <c r="O92" s="3">
        <v>12</v>
      </c>
      <c r="P92">
        <v>2</v>
      </c>
      <c r="Q92" t="s">
        <v>7881</v>
      </c>
    </row>
    <row r="93" spans="1:17" x14ac:dyDescent="0.25">
      <c r="A93" t="s">
        <v>309</v>
      </c>
      <c r="B93" s="1">
        <v>40581</v>
      </c>
      <c r="C93" t="s">
        <v>310</v>
      </c>
      <c r="D93" t="s">
        <v>38</v>
      </c>
      <c r="E93" t="s">
        <v>59</v>
      </c>
      <c r="F93" t="s">
        <v>311</v>
      </c>
      <c r="G93" t="s">
        <v>41</v>
      </c>
      <c r="H93" t="s">
        <v>47</v>
      </c>
      <c r="I93" t="s">
        <v>32</v>
      </c>
      <c r="J93" t="s">
        <v>24</v>
      </c>
      <c r="K93" t="s">
        <v>91</v>
      </c>
      <c r="L93" t="s">
        <v>312</v>
      </c>
      <c r="M93" s="2">
        <v>0</v>
      </c>
      <c r="N93" s="3">
        <v>31</v>
      </c>
      <c r="O93" s="3">
        <v>11</v>
      </c>
      <c r="P93">
        <v>3</v>
      </c>
      <c r="Q93" t="s">
        <v>7881</v>
      </c>
    </row>
    <row r="94" spans="1:17" x14ac:dyDescent="0.25">
      <c r="A94" t="s">
        <v>313</v>
      </c>
      <c r="B94" s="1">
        <v>40582</v>
      </c>
      <c r="C94" t="s">
        <v>314</v>
      </c>
      <c r="D94" t="s">
        <v>73</v>
      </c>
      <c r="E94" t="s">
        <v>196</v>
      </c>
      <c r="F94" t="s">
        <v>315</v>
      </c>
      <c r="G94" t="s">
        <v>76</v>
      </c>
      <c r="H94" t="s">
        <v>31</v>
      </c>
      <c r="I94" t="s">
        <v>32</v>
      </c>
      <c r="J94" t="s">
        <v>24</v>
      </c>
      <c r="K94" t="s">
        <v>63</v>
      </c>
      <c r="L94" t="s">
        <v>316</v>
      </c>
      <c r="M94" s="2">
        <v>0</v>
      </c>
      <c r="N94" s="3">
        <v>110</v>
      </c>
      <c r="O94" s="3">
        <v>22</v>
      </c>
      <c r="P94">
        <v>6</v>
      </c>
      <c r="Q94" t="s">
        <v>7880</v>
      </c>
    </row>
    <row r="95" spans="1:17" x14ac:dyDescent="0.25">
      <c r="A95" t="s">
        <v>317</v>
      </c>
      <c r="B95" s="1">
        <v>40583</v>
      </c>
      <c r="C95" t="s">
        <v>318</v>
      </c>
      <c r="D95" t="s">
        <v>86</v>
      </c>
      <c r="E95" t="s">
        <v>273</v>
      </c>
      <c r="F95" t="s">
        <v>274</v>
      </c>
      <c r="G95" t="s">
        <v>76</v>
      </c>
      <c r="H95" t="s">
        <v>21</v>
      </c>
      <c r="I95" t="s">
        <v>32</v>
      </c>
      <c r="J95" t="s">
        <v>34</v>
      </c>
      <c r="K95" t="s">
        <v>35</v>
      </c>
      <c r="L95" t="s">
        <v>319</v>
      </c>
      <c r="M95" s="2">
        <v>0</v>
      </c>
      <c r="N95" s="3">
        <v>368</v>
      </c>
      <c r="O95" s="3">
        <v>15</v>
      </c>
      <c r="P95">
        <v>3</v>
      </c>
      <c r="Q95" t="s">
        <v>7881</v>
      </c>
    </row>
    <row r="96" spans="1:17" x14ac:dyDescent="0.25">
      <c r="A96" t="s">
        <v>317</v>
      </c>
      <c r="B96" s="1">
        <v>40583</v>
      </c>
      <c r="C96" t="s">
        <v>318</v>
      </c>
      <c r="D96" t="s">
        <v>86</v>
      </c>
      <c r="E96" t="s">
        <v>273</v>
      </c>
      <c r="F96" t="s">
        <v>274</v>
      </c>
      <c r="G96" t="s">
        <v>76</v>
      </c>
      <c r="H96" t="s">
        <v>21</v>
      </c>
      <c r="I96" t="s">
        <v>32</v>
      </c>
      <c r="J96" t="s">
        <v>24</v>
      </c>
      <c r="K96" t="s">
        <v>43</v>
      </c>
      <c r="L96" t="s">
        <v>70</v>
      </c>
      <c r="M96" s="2">
        <v>0</v>
      </c>
      <c r="N96" s="3">
        <v>93</v>
      </c>
      <c r="O96" s="3">
        <v>24</v>
      </c>
      <c r="P96">
        <v>2</v>
      </c>
      <c r="Q96" t="s">
        <v>7880</v>
      </c>
    </row>
    <row r="97" spans="1:17" x14ac:dyDescent="0.25">
      <c r="A97" t="s">
        <v>317</v>
      </c>
      <c r="B97" s="1">
        <v>40583</v>
      </c>
      <c r="C97" t="s">
        <v>318</v>
      </c>
      <c r="D97" t="s">
        <v>86</v>
      </c>
      <c r="E97" t="s">
        <v>273</v>
      </c>
      <c r="F97" t="s">
        <v>274</v>
      </c>
      <c r="G97" t="s">
        <v>76</v>
      </c>
      <c r="H97" t="s">
        <v>21</v>
      </c>
      <c r="I97" t="s">
        <v>32</v>
      </c>
      <c r="J97" t="s">
        <v>24</v>
      </c>
      <c r="K97" t="s">
        <v>78</v>
      </c>
      <c r="L97" t="s">
        <v>320</v>
      </c>
      <c r="M97" s="2">
        <v>0</v>
      </c>
      <c r="N97" s="3">
        <v>85</v>
      </c>
      <c r="O97" s="3">
        <v>18</v>
      </c>
      <c r="P97">
        <v>3</v>
      </c>
      <c r="Q97" t="s">
        <v>7880</v>
      </c>
    </row>
    <row r="98" spans="1:17" x14ac:dyDescent="0.25">
      <c r="A98" t="s">
        <v>317</v>
      </c>
      <c r="B98" s="1">
        <v>40583</v>
      </c>
      <c r="C98" t="s">
        <v>318</v>
      </c>
      <c r="D98" t="s">
        <v>86</v>
      </c>
      <c r="E98" t="s">
        <v>273</v>
      </c>
      <c r="F98" t="s">
        <v>274</v>
      </c>
      <c r="G98" t="s">
        <v>76</v>
      </c>
      <c r="H98" t="s">
        <v>21</v>
      </c>
      <c r="I98" t="s">
        <v>32</v>
      </c>
      <c r="J98" t="s">
        <v>24</v>
      </c>
      <c r="K98" t="s">
        <v>63</v>
      </c>
      <c r="L98" t="s">
        <v>321</v>
      </c>
      <c r="M98" s="2">
        <v>0</v>
      </c>
      <c r="N98" s="3">
        <v>48</v>
      </c>
      <c r="O98" s="3">
        <v>5</v>
      </c>
      <c r="P98">
        <v>3</v>
      </c>
      <c r="Q98" t="s">
        <v>7880</v>
      </c>
    </row>
    <row r="99" spans="1:17" x14ac:dyDescent="0.25">
      <c r="A99" t="s">
        <v>317</v>
      </c>
      <c r="B99" s="1">
        <v>40583</v>
      </c>
      <c r="C99" t="s">
        <v>318</v>
      </c>
      <c r="D99" t="s">
        <v>86</v>
      </c>
      <c r="E99" t="s">
        <v>273</v>
      </c>
      <c r="F99" t="s">
        <v>274</v>
      </c>
      <c r="G99" t="s">
        <v>76</v>
      </c>
      <c r="H99" t="s">
        <v>21</v>
      </c>
      <c r="I99" t="s">
        <v>32</v>
      </c>
      <c r="J99" t="s">
        <v>24</v>
      </c>
      <c r="K99" t="s">
        <v>50</v>
      </c>
      <c r="L99" t="s">
        <v>322</v>
      </c>
      <c r="M99" s="2">
        <v>0.1</v>
      </c>
      <c r="N99" s="3">
        <v>60</v>
      </c>
      <c r="O99" s="3">
        <v>-3</v>
      </c>
      <c r="P99">
        <v>4</v>
      </c>
      <c r="Q99" t="s">
        <v>7880</v>
      </c>
    </row>
    <row r="100" spans="1:17" x14ac:dyDescent="0.25">
      <c r="A100" t="s">
        <v>323</v>
      </c>
      <c r="B100" s="1">
        <v>40583</v>
      </c>
      <c r="C100" t="s">
        <v>324</v>
      </c>
      <c r="D100" t="s">
        <v>101</v>
      </c>
      <c r="E100" t="s">
        <v>325</v>
      </c>
      <c r="F100" t="s">
        <v>326</v>
      </c>
      <c r="G100" t="s">
        <v>41</v>
      </c>
      <c r="H100" t="s">
        <v>31</v>
      </c>
      <c r="I100" t="s">
        <v>95</v>
      </c>
      <c r="J100" t="s">
        <v>24</v>
      </c>
      <c r="K100" t="s">
        <v>43</v>
      </c>
      <c r="L100" t="s">
        <v>327</v>
      </c>
      <c r="M100" s="2">
        <v>0</v>
      </c>
      <c r="N100" s="3">
        <v>133</v>
      </c>
      <c r="O100" s="3">
        <v>5</v>
      </c>
      <c r="P100">
        <v>5</v>
      </c>
      <c r="Q100" t="s">
        <v>7881</v>
      </c>
    </row>
    <row r="101" spans="1:17" x14ac:dyDescent="0.25">
      <c r="A101" t="s">
        <v>323</v>
      </c>
      <c r="B101" s="1">
        <v>40583</v>
      </c>
      <c r="C101" t="s">
        <v>324</v>
      </c>
      <c r="D101" t="s">
        <v>101</v>
      </c>
      <c r="E101" t="s">
        <v>325</v>
      </c>
      <c r="F101" t="s">
        <v>326</v>
      </c>
      <c r="G101" t="s">
        <v>41</v>
      </c>
      <c r="H101" t="s">
        <v>31</v>
      </c>
      <c r="I101" t="s">
        <v>95</v>
      </c>
      <c r="J101" t="s">
        <v>24</v>
      </c>
      <c r="K101" t="s">
        <v>78</v>
      </c>
      <c r="L101" t="s">
        <v>328</v>
      </c>
      <c r="M101" s="2">
        <v>0</v>
      </c>
      <c r="N101" s="3">
        <v>80</v>
      </c>
      <c r="O101" s="3">
        <v>21</v>
      </c>
      <c r="P101">
        <v>7</v>
      </c>
      <c r="Q101" t="s">
        <v>7881</v>
      </c>
    </row>
    <row r="102" spans="1:17" x14ac:dyDescent="0.25">
      <c r="A102" t="s">
        <v>329</v>
      </c>
      <c r="B102" s="1">
        <v>40583</v>
      </c>
      <c r="C102" t="s">
        <v>330</v>
      </c>
      <c r="D102" t="s">
        <v>119</v>
      </c>
      <c r="E102" t="s">
        <v>331</v>
      </c>
      <c r="F102" t="s">
        <v>332</v>
      </c>
      <c r="G102" t="s">
        <v>41</v>
      </c>
      <c r="H102" t="s">
        <v>47</v>
      </c>
      <c r="I102" t="s">
        <v>32</v>
      </c>
      <c r="J102" t="s">
        <v>34</v>
      </c>
      <c r="K102" t="s">
        <v>218</v>
      </c>
      <c r="L102" t="s">
        <v>333</v>
      </c>
      <c r="M102" s="2">
        <v>0.2</v>
      </c>
      <c r="N102" s="3">
        <v>267</v>
      </c>
      <c r="O102" s="3">
        <v>90</v>
      </c>
      <c r="P102">
        <v>3</v>
      </c>
      <c r="Q102" t="s">
        <v>7881</v>
      </c>
    </row>
    <row r="103" spans="1:17" x14ac:dyDescent="0.25">
      <c r="A103" t="s">
        <v>329</v>
      </c>
      <c r="B103" s="1">
        <v>40583</v>
      </c>
      <c r="C103" t="s">
        <v>330</v>
      </c>
      <c r="D103" t="s">
        <v>119</v>
      </c>
      <c r="E103" t="s">
        <v>331</v>
      </c>
      <c r="F103" t="s">
        <v>332</v>
      </c>
      <c r="G103" t="s">
        <v>41</v>
      </c>
      <c r="H103" t="s">
        <v>47</v>
      </c>
      <c r="I103" t="s">
        <v>32</v>
      </c>
      <c r="J103" t="s">
        <v>24</v>
      </c>
      <c r="K103" t="s">
        <v>169</v>
      </c>
      <c r="L103" t="s">
        <v>334</v>
      </c>
      <c r="M103" s="2">
        <v>0.5</v>
      </c>
      <c r="N103" s="3">
        <v>55</v>
      </c>
      <c r="O103" s="3">
        <v>-19</v>
      </c>
      <c r="P103">
        <v>4</v>
      </c>
      <c r="Q103" t="s">
        <v>7880</v>
      </c>
    </row>
    <row r="104" spans="1:17" x14ac:dyDescent="0.25">
      <c r="A104" t="s">
        <v>329</v>
      </c>
      <c r="B104" s="1">
        <v>40583</v>
      </c>
      <c r="C104" t="s">
        <v>330</v>
      </c>
      <c r="D104" t="s">
        <v>119</v>
      </c>
      <c r="E104" t="s">
        <v>331</v>
      </c>
      <c r="F104" t="s">
        <v>332</v>
      </c>
      <c r="G104" t="s">
        <v>41</v>
      </c>
      <c r="H104" t="s">
        <v>47</v>
      </c>
      <c r="I104" t="s">
        <v>32</v>
      </c>
      <c r="J104" t="s">
        <v>24</v>
      </c>
      <c r="K104" t="s">
        <v>50</v>
      </c>
      <c r="L104" t="s">
        <v>335</v>
      </c>
      <c r="M104" s="2">
        <v>0.5</v>
      </c>
      <c r="N104" s="3">
        <v>91</v>
      </c>
      <c r="O104" s="3">
        <v>-2</v>
      </c>
      <c r="P104">
        <v>3</v>
      </c>
      <c r="Q104" t="s">
        <v>7881</v>
      </c>
    </row>
    <row r="105" spans="1:17" x14ac:dyDescent="0.25">
      <c r="A105" t="s">
        <v>336</v>
      </c>
      <c r="B105" s="1">
        <v>40584</v>
      </c>
      <c r="C105" t="s">
        <v>337</v>
      </c>
      <c r="D105" t="s">
        <v>338</v>
      </c>
      <c r="E105" t="s">
        <v>339</v>
      </c>
      <c r="F105" t="s">
        <v>340</v>
      </c>
      <c r="G105" t="s">
        <v>41</v>
      </c>
      <c r="H105" t="s">
        <v>47</v>
      </c>
      <c r="I105" t="s">
        <v>32</v>
      </c>
      <c r="J105" t="s">
        <v>34</v>
      </c>
      <c r="K105" t="s">
        <v>35</v>
      </c>
      <c r="L105" t="s">
        <v>341</v>
      </c>
      <c r="M105" s="2">
        <v>0</v>
      </c>
      <c r="N105" s="3">
        <v>780</v>
      </c>
      <c r="O105" s="3">
        <v>117</v>
      </c>
      <c r="P105">
        <v>2</v>
      </c>
      <c r="Q105" t="s">
        <v>7880</v>
      </c>
    </row>
    <row r="106" spans="1:17" x14ac:dyDescent="0.25">
      <c r="A106" t="s">
        <v>336</v>
      </c>
      <c r="B106" s="1">
        <v>40584</v>
      </c>
      <c r="C106" t="s">
        <v>337</v>
      </c>
      <c r="D106" t="s">
        <v>338</v>
      </c>
      <c r="E106" t="s">
        <v>339</v>
      </c>
      <c r="F106" t="s">
        <v>340</v>
      </c>
      <c r="G106" t="s">
        <v>41</v>
      </c>
      <c r="H106" t="s">
        <v>47</v>
      </c>
      <c r="I106" t="s">
        <v>32</v>
      </c>
      <c r="J106" t="s">
        <v>24</v>
      </c>
      <c r="K106" t="s">
        <v>43</v>
      </c>
      <c r="L106" t="s">
        <v>342</v>
      </c>
      <c r="M106" s="2">
        <v>0</v>
      </c>
      <c r="N106" s="3">
        <v>19</v>
      </c>
      <c r="O106" s="3">
        <v>8</v>
      </c>
      <c r="P106">
        <v>1</v>
      </c>
      <c r="Q106" t="s">
        <v>7880</v>
      </c>
    </row>
    <row r="107" spans="1:17" x14ac:dyDescent="0.25">
      <c r="A107" t="s">
        <v>343</v>
      </c>
      <c r="B107" s="1">
        <v>40584</v>
      </c>
      <c r="C107" t="s">
        <v>344</v>
      </c>
      <c r="D107" t="s">
        <v>86</v>
      </c>
      <c r="E107" t="s">
        <v>226</v>
      </c>
      <c r="F107" t="s">
        <v>345</v>
      </c>
      <c r="G107" t="s">
        <v>76</v>
      </c>
      <c r="H107" t="s">
        <v>47</v>
      </c>
      <c r="I107" t="s">
        <v>32</v>
      </c>
      <c r="J107" t="s">
        <v>34</v>
      </c>
      <c r="K107" t="s">
        <v>35</v>
      </c>
      <c r="L107" t="s">
        <v>346</v>
      </c>
      <c r="M107" s="2">
        <v>0</v>
      </c>
      <c r="N107" s="3">
        <v>822</v>
      </c>
      <c r="O107" s="3">
        <v>353</v>
      </c>
      <c r="P107">
        <v>2</v>
      </c>
      <c r="Q107" t="s">
        <v>7880</v>
      </c>
    </row>
    <row r="108" spans="1:17" x14ac:dyDescent="0.25">
      <c r="A108" t="s">
        <v>343</v>
      </c>
      <c r="B108" s="1">
        <v>40584</v>
      </c>
      <c r="C108" t="s">
        <v>344</v>
      </c>
      <c r="D108" t="s">
        <v>86</v>
      </c>
      <c r="E108" t="s">
        <v>226</v>
      </c>
      <c r="F108" t="s">
        <v>345</v>
      </c>
      <c r="G108" t="s">
        <v>76</v>
      </c>
      <c r="H108" t="s">
        <v>47</v>
      </c>
      <c r="I108" t="s">
        <v>32</v>
      </c>
      <c r="J108" t="s">
        <v>24</v>
      </c>
      <c r="K108" t="s">
        <v>43</v>
      </c>
      <c r="L108" t="s">
        <v>347</v>
      </c>
      <c r="M108" s="2">
        <v>0</v>
      </c>
      <c r="N108" s="3">
        <v>19</v>
      </c>
      <c r="O108" s="3">
        <v>4</v>
      </c>
      <c r="P108">
        <v>1</v>
      </c>
      <c r="Q108" t="s">
        <v>7880</v>
      </c>
    </row>
    <row r="109" spans="1:17" x14ac:dyDescent="0.25">
      <c r="A109" t="s">
        <v>348</v>
      </c>
      <c r="B109" s="1">
        <v>40584</v>
      </c>
      <c r="C109" t="s">
        <v>349</v>
      </c>
      <c r="D109" t="s">
        <v>38</v>
      </c>
      <c r="E109" t="s">
        <v>59</v>
      </c>
      <c r="F109" t="s">
        <v>350</v>
      </c>
      <c r="G109" t="s">
        <v>41</v>
      </c>
      <c r="H109" t="s">
        <v>31</v>
      </c>
      <c r="I109" t="s">
        <v>32</v>
      </c>
      <c r="J109" t="s">
        <v>24</v>
      </c>
      <c r="K109" t="s">
        <v>169</v>
      </c>
      <c r="L109" t="s">
        <v>351</v>
      </c>
      <c r="M109" s="2">
        <v>0</v>
      </c>
      <c r="N109" s="3">
        <v>50</v>
      </c>
      <c r="O109" s="3">
        <v>24</v>
      </c>
      <c r="P109">
        <v>4</v>
      </c>
      <c r="Q109" t="s">
        <v>7881</v>
      </c>
    </row>
    <row r="110" spans="1:17" x14ac:dyDescent="0.25">
      <c r="A110" t="s">
        <v>348</v>
      </c>
      <c r="B110" s="1">
        <v>40584</v>
      </c>
      <c r="C110" t="s">
        <v>349</v>
      </c>
      <c r="D110" t="s">
        <v>38</v>
      </c>
      <c r="E110" t="s">
        <v>59</v>
      </c>
      <c r="F110" t="s">
        <v>350</v>
      </c>
      <c r="G110" t="s">
        <v>41</v>
      </c>
      <c r="H110" t="s">
        <v>31</v>
      </c>
      <c r="I110" t="s">
        <v>32</v>
      </c>
      <c r="J110" t="s">
        <v>107</v>
      </c>
      <c r="K110" t="s">
        <v>108</v>
      </c>
      <c r="L110" t="s">
        <v>352</v>
      </c>
      <c r="M110" s="2">
        <v>0.15</v>
      </c>
      <c r="N110" s="3">
        <v>206</v>
      </c>
      <c r="O110" s="3">
        <v>27</v>
      </c>
      <c r="P110">
        <v>2</v>
      </c>
      <c r="Q110" t="s">
        <v>7880</v>
      </c>
    </row>
    <row r="111" spans="1:17" x14ac:dyDescent="0.25">
      <c r="A111" t="s">
        <v>353</v>
      </c>
      <c r="B111" s="1">
        <v>40584</v>
      </c>
      <c r="C111" t="s">
        <v>354</v>
      </c>
      <c r="D111" t="s">
        <v>101</v>
      </c>
      <c r="E111" t="s">
        <v>102</v>
      </c>
      <c r="F111" t="s">
        <v>355</v>
      </c>
      <c r="G111" t="s">
        <v>41</v>
      </c>
      <c r="H111" t="s">
        <v>21</v>
      </c>
      <c r="I111" t="s">
        <v>95</v>
      </c>
      <c r="J111" t="s">
        <v>24</v>
      </c>
      <c r="K111" t="s">
        <v>78</v>
      </c>
      <c r="L111" t="s">
        <v>356</v>
      </c>
      <c r="M111" s="2">
        <v>0.5</v>
      </c>
      <c r="N111" s="3">
        <v>26</v>
      </c>
      <c r="O111" s="3">
        <v>-14</v>
      </c>
      <c r="P111">
        <v>5</v>
      </c>
      <c r="Q111" t="s">
        <v>7881</v>
      </c>
    </row>
    <row r="112" spans="1:17" x14ac:dyDescent="0.25">
      <c r="A112" t="s">
        <v>353</v>
      </c>
      <c r="B112" s="1">
        <v>40584</v>
      </c>
      <c r="C112" t="s">
        <v>354</v>
      </c>
      <c r="D112" t="s">
        <v>101</v>
      </c>
      <c r="E112" t="s">
        <v>102</v>
      </c>
      <c r="F112" t="s">
        <v>355</v>
      </c>
      <c r="G112" t="s">
        <v>41</v>
      </c>
      <c r="H112" t="s">
        <v>21</v>
      </c>
      <c r="I112" t="s">
        <v>95</v>
      </c>
      <c r="J112" t="s">
        <v>24</v>
      </c>
      <c r="K112" t="s">
        <v>50</v>
      </c>
      <c r="L112" t="s">
        <v>357</v>
      </c>
      <c r="M112" s="2">
        <v>0.6</v>
      </c>
      <c r="N112" s="3">
        <v>215</v>
      </c>
      <c r="O112" s="3">
        <v>-220</v>
      </c>
      <c r="P112">
        <v>4</v>
      </c>
      <c r="Q112" t="s">
        <v>7881</v>
      </c>
    </row>
    <row r="113" spans="1:17" x14ac:dyDescent="0.25">
      <c r="A113" t="s">
        <v>358</v>
      </c>
      <c r="B113" s="1">
        <v>40588</v>
      </c>
      <c r="C113" t="s">
        <v>359</v>
      </c>
      <c r="D113" t="s">
        <v>86</v>
      </c>
      <c r="E113" t="s">
        <v>156</v>
      </c>
      <c r="F113" t="s">
        <v>360</v>
      </c>
      <c r="G113" t="s">
        <v>76</v>
      </c>
      <c r="H113" t="s">
        <v>31</v>
      </c>
      <c r="I113" t="s">
        <v>22</v>
      </c>
      <c r="J113" t="s">
        <v>24</v>
      </c>
      <c r="K113" t="s">
        <v>43</v>
      </c>
      <c r="L113" t="s">
        <v>361</v>
      </c>
      <c r="M113" s="2">
        <v>0</v>
      </c>
      <c r="N113" s="3">
        <v>26</v>
      </c>
      <c r="O113" s="3">
        <v>1</v>
      </c>
      <c r="P113">
        <v>1</v>
      </c>
      <c r="Q113" t="s">
        <v>7880</v>
      </c>
    </row>
    <row r="114" spans="1:17" x14ac:dyDescent="0.25">
      <c r="A114" t="s">
        <v>358</v>
      </c>
      <c r="B114" s="1">
        <v>40588</v>
      </c>
      <c r="C114" t="s">
        <v>359</v>
      </c>
      <c r="D114" t="s">
        <v>86</v>
      </c>
      <c r="E114" t="s">
        <v>156</v>
      </c>
      <c r="F114" t="s">
        <v>360</v>
      </c>
      <c r="G114" t="s">
        <v>76</v>
      </c>
      <c r="H114" t="s">
        <v>31</v>
      </c>
      <c r="I114" t="s">
        <v>22</v>
      </c>
      <c r="J114" t="s">
        <v>24</v>
      </c>
      <c r="K114" t="s">
        <v>50</v>
      </c>
      <c r="L114" t="s">
        <v>362</v>
      </c>
      <c r="M114" s="2">
        <v>0.1</v>
      </c>
      <c r="N114" s="3">
        <v>9</v>
      </c>
      <c r="O114" s="3">
        <v>2</v>
      </c>
      <c r="P114">
        <v>1</v>
      </c>
      <c r="Q114" t="s">
        <v>7880</v>
      </c>
    </row>
    <row r="115" spans="1:17" x14ac:dyDescent="0.25">
      <c r="A115" t="s">
        <v>363</v>
      </c>
      <c r="B115" s="1">
        <v>40589</v>
      </c>
      <c r="C115" t="s">
        <v>364</v>
      </c>
      <c r="D115" t="s">
        <v>119</v>
      </c>
      <c r="E115" t="s">
        <v>331</v>
      </c>
      <c r="F115" t="s">
        <v>365</v>
      </c>
      <c r="G115" t="s">
        <v>41</v>
      </c>
      <c r="H115" t="s">
        <v>31</v>
      </c>
      <c r="I115" t="s">
        <v>32</v>
      </c>
      <c r="J115" t="s">
        <v>34</v>
      </c>
      <c r="K115" t="s">
        <v>35</v>
      </c>
      <c r="L115" t="s">
        <v>366</v>
      </c>
      <c r="M115" s="2">
        <v>0.5</v>
      </c>
      <c r="N115" s="3">
        <v>875</v>
      </c>
      <c r="O115" s="3">
        <v>-577</v>
      </c>
      <c r="P115">
        <v>4</v>
      </c>
      <c r="Q115" t="s">
        <v>7880</v>
      </c>
    </row>
    <row r="116" spans="1:17" x14ac:dyDescent="0.25">
      <c r="A116" t="s">
        <v>363</v>
      </c>
      <c r="B116" s="1">
        <v>40589</v>
      </c>
      <c r="C116" t="s">
        <v>364</v>
      </c>
      <c r="D116" t="s">
        <v>119</v>
      </c>
      <c r="E116" t="s">
        <v>331</v>
      </c>
      <c r="F116" t="s">
        <v>365</v>
      </c>
      <c r="G116" t="s">
        <v>41</v>
      </c>
      <c r="H116" t="s">
        <v>31</v>
      </c>
      <c r="I116" t="s">
        <v>32</v>
      </c>
      <c r="J116" t="s">
        <v>34</v>
      </c>
      <c r="K116" t="s">
        <v>89</v>
      </c>
      <c r="L116" t="s">
        <v>367</v>
      </c>
      <c r="M116" s="2">
        <v>0.7</v>
      </c>
      <c r="N116" s="3">
        <v>273</v>
      </c>
      <c r="O116" s="3">
        <v>-500</v>
      </c>
      <c r="P116">
        <v>3</v>
      </c>
      <c r="Q116" t="s">
        <v>7881</v>
      </c>
    </row>
    <row r="117" spans="1:17" x14ac:dyDescent="0.25">
      <c r="A117" t="s">
        <v>368</v>
      </c>
      <c r="B117" s="1">
        <v>40589</v>
      </c>
      <c r="C117" t="s">
        <v>369</v>
      </c>
      <c r="D117" t="s">
        <v>86</v>
      </c>
      <c r="E117" t="s">
        <v>263</v>
      </c>
      <c r="F117" t="s">
        <v>264</v>
      </c>
      <c r="G117" t="s">
        <v>76</v>
      </c>
      <c r="H117" t="s">
        <v>47</v>
      </c>
      <c r="I117" t="s">
        <v>32</v>
      </c>
      <c r="J117" t="s">
        <v>34</v>
      </c>
      <c r="K117" t="s">
        <v>97</v>
      </c>
      <c r="L117" t="s">
        <v>370</v>
      </c>
      <c r="M117" s="2">
        <v>0.2</v>
      </c>
      <c r="N117" s="3">
        <v>728</v>
      </c>
      <c r="O117" s="3">
        <v>-82</v>
      </c>
      <c r="P117">
        <v>2</v>
      </c>
      <c r="Q117" t="s">
        <v>7881</v>
      </c>
    </row>
    <row r="118" spans="1:17" x14ac:dyDescent="0.25">
      <c r="A118" t="s">
        <v>368</v>
      </c>
      <c r="B118" s="1">
        <v>40589</v>
      </c>
      <c r="C118" t="s">
        <v>369</v>
      </c>
      <c r="D118" t="s">
        <v>86</v>
      </c>
      <c r="E118" t="s">
        <v>263</v>
      </c>
      <c r="F118" t="s">
        <v>264</v>
      </c>
      <c r="G118" t="s">
        <v>76</v>
      </c>
      <c r="H118" t="s">
        <v>47</v>
      </c>
      <c r="I118" t="s">
        <v>32</v>
      </c>
      <c r="J118" t="s">
        <v>34</v>
      </c>
      <c r="K118" t="s">
        <v>218</v>
      </c>
      <c r="L118" t="s">
        <v>371</v>
      </c>
      <c r="M118" s="2">
        <v>0</v>
      </c>
      <c r="N118" s="3">
        <v>127</v>
      </c>
      <c r="O118" s="3">
        <v>19</v>
      </c>
      <c r="P118">
        <v>3</v>
      </c>
      <c r="Q118" t="s">
        <v>7881</v>
      </c>
    </row>
    <row r="119" spans="1:17" x14ac:dyDescent="0.25">
      <c r="A119" t="s">
        <v>372</v>
      </c>
      <c r="B119" s="1">
        <v>40590</v>
      </c>
      <c r="C119" t="s">
        <v>373</v>
      </c>
      <c r="D119" t="s">
        <v>38</v>
      </c>
      <c r="E119" t="s">
        <v>67</v>
      </c>
      <c r="F119" t="s">
        <v>374</v>
      </c>
      <c r="G119" t="s">
        <v>41</v>
      </c>
      <c r="H119" t="s">
        <v>47</v>
      </c>
      <c r="I119" t="s">
        <v>22</v>
      </c>
      <c r="J119" t="s">
        <v>34</v>
      </c>
      <c r="K119" t="s">
        <v>97</v>
      </c>
      <c r="L119" t="s">
        <v>375</v>
      </c>
      <c r="M119" s="2">
        <v>0.1</v>
      </c>
      <c r="N119" s="3">
        <v>4544</v>
      </c>
      <c r="O119" s="3">
        <v>1868</v>
      </c>
      <c r="P119">
        <v>11</v>
      </c>
      <c r="Q119" t="s">
        <v>7880</v>
      </c>
    </row>
    <row r="120" spans="1:17" x14ac:dyDescent="0.25">
      <c r="A120" t="s">
        <v>372</v>
      </c>
      <c r="B120" s="1">
        <v>40590</v>
      </c>
      <c r="C120" t="s">
        <v>373</v>
      </c>
      <c r="D120" t="s">
        <v>38</v>
      </c>
      <c r="E120" t="s">
        <v>67</v>
      </c>
      <c r="F120" t="s">
        <v>374</v>
      </c>
      <c r="G120" t="s">
        <v>41</v>
      </c>
      <c r="H120" t="s">
        <v>47</v>
      </c>
      <c r="I120" t="s">
        <v>22</v>
      </c>
      <c r="J120" t="s">
        <v>24</v>
      </c>
      <c r="K120" t="s">
        <v>141</v>
      </c>
      <c r="L120" t="s">
        <v>376</v>
      </c>
      <c r="M120" s="2">
        <v>0.1</v>
      </c>
      <c r="N120" s="3">
        <v>277</v>
      </c>
      <c r="O120" s="3">
        <v>0</v>
      </c>
      <c r="P120">
        <v>1</v>
      </c>
      <c r="Q120" t="s">
        <v>7881</v>
      </c>
    </row>
    <row r="121" spans="1:17" x14ac:dyDescent="0.25">
      <c r="A121" t="s">
        <v>372</v>
      </c>
      <c r="B121" s="1">
        <v>40590</v>
      </c>
      <c r="C121" t="s">
        <v>373</v>
      </c>
      <c r="D121" t="s">
        <v>38</v>
      </c>
      <c r="E121" t="s">
        <v>67</v>
      </c>
      <c r="F121" t="s">
        <v>374</v>
      </c>
      <c r="G121" t="s">
        <v>41</v>
      </c>
      <c r="H121" t="s">
        <v>47</v>
      </c>
      <c r="I121" t="s">
        <v>22</v>
      </c>
      <c r="J121" t="s">
        <v>24</v>
      </c>
      <c r="K121" t="s">
        <v>43</v>
      </c>
      <c r="L121" t="s">
        <v>377</v>
      </c>
      <c r="M121" s="2">
        <v>0</v>
      </c>
      <c r="N121" s="3">
        <v>90</v>
      </c>
      <c r="O121" s="3">
        <v>32</v>
      </c>
      <c r="P121">
        <v>6</v>
      </c>
      <c r="Q121" t="s">
        <v>7880</v>
      </c>
    </row>
    <row r="122" spans="1:17" x14ac:dyDescent="0.25">
      <c r="A122" t="s">
        <v>372</v>
      </c>
      <c r="B122" s="1">
        <v>40590</v>
      </c>
      <c r="C122" t="s">
        <v>373</v>
      </c>
      <c r="D122" t="s">
        <v>38</v>
      </c>
      <c r="E122" t="s">
        <v>67</v>
      </c>
      <c r="F122" t="s">
        <v>374</v>
      </c>
      <c r="G122" t="s">
        <v>41</v>
      </c>
      <c r="H122" t="s">
        <v>47</v>
      </c>
      <c r="I122" t="s">
        <v>22</v>
      </c>
      <c r="J122" t="s">
        <v>107</v>
      </c>
      <c r="K122" t="s">
        <v>136</v>
      </c>
      <c r="L122" t="s">
        <v>378</v>
      </c>
      <c r="M122" s="2">
        <v>0.15</v>
      </c>
      <c r="N122" s="3">
        <v>284</v>
      </c>
      <c r="O122" s="3">
        <v>43</v>
      </c>
      <c r="P122">
        <v>2</v>
      </c>
      <c r="Q122" t="s">
        <v>7880</v>
      </c>
    </row>
    <row r="123" spans="1:17" x14ac:dyDescent="0.25">
      <c r="A123" t="s">
        <v>379</v>
      </c>
      <c r="B123" s="1">
        <v>40592</v>
      </c>
      <c r="C123" t="s">
        <v>255</v>
      </c>
      <c r="D123" t="s">
        <v>38</v>
      </c>
      <c r="E123" t="s">
        <v>380</v>
      </c>
      <c r="F123" t="s">
        <v>381</v>
      </c>
      <c r="G123" t="s">
        <v>41</v>
      </c>
      <c r="H123" t="s">
        <v>47</v>
      </c>
      <c r="I123" t="s">
        <v>32</v>
      </c>
      <c r="J123" t="s">
        <v>24</v>
      </c>
      <c r="K123" t="s">
        <v>63</v>
      </c>
      <c r="L123" t="s">
        <v>382</v>
      </c>
      <c r="M123" s="2">
        <v>0</v>
      </c>
      <c r="N123" s="3">
        <v>35</v>
      </c>
      <c r="O123" s="3">
        <v>14</v>
      </c>
      <c r="P123">
        <v>3</v>
      </c>
      <c r="Q123" t="s">
        <v>7880</v>
      </c>
    </row>
    <row r="124" spans="1:17" x14ac:dyDescent="0.25">
      <c r="A124" t="s">
        <v>383</v>
      </c>
      <c r="B124" s="1">
        <v>40592</v>
      </c>
      <c r="C124" t="s">
        <v>384</v>
      </c>
      <c r="D124" t="s">
        <v>38</v>
      </c>
      <c r="E124" t="s">
        <v>178</v>
      </c>
      <c r="F124" t="s">
        <v>385</v>
      </c>
      <c r="G124" t="s">
        <v>41</v>
      </c>
      <c r="H124" t="s">
        <v>31</v>
      </c>
      <c r="I124" t="s">
        <v>32</v>
      </c>
      <c r="J124" t="s">
        <v>24</v>
      </c>
      <c r="K124" t="s">
        <v>78</v>
      </c>
      <c r="L124" t="s">
        <v>249</v>
      </c>
      <c r="M124" s="2">
        <v>0</v>
      </c>
      <c r="N124" s="3">
        <v>24</v>
      </c>
      <c r="O124" s="3">
        <v>8</v>
      </c>
      <c r="P124">
        <v>4</v>
      </c>
      <c r="Q124" t="s">
        <v>7880</v>
      </c>
    </row>
    <row r="125" spans="1:17" x14ac:dyDescent="0.25">
      <c r="A125" t="s">
        <v>383</v>
      </c>
      <c r="B125" s="1">
        <v>40592</v>
      </c>
      <c r="C125" t="s">
        <v>384</v>
      </c>
      <c r="D125" t="s">
        <v>38</v>
      </c>
      <c r="E125" t="s">
        <v>178</v>
      </c>
      <c r="F125" t="s">
        <v>385</v>
      </c>
      <c r="G125" t="s">
        <v>41</v>
      </c>
      <c r="H125" t="s">
        <v>31</v>
      </c>
      <c r="I125" t="s">
        <v>32</v>
      </c>
      <c r="J125" t="s">
        <v>107</v>
      </c>
      <c r="K125" t="s">
        <v>108</v>
      </c>
      <c r="L125" t="s">
        <v>386</v>
      </c>
      <c r="M125" s="2">
        <v>0.15</v>
      </c>
      <c r="N125" s="3">
        <v>129</v>
      </c>
      <c r="O125" s="3">
        <v>-2</v>
      </c>
      <c r="P125">
        <v>3</v>
      </c>
      <c r="Q125" t="s">
        <v>7880</v>
      </c>
    </row>
    <row r="126" spans="1:17" x14ac:dyDescent="0.25">
      <c r="A126" t="s">
        <v>387</v>
      </c>
      <c r="B126" s="1">
        <v>40592</v>
      </c>
      <c r="C126" t="s">
        <v>388</v>
      </c>
      <c r="D126" t="s">
        <v>101</v>
      </c>
      <c r="E126" t="s">
        <v>183</v>
      </c>
      <c r="F126" t="s">
        <v>389</v>
      </c>
      <c r="G126" t="s">
        <v>41</v>
      </c>
      <c r="H126" t="s">
        <v>31</v>
      </c>
      <c r="I126" t="s">
        <v>22</v>
      </c>
      <c r="J126" t="s">
        <v>24</v>
      </c>
      <c r="K126" t="s">
        <v>63</v>
      </c>
      <c r="L126" t="s">
        <v>390</v>
      </c>
      <c r="M126" s="2">
        <v>0</v>
      </c>
      <c r="N126" s="3">
        <v>55</v>
      </c>
      <c r="O126" s="3">
        <v>8</v>
      </c>
      <c r="P126">
        <v>5</v>
      </c>
      <c r="Q126" t="s">
        <v>7881</v>
      </c>
    </row>
    <row r="127" spans="1:17" x14ac:dyDescent="0.25">
      <c r="A127" t="s">
        <v>387</v>
      </c>
      <c r="B127" s="1">
        <v>40592</v>
      </c>
      <c r="C127" t="s">
        <v>388</v>
      </c>
      <c r="D127" t="s">
        <v>101</v>
      </c>
      <c r="E127" t="s">
        <v>183</v>
      </c>
      <c r="F127" t="s">
        <v>389</v>
      </c>
      <c r="G127" t="s">
        <v>41</v>
      </c>
      <c r="H127" t="s">
        <v>31</v>
      </c>
      <c r="I127" t="s">
        <v>22</v>
      </c>
      <c r="J127" t="s">
        <v>24</v>
      </c>
      <c r="K127" t="s">
        <v>63</v>
      </c>
      <c r="L127" t="s">
        <v>391</v>
      </c>
      <c r="M127" s="2">
        <v>0</v>
      </c>
      <c r="N127" s="3">
        <v>62</v>
      </c>
      <c r="O127" s="3">
        <v>23</v>
      </c>
      <c r="P127">
        <v>7</v>
      </c>
      <c r="Q127" t="s">
        <v>7880</v>
      </c>
    </row>
    <row r="128" spans="1:17" x14ac:dyDescent="0.25">
      <c r="A128" t="s">
        <v>392</v>
      </c>
      <c r="B128" s="1">
        <v>40595</v>
      </c>
      <c r="C128" t="s">
        <v>393</v>
      </c>
      <c r="D128" t="s">
        <v>73</v>
      </c>
      <c r="E128" t="s">
        <v>166</v>
      </c>
      <c r="F128" t="s">
        <v>394</v>
      </c>
      <c r="G128" t="s">
        <v>76</v>
      </c>
      <c r="H128" t="s">
        <v>31</v>
      </c>
      <c r="I128" t="s">
        <v>32</v>
      </c>
      <c r="J128" t="s">
        <v>34</v>
      </c>
      <c r="K128" t="s">
        <v>89</v>
      </c>
      <c r="L128" t="s">
        <v>395</v>
      </c>
      <c r="M128" s="2">
        <v>0.5</v>
      </c>
      <c r="N128" s="3">
        <v>1003</v>
      </c>
      <c r="O128" s="3">
        <v>-943</v>
      </c>
      <c r="P128">
        <v>4</v>
      </c>
      <c r="Q128" t="s">
        <v>7881</v>
      </c>
    </row>
    <row r="129" spans="1:17" x14ac:dyDescent="0.25">
      <c r="A129" t="s">
        <v>392</v>
      </c>
      <c r="B129" s="1">
        <v>40595</v>
      </c>
      <c r="C129" t="s">
        <v>393</v>
      </c>
      <c r="D129" t="s">
        <v>73</v>
      </c>
      <c r="E129" t="s">
        <v>166</v>
      </c>
      <c r="F129" t="s">
        <v>394</v>
      </c>
      <c r="G129" t="s">
        <v>76</v>
      </c>
      <c r="H129" t="s">
        <v>31</v>
      </c>
      <c r="I129" t="s">
        <v>32</v>
      </c>
      <c r="J129" t="s">
        <v>24</v>
      </c>
      <c r="K129" t="s">
        <v>43</v>
      </c>
      <c r="L129" t="s">
        <v>396</v>
      </c>
      <c r="M129" s="2">
        <v>0</v>
      </c>
      <c r="N129" s="3">
        <v>164</v>
      </c>
      <c r="O129" s="3">
        <v>78</v>
      </c>
      <c r="P129">
        <v>3</v>
      </c>
      <c r="Q129" t="s">
        <v>7880</v>
      </c>
    </row>
    <row r="130" spans="1:17" x14ac:dyDescent="0.25">
      <c r="A130" t="s">
        <v>392</v>
      </c>
      <c r="B130" s="1">
        <v>40595</v>
      </c>
      <c r="C130" t="s">
        <v>393</v>
      </c>
      <c r="D130" t="s">
        <v>73</v>
      </c>
      <c r="E130" t="s">
        <v>166</v>
      </c>
      <c r="F130" t="s">
        <v>394</v>
      </c>
      <c r="G130" t="s">
        <v>76</v>
      </c>
      <c r="H130" t="s">
        <v>31</v>
      </c>
      <c r="I130" t="s">
        <v>32</v>
      </c>
      <c r="J130" t="s">
        <v>24</v>
      </c>
      <c r="K130" t="s">
        <v>50</v>
      </c>
      <c r="L130" t="s">
        <v>397</v>
      </c>
      <c r="M130" s="2">
        <v>0.4</v>
      </c>
      <c r="N130" s="3">
        <v>29</v>
      </c>
      <c r="O130" s="3">
        <v>-13</v>
      </c>
      <c r="P130">
        <v>1</v>
      </c>
      <c r="Q130" t="s">
        <v>7881</v>
      </c>
    </row>
    <row r="131" spans="1:17" x14ac:dyDescent="0.25">
      <c r="A131" t="s">
        <v>392</v>
      </c>
      <c r="B131" s="1">
        <v>40595</v>
      </c>
      <c r="C131" t="s">
        <v>393</v>
      </c>
      <c r="D131" t="s">
        <v>73</v>
      </c>
      <c r="E131" t="s">
        <v>166</v>
      </c>
      <c r="F131" t="s">
        <v>394</v>
      </c>
      <c r="G131" t="s">
        <v>76</v>
      </c>
      <c r="H131" t="s">
        <v>31</v>
      </c>
      <c r="I131" t="s">
        <v>32</v>
      </c>
      <c r="J131" t="s">
        <v>107</v>
      </c>
      <c r="K131" t="s">
        <v>108</v>
      </c>
      <c r="L131" t="s">
        <v>398</v>
      </c>
      <c r="M131" s="2">
        <v>0.4</v>
      </c>
      <c r="N131" s="3">
        <v>30</v>
      </c>
      <c r="O131" s="3">
        <v>-5</v>
      </c>
      <c r="P131">
        <v>1</v>
      </c>
      <c r="Q131" t="s">
        <v>7881</v>
      </c>
    </row>
    <row r="132" spans="1:17" x14ac:dyDescent="0.25">
      <c r="A132" t="s">
        <v>399</v>
      </c>
      <c r="B132" s="1">
        <v>40595</v>
      </c>
      <c r="C132" t="s">
        <v>400</v>
      </c>
      <c r="D132" t="s">
        <v>338</v>
      </c>
      <c r="E132" t="s">
        <v>401</v>
      </c>
      <c r="F132" t="s">
        <v>402</v>
      </c>
      <c r="G132" t="s">
        <v>41</v>
      </c>
      <c r="H132" t="s">
        <v>31</v>
      </c>
      <c r="I132" t="s">
        <v>32</v>
      </c>
      <c r="J132" t="s">
        <v>24</v>
      </c>
      <c r="K132" t="s">
        <v>63</v>
      </c>
      <c r="L132" t="s">
        <v>403</v>
      </c>
      <c r="M132" s="2">
        <v>0</v>
      </c>
      <c r="N132" s="3">
        <v>21</v>
      </c>
      <c r="O132" s="3">
        <v>6</v>
      </c>
      <c r="P132">
        <v>2</v>
      </c>
      <c r="Q132" t="s">
        <v>7880</v>
      </c>
    </row>
    <row r="133" spans="1:17" x14ac:dyDescent="0.25">
      <c r="A133" t="s">
        <v>399</v>
      </c>
      <c r="B133" s="1">
        <v>40595</v>
      </c>
      <c r="C133" t="s">
        <v>400</v>
      </c>
      <c r="D133" t="s">
        <v>338</v>
      </c>
      <c r="E133" t="s">
        <v>401</v>
      </c>
      <c r="F133" t="s">
        <v>402</v>
      </c>
      <c r="G133" t="s">
        <v>41</v>
      </c>
      <c r="H133" t="s">
        <v>31</v>
      </c>
      <c r="I133" t="s">
        <v>32</v>
      </c>
      <c r="J133" t="s">
        <v>24</v>
      </c>
      <c r="K133" t="s">
        <v>50</v>
      </c>
      <c r="L133" t="s">
        <v>404</v>
      </c>
      <c r="M133" s="2">
        <v>0</v>
      </c>
      <c r="N133" s="3">
        <v>32</v>
      </c>
      <c r="O133" s="3">
        <v>8</v>
      </c>
      <c r="P133">
        <v>3</v>
      </c>
      <c r="Q133" t="s">
        <v>7881</v>
      </c>
    </row>
    <row r="134" spans="1:17" x14ac:dyDescent="0.25">
      <c r="A134" t="s">
        <v>405</v>
      </c>
      <c r="B134" s="1">
        <v>40596</v>
      </c>
      <c r="C134" t="s">
        <v>406</v>
      </c>
      <c r="D134" t="s">
        <v>73</v>
      </c>
      <c r="E134" t="s">
        <v>196</v>
      </c>
      <c r="F134" t="s">
        <v>407</v>
      </c>
      <c r="G134" t="s">
        <v>76</v>
      </c>
      <c r="H134" t="s">
        <v>31</v>
      </c>
      <c r="I134" t="s">
        <v>32</v>
      </c>
      <c r="J134" t="s">
        <v>34</v>
      </c>
      <c r="K134" t="s">
        <v>218</v>
      </c>
      <c r="L134" t="s">
        <v>408</v>
      </c>
      <c r="M134" s="2">
        <v>0</v>
      </c>
      <c r="N134" s="3">
        <v>103</v>
      </c>
      <c r="O134" s="3">
        <v>30</v>
      </c>
      <c r="P134">
        <v>2</v>
      </c>
      <c r="Q134" t="s">
        <v>7880</v>
      </c>
    </row>
    <row r="135" spans="1:17" x14ac:dyDescent="0.25">
      <c r="A135" t="s">
        <v>405</v>
      </c>
      <c r="B135" s="1">
        <v>40596</v>
      </c>
      <c r="C135" t="s">
        <v>406</v>
      </c>
      <c r="D135" t="s">
        <v>73</v>
      </c>
      <c r="E135" t="s">
        <v>196</v>
      </c>
      <c r="F135" t="s">
        <v>407</v>
      </c>
      <c r="G135" t="s">
        <v>76</v>
      </c>
      <c r="H135" t="s">
        <v>31</v>
      </c>
      <c r="I135" t="s">
        <v>32</v>
      </c>
      <c r="J135" t="s">
        <v>24</v>
      </c>
      <c r="K135" t="s">
        <v>78</v>
      </c>
      <c r="L135" t="s">
        <v>409</v>
      </c>
      <c r="M135" s="2">
        <v>0</v>
      </c>
      <c r="N135" s="3">
        <v>41</v>
      </c>
      <c r="O135" s="3">
        <v>12</v>
      </c>
      <c r="P135">
        <v>3</v>
      </c>
      <c r="Q135" t="s">
        <v>7880</v>
      </c>
    </row>
    <row r="136" spans="1:17" x14ac:dyDescent="0.25">
      <c r="A136" t="s">
        <v>405</v>
      </c>
      <c r="B136" s="1">
        <v>40596</v>
      </c>
      <c r="C136" t="s">
        <v>406</v>
      </c>
      <c r="D136" t="s">
        <v>73</v>
      </c>
      <c r="E136" t="s">
        <v>196</v>
      </c>
      <c r="F136" t="s">
        <v>407</v>
      </c>
      <c r="G136" t="s">
        <v>76</v>
      </c>
      <c r="H136" t="s">
        <v>31</v>
      </c>
      <c r="I136" t="s">
        <v>32</v>
      </c>
      <c r="J136" t="s">
        <v>24</v>
      </c>
      <c r="K136" t="s">
        <v>78</v>
      </c>
      <c r="L136" t="s">
        <v>307</v>
      </c>
      <c r="M136" s="2">
        <v>0</v>
      </c>
      <c r="N136" s="3">
        <v>63</v>
      </c>
      <c r="O136" s="3">
        <v>8</v>
      </c>
      <c r="P136">
        <v>5</v>
      </c>
      <c r="Q136" t="s">
        <v>7881</v>
      </c>
    </row>
    <row r="137" spans="1:17" x14ac:dyDescent="0.25">
      <c r="A137" t="s">
        <v>405</v>
      </c>
      <c r="B137" s="1">
        <v>40596</v>
      </c>
      <c r="C137" t="s">
        <v>406</v>
      </c>
      <c r="D137" t="s">
        <v>73</v>
      </c>
      <c r="E137" t="s">
        <v>196</v>
      </c>
      <c r="F137" t="s">
        <v>407</v>
      </c>
      <c r="G137" t="s">
        <v>76</v>
      </c>
      <c r="H137" t="s">
        <v>31</v>
      </c>
      <c r="I137" t="s">
        <v>32</v>
      </c>
      <c r="J137" t="s">
        <v>24</v>
      </c>
      <c r="K137" t="s">
        <v>78</v>
      </c>
      <c r="L137" t="s">
        <v>410</v>
      </c>
      <c r="M137" s="2">
        <v>0</v>
      </c>
      <c r="N137" s="3">
        <v>23</v>
      </c>
      <c r="O137" s="3">
        <v>8</v>
      </c>
      <c r="P137">
        <v>2</v>
      </c>
      <c r="Q137" t="s">
        <v>7880</v>
      </c>
    </row>
    <row r="138" spans="1:17" x14ac:dyDescent="0.25">
      <c r="A138" t="s">
        <v>405</v>
      </c>
      <c r="B138" s="1">
        <v>40596</v>
      </c>
      <c r="C138" t="s">
        <v>406</v>
      </c>
      <c r="D138" t="s">
        <v>73</v>
      </c>
      <c r="E138" t="s">
        <v>196</v>
      </c>
      <c r="F138" t="s">
        <v>407</v>
      </c>
      <c r="G138" t="s">
        <v>76</v>
      </c>
      <c r="H138" t="s">
        <v>31</v>
      </c>
      <c r="I138" t="s">
        <v>32</v>
      </c>
      <c r="J138" t="s">
        <v>107</v>
      </c>
      <c r="K138" t="s">
        <v>108</v>
      </c>
      <c r="L138" t="s">
        <v>411</v>
      </c>
      <c r="M138" s="2">
        <v>0.4</v>
      </c>
      <c r="N138" s="3">
        <v>477</v>
      </c>
      <c r="O138" s="3">
        <v>40</v>
      </c>
      <c r="P138">
        <v>3</v>
      </c>
      <c r="Q138" t="s">
        <v>7881</v>
      </c>
    </row>
    <row r="139" spans="1:17" x14ac:dyDescent="0.25">
      <c r="A139" t="s">
        <v>412</v>
      </c>
      <c r="B139" s="1">
        <v>40596</v>
      </c>
      <c r="C139" t="s">
        <v>413</v>
      </c>
      <c r="D139" t="s">
        <v>38</v>
      </c>
      <c r="E139" t="s">
        <v>178</v>
      </c>
      <c r="F139" t="s">
        <v>385</v>
      </c>
      <c r="G139" t="s">
        <v>41</v>
      </c>
      <c r="H139" t="s">
        <v>31</v>
      </c>
      <c r="I139" t="s">
        <v>22</v>
      </c>
      <c r="J139" t="s">
        <v>24</v>
      </c>
      <c r="K139" t="s">
        <v>78</v>
      </c>
      <c r="L139" t="s">
        <v>414</v>
      </c>
      <c r="M139" s="2">
        <v>0</v>
      </c>
      <c r="N139" s="3">
        <v>10</v>
      </c>
      <c r="O139" s="3">
        <v>2</v>
      </c>
      <c r="P139">
        <v>2</v>
      </c>
      <c r="Q139" t="s">
        <v>7881</v>
      </c>
    </row>
    <row r="140" spans="1:17" x14ac:dyDescent="0.25">
      <c r="A140" t="s">
        <v>415</v>
      </c>
      <c r="B140" s="1">
        <v>40596</v>
      </c>
      <c r="C140" t="s">
        <v>416</v>
      </c>
      <c r="D140" t="s">
        <v>417</v>
      </c>
      <c r="E140" t="s">
        <v>418</v>
      </c>
      <c r="F140" t="s">
        <v>418</v>
      </c>
      <c r="G140" t="s">
        <v>20</v>
      </c>
      <c r="H140" t="s">
        <v>31</v>
      </c>
      <c r="I140" t="s">
        <v>32</v>
      </c>
      <c r="J140" t="s">
        <v>107</v>
      </c>
      <c r="K140" t="s">
        <v>136</v>
      </c>
      <c r="L140" t="s">
        <v>419</v>
      </c>
      <c r="M140" s="2">
        <v>0.5</v>
      </c>
      <c r="N140" s="3">
        <v>185</v>
      </c>
      <c r="O140" s="3">
        <v>-93</v>
      </c>
      <c r="P140">
        <v>3</v>
      </c>
      <c r="Q140" t="s">
        <v>7880</v>
      </c>
    </row>
    <row r="141" spans="1:17" x14ac:dyDescent="0.25">
      <c r="A141" t="s">
        <v>420</v>
      </c>
      <c r="B141" s="1">
        <v>40597</v>
      </c>
      <c r="C141" t="s">
        <v>421</v>
      </c>
      <c r="D141" t="s">
        <v>73</v>
      </c>
      <c r="E141" t="s">
        <v>422</v>
      </c>
      <c r="F141" t="s">
        <v>423</v>
      </c>
      <c r="G141" t="s">
        <v>76</v>
      </c>
      <c r="H141" t="s">
        <v>47</v>
      </c>
      <c r="I141" t="s">
        <v>32</v>
      </c>
      <c r="J141" t="s">
        <v>34</v>
      </c>
      <c r="K141" t="s">
        <v>97</v>
      </c>
      <c r="L141" t="s">
        <v>424</v>
      </c>
      <c r="M141" s="2">
        <v>0.6</v>
      </c>
      <c r="N141" s="3">
        <v>47</v>
      </c>
      <c r="O141" s="3">
        <v>-60</v>
      </c>
      <c r="P141">
        <v>2</v>
      </c>
      <c r="Q141" t="s">
        <v>7881</v>
      </c>
    </row>
    <row r="142" spans="1:17" x14ac:dyDescent="0.25">
      <c r="A142" t="s">
        <v>425</v>
      </c>
      <c r="B142" s="1">
        <v>40598</v>
      </c>
      <c r="C142" t="s">
        <v>426</v>
      </c>
      <c r="D142" t="s">
        <v>189</v>
      </c>
      <c r="E142" t="s">
        <v>427</v>
      </c>
      <c r="F142" t="s">
        <v>427</v>
      </c>
      <c r="G142" t="s">
        <v>41</v>
      </c>
      <c r="H142" t="s">
        <v>47</v>
      </c>
      <c r="I142" t="s">
        <v>32</v>
      </c>
      <c r="J142" t="s">
        <v>34</v>
      </c>
      <c r="K142" t="s">
        <v>35</v>
      </c>
      <c r="L142" t="s">
        <v>428</v>
      </c>
      <c r="M142" s="2">
        <v>0</v>
      </c>
      <c r="N142" s="3">
        <v>2076</v>
      </c>
      <c r="O142" s="3">
        <v>104</v>
      </c>
      <c r="P142">
        <v>5</v>
      </c>
      <c r="Q142" t="s">
        <v>7880</v>
      </c>
    </row>
    <row r="143" spans="1:17" x14ac:dyDescent="0.25">
      <c r="A143" t="s">
        <v>425</v>
      </c>
      <c r="B143" s="1">
        <v>40598</v>
      </c>
      <c r="C143" t="s">
        <v>426</v>
      </c>
      <c r="D143" t="s">
        <v>189</v>
      </c>
      <c r="E143" t="s">
        <v>427</v>
      </c>
      <c r="F143" t="s">
        <v>427</v>
      </c>
      <c r="G143" t="s">
        <v>41</v>
      </c>
      <c r="H143" t="s">
        <v>47</v>
      </c>
      <c r="I143" t="s">
        <v>32</v>
      </c>
      <c r="J143" t="s">
        <v>24</v>
      </c>
      <c r="K143" t="s">
        <v>78</v>
      </c>
      <c r="L143" t="s">
        <v>429</v>
      </c>
      <c r="M143" s="2">
        <v>0</v>
      </c>
      <c r="N143" s="3">
        <v>309</v>
      </c>
      <c r="O143" s="3">
        <v>77</v>
      </c>
      <c r="P143">
        <v>6</v>
      </c>
      <c r="Q143" t="s">
        <v>7880</v>
      </c>
    </row>
    <row r="144" spans="1:17" x14ac:dyDescent="0.25">
      <c r="A144" t="s">
        <v>425</v>
      </c>
      <c r="B144" s="1">
        <v>40598</v>
      </c>
      <c r="C144" t="s">
        <v>426</v>
      </c>
      <c r="D144" t="s">
        <v>189</v>
      </c>
      <c r="E144" t="s">
        <v>427</v>
      </c>
      <c r="F144" t="s">
        <v>427</v>
      </c>
      <c r="G144" t="s">
        <v>41</v>
      </c>
      <c r="H144" t="s">
        <v>47</v>
      </c>
      <c r="I144" t="s">
        <v>32</v>
      </c>
      <c r="J144" t="s">
        <v>107</v>
      </c>
      <c r="K144" t="s">
        <v>147</v>
      </c>
      <c r="L144" t="s">
        <v>430</v>
      </c>
      <c r="M144" s="2">
        <v>0</v>
      </c>
      <c r="N144" s="3">
        <v>525</v>
      </c>
      <c r="O144" s="3">
        <v>58</v>
      </c>
      <c r="P144">
        <v>2</v>
      </c>
      <c r="Q144" t="s">
        <v>7880</v>
      </c>
    </row>
    <row r="145" spans="1:17" x14ac:dyDescent="0.25">
      <c r="A145" t="s">
        <v>431</v>
      </c>
      <c r="B145" s="1">
        <v>40600</v>
      </c>
      <c r="C145" t="s">
        <v>432</v>
      </c>
      <c r="D145" t="s">
        <v>119</v>
      </c>
      <c r="E145" t="s">
        <v>433</v>
      </c>
      <c r="F145" t="s">
        <v>434</v>
      </c>
      <c r="G145" t="s">
        <v>41</v>
      </c>
      <c r="H145" t="s">
        <v>31</v>
      </c>
      <c r="I145" t="s">
        <v>32</v>
      </c>
      <c r="J145" t="s">
        <v>34</v>
      </c>
      <c r="K145" t="s">
        <v>218</v>
      </c>
      <c r="L145" t="s">
        <v>435</v>
      </c>
      <c r="M145" s="2">
        <v>0.2</v>
      </c>
      <c r="N145" s="3">
        <v>533</v>
      </c>
      <c r="O145" s="3">
        <v>0</v>
      </c>
      <c r="P145">
        <v>6</v>
      </c>
      <c r="Q145" t="s">
        <v>7881</v>
      </c>
    </row>
    <row r="146" spans="1:17" x14ac:dyDescent="0.25">
      <c r="A146" t="s">
        <v>431</v>
      </c>
      <c r="B146" s="1">
        <v>40600</v>
      </c>
      <c r="C146" t="s">
        <v>432</v>
      </c>
      <c r="D146" t="s">
        <v>119</v>
      </c>
      <c r="E146" t="s">
        <v>433</v>
      </c>
      <c r="F146" t="s">
        <v>434</v>
      </c>
      <c r="G146" t="s">
        <v>41</v>
      </c>
      <c r="H146" t="s">
        <v>31</v>
      </c>
      <c r="I146" t="s">
        <v>32</v>
      </c>
      <c r="J146" t="s">
        <v>107</v>
      </c>
      <c r="K146" t="s">
        <v>136</v>
      </c>
      <c r="L146" t="s">
        <v>436</v>
      </c>
      <c r="M146" s="2">
        <v>0.5</v>
      </c>
      <c r="N146" s="3">
        <v>120</v>
      </c>
      <c r="O146" s="3">
        <v>-41</v>
      </c>
      <c r="P146">
        <v>3</v>
      </c>
      <c r="Q146" t="s">
        <v>7880</v>
      </c>
    </row>
    <row r="147" spans="1:17" x14ac:dyDescent="0.25">
      <c r="A147" t="s">
        <v>437</v>
      </c>
      <c r="B147" s="1">
        <v>40603</v>
      </c>
      <c r="C147" t="s">
        <v>438</v>
      </c>
      <c r="D147" t="s">
        <v>101</v>
      </c>
      <c r="E147" t="s">
        <v>183</v>
      </c>
      <c r="F147" t="s">
        <v>439</v>
      </c>
      <c r="G147" t="s">
        <v>41</v>
      </c>
      <c r="H147" t="s">
        <v>21</v>
      </c>
      <c r="I147" t="s">
        <v>22</v>
      </c>
      <c r="J147" t="s">
        <v>24</v>
      </c>
      <c r="K147" t="s">
        <v>43</v>
      </c>
      <c r="L147" t="s">
        <v>440</v>
      </c>
      <c r="M147" s="2">
        <v>0</v>
      </c>
      <c r="N147" s="3">
        <v>147</v>
      </c>
      <c r="O147" s="3">
        <v>0</v>
      </c>
      <c r="P147">
        <v>12</v>
      </c>
      <c r="Q147" t="s">
        <v>7880</v>
      </c>
    </row>
    <row r="148" spans="1:17" x14ac:dyDescent="0.25">
      <c r="A148" t="s">
        <v>437</v>
      </c>
      <c r="B148" s="1">
        <v>40603</v>
      </c>
      <c r="C148" t="s">
        <v>438</v>
      </c>
      <c r="D148" t="s">
        <v>101</v>
      </c>
      <c r="E148" t="s">
        <v>183</v>
      </c>
      <c r="F148" t="s">
        <v>439</v>
      </c>
      <c r="G148" t="s">
        <v>41</v>
      </c>
      <c r="H148" t="s">
        <v>21</v>
      </c>
      <c r="I148" t="s">
        <v>22</v>
      </c>
      <c r="J148" t="s">
        <v>24</v>
      </c>
      <c r="K148" t="s">
        <v>50</v>
      </c>
      <c r="L148" t="s">
        <v>441</v>
      </c>
      <c r="M148" s="2">
        <v>0.1</v>
      </c>
      <c r="N148" s="3">
        <v>102</v>
      </c>
      <c r="O148" s="3">
        <v>35</v>
      </c>
      <c r="P148">
        <v>2</v>
      </c>
      <c r="Q148" t="s">
        <v>7880</v>
      </c>
    </row>
    <row r="149" spans="1:17" x14ac:dyDescent="0.25">
      <c r="A149" t="s">
        <v>437</v>
      </c>
      <c r="B149" s="1">
        <v>40603</v>
      </c>
      <c r="C149" t="s">
        <v>438</v>
      </c>
      <c r="D149" t="s">
        <v>101</v>
      </c>
      <c r="E149" t="s">
        <v>183</v>
      </c>
      <c r="F149" t="s">
        <v>439</v>
      </c>
      <c r="G149" t="s">
        <v>41</v>
      </c>
      <c r="H149" t="s">
        <v>21</v>
      </c>
      <c r="I149" t="s">
        <v>22</v>
      </c>
      <c r="J149" t="s">
        <v>107</v>
      </c>
      <c r="K149" t="s">
        <v>108</v>
      </c>
      <c r="L149" t="s">
        <v>442</v>
      </c>
      <c r="M149" s="2">
        <v>0</v>
      </c>
      <c r="N149" s="3">
        <v>47</v>
      </c>
      <c r="O149" s="3">
        <v>13</v>
      </c>
      <c r="P149">
        <v>1</v>
      </c>
      <c r="Q149" t="s">
        <v>7880</v>
      </c>
    </row>
    <row r="150" spans="1:17" x14ac:dyDescent="0.25">
      <c r="A150" t="s">
        <v>443</v>
      </c>
      <c r="B150" s="1">
        <v>40603</v>
      </c>
      <c r="C150" t="s">
        <v>444</v>
      </c>
      <c r="D150" t="s">
        <v>38</v>
      </c>
      <c r="E150" t="s">
        <v>284</v>
      </c>
      <c r="F150" t="s">
        <v>445</v>
      </c>
      <c r="G150" t="s">
        <v>41</v>
      </c>
      <c r="H150" t="s">
        <v>31</v>
      </c>
      <c r="I150" t="s">
        <v>32</v>
      </c>
      <c r="J150" t="s">
        <v>24</v>
      </c>
      <c r="K150" t="s">
        <v>43</v>
      </c>
      <c r="L150" t="s">
        <v>446</v>
      </c>
      <c r="M150" s="2">
        <v>0</v>
      </c>
      <c r="N150" s="3">
        <v>107</v>
      </c>
      <c r="O150" s="3">
        <v>30</v>
      </c>
      <c r="P150">
        <v>4</v>
      </c>
      <c r="Q150" t="s">
        <v>7880</v>
      </c>
    </row>
    <row r="151" spans="1:17" x14ac:dyDescent="0.25">
      <c r="A151" t="s">
        <v>447</v>
      </c>
      <c r="B151" s="1">
        <v>40603</v>
      </c>
      <c r="C151" t="s">
        <v>448</v>
      </c>
      <c r="D151" t="s">
        <v>28</v>
      </c>
      <c r="E151" t="s">
        <v>29</v>
      </c>
      <c r="F151" t="s">
        <v>449</v>
      </c>
      <c r="G151" t="s">
        <v>20</v>
      </c>
      <c r="H151" t="s">
        <v>47</v>
      </c>
      <c r="I151" t="s">
        <v>32</v>
      </c>
      <c r="J151" t="s">
        <v>34</v>
      </c>
      <c r="K151" t="s">
        <v>35</v>
      </c>
      <c r="L151" t="s">
        <v>450</v>
      </c>
      <c r="M151" s="2">
        <v>0</v>
      </c>
      <c r="N151" s="3">
        <v>1314</v>
      </c>
      <c r="O151" s="3">
        <v>342</v>
      </c>
      <c r="P151">
        <v>3</v>
      </c>
      <c r="Q151" t="s">
        <v>7881</v>
      </c>
    </row>
    <row r="152" spans="1:17" x14ac:dyDescent="0.25">
      <c r="A152" t="s">
        <v>447</v>
      </c>
      <c r="B152" s="1">
        <v>40603</v>
      </c>
      <c r="C152" t="s">
        <v>448</v>
      </c>
      <c r="D152" t="s">
        <v>28</v>
      </c>
      <c r="E152" t="s">
        <v>29</v>
      </c>
      <c r="F152" t="s">
        <v>449</v>
      </c>
      <c r="G152" t="s">
        <v>20</v>
      </c>
      <c r="H152" t="s">
        <v>47</v>
      </c>
      <c r="I152" t="s">
        <v>32</v>
      </c>
      <c r="J152" t="s">
        <v>34</v>
      </c>
      <c r="K152" t="s">
        <v>97</v>
      </c>
      <c r="L152" t="s">
        <v>451</v>
      </c>
      <c r="M152" s="2">
        <v>0</v>
      </c>
      <c r="N152" s="3">
        <v>705</v>
      </c>
      <c r="O152" s="3">
        <v>289</v>
      </c>
      <c r="P152">
        <v>5</v>
      </c>
      <c r="Q152" t="s">
        <v>7881</v>
      </c>
    </row>
    <row r="153" spans="1:17" x14ac:dyDescent="0.25">
      <c r="A153" t="s">
        <v>447</v>
      </c>
      <c r="B153" s="1">
        <v>40603</v>
      </c>
      <c r="C153" t="s">
        <v>448</v>
      </c>
      <c r="D153" t="s">
        <v>28</v>
      </c>
      <c r="E153" t="s">
        <v>29</v>
      </c>
      <c r="F153" t="s">
        <v>449</v>
      </c>
      <c r="G153" t="s">
        <v>20</v>
      </c>
      <c r="H153" t="s">
        <v>47</v>
      </c>
      <c r="I153" t="s">
        <v>32</v>
      </c>
      <c r="J153" t="s">
        <v>24</v>
      </c>
      <c r="K153" t="s">
        <v>43</v>
      </c>
      <c r="L153" t="s">
        <v>452</v>
      </c>
      <c r="M153" s="2">
        <v>0</v>
      </c>
      <c r="N153" s="3">
        <v>195</v>
      </c>
      <c r="O153" s="3">
        <v>35</v>
      </c>
      <c r="P153">
        <v>4</v>
      </c>
      <c r="Q153" t="s">
        <v>7881</v>
      </c>
    </row>
    <row r="154" spans="1:17" x14ac:dyDescent="0.25">
      <c r="A154" t="s">
        <v>447</v>
      </c>
      <c r="B154" s="1">
        <v>40603</v>
      </c>
      <c r="C154" t="s">
        <v>448</v>
      </c>
      <c r="D154" t="s">
        <v>28</v>
      </c>
      <c r="E154" t="s">
        <v>29</v>
      </c>
      <c r="F154" t="s">
        <v>449</v>
      </c>
      <c r="G154" t="s">
        <v>20</v>
      </c>
      <c r="H154" t="s">
        <v>47</v>
      </c>
      <c r="I154" t="s">
        <v>32</v>
      </c>
      <c r="J154" t="s">
        <v>24</v>
      </c>
      <c r="K154" t="s">
        <v>43</v>
      </c>
      <c r="L154" t="s">
        <v>130</v>
      </c>
      <c r="M154" s="2">
        <v>0</v>
      </c>
      <c r="N154" s="3">
        <v>37</v>
      </c>
      <c r="O154" s="3">
        <v>10</v>
      </c>
      <c r="P154">
        <v>3</v>
      </c>
      <c r="Q154" t="s">
        <v>7880</v>
      </c>
    </row>
    <row r="155" spans="1:17" x14ac:dyDescent="0.25">
      <c r="A155" t="s">
        <v>453</v>
      </c>
      <c r="B155" s="1">
        <v>40603</v>
      </c>
      <c r="C155" t="s">
        <v>268</v>
      </c>
      <c r="D155" t="s">
        <v>101</v>
      </c>
      <c r="E155" t="s">
        <v>454</v>
      </c>
      <c r="F155" t="s">
        <v>454</v>
      </c>
      <c r="G155" t="s">
        <v>41</v>
      </c>
      <c r="H155" t="s">
        <v>47</v>
      </c>
      <c r="I155" t="s">
        <v>32</v>
      </c>
      <c r="J155" t="s">
        <v>107</v>
      </c>
      <c r="K155" t="s">
        <v>186</v>
      </c>
      <c r="L155" t="s">
        <v>455</v>
      </c>
      <c r="M155" s="2">
        <v>0.1</v>
      </c>
      <c r="N155" s="3">
        <v>151</v>
      </c>
      <c r="O155" s="3">
        <v>-5</v>
      </c>
      <c r="P155">
        <v>2</v>
      </c>
      <c r="Q155" t="s">
        <v>7881</v>
      </c>
    </row>
    <row r="156" spans="1:17" x14ac:dyDescent="0.25">
      <c r="A156" t="s">
        <v>456</v>
      </c>
      <c r="B156" s="1">
        <v>40603</v>
      </c>
      <c r="C156" t="s">
        <v>457</v>
      </c>
      <c r="D156" t="s">
        <v>73</v>
      </c>
      <c r="E156" t="s">
        <v>422</v>
      </c>
      <c r="F156" t="s">
        <v>423</v>
      </c>
      <c r="G156" t="s">
        <v>76</v>
      </c>
      <c r="H156" t="s">
        <v>31</v>
      </c>
      <c r="I156" t="s">
        <v>32</v>
      </c>
      <c r="J156" t="s">
        <v>24</v>
      </c>
      <c r="K156" t="s">
        <v>78</v>
      </c>
      <c r="L156" t="s">
        <v>105</v>
      </c>
      <c r="M156" s="2">
        <v>0</v>
      </c>
      <c r="N156" s="3">
        <v>18</v>
      </c>
      <c r="O156" s="3">
        <v>3</v>
      </c>
      <c r="P156">
        <v>2</v>
      </c>
      <c r="Q156" t="s">
        <v>7881</v>
      </c>
    </row>
    <row r="157" spans="1:17" x14ac:dyDescent="0.25">
      <c r="A157" t="s">
        <v>458</v>
      </c>
      <c r="B157" s="1">
        <v>40603</v>
      </c>
      <c r="C157" t="s">
        <v>459</v>
      </c>
      <c r="D157" t="s">
        <v>101</v>
      </c>
      <c r="E157" t="s">
        <v>454</v>
      </c>
      <c r="F157" t="s">
        <v>454</v>
      </c>
      <c r="G157" t="s">
        <v>41</v>
      </c>
      <c r="H157" t="s">
        <v>31</v>
      </c>
      <c r="I157" t="s">
        <v>32</v>
      </c>
      <c r="J157" t="s">
        <v>24</v>
      </c>
      <c r="K157" t="s">
        <v>141</v>
      </c>
      <c r="L157" t="s">
        <v>460</v>
      </c>
      <c r="M157" s="2">
        <v>0.2</v>
      </c>
      <c r="N157" s="3">
        <v>364</v>
      </c>
      <c r="O157" s="3">
        <v>45</v>
      </c>
      <c r="P157">
        <v>8</v>
      </c>
      <c r="Q157" t="s">
        <v>7881</v>
      </c>
    </row>
    <row r="158" spans="1:17" x14ac:dyDescent="0.25">
      <c r="A158" t="s">
        <v>458</v>
      </c>
      <c r="B158" s="1">
        <v>40603</v>
      </c>
      <c r="C158" t="s">
        <v>459</v>
      </c>
      <c r="D158" t="s">
        <v>101</v>
      </c>
      <c r="E158" t="s">
        <v>454</v>
      </c>
      <c r="F158" t="s">
        <v>454</v>
      </c>
      <c r="G158" t="s">
        <v>41</v>
      </c>
      <c r="H158" t="s">
        <v>31</v>
      </c>
      <c r="I158" t="s">
        <v>32</v>
      </c>
      <c r="J158" t="s">
        <v>24</v>
      </c>
      <c r="K158" t="s">
        <v>50</v>
      </c>
      <c r="L158" t="s">
        <v>175</v>
      </c>
      <c r="M158" s="2">
        <v>0.2</v>
      </c>
      <c r="N158" s="3">
        <v>63</v>
      </c>
      <c r="O158" s="3">
        <v>24</v>
      </c>
      <c r="P158">
        <v>3</v>
      </c>
      <c r="Q158" t="s">
        <v>7881</v>
      </c>
    </row>
    <row r="159" spans="1:17" x14ac:dyDescent="0.25">
      <c r="A159" t="s">
        <v>458</v>
      </c>
      <c r="B159" s="1">
        <v>40603</v>
      </c>
      <c r="C159" t="s">
        <v>459</v>
      </c>
      <c r="D159" t="s">
        <v>101</v>
      </c>
      <c r="E159" t="s">
        <v>454</v>
      </c>
      <c r="F159" t="s">
        <v>454</v>
      </c>
      <c r="G159" t="s">
        <v>41</v>
      </c>
      <c r="H159" t="s">
        <v>31</v>
      </c>
      <c r="I159" t="s">
        <v>32</v>
      </c>
      <c r="J159" t="s">
        <v>24</v>
      </c>
      <c r="K159" t="s">
        <v>50</v>
      </c>
      <c r="L159" t="s">
        <v>461</v>
      </c>
      <c r="M159" s="2">
        <v>0.2</v>
      </c>
      <c r="N159" s="3">
        <v>118</v>
      </c>
      <c r="O159" s="3">
        <v>37</v>
      </c>
      <c r="P159">
        <v>3</v>
      </c>
      <c r="Q159" t="s">
        <v>7881</v>
      </c>
    </row>
    <row r="160" spans="1:17" x14ac:dyDescent="0.25">
      <c r="A160" t="s">
        <v>462</v>
      </c>
      <c r="B160" s="1">
        <v>40605</v>
      </c>
      <c r="C160" t="s">
        <v>463</v>
      </c>
      <c r="D160" t="s">
        <v>73</v>
      </c>
      <c r="E160" t="s">
        <v>207</v>
      </c>
      <c r="F160" t="s">
        <v>464</v>
      </c>
      <c r="G160" t="s">
        <v>76</v>
      </c>
      <c r="H160" t="s">
        <v>31</v>
      </c>
      <c r="I160" t="s">
        <v>32</v>
      </c>
      <c r="J160" t="s">
        <v>24</v>
      </c>
      <c r="K160" t="s">
        <v>63</v>
      </c>
      <c r="L160" t="s">
        <v>465</v>
      </c>
      <c r="M160" s="2">
        <v>0</v>
      </c>
      <c r="N160" s="3">
        <v>58</v>
      </c>
      <c r="O160" s="3">
        <v>29</v>
      </c>
      <c r="P160">
        <v>3</v>
      </c>
      <c r="Q160" t="s">
        <v>7880</v>
      </c>
    </row>
    <row r="161" spans="1:17" x14ac:dyDescent="0.25">
      <c r="A161" t="s">
        <v>466</v>
      </c>
      <c r="B161" s="1">
        <v>40609</v>
      </c>
      <c r="C161" t="s">
        <v>467</v>
      </c>
      <c r="D161" t="s">
        <v>38</v>
      </c>
      <c r="E161" t="s">
        <v>178</v>
      </c>
      <c r="F161" t="s">
        <v>385</v>
      </c>
      <c r="G161" t="s">
        <v>41</v>
      </c>
      <c r="H161" t="s">
        <v>31</v>
      </c>
      <c r="I161" t="s">
        <v>54</v>
      </c>
      <c r="J161" t="s">
        <v>24</v>
      </c>
      <c r="K161" t="s">
        <v>43</v>
      </c>
      <c r="L161" t="s">
        <v>468</v>
      </c>
      <c r="M161" s="2">
        <v>0</v>
      </c>
      <c r="N161" s="3">
        <v>108</v>
      </c>
      <c r="O161" s="3">
        <v>37</v>
      </c>
      <c r="P161">
        <v>2</v>
      </c>
      <c r="Q161" t="s">
        <v>7881</v>
      </c>
    </row>
    <row r="162" spans="1:17" x14ac:dyDescent="0.25">
      <c r="A162" t="s">
        <v>469</v>
      </c>
      <c r="B162" s="1">
        <v>40610</v>
      </c>
      <c r="C162" t="s">
        <v>470</v>
      </c>
      <c r="D162" t="s">
        <v>101</v>
      </c>
      <c r="E162" t="s">
        <v>471</v>
      </c>
      <c r="F162" t="s">
        <v>472</v>
      </c>
      <c r="G162" t="s">
        <v>41</v>
      </c>
      <c r="H162" t="s">
        <v>31</v>
      </c>
      <c r="I162" t="s">
        <v>32</v>
      </c>
      <c r="J162" t="s">
        <v>24</v>
      </c>
      <c r="K162" t="s">
        <v>63</v>
      </c>
      <c r="L162" t="s">
        <v>473</v>
      </c>
      <c r="M162" s="2">
        <v>0</v>
      </c>
      <c r="N162" s="3">
        <v>117</v>
      </c>
      <c r="O162" s="3">
        <v>15</v>
      </c>
      <c r="P162">
        <v>7</v>
      </c>
      <c r="Q162" t="s">
        <v>7880</v>
      </c>
    </row>
    <row r="163" spans="1:17" x14ac:dyDescent="0.25">
      <c r="A163" t="s">
        <v>474</v>
      </c>
      <c r="B163" s="1">
        <v>40611</v>
      </c>
      <c r="C163" t="s">
        <v>475</v>
      </c>
      <c r="D163" t="s">
        <v>86</v>
      </c>
      <c r="E163" t="s">
        <v>226</v>
      </c>
      <c r="F163" t="s">
        <v>226</v>
      </c>
      <c r="G163" t="s">
        <v>76</v>
      </c>
      <c r="H163" t="s">
        <v>31</v>
      </c>
      <c r="I163" t="s">
        <v>54</v>
      </c>
      <c r="J163" t="s">
        <v>24</v>
      </c>
      <c r="K163" t="s">
        <v>43</v>
      </c>
      <c r="L163" t="s">
        <v>476</v>
      </c>
      <c r="M163" s="2">
        <v>0</v>
      </c>
      <c r="N163" s="3">
        <v>97</v>
      </c>
      <c r="O163" s="3">
        <v>37</v>
      </c>
      <c r="P163">
        <v>3</v>
      </c>
      <c r="Q163" t="s">
        <v>7880</v>
      </c>
    </row>
    <row r="164" spans="1:17" x14ac:dyDescent="0.25">
      <c r="A164" t="s">
        <v>474</v>
      </c>
      <c r="B164" s="1">
        <v>40611</v>
      </c>
      <c r="C164" t="s">
        <v>475</v>
      </c>
      <c r="D164" t="s">
        <v>86</v>
      </c>
      <c r="E164" t="s">
        <v>226</v>
      </c>
      <c r="F164" t="s">
        <v>226</v>
      </c>
      <c r="G164" t="s">
        <v>76</v>
      </c>
      <c r="H164" t="s">
        <v>31</v>
      </c>
      <c r="I164" t="s">
        <v>54</v>
      </c>
      <c r="J164" t="s">
        <v>24</v>
      </c>
      <c r="K164" t="s">
        <v>169</v>
      </c>
      <c r="L164" t="s">
        <v>477</v>
      </c>
      <c r="M164" s="2">
        <v>0</v>
      </c>
      <c r="N164" s="3">
        <v>94</v>
      </c>
      <c r="O164" s="3">
        <v>21</v>
      </c>
      <c r="P164">
        <v>2</v>
      </c>
      <c r="Q164" t="s">
        <v>7881</v>
      </c>
    </row>
    <row r="165" spans="1:17" x14ac:dyDescent="0.25">
      <c r="A165" t="s">
        <v>474</v>
      </c>
      <c r="B165" s="1">
        <v>40611</v>
      </c>
      <c r="C165" t="s">
        <v>475</v>
      </c>
      <c r="D165" t="s">
        <v>86</v>
      </c>
      <c r="E165" t="s">
        <v>226</v>
      </c>
      <c r="F165" t="s">
        <v>226</v>
      </c>
      <c r="G165" t="s">
        <v>76</v>
      </c>
      <c r="H165" t="s">
        <v>31</v>
      </c>
      <c r="I165" t="s">
        <v>54</v>
      </c>
      <c r="J165" t="s">
        <v>24</v>
      </c>
      <c r="K165" t="s">
        <v>50</v>
      </c>
      <c r="L165" t="s">
        <v>478</v>
      </c>
      <c r="M165" s="2">
        <v>0.1</v>
      </c>
      <c r="N165" s="3">
        <v>104</v>
      </c>
      <c r="O165" s="3">
        <v>27</v>
      </c>
      <c r="P165">
        <v>5</v>
      </c>
      <c r="Q165" t="s">
        <v>7880</v>
      </c>
    </row>
    <row r="166" spans="1:17" x14ac:dyDescent="0.25">
      <c r="A166" t="s">
        <v>474</v>
      </c>
      <c r="B166" s="1">
        <v>40611</v>
      </c>
      <c r="C166" t="s">
        <v>475</v>
      </c>
      <c r="D166" t="s">
        <v>86</v>
      </c>
      <c r="E166" t="s">
        <v>226</v>
      </c>
      <c r="F166" t="s">
        <v>226</v>
      </c>
      <c r="G166" t="s">
        <v>76</v>
      </c>
      <c r="H166" t="s">
        <v>31</v>
      </c>
      <c r="I166" t="s">
        <v>54</v>
      </c>
      <c r="J166" t="s">
        <v>107</v>
      </c>
      <c r="K166" t="s">
        <v>147</v>
      </c>
      <c r="L166" t="s">
        <v>479</v>
      </c>
      <c r="M166" s="2">
        <v>0</v>
      </c>
      <c r="N166" s="3">
        <v>126</v>
      </c>
      <c r="O166" s="3">
        <v>59</v>
      </c>
      <c r="P166">
        <v>1</v>
      </c>
      <c r="Q166" t="s">
        <v>7880</v>
      </c>
    </row>
    <row r="167" spans="1:17" x14ac:dyDescent="0.25">
      <c r="A167" t="s">
        <v>480</v>
      </c>
      <c r="B167" s="1">
        <v>40612</v>
      </c>
      <c r="C167" t="s">
        <v>481</v>
      </c>
      <c r="D167" t="s">
        <v>101</v>
      </c>
      <c r="E167" t="s">
        <v>471</v>
      </c>
      <c r="F167" t="s">
        <v>482</v>
      </c>
      <c r="G167" t="s">
        <v>41</v>
      </c>
      <c r="H167" t="s">
        <v>21</v>
      </c>
      <c r="I167" t="s">
        <v>95</v>
      </c>
      <c r="J167" t="s">
        <v>107</v>
      </c>
      <c r="K167" t="s">
        <v>136</v>
      </c>
      <c r="L167" t="s">
        <v>483</v>
      </c>
      <c r="M167" s="2">
        <v>0</v>
      </c>
      <c r="N167" s="3">
        <v>520</v>
      </c>
      <c r="O167" s="3">
        <v>203</v>
      </c>
      <c r="P167">
        <v>3</v>
      </c>
      <c r="Q167" t="s">
        <v>7880</v>
      </c>
    </row>
    <row r="168" spans="1:17" x14ac:dyDescent="0.25">
      <c r="A168" t="s">
        <v>484</v>
      </c>
      <c r="B168" s="1">
        <v>40612</v>
      </c>
      <c r="C168" t="s">
        <v>485</v>
      </c>
      <c r="D168" t="s">
        <v>28</v>
      </c>
      <c r="E168" t="s">
        <v>29</v>
      </c>
      <c r="F168" t="s">
        <v>115</v>
      </c>
      <c r="G168" t="s">
        <v>20</v>
      </c>
      <c r="H168" t="s">
        <v>31</v>
      </c>
      <c r="I168" t="s">
        <v>32</v>
      </c>
      <c r="J168" t="s">
        <v>34</v>
      </c>
      <c r="K168" t="s">
        <v>97</v>
      </c>
      <c r="L168" t="s">
        <v>486</v>
      </c>
      <c r="M168" s="2">
        <v>0.5</v>
      </c>
      <c r="N168" s="3">
        <v>74</v>
      </c>
      <c r="O168" s="3">
        <v>-18</v>
      </c>
      <c r="P168">
        <v>2</v>
      </c>
      <c r="Q168" t="s">
        <v>7881</v>
      </c>
    </row>
    <row r="169" spans="1:17" x14ac:dyDescent="0.25">
      <c r="A169" t="s">
        <v>487</v>
      </c>
      <c r="B169" s="1">
        <v>40612</v>
      </c>
      <c r="C169" t="s">
        <v>488</v>
      </c>
      <c r="D169" t="s">
        <v>28</v>
      </c>
      <c r="E169" t="s">
        <v>29</v>
      </c>
      <c r="F169" t="s">
        <v>489</v>
      </c>
      <c r="G169" t="s">
        <v>20</v>
      </c>
      <c r="H169" t="s">
        <v>47</v>
      </c>
      <c r="I169" t="s">
        <v>32</v>
      </c>
      <c r="J169" t="s">
        <v>24</v>
      </c>
      <c r="K169" t="s">
        <v>63</v>
      </c>
      <c r="L169" t="s">
        <v>490</v>
      </c>
      <c r="M169" s="2">
        <v>0</v>
      </c>
      <c r="N169" s="3">
        <v>28</v>
      </c>
      <c r="O169" s="3">
        <v>10</v>
      </c>
      <c r="P169">
        <v>2</v>
      </c>
      <c r="Q169" t="s">
        <v>7880</v>
      </c>
    </row>
    <row r="170" spans="1:17" x14ac:dyDescent="0.25">
      <c r="A170" t="s">
        <v>491</v>
      </c>
      <c r="B170" s="1">
        <v>40613</v>
      </c>
      <c r="C170" t="s">
        <v>492</v>
      </c>
      <c r="D170" t="s">
        <v>101</v>
      </c>
      <c r="E170" t="s">
        <v>454</v>
      </c>
      <c r="F170" t="s">
        <v>454</v>
      </c>
      <c r="G170" t="s">
        <v>41</v>
      </c>
      <c r="H170" t="s">
        <v>47</v>
      </c>
      <c r="I170" t="s">
        <v>54</v>
      </c>
      <c r="J170" t="s">
        <v>24</v>
      </c>
      <c r="K170" t="s">
        <v>78</v>
      </c>
      <c r="L170" t="s">
        <v>320</v>
      </c>
      <c r="M170" s="2">
        <v>0.1</v>
      </c>
      <c r="N170" s="3">
        <v>229</v>
      </c>
      <c r="O170" s="3">
        <v>28</v>
      </c>
      <c r="P170">
        <v>9</v>
      </c>
      <c r="Q170" t="s">
        <v>7881</v>
      </c>
    </row>
    <row r="171" spans="1:17" x14ac:dyDescent="0.25">
      <c r="A171" t="s">
        <v>493</v>
      </c>
      <c r="B171" s="1">
        <v>40613</v>
      </c>
      <c r="C171" t="s">
        <v>494</v>
      </c>
      <c r="D171" t="s">
        <v>38</v>
      </c>
      <c r="E171" t="s">
        <v>495</v>
      </c>
      <c r="F171" t="s">
        <v>496</v>
      </c>
      <c r="G171" t="s">
        <v>41</v>
      </c>
      <c r="H171" t="s">
        <v>31</v>
      </c>
      <c r="I171" t="s">
        <v>32</v>
      </c>
      <c r="J171" t="s">
        <v>24</v>
      </c>
      <c r="K171" t="s">
        <v>43</v>
      </c>
      <c r="L171" t="s">
        <v>497</v>
      </c>
      <c r="M171" s="2">
        <v>0</v>
      </c>
      <c r="N171" s="3">
        <v>72</v>
      </c>
      <c r="O171" s="3">
        <v>14</v>
      </c>
      <c r="P171">
        <v>3</v>
      </c>
      <c r="Q171" t="s">
        <v>7880</v>
      </c>
    </row>
    <row r="172" spans="1:17" x14ac:dyDescent="0.25">
      <c r="A172" t="s">
        <v>498</v>
      </c>
      <c r="B172" s="1">
        <v>40614</v>
      </c>
      <c r="C172" t="s">
        <v>499</v>
      </c>
      <c r="D172" t="s">
        <v>500</v>
      </c>
      <c r="E172" t="s">
        <v>501</v>
      </c>
      <c r="F172" t="s">
        <v>502</v>
      </c>
      <c r="G172" t="s">
        <v>20</v>
      </c>
      <c r="H172" t="s">
        <v>31</v>
      </c>
      <c r="I172" t="s">
        <v>32</v>
      </c>
      <c r="J172" t="s">
        <v>24</v>
      </c>
      <c r="K172" t="s">
        <v>43</v>
      </c>
      <c r="L172" t="s">
        <v>503</v>
      </c>
      <c r="M172" s="2">
        <v>0</v>
      </c>
      <c r="N172" s="3">
        <v>195</v>
      </c>
      <c r="O172" s="3">
        <v>91</v>
      </c>
      <c r="P172">
        <v>4</v>
      </c>
      <c r="Q172" t="s">
        <v>7880</v>
      </c>
    </row>
    <row r="173" spans="1:17" x14ac:dyDescent="0.25">
      <c r="A173" t="s">
        <v>504</v>
      </c>
      <c r="B173" s="1">
        <v>40614</v>
      </c>
      <c r="C173" t="s">
        <v>505</v>
      </c>
      <c r="D173" t="s">
        <v>338</v>
      </c>
      <c r="E173" t="s">
        <v>339</v>
      </c>
      <c r="F173" t="s">
        <v>340</v>
      </c>
      <c r="G173" t="s">
        <v>41</v>
      </c>
      <c r="H173" t="s">
        <v>47</v>
      </c>
      <c r="I173" t="s">
        <v>32</v>
      </c>
      <c r="J173" t="s">
        <v>24</v>
      </c>
      <c r="K173" t="s">
        <v>169</v>
      </c>
      <c r="L173" t="s">
        <v>506</v>
      </c>
      <c r="M173" s="2">
        <v>0</v>
      </c>
      <c r="N173" s="3">
        <v>167</v>
      </c>
      <c r="O173" s="3">
        <v>7</v>
      </c>
      <c r="P173">
        <v>4</v>
      </c>
      <c r="Q173" t="s">
        <v>7881</v>
      </c>
    </row>
    <row r="174" spans="1:17" x14ac:dyDescent="0.25">
      <c r="A174" t="s">
        <v>504</v>
      </c>
      <c r="B174" s="1">
        <v>40614</v>
      </c>
      <c r="C174" t="s">
        <v>505</v>
      </c>
      <c r="D174" t="s">
        <v>338</v>
      </c>
      <c r="E174" t="s">
        <v>339</v>
      </c>
      <c r="F174" t="s">
        <v>340</v>
      </c>
      <c r="G174" t="s">
        <v>41</v>
      </c>
      <c r="H174" t="s">
        <v>47</v>
      </c>
      <c r="I174" t="s">
        <v>32</v>
      </c>
      <c r="J174" t="s">
        <v>24</v>
      </c>
      <c r="K174" t="s">
        <v>50</v>
      </c>
      <c r="L174" t="s">
        <v>507</v>
      </c>
      <c r="M174" s="2">
        <v>0</v>
      </c>
      <c r="N174" s="3">
        <v>273</v>
      </c>
      <c r="O174" s="3">
        <v>57</v>
      </c>
      <c r="P174">
        <v>2</v>
      </c>
      <c r="Q174" t="s">
        <v>7880</v>
      </c>
    </row>
    <row r="175" spans="1:17" x14ac:dyDescent="0.25">
      <c r="A175" t="s">
        <v>508</v>
      </c>
      <c r="B175" s="1">
        <v>40616</v>
      </c>
      <c r="C175" t="s">
        <v>509</v>
      </c>
      <c r="D175" t="s">
        <v>101</v>
      </c>
      <c r="E175" t="s">
        <v>454</v>
      </c>
      <c r="F175" t="s">
        <v>454</v>
      </c>
      <c r="G175" t="s">
        <v>41</v>
      </c>
      <c r="H175" t="s">
        <v>47</v>
      </c>
      <c r="I175" t="s">
        <v>32</v>
      </c>
      <c r="J175" t="s">
        <v>107</v>
      </c>
      <c r="K175" t="s">
        <v>186</v>
      </c>
      <c r="L175" t="s">
        <v>510</v>
      </c>
      <c r="M175" s="2">
        <v>0.1</v>
      </c>
      <c r="N175" s="3">
        <v>220</v>
      </c>
      <c r="O175" s="3">
        <v>49</v>
      </c>
      <c r="P175">
        <v>1</v>
      </c>
      <c r="Q175" t="s">
        <v>7880</v>
      </c>
    </row>
    <row r="176" spans="1:17" x14ac:dyDescent="0.25">
      <c r="A176" t="s">
        <v>511</v>
      </c>
      <c r="B176" s="1">
        <v>40616</v>
      </c>
      <c r="C176" t="s">
        <v>512</v>
      </c>
      <c r="D176" t="s">
        <v>101</v>
      </c>
      <c r="E176" t="s">
        <v>183</v>
      </c>
      <c r="F176" t="s">
        <v>513</v>
      </c>
      <c r="G176" t="s">
        <v>41</v>
      </c>
      <c r="H176" t="s">
        <v>31</v>
      </c>
      <c r="I176" t="s">
        <v>54</v>
      </c>
      <c r="J176" t="s">
        <v>24</v>
      </c>
      <c r="K176" t="s">
        <v>43</v>
      </c>
      <c r="L176" t="s">
        <v>514</v>
      </c>
      <c r="M176" s="2">
        <v>0</v>
      </c>
      <c r="N176" s="3">
        <v>43</v>
      </c>
      <c r="O176" s="3">
        <v>20</v>
      </c>
      <c r="P176">
        <v>3</v>
      </c>
      <c r="Q176" t="s">
        <v>7880</v>
      </c>
    </row>
    <row r="177" spans="1:17" x14ac:dyDescent="0.25">
      <c r="A177" t="s">
        <v>511</v>
      </c>
      <c r="B177" s="1">
        <v>40616</v>
      </c>
      <c r="C177" t="s">
        <v>512</v>
      </c>
      <c r="D177" t="s">
        <v>101</v>
      </c>
      <c r="E177" t="s">
        <v>183</v>
      </c>
      <c r="F177" t="s">
        <v>513</v>
      </c>
      <c r="G177" t="s">
        <v>41</v>
      </c>
      <c r="H177" t="s">
        <v>31</v>
      </c>
      <c r="I177" t="s">
        <v>54</v>
      </c>
      <c r="J177" t="s">
        <v>24</v>
      </c>
      <c r="K177" t="s">
        <v>145</v>
      </c>
      <c r="L177" t="s">
        <v>515</v>
      </c>
      <c r="M177" s="2">
        <v>0</v>
      </c>
      <c r="N177" s="3">
        <v>193</v>
      </c>
      <c r="O177" s="3">
        <v>62</v>
      </c>
      <c r="P177">
        <v>6</v>
      </c>
      <c r="Q177" t="s">
        <v>7881</v>
      </c>
    </row>
    <row r="178" spans="1:17" x14ac:dyDescent="0.25">
      <c r="A178" t="s">
        <v>516</v>
      </c>
      <c r="B178" s="1">
        <v>40616</v>
      </c>
      <c r="C178" t="s">
        <v>517</v>
      </c>
      <c r="D178" t="s">
        <v>101</v>
      </c>
      <c r="E178" t="s">
        <v>256</v>
      </c>
      <c r="F178" t="s">
        <v>518</v>
      </c>
      <c r="G178" t="s">
        <v>41</v>
      </c>
      <c r="H178" t="s">
        <v>31</v>
      </c>
      <c r="I178" t="s">
        <v>22</v>
      </c>
      <c r="J178" t="s">
        <v>24</v>
      </c>
      <c r="K178" t="s">
        <v>141</v>
      </c>
      <c r="L178" t="s">
        <v>519</v>
      </c>
      <c r="M178" s="2">
        <v>0.1</v>
      </c>
      <c r="N178" s="3">
        <v>3070</v>
      </c>
      <c r="O178" s="3">
        <v>1364</v>
      </c>
      <c r="P178">
        <v>6</v>
      </c>
      <c r="Q178" t="s">
        <v>7881</v>
      </c>
    </row>
    <row r="179" spans="1:17" x14ac:dyDescent="0.25">
      <c r="A179" t="s">
        <v>516</v>
      </c>
      <c r="B179" s="1">
        <v>40616</v>
      </c>
      <c r="C179" t="s">
        <v>517</v>
      </c>
      <c r="D179" t="s">
        <v>101</v>
      </c>
      <c r="E179" t="s">
        <v>256</v>
      </c>
      <c r="F179" t="s">
        <v>518</v>
      </c>
      <c r="G179" t="s">
        <v>41</v>
      </c>
      <c r="H179" t="s">
        <v>31</v>
      </c>
      <c r="I179" t="s">
        <v>22</v>
      </c>
      <c r="J179" t="s">
        <v>24</v>
      </c>
      <c r="K179" t="s">
        <v>50</v>
      </c>
      <c r="L179" t="s">
        <v>520</v>
      </c>
      <c r="M179" s="2">
        <v>0.1</v>
      </c>
      <c r="N179" s="3">
        <v>230</v>
      </c>
      <c r="O179" s="3">
        <v>20</v>
      </c>
      <c r="P179">
        <v>2</v>
      </c>
      <c r="Q179" t="s">
        <v>7881</v>
      </c>
    </row>
    <row r="180" spans="1:17" x14ac:dyDescent="0.25">
      <c r="A180" t="s">
        <v>521</v>
      </c>
      <c r="B180" s="1">
        <v>40616</v>
      </c>
      <c r="C180" t="s">
        <v>522</v>
      </c>
      <c r="D180" t="s">
        <v>38</v>
      </c>
      <c r="E180" t="s">
        <v>304</v>
      </c>
      <c r="F180" t="s">
        <v>523</v>
      </c>
      <c r="G180" t="s">
        <v>41</v>
      </c>
      <c r="H180" t="s">
        <v>47</v>
      </c>
      <c r="I180" t="s">
        <v>22</v>
      </c>
      <c r="J180" t="s">
        <v>24</v>
      </c>
      <c r="K180" t="s">
        <v>91</v>
      </c>
      <c r="L180" t="s">
        <v>524</v>
      </c>
      <c r="M180" s="2">
        <v>0</v>
      </c>
      <c r="N180" s="3">
        <v>14</v>
      </c>
      <c r="O180" s="3">
        <v>4</v>
      </c>
      <c r="P180">
        <v>3</v>
      </c>
      <c r="Q180" t="s">
        <v>7881</v>
      </c>
    </row>
    <row r="181" spans="1:17" x14ac:dyDescent="0.25">
      <c r="A181" t="s">
        <v>525</v>
      </c>
      <c r="B181" s="1">
        <v>40617</v>
      </c>
      <c r="C181" t="s">
        <v>526</v>
      </c>
      <c r="D181" t="s">
        <v>28</v>
      </c>
      <c r="E181" t="s">
        <v>29</v>
      </c>
      <c r="F181" t="s">
        <v>280</v>
      </c>
      <c r="G181" t="s">
        <v>20</v>
      </c>
      <c r="H181" t="s">
        <v>31</v>
      </c>
      <c r="I181" t="s">
        <v>95</v>
      </c>
      <c r="J181" t="s">
        <v>34</v>
      </c>
      <c r="K181" t="s">
        <v>97</v>
      </c>
      <c r="L181" t="s">
        <v>527</v>
      </c>
      <c r="M181" s="2">
        <v>0.1</v>
      </c>
      <c r="N181" s="3">
        <v>254</v>
      </c>
      <c r="O181" s="3">
        <v>73</v>
      </c>
      <c r="P181">
        <v>3</v>
      </c>
      <c r="Q181" t="s">
        <v>7881</v>
      </c>
    </row>
    <row r="182" spans="1:17" x14ac:dyDescent="0.25">
      <c r="A182" t="s">
        <v>525</v>
      </c>
      <c r="B182" s="1">
        <v>40617</v>
      </c>
      <c r="C182" t="s">
        <v>526</v>
      </c>
      <c r="D182" t="s">
        <v>28</v>
      </c>
      <c r="E182" t="s">
        <v>29</v>
      </c>
      <c r="F182" t="s">
        <v>280</v>
      </c>
      <c r="G182" t="s">
        <v>20</v>
      </c>
      <c r="H182" t="s">
        <v>31</v>
      </c>
      <c r="I182" t="s">
        <v>95</v>
      </c>
      <c r="J182" t="s">
        <v>24</v>
      </c>
      <c r="K182" t="s">
        <v>43</v>
      </c>
      <c r="L182" t="s">
        <v>528</v>
      </c>
      <c r="M182" s="2">
        <v>0.1</v>
      </c>
      <c r="N182" s="3">
        <v>11</v>
      </c>
      <c r="O182" s="3">
        <v>4</v>
      </c>
      <c r="P182">
        <v>1</v>
      </c>
      <c r="Q182" t="s">
        <v>7881</v>
      </c>
    </row>
    <row r="183" spans="1:17" x14ac:dyDescent="0.25">
      <c r="A183" t="s">
        <v>525</v>
      </c>
      <c r="B183" s="1">
        <v>40617</v>
      </c>
      <c r="C183" t="s">
        <v>526</v>
      </c>
      <c r="D183" t="s">
        <v>28</v>
      </c>
      <c r="E183" t="s">
        <v>29</v>
      </c>
      <c r="F183" t="s">
        <v>280</v>
      </c>
      <c r="G183" t="s">
        <v>20</v>
      </c>
      <c r="H183" t="s">
        <v>31</v>
      </c>
      <c r="I183" t="s">
        <v>95</v>
      </c>
      <c r="J183" t="s">
        <v>24</v>
      </c>
      <c r="K183" t="s">
        <v>43</v>
      </c>
      <c r="L183" t="s">
        <v>529</v>
      </c>
      <c r="M183" s="2">
        <v>0.1</v>
      </c>
      <c r="N183" s="3">
        <v>29</v>
      </c>
      <c r="O183" s="3">
        <v>-2</v>
      </c>
      <c r="P183">
        <v>2</v>
      </c>
      <c r="Q183" t="s">
        <v>7881</v>
      </c>
    </row>
    <row r="184" spans="1:17" x14ac:dyDescent="0.25">
      <c r="A184" t="s">
        <v>525</v>
      </c>
      <c r="B184" s="1">
        <v>40617</v>
      </c>
      <c r="C184" t="s">
        <v>526</v>
      </c>
      <c r="D184" t="s">
        <v>28</v>
      </c>
      <c r="E184" t="s">
        <v>29</v>
      </c>
      <c r="F184" t="s">
        <v>280</v>
      </c>
      <c r="G184" t="s">
        <v>20</v>
      </c>
      <c r="H184" t="s">
        <v>31</v>
      </c>
      <c r="I184" t="s">
        <v>95</v>
      </c>
      <c r="J184" t="s">
        <v>24</v>
      </c>
      <c r="K184" t="s">
        <v>78</v>
      </c>
      <c r="L184" t="s">
        <v>530</v>
      </c>
      <c r="M184" s="2">
        <v>0.1</v>
      </c>
      <c r="N184" s="3">
        <v>48</v>
      </c>
      <c r="O184" s="3">
        <v>19</v>
      </c>
      <c r="P184">
        <v>4</v>
      </c>
      <c r="Q184" t="s">
        <v>7881</v>
      </c>
    </row>
    <row r="185" spans="1:17" x14ac:dyDescent="0.25">
      <c r="A185" t="s">
        <v>525</v>
      </c>
      <c r="B185" s="1">
        <v>40617</v>
      </c>
      <c r="C185" t="s">
        <v>526</v>
      </c>
      <c r="D185" t="s">
        <v>28</v>
      </c>
      <c r="E185" t="s">
        <v>29</v>
      </c>
      <c r="F185" t="s">
        <v>280</v>
      </c>
      <c r="G185" t="s">
        <v>20</v>
      </c>
      <c r="H185" t="s">
        <v>31</v>
      </c>
      <c r="I185" t="s">
        <v>95</v>
      </c>
      <c r="J185" t="s">
        <v>24</v>
      </c>
      <c r="K185" t="s">
        <v>63</v>
      </c>
      <c r="L185" t="s">
        <v>531</v>
      </c>
      <c r="M185" s="2">
        <v>0.1</v>
      </c>
      <c r="N185" s="3">
        <v>24</v>
      </c>
      <c r="O185" s="3">
        <v>8</v>
      </c>
      <c r="P185">
        <v>2</v>
      </c>
      <c r="Q185" t="s">
        <v>7881</v>
      </c>
    </row>
    <row r="186" spans="1:17" x14ac:dyDescent="0.25">
      <c r="A186" t="s">
        <v>532</v>
      </c>
      <c r="B186" s="1">
        <v>40618</v>
      </c>
      <c r="C186" t="s">
        <v>533</v>
      </c>
      <c r="D186" t="s">
        <v>73</v>
      </c>
      <c r="E186" t="s">
        <v>534</v>
      </c>
      <c r="F186" t="s">
        <v>535</v>
      </c>
      <c r="G186" t="s">
        <v>76</v>
      </c>
      <c r="H186" t="s">
        <v>47</v>
      </c>
      <c r="I186" t="s">
        <v>32</v>
      </c>
      <c r="J186" t="s">
        <v>24</v>
      </c>
      <c r="K186" t="s">
        <v>145</v>
      </c>
      <c r="L186" t="s">
        <v>536</v>
      </c>
      <c r="M186" s="2">
        <v>0</v>
      </c>
      <c r="N186" s="3">
        <v>83</v>
      </c>
      <c r="O186" s="3">
        <v>10</v>
      </c>
      <c r="P186">
        <v>2</v>
      </c>
      <c r="Q186" t="s">
        <v>7880</v>
      </c>
    </row>
    <row r="187" spans="1:17" x14ac:dyDescent="0.25">
      <c r="A187" t="s">
        <v>537</v>
      </c>
      <c r="B187" s="1">
        <v>40619</v>
      </c>
      <c r="C187" t="s">
        <v>538</v>
      </c>
      <c r="D187" t="s">
        <v>101</v>
      </c>
      <c r="E187" t="s">
        <v>539</v>
      </c>
      <c r="F187" t="s">
        <v>540</v>
      </c>
      <c r="G187" t="s">
        <v>41</v>
      </c>
      <c r="H187" t="s">
        <v>47</v>
      </c>
      <c r="I187" t="s">
        <v>32</v>
      </c>
      <c r="J187" t="s">
        <v>24</v>
      </c>
      <c r="K187" t="s">
        <v>91</v>
      </c>
      <c r="L187" t="s">
        <v>541</v>
      </c>
      <c r="M187" s="2">
        <v>0</v>
      </c>
      <c r="N187" s="3">
        <v>21</v>
      </c>
      <c r="O187" s="3">
        <v>7</v>
      </c>
      <c r="P187">
        <v>3</v>
      </c>
      <c r="Q187" t="s">
        <v>7881</v>
      </c>
    </row>
    <row r="188" spans="1:17" x14ac:dyDescent="0.25">
      <c r="A188" t="s">
        <v>537</v>
      </c>
      <c r="B188" s="1">
        <v>40619</v>
      </c>
      <c r="C188" t="s">
        <v>538</v>
      </c>
      <c r="D188" t="s">
        <v>101</v>
      </c>
      <c r="E188" t="s">
        <v>539</v>
      </c>
      <c r="F188" t="s">
        <v>540</v>
      </c>
      <c r="G188" t="s">
        <v>41</v>
      </c>
      <c r="H188" t="s">
        <v>47</v>
      </c>
      <c r="I188" t="s">
        <v>32</v>
      </c>
      <c r="J188" t="s">
        <v>24</v>
      </c>
      <c r="K188" t="s">
        <v>50</v>
      </c>
      <c r="L188" t="s">
        <v>542</v>
      </c>
      <c r="M188" s="2">
        <v>0.1</v>
      </c>
      <c r="N188" s="3">
        <v>81</v>
      </c>
      <c r="O188" s="3">
        <v>12</v>
      </c>
      <c r="P188">
        <v>5</v>
      </c>
      <c r="Q188" t="s">
        <v>7881</v>
      </c>
    </row>
    <row r="189" spans="1:17" x14ac:dyDescent="0.25">
      <c r="A189" t="s">
        <v>543</v>
      </c>
      <c r="B189" s="1">
        <v>40620</v>
      </c>
      <c r="C189" t="s">
        <v>544</v>
      </c>
      <c r="D189" t="s">
        <v>38</v>
      </c>
      <c r="E189" t="s">
        <v>59</v>
      </c>
      <c r="F189" t="s">
        <v>350</v>
      </c>
      <c r="G189" t="s">
        <v>41</v>
      </c>
      <c r="H189" t="s">
        <v>31</v>
      </c>
      <c r="I189" t="s">
        <v>32</v>
      </c>
      <c r="J189" t="s">
        <v>24</v>
      </c>
      <c r="K189" t="s">
        <v>50</v>
      </c>
      <c r="L189" t="s">
        <v>545</v>
      </c>
      <c r="M189" s="2">
        <v>0.1</v>
      </c>
      <c r="N189" s="3">
        <v>178</v>
      </c>
      <c r="O189" s="3">
        <v>28</v>
      </c>
      <c r="P189">
        <v>4</v>
      </c>
      <c r="Q189" t="s">
        <v>7881</v>
      </c>
    </row>
    <row r="190" spans="1:17" x14ac:dyDescent="0.25">
      <c r="A190" t="s">
        <v>546</v>
      </c>
      <c r="B190" s="1">
        <v>40620</v>
      </c>
      <c r="C190" t="s">
        <v>547</v>
      </c>
      <c r="D190" t="s">
        <v>38</v>
      </c>
      <c r="E190" t="s">
        <v>178</v>
      </c>
      <c r="F190" t="s">
        <v>548</v>
      </c>
      <c r="G190" t="s">
        <v>41</v>
      </c>
      <c r="H190" t="s">
        <v>21</v>
      </c>
      <c r="I190" t="s">
        <v>54</v>
      </c>
      <c r="J190" t="s">
        <v>24</v>
      </c>
      <c r="K190" t="s">
        <v>63</v>
      </c>
      <c r="L190" t="s">
        <v>549</v>
      </c>
      <c r="M190" s="2">
        <v>0</v>
      </c>
      <c r="N190" s="3">
        <v>57</v>
      </c>
      <c r="O190" s="3">
        <v>5</v>
      </c>
      <c r="P190">
        <v>3</v>
      </c>
      <c r="Q190" t="s">
        <v>7881</v>
      </c>
    </row>
    <row r="191" spans="1:17" x14ac:dyDescent="0.25">
      <c r="A191" t="s">
        <v>550</v>
      </c>
      <c r="B191" s="1">
        <v>40623</v>
      </c>
      <c r="C191" t="s">
        <v>551</v>
      </c>
      <c r="D191" t="s">
        <v>230</v>
      </c>
      <c r="E191" t="s">
        <v>552</v>
      </c>
      <c r="F191" t="s">
        <v>553</v>
      </c>
      <c r="G191" t="s">
        <v>20</v>
      </c>
      <c r="H191" t="s">
        <v>31</v>
      </c>
      <c r="I191" t="s">
        <v>32</v>
      </c>
      <c r="J191" t="s">
        <v>34</v>
      </c>
      <c r="K191" t="s">
        <v>218</v>
      </c>
      <c r="L191" t="s">
        <v>554</v>
      </c>
      <c r="M191" s="2">
        <v>0</v>
      </c>
      <c r="N191" s="3">
        <v>132</v>
      </c>
      <c r="O191" s="3">
        <v>9</v>
      </c>
      <c r="P191">
        <v>3</v>
      </c>
      <c r="Q191" t="s">
        <v>7881</v>
      </c>
    </row>
    <row r="192" spans="1:17" x14ac:dyDescent="0.25">
      <c r="A192" t="s">
        <v>550</v>
      </c>
      <c r="B192" s="1">
        <v>40623</v>
      </c>
      <c r="C192" t="s">
        <v>551</v>
      </c>
      <c r="D192" t="s">
        <v>230</v>
      </c>
      <c r="E192" t="s">
        <v>552</v>
      </c>
      <c r="F192" t="s">
        <v>553</v>
      </c>
      <c r="G192" t="s">
        <v>20</v>
      </c>
      <c r="H192" t="s">
        <v>31</v>
      </c>
      <c r="I192" t="s">
        <v>32</v>
      </c>
      <c r="J192" t="s">
        <v>24</v>
      </c>
      <c r="K192" t="s">
        <v>50</v>
      </c>
      <c r="L192" t="s">
        <v>322</v>
      </c>
      <c r="M192" s="2">
        <v>0</v>
      </c>
      <c r="N192" s="3">
        <v>50</v>
      </c>
      <c r="O192" s="3">
        <v>3</v>
      </c>
      <c r="P192">
        <v>3</v>
      </c>
      <c r="Q192" t="s">
        <v>7881</v>
      </c>
    </row>
    <row r="193" spans="1:17" x14ac:dyDescent="0.25">
      <c r="A193" t="s">
        <v>555</v>
      </c>
      <c r="B193" s="1">
        <v>40623</v>
      </c>
      <c r="C193" t="s">
        <v>556</v>
      </c>
      <c r="D193" t="s">
        <v>73</v>
      </c>
      <c r="E193" t="s">
        <v>557</v>
      </c>
      <c r="F193" t="s">
        <v>558</v>
      </c>
      <c r="G193" t="s">
        <v>76</v>
      </c>
      <c r="H193" t="s">
        <v>31</v>
      </c>
      <c r="I193" t="s">
        <v>22</v>
      </c>
      <c r="J193" t="s">
        <v>34</v>
      </c>
      <c r="K193" t="s">
        <v>35</v>
      </c>
      <c r="L193" t="s">
        <v>559</v>
      </c>
      <c r="M193" s="2">
        <v>0</v>
      </c>
      <c r="N193" s="3">
        <v>288</v>
      </c>
      <c r="O193" s="3">
        <v>20</v>
      </c>
      <c r="P193">
        <v>2</v>
      </c>
      <c r="Q193" t="s">
        <v>7881</v>
      </c>
    </row>
    <row r="194" spans="1:17" x14ac:dyDescent="0.25">
      <c r="A194" t="s">
        <v>560</v>
      </c>
      <c r="B194" s="1">
        <v>40623</v>
      </c>
      <c r="C194" t="s">
        <v>561</v>
      </c>
      <c r="D194" t="s">
        <v>73</v>
      </c>
      <c r="E194" t="s">
        <v>172</v>
      </c>
      <c r="F194" t="s">
        <v>562</v>
      </c>
      <c r="G194" t="s">
        <v>76</v>
      </c>
      <c r="H194" t="s">
        <v>31</v>
      </c>
      <c r="I194" t="s">
        <v>54</v>
      </c>
      <c r="J194" t="s">
        <v>24</v>
      </c>
      <c r="K194" t="s">
        <v>91</v>
      </c>
      <c r="L194" t="s">
        <v>563</v>
      </c>
      <c r="M194" s="2">
        <v>0</v>
      </c>
      <c r="N194" s="3">
        <v>47</v>
      </c>
      <c r="O194" s="3">
        <v>7</v>
      </c>
      <c r="P194">
        <v>7</v>
      </c>
      <c r="Q194" t="s">
        <v>7880</v>
      </c>
    </row>
    <row r="195" spans="1:17" x14ac:dyDescent="0.25">
      <c r="A195" t="s">
        <v>560</v>
      </c>
      <c r="B195" s="1">
        <v>40623</v>
      </c>
      <c r="C195" t="s">
        <v>561</v>
      </c>
      <c r="D195" t="s">
        <v>73</v>
      </c>
      <c r="E195" t="s">
        <v>172</v>
      </c>
      <c r="F195" t="s">
        <v>562</v>
      </c>
      <c r="G195" t="s">
        <v>76</v>
      </c>
      <c r="H195" t="s">
        <v>31</v>
      </c>
      <c r="I195" t="s">
        <v>54</v>
      </c>
      <c r="J195" t="s">
        <v>24</v>
      </c>
      <c r="K195" t="s">
        <v>145</v>
      </c>
      <c r="L195" t="s">
        <v>564</v>
      </c>
      <c r="M195" s="2">
        <v>0</v>
      </c>
      <c r="N195" s="3">
        <v>105</v>
      </c>
      <c r="O195" s="3">
        <v>42</v>
      </c>
      <c r="P195">
        <v>3</v>
      </c>
      <c r="Q195" t="s">
        <v>7881</v>
      </c>
    </row>
    <row r="196" spans="1:17" x14ac:dyDescent="0.25">
      <c r="A196" t="s">
        <v>560</v>
      </c>
      <c r="B196" s="1">
        <v>40623</v>
      </c>
      <c r="C196" t="s">
        <v>561</v>
      </c>
      <c r="D196" t="s">
        <v>73</v>
      </c>
      <c r="E196" t="s">
        <v>172</v>
      </c>
      <c r="F196" t="s">
        <v>562</v>
      </c>
      <c r="G196" t="s">
        <v>76</v>
      </c>
      <c r="H196" t="s">
        <v>31</v>
      </c>
      <c r="I196" t="s">
        <v>54</v>
      </c>
      <c r="J196" t="s">
        <v>107</v>
      </c>
      <c r="K196" t="s">
        <v>136</v>
      </c>
      <c r="L196" t="s">
        <v>565</v>
      </c>
      <c r="M196" s="2">
        <v>0.4</v>
      </c>
      <c r="N196" s="3">
        <v>82</v>
      </c>
      <c r="O196" s="3">
        <v>14</v>
      </c>
      <c r="P196">
        <v>2</v>
      </c>
      <c r="Q196" t="s">
        <v>7880</v>
      </c>
    </row>
    <row r="197" spans="1:17" x14ac:dyDescent="0.25">
      <c r="A197" t="s">
        <v>566</v>
      </c>
      <c r="B197" s="1">
        <v>40623</v>
      </c>
      <c r="C197" t="s">
        <v>567</v>
      </c>
      <c r="D197" t="s">
        <v>338</v>
      </c>
      <c r="E197" t="s">
        <v>339</v>
      </c>
      <c r="F197" t="s">
        <v>340</v>
      </c>
      <c r="G197" t="s">
        <v>41</v>
      </c>
      <c r="H197" t="s">
        <v>47</v>
      </c>
      <c r="I197" t="s">
        <v>32</v>
      </c>
      <c r="J197" t="s">
        <v>24</v>
      </c>
      <c r="K197" t="s">
        <v>43</v>
      </c>
      <c r="L197" t="s">
        <v>568</v>
      </c>
      <c r="M197" s="2">
        <v>0</v>
      </c>
      <c r="N197" s="3">
        <v>26</v>
      </c>
      <c r="O197" s="3">
        <v>0</v>
      </c>
      <c r="P197">
        <v>2</v>
      </c>
      <c r="Q197" t="s">
        <v>7881</v>
      </c>
    </row>
    <row r="198" spans="1:17" x14ac:dyDescent="0.25">
      <c r="A198" t="s">
        <v>569</v>
      </c>
      <c r="B198" s="1">
        <v>40623</v>
      </c>
      <c r="C198" t="s">
        <v>421</v>
      </c>
      <c r="D198" t="s">
        <v>119</v>
      </c>
      <c r="E198" t="s">
        <v>570</v>
      </c>
      <c r="F198" t="s">
        <v>571</v>
      </c>
      <c r="G198" t="s">
        <v>41</v>
      </c>
      <c r="H198" t="s">
        <v>47</v>
      </c>
      <c r="I198" t="s">
        <v>32</v>
      </c>
      <c r="J198" t="s">
        <v>107</v>
      </c>
      <c r="K198" t="s">
        <v>108</v>
      </c>
      <c r="L198" t="s">
        <v>572</v>
      </c>
      <c r="M198" s="2">
        <v>0.5</v>
      </c>
      <c r="N198" s="3">
        <v>747</v>
      </c>
      <c r="O198" s="3">
        <v>-90</v>
      </c>
      <c r="P198">
        <v>5</v>
      </c>
      <c r="Q198" t="s">
        <v>7880</v>
      </c>
    </row>
    <row r="199" spans="1:17" x14ac:dyDescent="0.25">
      <c r="A199" t="s">
        <v>573</v>
      </c>
      <c r="B199" s="1">
        <v>40624</v>
      </c>
      <c r="C199" t="s">
        <v>574</v>
      </c>
      <c r="D199" t="s">
        <v>101</v>
      </c>
      <c r="E199" t="s">
        <v>291</v>
      </c>
      <c r="F199" t="s">
        <v>575</v>
      </c>
      <c r="G199" t="s">
        <v>41</v>
      </c>
      <c r="H199" t="s">
        <v>31</v>
      </c>
      <c r="I199" t="s">
        <v>22</v>
      </c>
      <c r="J199" t="s">
        <v>24</v>
      </c>
      <c r="K199" t="s">
        <v>78</v>
      </c>
      <c r="L199" t="s">
        <v>576</v>
      </c>
      <c r="M199" s="2">
        <v>0</v>
      </c>
      <c r="N199" s="3">
        <v>40</v>
      </c>
      <c r="O199" s="3">
        <v>16</v>
      </c>
      <c r="P199">
        <v>3</v>
      </c>
      <c r="Q199" t="s">
        <v>7881</v>
      </c>
    </row>
    <row r="200" spans="1:17" x14ac:dyDescent="0.25">
      <c r="A200" t="s">
        <v>573</v>
      </c>
      <c r="B200" s="1">
        <v>40624</v>
      </c>
      <c r="C200" t="s">
        <v>574</v>
      </c>
      <c r="D200" t="s">
        <v>101</v>
      </c>
      <c r="E200" t="s">
        <v>291</v>
      </c>
      <c r="F200" t="s">
        <v>575</v>
      </c>
      <c r="G200" t="s">
        <v>41</v>
      </c>
      <c r="H200" t="s">
        <v>31</v>
      </c>
      <c r="I200" t="s">
        <v>22</v>
      </c>
      <c r="J200" t="s">
        <v>24</v>
      </c>
      <c r="K200" t="s">
        <v>25</v>
      </c>
      <c r="L200" t="s">
        <v>577</v>
      </c>
      <c r="M200" s="2">
        <v>0</v>
      </c>
      <c r="N200" s="3">
        <v>90</v>
      </c>
      <c r="O200" s="3">
        <v>27</v>
      </c>
      <c r="P200">
        <v>2</v>
      </c>
      <c r="Q200" t="s">
        <v>7881</v>
      </c>
    </row>
    <row r="201" spans="1:17" x14ac:dyDescent="0.25">
      <c r="A201" t="s">
        <v>578</v>
      </c>
      <c r="B201" s="1">
        <v>40625</v>
      </c>
      <c r="C201" t="s">
        <v>579</v>
      </c>
      <c r="D201" t="s">
        <v>101</v>
      </c>
      <c r="E201" t="s">
        <v>580</v>
      </c>
      <c r="F201" t="s">
        <v>581</v>
      </c>
      <c r="G201" t="s">
        <v>41</v>
      </c>
      <c r="H201" t="s">
        <v>21</v>
      </c>
      <c r="I201" t="s">
        <v>32</v>
      </c>
      <c r="J201" t="s">
        <v>34</v>
      </c>
      <c r="K201" t="s">
        <v>218</v>
      </c>
      <c r="L201" t="s">
        <v>582</v>
      </c>
      <c r="M201" s="2">
        <v>0</v>
      </c>
      <c r="N201" s="3">
        <v>770</v>
      </c>
      <c r="O201" s="3">
        <v>85</v>
      </c>
      <c r="P201">
        <v>7</v>
      </c>
      <c r="Q201" t="s">
        <v>7880</v>
      </c>
    </row>
    <row r="202" spans="1:17" x14ac:dyDescent="0.25">
      <c r="A202" t="s">
        <v>578</v>
      </c>
      <c r="B202" s="1">
        <v>40625</v>
      </c>
      <c r="C202" t="s">
        <v>579</v>
      </c>
      <c r="D202" t="s">
        <v>101</v>
      </c>
      <c r="E202" t="s">
        <v>580</v>
      </c>
      <c r="F202" t="s">
        <v>581</v>
      </c>
      <c r="G202" t="s">
        <v>41</v>
      </c>
      <c r="H202" t="s">
        <v>21</v>
      </c>
      <c r="I202" t="s">
        <v>32</v>
      </c>
      <c r="J202" t="s">
        <v>24</v>
      </c>
      <c r="K202" t="s">
        <v>25</v>
      </c>
      <c r="L202" t="s">
        <v>583</v>
      </c>
      <c r="M202" s="2">
        <v>0</v>
      </c>
      <c r="N202" s="3">
        <v>193</v>
      </c>
      <c r="O202" s="3">
        <v>8</v>
      </c>
      <c r="P202">
        <v>4</v>
      </c>
      <c r="Q202" t="s">
        <v>7880</v>
      </c>
    </row>
    <row r="203" spans="1:17" x14ac:dyDescent="0.25">
      <c r="A203" t="s">
        <v>584</v>
      </c>
      <c r="B203" s="1">
        <v>40626</v>
      </c>
      <c r="C203" t="s">
        <v>585</v>
      </c>
      <c r="D203" t="s">
        <v>38</v>
      </c>
      <c r="E203" t="s">
        <v>67</v>
      </c>
      <c r="F203" t="s">
        <v>586</v>
      </c>
      <c r="G203" t="s">
        <v>41</v>
      </c>
      <c r="H203" t="s">
        <v>21</v>
      </c>
      <c r="I203" t="s">
        <v>54</v>
      </c>
      <c r="J203" t="s">
        <v>24</v>
      </c>
      <c r="K203" t="s">
        <v>78</v>
      </c>
      <c r="L203" t="s">
        <v>587</v>
      </c>
      <c r="M203" s="2">
        <v>0</v>
      </c>
      <c r="N203" s="3">
        <v>453</v>
      </c>
      <c r="O203" s="3">
        <v>27</v>
      </c>
      <c r="P203">
        <v>9</v>
      </c>
      <c r="Q203" t="s">
        <v>7880</v>
      </c>
    </row>
    <row r="204" spans="1:17" x14ac:dyDescent="0.25">
      <c r="A204" t="s">
        <v>584</v>
      </c>
      <c r="B204" s="1">
        <v>40626</v>
      </c>
      <c r="C204" t="s">
        <v>585</v>
      </c>
      <c r="D204" t="s">
        <v>38</v>
      </c>
      <c r="E204" t="s">
        <v>67</v>
      </c>
      <c r="F204" t="s">
        <v>586</v>
      </c>
      <c r="G204" t="s">
        <v>41</v>
      </c>
      <c r="H204" t="s">
        <v>21</v>
      </c>
      <c r="I204" t="s">
        <v>54</v>
      </c>
      <c r="J204" t="s">
        <v>24</v>
      </c>
      <c r="K204" t="s">
        <v>78</v>
      </c>
      <c r="L204" t="s">
        <v>588</v>
      </c>
      <c r="M204" s="2">
        <v>0</v>
      </c>
      <c r="N204" s="3">
        <v>152</v>
      </c>
      <c r="O204" s="3">
        <v>76</v>
      </c>
      <c r="P204">
        <v>5</v>
      </c>
      <c r="Q204" t="s">
        <v>7881</v>
      </c>
    </row>
    <row r="205" spans="1:17" x14ac:dyDescent="0.25">
      <c r="A205" t="s">
        <v>584</v>
      </c>
      <c r="B205" s="1">
        <v>40626</v>
      </c>
      <c r="C205" t="s">
        <v>585</v>
      </c>
      <c r="D205" t="s">
        <v>38</v>
      </c>
      <c r="E205" t="s">
        <v>67</v>
      </c>
      <c r="F205" t="s">
        <v>586</v>
      </c>
      <c r="G205" t="s">
        <v>41</v>
      </c>
      <c r="H205" t="s">
        <v>21</v>
      </c>
      <c r="I205" t="s">
        <v>54</v>
      </c>
      <c r="J205" t="s">
        <v>24</v>
      </c>
      <c r="K205" t="s">
        <v>50</v>
      </c>
      <c r="L205" t="s">
        <v>520</v>
      </c>
      <c r="M205" s="2">
        <v>0.1</v>
      </c>
      <c r="N205" s="3">
        <v>230</v>
      </c>
      <c r="O205" s="3">
        <v>20</v>
      </c>
      <c r="P205">
        <v>2</v>
      </c>
      <c r="Q205" t="s">
        <v>7881</v>
      </c>
    </row>
    <row r="206" spans="1:17" x14ac:dyDescent="0.25">
      <c r="A206" t="s">
        <v>584</v>
      </c>
      <c r="B206" s="1">
        <v>40626</v>
      </c>
      <c r="C206" t="s">
        <v>585</v>
      </c>
      <c r="D206" t="s">
        <v>38</v>
      </c>
      <c r="E206" t="s">
        <v>67</v>
      </c>
      <c r="F206" t="s">
        <v>586</v>
      </c>
      <c r="G206" t="s">
        <v>41</v>
      </c>
      <c r="H206" t="s">
        <v>21</v>
      </c>
      <c r="I206" t="s">
        <v>54</v>
      </c>
      <c r="J206" t="s">
        <v>107</v>
      </c>
      <c r="K206" t="s">
        <v>136</v>
      </c>
      <c r="L206" t="s">
        <v>589</v>
      </c>
      <c r="M206" s="2">
        <v>0.15</v>
      </c>
      <c r="N206" s="3">
        <v>246</v>
      </c>
      <c r="O206" s="3">
        <v>3</v>
      </c>
      <c r="P206">
        <v>2</v>
      </c>
      <c r="Q206" t="s">
        <v>7881</v>
      </c>
    </row>
    <row r="207" spans="1:17" x14ac:dyDescent="0.25">
      <c r="A207" t="s">
        <v>590</v>
      </c>
      <c r="B207" s="1">
        <v>40627</v>
      </c>
      <c r="C207" t="s">
        <v>591</v>
      </c>
      <c r="D207" t="s">
        <v>28</v>
      </c>
      <c r="E207" t="s">
        <v>29</v>
      </c>
      <c r="F207" t="s">
        <v>115</v>
      </c>
      <c r="G207" t="s">
        <v>20</v>
      </c>
      <c r="H207" t="s">
        <v>21</v>
      </c>
      <c r="I207" t="s">
        <v>22</v>
      </c>
      <c r="J207" t="s">
        <v>24</v>
      </c>
      <c r="K207" t="s">
        <v>43</v>
      </c>
      <c r="L207" t="s">
        <v>592</v>
      </c>
      <c r="M207" s="2">
        <v>0.5</v>
      </c>
      <c r="N207" s="3">
        <v>15</v>
      </c>
      <c r="O207" s="3">
        <v>-9</v>
      </c>
      <c r="P207">
        <v>2</v>
      </c>
      <c r="Q207" t="s">
        <v>7881</v>
      </c>
    </row>
    <row r="208" spans="1:17" x14ac:dyDescent="0.25">
      <c r="A208" t="s">
        <v>590</v>
      </c>
      <c r="B208" s="1">
        <v>40627</v>
      </c>
      <c r="C208" t="s">
        <v>591</v>
      </c>
      <c r="D208" t="s">
        <v>28</v>
      </c>
      <c r="E208" t="s">
        <v>29</v>
      </c>
      <c r="F208" t="s">
        <v>115</v>
      </c>
      <c r="G208" t="s">
        <v>20</v>
      </c>
      <c r="H208" t="s">
        <v>21</v>
      </c>
      <c r="I208" t="s">
        <v>22</v>
      </c>
      <c r="J208" t="s">
        <v>24</v>
      </c>
      <c r="K208" t="s">
        <v>63</v>
      </c>
      <c r="L208" t="s">
        <v>593</v>
      </c>
      <c r="M208" s="2">
        <v>0.5</v>
      </c>
      <c r="N208" s="3">
        <v>7</v>
      </c>
      <c r="O208" s="3">
        <v>-4</v>
      </c>
      <c r="P208">
        <v>1</v>
      </c>
      <c r="Q208" t="s">
        <v>7881</v>
      </c>
    </row>
    <row r="209" spans="1:17" x14ac:dyDescent="0.25">
      <c r="A209" t="s">
        <v>594</v>
      </c>
      <c r="B209" s="1">
        <v>40627</v>
      </c>
      <c r="C209" t="s">
        <v>595</v>
      </c>
      <c r="D209" t="s">
        <v>101</v>
      </c>
      <c r="E209" t="s">
        <v>291</v>
      </c>
      <c r="F209" t="s">
        <v>596</v>
      </c>
      <c r="G209" t="s">
        <v>41</v>
      </c>
      <c r="H209" t="s">
        <v>31</v>
      </c>
      <c r="I209" t="s">
        <v>22</v>
      </c>
      <c r="J209" t="s">
        <v>24</v>
      </c>
      <c r="K209" t="s">
        <v>63</v>
      </c>
      <c r="L209" t="s">
        <v>597</v>
      </c>
      <c r="M209" s="2">
        <v>0</v>
      </c>
      <c r="N209" s="3">
        <v>99</v>
      </c>
      <c r="O209" s="3">
        <v>45</v>
      </c>
      <c r="P209">
        <v>5</v>
      </c>
      <c r="Q209" t="s">
        <v>7880</v>
      </c>
    </row>
    <row r="210" spans="1:17" x14ac:dyDescent="0.25">
      <c r="A210" t="s">
        <v>598</v>
      </c>
      <c r="B210" s="1">
        <v>40627</v>
      </c>
      <c r="C210" t="s">
        <v>599</v>
      </c>
      <c r="D210" t="s">
        <v>28</v>
      </c>
      <c r="E210" t="s">
        <v>29</v>
      </c>
      <c r="F210" t="s">
        <v>600</v>
      </c>
      <c r="G210" t="s">
        <v>20</v>
      </c>
      <c r="H210" t="s">
        <v>21</v>
      </c>
      <c r="I210" t="s">
        <v>54</v>
      </c>
      <c r="J210" t="s">
        <v>24</v>
      </c>
      <c r="K210" t="s">
        <v>43</v>
      </c>
      <c r="L210" t="s">
        <v>601</v>
      </c>
      <c r="M210" s="2">
        <v>0</v>
      </c>
      <c r="N210" s="3">
        <v>149</v>
      </c>
      <c r="O210" s="3">
        <v>36</v>
      </c>
      <c r="P210">
        <v>3</v>
      </c>
      <c r="Q210" t="s">
        <v>7880</v>
      </c>
    </row>
    <row r="211" spans="1:17" x14ac:dyDescent="0.25">
      <c r="A211" t="s">
        <v>602</v>
      </c>
      <c r="B211" s="1">
        <v>40627</v>
      </c>
      <c r="C211" t="s">
        <v>603</v>
      </c>
      <c r="D211" t="s">
        <v>119</v>
      </c>
      <c r="E211" t="s">
        <v>604</v>
      </c>
      <c r="F211" t="s">
        <v>605</v>
      </c>
      <c r="G211" t="s">
        <v>41</v>
      </c>
      <c r="H211" t="s">
        <v>31</v>
      </c>
      <c r="I211" t="s">
        <v>22</v>
      </c>
      <c r="J211" t="s">
        <v>24</v>
      </c>
      <c r="K211" t="s">
        <v>91</v>
      </c>
      <c r="L211" t="s">
        <v>606</v>
      </c>
      <c r="M211" s="2">
        <v>0.5</v>
      </c>
      <c r="N211" s="3">
        <v>17</v>
      </c>
      <c r="O211" s="3">
        <v>-12</v>
      </c>
      <c r="P211">
        <v>3</v>
      </c>
      <c r="Q211" t="s">
        <v>7881</v>
      </c>
    </row>
    <row r="212" spans="1:17" x14ac:dyDescent="0.25">
      <c r="A212" t="s">
        <v>602</v>
      </c>
      <c r="B212" s="1">
        <v>40627</v>
      </c>
      <c r="C212" t="s">
        <v>603</v>
      </c>
      <c r="D212" t="s">
        <v>119</v>
      </c>
      <c r="E212" t="s">
        <v>604</v>
      </c>
      <c r="F212" t="s">
        <v>605</v>
      </c>
      <c r="G212" t="s">
        <v>41</v>
      </c>
      <c r="H212" t="s">
        <v>31</v>
      </c>
      <c r="I212" t="s">
        <v>22</v>
      </c>
      <c r="J212" t="s">
        <v>107</v>
      </c>
      <c r="K212" t="s">
        <v>136</v>
      </c>
      <c r="L212" t="s">
        <v>607</v>
      </c>
      <c r="M212" s="2">
        <v>0.5</v>
      </c>
      <c r="N212" s="3">
        <v>84</v>
      </c>
      <c r="O212" s="3">
        <v>-55</v>
      </c>
      <c r="P212">
        <v>1</v>
      </c>
      <c r="Q212" t="s">
        <v>7881</v>
      </c>
    </row>
    <row r="213" spans="1:17" x14ac:dyDescent="0.25">
      <c r="A213" t="s">
        <v>608</v>
      </c>
      <c r="B213" s="1">
        <v>40628</v>
      </c>
      <c r="C213" t="s">
        <v>609</v>
      </c>
      <c r="D213" t="s">
        <v>38</v>
      </c>
      <c r="E213" t="s">
        <v>67</v>
      </c>
      <c r="F213" t="s">
        <v>610</v>
      </c>
      <c r="G213" t="s">
        <v>41</v>
      </c>
      <c r="H213" t="s">
        <v>31</v>
      </c>
      <c r="I213" t="s">
        <v>54</v>
      </c>
      <c r="J213" t="s">
        <v>24</v>
      </c>
      <c r="K213" t="s">
        <v>50</v>
      </c>
      <c r="L213" t="s">
        <v>611</v>
      </c>
      <c r="M213" s="2">
        <v>0.1</v>
      </c>
      <c r="N213" s="3">
        <v>551</v>
      </c>
      <c r="O213" s="3">
        <v>98</v>
      </c>
      <c r="P213">
        <v>3</v>
      </c>
      <c r="Q213" t="s">
        <v>7880</v>
      </c>
    </row>
    <row r="214" spans="1:17" x14ac:dyDescent="0.25">
      <c r="A214" t="s">
        <v>612</v>
      </c>
      <c r="B214" s="1">
        <v>40628</v>
      </c>
      <c r="C214" t="s">
        <v>613</v>
      </c>
      <c r="D214" t="s">
        <v>338</v>
      </c>
      <c r="E214" t="s">
        <v>401</v>
      </c>
      <c r="F214" t="s">
        <v>402</v>
      </c>
      <c r="G214" t="s">
        <v>41</v>
      </c>
      <c r="H214" t="s">
        <v>31</v>
      </c>
      <c r="I214" t="s">
        <v>32</v>
      </c>
      <c r="J214" t="s">
        <v>24</v>
      </c>
      <c r="K214" t="s">
        <v>78</v>
      </c>
      <c r="L214" t="s">
        <v>614</v>
      </c>
      <c r="M214" s="2">
        <v>0</v>
      </c>
      <c r="N214" s="3">
        <v>92</v>
      </c>
      <c r="O214" s="3">
        <v>26</v>
      </c>
      <c r="P214">
        <v>3</v>
      </c>
      <c r="Q214" t="s">
        <v>7881</v>
      </c>
    </row>
    <row r="215" spans="1:17" x14ac:dyDescent="0.25">
      <c r="A215" t="s">
        <v>615</v>
      </c>
      <c r="B215" s="1">
        <v>40630</v>
      </c>
      <c r="C215" t="s">
        <v>616</v>
      </c>
      <c r="D215" t="s">
        <v>73</v>
      </c>
      <c r="E215" t="s">
        <v>617</v>
      </c>
      <c r="F215" t="s">
        <v>618</v>
      </c>
      <c r="G215" t="s">
        <v>76</v>
      </c>
      <c r="H215" t="s">
        <v>47</v>
      </c>
      <c r="I215" t="s">
        <v>32</v>
      </c>
      <c r="J215" t="s">
        <v>24</v>
      </c>
      <c r="K215" t="s">
        <v>63</v>
      </c>
      <c r="L215" t="s">
        <v>316</v>
      </c>
      <c r="M215" s="2">
        <v>0</v>
      </c>
      <c r="N215" s="3">
        <v>93</v>
      </c>
      <c r="O215" s="3">
        <v>45</v>
      </c>
      <c r="P215">
        <v>5</v>
      </c>
      <c r="Q215" t="s">
        <v>7880</v>
      </c>
    </row>
    <row r="216" spans="1:17" x14ac:dyDescent="0.25">
      <c r="A216" t="s">
        <v>619</v>
      </c>
      <c r="B216" s="1">
        <v>40630</v>
      </c>
      <c r="C216" t="s">
        <v>620</v>
      </c>
      <c r="D216" t="s">
        <v>101</v>
      </c>
      <c r="E216" t="s">
        <v>256</v>
      </c>
      <c r="F216" t="s">
        <v>257</v>
      </c>
      <c r="G216" t="s">
        <v>41</v>
      </c>
      <c r="H216" t="s">
        <v>31</v>
      </c>
      <c r="I216" t="s">
        <v>32</v>
      </c>
      <c r="J216" t="s">
        <v>24</v>
      </c>
      <c r="K216" t="s">
        <v>63</v>
      </c>
      <c r="L216" t="s">
        <v>621</v>
      </c>
      <c r="M216" s="2">
        <v>0.5</v>
      </c>
      <c r="N216" s="3">
        <v>22</v>
      </c>
      <c r="O216" s="3">
        <v>-21</v>
      </c>
      <c r="P216">
        <v>3</v>
      </c>
      <c r="Q216" t="s">
        <v>7880</v>
      </c>
    </row>
    <row r="217" spans="1:17" x14ac:dyDescent="0.25">
      <c r="A217" t="s">
        <v>619</v>
      </c>
      <c r="B217" s="1">
        <v>40630</v>
      </c>
      <c r="C217" t="s">
        <v>620</v>
      </c>
      <c r="D217" t="s">
        <v>101</v>
      </c>
      <c r="E217" t="s">
        <v>256</v>
      </c>
      <c r="F217" t="s">
        <v>257</v>
      </c>
      <c r="G217" t="s">
        <v>41</v>
      </c>
      <c r="H217" t="s">
        <v>31</v>
      </c>
      <c r="I217" t="s">
        <v>32</v>
      </c>
      <c r="J217" t="s">
        <v>24</v>
      </c>
      <c r="K217" t="s">
        <v>50</v>
      </c>
      <c r="L217" t="s">
        <v>622</v>
      </c>
      <c r="M217" s="2">
        <v>0.6</v>
      </c>
      <c r="N217" s="3">
        <v>39</v>
      </c>
      <c r="O217" s="3">
        <v>-59</v>
      </c>
      <c r="P217">
        <v>4</v>
      </c>
      <c r="Q217" t="s">
        <v>7881</v>
      </c>
    </row>
    <row r="218" spans="1:17" x14ac:dyDescent="0.25">
      <c r="A218" t="s">
        <v>623</v>
      </c>
      <c r="B218" s="1">
        <v>40631</v>
      </c>
      <c r="C218" t="s">
        <v>624</v>
      </c>
      <c r="D218" t="s">
        <v>101</v>
      </c>
      <c r="E218" t="s">
        <v>183</v>
      </c>
      <c r="F218" t="s">
        <v>625</v>
      </c>
      <c r="G218" t="s">
        <v>41</v>
      </c>
      <c r="H218" t="s">
        <v>31</v>
      </c>
      <c r="I218" t="s">
        <v>54</v>
      </c>
      <c r="J218" t="s">
        <v>34</v>
      </c>
      <c r="K218" t="s">
        <v>218</v>
      </c>
      <c r="L218" t="s">
        <v>626</v>
      </c>
      <c r="M218" s="2">
        <v>0</v>
      </c>
      <c r="N218" s="3">
        <v>170</v>
      </c>
      <c r="O218" s="3">
        <v>27</v>
      </c>
      <c r="P218">
        <v>4</v>
      </c>
      <c r="Q218" t="s">
        <v>7881</v>
      </c>
    </row>
    <row r="219" spans="1:17" x14ac:dyDescent="0.25">
      <c r="A219" t="s">
        <v>623</v>
      </c>
      <c r="B219" s="1">
        <v>40631</v>
      </c>
      <c r="C219" t="s">
        <v>624</v>
      </c>
      <c r="D219" t="s">
        <v>101</v>
      </c>
      <c r="E219" t="s">
        <v>183</v>
      </c>
      <c r="F219" t="s">
        <v>625</v>
      </c>
      <c r="G219" t="s">
        <v>41</v>
      </c>
      <c r="H219" t="s">
        <v>31</v>
      </c>
      <c r="I219" t="s">
        <v>54</v>
      </c>
      <c r="J219" t="s">
        <v>24</v>
      </c>
      <c r="K219" t="s">
        <v>145</v>
      </c>
      <c r="L219" t="s">
        <v>627</v>
      </c>
      <c r="M219" s="2">
        <v>0</v>
      </c>
      <c r="N219" s="3">
        <v>38</v>
      </c>
      <c r="O219" s="3">
        <v>3</v>
      </c>
      <c r="P219">
        <v>2</v>
      </c>
      <c r="Q219" t="s">
        <v>7880</v>
      </c>
    </row>
    <row r="220" spans="1:17" x14ac:dyDescent="0.25">
      <c r="A220" t="s">
        <v>623</v>
      </c>
      <c r="B220" s="1">
        <v>40631</v>
      </c>
      <c r="C220" t="s">
        <v>624</v>
      </c>
      <c r="D220" t="s">
        <v>101</v>
      </c>
      <c r="E220" t="s">
        <v>183</v>
      </c>
      <c r="F220" t="s">
        <v>625</v>
      </c>
      <c r="G220" t="s">
        <v>41</v>
      </c>
      <c r="H220" t="s">
        <v>31</v>
      </c>
      <c r="I220" t="s">
        <v>54</v>
      </c>
      <c r="J220" t="s">
        <v>107</v>
      </c>
      <c r="K220" t="s">
        <v>136</v>
      </c>
      <c r="L220" t="s">
        <v>628</v>
      </c>
      <c r="M220" s="2">
        <v>0</v>
      </c>
      <c r="N220" s="3">
        <v>639</v>
      </c>
      <c r="O220" s="3">
        <v>45</v>
      </c>
      <c r="P220">
        <v>1</v>
      </c>
      <c r="Q220" t="s">
        <v>7880</v>
      </c>
    </row>
    <row r="221" spans="1:17" x14ac:dyDescent="0.25">
      <c r="A221" t="s">
        <v>629</v>
      </c>
      <c r="B221" s="1">
        <v>40631</v>
      </c>
      <c r="C221" t="s">
        <v>630</v>
      </c>
      <c r="D221" t="s">
        <v>101</v>
      </c>
      <c r="E221" t="s">
        <v>102</v>
      </c>
      <c r="F221" t="s">
        <v>355</v>
      </c>
      <c r="G221" t="s">
        <v>41</v>
      </c>
      <c r="H221" t="s">
        <v>21</v>
      </c>
      <c r="I221" t="s">
        <v>32</v>
      </c>
      <c r="J221" t="s">
        <v>24</v>
      </c>
      <c r="K221" t="s">
        <v>91</v>
      </c>
      <c r="L221" t="s">
        <v>90</v>
      </c>
      <c r="M221" s="2">
        <v>0.5</v>
      </c>
      <c r="N221" s="3">
        <v>8</v>
      </c>
      <c r="O221" s="3">
        <v>-6</v>
      </c>
      <c r="P221">
        <v>2</v>
      </c>
      <c r="Q221" t="s">
        <v>7881</v>
      </c>
    </row>
    <row r="222" spans="1:17" x14ac:dyDescent="0.25">
      <c r="A222" t="s">
        <v>631</v>
      </c>
      <c r="B222" s="1">
        <v>40632</v>
      </c>
      <c r="C222" t="s">
        <v>632</v>
      </c>
      <c r="D222" t="s">
        <v>101</v>
      </c>
      <c r="E222" t="s">
        <v>183</v>
      </c>
      <c r="F222" t="s">
        <v>633</v>
      </c>
      <c r="G222" t="s">
        <v>41</v>
      </c>
      <c r="H222" t="s">
        <v>47</v>
      </c>
      <c r="I222" t="s">
        <v>32</v>
      </c>
      <c r="J222" t="s">
        <v>34</v>
      </c>
      <c r="K222" t="s">
        <v>97</v>
      </c>
      <c r="L222" t="s">
        <v>634</v>
      </c>
      <c r="M222" s="2">
        <v>0.1</v>
      </c>
      <c r="N222" s="3">
        <v>729</v>
      </c>
      <c r="O222" s="3">
        <v>-57</v>
      </c>
      <c r="P222">
        <v>5</v>
      </c>
      <c r="Q222" t="s">
        <v>7880</v>
      </c>
    </row>
    <row r="223" spans="1:17" x14ac:dyDescent="0.25">
      <c r="A223" t="s">
        <v>631</v>
      </c>
      <c r="B223" s="1">
        <v>40632</v>
      </c>
      <c r="C223" t="s">
        <v>632</v>
      </c>
      <c r="D223" t="s">
        <v>101</v>
      </c>
      <c r="E223" t="s">
        <v>183</v>
      </c>
      <c r="F223" t="s">
        <v>633</v>
      </c>
      <c r="G223" t="s">
        <v>41</v>
      </c>
      <c r="H223" t="s">
        <v>47</v>
      </c>
      <c r="I223" t="s">
        <v>32</v>
      </c>
      <c r="J223" t="s">
        <v>24</v>
      </c>
      <c r="K223" t="s">
        <v>50</v>
      </c>
      <c r="L223" t="s">
        <v>635</v>
      </c>
      <c r="M223" s="2">
        <v>0.1</v>
      </c>
      <c r="N223" s="3">
        <v>51</v>
      </c>
      <c r="O223" s="3">
        <v>-1</v>
      </c>
      <c r="P223">
        <v>5</v>
      </c>
      <c r="Q223" t="s">
        <v>7880</v>
      </c>
    </row>
    <row r="224" spans="1:17" x14ac:dyDescent="0.25">
      <c r="A224" t="s">
        <v>631</v>
      </c>
      <c r="B224" s="1">
        <v>40632</v>
      </c>
      <c r="C224" t="s">
        <v>632</v>
      </c>
      <c r="D224" t="s">
        <v>101</v>
      </c>
      <c r="E224" t="s">
        <v>183</v>
      </c>
      <c r="F224" t="s">
        <v>633</v>
      </c>
      <c r="G224" t="s">
        <v>41</v>
      </c>
      <c r="H224" t="s">
        <v>47</v>
      </c>
      <c r="I224" t="s">
        <v>32</v>
      </c>
      <c r="J224" t="s">
        <v>107</v>
      </c>
      <c r="K224" t="s">
        <v>147</v>
      </c>
      <c r="L224" t="s">
        <v>636</v>
      </c>
      <c r="M224" s="2">
        <v>0</v>
      </c>
      <c r="N224" s="3">
        <v>285</v>
      </c>
      <c r="O224" s="3">
        <v>14</v>
      </c>
      <c r="P224">
        <v>2</v>
      </c>
      <c r="Q224" t="s">
        <v>7880</v>
      </c>
    </row>
    <row r="225" spans="1:17" x14ac:dyDescent="0.25">
      <c r="A225" t="s">
        <v>631</v>
      </c>
      <c r="B225" s="1">
        <v>40632</v>
      </c>
      <c r="C225" t="s">
        <v>632</v>
      </c>
      <c r="D225" t="s">
        <v>101</v>
      </c>
      <c r="E225" t="s">
        <v>183</v>
      </c>
      <c r="F225" t="s">
        <v>633</v>
      </c>
      <c r="G225" t="s">
        <v>41</v>
      </c>
      <c r="H225" t="s">
        <v>47</v>
      </c>
      <c r="I225" t="s">
        <v>32</v>
      </c>
      <c r="J225" t="s">
        <v>107</v>
      </c>
      <c r="K225" t="s">
        <v>136</v>
      </c>
      <c r="L225" t="s">
        <v>637</v>
      </c>
      <c r="M225" s="2">
        <v>0</v>
      </c>
      <c r="N225" s="3">
        <v>390</v>
      </c>
      <c r="O225" s="3">
        <v>16</v>
      </c>
      <c r="P225">
        <v>3</v>
      </c>
      <c r="Q225" t="s">
        <v>7880</v>
      </c>
    </row>
    <row r="226" spans="1:17" x14ac:dyDescent="0.25">
      <c r="A226" t="s">
        <v>638</v>
      </c>
      <c r="B226" s="1">
        <v>40633</v>
      </c>
      <c r="C226" t="s">
        <v>639</v>
      </c>
      <c r="D226" t="s">
        <v>338</v>
      </c>
      <c r="E226" t="s">
        <v>640</v>
      </c>
      <c r="F226" t="s">
        <v>640</v>
      </c>
      <c r="G226" t="s">
        <v>41</v>
      </c>
      <c r="H226" t="s">
        <v>31</v>
      </c>
      <c r="I226" t="s">
        <v>32</v>
      </c>
      <c r="J226" t="s">
        <v>34</v>
      </c>
      <c r="K226" t="s">
        <v>218</v>
      </c>
      <c r="L226" t="s">
        <v>641</v>
      </c>
      <c r="M226" s="2">
        <v>0</v>
      </c>
      <c r="N226" s="3">
        <v>110</v>
      </c>
      <c r="O226" s="3">
        <v>37</v>
      </c>
      <c r="P226">
        <v>2</v>
      </c>
      <c r="Q226" t="s">
        <v>7881</v>
      </c>
    </row>
    <row r="227" spans="1:17" x14ac:dyDescent="0.25">
      <c r="A227" t="s">
        <v>638</v>
      </c>
      <c r="B227" s="1">
        <v>40633</v>
      </c>
      <c r="C227" t="s">
        <v>639</v>
      </c>
      <c r="D227" t="s">
        <v>338</v>
      </c>
      <c r="E227" t="s">
        <v>640</v>
      </c>
      <c r="F227" t="s">
        <v>640</v>
      </c>
      <c r="G227" t="s">
        <v>41</v>
      </c>
      <c r="H227" t="s">
        <v>31</v>
      </c>
      <c r="I227" t="s">
        <v>32</v>
      </c>
      <c r="J227" t="s">
        <v>24</v>
      </c>
      <c r="K227" t="s">
        <v>43</v>
      </c>
      <c r="L227" t="s">
        <v>642</v>
      </c>
      <c r="M227" s="2">
        <v>0</v>
      </c>
      <c r="N227" s="3">
        <v>21</v>
      </c>
      <c r="O227" s="3">
        <v>9</v>
      </c>
      <c r="P227">
        <v>2</v>
      </c>
      <c r="Q227" t="s">
        <v>7880</v>
      </c>
    </row>
    <row r="228" spans="1:17" x14ac:dyDescent="0.25">
      <c r="A228" t="s">
        <v>643</v>
      </c>
      <c r="B228" s="1">
        <v>40633</v>
      </c>
      <c r="C228" t="s">
        <v>644</v>
      </c>
      <c r="D228" t="s">
        <v>28</v>
      </c>
      <c r="E228" t="s">
        <v>29</v>
      </c>
      <c r="F228" t="s">
        <v>645</v>
      </c>
      <c r="G228" t="s">
        <v>20</v>
      </c>
      <c r="H228" t="s">
        <v>31</v>
      </c>
      <c r="I228" t="s">
        <v>32</v>
      </c>
      <c r="J228" t="s">
        <v>34</v>
      </c>
      <c r="K228" t="s">
        <v>35</v>
      </c>
      <c r="L228" t="s">
        <v>366</v>
      </c>
      <c r="M228" s="2">
        <v>0</v>
      </c>
      <c r="N228" s="3">
        <v>2624</v>
      </c>
      <c r="O228" s="3">
        <v>446</v>
      </c>
      <c r="P228">
        <v>6</v>
      </c>
      <c r="Q228" t="s">
        <v>7880</v>
      </c>
    </row>
    <row r="229" spans="1:17" x14ac:dyDescent="0.25">
      <c r="A229" t="s">
        <v>643</v>
      </c>
      <c r="B229" s="1">
        <v>40633</v>
      </c>
      <c r="C229" t="s">
        <v>644</v>
      </c>
      <c r="D229" t="s">
        <v>28</v>
      </c>
      <c r="E229" t="s">
        <v>29</v>
      </c>
      <c r="F229" t="s">
        <v>645</v>
      </c>
      <c r="G229" t="s">
        <v>20</v>
      </c>
      <c r="H229" t="s">
        <v>31</v>
      </c>
      <c r="I229" t="s">
        <v>32</v>
      </c>
      <c r="J229" t="s">
        <v>24</v>
      </c>
      <c r="K229" t="s">
        <v>43</v>
      </c>
      <c r="L229" t="s">
        <v>646</v>
      </c>
      <c r="M229" s="2">
        <v>0</v>
      </c>
      <c r="N229" s="3">
        <v>34</v>
      </c>
      <c r="O229" s="3">
        <v>8</v>
      </c>
      <c r="P229">
        <v>3</v>
      </c>
      <c r="Q229" t="s">
        <v>7880</v>
      </c>
    </row>
    <row r="230" spans="1:17" x14ac:dyDescent="0.25">
      <c r="A230" t="s">
        <v>643</v>
      </c>
      <c r="B230" s="1">
        <v>40633</v>
      </c>
      <c r="C230" t="s">
        <v>644</v>
      </c>
      <c r="D230" t="s">
        <v>28</v>
      </c>
      <c r="E230" t="s">
        <v>29</v>
      </c>
      <c r="F230" t="s">
        <v>645</v>
      </c>
      <c r="G230" t="s">
        <v>20</v>
      </c>
      <c r="H230" t="s">
        <v>31</v>
      </c>
      <c r="I230" t="s">
        <v>32</v>
      </c>
      <c r="J230" t="s">
        <v>24</v>
      </c>
      <c r="K230" t="s">
        <v>50</v>
      </c>
      <c r="L230" t="s">
        <v>647</v>
      </c>
      <c r="M230" s="2">
        <v>0</v>
      </c>
      <c r="N230" s="3">
        <v>423</v>
      </c>
      <c r="O230" s="3">
        <v>30</v>
      </c>
      <c r="P230">
        <v>2</v>
      </c>
      <c r="Q230" t="s">
        <v>7881</v>
      </c>
    </row>
    <row r="231" spans="1:17" x14ac:dyDescent="0.25">
      <c r="A231" t="s">
        <v>648</v>
      </c>
      <c r="B231" s="1">
        <v>40633</v>
      </c>
      <c r="C231" t="s">
        <v>448</v>
      </c>
      <c r="D231" t="s">
        <v>18</v>
      </c>
      <c r="E231" t="s">
        <v>128</v>
      </c>
      <c r="F231" t="s">
        <v>129</v>
      </c>
      <c r="G231" t="s">
        <v>20</v>
      </c>
      <c r="H231" t="s">
        <v>47</v>
      </c>
      <c r="I231" t="s">
        <v>32</v>
      </c>
      <c r="J231" t="s">
        <v>34</v>
      </c>
      <c r="K231" t="s">
        <v>218</v>
      </c>
      <c r="L231" t="s">
        <v>649</v>
      </c>
      <c r="M231" s="2">
        <v>0.6</v>
      </c>
      <c r="N231" s="3">
        <v>40</v>
      </c>
      <c r="O231" s="3">
        <v>-44</v>
      </c>
      <c r="P231">
        <v>2</v>
      </c>
      <c r="Q231" t="s">
        <v>7881</v>
      </c>
    </row>
    <row r="232" spans="1:17" x14ac:dyDescent="0.25">
      <c r="A232" t="s">
        <v>650</v>
      </c>
      <c r="B232" s="1">
        <v>40634</v>
      </c>
      <c r="C232" t="s">
        <v>651</v>
      </c>
      <c r="D232" t="s">
        <v>73</v>
      </c>
      <c r="E232" t="s">
        <v>652</v>
      </c>
      <c r="F232" t="s">
        <v>653</v>
      </c>
      <c r="G232" t="s">
        <v>76</v>
      </c>
      <c r="H232" t="s">
        <v>31</v>
      </c>
      <c r="I232" t="s">
        <v>54</v>
      </c>
      <c r="J232" t="s">
        <v>24</v>
      </c>
      <c r="K232" t="s">
        <v>43</v>
      </c>
      <c r="L232" t="s">
        <v>654</v>
      </c>
      <c r="M232" s="2">
        <v>0</v>
      </c>
      <c r="N232" s="3">
        <v>158</v>
      </c>
      <c r="O232" s="3">
        <v>69</v>
      </c>
      <c r="P232">
        <v>3</v>
      </c>
      <c r="Q232" t="s">
        <v>7880</v>
      </c>
    </row>
    <row r="233" spans="1:17" x14ac:dyDescent="0.25">
      <c r="A233" t="s">
        <v>650</v>
      </c>
      <c r="B233" s="1">
        <v>40634</v>
      </c>
      <c r="C233" t="s">
        <v>651</v>
      </c>
      <c r="D233" t="s">
        <v>73</v>
      </c>
      <c r="E233" t="s">
        <v>652</v>
      </c>
      <c r="F233" t="s">
        <v>653</v>
      </c>
      <c r="G233" t="s">
        <v>76</v>
      </c>
      <c r="H233" t="s">
        <v>31</v>
      </c>
      <c r="I233" t="s">
        <v>54</v>
      </c>
      <c r="J233" t="s">
        <v>24</v>
      </c>
      <c r="K233" t="s">
        <v>78</v>
      </c>
      <c r="L233" t="s">
        <v>655</v>
      </c>
      <c r="M233" s="2">
        <v>0</v>
      </c>
      <c r="N233" s="3">
        <v>296</v>
      </c>
      <c r="O233" s="3">
        <v>32</v>
      </c>
      <c r="P233">
        <v>6</v>
      </c>
      <c r="Q233" t="s">
        <v>7881</v>
      </c>
    </row>
    <row r="234" spans="1:17" x14ac:dyDescent="0.25">
      <c r="A234" t="s">
        <v>650</v>
      </c>
      <c r="B234" s="1">
        <v>40634</v>
      </c>
      <c r="C234" t="s">
        <v>651</v>
      </c>
      <c r="D234" t="s">
        <v>73</v>
      </c>
      <c r="E234" t="s">
        <v>652</v>
      </c>
      <c r="F234" t="s">
        <v>653</v>
      </c>
      <c r="G234" t="s">
        <v>76</v>
      </c>
      <c r="H234" t="s">
        <v>31</v>
      </c>
      <c r="I234" t="s">
        <v>54</v>
      </c>
      <c r="J234" t="s">
        <v>107</v>
      </c>
      <c r="K234" t="s">
        <v>186</v>
      </c>
      <c r="L234" t="s">
        <v>656</v>
      </c>
      <c r="M234" s="2">
        <v>0</v>
      </c>
      <c r="N234" s="3">
        <v>123</v>
      </c>
      <c r="O234" s="3">
        <v>50</v>
      </c>
      <c r="P234">
        <v>3</v>
      </c>
      <c r="Q234" t="s">
        <v>7881</v>
      </c>
    </row>
    <row r="235" spans="1:17" x14ac:dyDescent="0.25">
      <c r="A235" t="s">
        <v>657</v>
      </c>
      <c r="B235" s="1">
        <v>40634</v>
      </c>
      <c r="C235" t="s">
        <v>567</v>
      </c>
      <c r="D235" t="s">
        <v>73</v>
      </c>
      <c r="E235" t="s">
        <v>422</v>
      </c>
      <c r="F235" t="s">
        <v>423</v>
      </c>
      <c r="G235" t="s">
        <v>76</v>
      </c>
      <c r="H235" t="s">
        <v>47</v>
      </c>
      <c r="I235" t="s">
        <v>54</v>
      </c>
      <c r="J235" t="s">
        <v>107</v>
      </c>
      <c r="K235" t="s">
        <v>136</v>
      </c>
      <c r="L235" t="s">
        <v>658</v>
      </c>
      <c r="M235" s="2">
        <v>0.4</v>
      </c>
      <c r="N235" s="3">
        <v>497</v>
      </c>
      <c r="O235" s="3">
        <v>-290</v>
      </c>
      <c r="P235">
        <v>6</v>
      </c>
      <c r="Q235" t="s">
        <v>7880</v>
      </c>
    </row>
    <row r="236" spans="1:17" x14ac:dyDescent="0.25">
      <c r="A236" t="s">
        <v>659</v>
      </c>
      <c r="B236" s="1">
        <v>40637</v>
      </c>
      <c r="C236" t="s">
        <v>262</v>
      </c>
      <c r="D236" t="s">
        <v>38</v>
      </c>
      <c r="E236" t="s">
        <v>660</v>
      </c>
      <c r="F236" t="s">
        <v>661</v>
      </c>
      <c r="G236" t="s">
        <v>41</v>
      </c>
      <c r="H236" t="s">
        <v>47</v>
      </c>
      <c r="I236" t="s">
        <v>32</v>
      </c>
      <c r="J236" t="s">
        <v>24</v>
      </c>
      <c r="K236" t="s">
        <v>63</v>
      </c>
      <c r="L236" t="s">
        <v>662</v>
      </c>
      <c r="M236" s="2">
        <v>0</v>
      </c>
      <c r="N236" s="3">
        <v>86</v>
      </c>
      <c r="O236" s="3">
        <v>33</v>
      </c>
      <c r="P236">
        <v>5</v>
      </c>
      <c r="Q236" t="s">
        <v>7880</v>
      </c>
    </row>
    <row r="237" spans="1:17" x14ac:dyDescent="0.25">
      <c r="A237" t="s">
        <v>663</v>
      </c>
      <c r="B237" s="1">
        <v>40637</v>
      </c>
      <c r="C237" t="s">
        <v>561</v>
      </c>
      <c r="D237" t="s">
        <v>28</v>
      </c>
      <c r="E237" t="s">
        <v>664</v>
      </c>
      <c r="F237" t="s">
        <v>665</v>
      </c>
      <c r="G237" t="s">
        <v>20</v>
      </c>
      <c r="H237" t="s">
        <v>31</v>
      </c>
      <c r="I237" t="s">
        <v>32</v>
      </c>
      <c r="J237" t="s">
        <v>24</v>
      </c>
      <c r="K237" t="s">
        <v>43</v>
      </c>
      <c r="L237" t="s">
        <v>666</v>
      </c>
      <c r="M237" s="2">
        <v>0</v>
      </c>
      <c r="N237" s="3">
        <v>51</v>
      </c>
      <c r="O237" s="3">
        <v>14</v>
      </c>
      <c r="P237">
        <v>2</v>
      </c>
      <c r="Q237" t="s">
        <v>7880</v>
      </c>
    </row>
    <row r="238" spans="1:17" x14ac:dyDescent="0.25">
      <c r="A238" t="s">
        <v>663</v>
      </c>
      <c r="B238" s="1">
        <v>40637</v>
      </c>
      <c r="C238" t="s">
        <v>561</v>
      </c>
      <c r="D238" t="s">
        <v>28</v>
      </c>
      <c r="E238" t="s">
        <v>664</v>
      </c>
      <c r="F238" t="s">
        <v>665</v>
      </c>
      <c r="G238" t="s">
        <v>20</v>
      </c>
      <c r="H238" t="s">
        <v>31</v>
      </c>
      <c r="I238" t="s">
        <v>32</v>
      </c>
      <c r="J238" t="s">
        <v>24</v>
      </c>
      <c r="K238" t="s">
        <v>91</v>
      </c>
      <c r="L238" t="s">
        <v>667</v>
      </c>
      <c r="M238" s="2">
        <v>0</v>
      </c>
      <c r="N238" s="3">
        <v>32</v>
      </c>
      <c r="O238" s="3">
        <v>16</v>
      </c>
      <c r="P238">
        <v>3</v>
      </c>
      <c r="Q238" t="s">
        <v>7880</v>
      </c>
    </row>
    <row r="239" spans="1:17" x14ac:dyDescent="0.25">
      <c r="A239" t="s">
        <v>668</v>
      </c>
      <c r="B239" s="1">
        <v>40637</v>
      </c>
      <c r="C239" t="s">
        <v>669</v>
      </c>
      <c r="D239" t="s">
        <v>38</v>
      </c>
      <c r="E239" t="s">
        <v>39</v>
      </c>
      <c r="F239" t="s">
        <v>670</v>
      </c>
      <c r="G239" t="s">
        <v>41</v>
      </c>
      <c r="H239" t="s">
        <v>47</v>
      </c>
      <c r="I239" t="s">
        <v>54</v>
      </c>
      <c r="J239" t="s">
        <v>34</v>
      </c>
      <c r="K239" t="s">
        <v>97</v>
      </c>
      <c r="L239" t="s">
        <v>451</v>
      </c>
      <c r="M239" s="2">
        <v>0.1</v>
      </c>
      <c r="N239" s="3">
        <v>507</v>
      </c>
      <c r="O239" s="3">
        <v>175</v>
      </c>
      <c r="P239">
        <v>4</v>
      </c>
      <c r="Q239" t="s">
        <v>7880</v>
      </c>
    </row>
    <row r="240" spans="1:17" x14ac:dyDescent="0.25">
      <c r="A240" t="s">
        <v>671</v>
      </c>
      <c r="B240" s="1">
        <v>40638</v>
      </c>
      <c r="C240" t="s">
        <v>669</v>
      </c>
      <c r="D240" t="s">
        <v>38</v>
      </c>
      <c r="E240" t="s">
        <v>59</v>
      </c>
      <c r="F240" t="s">
        <v>60</v>
      </c>
      <c r="G240" t="s">
        <v>41</v>
      </c>
      <c r="H240" t="s">
        <v>47</v>
      </c>
      <c r="I240" t="s">
        <v>32</v>
      </c>
      <c r="J240" t="s">
        <v>24</v>
      </c>
      <c r="K240" t="s">
        <v>141</v>
      </c>
      <c r="L240" t="s">
        <v>672</v>
      </c>
      <c r="M240" s="2">
        <v>0.1</v>
      </c>
      <c r="N240" s="3">
        <v>1889</v>
      </c>
      <c r="O240" s="3">
        <v>483</v>
      </c>
      <c r="P240">
        <v>7</v>
      </c>
      <c r="Q240" t="s">
        <v>7880</v>
      </c>
    </row>
    <row r="241" spans="1:17" x14ac:dyDescent="0.25">
      <c r="A241" t="s">
        <v>671</v>
      </c>
      <c r="B241" s="1">
        <v>40638</v>
      </c>
      <c r="C241" t="s">
        <v>669</v>
      </c>
      <c r="D241" t="s">
        <v>38</v>
      </c>
      <c r="E241" t="s">
        <v>59</v>
      </c>
      <c r="F241" t="s">
        <v>60</v>
      </c>
      <c r="G241" t="s">
        <v>41</v>
      </c>
      <c r="H241" t="s">
        <v>47</v>
      </c>
      <c r="I241" t="s">
        <v>32</v>
      </c>
      <c r="J241" t="s">
        <v>24</v>
      </c>
      <c r="K241" t="s">
        <v>78</v>
      </c>
      <c r="L241" t="s">
        <v>673</v>
      </c>
      <c r="M241" s="2">
        <v>0</v>
      </c>
      <c r="N241" s="3">
        <v>498</v>
      </c>
      <c r="O241" s="3">
        <v>139</v>
      </c>
      <c r="P241">
        <v>10</v>
      </c>
      <c r="Q241" t="s">
        <v>7880</v>
      </c>
    </row>
    <row r="242" spans="1:17" x14ac:dyDescent="0.25">
      <c r="A242" t="s">
        <v>674</v>
      </c>
      <c r="B242" s="1">
        <v>40639</v>
      </c>
      <c r="C242" t="s">
        <v>675</v>
      </c>
      <c r="D242" t="s">
        <v>38</v>
      </c>
      <c r="E242" t="s">
        <v>67</v>
      </c>
      <c r="F242" t="s">
        <v>676</v>
      </c>
      <c r="G242" t="s">
        <v>41</v>
      </c>
      <c r="H242" t="s">
        <v>31</v>
      </c>
      <c r="I242" t="s">
        <v>32</v>
      </c>
      <c r="J242" t="s">
        <v>24</v>
      </c>
      <c r="K242" t="s">
        <v>91</v>
      </c>
      <c r="L242" t="s">
        <v>677</v>
      </c>
      <c r="M242" s="2">
        <v>0</v>
      </c>
      <c r="N242" s="3">
        <v>15</v>
      </c>
      <c r="O242" s="3">
        <v>1</v>
      </c>
      <c r="P242">
        <v>2</v>
      </c>
      <c r="Q242" t="s">
        <v>7881</v>
      </c>
    </row>
    <row r="243" spans="1:17" x14ac:dyDescent="0.25">
      <c r="A243" t="s">
        <v>674</v>
      </c>
      <c r="B243" s="1">
        <v>40639</v>
      </c>
      <c r="C243" t="s">
        <v>675</v>
      </c>
      <c r="D243" t="s">
        <v>38</v>
      </c>
      <c r="E243" t="s">
        <v>67</v>
      </c>
      <c r="F243" t="s">
        <v>676</v>
      </c>
      <c r="G243" t="s">
        <v>41</v>
      </c>
      <c r="H243" t="s">
        <v>31</v>
      </c>
      <c r="I243" t="s">
        <v>32</v>
      </c>
      <c r="J243" t="s">
        <v>24</v>
      </c>
      <c r="K243" t="s">
        <v>25</v>
      </c>
      <c r="L243" t="s">
        <v>678</v>
      </c>
      <c r="M243" s="2">
        <v>0</v>
      </c>
      <c r="N243" s="3">
        <v>47</v>
      </c>
      <c r="O243" s="3">
        <v>17</v>
      </c>
      <c r="P243">
        <v>2</v>
      </c>
      <c r="Q243" t="s">
        <v>7880</v>
      </c>
    </row>
    <row r="244" spans="1:17" x14ac:dyDescent="0.25">
      <c r="A244" t="s">
        <v>679</v>
      </c>
      <c r="B244" s="1">
        <v>40639</v>
      </c>
      <c r="C244" t="s">
        <v>680</v>
      </c>
      <c r="D244" t="s">
        <v>338</v>
      </c>
      <c r="E244" t="s">
        <v>640</v>
      </c>
      <c r="F244" t="s">
        <v>640</v>
      </c>
      <c r="G244" t="s">
        <v>41</v>
      </c>
      <c r="H244" t="s">
        <v>31</v>
      </c>
      <c r="I244" t="s">
        <v>32</v>
      </c>
      <c r="J244" t="s">
        <v>24</v>
      </c>
      <c r="K244" t="s">
        <v>141</v>
      </c>
      <c r="L244" t="s">
        <v>681</v>
      </c>
      <c r="M244" s="2">
        <v>0</v>
      </c>
      <c r="N244" s="3">
        <v>584</v>
      </c>
      <c r="O244" s="3">
        <v>234</v>
      </c>
      <c r="P244">
        <v>7</v>
      </c>
      <c r="Q244" t="s">
        <v>7881</v>
      </c>
    </row>
    <row r="245" spans="1:17" x14ac:dyDescent="0.25">
      <c r="A245" t="s">
        <v>682</v>
      </c>
      <c r="B245" s="1">
        <v>40640</v>
      </c>
      <c r="C245" t="s">
        <v>683</v>
      </c>
      <c r="D245" t="s">
        <v>38</v>
      </c>
      <c r="E245" t="s">
        <v>178</v>
      </c>
      <c r="F245" t="s">
        <v>684</v>
      </c>
      <c r="G245" t="s">
        <v>41</v>
      </c>
      <c r="H245" t="s">
        <v>31</v>
      </c>
      <c r="I245" t="s">
        <v>32</v>
      </c>
      <c r="J245" t="s">
        <v>24</v>
      </c>
      <c r="K245" t="s">
        <v>78</v>
      </c>
      <c r="L245" t="s">
        <v>219</v>
      </c>
      <c r="M245" s="2">
        <v>0</v>
      </c>
      <c r="N245" s="3">
        <v>53</v>
      </c>
      <c r="O245" s="3">
        <v>2</v>
      </c>
      <c r="P245">
        <v>4</v>
      </c>
      <c r="Q245" t="s">
        <v>7881</v>
      </c>
    </row>
    <row r="246" spans="1:17" x14ac:dyDescent="0.25">
      <c r="A246" t="s">
        <v>682</v>
      </c>
      <c r="B246" s="1">
        <v>40640</v>
      </c>
      <c r="C246" t="s">
        <v>683</v>
      </c>
      <c r="D246" t="s">
        <v>38</v>
      </c>
      <c r="E246" t="s">
        <v>178</v>
      </c>
      <c r="F246" t="s">
        <v>684</v>
      </c>
      <c r="G246" t="s">
        <v>41</v>
      </c>
      <c r="H246" t="s">
        <v>31</v>
      </c>
      <c r="I246" t="s">
        <v>32</v>
      </c>
      <c r="J246" t="s">
        <v>24</v>
      </c>
      <c r="K246" t="s">
        <v>145</v>
      </c>
      <c r="L246" t="s">
        <v>685</v>
      </c>
      <c r="M246" s="2">
        <v>0</v>
      </c>
      <c r="N246" s="3">
        <v>81</v>
      </c>
      <c r="O246" s="3">
        <v>19</v>
      </c>
      <c r="P246">
        <v>3</v>
      </c>
      <c r="Q246" t="s">
        <v>7881</v>
      </c>
    </row>
    <row r="247" spans="1:17" x14ac:dyDescent="0.25">
      <c r="A247" t="s">
        <v>686</v>
      </c>
      <c r="B247" s="1">
        <v>40640</v>
      </c>
      <c r="C247" t="s">
        <v>215</v>
      </c>
      <c r="D247" t="s">
        <v>101</v>
      </c>
      <c r="E247" t="s">
        <v>183</v>
      </c>
      <c r="F247" t="s">
        <v>687</v>
      </c>
      <c r="G247" t="s">
        <v>41</v>
      </c>
      <c r="H247" t="s">
        <v>47</v>
      </c>
      <c r="I247" t="s">
        <v>22</v>
      </c>
      <c r="J247" t="s">
        <v>24</v>
      </c>
      <c r="K247" t="s">
        <v>141</v>
      </c>
      <c r="L247" t="s">
        <v>688</v>
      </c>
      <c r="M247" s="2">
        <v>0.1</v>
      </c>
      <c r="N247" s="3">
        <v>538</v>
      </c>
      <c r="O247" s="3">
        <v>221</v>
      </c>
      <c r="P247">
        <v>7</v>
      </c>
      <c r="Q247" t="s">
        <v>7881</v>
      </c>
    </row>
    <row r="248" spans="1:17" x14ac:dyDescent="0.25">
      <c r="A248" t="s">
        <v>686</v>
      </c>
      <c r="B248" s="1">
        <v>40640</v>
      </c>
      <c r="C248" t="s">
        <v>215</v>
      </c>
      <c r="D248" t="s">
        <v>101</v>
      </c>
      <c r="E248" t="s">
        <v>183</v>
      </c>
      <c r="F248" t="s">
        <v>687</v>
      </c>
      <c r="G248" t="s">
        <v>41</v>
      </c>
      <c r="H248" t="s">
        <v>47</v>
      </c>
      <c r="I248" t="s">
        <v>22</v>
      </c>
      <c r="J248" t="s">
        <v>24</v>
      </c>
      <c r="K248" t="s">
        <v>43</v>
      </c>
      <c r="L248" t="s">
        <v>689</v>
      </c>
      <c r="M248" s="2">
        <v>0</v>
      </c>
      <c r="N248" s="3">
        <v>119</v>
      </c>
      <c r="O248" s="3">
        <v>38</v>
      </c>
      <c r="P248">
        <v>9</v>
      </c>
      <c r="Q248" t="s">
        <v>7880</v>
      </c>
    </row>
    <row r="249" spans="1:17" x14ac:dyDescent="0.25">
      <c r="A249" t="s">
        <v>686</v>
      </c>
      <c r="B249" s="1">
        <v>40640</v>
      </c>
      <c r="C249" t="s">
        <v>215</v>
      </c>
      <c r="D249" t="s">
        <v>101</v>
      </c>
      <c r="E249" t="s">
        <v>183</v>
      </c>
      <c r="F249" t="s">
        <v>687</v>
      </c>
      <c r="G249" t="s">
        <v>41</v>
      </c>
      <c r="H249" t="s">
        <v>47</v>
      </c>
      <c r="I249" t="s">
        <v>22</v>
      </c>
      <c r="J249" t="s">
        <v>24</v>
      </c>
      <c r="K249" t="s">
        <v>169</v>
      </c>
      <c r="L249" t="s">
        <v>690</v>
      </c>
      <c r="M249" s="2">
        <v>0</v>
      </c>
      <c r="N249" s="3">
        <v>48</v>
      </c>
      <c r="O249" s="3">
        <v>6</v>
      </c>
      <c r="P249">
        <v>2</v>
      </c>
      <c r="Q249" t="s">
        <v>7880</v>
      </c>
    </row>
    <row r="250" spans="1:17" x14ac:dyDescent="0.25">
      <c r="A250" t="s">
        <v>686</v>
      </c>
      <c r="B250" s="1">
        <v>40640</v>
      </c>
      <c r="C250" t="s">
        <v>215</v>
      </c>
      <c r="D250" t="s">
        <v>101</v>
      </c>
      <c r="E250" t="s">
        <v>183</v>
      </c>
      <c r="F250" t="s">
        <v>687</v>
      </c>
      <c r="G250" t="s">
        <v>41</v>
      </c>
      <c r="H250" t="s">
        <v>47</v>
      </c>
      <c r="I250" t="s">
        <v>22</v>
      </c>
      <c r="J250" t="s">
        <v>24</v>
      </c>
      <c r="K250" t="s">
        <v>50</v>
      </c>
      <c r="L250" t="s">
        <v>691</v>
      </c>
      <c r="M250" s="2">
        <v>0.1</v>
      </c>
      <c r="N250" s="3">
        <v>413</v>
      </c>
      <c r="O250" s="3">
        <v>184</v>
      </c>
      <c r="P250">
        <v>8</v>
      </c>
      <c r="Q250" t="s">
        <v>7880</v>
      </c>
    </row>
    <row r="251" spans="1:17" x14ac:dyDescent="0.25">
      <c r="A251" t="s">
        <v>686</v>
      </c>
      <c r="B251" s="1">
        <v>40640</v>
      </c>
      <c r="C251" t="s">
        <v>215</v>
      </c>
      <c r="D251" t="s">
        <v>101</v>
      </c>
      <c r="E251" t="s">
        <v>183</v>
      </c>
      <c r="F251" t="s">
        <v>687</v>
      </c>
      <c r="G251" t="s">
        <v>41</v>
      </c>
      <c r="H251" t="s">
        <v>47</v>
      </c>
      <c r="I251" t="s">
        <v>22</v>
      </c>
      <c r="J251" t="s">
        <v>24</v>
      </c>
      <c r="K251" t="s">
        <v>50</v>
      </c>
      <c r="L251" t="s">
        <v>692</v>
      </c>
      <c r="M251" s="2">
        <v>0.1</v>
      </c>
      <c r="N251" s="3">
        <v>80</v>
      </c>
      <c r="O251" s="3">
        <v>1</v>
      </c>
      <c r="P251">
        <v>3</v>
      </c>
      <c r="Q251" t="s">
        <v>7881</v>
      </c>
    </row>
    <row r="252" spans="1:17" x14ac:dyDescent="0.25">
      <c r="A252" t="s">
        <v>693</v>
      </c>
      <c r="B252" s="1">
        <v>40642</v>
      </c>
      <c r="C252" t="s">
        <v>694</v>
      </c>
      <c r="D252" t="s">
        <v>237</v>
      </c>
      <c r="E252" t="s">
        <v>695</v>
      </c>
      <c r="F252" t="s">
        <v>695</v>
      </c>
      <c r="G252" t="s">
        <v>76</v>
      </c>
      <c r="H252" t="s">
        <v>47</v>
      </c>
      <c r="I252" t="s">
        <v>22</v>
      </c>
      <c r="J252" t="s">
        <v>24</v>
      </c>
      <c r="K252" t="s">
        <v>43</v>
      </c>
      <c r="L252" t="s">
        <v>98</v>
      </c>
      <c r="M252" s="2">
        <v>0.5</v>
      </c>
      <c r="N252" s="3">
        <v>205</v>
      </c>
      <c r="O252" s="3">
        <v>-127</v>
      </c>
      <c r="P252">
        <v>8</v>
      </c>
      <c r="Q252" t="s">
        <v>7881</v>
      </c>
    </row>
    <row r="253" spans="1:17" x14ac:dyDescent="0.25">
      <c r="A253" t="s">
        <v>693</v>
      </c>
      <c r="B253" s="1">
        <v>40642</v>
      </c>
      <c r="C253" t="s">
        <v>694</v>
      </c>
      <c r="D253" t="s">
        <v>237</v>
      </c>
      <c r="E253" t="s">
        <v>695</v>
      </c>
      <c r="F253" t="s">
        <v>695</v>
      </c>
      <c r="G253" t="s">
        <v>76</v>
      </c>
      <c r="H253" t="s">
        <v>47</v>
      </c>
      <c r="I253" t="s">
        <v>22</v>
      </c>
      <c r="J253" t="s">
        <v>24</v>
      </c>
      <c r="K253" t="s">
        <v>169</v>
      </c>
      <c r="L253" t="s">
        <v>696</v>
      </c>
      <c r="M253" s="2">
        <v>0.5</v>
      </c>
      <c r="N253" s="3">
        <v>17</v>
      </c>
      <c r="O253" s="3">
        <v>-5</v>
      </c>
      <c r="P253">
        <v>2</v>
      </c>
      <c r="Q253" t="s">
        <v>7880</v>
      </c>
    </row>
    <row r="254" spans="1:17" x14ac:dyDescent="0.25">
      <c r="A254" t="s">
        <v>697</v>
      </c>
      <c r="B254" s="1">
        <v>40644</v>
      </c>
      <c r="C254" t="s">
        <v>698</v>
      </c>
      <c r="D254" t="s">
        <v>101</v>
      </c>
      <c r="E254" t="s">
        <v>183</v>
      </c>
      <c r="F254" t="s">
        <v>513</v>
      </c>
      <c r="G254" t="s">
        <v>41</v>
      </c>
      <c r="H254" t="s">
        <v>31</v>
      </c>
      <c r="I254" t="s">
        <v>22</v>
      </c>
      <c r="J254" t="s">
        <v>34</v>
      </c>
      <c r="K254" t="s">
        <v>218</v>
      </c>
      <c r="L254" t="s">
        <v>408</v>
      </c>
      <c r="M254" s="2">
        <v>0</v>
      </c>
      <c r="N254" s="3">
        <v>257</v>
      </c>
      <c r="O254" s="3">
        <v>74</v>
      </c>
      <c r="P254">
        <v>5</v>
      </c>
      <c r="Q254" t="s">
        <v>7880</v>
      </c>
    </row>
    <row r="255" spans="1:17" x14ac:dyDescent="0.25">
      <c r="A255" t="s">
        <v>697</v>
      </c>
      <c r="B255" s="1">
        <v>40644</v>
      </c>
      <c r="C255" t="s">
        <v>698</v>
      </c>
      <c r="D255" t="s">
        <v>101</v>
      </c>
      <c r="E255" t="s">
        <v>183</v>
      </c>
      <c r="F255" t="s">
        <v>513</v>
      </c>
      <c r="G255" t="s">
        <v>41</v>
      </c>
      <c r="H255" t="s">
        <v>31</v>
      </c>
      <c r="I255" t="s">
        <v>22</v>
      </c>
      <c r="J255" t="s">
        <v>24</v>
      </c>
      <c r="K255" t="s">
        <v>43</v>
      </c>
      <c r="L255" t="s">
        <v>699</v>
      </c>
      <c r="M255" s="2">
        <v>0</v>
      </c>
      <c r="N255" s="3">
        <v>44</v>
      </c>
      <c r="O255" s="3">
        <v>8</v>
      </c>
      <c r="P255">
        <v>2</v>
      </c>
      <c r="Q255" t="s">
        <v>7880</v>
      </c>
    </row>
    <row r="256" spans="1:17" x14ac:dyDescent="0.25">
      <c r="A256" t="s">
        <v>697</v>
      </c>
      <c r="B256" s="1">
        <v>40644</v>
      </c>
      <c r="C256" t="s">
        <v>698</v>
      </c>
      <c r="D256" t="s">
        <v>101</v>
      </c>
      <c r="E256" t="s">
        <v>183</v>
      </c>
      <c r="F256" t="s">
        <v>513</v>
      </c>
      <c r="G256" t="s">
        <v>41</v>
      </c>
      <c r="H256" t="s">
        <v>31</v>
      </c>
      <c r="I256" t="s">
        <v>22</v>
      </c>
      <c r="J256" t="s">
        <v>24</v>
      </c>
      <c r="K256" t="s">
        <v>91</v>
      </c>
      <c r="L256" t="s">
        <v>700</v>
      </c>
      <c r="M256" s="2">
        <v>0</v>
      </c>
      <c r="N256" s="3">
        <v>64</v>
      </c>
      <c r="O256" s="3">
        <v>25</v>
      </c>
      <c r="P256">
        <v>9</v>
      </c>
      <c r="Q256" t="s">
        <v>7880</v>
      </c>
    </row>
    <row r="257" spans="1:17" x14ac:dyDescent="0.25">
      <c r="A257" t="s">
        <v>697</v>
      </c>
      <c r="B257" s="1">
        <v>40644</v>
      </c>
      <c r="C257" t="s">
        <v>698</v>
      </c>
      <c r="D257" t="s">
        <v>101</v>
      </c>
      <c r="E257" t="s">
        <v>183</v>
      </c>
      <c r="F257" t="s">
        <v>513</v>
      </c>
      <c r="G257" t="s">
        <v>41</v>
      </c>
      <c r="H257" t="s">
        <v>31</v>
      </c>
      <c r="I257" t="s">
        <v>22</v>
      </c>
      <c r="J257" t="s">
        <v>107</v>
      </c>
      <c r="K257" t="s">
        <v>147</v>
      </c>
      <c r="L257" t="s">
        <v>701</v>
      </c>
      <c r="M257" s="2">
        <v>0</v>
      </c>
      <c r="N257" s="3">
        <v>785</v>
      </c>
      <c r="O257" s="3">
        <v>86</v>
      </c>
      <c r="P257">
        <v>3</v>
      </c>
      <c r="Q257" t="s">
        <v>7880</v>
      </c>
    </row>
    <row r="258" spans="1:17" x14ac:dyDescent="0.25">
      <c r="A258" t="s">
        <v>697</v>
      </c>
      <c r="B258" s="1">
        <v>40644</v>
      </c>
      <c r="C258" t="s">
        <v>698</v>
      </c>
      <c r="D258" t="s">
        <v>101</v>
      </c>
      <c r="E258" t="s">
        <v>183</v>
      </c>
      <c r="F258" t="s">
        <v>513</v>
      </c>
      <c r="G258" t="s">
        <v>41</v>
      </c>
      <c r="H258" t="s">
        <v>31</v>
      </c>
      <c r="I258" t="s">
        <v>22</v>
      </c>
      <c r="J258" t="s">
        <v>107</v>
      </c>
      <c r="K258" t="s">
        <v>136</v>
      </c>
      <c r="L258" t="s">
        <v>702</v>
      </c>
      <c r="M258" s="2">
        <v>0</v>
      </c>
      <c r="N258" s="3">
        <v>306</v>
      </c>
      <c r="O258" s="3">
        <v>9</v>
      </c>
      <c r="P258">
        <v>2</v>
      </c>
      <c r="Q258" t="s">
        <v>7881</v>
      </c>
    </row>
    <row r="259" spans="1:17" x14ac:dyDescent="0.25">
      <c r="A259" t="s">
        <v>703</v>
      </c>
      <c r="B259" s="1">
        <v>40644</v>
      </c>
      <c r="C259" t="s">
        <v>704</v>
      </c>
      <c r="D259" t="s">
        <v>38</v>
      </c>
      <c r="E259" t="s">
        <v>59</v>
      </c>
      <c r="F259" t="s">
        <v>350</v>
      </c>
      <c r="G259" t="s">
        <v>41</v>
      </c>
      <c r="H259" t="s">
        <v>31</v>
      </c>
      <c r="I259" t="s">
        <v>32</v>
      </c>
      <c r="J259" t="s">
        <v>107</v>
      </c>
      <c r="K259" t="s">
        <v>186</v>
      </c>
      <c r="L259" t="s">
        <v>705</v>
      </c>
      <c r="M259" s="2">
        <v>0</v>
      </c>
      <c r="N259" s="3">
        <v>294</v>
      </c>
      <c r="O259" s="3">
        <v>109</v>
      </c>
      <c r="P259">
        <v>7</v>
      </c>
      <c r="Q259" t="s">
        <v>7881</v>
      </c>
    </row>
    <row r="260" spans="1:17" x14ac:dyDescent="0.25">
      <c r="A260" t="s">
        <v>706</v>
      </c>
      <c r="B260" s="1">
        <v>40645</v>
      </c>
      <c r="C260" t="s">
        <v>707</v>
      </c>
      <c r="D260" t="s">
        <v>86</v>
      </c>
      <c r="E260" t="s">
        <v>708</v>
      </c>
      <c r="F260" t="s">
        <v>709</v>
      </c>
      <c r="G260" t="s">
        <v>76</v>
      </c>
      <c r="H260" t="s">
        <v>21</v>
      </c>
      <c r="I260" t="s">
        <v>22</v>
      </c>
      <c r="J260" t="s">
        <v>34</v>
      </c>
      <c r="K260" t="s">
        <v>97</v>
      </c>
      <c r="L260" t="s">
        <v>710</v>
      </c>
      <c r="M260" s="2">
        <v>0.2</v>
      </c>
      <c r="N260" s="3">
        <v>66</v>
      </c>
      <c r="O260" s="3">
        <v>19</v>
      </c>
      <c r="P260">
        <v>1</v>
      </c>
      <c r="Q260" t="s">
        <v>7880</v>
      </c>
    </row>
    <row r="261" spans="1:17" x14ac:dyDescent="0.25">
      <c r="A261" t="s">
        <v>706</v>
      </c>
      <c r="B261" s="1">
        <v>40645</v>
      </c>
      <c r="C261" t="s">
        <v>707</v>
      </c>
      <c r="D261" t="s">
        <v>86</v>
      </c>
      <c r="E261" t="s">
        <v>708</v>
      </c>
      <c r="F261" t="s">
        <v>709</v>
      </c>
      <c r="G261" t="s">
        <v>76</v>
      </c>
      <c r="H261" t="s">
        <v>21</v>
      </c>
      <c r="I261" t="s">
        <v>22</v>
      </c>
      <c r="J261" t="s">
        <v>24</v>
      </c>
      <c r="K261" t="s">
        <v>43</v>
      </c>
      <c r="L261" t="s">
        <v>711</v>
      </c>
      <c r="M261" s="2">
        <v>0</v>
      </c>
      <c r="N261" s="3">
        <v>54</v>
      </c>
      <c r="O261" s="3">
        <v>4</v>
      </c>
      <c r="P261">
        <v>3</v>
      </c>
      <c r="Q261" t="s">
        <v>7881</v>
      </c>
    </row>
    <row r="262" spans="1:17" x14ac:dyDescent="0.25">
      <c r="A262" t="s">
        <v>706</v>
      </c>
      <c r="B262" s="1">
        <v>40645</v>
      </c>
      <c r="C262" t="s">
        <v>707</v>
      </c>
      <c r="D262" t="s">
        <v>86</v>
      </c>
      <c r="E262" t="s">
        <v>708</v>
      </c>
      <c r="F262" t="s">
        <v>709</v>
      </c>
      <c r="G262" t="s">
        <v>76</v>
      </c>
      <c r="H262" t="s">
        <v>21</v>
      </c>
      <c r="I262" t="s">
        <v>22</v>
      </c>
      <c r="J262" t="s">
        <v>24</v>
      </c>
      <c r="K262" t="s">
        <v>43</v>
      </c>
      <c r="L262" t="s">
        <v>712</v>
      </c>
      <c r="M262" s="2">
        <v>0</v>
      </c>
      <c r="N262" s="3">
        <v>97</v>
      </c>
      <c r="O262" s="3">
        <v>39</v>
      </c>
      <c r="P262">
        <v>4</v>
      </c>
      <c r="Q262" t="s">
        <v>7881</v>
      </c>
    </row>
    <row r="263" spans="1:17" x14ac:dyDescent="0.25">
      <c r="A263" t="s">
        <v>706</v>
      </c>
      <c r="B263" s="1">
        <v>40645</v>
      </c>
      <c r="C263" t="s">
        <v>707</v>
      </c>
      <c r="D263" t="s">
        <v>86</v>
      </c>
      <c r="E263" t="s">
        <v>708</v>
      </c>
      <c r="F263" t="s">
        <v>709</v>
      </c>
      <c r="G263" t="s">
        <v>76</v>
      </c>
      <c r="H263" t="s">
        <v>21</v>
      </c>
      <c r="I263" t="s">
        <v>22</v>
      </c>
      <c r="J263" t="s">
        <v>24</v>
      </c>
      <c r="K263" t="s">
        <v>78</v>
      </c>
      <c r="L263" t="s">
        <v>356</v>
      </c>
      <c r="M263" s="2">
        <v>0</v>
      </c>
      <c r="N263" s="3">
        <v>21</v>
      </c>
      <c r="O263" s="3">
        <v>5</v>
      </c>
      <c r="P263">
        <v>2</v>
      </c>
      <c r="Q263" t="s">
        <v>7881</v>
      </c>
    </row>
    <row r="264" spans="1:17" x14ac:dyDescent="0.25">
      <c r="A264" t="s">
        <v>706</v>
      </c>
      <c r="B264" s="1">
        <v>40645</v>
      </c>
      <c r="C264" t="s">
        <v>707</v>
      </c>
      <c r="D264" t="s">
        <v>86</v>
      </c>
      <c r="E264" t="s">
        <v>708</v>
      </c>
      <c r="F264" t="s">
        <v>709</v>
      </c>
      <c r="G264" t="s">
        <v>76</v>
      </c>
      <c r="H264" t="s">
        <v>21</v>
      </c>
      <c r="I264" t="s">
        <v>22</v>
      </c>
      <c r="J264" t="s">
        <v>24</v>
      </c>
      <c r="K264" t="s">
        <v>78</v>
      </c>
      <c r="L264" t="s">
        <v>713</v>
      </c>
      <c r="M264" s="2">
        <v>0</v>
      </c>
      <c r="N264" s="3">
        <v>24</v>
      </c>
      <c r="O264" s="3">
        <v>1</v>
      </c>
      <c r="P264">
        <v>2</v>
      </c>
      <c r="Q264" t="s">
        <v>7880</v>
      </c>
    </row>
    <row r="265" spans="1:17" x14ac:dyDescent="0.25">
      <c r="A265" t="s">
        <v>714</v>
      </c>
      <c r="B265" s="1">
        <v>40645</v>
      </c>
      <c r="C265" t="s">
        <v>715</v>
      </c>
      <c r="D265" t="s">
        <v>18</v>
      </c>
      <c r="E265" t="s">
        <v>19</v>
      </c>
      <c r="F265" t="s">
        <v>716</v>
      </c>
      <c r="G265" t="s">
        <v>20</v>
      </c>
      <c r="H265" t="s">
        <v>47</v>
      </c>
      <c r="I265" t="s">
        <v>54</v>
      </c>
      <c r="J265" t="s">
        <v>107</v>
      </c>
      <c r="K265" t="s">
        <v>136</v>
      </c>
      <c r="L265" t="s">
        <v>717</v>
      </c>
      <c r="M265" s="2">
        <v>0.5</v>
      </c>
      <c r="N265" s="3">
        <v>73</v>
      </c>
      <c r="O265" s="3">
        <v>-12</v>
      </c>
      <c r="P265">
        <v>2</v>
      </c>
      <c r="Q265" t="s">
        <v>7881</v>
      </c>
    </row>
    <row r="266" spans="1:17" x14ac:dyDescent="0.25">
      <c r="A266" t="s">
        <v>718</v>
      </c>
      <c r="B266" s="1">
        <v>40647</v>
      </c>
      <c r="C266" t="s">
        <v>719</v>
      </c>
      <c r="D266" t="s">
        <v>28</v>
      </c>
      <c r="E266" t="s">
        <v>29</v>
      </c>
      <c r="F266" t="s">
        <v>720</v>
      </c>
      <c r="G266" t="s">
        <v>20</v>
      </c>
      <c r="H266" t="s">
        <v>31</v>
      </c>
      <c r="I266" t="s">
        <v>32</v>
      </c>
      <c r="J266" t="s">
        <v>24</v>
      </c>
      <c r="K266" t="s">
        <v>43</v>
      </c>
      <c r="L266" t="s">
        <v>497</v>
      </c>
      <c r="M266" s="2">
        <v>0</v>
      </c>
      <c r="N266" s="3">
        <v>169</v>
      </c>
      <c r="O266" s="3">
        <v>32</v>
      </c>
      <c r="P266">
        <v>7</v>
      </c>
      <c r="Q266" t="s">
        <v>7880</v>
      </c>
    </row>
    <row r="267" spans="1:17" x14ac:dyDescent="0.25">
      <c r="A267" t="s">
        <v>718</v>
      </c>
      <c r="B267" s="1">
        <v>40647</v>
      </c>
      <c r="C267" t="s">
        <v>719</v>
      </c>
      <c r="D267" t="s">
        <v>28</v>
      </c>
      <c r="E267" t="s">
        <v>29</v>
      </c>
      <c r="F267" t="s">
        <v>720</v>
      </c>
      <c r="G267" t="s">
        <v>20</v>
      </c>
      <c r="H267" t="s">
        <v>31</v>
      </c>
      <c r="I267" t="s">
        <v>32</v>
      </c>
      <c r="J267" t="s">
        <v>107</v>
      </c>
      <c r="K267" t="s">
        <v>108</v>
      </c>
      <c r="L267" t="s">
        <v>721</v>
      </c>
      <c r="M267" s="2">
        <v>0</v>
      </c>
      <c r="N267" s="3">
        <v>625</v>
      </c>
      <c r="O267" s="3">
        <v>6</v>
      </c>
      <c r="P267">
        <v>2</v>
      </c>
      <c r="Q267" t="s">
        <v>7881</v>
      </c>
    </row>
    <row r="268" spans="1:17" x14ac:dyDescent="0.25">
      <c r="A268" t="s">
        <v>722</v>
      </c>
      <c r="B268" s="1">
        <v>40647</v>
      </c>
      <c r="C268" t="s">
        <v>723</v>
      </c>
      <c r="D268" t="s">
        <v>101</v>
      </c>
      <c r="E268" t="s">
        <v>183</v>
      </c>
      <c r="F268" t="s">
        <v>724</v>
      </c>
      <c r="G268" t="s">
        <v>41</v>
      </c>
      <c r="H268" t="s">
        <v>31</v>
      </c>
      <c r="I268" t="s">
        <v>54</v>
      </c>
      <c r="J268" t="s">
        <v>24</v>
      </c>
      <c r="K268" t="s">
        <v>50</v>
      </c>
      <c r="L268" t="s">
        <v>520</v>
      </c>
      <c r="M268" s="2">
        <v>0.1</v>
      </c>
      <c r="N268" s="3">
        <v>576</v>
      </c>
      <c r="O268" s="3">
        <v>51</v>
      </c>
      <c r="P268">
        <v>5</v>
      </c>
      <c r="Q268" t="s">
        <v>7880</v>
      </c>
    </row>
    <row r="269" spans="1:17" x14ac:dyDescent="0.25">
      <c r="A269" t="s">
        <v>725</v>
      </c>
      <c r="B269" s="1">
        <v>40648</v>
      </c>
      <c r="C269" t="s">
        <v>715</v>
      </c>
      <c r="D269" t="s">
        <v>38</v>
      </c>
      <c r="E269" t="s">
        <v>178</v>
      </c>
      <c r="F269" t="s">
        <v>726</v>
      </c>
      <c r="G269" t="s">
        <v>41</v>
      </c>
      <c r="H269" t="s">
        <v>47</v>
      </c>
      <c r="I269" t="s">
        <v>22</v>
      </c>
      <c r="J269" t="s">
        <v>24</v>
      </c>
      <c r="K269" t="s">
        <v>43</v>
      </c>
      <c r="L269" t="s">
        <v>727</v>
      </c>
      <c r="M269" s="2">
        <v>0</v>
      </c>
      <c r="N269" s="3">
        <v>36</v>
      </c>
      <c r="O269" s="3">
        <v>12</v>
      </c>
      <c r="P269">
        <v>2</v>
      </c>
      <c r="Q269" t="s">
        <v>7880</v>
      </c>
    </row>
    <row r="270" spans="1:17" x14ac:dyDescent="0.25">
      <c r="A270" t="s">
        <v>728</v>
      </c>
      <c r="B270" s="1">
        <v>40649</v>
      </c>
      <c r="C270" t="s">
        <v>729</v>
      </c>
      <c r="D270" t="s">
        <v>119</v>
      </c>
      <c r="E270" t="s">
        <v>730</v>
      </c>
      <c r="F270" t="s">
        <v>731</v>
      </c>
      <c r="G270" t="s">
        <v>41</v>
      </c>
      <c r="H270" t="s">
        <v>47</v>
      </c>
      <c r="I270" t="s">
        <v>32</v>
      </c>
      <c r="J270" t="s">
        <v>24</v>
      </c>
      <c r="K270" t="s">
        <v>25</v>
      </c>
      <c r="L270" t="s">
        <v>732</v>
      </c>
      <c r="M270" s="2">
        <v>0.5</v>
      </c>
      <c r="N270" s="3">
        <v>17</v>
      </c>
      <c r="O270" s="3">
        <v>-7</v>
      </c>
      <c r="P270">
        <v>2</v>
      </c>
      <c r="Q270" t="s">
        <v>7880</v>
      </c>
    </row>
    <row r="271" spans="1:17" x14ac:dyDescent="0.25">
      <c r="A271" t="s">
        <v>733</v>
      </c>
      <c r="B271" s="1">
        <v>40651</v>
      </c>
      <c r="C271" t="s">
        <v>734</v>
      </c>
      <c r="D271" t="s">
        <v>73</v>
      </c>
      <c r="E271" t="s">
        <v>534</v>
      </c>
      <c r="F271" t="s">
        <v>735</v>
      </c>
      <c r="G271" t="s">
        <v>76</v>
      </c>
      <c r="H271" t="s">
        <v>47</v>
      </c>
      <c r="I271" t="s">
        <v>22</v>
      </c>
      <c r="J271" t="s">
        <v>24</v>
      </c>
      <c r="K271" t="s">
        <v>43</v>
      </c>
      <c r="L271" t="s">
        <v>736</v>
      </c>
      <c r="M271" s="2">
        <v>0</v>
      </c>
      <c r="N271" s="3">
        <v>57</v>
      </c>
      <c r="O271" s="3">
        <v>14</v>
      </c>
      <c r="P271">
        <v>3</v>
      </c>
      <c r="Q271" t="s">
        <v>7881</v>
      </c>
    </row>
    <row r="272" spans="1:17" x14ac:dyDescent="0.25">
      <c r="A272" t="s">
        <v>733</v>
      </c>
      <c r="B272" s="1">
        <v>40651</v>
      </c>
      <c r="C272" t="s">
        <v>734</v>
      </c>
      <c r="D272" t="s">
        <v>73</v>
      </c>
      <c r="E272" t="s">
        <v>534</v>
      </c>
      <c r="F272" t="s">
        <v>735</v>
      </c>
      <c r="G272" t="s">
        <v>76</v>
      </c>
      <c r="H272" t="s">
        <v>47</v>
      </c>
      <c r="I272" t="s">
        <v>22</v>
      </c>
      <c r="J272" t="s">
        <v>24</v>
      </c>
      <c r="K272" t="s">
        <v>78</v>
      </c>
      <c r="L272" t="s">
        <v>713</v>
      </c>
      <c r="M272" s="2">
        <v>0</v>
      </c>
      <c r="N272" s="3">
        <v>24</v>
      </c>
      <c r="O272" s="3">
        <v>1</v>
      </c>
      <c r="P272">
        <v>2</v>
      </c>
      <c r="Q272" t="s">
        <v>7880</v>
      </c>
    </row>
    <row r="273" spans="1:17" x14ac:dyDescent="0.25">
      <c r="A273" t="s">
        <v>733</v>
      </c>
      <c r="B273" s="1">
        <v>40651</v>
      </c>
      <c r="C273" t="s">
        <v>734</v>
      </c>
      <c r="D273" t="s">
        <v>73</v>
      </c>
      <c r="E273" t="s">
        <v>534</v>
      </c>
      <c r="F273" t="s">
        <v>735</v>
      </c>
      <c r="G273" t="s">
        <v>76</v>
      </c>
      <c r="H273" t="s">
        <v>47</v>
      </c>
      <c r="I273" t="s">
        <v>22</v>
      </c>
      <c r="J273" t="s">
        <v>24</v>
      </c>
      <c r="K273" t="s">
        <v>63</v>
      </c>
      <c r="L273" t="s">
        <v>737</v>
      </c>
      <c r="M273" s="2">
        <v>0</v>
      </c>
      <c r="N273" s="3">
        <v>39</v>
      </c>
      <c r="O273" s="3">
        <v>18</v>
      </c>
      <c r="P273">
        <v>2</v>
      </c>
      <c r="Q273" t="s">
        <v>7881</v>
      </c>
    </row>
    <row r="274" spans="1:17" x14ac:dyDescent="0.25">
      <c r="A274" t="s">
        <v>733</v>
      </c>
      <c r="B274" s="1">
        <v>40651</v>
      </c>
      <c r="C274" t="s">
        <v>734</v>
      </c>
      <c r="D274" t="s">
        <v>73</v>
      </c>
      <c r="E274" t="s">
        <v>534</v>
      </c>
      <c r="F274" t="s">
        <v>735</v>
      </c>
      <c r="G274" t="s">
        <v>76</v>
      </c>
      <c r="H274" t="s">
        <v>47</v>
      </c>
      <c r="I274" t="s">
        <v>22</v>
      </c>
      <c r="J274" t="s">
        <v>24</v>
      </c>
      <c r="K274" t="s">
        <v>25</v>
      </c>
      <c r="L274" t="s">
        <v>583</v>
      </c>
      <c r="M274" s="2">
        <v>0</v>
      </c>
      <c r="N274" s="3">
        <v>242</v>
      </c>
      <c r="O274" s="3">
        <v>10</v>
      </c>
      <c r="P274">
        <v>5</v>
      </c>
      <c r="Q274" t="s">
        <v>7881</v>
      </c>
    </row>
    <row r="275" spans="1:17" x14ac:dyDescent="0.25">
      <c r="A275" t="s">
        <v>733</v>
      </c>
      <c r="B275" s="1">
        <v>40651</v>
      </c>
      <c r="C275" t="s">
        <v>734</v>
      </c>
      <c r="D275" t="s">
        <v>73</v>
      </c>
      <c r="E275" t="s">
        <v>534</v>
      </c>
      <c r="F275" t="s">
        <v>735</v>
      </c>
      <c r="G275" t="s">
        <v>76</v>
      </c>
      <c r="H275" t="s">
        <v>47</v>
      </c>
      <c r="I275" t="s">
        <v>22</v>
      </c>
      <c r="J275" t="s">
        <v>24</v>
      </c>
      <c r="K275" t="s">
        <v>50</v>
      </c>
      <c r="L275" t="s">
        <v>738</v>
      </c>
      <c r="M275" s="2">
        <v>0.4</v>
      </c>
      <c r="N275" s="3">
        <v>475</v>
      </c>
      <c r="O275" s="3">
        <v>-238</v>
      </c>
      <c r="P275">
        <v>4</v>
      </c>
      <c r="Q275" t="s">
        <v>7880</v>
      </c>
    </row>
    <row r="276" spans="1:17" x14ac:dyDescent="0.25">
      <c r="A276" t="s">
        <v>733</v>
      </c>
      <c r="B276" s="1">
        <v>40651</v>
      </c>
      <c r="C276" t="s">
        <v>734</v>
      </c>
      <c r="D276" t="s">
        <v>73</v>
      </c>
      <c r="E276" t="s">
        <v>534</v>
      </c>
      <c r="F276" t="s">
        <v>735</v>
      </c>
      <c r="G276" t="s">
        <v>76</v>
      </c>
      <c r="H276" t="s">
        <v>47</v>
      </c>
      <c r="I276" t="s">
        <v>22</v>
      </c>
      <c r="J276" t="s">
        <v>24</v>
      </c>
      <c r="K276" t="s">
        <v>50</v>
      </c>
      <c r="L276" t="s">
        <v>739</v>
      </c>
      <c r="M276" s="2">
        <v>0.4</v>
      </c>
      <c r="N276" s="3">
        <v>58</v>
      </c>
      <c r="O276" s="3">
        <v>-37</v>
      </c>
      <c r="P276">
        <v>4</v>
      </c>
      <c r="Q276" t="s">
        <v>7881</v>
      </c>
    </row>
    <row r="277" spans="1:17" x14ac:dyDescent="0.25">
      <c r="A277" t="s">
        <v>733</v>
      </c>
      <c r="B277" s="1">
        <v>40651</v>
      </c>
      <c r="C277" t="s">
        <v>734</v>
      </c>
      <c r="D277" t="s">
        <v>73</v>
      </c>
      <c r="E277" t="s">
        <v>534</v>
      </c>
      <c r="F277" t="s">
        <v>735</v>
      </c>
      <c r="G277" t="s">
        <v>76</v>
      </c>
      <c r="H277" t="s">
        <v>47</v>
      </c>
      <c r="I277" t="s">
        <v>22</v>
      </c>
      <c r="J277" t="s">
        <v>107</v>
      </c>
      <c r="K277" t="s">
        <v>186</v>
      </c>
      <c r="L277" t="s">
        <v>740</v>
      </c>
      <c r="M277" s="2">
        <v>0</v>
      </c>
      <c r="N277" s="3">
        <v>312</v>
      </c>
      <c r="O277" s="3">
        <v>12</v>
      </c>
      <c r="P277">
        <v>12</v>
      </c>
      <c r="Q277" t="s">
        <v>7880</v>
      </c>
    </row>
    <row r="278" spans="1:17" x14ac:dyDescent="0.25">
      <c r="A278" t="s">
        <v>741</v>
      </c>
      <c r="B278" s="1">
        <v>40651</v>
      </c>
      <c r="C278" t="s">
        <v>742</v>
      </c>
      <c r="D278" t="s">
        <v>101</v>
      </c>
      <c r="E278" t="s">
        <v>743</v>
      </c>
      <c r="F278" t="s">
        <v>743</v>
      </c>
      <c r="G278" t="s">
        <v>41</v>
      </c>
      <c r="H278" t="s">
        <v>47</v>
      </c>
      <c r="I278" t="s">
        <v>32</v>
      </c>
      <c r="J278" t="s">
        <v>24</v>
      </c>
      <c r="K278" t="s">
        <v>78</v>
      </c>
      <c r="L278" t="s">
        <v>744</v>
      </c>
      <c r="M278" s="2">
        <v>0</v>
      </c>
      <c r="N278" s="3">
        <v>31</v>
      </c>
      <c r="O278" s="3">
        <v>1</v>
      </c>
      <c r="P278">
        <v>5</v>
      </c>
      <c r="Q278" t="s">
        <v>7881</v>
      </c>
    </row>
    <row r="279" spans="1:17" x14ac:dyDescent="0.25">
      <c r="A279" t="s">
        <v>741</v>
      </c>
      <c r="B279" s="1">
        <v>40651</v>
      </c>
      <c r="C279" t="s">
        <v>742</v>
      </c>
      <c r="D279" t="s">
        <v>101</v>
      </c>
      <c r="E279" t="s">
        <v>743</v>
      </c>
      <c r="F279" t="s">
        <v>743</v>
      </c>
      <c r="G279" t="s">
        <v>41</v>
      </c>
      <c r="H279" t="s">
        <v>47</v>
      </c>
      <c r="I279" t="s">
        <v>32</v>
      </c>
      <c r="J279" t="s">
        <v>24</v>
      </c>
      <c r="K279" t="s">
        <v>91</v>
      </c>
      <c r="L279" t="s">
        <v>667</v>
      </c>
      <c r="M279" s="2">
        <v>0</v>
      </c>
      <c r="N279" s="3">
        <v>65</v>
      </c>
      <c r="O279" s="3">
        <v>32</v>
      </c>
      <c r="P279">
        <v>6</v>
      </c>
      <c r="Q279" t="s">
        <v>7881</v>
      </c>
    </row>
    <row r="280" spans="1:17" x14ac:dyDescent="0.25">
      <c r="A280" t="s">
        <v>741</v>
      </c>
      <c r="B280" s="1">
        <v>40651</v>
      </c>
      <c r="C280" t="s">
        <v>742</v>
      </c>
      <c r="D280" t="s">
        <v>101</v>
      </c>
      <c r="E280" t="s">
        <v>743</v>
      </c>
      <c r="F280" t="s">
        <v>743</v>
      </c>
      <c r="G280" t="s">
        <v>41</v>
      </c>
      <c r="H280" t="s">
        <v>47</v>
      </c>
      <c r="I280" t="s">
        <v>32</v>
      </c>
      <c r="J280" t="s">
        <v>24</v>
      </c>
      <c r="K280" t="s">
        <v>50</v>
      </c>
      <c r="L280" t="s">
        <v>745</v>
      </c>
      <c r="M280" s="2">
        <v>0.1</v>
      </c>
      <c r="N280" s="3">
        <v>48</v>
      </c>
      <c r="O280" s="3">
        <v>7</v>
      </c>
      <c r="P280">
        <v>2</v>
      </c>
      <c r="Q280" t="s">
        <v>7880</v>
      </c>
    </row>
    <row r="281" spans="1:17" x14ac:dyDescent="0.25">
      <c r="A281" t="s">
        <v>741</v>
      </c>
      <c r="B281" s="1">
        <v>40651</v>
      </c>
      <c r="C281" t="s">
        <v>742</v>
      </c>
      <c r="D281" t="s">
        <v>101</v>
      </c>
      <c r="E281" t="s">
        <v>743</v>
      </c>
      <c r="F281" t="s">
        <v>743</v>
      </c>
      <c r="G281" t="s">
        <v>41</v>
      </c>
      <c r="H281" t="s">
        <v>47</v>
      </c>
      <c r="I281" t="s">
        <v>32</v>
      </c>
      <c r="J281" t="s">
        <v>24</v>
      </c>
      <c r="K281" t="s">
        <v>145</v>
      </c>
      <c r="L281" t="s">
        <v>746</v>
      </c>
      <c r="M281" s="2">
        <v>0</v>
      </c>
      <c r="N281" s="3">
        <v>81</v>
      </c>
      <c r="O281" s="3">
        <v>24</v>
      </c>
      <c r="P281">
        <v>5</v>
      </c>
      <c r="Q281" t="s">
        <v>7881</v>
      </c>
    </row>
    <row r="282" spans="1:17" x14ac:dyDescent="0.25">
      <c r="A282" t="s">
        <v>747</v>
      </c>
      <c r="B282" s="1">
        <v>40651</v>
      </c>
      <c r="C282" t="s">
        <v>509</v>
      </c>
      <c r="D282" t="s">
        <v>38</v>
      </c>
      <c r="E282" t="s">
        <v>178</v>
      </c>
      <c r="F282" t="s">
        <v>748</v>
      </c>
      <c r="G282" t="s">
        <v>41</v>
      </c>
      <c r="H282" t="s">
        <v>47</v>
      </c>
      <c r="I282" t="s">
        <v>32</v>
      </c>
      <c r="J282" t="s">
        <v>107</v>
      </c>
      <c r="K282" t="s">
        <v>108</v>
      </c>
      <c r="L282" t="s">
        <v>749</v>
      </c>
      <c r="M282" s="2">
        <v>0.15</v>
      </c>
      <c r="N282" s="3">
        <v>2017</v>
      </c>
      <c r="O282" s="3">
        <v>0</v>
      </c>
      <c r="P282">
        <v>9</v>
      </c>
      <c r="Q282" t="s">
        <v>7881</v>
      </c>
    </row>
    <row r="283" spans="1:17" x14ac:dyDescent="0.25">
      <c r="A283" t="s">
        <v>750</v>
      </c>
      <c r="B283" s="1">
        <v>40652</v>
      </c>
      <c r="C283" t="s">
        <v>751</v>
      </c>
      <c r="D283" t="s">
        <v>38</v>
      </c>
      <c r="E283" t="s">
        <v>39</v>
      </c>
      <c r="F283" t="s">
        <v>752</v>
      </c>
      <c r="G283" t="s">
        <v>41</v>
      </c>
      <c r="H283" t="s">
        <v>31</v>
      </c>
      <c r="I283" t="s">
        <v>32</v>
      </c>
      <c r="J283" t="s">
        <v>24</v>
      </c>
      <c r="K283" t="s">
        <v>43</v>
      </c>
      <c r="L283" t="s">
        <v>204</v>
      </c>
      <c r="M283" s="2">
        <v>0</v>
      </c>
      <c r="N283" s="3">
        <v>83</v>
      </c>
      <c r="O283" s="3">
        <v>12</v>
      </c>
      <c r="P283">
        <v>3</v>
      </c>
      <c r="Q283" t="s">
        <v>7881</v>
      </c>
    </row>
    <row r="284" spans="1:17" x14ac:dyDescent="0.25">
      <c r="A284" t="s">
        <v>753</v>
      </c>
      <c r="B284" s="1">
        <v>40652</v>
      </c>
      <c r="C284" t="s">
        <v>754</v>
      </c>
      <c r="D284" t="s">
        <v>38</v>
      </c>
      <c r="E284" t="s">
        <v>495</v>
      </c>
      <c r="F284" t="s">
        <v>755</v>
      </c>
      <c r="G284" t="s">
        <v>41</v>
      </c>
      <c r="H284" t="s">
        <v>31</v>
      </c>
      <c r="I284" t="s">
        <v>22</v>
      </c>
      <c r="J284" t="s">
        <v>24</v>
      </c>
      <c r="K284" t="s">
        <v>78</v>
      </c>
      <c r="L284" t="s">
        <v>307</v>
      </c>
      <c r="M284" s="2">
        <v>0</v>
      </c>
      <c r="N284" s="3">
        <v>13</v>
      </c>
      <c r="O284" s="3">
        <v>2</v>
      </c>
      <c r="P284">
        <v>1</v>
      </c>
      <c r="Q284" t="s">
        <v>7881</v>
      </c>
    </row>
    <row r="285" spans="1:17" x14ac:dyDescent="0.25">
      <c r="A285" t="s">
        <v>756</v>
      </c>
      <c r="B285" s="1">
        <v>40653</v>
      </c>
      <c r="C285" t="s">
        <v>757</v>
      </c>
      <c r="D285" t="s">
        <v>101</v>
      </c>
      <c r="E285" t="s">
        <v>758</v>
      </c>
      <c r="F285" t="s">
        <v>759</v>
      </c>
      <c r="G285" t="s">
        <v>41</v>
      </c>
      <c r="H285" t="s">
        <v>31</v>
      </c>
      <c r="I285" t="s">
        <v>32</v>
      </c>
      <c r="J285" t="s">
        <v>24</v>
      </c>
      <c r="K285" t="s">
        <v>50</v>
      </c>
      <c r="L285" t="s">
        <v>193</v>
      </c>
      <c r="M285" s="2">
        <v>0.1</v>
      </c>
      <c r="N285" s="3">
        <v>360</v>
      </c>
      <c r="O285" s="3">
        <v>32</v>
      </c>
      <c r="P285">
        <v>3</v>
      </c>
      <c r="Q285" t="s">
        <v>7881</v>
      </c>
    </row>
    <row r="286" spans="1:17" x14ac:dyDescent="0.25">
      <c r="A286" t="s">
        <v>760</v>
      </c>
      <c r="B286" s="1">
        <v>40653</v>
      </c>
      <c r="C286" t="s">
        <v>761</v>
      </c>
      <c r="D286" t="s">
        <v>28</v>
      </c>
      <c r="E286" t="s">
        <v>29</v>
      </c>
      <c r="F286" t="s">
        <v>762</v>
      </c>
      <c r="G286" t="s">
        <v>20</v>
      </c>
      <c r="H286" t="s">
        <v>31</v>
      </c>
      <c r="I286" t="s">
        <v>32</v>
      </c>
      <c r="J286" t="s">
        <v>24</v>
      </c>
      <c r="K286" t="s">
        <v>43</v>
      </c>
      <c r="L286" t="s">
        <v>699</v>
      </c>
      <c r="M286" s="2">
        <v>0</v>
      </c>
      <c r="N286" s="3">
        <v>66</v>
      </c>
      <c r="O286" s="3">
        <v>12</v>
      </c>
      <c r="P286">
        <v>3</v>
      </c>
      <c r="Q286" t="s">
        <v>7880</v>
      </c>
    </row>
    <row r="287" spans="1:17" x14ac:dyDescent="0.25">
      <c r="A287" t="s">
        <v>760</v>
      </c>
      <c r="B287" s="1">
        <v>40653</v>
      </c>
      <c r="C287" t="s">
        <v>761</v>
      </c>
      <c r="D287" t="s">
        <v>28</v>
      </c>
      <c r="E287" t="s">
        <v>29</v>
      </c>
      <c r="F287" t="s">
        <v>762</v>
      </c>
      <c r="G287" t="s">
        <v>20</v>
      </c>
      <c r="H287" t="s">
        <v>31</v>
      </c>
      <c r="I287" t="s">
        <v>32</v>
      </c>
      <c r="J287" t="s">
        <v>24</v>
      </c>
      <c r="K287" t="s">
        <v>91</v>
      </c>
      <c r="L287" t="s">
        <v>763</v>
      </c>
      <c r="M287" s="2">
        <v>0</v>
      </c>
      <c r="N287" s="3">
        <v>26</v>
      </c>
      <c r="O287" s="3">
        <v>12</v>
      </c>
      <c r="P287">
        <v>3</v>
      </c>
      <c r="Q287" t="s">
        <v>7881</v>
      </c>
    </row>
    <row r="288" spans="1:17" x14ac:dyDescent="0.25">
      <c r="A288" t="s">
        <v>760</v>
      </c>
      <c r="B288" s="1">
        <v>40653</v>
      </c>
      <c r="C288" t="s">
        <v>761</v>
      </c>
      <c r="D288" t="s">
        <v>28</v>
      </c>
      <c r="E288" t="s">
        <v>29</v>
      </c>
      <c r="F288" t="s">
        <v>762</v>
      </c>
      <c r="G288" t="s">
        <v>20</v>
      </c>
      <c r="H288" t="s">
        <v>31</v>
      </c>
      <c r="I288" t="s">
        <v>32</v>
      </c>
      <c r="J288" t="s">
        <v>24</v>
      </c>
      <c r="K288" t="s">
        <v>25</v>
      </c>
      <c r="L288" t="s">
        <v>764</v>
      </c>
      <c r="M288" s="2">
        <v>0</v>
      </c>
      <c r="N288" s="3">
        <v>186</v>
      </c>
      <c r="O288" s="3">
        <v>89</v>
      </c>
      <c r="P288">
        <v>4</v>
      </c>
      <c r="Q288" t="s">
        <v>7881</v>
      </c>
    </row>
    <row r="289" spans="1:17" x14ac:dyDescent="0.25">
      <c r="A289" t="s">
        <v>760</v>
      </c>
      <c r="B289" s="1">
        <v>40653</v>
      </c>
      <c r="C289" t="s">
        <v>761</v>
      </c>
      <c r="D289" t="s">
        <v>28</v>
      </c>
      <c r="E289" t="s">
        <v>29</v>
      </c>
      <c r="F289" t="s">
        <v>762</v>
      </c>
      <c r="G289" t="s">
        <v>20</v>
      </c>
      <c r="H289" t="s">
        <v>31</v>
      </c>
      <c r="I289" t="s">
        <v>32</v>
      </c>
      <c r="J289" t="s">
        <v>107</v>
      </c>
      <c r="K289" t="s">
        <v>136</v>
      </c>
      <c r="L289" t="s">
        <v>765</v>
      </c>
      <c r="M289" s="2">
        <v>0</v>
      </c>
      <c r="N289" s="3">
        <v>693</v>
      </c>
      <c r="O289" s="3">
        <v>229</v>
      </c>
      <c r="P289">
        <v>5</v>
      </c>
      <c r="Q289" t="s">
        <v>7881</v>
      </c>
    </row>
    <row r="290" spans="1:17" x14ac:dyDescent="0.25">
      <c r="A290" t="s">
        <v>766</v>
      </c>
      <c r="B290" s="1">
        <v>40653</v>
      </c>
      <c r="C290" t="s">
        <v>767</v>
      </c>
      <c r="D290" t="s">
        <v>417</v>
      </c>
      <c r="E290" t="s">
        <v>418</v>
      </c>
      <c r="F290" t="s">
        <v>418</v>
      </c>
      <c r="G290" t="s">
        <v>20</v>
      </c>
      <c r="H290" t="s">
        <v>31</v>
      </c>
      <c r="I290" t="s">
        <v>32</v>
      </c>
      <c r="J290" t="s">
        <v>107</v>
      </c>
      <c r="K290" t="s">
        <v>136</v>
      </c>
      <c r="L290" t="s">
        <v>565</v>
      </c>
      <c r="M290" s="2">
        <v>0.5</v>
      </c>
      <c r="N290" s="3">
        <v>238</v>
      </c>
      <c r="O290" s="3">
        <v>0</v>
      </c>
      <c r="P290">
        <v>7</v>
      </c>
      <c r="Q290" t="s">
        <v>7880</v>
      </c>
    </row>
    <row r="291" spans="1:17" x14ac:dyDescent="0.25">
      <c r="A291" t="s">
        <v>768</v>
      </c>
      <c r="B291" s="1">
        <v>40654</v>
      </c>
      <c r="C291" t="s">
        <v>769</v>
      </c>
      <c r="D291" t="s">
        <v>86</v>
      </c>
      <c r="E291" t="s">
        <v>156</v>
      </c>
      <c r="F291" t="s">
        <v>770</v>
      </c>
      <c r="G291" t="s">
        <v>76</v>
      </c>
      <c r="H291" t="s">
        <v>31</v>
      </c>
      <c r="I291" t="s">
        <v>32</v>
      </c>
      <c r="J291" t="s">
        <v>24</v>
      </c>
      <c r="K291" t="s">
        <v>78</v>
      </c>
      <c r="L291" t="s">
        <v>771</v>
      </c>
      <c r="M291" s="2">
        <v>0</v>
      </c>
      <c r="N291" s="3">
        <v>39</v>
      </c>
      <c r="O291" s="3">
        <v>10</v>
      </c>
      <c r="P291">
        <v>6</v>
      </c>
      <c r="Q291" t="s">
        <v>7881</v>
      </c>
    </row>
    <row r="292" spans="1:17" x14ac:dyDescent="0.25">
      <c r="A292" t="s">
        <v>768</v>
      </c>
      <c r="B292" s="1">
        <v>40654</v>
      </c>
      <c r="C292" t="s">
        <v>769</v>
      </c>
      <c r="D292" t="s">
        <v>86</v>
      </c>
      <c r="E292" t="s">
        <v>156</v>
      </c>
      <c r="F292" t="s">
        <v>770</v>
      </c>
      <c r="G292" t="s">
        <v>76</v>
      </c>
      <c r="H292" t="s">
        <v>31</v>
      </c>
      <c r="I292" t="s">
        <v>32</v>
      </c>
      <c r="J292" t="s">
        <v>107</v>
      </c>
      <c r="K292" t="s">
        <v>136</v>
      </c>
      <c r="L292" t="s">
        <v>772</v>
      </c>
      <c r="M292" s="2">
        <v>0.1</v>
      </c>
      <c r="N292" s="3">
        <v>444</v>
      </c>
      <c r="O292" s="3">
        <v>89</v>
      </c>
      <c r="P292">
        <v>4</v>
      </c>
      <c r="Q292" t="s">
        <v>7880</v>
      </c>
    </row>
    <row r="293" spans="1:17" x14ac:dyDescent="0.25">
      <c r="A293" t="s">
        <v>773</v>
      </c>
      <c r="B293" s="1">
        <v>40655</v>
      </c>
      <c r="C293" t="s">
        <v>774</v>
      </c>
      <c r="D293" t="s">
        <v>38</v>
      </c>
      <c r="E293" t="s">
        <v>178</v>
      </c>
      <c r="F293" t="s">
        <v>775</v>
      </c>
      <c r="G293" t="s">
        <v>41</v>
      </c>
      <c r="H293" t="s">
        <v>47</v>
      </c>
      <c r="I293" t="s">
        <v>32</v>
      </c>
      <c r="J293" t="s">
        <v>24</v>
      </c>
      <c r="K293" t="s">
        <v>91</v>
      </c>
      <c r="L293" t="s">
        <v>776</v>
      </c>
      <c r="M293" s="2">
        <v>0</v>
      </c>
      <c r="N293" s="3">
        <v>18</v>
      </c>
      <c r="O293" s="3">
        <v>3</v>
      </c>
      <c r="P293">
        <v>2</v>
      </c>
      <c r="Q293" t="s">
        <v>7880</v>
      </c>
    </row>
    <row r="294" spans="1:17" x14ac:dyDescent="0.25">
      <c r="A294" t="s">
        <v>773</v>
      </c>
      <c r="B294" s="1">
        <v>40655</v>
      </c>
      <c r="C294" t="s">
        <v>774</v>
      </c>
      <c r="D294" t="s">
        <v>38</v>
      </c>
      <c r="E294" t="s">
        <v>178</v>
      </c>
      <c r="F294" t="s">
        <v>775</v>
      </c>
      <c r="G294" t="s">
        <v>41</v>
      </c>
      <c r="H294" t="s">
        <v>47</v>
      </c>
      <c r="I294" t="s">
        <v>32</v>
      </c>
      <c r="J294" t="s">
        <v>107</v>
      </c>
      <c r="K294" t="s">
        <v>136</v>
      </c>
      <c r="L294" t="s">
        <v>777</v>
      </c>
      <c r="M294" s="2">
        <v>0.15</v>
      </c>
      <c r="N294" s="3">
        <v>645</v>
      </c>
      <c r="O294" s="3">
        <v>76</v>
      </c>
      <c r="P294">
        <v>5</v>
      </c>
      <c r="Q294" t="s">
        <v>7881</v>
      </c>
    </row>
    <row r="295" spans="1:17" x14ac:dyDescent="0.25">
      <c r="A295" t="s">
        <v>778</v>
      </c>
      <c r="B295" s="1">
        <v>40658</v>
      </c>
      <c r="C295" t="s">
        <v>779</v>
      </c>
      <c r="D295" t="s">
        <v>119</v>
      </c>
      <c r="E295" t="s">
        <v>120</v>
      </c>
      <c r="F295" t="s">
        <v>780</v>
      </c>
      <c r="G295" t="s">
        <v>41</v>
      </c>
      <c r="H295" t="s">
        <v>31</v>
      </c>
      <c r="I295" t="s">
        <v>32</v>
      </c>
      <c r="J295" t="s">
        <v>24</v>
      </c>
      <c r="K295" t="s">
        <v>43</v>
      </c>
      <c r="L295" t="s">
        <v>253</v>
      </c>
      <c r="M295" s="2">
        <v>0.5</v>
      </c>
      <c r="N295" s="3">
        <v>39</v>
      </c>
      <c r="O295" s="3">
        <v>-19</v>
      </c>
      <c r="P295">
        <v>3</v>
      </c>
      <c r="Q295" t="s">
        <v>7880</v>
      </c>
    </row>
    <row r="296" spans="1:17" x14ac:dyDescent="0.25">
      <c r="A296" t="s">
        <v>781</v>
      </c>
      <c r="B296" s="1">
        <v>40659</v>
      </c>
      <c r="C296" t="s">
        <v>782</v>
      </c>
      <c r="D296" t="s">
        <v>28</v>
      </c>
      <c r="E296" t="s">
        <v>29</v>
      </c>
      <c r="F296" t="s">
        <v>783</v>
      </c>
      <c r="G296" t="s">
        <v>20</v>
      </c>
      <c r="H296" t="s">
        <v>31</v>
      </c>
      <c r="I296" t="s">
        <v>32</v>
      </c>
      <c r="J296" t="s">
        <v>24</v>
      </c>
      <c r="K296" t="s">
        <v>50</v>
      </c>
      <c r="L296" t="s">
        <v>784</v>
      </c>
      <c r="M296" s="2">
        <v>0</v>
      </c>
      <c r="N296" s="3">
        <v>159</v>
      </c>
      <c r="O296" s="3">
        <v>65</v>
      </c>
      <c r="P296">
        <v>6</v>
      </c>
      <c r="Q296" t="s">
        <v>7881</v>
      </c>
    </row>
    <row r="297" spans="1:17" x14ac:dyDescent="0.25">
      <c r="A297" t="s">
        <v>785</v>
      </c>
      <c r="B297" s="1">
        <v>40659</v>
      </c>
      <c r="C297" t="s">
        <v>786</v>
      </c>
      <c r="D297" t="s">
        <v>101</v>
      </c>
      <c r="E297" t="s">
        <v>183</v>
      </c>
      <c r="F297" t="s">
        <v>724</v>
      </c>
      <c r="G297" t="s">
        <v>41</v>
      </c>
      <c r="H297" t="s">
        <v>47</v>
      </c>
      <c r="I297" t="s">
        <v>32</v>
      </c>
      <c r="J297" t="s">
        <v>24</v>
      </c>
      <c r="K297" t="s">
        <v>145</v>
      </c>
      <c r="L297" t="s">
        <v>787</v>
      </c>
      <c r="M297" s="2">
        <v>0</v>
      </c>
      <c r="N297" s="3">
        <v>176</v>
      </c>
      <c r="O297" s="3">
        <v>65</v>
      </c>
      <c r="P297">
        <v>4</v>
      </c>
      <c r="Q297" t="s">
        <v>7881</v>
      </c>
    </row>
    <row r="298" spans="1:17" x14ac:dyDescent="0.25">
      <c r="A298" t="s">
        <v>788</v>
      </c>
      <c r="B298" s="1">
        <v>40659</v>
      </c>
      <c r="C298" t="s">
        <v>93</v>
      </c>
      <c r="D298" t="s">
        <v>38</v>
      </c>
      <c r="E298" t="s">
        <v>178</v>
      </c>
      <c r="F298" t="s">
        <v>385</v>
      </c>
      <c r="G298" t="s">
        <v>41</v>
      </c>
      <c r="H298" t="s">
        <v>31</v>
      </c>
      <c r="I298" t="s">
        <v>95</v>
      </c>
      <c r="J298" t="s">
        <v>107</v>
      </c>
      <c r="K298" t="s">
        <v>136</v>
      </c>
      <c r="L298" t="s">
        <v>789</v>
      </c>
      <c r="M298" s="2">
        <v>0.15</v>
      </c>
      <c r="N298" s="3">
        <v>684</v>
      </c>
      <c r="O298" s="3">
        <v>-24</v>
      </c>
      <c r="P298">
        <v>11</v>
      </c>
      <c r="Q298" t="s">
        <v>7881</v>
      </c>
    </row>
    <row r="299" spans="1:17" x14ac:dyDescent="0.25">
      <c r="A299" t="s">
        <v>790</v>
      </c>
      <c r="B299" s="1">
        <v>40659</v>
      </c>
      <c r="C299" t="s">
        <v>791</v>
      </c>
      <c r="D299" t="s">
        <v>73</v>
      </c>
      <c r="E299" t="s">
        <v>166</v>
      </c>
      <c r="F299" t="s">
        <v>394</v>
      </c>
      <c r="G299" t="s">
        <v>76</v>
      </c>
      <c r="H299" t="s">
        <v>47</v>
      </c>
      <c r="I299" t="s">
        <v>32</v>
      </c>
      <c r="J299" t="s">
        <v>34</v>
      </c>
      <c r="K299" t="s">
        <v>97</v>
      </c>
      <c r="L299" t="s">
        <v>792</v>
      </c>
      <c r="M299" s="2">
        <v>0.6</v>
      </c>
      <c r="N299" s="3">
        <v>45</v>
      </c>
      <c r="O299" s="3">
        <v>-34</v>
      </c>
      <c r="P299">
        <v>2</v>
      </c>
      <c r="Q299" t="s">
        <v>7880</v>
      </c>
    </row>
    <row r="300" spans="1:17" x14ac:dyDescent="0.25">
      <c r="A300" t="s">
        <v>793</v>
      </c>
      <c r="B300" s="1">
        <v>40660</v>
      </c>
      <c r="C300" t="s">
        <v>794</v>
      </c>
      <c r="D300" t="s">
        <v>86</v>
      </c>
      <c r="E300" t="s">
        <v>273</v>
      </c>
      <c r="F300" t="s">
        <v>795</v>
      </c>
      <c r="G300" t="s">
        <v>76</v>
      </c>
      <c r="H300" t="s">
        <v>47</v>
      </c>
      <c r="I300" t="s">
        <v>32</v>
      </c>
      <c r="J300" t="s">
        <v>34</v>
      </c>
      <c r="K300" t="s">
        <v>35</v>
      </c>
      <c r="L300" t="s">
        <v>796</v>
      </c>
      <c r="M300" s="2">
        <v>0</v>
      </c>
      <c r="N300" s="3">
        <v>719</v>
      </c>
      <c r="O300" s="3">
        <v>21</v>
      </c>
      <c r="P300">
        <v>5</v>
      </c>
      <c r="Q300" t="s">
        <v>7881</v>
      </c>
    </row>
    <row r="301" spans="1:17" x14ac:dyDescent="0.25">
      <c r="A301" t="s">
        <v>793</v>
      </c>
      <c r="B301" s="1">
        <v>40660</v>
      </c>
      <c r="C301" t="s">
        <v>794</v>
      </c>
      <c r="D301" t="s">
        <v>86</v>
      </c>
      <c r="E301" t="s">
        <v>273</v>
      </c>
      <c r="F301" t="s">
        <v>795</v>
      </c>
      <c r="G301" t="s">
        <v>76</v>
      </c>
      <c r="H301" t="s">
        <v>47</v>
      </c>
      <c r="I301" t="s">
        <v>32</v>
      </c>
      <c r="J301" t="s">
        <v>24</v>
      </c>
      <c r="K301" t="s">
        <v>141</v>
      </c>
      <c r="L301" t="s">
        <v>681</v>
      </c>
      <c r="M301" s="2">
        <v>0</v>
      </c>
      <c r="N301" s="3">
        <v>334</v>
      </c>
      <c r="O301" s="3">
        <v>133</v>
      </c>
      <c r="P301">
        <v>4</v>
      </c>
      <c r="Q301" t="s">
        <v>7881</v>
      </c>
    </row>
    <row r="302" spans="1:17" x14ac:dyDescent="0.25">
      <c r="A302" t="s">
        <v>797</v>
      </c>
      <c r="B302" s="1">
        <v>40660</v>
      </c>
      <c r="C302" t="s">
        <v>225</v>
      </c>
      <c r="D302" t="s">
        <v>38</v>
      </c>
      <c r="E302" t="s">
        <v>660</v>
      </c>
      <c r="F302" t="s">
        <v>798</v>
      </c>
      <c r="G302" t="s">
        <v>41</v>
      </c>
      <c r="H302" t="s">
        <v>31</v>
      </c>
      <c r="I302" t="s">
        <v>32</v>
      </c>
      <c r="J302" t="s">
        <v>34</v>
      </c>
      <c r="K302" t="s">
        <v>97</v>
      </c>
      <c r="L302" t="s">
        <v>799</v>
      </c>
      <c r="M302" s="2">
        <v>0.1</v>
      </c>
      <c r="N302" s="3">
        <v>1713</v>
      </c>
      <c r="O302" s="3">
        <v>552</v>
      </c>
      <c r="P302">
        <v>4</v>
      </c>
      <c r="Q302" t="s">
        <v>7880</v>
      </c>
    </row>
    <row r="303" spans="1:17" x14ac:dyDescent="0.25">
      <c r="A303" t="s">
        <v>797</v>
      </c>
      <c r="B303" s="1">
        <v>40660</v>
      </c>
      <c r="C303" t="s">
        <v>225</v>
      </c>
      <c r="D303" t="s">
        <v>38</v>
      </c>
      <c r="E303" t="s">
        <v>660</v>
      </c>
      <c r="F303" t="s">
        <v>798</v>
      </c>
      <c r="G303" t="s">
        <v>41</v>
      </c>
      <c r="H303" t="s">
        <v>31</v>
      </c>
      <c r="I303" t="s">
        <v>32</v>
      </c>
      <c r="J303" t="s">
        <v>34</v>
      </c>
      <c r="K303" t="s">
        <v>97</v>
      </c>
      <c r="L303" t="s">
        <v>800</v>
      </c>
      <c r="M303" s="2">
        <v>0.1</v>
      </c>
      <c r="N303" s="3">
        <v>808</v>
      </c>
      <c r="O303" s="3">
        <v>251</v>
      </c>
      <c r="P303">
        <v>7</v>
      </c>
      <c r="Q303" t="s">
        <v>7880</v>
      </c>
    </row>
    <row r="304" spans="1:17" x14ac:dyDescent="0.25">
      <c r="A304" t="s">
        <v>797</v>
      </c>
      <c r="B304" s="1">
        <v>40660</v>
      </c>
      <c r="C304" t="s">
        <v>225</v>
      </c>
      <c r="D304" t="s">
        <v>38</v>
      </c>
      <c r="E304" t="s">
        <v>660</v>
      </c>
      <c r="F304" t="s">
        <v>798</v>
      </c>
      <c r="G304" t="s">
        <v>41</v>
      </c>
      <c r="H304" t="s">
        <v>31</v>
      </c>
      <c r="I304" t="s">
        <v>32</v>
      </c>
      <c r="J304" t="s">
        <v>24</v>
      </c>
      <c r="K304" t="s">
        <v>78</v>
      </c>
      <c r="L304" t="s">
        <v>801</v>
      </c>
      <c r="M304" s="2">
        <v>0</v>
      </c>
      <c r="N304" s="3">
        <v>5</v>
      </c>
      <c r="O304" s="3">
        <v>2</v>
      </c>
      <c r="P304">
        <v>1</v>
      </c>
      <c r="Q304" t="s">
        <v>7881</v>
      </c>
    </row>
    <row r="305" spans="1:17" x14ac:dyDescent="0.25">
      <c r="A305" t="s">
        <v>797</v>
      </c>
      <c r="B305" s="1">
        <v>40660</v>
      </c>
      <c r="C305" t="s">
        <v>225</v>
      </c>
      <c r="D305" t="s">
        <v>38</v>
      </c>
      <c r="E305" t="s">
        <v>660</v>
      </c>
      <c r="F305" t="s">
        <v>798</v>
      </c>
      <c r="G305" t="s">
        <v>41</v>
      </c>
      <c r="H305" t="s">
        <v>31</v>
      </c>
      <c r="I305" t="s">
        <v>32</v>
      </c>
      <c r="J305" t="s">
        <v>24</v>
      </c>
      <c r="K305" t="s">
        <v>91</v>
      </c>
      <c r="L305" t="s">
        <v>802</v>
      </c>
      <c r="M305" s="2">
        <v>0</v>
      </c>
      <c r="N305" s="3">
        <v>31</v>
      </c>
      <c r="O305" s="3">
        <v>6</v>
      </c>
      <c r="P305">
        <v>3</v>
      </c>
      <c r="Q305" t="s">
        <v>7880</v>
      </c>
    </row>
    <row r="306" spans="1:17" x14ac:dyDescent="0.25">
      <c r="A306" t="s">
        <v>797</v>
      </c>
      <c r="B306" s="1">
        <v>40660</v>
      </c>
      <c r="C306" t="s">
        <v>225</v>
      </c>
      <c r="D306" t="s">
        <v>38</v>
      </c>
      <c r="E306" t="s">
        <v>660</v>
      </c>
      <c r="F306" t="s">
        <v>798</v>
      </c>
      <c r="G306" t="s">
        <v>41</v>
      </c>
      <c r="H306" t="s">
        <v>31</v>
      </c>
      <c r="I306" t="s">
        <v>32</v>
      </c>
      <c r="J306" t="s">
        <v>24</v>
      </c>
      <c r="K306" t="s">
        <v>50</v>
      </c>
      <c r="L306" t="s">
        <v>397</v>
      </c>
      <c r="M306" s="2">
        <v>0.1</v>
      </c>
      <c r="N306" s="3">
        <v>218</v>
      </c>
      <c r="O306" s="3">
        <v>7</v>
      </c>
      <c r="P306">
        <v>5</v>
      </c>
      <c r="Q306" t="s">
        <v>7881</v>
      </c>
    </row>
    <row r="307" spans="1:17" x14ac:dyDescent="0.25">
      <c r="A307" t="s">
        <v>803</v>
      </c>
      <c r="B307" s="1">
        <v>40660</v>
      </c>
      <c r="C307" t="s">
        <v>804</v>
      </c>
      <c r="D307" t="s">
        <v>119</v>
      </c>
      <c r="E307" t="s">
        <v>730</v>
      </c>
      <c r="F307" t="s">
        <v>805</v>
      </c>
      <c r="G307" t="s">
        <v>41</v>
      </c>
      <c r="H307" t="s">
        <v>47</v>
      </c>
      <c r="I307" t="s">
        <v>32</v>
      </c>
      <c r="J307" t="s">
        <v>24</v>
      </c>
      <c r="K307" t="s">
        <v>169</v>
      </c>
      <c r="L307" t="s">
        <v>806</v>
      </c>
      <c r="M307" s="2">
        <v>0.5</v>
      </c>
      <c r="N307" s="3">
        <v>53</v>
      </c>
      <c r="O307" s="3">
        <v>-36</v>
      </c>
      <c r="P307">
        <v>5</v>
      </c>
      <c r="Q307" t="s">
        <v>7881</v>
      </c>
    </row>
    <row r="308" spans="1:17" x14ac:dyDescent="0.25">
      <c r="A308" t="s">
        <v>807</v>
      </c>
      <c r="B308" s="1">
        <v>40660</v>
      </c>
      <c r="C308" t="s">
        <v>808</v>
      </c>
      <c r="D308" t="s">
        <v>38</v>
      </c>
      <c r="E308" t="s">
        <v>284</v>
      </c>
      <c r="F308" t="s">
        <v>809</v>
      </c>
      <c r="G308" t="s">
        <v>41</v>
      </c>
      <c r="H308" t="s">
        <v>31</v>
      </c>
      <c r="I308" t="s">
        <v>32</v>
      </c>
      <c r="J308" t="s">
        <v>24</v>
      </c>
      <c r="K308" t="s">
        <v>43</v>
      </c>
      <c r="L308" t="s">
        <v>810</v>
      </c>
      <c r="M308" s="2">
        <v>0</v>
      </c>
      <c r="N308" s="3">
        <v>124</v>
      </c>
      <c r="O308" s="3">
        <v>40</v>
      </c>
      <c r="P308">
        <v>5</v>
      </c>
      <c r="Q308" t="s">
        <v>7881</v>
      </c>
    </row>
    <row r="309" spans="1:17" x14ac:dyDescent="0.25">
      <c r="A309" t="s">
        <v>807</v>
      </c>
      <c r="B309" s="1">
        <v>40660</v>
      </c>
      <c r="C309" t="s">
        <v>808</v>
      </c>
      <c r="D309" t="s">
        <v>38</v>
      </c>
      <c r="E309" t="s">
        <v>284</v>
      </c>
      <c r="F309" t="s">
        <v>809</v>
      </c>
      <c r="G309" t="s">
        <v>41</v>
      </c>
      <c r="H309" t="s">
        <v>31</v>
      </c>
      <c r="I309" t="s">
        <v>32</v>
      </c>
      <c r="J309" t="s">
        <v>24</v>
      </c>
      <c r="K309" t="s">
        <v>78</v>
      </c>
      <c r="L309" t="s">
        <v>219</v>
      </c>
      <c r="M309" s="2">
        <v>0</v>
      </c>
      <c r="N309" s="3">
        <v>120</v>
      </c>
      <c r="O309" s="3">
        <v>4</v>
      </c>
      <c r="P309">
        <v>9</v>
      </c>
      <c r="Q309" t="s">
        <v>7881</v>
      </c>
    </row>
    <row r="310" spans="1:17" x14ac:dyDescent="0.25">
      <c r="A310" t="s">
        <v>807</v>
      </c>
      <c r="B310" s="1">
        <v>40660</v>
      </c>
      <c r="C310" t="s">
        <v>808</v>
      </c>
      <c r="D310" t="s">
        <v>38</v>
      </c>
      <c r="E310" t="s">
        <v>284</v>
      </c>
      <c r="F310" t="s">
        <v>809</v>
      </c>
      <c r="G310" t="s">
        <v>41</v>
      </c>
      <c r="H310" t="s">
        <v>31</v>
      </c>
      <c r="I310" t="s">
        <v>32</v>
      </c>
      <c r="J310" t="s">
        <v>24</v>
      </c>
      <c r="K310" t="s">
        <v>63</v>
      </c>
      <c r="L310" t="s">
        <v>811</v>
      </c>
      <c r="M310" s="2">
        <v>0</v>
      </c>
      <c r="N310" s="3">
        <v>25</v>
      </c>
      <c r="O310" s="3">
        <v>5</v>
      </c>
      <c r="P310">
        <v>2</v>
      </c>
      <c r="Q310" t="s">
        <v>7881</v>
      </c>
    </row>
    <row r="311" spans="1:17" x14ac:dyDescent="0.25">
      <c r="A311" t="s">
        <v>812</v>
      </c>
      <c r="B311" s="1">
        <v>40661</v>
      </c>
      <c r="C311" t="s">
        <v>813</v>
      </c>
      <c r="D311" t="s">
        <v>38</v>
      </c>
      <c r="E311" t="s">
        <v>660</v>
      </c>
      <c r="F311" t="s">
        <v>814</v>
      </c>
      <c r="G311" t="s">
        <v>41</v>
      </c>
      <c r="H311" t="s">
        <v>31</v>
      </c>
      <c r="I311" t="s">
        <v>32</v>
      </c>
      <c r="J311" t="s">
        <v>24</v>
      </c>
      <c r="K311" t="s">
        <v>78</v>
      </c>
      <c r="L311" t="s">
        <v>815</v>
      </c>
      <c r="M311" s="2">
        <v>0</v>
      </c>
      <c r="N311" s="3">
        <v>16</v>
      </c>
      <c r="O311" s="3">
        <v>0</v>
      </c>
      <c r="P311">
        <v>1</v>
      </c>
      <c r="Q311" t="s">
        <v>7880</v>
      </c>
    </row>
    <row r="312" spans="1:17" x14ac:dyDescent="0.25">
      <c r="A312" t="s">
        <v>816</v>
      </c>
      <c r="B312" s="1">
        <v>40662</v>
      </c>
      <c r="C312" t="s">
        <v>817</v>
      </c>
      <c r="D312" t="s">
        <v>338</v>
      </c>
      <c r="E312" t="s">
        <v>640</v>
      </c>
      <c r="F312" t="s">
        <v>640</v>
      </c>
      <c r="G312" t="s">
        <v>41</v>
      </c>
      <c r="H312" t="s">
        <v>31</v>
      </c>
      <c r="I312" t="s">
        <v>32</v>
      </c>
      <c r="J312" t="s">
        <v>24</v>
      </c>
      <c r="K312" t="s">
        <v>91</v>
      </c>
      <c r="L312" t="s">
        <v>677</v>
      </c>
      <c r="M312" s="2">
        <v>0</v>
      </c>
      <c r="N312" s="3">
        <v>15</v>
      </c>
      <c r="O312" s="3">
        <v>1</v>
      </c>
      <c r="P312">
        <v>2</v>
      </c>
      <c r="Q312" t="s">
        <v>7881</v>
      </c>
    </row>
    <row r="313" spans="1:17" x14ac:dyDescent="0.25">
      <c r="A313" t="s">
        <v>818</v>
      </c>
      <c r="B313" s="1">
        <v>40662</v>
      </c>
      <c r="C313" t="s">
        <v>819</v>
      </c>
      <c r="D313" t="s">
        <v>38</v>
      </c>
      <c r="E313" t="s">
        <v>820</v>
      </c>
      <c r="F313" t="s">
        <v>821</v>
      </c>
      <c r="G313" t="s">
        <v>41</v>
      </c>
      <c r="H313" t="s">
        <v>31</v>
      </c>
      <c r="I313" t="s">
        <v>32</v>
      </c>
      <c r="J313" t="s">
        <v>24</v>
      </c>
      <c r="K313" t="s">
        <v>50</v>
      </c>
      <c r="L313" t="s">
        <v>822</v>
      </c>
      <c r="M313" s="2">
        <v>0.1</v>
      </c>
      <c r="N313" s="3">
        <v>37</v>
      </c>
      <c r="O313" s="3">
        <v>8</v>
      </c>
      <c r="P313">
        <v>4</v>
      </c>
      <c r="Q313" t="s">
        <v>7880</v>
      </c>
    </row>
    <row r="314" spans="1:17" x14ac:dyDescent="0.25">
      <c r="A314" t="s">
        <v>823</v>
      </c>
      <c r="B314" s="1">
        <v>40662</v>
      </c>
      <c r="C314" t="s">
        <v>349</v>
      </c>
      <c r="D314" t="s">
        <v>73</v>
      </c>
      <c r="E314" t="s">
        <v>196</v>
      </c>
      <c r="F314" t="s">
        <v>315</v>
      </c>
      <c r="G314" t="s">
        <v>76</v>
      </c>
      <c r="H314" t="s">
        <v>31</v>
      </c>
      <c r="I314" t="s">
        <v>32</v>
      </c>
      <c r="J314" t="s">
        <v>24</v>
      </c>
      <c r="K314" t="s">
        <v>78</v>
      </c>
      <c r="L314" t="s">
        <v>824</v>
      </c>
      <c r="M314" s="2">
        <v>0</v>
      </c>
      <c r="N314" s="3">
        <v>145</v>
      </c>
      <c r="O314" s="3">
        <v>17</v>
      </c>
      <c r="P314">
        <v>3</v>
      </c>
      <c r="Q314" t="s">
        <v>7881</v>
      </c>
    </row>
    <row r="315" spans="1:17" x14ac:dyDescent="0.25">
      <c r="A315" t="s">
        <v>825</v>
      </c>
      <c r="B315" s="1">
        <v>40662</v>
      </c>
      <c r="C315" t="s">
        <v>826</v>
      </c>
      <c r="D315" t="s">
        <v>73</v>
      </c>
      <c r="E315" t="s">
        <v>207</v>
      </c>
      <c r="F315" t="s">
        <v>827</v>
      </c>
      <c r="G315" t="s">
        <v>76</v>
      </c>
      <c r="H315" t="s">
        <v>47</v>
      </c>
      <c r="I315" t="s">
        <v>32</v>
      </c>
      <c r="J315" t="s">
        <v>24</v>
      </c>
      <c r="K315" t="s">
        <v>43</v>
      </c>
      <c r="L315" t="s">
        <v>828</v>
      </c>
      <c r="M315" s="2">
        <v>0</v>
      </c>
      <c r="N315" s="3">
        <v>93</v>
      </c>
      <c r="O315" s="3">
        <v>44</v>
      </c>
      <c r="P315">
        <v>2</v>
      </c>
      <c r="Q315" t="s">
        <v>7880</v>
      </c>
    </row>
    <row r="316" spans="1:17" x14ac:dyDescent="0.25">
      <c r="A316" t="s">
        <v>829</v>
      </c>
      <c r="B316" s="1">
        <v>40662</v>
      </c>
      <c r="C316" t="s">
        <v>830</v>
      </c>
      <c r="D316" t="s">
        <v>38</v>
      </c>
      <c r="E316" t="s">
        <v>304</v>
      </c>
      <c r="F316" t="s">
        <v>831</v>
      </c>
      <c r="G316" t="s">
        <v>41</v>
      </c>
      <c r="H316" t="s">
        <v>47</v>
      </c>
      <c r="I316" t="s">
        <v>32</v>
      </c>
      <c r="J316" t="s">
        <v>24</v>
      </c>
      <c r="K316" t="s">
        <v>145</v>
      </c>
      <c r="L316" t="s">
        <v>832</v>
      </c>
      <c r="M316" s="2">
        <v>0</v>
      </c>
      <c r="N316" s="3">
        <v>66</v>
      </c>
      <c r="O316" s="3">
        <v>14</v>
      </c>
      <c r="P316">
        <v>3</v>
      </c>
      <c r="Q316" t="s">
        <v>7880</v>
      </c>
    </row>
    <row r="317" spans="1:17" x14ac:dyDescent="0.25">
      <c r="A317" t="s">
        <v>833</v>
      </c>
      <c r="B317" s="1">
        <v>40662</v>
      </c>
      <c r="C317" t="s">
        <v>834</v>
      </c>
      <c r="D317" t="s">
        <v>189</v>
      </c>
      <c r="E317" t="s">
        <v>835</v>
      </c>
      <c r="F317" t="s">
        <v>835</v>
      </c>
      <c r="G317" t="s">
        <v>41</v>
      </c>
      <c r="H317" t="s">
        <v>31</v>
      </c>
      <c r="I317" t="s">
        <v>54</v>
      </c>
      <c r="J317" t="s">
        <v>24</v>
      </c>
      <c r="K317" t="s">
        <v>43</v>
      </c>
      <c r="L317" t="s">
        <v>836</v>
      </c>
      <c r="M317" s="2">
        <v>0</v>
      </c>
      <c r="N317" s="3">
        <v>29</v>
      </c>
      <c r="O317" s="3">
        <v>12</v>
      </c>
      <c r="P317">
        <v>1</v>
      </c>
      <c r="Q317" t="s">
        <v>7880</v>
      </c>
    </row>
    <row r="318" spans="1:17" x14ac:dyDescent="0.25">
      <c r="A318" t="s">
        <v>833</v>
      </c>
      <c r="B318" s="1">
        <v>40662</v>
      </c>
      <c r="C318" t="s">
        <v>834</v>
      </c>
      <c r="D318" t="s">
        <v>189</v>
      </c>
      <c r="E318" t="s">
        <v>835</v>
      </c>
      <c r="F318" t="s">
        <v>835</v>
      </c>
      <c r="G318" t="s">
        <v>41</v>
      </c>
      <c r="H318" t="s">
        <v>31</v>
      </c>
      <c r="I318" t="s">
        <v>54</v>
      </c>
      <c r="J318" t="s">
        <v>24</v>
      </c>
      <c r="K318" t="s">
        <v>43</v>
      </c>
      <c r="L318" t="s">
        <v>837</v>
      </c>
      <c r="M318" s="2">
        <v>0</v>
      </c>
      <c r="N318" s="3">
        <v>161</v>
      </c>
      <c r="O318" s="3">
        <v>40</v>
      </c>
      <c r="P318">
        <v>3</v>
      </c>
      <c r="Q318" t="s">
        <v>7880</v>
      </c>
    </row>
    <row r="319" spans="1:17" x14ac:dyDescent="0.25">
      <c r="A319" t="s">
        <v>838</v>
      </c>
      <c r="B319" s="1">
        <v>40665</v>
      </c>
      <c r="C319" t="s">
        <v>839</v>
      </c>
      <c r="D319" t="s">
        <v>38</v>
      </c>
      <c r="E319" t="s">
        <v>178</v>
      </c>
      <c r="F319" t="s">
        <v>840</v>
      </c>
      <c r="G319" t="s">
        <v>41</v>
      </c>
      <c r="H319" t="s">
        <v>31</v>
      </c>
      <c r="I319" t="s">
        <v>32</v>
      </c>
      <c r="J319" t="s">
        <v>24</v>
      </c>
      <c r="K319" t="s">
        <v>141</v>
      </c>
      <c r="L319" t="s">
        <v>841</v>
      </c>
      <c r="M319" s="2">
        <v>0.1</v>
      </c>
      <c r="N319" s="3">
        <v>1389</v>
      </c>
      <c r="O319" s="3">
        <v>154</v>
      </c>
      <c r="P319">
        <v>5</v>
      </c>
      <c r="Q319" t="s">
        <v>7880</v>
      </c>
    </row>
    <row r="320" spans="1:17" x14ac:dyDescent="0.25">
      <c r="A320" t="s">
        <v>842</v>
      </c>
      <c r="B320" s="1">
        <v>40665</v>
      </c>
      <c r="C320" t="s">
        <v>843</v>
      </c>
      <c r="D320" t="s">
        <v>101</v>
      </c>
      <c r="E320" t="s">
        <v>183</v>
      </c>
      <c r="F320" t="s">
        <v>844</v>
      </c>
      <c r="G320" t="s">
        <v>41</v>
      </c>
      <c r="H320" t="s">
        <v>31</v>
      </c>
      <c r="I320" t="s">
        <v>32</v>
      </c>
      <c r="J320" t="s">
        <v>107</v>
      </c>
      <c r="K320" t="s">
        <v>108</v>
      </c>
      <c r="L320" t="s">
        <v>845</v>
      </c>
      <c r="M320" s="2">
        <v>0</v>
      </c>
      <c r="N320" s="3">
        <v>162</v>
      </c>
      <c r="O320" s="3">
        <v>73</v>
      </c>
      <c r="P320">
        <v>2</v>
      </c>
      <c r="Q320" t="s">
        <v>7881</v>
      </c>
    </row>
    <row r="321" spans="1:17" x14ac:dyDescent="0.25">
      <c r="A321" t="s">
        <v>846</v>
      </c>
      <c r="B321" s="1">
        <v>40666</v>
      </c>
      <c r="C321" t="s">
        <v>847</v>
      </c>
      <c r="D321" t="s">
        <v>101</v>
      </c>
      <c r="E321" t="s">
        <v>848</v>
      </c>
      <c r="F321" t="s">
        <v>848</v>
      </c>
      <c r="G321" t="s">
        <v>41</v>
      </c>
      <c r="H321" t="s">
        <v>47</v>
      </c>
      <c r="I321" t="s">
        <v>22</v>
      </c>
      <c r="J321" t="s">
        <v>24</v>
      </c>
      <c r="K321" t="s">
        <v>50</v>
      </c>
      <c r="L321" t="s">
        <v>849</v>
      </c>
      <c r="M321" s="2">
        <v>0.1</v>
      </c>
      <c r="N321" s="3">
        <v>534</v>
      </c>
      <c r="O321" s="3">
        <v>232</v>
      </c>
      <c r="P321">
        <v>3</v>
      </c>
      <c r="Q321" t="s">
        <v>7881</v>
      </c>
    </row>
    <row r="322" spans="1:17" x14ac:dyDescent="0.25">
      <c r="A322" t="s">
        <v>846</v>
      </c>
      <c r="B322" s="1">
        <v>40666</v>
      </c>
      <c r="C322" t="s">
        <v>847</v>
      </c>
      <c r="D322" t="s">
        <v>101</v>
      </c>
      <c r="E322" t="s">
        <v>848</v>
      </c>
      <c r="F322" t="s">
        <v>848</v>
      </c>
      <c r="G322" t="s">
        <v>41</v>
      </c>
      <c r="H322" t="s">
        <v>47</v>
      </c>
      <c r="I322" t="s">
        <v>22</v>
      </c>
      <c r="J322" t="s">
        <v>107</v>
      </c>
      <c r="K322" t="s">
        <v>108</v>
      </c>
      <c r="L322" t="s">
        <v>398</v>
      </c>
      <c r="M322" s="2">
        <v>0</v>
      </c>
      <c r="N322" s="3">
        <v>99</v>
      </c>
      <c r="O322" s="3">
        <v>29</v>
      </c>
      <c r="P322">
        <v>2</v>
      </c>
      <c r="Q322" t="s">
        <v>7881</v>
      </c>
    </row>
    <row r="323" spans="1:17" x14ac:dyDescent="0.25">
      <c r="A323" t="s">
        <v>846</v>
      </c>
      <c r="B323" s="1">
        <v>40666</v>
      </c>
      <c r="C323" t="s">
        <v>847</v>
      </c>
      <c r="D323" t="s">
        <v>101</v>
      </c>
      <c r="E323" t="s">
        <v>848</v>
      </c>
      <c r="F323" t="s">
        <v>848</v>
      </c>
      <c r="G323" t="s">
        <v>41</v>
      </c>
      <c r="H323" t="s">
        <v>47</v>
      </c>
      <c r="I323" t="s">
        <v>22</v>
      </c>
      <c r="J323" t="s">
        <v>107</v>
      </c>
      <c r="K323" t="s">
        <v>136</v>
      </c>
      <c r="L323" t="s">
        <v>850</v>
      </c>
      <c r="M323" s="2">
        <v>0</v>
      </c>
      <c r="N323" s="3">
        <v>533</v>
      </c>
      <c r="O323" s="3">
        <v>112</v>
      </c>
      <c r="P323">
        <v>7</v>
      </c>
      <c r="Q323" t="s">
        <v>7880</v>
      </c>
    </row>
    <row r="324" spans="1:17" x14ac:dyDescent="0.25">
      <c r="A324" t="s">
        <v>851</v>
      </c>
      <c r="B324" s="1">
        <v>40667</v>
      </c>
      <c r="C324" t="s">
        <v>188</v>
      </c>
      <c r="D324" t="s">
        <v>101</v>
      </c>
      <c r="E324" t="s">
        <v>291</v>
      </c>
      <c r="F324" t="s">
        <v>575</v>
      </c>
      <c r="G324" t="s">
        <v>41</v>
      </c>
      <c r="H324" t="s">
        <v>21</v>
      </c>
      <c r="I324" t="s">
        <v>32</v>
      </c>
      <c r="J324" t="s">
        <v>34</v>
      </c>
      <c r="K324" t="s">
        <v>218</v>
      </c>
      <c r="L324" t="s">
        <v>852</v>
      </c>
      <c r="M324" s="2">
        <v>0</v>
      </c>
      <c r="N324" s="3">
        <v>112</v>
      </c>
      <c r="O324" s="3">
        <v>4</v>
      </c>
      <c r="P324">
        <v>5</v>
      </c>
      <c r="Q324" t="s">
        <v>7881</v>
      </c>
    </row>
    <row r="325" spans="1:17" x14ac:dyDescent="0.25">
      <c r="A325" t="s">
        <v>851</v>
      </c>
      <c r="B325" s="1">
        <v>40667</v>
      </c>
      <c r="C325" t="s">
        <v>188</v>
      </c>
      <c r="D325" t="s">
        <v>101</v>
      </c>
      <c r="E325" t="s">
        <v>291</v>
      </c>
      <c r="F325" t="s">
        <v>575</v>
      </c>
      <c r="G325" t="s">
        <v>41</v>
      </c>
      <c r="H325" t="s">
        <v>21</v>
      </c>
      <c r="I325" t="s">
        <v>32</v>
      </c>
      <c r="J325" t="s">
        <v>24</v>
      </c>
      <c r="K325" t="s">
        <v>91</v>
      </c>
      <c r="L325" t="s">
        <v>853</v>
      </c>
      <c r="M325" s="2">
        <v>0</v>
      </c>
      <c r="N325" s="3">
        <v>26</v>
      </c>
      <c r="O325" s="3">
        <v>10</v>
      </c>
      <c r="P325">
        <v>3</v>
      </c>
      <c r="Q325" t="s">
        <v>7880</v>
      </c>
    </row>
    <row r="326" spans="1:17" x14ac:dyDescent="0.25">
      <c r="A326" t="s">
        <v>854</v>
      </c>
      <c r="B326" s="1">
        <v>40667</v>
      </c>
      <c r="C326" t="s">
        <v>855</v>
      </c>
      <c r="D326" t="s">
        <v>28</v>
      </c>
      <c r="E326" t="s">
        <v>29</v>
      </c>
      <c r="F326" t="s">
        <v>280</v>
      </c>
      <c r="G326" t="s">
        <v>20</v>
      </c>
      <c r="H326" t="s">
        <v>31</v>
      </c>
      <c r="I326" t="s">
        <v>32</v>
      </c>
      <c r="J326" t="s">
        <v>107</v>
      </c>
      <c r="K326" t="s">
        <v>108</v>
      </c>
      <c r="L326" t="s">
        <v>856</v>
      </c>
      <c r="M326" s="2">
        <v>0.1</v>
      </c>
      <c r="N326" s="3">
        <v>1413</v>
      </c>
      <c r="O326" s="3">
        <v>503</v>
      </c>
      <c r="P326">
        <v>5</v>
      </c>
      <c r="Q326" t="s">
        <v>7880</v>
      </c>
    </row>
    <row r="327" spans="1:17" x14ac:dyDescent="0.25">
      <c r="A327" t="s">
        <v>857</v>
      </c>
      <c r="B327" s="1">
        <v>40667</v>
      </c>
      <c r="C327" t="s">
        <v>127</v>
      </c>
      <c r="D327" t="s">
        <v>101</v>
      </c>
      <c r="E327" t="s">
        <v>291</v>
      </c>
      <c r="F327" t="s">
        <v>596</v>
      </c>
      <c r="G327" t="s">
        <v>41</v>
      </c>
      <c r="H327" t="s">
        <v>31</v>
      </c>
      <c r="I327" t="s">
        <v>22</v>
      </c>
      <c r="J327" t="s">
        <v>24</v>
      </c>
      <c r="K327" t="s">
        <v>43</v>
      </c>
      <c r="L327" t="s">
        <v>858</v>
      </c>
      <c r="M327" s="2">
        <v>0</v>
      </c>
      <c r="N327" s="3">
        <v>99</v>
      </c>
      <c r="O327" s="3">
        <v>33</v>
      </c>
      <c r="P327">
        <v>2</v>
      </c>
      <c r="Q327" t="s">
        <v>7880</v>
      </c>
    </row>
    <row r="328" spans="1:17" x14ac:dyDescent="0.25">
      <c r="A328" t="s">
        <v>857</v>
      </c>
      <c r="B328" s="1">
        <v>40667</v>
      </c>
      <c r="C328" t="s">
        <v>127</v>
      </c>
      <c r="D328" t="s">
        <v>101</v>
      </c>
      <c r="E328" t="s">
        <v>291</v>
      </c>
      <c r="F328" t="s">
        <v>596</v>
      </c>
      <c r="G328" t="s">
        <v>41</v>
      </c>
      <c r="H328" t="s">
        <v>31</v>
      </c>
      <c r="I328" t="s">
        <v>22</v>
      </c>
      <c r="J328" t="s">
        <v>107</v>
      </c>
      <c r="K328" t="s">
        <v>147</v>
      </c>
      <c r="L328" t="s">
        <v>859</v>
      </c>
      <c r="M328" s="2">
        <v>0</v>
      </c>
      <c r="N328" s="3">
        <v>379</v>
      </c>
      <c r="O328" s="3">
        <v>27</v>
      </c>
      <c r="P328">
        <v>2</v>
      </c>
      <c r="Q328" t="s">
        <v>7881</v>
      </c>
    </row>
    <row r="329" spans="1:17" x14ac:dyDescent="0.25">
      <c r="A329" t="s">
        <v>860</v>
      </c>
      <c r="B329" s="1">
        <v>40667</v>
      </c>
      <c r="C329" t="s">
        <v>861</v>
      </c>
      <c r="D329" t="s">
        <v>101</v>
      </c>
      <c r="E329" t="s">
        <v>183</v>
      </c>
      <c r="F329" t="s">
        <v>862</v>
      </c>
      <c r="G329" t="s">
        <v>41</v>
      </c>
      <c r="H329" t="s">
        <v>21</v>
      </c>
      <c r="I329" t="s">
        <v>32</v>
      </c>
      <c r="J329" t="s">
        <v>24</v>
      </c>
      <c r="K329" t="s">
        <v>91</v>
      </c>
      <c r="L329" t="s">
        <v>863</v>
      </c>
      <c r="M329" s="2">
        <v>0</v>
      </c>
      <c r="N329" s="3">
        <v>35</v>
      </c>
      <c r="O329" s="3">
        <v>11</v>
      </c>
      <c r="P329">
        <v>4</v>
      </c>
      <c r="Q329" t="s">
        <v>7880</v>
      </c>
    </row>
    <row r="330" spans="1:17" x14ac:dyDescent="0.25">
      <c r="A330" t="s">
        <v>860</v>
      </c>
      <c r="B330" s="1">
        <v>40667</v>
      </c>
      <c r="C330" t="s">
        <v>861</v>
      </c>
      <c r="D330" t="s">
        <v>101</v>
      </c>
      <c r="E330" t="s">
        <v>183</v>
      </c>
      <c r="F330" t="s">
        <v>862</v>
      </c>
      <c r="G330" t="s">
        <v>41</v>
      </c>
      <c r="H330" t="s">
        <v>21</v>
      </c>
      <c r="I330" t="s">
        <v>32</v>
      </c>
      <c r="J330" t="s">
        <v>107</v>
      </c>
      <c r="K330" t="s">
        <v>136</v>
      </c>
      <c r="L330" t="s">
        <v>864</v>
      </c>
      <c r="M330" s="2">
        <v>0</v>
      </c>
      <c r="N330" s="3">
        <v>65</v>
      </c>
      <c r="O330" s="3">
        <v>3</v>
      </c>
      <c r="P330">
        <v>1</v>
      </c>
      <c r="Q330" t="s">
        <v>7880</v>
      </c>
    </row>
    <row r="331" spans="1:17" x14ac:dyDescent="0.25">
      <c r="A331" t="s">
        <v>865</v>
      </c>
      <c r="B331" s="1">
        <v>40667</v>
      </c>
      <c r="C331" t="s">
        <v>866</v>
      </c>
      <c r="D331" t="s">
        <v>101</v>
      </c>
      <c r="E331" t="s">
        <v>471</v>
      </c>
      <c r="F331" t="s">
        <v>867</v>
      </c>
      <c r="G331" t="s">
        <v>41</v>
      </c>
      <c r="H331" t="s">
        <v>47</v>
      </c>
      <c r="I331" t="s">
        <v>32</v>
      </c>
      <c r="J331" t="s">
        <v>34</v>
      </c>
      <c r="K331" t="s">
        <v>35</v>
      </c>
      <c r="L331" t="s">
        <v>868</v>
      </c>
      <c r="M331" s="2">
        <v>0.1</v>
      </c>
      <c r="N331" s="3">
        <v>1113</v>
      </c>
      <c r="O331" s="3">
        <v>260</v>
      </c>
      <c r="P331">
        <v>3</v>
      </c>
      <c r="Q331" t="s">
        <v>7881</v>
      </c>
    </row>
    <row r="332" spans="1:17" x14ac:dyDescent="0.25">
      <c r="A332" t="s">
        <v>865</v>
      </c>
      <c r="B332" s="1">
        <v>40667</v>
      </c>
      <c r="C332" t="s">
        <v>866</v>
      </c>
      <c r="D332" t="s">
        <v>101</v>
      </c>
      <c r="E332" t="s">
        <v>471</v>
      </c>
      <c r="F332" t="s">
        <v>867</v>
      </c>
      <c r="G332" t="s">
        <v>41</v>
      </c>
      <c r="H332" t="s">
        <v>47</v>
      </c>
      <c r="I332" t="s">
        <v>32</v>
      </c>
      <c r="J332" t="s">
        <v>24</v>
      </c>
      <c r="K332" t="s">
        <v>43</v>
      </c>
      <c r="L332" t="s">
        <v>869</v>
      </c>
      <c r="M332" s="2">
        <v>0</v>
      </c>
      <c r="N332" s="3">
        <v>55</v>
      </c>
      <c r="O332" s="3">
        <v>4</v>
      </c>
      <c r="P332">
        <v>2</v>
      </c>
      <c r="Q332" t="s">
        <v>7880</v>
      </c>
    </row>
    <row r="333" spans="1:17" x14ac:dyDescent="0.25">
      <c r="A333" t="s">
        <v>865</v>
      </c>
      <c r="B333" s="1">
        <v>40667</v>
      </c>
      <c r="C333" t="s">
        <v>866</v>
      </c>
      <c r="D333" t="s">
        <v>101</v>
      </c>
      <c r="E333" t="s">
        <v>471</v>
      </c>
      <c r="F333" t="s">
        <v>867</v>
      </c>
      <c r="G333" t="s">
        <v>41</v>
      </c>
      <c r="H333" t="s">
        <v>47</v>
      </c>
      <c r="I333" t="s">
        <v>32</v>
      </c>
      <c r="J333" t="s">
        <v>24</v>
      </c>
      <c r="K333" t="s">
        <v>43</v>
      </c>
      <c r="L333" t="s">
        <v>642</v>
      </c>
      <c r="M333" s="2">
        <v>0</v>
      </c>
      <c r="N333" s="3">
        <v>31</v>
      </c>
      <c r="O333" s="3">
        <v>14</v>
      </c>
      <c r="P333">
        <v>3</v>
      </c>
      <c r="Q333" t="s">
        <v>7881</v>
      </c>
    </row>
    <row r="334" spans="1:17" x14ac:dyDescent="0.25">
      <c r="A334" t="s">
        <v>870</v>
      </c>
      <c r="B334" s="1">
        <v>40668</v>
      </c>
      <c r="C334" t="s">
        <v>871</v>
      </c>
      <c r="D334" t="s">
        <v>81</v>
      </c>
      <c r="E334" t="s">
        <v>82</v>
      </c>
      <c r="F334" t="s">
        <v>82</v>
      </c>
      <c r="G334" t="s">
        <v>41</v>
      </c>
      <c r="H334" t="s">
        <v>47</v>
      </c>
      <c r="I334" t="s">
        <v>32</v>
      </c>
      <c r="J334" t="s">
        <v>107</v>
      </c>
      <c r="K334" t="s">
        <v>147</v>
      </c>
      <c r="L334" t="s">
        <v>872</v>
      </c>
      <c r="M334" s="2">
        <v>0</v>
      </c>
      <c r="N334" s="3">
        <v>382</v>
      </c>
      <c r="O334" s="3">
        <v>53</v>
      </c>
      <c r="P334">
        <v>2</v>
      </c>
      <c r="Q334" t="s">
        <v>7881</v>
      </c>
    </row>
    <row r="335" spans="1:17" x14ac:dyDescent="0.25">
      <c r="A335" t="s">
        <v>870</v>
      </c>
      <c r="B335" s="1">
        <v>40668</v>
      </c>
      <c r="C335" t="s">
        <v>871</v>
      </c>
      <c r="D335" t="s">
        <v>81</v>
      </c>
      <c r="E335" t="s">
        <v>82</v>
      </c>
      <c r="F335" t="s">
        <v>82</v>
      </c>
      <c r="G335" t="s">
        <v>41</v>
      </c>
      <c r="H335" t="s">
        <v>47</v>
      </c>
      <c r="I335" t="s">
        <v>32</v>
      </c>
      <c r="J335" t="s">
        <v>107</v>
      </c>
      <c r="K335" t="s">
        <v>147</v>
      </c>
      <c r="L335" t="s">
        <v>287</v>
      </c>
      <c r="M335" s="2">
        <v>0</v>
      </c>
      <c r="N335" s="3">
        <v>1047</v>
      </c>
      <c r="O335" s="3">
        <v>524</v>
      </c>
      <c r="P335">
        <v>4</v>
      </c>
      <c r="Q335" t="s">
        <v>7881</v>
      </c>
    </row>
    <row r="336" spans="1:17" x14ac:dyDescent="0.25">
      <c r="A336" t="s">
        <v>873</v>
      </c>
      <c r="B336" s="1">
        <v>40668</v>
      </c>
      <c r="C336" t="s">
        <v>481</v>
      </c>
      <c r="D336" t="s">
        <v>101</v>
      </c>
      <c r="E336" t="s">
        <v>874</v>
      </c>
      <c r="F336" t="s">
        <v>875</v>
      </c>
      <c r="G336" t="s">
        <v>41</v>
      </c>
      <c r="H336" t="s">
        <v>21</v>
      </c>
      <c r="I336" t="s">
        <v>32</v>
      </c>
      <c r="J336" t="s">
        <v>34</v>
      </c>
      <c r="K336" t="s">
        <v>218</v>
      </c>
      <c r="L336" t="s">
        <v>876</v>
      </c>
      <c r="M336" s="2">
        <v>0</v>
      </c>
      <c r="N336" s="3">
        <v>311</v>
      </c>
      <c r="O336" s="3">
        <v>87</v>
      </c>
      <c r="P336">
        <v>6</v>
      </c>
      <c r="Q336" t="s">
        <v>7880</v>
      </c>
    </row>
    <row r="337" spans="1:17" x14ac:dyDescent="0.25">
      <c r="A337" t="s">
        <v>873</v>
      </c>
      <c r="B337" s="1">
        <v>40668</v>
      </c>
      <c r="C337" t="s">
        <v>481</v>
      </c>
      <c r="D337" t="s">
        <v>101</v>
      </c>
      <c r="E337" t="s">
        <v>874</v>
      </c>
      <c r="F337" t="s">
        <v>875</v>
      </c>
      <c r="G337" t="s">
        <v>41</v>
      </c>
      <c r="H337" t="s">
        <v>21</v>
      </c>
      <c r="I337" t="s">
        <v>32</v>
      </c>
      <c r="J337" t="s">
        <v>24</v>
      </c>
      <c r="K337" t="s">
        <v>43</v>
      </c>
      <c r="L337" t="s">
        <v>446</v>
      </c>
      <c r="M337" s="2">
        <v>0</v>
      </c>
      <c r="N337" s="3">
        <v>107</v>
      </c>
      <c r="O337" s="3">
        <v>30</v>
      </c>
      <c r="P337">
        <v>4</v>
      </c>
      <c r="Q337" t="s">
        <v>7880</v>
      </c>
    </row>
    <row r="338" spans="1:17" x14ac:dyDescent="0.25">
      <c r="A338" t="s">
        <v>873</v>
      </c>
      <c r="B338" s="1">
        <v>40668</v>
      </c>
      <c r="C338" t="s">
        <v>481</v>
      </c>
      <c r="D338" t="s">
        <v>101</v>
      </c>
      <c r="E338" t="s">
        <v>874</v>
      </c>
      <c r="F338" t="s">
        <v>875</v>
      </c>
      <c r="G338" t="s">
        <v>41</v>
      </c>
      <c r="H338" t="s">
        <v>21</v>
      </c>
      <c r="I338" t="s">
        <v>32</v>
      </c>
      <c r="J338" t="s">
        <v>24</v>
      </c>
      <c r="K338" t="s">
        <v>43</v>
      </c>
      <c r="L338" t="s">
        <v>877</v>
      </c>
      <c r="M338" s="2">
        <v>0</v>
      </c>
      <c r="N338" s="3">
        <v>89</v>
      </c>
      <c r="O338" s="3">
        <v>31</v>
      </c>
      <c r="P338">
        <v>3</v>
      </c>
      <c r="Q338" t="s">
        <v>7881</v>
      </c>
    </row>
    <row r="339" spans="1:17" x14ac:dyDescent="0.25">
      <c r="A339" t="s">
        <v>873</v>
      </c>
      <c r="B339" s="1">
        <v>40668</v>
      </c>
      <c r="C339" t="s">
        <v>481</v>
      </c>
      <c r="D339" t="s">
        <v>101</v>
      </c>
      <c r="E339" t="s">
        <v>874</v>
      </c>
      <c r="F339" t="s">
        <v>875</v>
      </c>
      <c r="G339" t="s">
        <v>41</v>
      </c>
      <c r="H339" t="s">
        <v>21</v>
      </c>
      <c r="I339" t="s">
        <v>32</v>
      </c>
      <c r="J339" t="s">
        <v>24</v>
      </c>
      <c r="K339" t="s">
        <v>169</v>
      </c>
      <c r="L339" t="s">
        <v>878</v>
      </c>
      <c r="M339" s="2">
        <v>0</v>
      </c>
      <c r="N339" s="3">
        <v>70</v>
      </c>
      <c r="O339" s="3">
        <v>4</v>
      </c>
      <c r="P339">
        <v>3</v>
      </c>
      <c r="Q339" t="s">
        <v>7881</v>
      </c>
    </row>
    <row r="340" spans="1:17" x14ac:dyDescent="0.25">
      <c r="A340" t="s">
        <v>873</v>
      </c>
      <c r="B340" s="1">
        <v>40668</v>
      </c>
      <c r="C340" t="s">
        <v>481</v>
      </c>
      <c r="D340" t="s">
        <v>101</v>
      </c>
      <c r="E340" t="s">
        <v>874</v>
      </c>
      <c r="F340" t="s">
        <v>875</v>
      </c>
      <c r="G340" t="s">
        <v>41</v>
      </c>
      <c r="H340" t="s">
        <v>21</v>
      </c>
      <c r="I340" t="s">
        <v>32</v>
      </c>
      <c r="J340" t="s">
        <v>24</v>
      </c>
      <c r="K340" t="s">
        <v>25</v>
      </c>
      <c r="L340" t="s">
        <v>879</v>
      </c>
      <c r="M340" s="2">
        <v>0</v>
      </c>
      <c r="N340" s="3">
        <v>56</v>
      </c>
      <c r="O340" s="3">
        <v>17</v>
      </c>
      <c r="P340">
        <v>2</v>
      </c>
      <c r="Q340" t="s">
        <v>7880</v>
      </c>
    </row>
    <row r="341" spans="1:17" x14ac:dyDescent="0.25">
      <c r="A341" t="s">
        <v>873</v>
      </c>
      <c r="B341" s="1">
        <v>40668</v>
      </c>
      <c r="C341" t="s">
        <v>481</v>
      </c>
      <c r="D341" t="s">
        <v>101</v>
      </c>
      <c r="E341" t="s">
        <v>874</v>
      </c>
      <c r="F341" t="s">
        <v>875</v>
      </c>
      <c r="G341" t="s">
        <v>41</v>
      </c>
      <c r="H341" t="s">
        <v>21</v>
      </c>
      <c r="I341" t="s">
        <v>32</v>
      </c>
      <c r="J341" t="s">
        <v>24</v>
      </c>
      <c r="K341" t="s">
        <v>50</v>
      </c>
      <c r="L341" t="s">
        <v>880</v>
      </c>
      <c r="M341" s="2">
        <v>0.1</v>
      </c>
      <c r="N341" s="3">
        <v>53</v>
      </c>
      <c r="O341" s="3">
        <v>3</v>
      </c>
      <c r="P341">
        <v>3</v>
      </c>
      <c r="Q341" t="s">
        <v>7880</v>
      </c>
    </row>
    <row r="342" spans="1:17" x14ac:dyDescent="0.25">
      <c r="A342" t="s">
        <v>881</v>
      </c>
      <c r="B342" s="1">
        <v>40669</v>
      </c>
      <c r="C342" t="s">
        <v>882</v>
      </c>
      <c r="D342" t="s">
        <v>28</v>
      </c>
      <c r="E342" t="s">
        <v>29</v>
      </c>
      <c r="F342" t="s">
        <v>883</v>
      </c>
      <c r="G342" t="s">
        <v>20</v>
      </c>
      <c r="H342" t="s">
        <v>31</v>
      </c>
      <c r="I342" t="s">
        <v>54</v>
      </c>
      <c r="J342" t="s">
        <v>24</v>
      </c>
      <c r="K342" t="s">
        <v>63</v>
      </c>
      <c r="L342" t="s">
        <v>884</v>
      </c>
      <c r="M342" s="2">
        <v>0</v>
      </c>
      <c r="N342" s="3">
        <v>34</v>
      </c>
      <c r="O342" s="3">
        <v>0</v>
      </c>
      <c r="P342">
        <v>3</v>
      </c>
      <c r="Q342" t="s">
        <v>7881</v>
      </c>
    </row>
    <row r="343" spans="1:17" x14ac:dyDescent="0.25">
      <c r="A343" t="s">
        <v>885</v>
      </c>
      <c r="B343" s="1">
        <v>40670</v>
      </c>
      <c r="C343" t="s">
        <v>886</v>
      </c>
      <c r="D343" t="s">
        <v>86</v>
      </c>
      <c r="E343" t="s">
        <v>226</v>
      </c>
      <c r="F343" t="s">
        <v>887</v>
      </c>
      <c r="G343" t="s">
        <v>76</v>
      </c>
      <c r="H343" t="s">
        <v>31</v>
      </c>
      <c r="I343" t="s">
        <v>22</v>
      </c>
      <c r="J343" t="s">
        <v>24</v>
      </c>
      <c r="K343" t="s">
        <v>169</v>
      </c>
      <c r="L343" t="s">
        <v>888</v>
      </c>
      <c r="M343" s="2">
        <v>0</v>
      </c>
      <c r="N343" s="3">
        <v>82</v>
      </c>
      <c r="O343" s="3">
        <v>20</v>
      </c>
      <c r="P343">
        <v>2</v>
      </c>
      <c r="Q343" t="s">
        <v>7880</v>
      </c>
    </row>
    <row r="344" spans="1:17" x14ac:dyDescent="0.25">
      <c r="A344" t="s">
        <v>885</v>
      </c>
      <c r="B344" s="1">
        <v>40670</v>
      </c>
      <c r="C344" t="s">
        <v>886</v>
      </c>
      <c r="D344" t="s">
        <v>86</v>
      </c>
      <c r="E344" t="s">
        <v>226</v>
      </c>
      <c r="F344" t="s">
        <v>887</v>
      </c>
      <c r="G344" t="s">
        <v>76</v>
      </c>
      <c r="H344" t="s">
        <v>31</v>
      </c>
      <c r="I344" t="s">
        <v>22</v>
      </c>
      <c r="J344" t="s">
        <v>107</v>
      </c>
      <c r="K344" t="s">
        <v>136</v>
      </c>
      <c r="L344" t="s">
        <v>889</v>
      </c>
      <c r="M344" s="2">
        <v>0.1</v>
      </c>
      <c r="N344" s="3">
        <v>224</v>
      </c>
      <c r="O344" s="3">
        <v>35</v>
      </c>
      <c r="P344">
        <v>2</v>
      </c>
      <c r="Q344" t="s">
        <v>7880</v>
      </c>
    </row>
    <row r="345" spans="1:17" x14ac:dyDescent="0.25">
      <c r="A345" t="s">
        <v>890</v>
      </c>
      <c r="B345" s="1">
        <v>40670</v>
      </c>
      <c r="C345" t="s">
        <v>891</v>
      </c>
      <c r="D345" t="s">
        <v>119</v>
      </c>
      <c r="E345" t="s">
        <v>433</v>
      </c>
      <c r="F345" t="s">
        <v>892</v>
      </c>
      <c r="G345" t="s">
        <v>41</v>
      </c>
      <c r="H345" t="s">
        <v>21</v>
      </c>
      <c r="I345" t="s">
        <v>22</v>
      </c>
      <c r="J345" t="s">
        <v>24</v>
      </c>
      <c r="K345" t="s">
        <v>78</v>
      </c>
      <c r="L345" t="s">
        <v>893</v>
      </c>
      <c r="M345" s="2">
        <v>0.5</v>
      </c>
      <c r="N345" s="3">
        <v>171</v>
      </c>
      <c r="O345" s="3">
        <v>-48</v>
      </c>
      <c r="P345">
        <v>7</v>
      </c>
      <c r="Q345" t="s">
        <v>7880</v>
      </c>
    </row>
    <row r="346" spans="1:17" x14ac:dyDescent="0.25">
      <c r="A346" t="s">
        <v>894</v>
      </c>
      <c r="B346" s="1">
        <v>40672</v>
      </c>
      <c r="C346" t="s">
        <v>895</v>
      </c>
      <c r="D346" t="s">
        <v>18</v>
      </c>
      <c r="E346" t="s">
        <v>19</v>
      </c>
      <c r="F346" t="s">
        <v>19</v>
      </c>
      <c r="G346" t="s">
        <v>20</v>
      </c>
      <c r="H346" t="s">
        <v>31</v>
      </c>
      <c r="I346" t="s">
        <v>32</v>
      </c>
      <c r="J346" t="s">
        <v>24</v>
      </c>
      <c r="K346" t="s">
        <v>43</v>
      </c>
      <c r="L346" t="s">
        <v>896</v>
      </c>
      <c r="M346" s="2">
        <v>0.5</v>
      </c>
      <c r="N346" s="3">
        <v>26</v>
      </c>
      <c r="O346" s="3">
        <v>-8</v>
      </c>
      <c r="P346">
        <v>2</v>
      </c>
      <c r="Q346" t="s">
        <v>7880</v>
      </c>
    </row>
    <row r="347" spans="1:17" x14ac:dyDescent="0.25">
      <c r="A347" t="s">
        <v>897</v>
      </c>
      <c r="B347" s="1">
        <v>40672</v>
      </c>
      <c r="C347" t="s">
        <v>898</v>
      </c>
      <c r="D347" t="s">
        <v>237</v>
      </c>
      <c r="E347" t="s">
        <v>899</v>
      </c>
      <c r="F347" t="s">
        <v>899</v>
      </c>
      <c r="G347" t="s">
        <v>76</v>
      </c>
      <c r="H347" t="s">
        <v>47</v>
      </c>
      <c r="I347" t="s">
        <v>54</v>
      </c>
      <c r="J347" t="s">
        <v>34</v>
      </c>
      <c r="K347" t="s">
        <v>218</v>
      </c>
      <c r="L347" t="s">
        <v>900</v>
      </c>
      <c r="M347" s="2">
        <v>0.5</v>
      </c>
      <c r="N347" s="3">
        <v>170</v>
      </c>
      <c r="O347" s="3">
        <v>-82</v>
      </c>
      <c r="P347">
        <v>3</v>
      </c>
      <c r="Q347" t="s">
        <v>7880</v>
      </c>
    </row>
    <row r="348" spans="1:17" x14ac:dyDescent="0.25">
      <c r="A348" t="s">
        <v>901</v>
      </c>
      <c r="B348" s="1">
        <v>40673</v>
      </c>
      <c r="C348" t="s">
        <v>902</v>
      </c>
      <c r="D348" t="s">
        <v>38</v>
      </c>
      <c r="E348" t="s">
        <v>178</v>
      </c>
      <c r="F348" t="s">
        <v>903</v>
      </c>
      <c r="G348" t="s">
        <v>41</v>
      </c>
      <c r="H348" t="s">
        <v>31</v>
      </c>
      <c r="I348" t="s">
        <v>32</v>
      </c>
      <c r="J348" t="s">
        <v>24</v>
      </c>
      <c r="K348" t="s">
        <v>43</v>
      </c>
      <c r="L348" t="s">
        <v>904</v>
      </c>
      <c r="M348" s="2">
        <v>0</v>
      </c>
      <c r="N348" s="3">
        <v>51</v>
      </c>
      <c r="O348" s="3">
        <v>18</v>
      </c>
      <c r="P348">
        <v>3</v>
      </c>
      <c r="Q348" t="s">
        <v>7881</v>
      </c>
    </row>
    <row r="349" spans="1:17" x14ac:dyDescent="0.25">
      <c r="A349" t="s">
        <v>901</v>
      </c>
      <c r="B349" s="1">
        <v>40673</v>
      </c>
      <c r="C349" t="s">
        <v>902</v>
      </c>
      <c r="D349" t="s">
        <v>38</v>
      </c>
      <c r="E349" t="s">
        <v>178</v>
      </c>
      <c r="F349" t="s">
        <v>903</v>
      </c>
      <c r="G349" t="s">
        <v>41</v>
      </c>
      <c r="H349" t="s">
        <v>31</v>
      </c>
      <c r="I349" t="s">
        <v>32</v>
      </c>
      <c r="J349" t="s">
        <v>107</v>
      </c>
      <c r="K349" t="s">
        <v>108</v>
      </c>
      <c r="L349" t="s">
        <v>905</v>
      </c>
      <c r="M349" s="2">
        <v>0.15</v>
      </c>
      <c r="N349" s="3">
        <v>220</v>
      </c>
      <c r="O349" s="3">
        <v>70</v>
      </c>
      <c r="P349">
        <v>3</v>
      </c>
      <c r="Q349" t="s">
        <v>7881</v>
      </c>
    </row>
    <row r="350" spans="1:17" x14ac:dyDescent="0.25">
      <c r="A350" t="s">
        <v>901</v>
      </c>
      <c r="B350" s="1">
        <v>40673</v>
      </c>
      <c r="C350" t="s">
        <v>902</v>
      </c>
      <c r="D350" t="s">
        <v>38</v>
      </c>
      <c r="E350" t="s">
        <v>178</v>
      </c>
      <c r="F350" t="s">
        <v>903</v>
      </c>
      <c r="G350" t="s">
        <v>41</v>
      </c>
      <c r="H350" t="s">
        <v>31</v>
      </c>
      <c r="I350" t="s">
        <v>32</v>
      </c>
      <c r="J350" t="s">
        <v>107</v>
      </c>
      <c r="K350" t="s">
        <v>108</v>
      </c>
      <c r="L350" t="s">
        <v>288</v>
      </c>
      <c r="M350" s="2">
        <v>0.15</v>
      </c>
      <c r="N350" s="3">
        <v>72</v>
      </c>
      <c r="O350" s="3">
        <v>17</v>
      </c>
      <c r="P350">
        <v>1</v>
      </c>
      <c r="Q350" t="s">
        <v>7880</v>
      </c>
    </row>
    <row r="351" spans="1:17" x14ac:dyDescent="0.25">
      <c r="A351" t="s">
        <v>906</v>
      </c>
      <c r="B351" s="1">
        <v>40673</v>
      </c>
      <c r="C351" t="s">
        <v>907</v>
      </c>
      <c r="D351" t="s">
        <v>28</v>
      </c>
      <c r="E351" t="s">
        <v>29</v>
      </c>
      <c r="F351" t="s">
        <v>908</v>
      </c>
      <c r="G351" t="s">
        <v>20</v>
      </c>
      <c r="H351" t="s">
        <v>31</v>
      </c>
      <c r="I351" t="s">
        <v>32</v>
      </c>
      <c r="J351" t="s">
        <v>34</v>
      </c>
      <c r="K351" t="s">
        <v>218</v>
      </c>
      <c r="L351" t="s">
        <v>909</v>
      </c>
      <c r="M351" s="2">
        <v>0.3</v>
      </c>
      <c r="N351" s="3">
        <v>92</v>
      </c>
      <c r="O351" s="3">
        <v>8</v>
      </c>
      <c r="P351">
        <v>3</v>
      </c>
      <c r="Q351" t="s">
        <v>7880</v>
      </c>
    </row>
    <row r="352" spans="1:17" x14ac:dyDescent="0.25">
      <c r="A352" t="s">
        <v>906</v>
      </c>
      <c r="B352" s="1">
        <v>40673</v>
      </c>
      <c r="C352" t="s">
        <v>907</v>
      </c>
      <c r="D352" t="s">
        <v>28</v>
      </c>
      <c r="E352" t="s">
        <v>29</v>
      </c>
      <c r="F352" t="s">
        <v>908</v>
      </c>
      <c r="G352" t="s">
        <v>20</v>
      </c>
      <c r="H352" t="s">
        <v>31</v>
      </c>
      <c r="I352" t="s">
        <v>32</v>
      </c>
      <c r="J352" t="s">
        <v>24</v>
      </c>
      <c r="K352" t="s">
        <v>43</v>
      </c>
      <c r="L352" t="s">
        <v>306</v>
      </c>
      <c r="M352" s="2">
        <v>0</v>
      </c>
      <c r="N352" s="3">
        <v>200</v>
      </c>
      <c r="O352" s="3">
        <v>12</v>
      </c>
      <c r="P352">
        <v>8</v>
      </c>
      <c r="Q352" t="s">
        <v>7881</v>
      </c>
    </row>
    <row r="353" spans="1:17" x14ac:dyDescent="0.25">
      <c r="A353" t="s">
        <v>910</v>
      </c>
      <c r="B353" s="1">
        <v>40673</v>
      </c>
      <c r="C353" t="s">
        <v>911</v>
      </c>
      <c r="D353" t="s">
        <v>86</v>
      </c>
      <c r="E353" t="s">
        <v>273</v>
      </c>
      <c r="F353" t="s">
        <v>274</v>
      </c>
      <c r="G353" t="s">
        <v>76</v>
      </c>
      <c r="H353" t="s">
        <v>47</v>
      </c>
      <c r="I353" t="s">
        <v>95</v>
      </c>
      <c r="J353" t="s">
        <v>107</v>
      </c>
      <c r="K353" t="s">
        <v>108</v>
      </c>
      <c r="L353" t="s">
        <v>106</v>
      </c>
      <c r="M353" s="2">
        <v>0.1</v>
      </c>
      <c r="N353" s="3">
        <v>470</v>
      </c>
      <c r="O353" s="3">
        <v>-31</v>
      </c>
      <c r="P353">
        <v>2</v>
      </c>
      <c r="Q353" t="s">
        <v>7880</v>
      </c>
    </row>
    <row r="354" spans="1:17" x14ac:dyDescent="0.25">
      <c r="A354" t="s">
        <v>912</v>
      </c>
      <c r="B354" s="1">
        <v>40673</v>
      </c>
      <c r="C354" t="s">
        <v>913</v>
      </c>
      <c r="D354" t="s">
        <v>18</v>
      </c>
      <c r="E354" t="s">
        <v>19</v>
      </c>
      <c r="F354" t="s">
        <v>19</v>
      </c>
      <c r="G354" t="s">
        <v>20</v>
      </c>
      <c r="H354" t="s">
        <v>47</v>
      </c>
      <c r="I354" t="s">
        <v>22</v>
      </c>
      <c r="J354" t="s">
        <v>24</v>
      </c>
      <c r="K354" t="s">
        <v>43</v>
      </c>
      <c r="L354" t="s">
        <v>180</v>
      </c>
      <c r="M354" s="2">
        <v>0.5</v>
      </c>
      <c r="N354" s="3">
        <v>44</v>
      </c>
      <c r="O354" s="3">
        <v>-32</v>
      </c>
      <c r="P354">
        <v>3</v>
      </c>
      <c r="Q354" t="s">
        <v>7880</v>
      </c>
    </row>
    <row r="355" spans="1:17" x14ac:dyDescent="0.25">
      <c r="A355" t="s">
        <v>912</v>
      </c>
      <c r="B355" s="1">
        <v>40673</v>
      </c>
      <c r="C355" t="s">
        <v>913</v>
      </c>
      <c r="D355" t="s">
        <v>18</v>
      </c>
      <c r="E355" t="s">
        <v>19</v>
      </c>
      <c r="F355" t="s">
        <v>19</v>
      </c>
      <c r="G355" t="s">
        <v>20</v>
      </c>
      <c r="H355" t="s">
        <v>47</v>
      </c>
      <c r="I355" t="s">
        <v>22</v>
      </c>
      <c r="J355" t="s">
        <v>24</v>
      </c>
      <c r="K355" t="s">
        <v>25</v>
      </c>
      <c r="L355" t="s">
        <v>914</v>
      </c>
      <c r="M355" s="2">
        <v>0.5</v>
      </c>
      <c r="N355" s="3">
        <v>39</v>
      </c>
      <c r="O355" s="3">
        <v>-17</v>
      </c>
      <c r="P355">
        <v>4</v>
      </c>
      <c r="Q355" t="s">
        <v>7881</v>
      </c>
    </row>
    <row r="356" spans="1:17" x14ac:dyDescent="0.25">
      <c r="A356" t="s">
        <v>912</v>
      </c>
      <c r="B356" s="1">
        <v>40673</v>
      </c>
      <c r="C356" t="s">
        <v>913</v>
      </c>
      <c r="D356" t="s">
        <v>18</v>
      </c>
      <c r="E356" t="s">
        <v>19</v>
      </c>
      <c r="F356" t="s">
        <v>19</v>
      </c>
      <c r="G356" t="s">
        <v>20</v>
      </c>
      <c r="H356" t="s">
        <v>47</v>
      </c>
      <c r="I356" t="s">
        <v>22</v>
      </c>
      <c r="J356" t="s">
        <v>24</v>
      </c>
      <c r="K356" t="s">
        <v>50</v>
      </c>
      <c r="L356" t="s">
        <v>915</v>
      </c>
      <c r="M356" s="2">
        <v>0.5</v>
      </c>
      <c r="N356" s="3">
        <v>610</v>
      </c>
      <c r="O356" s="3">
        <v>-232</v>
      </c>
      <c r="P356">
        <v>6</v>
      </c>
      <c r="Q356" t="s">
        <v>7881</v>
      </c>
    </row>
    <row r="357" spans="1:17" x14ac:dyDescent="0.25">
      <c r="A357" t="s">
        <v>916</v>
      </c>
      <c r="B357" s="1">
        <v>40674</v>
      </c>
      <c r="C357" t="s">
        <v>114</v>
      </c>
      <c r="D357" t="s">
        <v>119</v>
      </c>
      <c r="E357" t="s">
        <v>730</v>
      </c>
      <c r="F357" t="s">
        <v>731</v>
      </c>
      <c r="G357" t="s">
        <v>41</v>
      </c>
      <c r="H357" t="s">
        <v>31</v>
      </c>
      <c r="I357" t="s">
        <v>22</v>
      </c>
      <c r="J357" t="s">
        <v>34</v>
      </c>
      <c r="K357" t="s">
        <v>35</v>
      </c>
      <c r="L357" t="s">
        <v>917</v>
      </c>
      <c r="M357" s="2">
        <v>0.5</v>
      </c>
      <c r="N357" s="3">
        <v>197</v>
      </c>
      <c r="O357" s="3">
        <v>-24</v>
      </c>
      <c r="P357">
        <v>2</v>
      </c>
      <c r="Q357" t="s">
        <v>7881</v>
      </c>
    </row>
    <row r="358" spans="1:17" x14ac:dyDescent="0.25">
      <c r="A358" t="s">
        <v>916</v>
      </c>
      <c r="B358" s="1">
        <v>40674</v>
      </c>
      <c r="C358" t="s">
        <v>114</v>
      </c>
      <c r="D358" t="s">
        <v>119</v>
      </c>
      <c r="E358" t="s">
        <v>730</v>
      </c>
      <c r="F358" t="s">
        <v>731</v>
      </c>
      <c r="G358" t="s">
        <v>41</v>
      </c>
      <c r="H358" t="s">
        <v>31</v>
      </c>
      <c r="I358" t="s">
        <v>22</v>
      </c>
      <c r="J358" t="s">
        <v>24</v>
      </c>
      <c r="K358" t="s">
        <v>141</v>
      </c>
      <c r="L358" t="s">
        <v>918</v>
      </c>
      <c r="M358" s="2">
        <v>0.5</v>
      </c>
      <c r="N358" s="3">
        <v>56</v>
      </c>
      <c r="O358" s="3">
        <v>-8</v>
      </c>
      <c r="P358">
        <v>2</v>
      </c>
      <c r="Q358" t="s">
        <v>7881</v>
      </c>
    </row>
    <row r="359" spans="1:17" x14ac:dyDescent="0.25">
      <c r="A359" t="s">
        <v>916</v>
      </c>
      <c r="B359" s="1">
        <v>40674</v>
      </c>
      <c r="C359" t="s">
        <v>114</v>
      </c>
      <c r="D359" t="s">
        <v>119</v>
      </c>
      <c r="E359" t="s">
        <v>730</v>
      </c>
      <c r="F359" t="s">
        <v>731</v>
      </c>
      <c r="G359" t="s">
        <v>41</v>
      </c>
      <c r="H359" t="s">
        <v>31</v>
      </c>
      <c r="I359" t="s">
        <v>22</v>
      </c>
      <c r="J359" t="s">
        <v>24</v>
      </c>
      <c r="K359" t="s">
        <v>63</v>
      </c>
      <c r="L359" t="s">
        <v>919</v>
      </c>
      <c r="M359" s="2">
        <v>0.5</v>
      </c>
      <c r="N359" s="3">
        <v>41</v>
      </c>
      <c r="O359" s="3">
        <v>-2</v>
      </c>
      <c r="P359">
        <v>5</v>
      </c>
      <c r="Q359" t="s">
        <v>7881</v>
      </c>
    </row>
    <row r="360" spans="1:17" x14ac:dyDescent="0.25">
      <c r="A360" t="s">
        <v>916</v>
      </c>
      <c r="B360" s="1">
        <v>40674</v>
      </c>
      <c r="C360" t="s">
        <v>114</v>
      </c>
      <c r="D360" t="s">
        <v>119</v>
      </c>
      <c r="E360" t="s">
        <v>730</v>
      </c>
      <c r="F360" t="s">
        <v>731</v>
      </c>
      <c r="G360" t="s">
        <v>41</v>
      </c>
      <c r="H360" t="s">
        <v>31</v>
      </c>
      <c r="I360" t="s">
        <v>22</v>
      </c>
      <c r="J360" t="s">
        <v>24</v>
      </c>
      <c r="K360" t="s">
        <v>50</v>
      </c>
      <c r="L360" t="s">
        <v>920</v>
      </c>
      <c r="M360" s="2">
        <v>0.5</v>
      </c>
      <c r="N360" s="3">
        <v>19</v>
      </c>
      <c r="O360" s="3">
        <v>-7</v>
      </c>
      <c r="P360">
        <v>4</v>
      </c>
      <c r="Q360" t="s">
        <v>7881</v>
      </c>
    </row>
    <row r="361" spans="1:17" x14ac:dyDescent="0.25">
      <c r="A361" t="s">
        <v>916</v>
      </c>
      <c r="B361" s="1">
        <v>40674</v>
      </c>
      <c r="C361" t="s">
        <v>114</v>
      </c>
      <c r="D361" t="s">
        <v>119</v>
      </c>
      <c r="E361" t="s">
        <v>730</v>
      </c>
      <c r="F361" t="s">
        <v>731</v>
      </c>
      <c r="G361" t="s">
        <v>41</v>
      </c>
      <c r="H361" t="s">
        <v>31</v>
      </c>
      <c r="I361" t="s">
        <v>22</v>
      </c>
      <c r="J361" t="s">
        <v>24</v>
      </c>
      <c r="K361" t="s">
        <v>50</v>
      </c>
      <c r="L361" t="s">
        <v>921</v>
      </c>
      <c r="M361" s="2">
        <v>0.5</v>
      </c>
      <c r="N361" s="3">
        <v>40</v>
      </c>
      <c r="O361" s="3">
        <v>-36</v>
      </c>
      <c r="P361">
        <v>4</v>
      </c>
      <c r="Q361" t="s">
        <v>7881</v>
      </c>
    </row>
    <row r="362" spans="1:17" x14ac:dyDescent="0.25">
      <c r="A362" t="s">
        <v>916</v>
      </c>
      <c r="B362" s="1">
        <v>40674</v>
      </c>
      <c r="C362" t="s">
        <v>114</v>
      </c>
      <c r="D362" t="s">
        <v>119</v>
      </c>
      <c r="E362" t="s">
        <v>730</v>
      </c>
      <c r="F362" t="s">
        <v>731</v>
      </c>
      <c r="G362" t="s">
        <v>41</v>
      </c>
      <c r="H362" t="s">
        <v>31</v>
      </c>
      <c r="I362" t="s">
        <v>22</v>
      </c>
      <c r="J362" t="s">
        <v>24</v>
      </c>
      <c r="K362" t="s">
        <v>50</v>
      </c>
      <c r="L362" t="s">
        <v>922</v>
      </c>
      <c r="M362" s="2">
        <v>0.5</v>
      </c>
      <c r="N362" s="3">
        <v>212</v>
      </c>
      <c r="O362" s="3">
        <v>-140</v>
      </c>
      <c r="P362">
        <v>3</v>
      </c>
      <c r="Q362" t="s">
        <v>7881</v>
      </c>
    </row>
    <row r="363" spans="1:17" x14ac:dyDescent="0.25">
      <c r="A363" t="s">
        <v>916</v>
      </c>
      <c r="B363" s="1">
        <v>40674</v>
      </c>
      <c r="C363" t="s">
        <v>114</v>
      </c>
      <c r="D363" t="s">
        <v>119</v>
      </c>
      <c r="E363" t="s">
        <v>730</v>
      </c>
      <c r="F363" t="s">
        <v>731</v>
      </c>
      <c r="G363" t="s">
        <v>41</v>
      </c>
      <c r="H363" t="s">
        <v>31</v>
      </c>
      <c r="I363" t="s">
        <v>22</v>
      </c>
      <c r="J363" t="s">
        <v>24</v>
      </c>
      <c r="K363" t="s">
        <v>145</v>
      </c>
      <c r="L363" t="s">
        <v>923</v>
      </c>
      <c r="M363" s="2">
        <v>0.5</v>
      </c>
      <c r="N363" s="3">
        <v>35</v>
      </c>
      <c r="O363" s="3">
        <v>-19</v>
      </c>
      <c r="P363">
        <v>2</v>
      </c>
      <c r="Q363" t="s">
        <v>7881</v>
      </c>
    </row>
    <row r="364" spans="1:17" x14ac:dyDescent="0.25">
      <c r="A364" t="s">
        <v>924</v>
      </c>
      <c r="B364" s="1">
        <v>40675</v>
      </c>
      <c r="C364" t="s">
        <v>925</v>
      </c>
      <c r="D364" t="s">
        <v>119</v>
      </c>
      <c r="E364" t="s">
        <v>926</v>
      </c>
      <c r="F364" t="s">
        <v>926</v>
      </c>
      <c r="G364" t="s">
        <v>41</v>
      </c>
      <c r="H364" t="s">
        <v>47</v>
      </c>
      <c r="I364" t="s">
        <v>32</v>
      </c>
      <c r="J364" t="s">
        <v>24</v>
      </c>
      <c r="K364" t="s">
        <v>25</v>
      </c>
      <c r="L364" t="s">
        <v>927</v>
      </c>
      <c r="M364" s="2">
        <v>0.5</v>
      </c>
      <c r="N364" s="3">
        <v>53</v>
      </c>
      <c r="O364" s="3">
        <v>-18</v>
      </c>
      <c r="P364">
        <v>4</v>
      </c>
      <c r="Q364" t="s">
        <v>7881</v>
      </c>
    </row>
    <row r="365" spans="1:17" x14ac:dyDescent="0.25">
      <c r="A365" t="s">
        <v>928</v>
      </c>
      <c r="B365" s="1">
        <v>40675</v>
      </c>
      <c r="C365" t="s">
        <v>929</v>
      </c>
      <c r="D365" t="s">
        <v>38</v>
      </c>
      <c r="E365" t="s">
        <v>495</v>
      </c>
      <c r="F365" t="s">
        <v>930</v>
      </c>
      <c r="G365" t="s">
        <v>41</v>
      </c>
      <c r="H365" t="s">
        <v>21</v>
      </c>
      <c r="I365" t="s">
        <v>54</v>
      </c>
      <c r="J365" t="s">
        <v>34</v>
      </c>
      <c r="K365" t="s">
        <v>89</v>
      </c>
      <c r="L365" t="s">
        <v>931</v>
      </c>
      <c r="M365" s="2">
        <v>0.35</v>
      </c>
      <c r="N365" s="3">
        <v>627</v>
      </c>
      <c r="O365" s="3">
        <v>-135</v>
      </c>
      <c r="P365">
        <v>2</v>
      </c>
      <c r="Q365" t="s">
        <v>7880</v>
      </c>
    </row>
    <row r="366" spans="1:17" x14ac:dyDescent="0.25">
      <c r="A366" t="s">
        <v>932</v>
      </c>
      <c r="B366" s="1">
        <v>40676</v>
      </c>
      <c r="C366" t="s">
        <v>933</v>
      </c>
      <c r="D366" t="s">
        <v>73</v>
      </c>
      <c r="E366" t="s">
        <v>172</v>
      </c>
      <c r="F366" t="s">
        <v>934</v>
      </c>
      <c r="G366" t="s">
        <v>76</v>
      </c>
      <c r="H366" t="s">
        <v>47</v>
      </c>
      <c r="I366" t="s">
        <v>22</v>
      </c>
      <c r="J366" t="s">
        <v>24</v>
      </c>
      <c r="K366" t="s">
        <v>43</v>
      </c>
      <c r="L366" t="s">
        <v>396</v>
      </c>
      <c r="M366" s="2">
        <v>0</v>
      </c>
      <c r="N366" s="3">
        <v>109</v>
      </c>
      <c r="O366" s="3">
        <v>52</v>
      </c>
      <c r="P366">
        <v>2</v>
      </c>
      <c r="Q366" t="s">
        <v>7880</v>
      </c>
    </row>
    <row r="367" spans="1:17" x14ac:dyDescent="0.25">
      <c r="A367" t="s">
        <v>932</v>
      </c>
      <c r="B367" s="1">
        <v>40676</v>
      </c>
      <c r="C367" t="s">
        <v>933</v>
      </c>
      <c r="D367" t="s">
        <v>73</v>
      </c>
      <c r="E367" t="s">
        <v>172</v>
      </c>
      <c r="F367" t="s">
        <v>934</v>
      </c>
      <c r="G367" t="s">
        <v>76</v>
      </c>
      <c r="H367" t="s">
        <v>47</v>
      </c>
      <c r="I367" t="s">
        <v>22</v>
      </c>
      <c r="J367" t="s">
        <v>107</v>
      </c>
      <c r="K367" t="s">
        <v>186</v>
      </c>
      <c r="L367" t="s">
        <v>935</v>
      </c>
      <c r="M367" s="2">
        <v>0</v>
      </c>
      <c r="N367" s="3">
        <v>1025</v>
      </c>
      <c r="O367" s="3">
        <v>400</v>
      </c>
      <c r="P367">
        <v>4</v>
      </c>
      <c r="Q367" t="s">
        <v>7881</v>
      </c>
    </row>
    <row r="368" spans="1:17" x14ac:dyDescent="0.25">
      <c r="A368" t="s">
        <v>936</v>
      </c>
      <c r="B368" s="1">
        <v>40676</v>
      </c>
      <c r="C368" t="s">
        <v>937</v>
      </c>
      <c r="D368" t="s">
        <v>38</v>
      </c>
      <c r="E368" t="s">
        <v>178</v>
      </c>
      <c r="F368" t="s">
        <v>938</v>
      </c>
      <c r="G368" t="s">
        <v>41</v>
      </c>
      <c r="H368" t="s">
        <v>21</v>
      </c>
      <c r="I368" t="s">
        <v>32</v>
      </c>
      <c r="J368" t="s">
        <v>24</v>
      </c>
      <c r="K368" t="s">
        <v>43</v>
      </c>
      <c r="L368" t="s">
        <v>70</v>
      </c>
      <c r="M368" s="2">
        <v>0</v>
      </c>
      <c r="N368" s="3">
        <v>139</v>
      </c>
      <c r="O368" s="3">
        <v>36</v>
      </c>
      <c r="P368">
        <v>3</v>
      </c>
      <c r="Q368" t="s">
        <v>7880</v>
      </c>
    </row>
    <row r="369" spans="1:17" x14ac:dyDescent="0.25">
      <c r="A369" t="s">
        <v>939</v>
      </c>
      <c r="B369" s="1">
        <v>40678</v>
      </c>
      <c r="C369" t="s">
        <v>940</v>
      </c>
      <c r="D369" t="s">
        <v>38</v>
      </c>
      <c r="E369" t="s">
        <v>178</v>
      </c>
      <c r="F369" t="s">
        <v>941</v>
      </c>
      <c r="G369" t="s">
        <v>41</v>
      </c>
      <c r="H369" t="s">
        <v>31</v>
      </c>
      <c r="I369" t="s">
        <v>22</v>
      </c>
      <c r="J369" t="s">
        <v>107</v>
      </c>
      <c r="K369" t="s">
        <v>136</v>
      </c>
      <c r="L369" t="s">
        <v>942</v>
      </c>
      <c r="M369" s="2">
        <v>0.15</v>
      </c>
      <c r="N369" s="3">
        <v>194</v>
      </c>
      <c r="O369" s="3">
        <v>73</v>
      </c>
      <c r="P369">
        <v>3</v>
      </c>
      <c r="Q369" t="s">
        <v>7881</v>
      </c>
    </row>
    <row r="370" spans="1:17" x14ac:dyDescent="0.25">
      <c r="A370" t="s">
        <v>943</v>
      </c>
      <c r="B370" s="1">
        <v>40679</v>
      </c>
      <c r="C370" t="s">
        <v>944</v>
      </c>
      <c r="D370" t="s">
        <v>417</v>
      </c>
      <c r="E370" t="s">
        <v>418</v>
      </c>
      <c r="F370" t="s">
        <v>418</v>
      </c>
      <c r="G370" t="s">
        <v>20</v>
      </c>
      <c r="H370" t="s">
        <v>31</v>
      </c>
      <c r="I370" t="s">
        <v>32</v>
      </c>
      <c r="J370" t="s">
        <v>24</v>
      </c>
      <c r="K370" t="s">
        <v>141</v>
      </c>
      <c r="L370" t="s">
        <v>945</v>
      </c>
      <c r="M370" s="2">
        <v>0.5</v>
      </c>
      <c r="N370" s="3">
        <v>115</v>
      </c>
      <c r="O370" s="3">
        <v>-39</v>
      </c>
      <c r="P370">
        <v>3</v>
      </c>
      <c r="Q370" t="s">
        <v>7881</v>
      </c>
    </row>
    <row r="371" spans="1:17" x14ac:dyDescent="0.25">
      <c r="A371" t="s">
        <v>946</v>
      </c>
      <c r="B371" s="1">
        <v>40680</v>
      </c>
      <c r="C371" t="s">
        <v>947</v>
      </c>
      <c r="D371" t="s">
        <v>73</v>
      </c>
      <c r="E371" t="s">
        <v>166</v>
      </c>
      <c r="F371" t="s">
        <v>394</v>
      </c>
      <c r="G371" t="s">
        <v>76</v>
      </c>
      <c r="H371" t="s">
        <v>31</v>
      </c>
      <c r="I371" t="s">
        <v>32</v>
      </c>
      <c r="J371" t="s">
        <v>24</v>
      </c>
      <c r="K371" t="s">
        <v>78</v>
      </c>
      <c r="L371" t="s">
        <v>948</v>
      </c>
      <c r="M371" s="2">
        <v>0</v>
      </c>
      <c r="N371" s="3">
        <v>35</v>
      </c>
      <c r="O371" s="3">
        <v>8</v>
      </c>
      <c r="P371">
        <v>3</v>
      </c>
      <c r="Q371" t="s">
        <v>7881</v>
      </c>
    </row>
    <row r="372" spans="1:17" x14ac:dyDescent="0.25">
      <c r="A372" t="s">
        <v>946</v>
      </c>
      <c r="B372" s="1">
        <v>40680</v>
      </c>
      <c r="C372" t="s">
        <v>947</v>
      </c>
      <c r="D372" t="s">
        <v>73</v>
      </c>
      <c r="E372" t="s">
        <v>166</v>
      </c>
      <c r="F372" t="s">
        <v>394</v>
      </c>
      <c r="G372" t="s">
        <v>76</v>
      </c>
      <c r="H372" t="s">
        <v>31</v>
      </c>
      <c r="I372" t="s">
        <v>32</v>
      </c>
      <c r="J372" t="s">
        <v>24</v>
      </c>
      <c r="K372" t="s">
        <v>25</v>
      </c>
      <c r="L372" t="s">
        <v>949</v>
      </c>
      <c r="M372" s="2">
        <v>0</v>
      </c>
      <c r="N372" s="3">
        <v>62</v>
      </c>
      <c r="O372" s="3">
        <v>14</v>
      </c>
      <c r="P372">
        <v>2</v>
      </c>
      <c r="Q372" t="s">
        <v>7881</v>
      </c>
    </row>
    <row r="373" spans="1:17" x14ac:dyDescent="0.25">
      <c r="A373" t="s">
        <v>946</v>
      </c>
      <c r="B373" s="1">
        <v>40680</v>
      </c>
      <c r="C373" t="s">
        <v>947</v>
      </c>
      <c r="D373" t="s">
        <v>73</v>
      </c>
      <c r="E373" t="s">
        <v>166</v>
      </c>
      <c r="F373" t="s">
        <v>394</v>
      </c>
      <c r="G373" t="s">
        <v>76</v>
      </c>
      <c r="H373" t="s">
        <v>31</v>
      </c>
      <c r="I373" t="s">
        <v>32</v>
      </c>
      <c r="J373" t="s">
        <v>107</v>
      </c>
      <c r="K373" t="s">
        <v>136</v>
      </c>
      <c r="L373" t="s">
        <v>864</v>
      </c>
      <c r="M373" s="2">
        <v>0.4</v>
      </c>
      <c r="N373" s="3">
        <v>78</v>
      </c>
      <c r="O373" s="3">
        <v>-47</v>
      </c>
      <c r="P373">
        <v>2</v>
      </c>
      <c r="Q373" t="s">
        <v>7880</v>
      </c>
    </row>
    <row r="374" spans="1:17" x14ac:dyDescent="0.25">
      <c r="A374" t="s">
        <v>950</v>
      </c>
      <c r="B374" s="1">
        <v>40681</v>
      </c>
      <c r="C374" t="s">
        <v>951</v>
      </c>
      <c r="D374" t="s">
        <v>38</v>
      </c>
      <c r="E374" t="s">
        <v>178</v>
      </c>
      <c r="F374" t="s">
        <v>952</v>
      </c>
      <c r="G374" t="s">
        <v>41</v>
      </c>
      <c r="H374" t="s">
        <v>21</v>
      </c>
      <c r="I374" t="s">
        <v>95</v>
      </c>
      <c r="J374" t="s">
        <v>24</v>
      </c>
      <c r="K374" t="s">
        <v>43</v>
      </c>
      <c r="L374" t="s">
        <v>70</v>
      </c>
      <c r="M374" s="2">
        <v>0</v>
      </c>
      <c r="N374" s="3">
        <v>510</v>
      </c>
      <c r="O374" s="3">
        <v>132</v>
      </c>
      <c r="P374">
        <v>11</v>
      </c>
      <c r="Q374" t="s">
        <v>7880</v>
      </c>
    </row>
    <row r="375" spans="1:17" x14ac:dyDescent="0.25">
      <c r="A375" t="s">
        <v>950</v>
      </c>
      <c r="B375" s="1">
        <v>40681</v>
      </c>
      <c r="C375" t="s">
        <v>951</v>
      </c>
      <c r="D375" t="s">
        <v>38</v>
      </c>
      <c r="E375" t="s">
        <v>178</v>
      </c>
      <c r="F375" t="s">
        <v>952</v>
      </c>
      <c r="G375" t="s">
        <v>41</v>
      </c>
      <c r="H375" t="s">
        <v>21</v>
      </c>
      <c r="I375" t="s">
        <v>95</v>
      </c>
      <c r="J375" t="s">
        <v>24</v>
      </c>
      <c r="K375" t="s">
        <v>169</v>
      </c>
      <c r="L375" t="s">
        <v>953</v>
      </c>
      <c r="M375" s="2">
        <v>0</v>
      </c>
      <c r="N375" s="3">
        <v>94</v>
      </c>
      <c r="O375" s="3">
        <v>16</v>
      </c>
      <c r="P375">
        <v>5</v>
      </c>
      <c r="Q375" t="s">
        <v>7881</v>
      </c>
    </row>
    <row r="376" spans="1:17" x14ac:dyDescent="0.25">
      <c r="A376" t="s">
        <v>954</v>
      </c>
      <c r="B376" s="1">
        <v>40681</v>
      </c>
      <c r="C376" t="s">
        <v>955</v>
      </c>
      <c r="D376" t="s">
        <v>101</v>
      </c>
      <c r="E376" t="s">
        <v>454</v>
      </c>
      <c r="F376" t="s">
        <v>454</v>
      </c>
      <c r="G376" t="s">
        <v>41</v>
      </c>
      <c r="H376" t="s">
        <v>47</v>
      </c>
      <c r="I376" t="s">
        <v>32</v>
      </c>
      <c r="J376" t="s">
        <v>24</v>
      </c>
      <c r="K376" t="s">
        <v>63</v>
      </c>
      <c r="L376" t="s">
        <v>549</v>
      </c>
      <c r="M376" s="2">
        <v>0.1</v>
      </c>
      <c r="N376" s="3">
        <v>51</v>
      </c>
      <c r="O376" s="3">
        <v>-1</v>
      </c>
      <c r="P376">
        <v>3</v>
      </c>
      <c r="Q376" t="s">
        <v>7880</v>
      </c>
    </row>
    <row r="377" spans="1:17" x14ac:dyDescent="0.25">
      <c r="A377" t="s">
        <v>956</v>
      </c>
      <c r="B377" s="1">
        <v>40681</v>
      </c>
      <c r="C377" t="s">
        <v>957</v>
      </c>
      <c r="D377" t="s">
        <v>81</v>
      </c>
      <c r="E377" t="s">
        <v>82</v>
      </c>
      <c r="F377" t="s">
        <v>82</v>
      </c>
      <c r="G377" t="s">
        <v>41</v>
      </c>
      <c r="H377" t="s">
        <v>31</v>
      </c>
      <c r="I377" t="s">
        <v>32</v>
      </c>
      <c r="J377" t="s">
        <v>34</v>
      </c>
      <c r="K377" t="s">
        <v>97</v>
      </c>
      <c r="L377" t="s">
        <v>958</v>
      </c>
      <c r="M377" s="2">
        <v>0</v>
      </c>
      <c r="N377" s="3">
        <v>1059</v>
      </c>
      <c r="O377" s="3">
        <v>106</v>
      </c>
      <c r="P377">
        <v>6</v>
      </c>
      <c r="Q377" t="s">
        <v>7880</v>
      </c>
    </row>
    <row r="378" spans="1:17" x14ac:dyDescent="0.25">
      <c r="A378" t="s">
        <v>956</v>
      </c>
      <c r="B378" s="1">
        <v>40681</v>
      </c>
      <c r="C378" t="s">
        <v>957</v>
      </c>
      <c r="D378" t="s">
        <v>81</v>
      </c>
      <c r="E378" t="s">
        <v>82</v>
      </c>
      <c r="F378" t="s">
        <v>82</v>
      </c>
      <c r="G378" t="s">
        <v>41</v>
      </c>
      <c r="H378" t="s">
        <v>31</v>
      </c>
      <c r="I378" t="s">
        <v>32</v>
      </c>
      <c r="J378" t="s">
        <v>34</v>
      </c>
      <c r="K378" t="s">
        <v>218</v>
      </c>
      <c r="L378" t="s">
        <v>959</v>
      </c>
      <c r="M378" s="2">
        <v>0</v>
      </c>
      <c r="N378" s="3">
        <v>87</v>
      </c>
      <c r="O378" s="3">
        <v>27</v>
      </c>
      <c r="P378">
        <v>2</v>
      </c>
      <c r="Q378" t="s">
        <v>7880</v>
      </c>
    </row>
    <row r="379" spans="1:17" x14ac:dyDescent="0.25">
      <c r="A379" t="s">
        <v>956</v>
      </c>
      <c r="B379" s="1">
        <v>40681</v>
      </c>
      <c r="C379" t="s">
        <v>957</v>
      </c>
      <c r="D379" t="s">
        <v>81</v>
      </c>
      <c r="E379" t="s">
        <v>82</v>
      </c>
      <c r="F379" t="s">
        <v>82</v>
      </c>
      <c r="G379" t="s">
        <v>41</v>
      </c>
      <c r="H379" t="s">
        <v>31</v>
      </c>
      <c r="I379" t="s">
        <v>32</v>
      </c>
      <c r="J379" t="s">
        <v>24</v>
      </c>
      <c r="K379" t="s">
        <v>50</v>
      </c>
      <c r="L379" t="s">
        <v>293</v>
      </c>
      <c r="M379" s="2">
        <v>0</v>
      </c>
      <c r="N379" s="3">
        <v>965</v>
      </c>
      <c r="O379" s="3">
        <v>125</v>
      </c>
      <c r="P379">
        <v>7</v>
      </c>
      <c r="Q379" t="s">
        <v>7881</v>
      </c>
    </row>
    <row r="380" spans="1:17" x14ac:dyDescent="0.25">
      <c r="A380" t="s">
        <v>960</v>
      </c>
      <c r="B380" s="1">
        <v>40681</v>
      </c>
      <c r="C380" t="s">
        <v>551</v>
      </c>
      <c r="D380" t="s">
        <v>73</v>
      </c>
      <c r="E380" t="s">
        <v>557</v>
      </c>
      <c r="F380" t="s">
        <v>961</v>
      </c>
      <c r="G380" t="s">
        <v>76</v>
      </c>
      <c r="H380" t="s">
        <v>31</v>
      </c>
      <c r="I380" t="s">
        <v>32</v>
      </c>
      <c r="J380" t="s">
        <v>24</v>
      </c>
      <c r="K380" t="s">
        <v>50</v>
      </c>
      <c r="L380" t="s">
        <v>962</v>
      </c>
      <c r="M380" s="2">
        <v>0.4</v>
      </c>
      <c r="N380" s="3">
        <v>43</v>
      </c>
      <c r="O380" s="3">
        <v>-20</v>
      </c>
      <c r="P380">
        <v>3</v>
      </c>
      <c r="Q380" t="s">
        <v>7880</v>
      </c>
    </row>
    <row r="381" spans="1:17" x14ac:dyDescent="0.25">
      <c r="A381" t="s">
        <v>963</v>
      </c>
      <c r="B381" s="1">
        <v>40682</v>
      </c>
      <c r="C381" t="s">
        <v>964</v>
      </c>
      <c r="D381" t="s">
        <v>86</v>
      </c>
      <c r="E381" t="s">
        <v>965</v>
      </c>
      <c r="F381" t="s">
        <v>966</v>
      </c>
      <c r="G381" t="s">
        <v>76</v>
      </c>
      <c r="H381" t="s">
        <v>47</v>
      </c>
      <c r="I381" t="s">
        <v>32</v>
      </c>
      <c r="J381" t="s">
        <v>24</v>
      </c>
      <c r="K381" t="s">
        <v>43</v>
      </c>
      <c r="L381" t="s">
        <v>967</v>
      </c>
      <c r="M381" s="2">
        <v>0</v>
      </c>
      <c r="N381" s="3">
        <v>457</v>
      </c>
      <c r="O381" s="3">
        <v>59</v>
      </c>
      <c r="P381">
        <v>9</v>
      </c>
      <c r="Q381" t="s">
        <v>7881</v>
      </c>
    </row>
    <row r="382" spans="1:17" x14ac:dyDescent="0.25">
      <c r="A382" t="s">
        <v>963</v>
      </c>
      <c r="B382" s="1">
        <v>40682</v>
      </c>
      <c r="C382" t="s">
        <v>964</v>
      </c>
      <c r="D382" t="s">
        <v>86</v>
      </c>
      <c r="E382" t="s">
        <v>965</v>
      </c>
      <c r="F382" t="s">
        <v>966</v>
      </c>
      <c r="G382" t="s">
        <v>76</v>
      </c>
      <c r="H382" t="s">
        <v>47</v>
      </c>
      <c r="I382" t="s">
        <v>32</v>
      </c>
      <c r="J382" t="s">
        <v>24</v>
      </c>
      <c r="K382" t="s">
        <v>25</v>
      </c>
      <c r="L382" t="s">
        <v>968</v>
      </c>
      <c r="M382" s="2">
        <v>0</v>
      </c>
      <c r="N382" s="3">
        <v>238</v>
      </c>
      <c r="O382" s="3">
        <v>86</v>
      </c>
      <c r="P382">
        <v>8</v>
      </c>
      <c r="Q382" t="s">
        <v>7880</v>
      </c>
    </row>
    <row r="383" spans="1:17" x14ac:dyDescent="0.25">
      <c r="A383" t="s">
        <v>963</v>
      </c>
      <c r="B383" s="1">
        <v>40682</v>
      </c>
      <c r="C383" t="s">
        <v>964</v>
      </c>
      <c r="D383" t="s">
        <v>86</v>
      </c>
      <c r="E383" t="s">
        <v>965</v>
      </c>
      <c r="F383" t="s">
        <v>966</v>
      </c>
      <c r="G383" t="s">
        <v>76</v>
      </c>
      <c r="H383" t="s">
        <v>47</v>
      </c>
      <c r="I383" t="s">
        <v>32</v>
      </c>
      <c r="J383" t="s">
        <v>24</v>
      </c>
      <c r="K383" t="s">
        <v>25</v>
      </c>
      <c r="L383" t="s">
        <v>969</v>
      </c>
      <c r="M383" s="2">
        <v>0</v>
      </c>
      <c r="N383" s="3">
        <v>15</v>
      </c>
      <c r="O383" s="3">
        <v>0</v>
      </c>
      <c r="P383">
        <v>1</v>
      </c>
      <c r="Q383" t="s">
        <v>7880</v>
      </c>
    </row>
    <row r="384" spans="1:17" x14ac:dyDescent="0.25">
      <c r="A384" t="s">
        <v>970</v>
      </c>
      <c r="B384" s="1">
        <v>40682</v>
      </c>
      <c r="C384" t="s">
        <v>971</v>
      </c>
      <c r="D384" t="s">
        <v>38</v>
      </c>
      <c r="E384" t="s">
        <v>972</v>
      </c>
      <c r="F384" t="s">
        <v>973</v>
      </c>
      <c r="G384" t="s">
        <v>41</v>
      </c>
      <c r="H384" t="s">
        <v>21</v>
      </c>
      <c r="I384" t="s">
        <v>22</v>
      </c>
      <c r="J384" t="s">
        <v>24</v>
      </c>
      <c r="K384" t="s">
        <v>145</v>
      </c>
      <c r="L384" t="s">
        <v>974</v>
      </c>
      <c r="M384" s="2">
        <v>0</v>
      </c>
      <c r="N384" s="3">
        <v>139</v>
      </c>
      <c r="O384" s="3">
        <v>0</v>
      </c>
      <c r="P384">
        <v>4</v>
      </c>
      <c r="Q384" t="s">
        <v>7880</v>
      </c>
    </row>
    <row r="385" spans="1:17" x14ac:dyDescent="0.25">
      <c r="A385" t="s">
        <v>975</v>
      </c>
      <c r="B385" s="1">
        <v>40684</v>
      </c>
      <c r="C385" t="s">
        <v>45</v>
      </c>
      <c r="D385" t="s">
        <v>73</v>
      </c>
      <c r="E385" t="s">
        <v>422</v>
      </c>
      <c r="F385" t="s">
        <v>423</v>
      </c>
      <c r="G385" t="s">
        <v>76</v>
      </c>
      <c r="H385" t="s">
        <v>47</v>
      </c>
      <c r="I385" t="s">
        <v>32</v>
      </c>
      <c r="J385" t="s">
        <v>24</v>
      </c>
      <c r="K385" t="s">
        <v>78</v>
      </c>
      <c r="L385" t="s">
        <v>744</v>
      </c>
      <c r="M385" s="2">
        <v>0</v>
      </c>
      <c r="N385" s="3">
        <v>24</v>
      </c>
      <c r="O385" s="3">
        <v>1</v>
      </c>
      <c r="P385">
        <v>4</v>
      </c>
      <c r="Q385" t="s">
        <v>7880</v>
      </c>
    </row>
    <row r="386" spans="1:17" x14ac:dyDescent="0.25">
      <c r="A386" t="s">
        <v>975</v>
      </c>
      <c r="B386" s="1">
        <v>40684</v>
      </c>
      <c r="C386" t="s">
        <v>45</v>
      </c>
      <c r="D386" t="s">
        <v>73</v>
      </c>
      <c r="E386" t="s">
        <v>422</v>
      </c>
      <c r="F386" t="s">
        <v>423</v>
      </c>
      <c r="G386" t="s">
        <v>76</v>
      </c>
      <c r="H386" t="s">
        <v>47</v>
      </c>
      <c r="I386" t="s">
        <v>32</v>
      </c>
      <c r="J386" t="s">
        <v>24</v>
      </c>
      <c r="K386" t="s">
        <v>78</v>
      </c>
      <c r="L386" t="s">
        <v>976</v>
      </c>
      <c r="M386" s="2">
        <v>0</v>
      </c>
      <c r="N386" s="3">
        <v>47</v>
      </c>
      <c r="O386" s="3">
        <v>4</v>
      </c>
      <c r="P386">
        <v>7</v>
      </c>
      <c r="Q386" t="s">
        <v>7881</v>
      </c>
    </row>
    <row r="387" spans="1:17" x14ac:dyDescent="0.25">
      <c r="A387" t="s">
        <v>977</v>
      </c>
      <c r="B387" s="1">
        <v>40684</v>
      </c>
      <c r="C387" t="s">
        <v>978</v>
      </c>
      <c r="D387" t="s">
        <v>119</v>
      </c>
      <c r="E387" t="s">
        <v>604</v>
      </c>
      <c r="F387" t="s">
        <v>979</v>
      </c>
      <c r="G387" t="s">
        <v>41</v>
      </c>
      <c r="H387" t="s">
        <v>31</v>
      </c>
      <c r="I387" t="s">
        <v>22</v>
      </c>
      <c r="J387" t="s">
        <v>34</v>
      </c>
      <c r="K387" t="s">
        <v>35</v>
      </c>
      <c r="L387" t="s">
        <v>980</v>
      </c>
      <c r="M387" s="2">
        <v>0.5</v>
      </c>
      <c r="N387" s="3">
        <v>508</v>
      </c>
      <c r="O387" s="3">
        <v>-91</v>
      </c>
      <c r="P387">
        <v>6</v>
      </c>
      <c r="Q387" t="s">
        <v>7880</v>
      </c>
    </row>
    <row r="388" spans="1:17" x14ac:dyDescent="0.25">
      <c r="A388" t="s">
        <v>977</v>
      </c>
      <c r="B388" s="1">
        <v>40684</v>
      </c>
      <c r="C388" t="s">
        <v>978</v>
      </c>
      <c r="D388" t="s">
        <v>119</v>
      </c>
      <c r="E388" t="s">
        <v>604</v>
      </c>
      <c r="F388" t="s">
        <v>979</v>
      </c>
      <c r="G388" t="s">
        <v>41</v>
      </c>
      <c r="H388" t="s">
        <v>31</v>
      </c>
      <c r="I388" t="s">
        <v>22</v>
      </c>
      <c r="J388" t="s">
        <v>24</v>
      </c>
      <c r="K388" t="s">
        <v>78</v>
      </c>
      <c r="L388" t="s">
        <v>981</v>
      </c>
      <c r="M388" s="2">
        <v>0.5</v>
      </c>
      <c r="N388" s="3">
        <v>5</v>
      </c>
      <c r="O388" s="3">
        <v>0</v>
      </c>
      <c r="P388">
        <v>2</v>
      </c>
      <c r="Q388" t="s">
        <v>7881</v>
      </c>
    </row>
    <row r="389" spans="1:17" x14ac:dyDescent="0.25">
      <c r="A389" t="s">
        <v>977</v>
      </c>
      <c r="B389" s="1">
        <v>40684</v>
      </c>
      <c r="C389" t="s">
        <v>978</v>
      </c>
      <c r="D389" t="s">
        <v>119</v>
      </c>
      <c r="E389" t="s">
        <v>604</v>
      </c>
      <c r="F389" t="s">
        <v>979</v>
      </c>
      <c r="G389" t="s">
        <v>41</v>
      </c>
      <c r="H389" t="s">
        <v>31</v>
      </c>
      <c r="I389" t="s">
        <v>22</v>
      </c>
      <c r="J389" t="s">
        <v>24</v>
      </c>
      <c r="K389" t="s">
        <v>63</v>
      </c>
      <c r="L389" t="s">
        <v>982</v>
      </c>
      <c r="M389" s="2">
        <v>0.5</v>
      </c>
      <c r="N389" s="3">
        <v>11</v>
      </c>
      <c r="O389" s="3">
        <v>-8</v>
      </c>
      <c r="P389">
        <v>2</v>
      </c>
      <c r="Q389" t="s">
        <v>7881</v>
      </c>
    </row>
    <row r="390" spans="1:17" x14ac:dyDescent="0.25">
      <c r="A390" t="s">
        <v>983</v>
      </c>
      <c r="B390" s="1">
        <v>40688</v>
      </c>
      <c r="C390" t="s">
        <v>426</v>
      </c>
      <c r="D390" t="s">
        <v>73</v>
      </c>
      <c r="E390" t="s">
        <v>984</v>
      </c>
      <c r="F390" t="s">
        <v>985</v>
      </c>
      <c r="G390" t="s">
        <v>76</v>
      </c>
      <c r="H390" t="s">
        <v>47</v>
      </c>
      <c r="I390" t="s">
        <v>32</v>
      </c>
      <c r="J390" t="s">
        <v>24</v>
      </c>
      <c r="K390" t="s">
        <v>43</v>
      </c>
      <c r="L390" t="s">
        <v>497</v>
      </c>
      <c r="M390" s="2">
        <v>0</v>
      </c>
      <c r="N390" s="3">
        <v>24</v>
      </c>
      <c r="O390" s="3">
        <v>5</v>
      </c>
      <c r="P390">
        <v>1</v>
      </c>
      <c r="Q390" t="s">
        <v>7881</v>
      </c>
    </row>
    <row r="391" spans="1:17" x14ac:dyDescent="0.25">
      <c r="A391" t="s">
        <v>983</v>
      </c>
      <c r="B391" s="1">
        <v>40688</v>
      </c>
      <c r="C391" t="s">
        <v>426</v>
      </c>
      <c r="D391" t="s">
        <v>73</v>
      </c>
      <c r="E391" t="s">
        <v>984</v>
      </c>
      <c r="F391" t="s">
        <v>985</v>
      </c>
      <c r="G391" t="s">
        <v>76</v>
      </c>
      <c r="H391" t="s">
        <v>47</v>
      </c>
      <c r="I391" t="s">
        <v>32</v>
      </c>
      <c r="J391" t="s">
        <v>24</v>
      </c>
      <c r="K391" t="s">
        <v>43</v>
      </c>
      <c r="L391" t="s">
        <v>55</v>
      </c>
      <c r="M391" s="2">
        <v>0</v>
      </c>
      <c r="N391" s="3">
        <v>60</v>
      </c>
      <c r="O391" s="3">
        <v>14</v>
      </c>
      <c r="P391">
        <v>2</v>
      </c>
      <c r="Q391" t="s">
        <v>7880</v>
      </c>
    </row>
    <row r="392" spans="1:17" x14ac:dyDescent="0.25">
      <c r="A392" t="s">
        <v>983</v>
      </c>
      <c r="B392" s="1">
        <v>40688</v>
      </c>
      <c r="C392" t="s">
        <v>426</v>
      </c>
      <c r="D392" t="s">
        <v>73</v>
      </c>
      <c r="E392" t="s">
        <v>984</v>
      </c>
      <c r="F392" t="s">
        <v>985</v>
      </c>
      <c r="G392" t="s">
        <v>76</v>
      </c>
      <c r="H392" t="s">
        <v>47</v>
      </c>
      <c r="I392" t="s">
        <v>32</v>
      </c>
      <c r="J392" t="s">
        <v>24</v>
      </c>
      <c r="K392" t="s">
        <v>50</v>
      </c>
      <c r="L392" t="s">
        <v>986</v>
      </c>
      <c r="M392" s="2">
        <v>0.4</v>
      </c>
      <c r="N392" s="3">
        <v>256</v>
      </c>
      <c r="O392" s="3">
        <v>-102</v>
      </c>
      <c r="P392">
        <v>3</v>
      </c>
      <c r="Q392" t="s">
        <v>7881</v>
      </c>
    </row>
    <row r="393" spans="1:17" x14ac:dyDescent="0.25">
      <c r="A393" t="s">
        <v>983</v>
      </c>
      <c r="B393" s="1">
        <v>40688</v>
      </c>
      <c r="C393" t="s">
        <v>426</v>
      </c>
      <c r="D393" t="s">
        <v>73</v>
      </c>
      <c r="E393" t="s">
        <v>984</v>
      </c>
      <c r="F393" t="s">
        <v>985</v>
      </c>
      <c r="G393" t="s">
        <v>76</v>
      </c>
      <c r="H393" t="s">
        <v>47</v>
      </c>
      <c r="I393" t="s">
        <v>32</v>
      </c>
      <c r="J393" t="s">
        <v>107</v>
      </c>
      <c r="K393" t="s">
        <v>186</v>
      </c>
      <c r="L393" t="s">
        <v>987</v>
      </c>
      <c r="M393" s="2">
        <v>0</v>
      </c>
      <c r="N393" s="3">
        <v>698</v>
      </c>
      <c r="O393" s="3">
        <v>209</v>
      </c>
      <c r="P393">
        <v>6</v>
      </c>
      <c r="Q393" t="s">
        <v>7881</v>
      </c>
    </row>
    <row r="394" spans="1:17" x14ac:dyDescent="0.25">
      <c r="A394" t="s">
        <v>983</v>
      </c>
      <c r="B394" s="1">
        <v>40688</v>
      </c>
      <c r="C394" t="s">
        <v>426</v>
      </c>
      <c r="D394" t="s">
        <v>73</v>
      </c>
      <c r="E394" t="s">
        <v>984</v>
      </c>
      <c r="F394" t="s">
        <v>985</v>
      </c>
      <c r="G394" t="s">
        <v>76</v>
      </c>
      <c r="H394" t="s">
        <v>47</v>
      </c>
      <c r="I394" t="s">
        <v>32</v>
      </c>
      <c r="J394" t="s">
        <v>107</v>
      </c>
      <c r="K394" t="s">
        <v>136</v>
      </c>
      <c r="L394" t="s">
        <v>988</v>
      </c>
      <c r="M394" s="2">
        <v>0.4</v>
      </c>
      <c r="N394" s="3">
        <v>601</v>
      </c>
      <c r="O394" s="3">
        <v>-371</v>
      </c>
      <c r="P394">
        <v>6</v>
      </c>
      <c r="Q394" t="s">
        <v>7880</v>
      </c>
    </row>
    <row r="395" spans="1:17" x14ac:dyDescent="0.25">
      <c r="A395" t="s">
        <v>989</v>
      </c>
      <c r="B395" s="1">
        <v>40689</v>
      </c>
      <c r="C395" t="s">
        <v>990</v>
      </c>
      <c r="D395" t="s">
        <v>38</v>
      </c>
      <c r="E395" t="s">
        <v>660</v>
      </c>
      <c r="F395" t="s">
        <v>991</v>
      </c>
      <c r="G395" t="s">
        <v>41</v>
      </c>
      <c r="H395" t="s">
        <v>31</v>
      </c>
      <c r="I395" t="s">
        <v>54</v>
      </c>
      <c r="J395" t="s">
        <v>24</v>
      </c>
      <c r="K395" t="s">
        <v>43</v>
      </c>
      <c r="L395" t="s">
        <v>992</v>
      </c>
      <c r="M395" s="2">
        <v>0</v>
      </c>
      <c r="N395" s="3">
        <v>43</v>
      </c>
      <c r="O395" s="3">
        <v>1</v>
      </c>
      <c r="P395">
        <v>3</v>
      </c>
      <c r="Q395" t="s">
        <v>7880</v>
      </c>
    </row>
    <row r="396" spans="1:17" x14ac:dyDescent="0.25">
      <c r="A396" t="s">
        <v>993</v>
      </c>
      <c r="B396" s="1">
        <v>40689</v>
      </c>
      <c r="C396" t="s">
        <v>994</v>
      </c>
      <c r="D396" t="s">
        <v>28</v>
      </c>
      <c r="E396" t="s">
        <v>29</v>
      </c>
      <c r="F396" t="s">
        <v>995</v>
      </c>
      <c r="G396" t="s">
        <v>20</v>
      </c>
      <c r="H396" t="s">
        <v>47</v>
      </c>
      <c r="I396" t="s">
        <v>32</v>
      </c>
      <c r="J396" t="s">
        <v>24</v>
      </c>
      <c r="K396" t="s">
        <v>50</v>
      </c>
      <c r="L396" t="s">
        <v>478</v>
      </c>
      <c r="M396" s="2">
        <v>0</v>
      </c>
      <c r="N396" s="3">
        <v>46</v>
      </c>
      <c r="O396" s="3">
        <v>15</v>
      </c>
      <c r="P396">
        <v>2</v>
      </c>
      <c r="Q396" t="s">
        <v>7880</v>
      </c>
    </row>
    <row r="397" spans="1:17" x14ac:dyDescent="0.25">
      <c r="A397" t="s">
        <v>993</v>
      </c>
      <c r="B397" s="1">
        <v>40689</v>
      </c>
      <c r="C397" t="s">
        <v>994</v>
      </c>
      <c r="D397" t="s">
        <v>28</v>
      </c>
      <c r="E397" t="s">
        <v>29</v>
      </c>
      <c r="F397" t="s">
        <v>995</v>
      </c>
      <c r="G397" t="s">
        <v>20</v>
      </c>
      <c r="H397" t="s">
        <v>47</v>
      </c>
      <c r="I397" t="s">
        <v>32</v>
      </c>
      <c r="J397" t="s">
        <v>24</v>
      </c>
      <c r="K397" t="s">
        <v>50</v>
      </c>
      <c r="L397" t="s">
        <v>996</v>
      </c>
      <c r="M397" s="2">
        <v>0</v>
      </c>
      <c r="N397" s="3">
        <v>2859</v>
      </c>
      <c r="O397" s="3">
        <v>171</v>
      </c>
      <c r="P397">
        <v>14</v>
      </c>
      <c r="Q397" t="s">
        <v>7881</v>
      </c>
    </row>
    <row r="398" spans="1:17" x14ac:dyDescent="0.25">
      <c r="A398" t="s">
        <v>993</v>
      </c>
      <c r="B398" s="1">
        <v>40689</v>
      </c>
      <c r="C398" t="s">
        <v>994</v>
      </c>
      <c r="D398" t="s">
        <v>28</v>
      </c>
      <c r="E398" t="s">
        <v>29</v>
      </c>
      <c r="F398" t="s">
        <v>995</v>
      </c>
      <c r="G398" t="s">
        <v>20</v>
      </c>
      <c r="H398" t="s">
        <v>47</v>
      </c>
      <c r="I398" t="s">
        <v>32</v>
      </c>
      <c r="J398" t="s">
        <v>24</v>
      </c>
      <c r="K398" t="s">
        <v>145</v>
      </c>
      <c r="L398" t="s">
        <v>997</v>
      </c>
      <c r="M398" s="2">
        <v>0</v>
      </c>
      <c r="N398" s="3">
        <v>164</v>
      </c>
      <c r="O398" s="3">
        <v>6</v>
      </c>
      <c r="P398">
        <v>6</v>
      </c>
      <c r="Q398" t="s">
        <v>7880</v>
      </c>
    </row>
    <row r="399" spans="1:17" x14ac:dyDescent="0.25">
      <c r="A399" t="s">
        <v>998</v>
      </c>
      <c r="B399" s="1">
        <v>40689</v>
      </c>
      <c r="C399" t="s">
        <v>999</v>
      </c>
      <c r="D399" t="s">
        <v>28</v>
      </c>
      <c r="E399" t="s">
        <v>29</v>
      </c>
      <c r="F399" t="s">
        <v>280</v>
      </c>
      <c r="G399" t="s">
        <v>20</v>
      </c>
      <c r="H399" t="s">
        <v>31</v>
      </c>
      <c r="I399" t="s">
        <v>32</v>
      </c>
      <c r="J399" t="s">
        <v>34</v>
      </c>
      <c r="K399" t="s">
        <v>35</v>
      </c>
      <c r="L399" t="s">
        <v>1000</v>
      </c>
      <c r="M399" s="2">
        <v>0.1</v>
      </c>
      <c r="N399" s="3">
        <v>608</v>
      </c>
      <c r="O399" s="3">
        <v>189</v>
      </c>
      <c r="P399">
        <v>4</v>
      </c>
      <c r="Q399" t="s">
        <v>7881</v>
      </c>
    </row>
    <row r="400" spans="1:17" x14ac:dyDescent="0.25">
      <c r="A400" t="s">
        <v>998</v>
      </c>
      <c r="B400" s="1">
        <v>40689</v>
      </c>
      <c r="C400" t="s">
        <v>999</v>
      </c>
      <c r="D400" t="s">
        <v>28</v>
      </c>
      <c r="E400" t="s">
        <v>29</v>
      </c>
      <c r="F400" t="s">
        <v>280</v>
      </c>
      <c r="G400" t="s">
        <v>20</v>
      </c>
      <c r="H400" t="s">
        <v>31</v>
      </c>
      <c r="I400" t="s">
        <v>32</v>
      </c>
      <c r="J400" t="s">
        <v>24</v>
      </c>
      <c r="K400" t="s">
        <v>43</v>
      </c>
      <c r="L400" t="s">
        <v>699</v>
      </c>
      <c r="M400" s="2">
        <v>0.1</v>
      </c>
      <c r="N400" s="3">
        <v>159</v>
      </c>
      <c r="O400" s="3">
        <v>14</v>
      </c>
      <c r="P400">
        <v>8</v>
      </c>
      <c r="Q400" t="s">
        <v>7880</v>
      </c>
    </row>
    <row r="401" spans="1:17" x14ac:dyDescent="0.25">
      <c r="A401" t="s">
        <v>998</v>
      </c>
      <c r="B401" s="1">
        <v>40689</v>
      </c>
      <c r="C401" t="s">
        <v>999</v>
      </c>
      <c r="D401" t="s">
        <v>28</v>
      </c>
      <c r="E401" t="s">
        <v>29</v>
      </c>
      <c r="F401" t="s">
        <v>280</v>
      </c>
      <c r="G401" t="s">
        <v>20</v>
      </c>
      <c r="H401" t="s">
        <v>31</v>
      </c>
      <c r="I401" t="s">
        <v>32</v>
      </c>
      <c r="J401" t="s">
        <v>24</v>
      </c>
      <c r="K401" t="s">
        <v>78</v>
      </c>
      <c r="L401" t="s">
        <v>1001</v>
      </c>
      <c r="M401" s="2">
        <v>0.1</v>
      </c>
      <c r="N401" s="3">
        <v>123</v>
      </c>
      <c r="O401" s="3">
        <v>4</v>
      </c>
      <c r="P401">
        <v>5</v>
      </c>
      <c r="Q401" t="s">
        <v>7880</v>
      </c>
    </row>
    <row r="402" spans="1:17" x14ac:dyDescent="0.25">
      <c r="A402" t="s">
        <v>998</v>
      </c>
      <c r="B402" s="1">
        <v>40689</v>
      </c>
      <c r="C402" t="s">
        <v>999</v>
      </c>
      <c r="D402" t="s">
        <v>28</v>
      </c>
      <c r="E402" t="s">
        <v>29</v>
      </c>
      <c r="F402" t="s">
        <v>280</v>
      </c>
      <c r="G402" t="s">
        <v>20</v>
      </c>
      <c r="H402" t="s">
        <v>31</v>
      </c>
      <c r="I402" t="s">
        <v>32</v>
      </c>
      <c r="J402" t="s">
        <v>24</v>
      </c>
      <c r="K402" t="s">
        <v>50</v>
      </c>
      <c r="L402" t="s">
        <v>986</v>
      </c>
      <c r="M402" s="2">
        <v>0.1</v>
      </c>
      <c r="N402" s="3">
        <v>255</v>
      </c>
      <c r="O402" s="3">
        <v>45</v>
      </c>
      <c r="P402">
        <v>2</v>
      </c>
      <c r="Q402" t="s">
        <v>7880</v>
      </c>
    </row>
    <row r="403" spans="1:17" x14ac:dyDescent="0.25">
      <c r="A403" t="s">
        <v>1002</v>
      </c>
      <c r="B403" s="1">
        <v>40690</v>
      </c>
      <c r="C403" t="s">
        <v>463</v>
      </c>
      <c r="D403" t="s">
        <v>101</v>
      </c>
      <c r="E403" t="s">
        <v>183</v>
      </c>
      <c r="F403" t="s">
        <v>1003</v>
      </c>
      <c r="G403" t="s">
        <v>41</v>
      </c>
      <c r="H403" t="s">
        <v>31</v>
      </c>
      <c r="I403" t="s">
        <v>54</v>
      </c>
      <c r="J403" t="s">
        <v>34</v>
      </c>
      <c r="K403" t="s">
        <v>35</v>
      </c>
      <c r="L403" t="s">
        <v>1004</v>
      </c>
      <c r="M403" s="2">
        <v>0.1</v>
      </c>
      <c r="N403" s="3">
        <v>713</v>
      </c>
      <c r="O403" s="3">
        <v>40</v>
      </c>
      <c r="P403">
        <v>4</v>
      </c>
      <c r="Q403" t="s">
        <v>7881</v>
      </c>
    </row>
    <row r="404" spans="1:17" x14ac:dyDescent="0.25">
      <c r="A404" t="s">
        <v>1002</v>
      </c>
      <c r="B404" s="1">
        <v>40690</v>
      </c>
      <c r="C404" t="s">
        <v>463</v>
      </c>
      <c r="D404" t="s">
        <v>101</v>
      </c>
      <c r="E404" t="s">
        <v>183</v>
      </c>
      <c r="F404" t="s">
        <v>1003</v>
      </c>
      <c r="G404" t="s">
        <v>41</v>
      </c>
      <c r="H404" t="s">
        <v>31</v>
      </c>
      <c r="I404" t="s">
        <v>54</v>
      </c>
      <c r="J404" t="s">
        <v>34</v>
      </c>
      <c r="K404" t="s">
        <v>89</v>
      </c>
      <c r="L404" t="s">
        <v>1005</v>
      </c>
      <c r="M404" s="2">
        <v>0.35</v>
      </c>
      <c r="N404" s="3">
        <v>827</v>
      </c>
      <c r="O404" s="3">
        <v>-395</v>
      </c>
      <c r="P404">
        <v>4</v>
      </c>
      <c r="Q404" t="s">
        <v>7881</v>
      </c>
    </row>
    <row r="405" spans="1:17" x14ac:dyDescent="0.25">
      <c r="A405" t="s">
        <v>1002</v>
      </c>
      <c r="B405" s="1">
        <v>40690</v>
      </c>
      <c r="C405" t="s">
        <v>463</v>
      </c>
      <c r="D405" t="s">
        <v>101</v>
      </c>
      <c r="E405" t="s">
        <v>183</v>
      </c>
      <c r="F405" t="s">
        <v>1003</v>
      </c>
      <c r="G405" t="s">
        <v>41</v>
      </c>
      <c r="H405" t="s">
        <v>31</v>
      </c>
      <c r="I405" t="s">
        <v>54</v>
      </c>
      <c r="J405" t="s">
        <v>24</v>
      </c>
      <c r="K405" t="s">
        <v>141</v>
      </c>
      <c r="L405" t="s">
        <v>1006</v>
      </c>
      <c r="M405" s="2">
        <v>0.1</v>
      </c>
      <c r="N405" s="3">
        <v>324</v>
      </c>
      <c r="O405" s="3">
        <v>-25</v>
      </c>
      <c r="P405">
        <v>6</v>
      </c>
      <c r="Q405" t="s">
        <v>7881</v>
      </c>
    </row>
    <row r="406" spans="1:17" x14ac:dyDescent="0.25">
      <c r="A406" t="s">
        <v>1002</v>
      </c>
      <c r="B406" s="1">
        <v>40690</v>
      </c>
      <c r="C406" t="s">
        <v>463</v>
      </c>
      <c r="D406" t="s">
        <v>101</v>
      </c>
      <c r="E406" t="s">
        <v>183</v>
      </c>
      <c r="F406" t="s">
        <v>1003</v>
      </c>
      <c r="G406" t="s">
        <v>41</v>
      </c>
      <c r="H406" t="s">
        <v>31</v>
      </c>
      <c r="I406" t="s">
        <v>54</v>
      </c>
      <c r="J406" t="s">
        <v>24</v>
      </c>
      <c r="K406" t="s">
        <v>78</v>
      </c>
      <c r="L406" t="s">
        <v>320</v>
      </c>
      <c r="M406" s="2">
        <v>0</v>
      </c>
      <c r="N406" s="3">
        <v>141</v>
      </c>
      <c r="O406" s="3">
        <v>30</v>
      </c>
      <c r="P406">
        <v>5</v>
      </c>
      <c r="Q406" t="s">
        <v>7881</v>
      </c>
    </row>
    <row r="407" spans="1:17" x14ac:dyDescent="0.25">
      <c r="A407" t="s">
        <v>1002</v>
      </c>
      <c r="B407" s="1">
        <v>40690</v>
      </c>
      <c r="C407" t="s">
        <v>463</v>
      </c>
      <c r="D407" t="s">
        <v>101</v>
      </c>
      <c r="E407" t="s">
        <v>183</v>
      </c>
      <c r="F407" t="s">
        <v>1003</v>
      </c>
      <c r="G407" t="s">
        <v>41</v>
      </c>
      <c r="H407" t="s">
        <v>31</v>
      </c>
      <c r="I407" t="s">
        <v>54</v>
      </c>
      <c r="J407" t="s">
        <v>24</v>
      </c>
      <c r="K407" t="s">
        <v>78</v>
      </c>
      <c r="L407" t="s">
        <v>77</v>
      </c>
      <c r="M407" s="2">
        <v>0</v>
      </c>
      <c r="N407" s="3">
        <v>44</v>
      </c>
      <c r="O407" s="3">
        <v>14</v>
      </c>
      <c r="P407">
        <v>6</v>
      </c>
      <c r="Q407" t="s">
        <v>7880</v>
      </c>
    </row>
    <row r="408" spans="1:17" x14ac:dyDescent="0.25">
      <c r="A408" t="s">
        <v>1007</v>
      </c>
      <c r="B408" s="1">
        <v>40690</v>
      </c>
      <c r="C408" t="s">
        <v>1008</v>
      </c>
      <c r="D408" t="s">
        <v>101</v>
      </c>
      <c r="E408" t="s">
        <v>743</v>
      </c>
      <c r="F408" t="s">
        <v>743</v>
      </c>
      <c r="G408" t="s">
        <v>41</v>
      </c>
      <c r="H408" t="s">
        <v>31</v>
      </c>
      <c r="I408" t="s">
        <v>32</v>
      </c>
      <c r="J408" t="s">
        <v>24</v>
      </c>
      <c r="K408" t="s">
        <v>63</v>
      </c>
      <c r="L408" t="s">
        <v>1009</v>
      </c>
      <c r="M408" s="2">
        <v>0</v>
      </c>
      <c r="N408" s="3">
        <v>100</v>
      </c>
      <c r="O408" s="3">
        <v>33</v>
      </c>
      <c r="P408">
        <v>6</v>
      </c>
      <c r="Q408" t="s">
        <v>7880</v>
      </c>
    </row>
    <row r="409" spans="1:17" x14ac:dyDescent="0.25">
      <c r="A409" t="s">
        <v>1010</v>
      </c>
      <c r="B409" s="1">
        <v>40690</v>
      </c>
      <c r="C409" t="s">
        <v>794</v>
      </c>
      <c r="D409" t="s">
        <v>18</v>
      </c>
      <c r="E409" t="s">
        <v>19</v>
      </c>
      <c r="F409" t="s">
        <v>19</v>
      </c>
      <c r="G409" t="s">
        <v>20</v>
      </c>
      <c r="H409" t="s">
        <v>47</v>
      </c>
      <c r="I409" t="s">
        <v>54</v>
      </c>
      <c r="J409" t="s">
        <v>24</v>
      </c>
      <c r="K409" t="s">
        <v>169</v>
      </c>
      <c r="L409" t="s">
        <v>1011</v>
      </c>
      <c r="M409" s="2">
        <v>0.5</v>
      </c>
      <c r="N409" s="3">
        <v>46</v>
      </c>
      <c r="O409" s="3">
        <v>-38</v>
      </c>
      <c r="P409">
        <v>11</v>
      </c>
      <c r="Q409" t="s">
        <v>7880</v>
      </c>
    </row>
    <row r="410" spans="1:17" x14ac:dyDescent="0.25">
      <c r="A410" t="s">
        <v>1012</v>
      </c>
      <c r="B410" s="1">
        <v>40691</v>
      </c>
      <c r="C410" t="s">
        <v>1013</v>
      </c>
      <c r="D410" t="s">
        <v>28</v>
      </c>
      <c r="E410" t="s">
        <v>29</v>
      </c>
      <c r="F410" t="s">
        <v>1014</v>
      </c>
      <c r="G410" t="s">
        <v>20</v>
      </c>
      <c r="H410" t="s">
        <v>31</v>
      </c>
      <c r="I410" t="s">
        <v>32</v>
      </c>
      <c r="J410" t="s">
        <v>107</v>
      </c>
      <c r="K410" t="s">
        <v>186</v>
      </c>
      <c r="L410" t="s">
        <v>1015</v>
      </c>
      <c r="M410" s="2">
        <v>0</v>
      </c>
      <c r="N410" s="3">
        <v>54</v>
      </c>
      <c r="O410" s="3">
        <v>12</v>
      </c>
      <c r="P410">
        <v>2</v>
      </c>
      <c r="Q410" t="s">
        <v>7880</v>
      </c>
    </row>
    <row r="411" spans="1:17" x14ac:dyDescent="0.25">
      <c r="A411" t="s">
        <v>1016</v>
      </c>
      <c r="B411" s="1">
        <v>40693</v>
      </c>
      <c r="C411" t="s">
        <v>1017</v>
      </c>
      <c r="D411" t="s">
        <v>38</v>
      </c>
      <c r="E411" t="s">
        <v>495</v>
      </c>
      <c r="F411" t="s">
        <v>1018</v>
      </c>
      <c r="G411" t="s">
        <v>41</v>
      </c>
      <c r="H411" t="s">
        <v>31</v>
      </c>
      <c r="I411" t="s">
        <v>54</v>
      </c>
      <c r="J411" t="s">
        <v>34</v>
      </c>
      <c r="K411" t="s">
        <v>89</v>
      </c>
      <c r="L411" t="s">
        <v>1019</v>
      </c>
      <c r="M411" s="2">
        <v>0.35</v>
      </c>
      <c r="N411" s="3">
        <v>2229</v>
      </c>
      <c r="O411" s="3">
        <v>-754</v>
      </c>
      <c r="P411">
        <v>7</v>
      </c>
      <c r="Q411" t="s">
        <v>7881</v>
      </c>
    </row>
    <row r="412" spans="1:17" x14ac:dyDescent="0.25">
      <c r="A412" t="s">
        <v>1020</v>
      </c>
      <c r="B412" s="1">
        <v>40694</v>
      </c>
      <c r="C412" t="s">
        <v>1021</v>
      </c>
      <c r="D412" t="s">
        <v>73</v>
      </c>
      <c r="E412" t="s">
        <v>422</v>
      </c>
      <c r="F412" t="s">
        <v>423</v>
      </c>
      <c r="G412" t="s">
        <v>76</v>
      </c>
      <c r="H412" t="s">
        <v>31</v>
      </c>
      <c r="I412" t="s">
        <v>32</v>
      </c>
      <c r="J412" t="s">
        <v>24</v>
      </c>
      <c r="K412" t="s">
        <v>50</v>
      </c>
      <c r="L412" t="s">
        <v>1022</v>
      </c>
      <c r="M412" s="2">
        <v>0.4</v>
      </c>
      <c r="N412" s="3">
        <v>102</v>
      </c>
      <c r="O412" s="3">
        <v>-25</v>
      </c>
      <c r="P412">
        <v>3</v>
      </c>
      <c r="Q412" t="s">
        <v>7881</v>
      </c>
    </row>
    <row r="413" spans="1:17" x14ac:dyDescent="0.25">
      <c r="A413" t="s">
        <v>1020</v>
      </c>
      <c r="B413" s="1">
        <v>40694</v>
      </c>
      <c r="C413" t="s">
        <v>1021</v>
      </c>
      <c r="D413" t="s">
        <v>73</v>
      </c>
      <c r="E413" t="s">
        <v>422</v>
      </c>
      <c r="F413" t="s">
        <v>423</v>
      </c>
      <c r="G413" t="s">
        <v>76</v>
      </c>
      <c r="H413" t="s">
        <v>31</v>
      </c>
      <c r="I413" t="s">
        <v>32</v>
      </c>
      <c r="J413" t="s">
        <v>107</v>
      </c>
      <c r="K413" t="s">
        <v>147</v>
      </c>
      <c r="L413" t="s">
        <v>1023</v>
      </c>
      <c r="M413" s="2">
        <v>0</v>
      </c>
      <c r="N413" s="3">
        <v>524</v>
      </c>
      <c r="O413" s="3">
        <v>5</v>
      </c>
      <c r="P413">
        <v>2</v>
      </c>
      <c r="Q413" t="s">
        <v>7881</v>
      </c>
    </row>
    <row r="414" spans="1:17" x14ac:dyDescent="0.25">
      <c r="A414" t="s">
        <v>1024</v>
      </c>
      <c r="B414" s="1">
        <v>40695</v>
      </c>
      <c r="C414" t="s">
        <v>1025</v>
      </c>
      <c r="D414" t="s">
        <v>38</v>
      </c>
      <c r="E414" t="s">
        <v>178</v>
      </c>
      <c r="F414" t="s">
        <v>1026</v>
      </c>
      <c r="G414" t="s">
        <v>41</v>
      </c>
      <c r="H414" t="s">
        <v>31</v>
      </c>
      <c r="I414" t="s">
        <v>32</v>
      </c>
      <c r="J414" t="s">
        <v>24</v>
      </c>
      <c r="K414" t="s">
        <v>78</v>
      </c>
      <c r="L414" t="s">
        <v>1027</v>
      </c>
      <c r="M414" s="2">
        <v>0</v>
      </c>
      <c r="N414" s="3">
        <v>58</v>
      </c>
      <c r="O414" s="3">
        <v>26</v>
      </c>
      <c r="P414">
        <v>2</v>
      </c>
      <c r="Q414" t="s">
        <v>7880</v>
      </c>
    </row>
    <row r="415" spans="1:17" x14ac:dyDescent="0.25">
      <c r="A415" t="s">
        <v>1024</v>
      </c>
      <c r="B415" s="1">
        <v>40695</v>
      </c>
      <c r="C415" t="s">
        <v>1025</v>
      </c>
      <c r="D415" t="s">
        <v>38</v>
      </c>
      <c r="E415" t="s">
        <v>178</v>
      </c>
      <c r="F415" t="s">
        <v>1026</v>
      </c>
      <c r="G415" t="s">
        <v>41</v>
      </c>
      <c r="H415" t="s">
        <v>31</v>
      </c>
      <c r="I415" t="s">
        <v>32</v>
      </c>
      <c r="J415" t="s">
        <v>24</v>
      </c>
      <c r="K415" t="s">
        <v>169</v>
      </c>
      <c r="L415" t="s">
        <v>878</v>
      </c>
      <c r="M415" s="2">
        <v>0</v>
      </c>
      <c r="N415" s="3">
        <v>140</v>
      </c>
      <c r="O415" s="3">
        <v>8</v>
      </c>
      <c r="P415">
        <v>6</v>
      </c>
      <c r="Q415" t="s">
        <v>7880</v>
      </c>
    </row>
    <row r="416" spans="1:17" x14ac:dyDescent="0.25">
      <c r="A416" t="s">
        <v>1028</v>
      </c>
      <c r="B416" s="1">
        <v>40695</v>
      </c>
      <c r="C416" t="s">
        <v>1029</v>
      </c>
      <c r="D416" t="s">
        <v>38</v>
      </c>
      <c r="E416" t="s">
        <v>39</v>
      </c>
      <c r="F416" t="s">
        <v>1030</v>
      </c>
      <c r="G416" t="s">
        <v>41</v>
      </c>
      <c r="H416" t="s">
        <v>47</v>
      </c>
      <c r="I416" t="s">
        <v>32</v>
      </c>
      <c r="J416" t="s">
        <v>107</v>
      </c>
      <c r="K416" t="s">
        <v>136</v>
      </c>
      <c r="L416" t="s">
        <v>1031</v>
      </c>
      <c r="M416" s="2">
        <v>0.15</v>
      </c>
      <c r="N416" s="3">
        <v>212</v>
      </c>
      <c r="O416" s="3">
        <v>70</v>
      </c>
      <c r="P416">
        <v>2</v>
      </c>
      <c r="Q416" t="s">
        <v>7881</v>
      </c>
    </row>
    <row r="417" spans="1:17" x14ac:dyDescent="0.25">
      <c r="A417" t="s">
        <v>1032</v>
      </c>
      <c r="B417" s="1">
        <v>40695</v>
      </c>
      <c r="C417" t="s">
        <v>579</v>
      </c>
      <c r="D417" t="s">
        <v>86</v>
      </c>
      <c r="E417" t="s">
        <v>273</v>
      </c>
      <c r="F417" t="s">
        <v>274</v>
      </c>
      <c r="G417" t="s">
        <v>76</v>
      </c>
      <c r="H417" t="s">
        <v>21</v>
      </c>
      <c r="I417" t="s">
        <v>32</v>
      </c>
      <c r="J417" t="s">
        <v>24</v>
      </c>
      <c r="K417" t="s">
        <v>78</v>
      </c>
      <c r="L417" t="s">
        <v>1033</v>
      </c>
      <c r="M417" s="2">
        <v>0</v>
      </c>
      <c r="N417" s="3">
        <v>103</v>
      </c>
      <c r="O417" s="3">
        <v>36</v>
      </c>
      <c r="P417">
        <v>2</v>
      </c>
      <c r="Q417" t="s">
        <v>7881</v>
      </c>
    </row>
    <row r="418" spans="1:17" x14ac:dyDescent="0.25">
      <c r="A418" t="s">
        <v>1034</v>
      </c>
      <c r="B418" s="1">
        <v>40695</v>
      </c>
      <c r="C418" t="s">
        <v>955</v>
      </c>
      <c r="D418" t="s">
        <v>417</v>
      </c>
      <c r="E418" t="s">
        <v>1035</v>
      </c>
      <c r="F418" t="s">
        <v>1035</v>
      </c>
      <c r="G418" t="s">
        <v>20</v>
      </c>
      <c r="H418" t="s">
        <v>47</v>
      </c>
      <c r="I418" t="s">
        <v>32</v>
      </c>
      <c r="J418" t="s">
        <v>34</v>
      </c>
      <c r="K418" t="s">
        <v>35</v>
      </c>
      <c r="L418" t="s">
        <v>1036</v>
      </c>
      <c r="M418" s="2">
        <v>0.5</v>
      </c>
      <c r="N418" s="3">
        <v>1029</v>
      </c>
      <c r="O418" s="3">
        <v>-247</v>
      </c>
      <c r="P418">
        <v>5</v>
      </c>
      <c r="Q418" t="s">
        <v>7881</v>
      </c>
    </row>
    <row r="419" spans="1:17" x14ac:dyDescent="0.25">
      <c r="A419" t="s">
        <v>1034</v>
      </c>
      <c r="B419" s="1">
        <v>40695</v>
      </c>
      <c r="C419" t="s">
        <v>955</v>
      </c>
      <c r="D419" t="s">
        <v>417</v>
      </c>
      <c r="E419" t="s">
        <v>1035</v>
      </c>
      <c r="F419" t="s">
        <v>1035</v>
      </c>
      <c r="G419" t="s">
        <v>20</v>
      </c>
      <c r="H419" t="s">
        <v>47</v>
      </c>
      <c r="I419" t="s">
        <v>32</v>
      </c>
      <c r="J419" t="s">
        <v>24</v>
      </c>
      <c r="K419" t="s">
        <v>78</v>
      </c>
      <c r="L419" t="s">
        <v>1037</v>
      </c>
      <c r="M419" s="2">
        <v>0.5</v>
      </c>
      <c r="N419" s="3">
        <v>28</v>
      </c>
      <c r="O419" s="3">
        <v>-10</v>
      </c>
      <c r="P419">
        <v>2</v>
      </c>
      <c r="Q419" t="s">
        <v>7881</v>
      </c>
    </row>
    <row r="420" spans="1:17" x14ac:dyDescent="0.25">
      <c r="A420" t="s">
        <v>1034</v>
      </c>
      <c r="B420" s="1">
        <v>40695</v>
      </c>
      <c r="C420" t="s">
        <v>955</v>
      </c>
      <c r="D420" t="s">
        <v>417</v>
      </c>
      <c r="E420" t="s">
        <v>1035</v>
      </c>
      <c r="F420" t="s">
        <v>1035</v>
      </c>
      <c r="G420" t="s">
        <v>20</v>
      </c>
      <c r="H420" t="s">
        <v>47</v>
      </c>
      <c r="I420" t="s">
        <v>32</v>
      </c>
      <c r="J420" t="s">
        <v>24</v>
      </c>
      <c r="K420" t="s">
        <v>169</v>
      </c>
      <c r="L420" t="s">
        <v>1038</v>
      </c>
      <c r="M420" s="2">
        <v>0.5</v>
      </c>
      <c r="N420" s="3">
        <v>25</v>
      </c>
      <c r="O420" s="3">
        <v>-6</v>
      </c>
      <c r="P420">
        <v>1</v>
      </c>
      <c r="Q420" t="s">
        <v>7881</v>
      </c>
    </row>
    <row r="421" spans="1:17" x14ac:dyDescent="0.25">
      <c r="A421" t="s">
        <v>1039</v>
      </c>
      <c r="B421" s="1">
        <v>40695</v>
      </c>
      <c r="C421" t="s">
        <v>1040</v>
      </c>
      <c r="D421" t="s">
        <v>28</v>
      </c>
      <c r="E421" t="s">
        <v>29</v>
      </c>
      <c r="F421" t="s">
        <v>600</v>
      </c>
      <c r="G421" t="s">
        <v>20</v>
      </c>
      <c r="H421" t="s">
        <v>47</v>
      </c>
      <c r="I421" t="s">
        <v>54</v>
      </c>
      <c r="J421" t="s">
        <v>24</v>
      </c>
      <c r="K421" t="s">
        <v>78</v>
      </c>
      <c r="L421" t="s">
        <v>1041</v>
      </c>
      <c r="M421" s="2">
        <v>0</v>
      </c>
      <c r="N421" s="3">
        <v>22</v>
      </c>
      <c r="O421" s="3">
        <v>7</v>
      </c>
      <c r="P421">
        <v>2</v>
      </c>
      <c r="Q421" t="s">
        <v>7880</v>
      </c>
    </row>
    <row r="422" spans="1:17" x14ac:dyDescent="0.25">
      <c r="A422" t="s">
        <v>1042</v>
      </c>
      <c r="B422" s="1">
        <v>40695</v>
      </c>
      <c r="C422" t="s">
        <v>1043</v>
      </c>
      <c r="D422" t="s">
        <v>28</v>
      </c>
      <c r="E422" t="s">
        <v>29</v>
      </c>
      <c r="F422" t="s">
        <v>1044</v>
      </c>
      <c r="G422" t="s">
        <v>20</v>
      </c>
      <c r="H422" t="s">
        <v>47</v>
      </c>
      <c r="I422" t="s">
        <v>22</v>
      </c>
      <c r="J422" t="s">
        <v>24</v>
      </c>
      <c r="K422" t="s">
        <v>50</v>
      </c>
      <c r="L422" t="s">
        <v>441</v>
      </c>
      <c r="M422" s="2">
        <v>0</v>
      </c>
      <c r="N422" s="3">
        <v>512</v>
      </c>
      <c r="O422" s="3">
        <v>210</v>
      </c>
      <c r="P422">
        <v>9</v>
      </c>
      <c r="Q422" t="s">
        <v>7881</v>
      </c>
    </row>
    <row r="423" spans="1:17" x14ac:dyDescent="0.25">
      <c r="A423" t="s">
        <v>1042</v>
      </c>
      <c r="B423" s="1">
        <v>40695</v>
      </c>
      <c r="C423" t="s">
        <v>1043</v>
      </c>
      <c r="D423" t="s">
        <v>28</v>
      </c>
      <c r="E423" t="s">
        <v>29</v>
      </c>
      <c r="F423" t="s">
        <v>1044</v>
      </c>
      <c r="G423" t="s">
        <v>20</v>
      </c>
      <c r="H423" t="s">
        <v>47</v>
      </c>
      <c r="I423" t="s">
        <v>22</v>
      </c>
      <c r="J423" t="s">
        <v>107</v>
      </c>
      <c r="K423" t="s">
        <v>186</v>
      </c>
      <c r="L423" t="s">
        <v>1045</v>
      </c>
      <c r="M423" s="2">
        <v>0</v>
      </c>
      <c r="N423" s="3">
        <v>806</v>
      </c>
      <c r="O423" s="3">
        <v>185</v>
      </c>
      <c r="P423">
        <v>14</v>
      </c>
      <c r="Q423" t="s">
        <v>7881</v>
      </c>
    </row>
    <row r="424" spans="1:17" x14ac:dyDescent="0.25">
      <c r="A424" t="s">
        <v>1042</v>
      </c>
      <c r="B424" s="1">
        <v>40695</v>
      </c>
      <c r="C424" t="s">
        <v>1043</v>
      </c>
      <c r="D424" t="s">
        <v>28</v>
      </c>
      <c r="E424" t="s">
        <v>29</v>
      </c>
      <c r="F424" t="s">
        <v>1044</v>
      </c>
      <c r="G424" t="s">
        <v>20</v>
      </c>
      <c r="H424" t="s">
        <v>47</v>
      </c>
      <c r="I424" t="s">
        <v>22</v>
      </c>
      <c r="J424" t="s">
        <v>107</v>
      </c>
      <c r="K424" t="s">
        <v>186</v>
      </c>
      <c r="L424" t="s">
        <v>1046</v>
      </c>
      <c r="M424" s="2">
        <v>0</v>
      </c>
      <c r="N424" s="3">
        <v>450</v>
      </c>
      <c r="O424" s="3">
        <v>58</v>
      </c>
      <c r="P424">
        <v>4</v>
      </c>
      <c r="Q424" t="s">
        <v>7881</v>
      </c>
    </row>
    <row r="425" spans="1:17" x14ac:dyDescent="0.25">
      <c r="A425" t="s">
        <v>1047</v>
      </c>
      <c r="B425" s="1">
        <v>40696</v>
      </c>
      <c r="C425" t="s">
        <v>1048</v>
      </c>
      <c r="D425" t="s">
        <v>73</v>
      </c>
      <c r="E425" t="s">
        <v>166</v>
      </c>
      <c r="F425" t="s">
        <v>394</v>
      </c>
      <c r="G425" t="s">
        <v>76</v>
      </c>
      <c r="H425" t="s">
        <v>31</v>
      </c>
      <c r="I425" t="s">
        <v>32</v>
      </c>
      <c r="J425" t="s">
        <v>24</v>
      </c>
      <c r="K425" t="s">
        <v>50</v>
      </c>
      <c r="L425" t="s">
        <v>1049</v>
      </c>
      <c r="M425" s="2">
        <v>0.4</v>
      </c>
      <c r="N425" s="3">
        <v>56</v>
      </c>
      <c r="O425" s="3">
        <v>-1</v>
      </c>
      <c r="P425">
        <v>2</v>
      </c>
      <c r="Q425" t="s">
        <v>7881</v>
      </c>
    </row>
    <row r="426" spans="1:17" x14ac:dyDescent="0.25">
      <c r="A426" t="s">
        <v>1047</v>
      </c>
      <c r="B426" s="1">
        <v>40696</v>
      </c>
      <c r="C426" t="s">
        <v>1048</v>
      </c>
      <c r="D426" t="s">
        <v>73</v>
      </c>
      <c r="E426" t="s">
        <v>166</v>
      </c>
      <c r="F426" t="s">
        <v>394</v>
      </c>
      <c r="G426" t="s">
        <v>76</v>
      </c>
      <c r="H426" t="s">
        <v>31</v>
      </c>
      <c r="I426" t="s">
        <v>32</v>
      </c>
      <c r="J426" t="s">
        <v>107</v>
      </c>
      <c r="K426" t="s">
        <v>147</v>
      </c>
      <c r="L426" t="s">
        <v>1050</v>
      </c>
      <c r="M426" s="2">
        <v>0</v>
      </c>
      <c r="N426" s="3">
        <v>442</v>
      </c>
      <c r="O426" s="3">
        <v>0</v>
      </c>
      <c r="P426">
        <v>3</v>
      </c>
      <c r="Q426" t="s">
        <v>7881</v>
      </c>
    </row>
    <row r="427" spans="1:17" x14ac:dyDescent="0.25">
      <c r="A427" t="s">
        <v>1051</v>
      </c>
      <c r="B427" s="1">
        <v>40696</v>
      </c>
      <c r="C427" t="s">
        <v>1052</v>
      </c>
      <c r="D427" t="s">
        <v>28</v>
      </c>
      <c r="E427" t="s">
        <v>29</v>
      </c>
      <c r="F427" t="s">
        <v>280</v>
      </c>
      <c r="G427" t="s">
        <v>20</v>
      </c>
      <c r="H427" t="s">
        <v>47</v>
      </c>
      <c r="I427" t="s">
        <v>32</v>
      </c>
      <c r="J427" t="s">
        <v>24</v>
      </c>
      <c r="K427" t="s">
        <v>141</v>
      </c>
      <c r="L427" t="s">
        <v>1053</v>
      </c>
      <c r="M427" s="2">
        <v>0.1</v>
      </c>
      <c r="N427" s="3">
        <v>2053</v>
      </c>
      <c r="O427" s="3">
        <v>410</v>
      </c>
      <c r="P427">
        <v>4</v>
      </c>
      <c r="Q427" t="s">
        <v>7881</v>
      </c>
    </row>
    <row r="428" spans="1:17" x14ac:dyDescent="0.25">
      <c r="A428" t="s">
        <v>1051</v>
      </c>
      <c r="B428" s="1">
        <v>40696</v>
      </c>
      <c r="C428" t="s">
        <v>1052</v>
      </c>
      <c r="D428" t="s">
        <v>28</v>
      </c>
      <c r="E428" t="s">
        <v>29</v>
      </c>
      <c r="F428" t="s">
        <v>280</v>
      </c>
      <c r="G428" t="s">
        <v>20</v>
      </c>
      <c r="H428" t="s">
        <v>47</v>
      </c>
      <c r="I428" t="s">
        <v>32</v>
      </c>
      <c r="J428" t="s">
        <v>24</v>
      </c>
      <c r="K428" t="s">
        <v>25</v>
      </c>
      <c r="L428" t="s">
        <v>1054</v>
      </c>
      <c r="M428" s="2">
        <v>0.1</v>
      </c>
      <c r="N428" s="3">
        <v>57</v>
      </c>
      <c r="O428" s="3">
        <v>4</v>
      </c>
      <c r="P428">
        <v>3</v>
      </c>
      <c r="Q428" t="s">
        <v>7881</v>
      </c>
    </row>
    <row r="429" spans="1:17" x14ac:dyDescent="0.25">
      <c r="A429" t="s">
        <v>1055</v>
      </c>
      <c r="B429" s="1">
        <v>40696</v>
      </c>
      <c r="C429" t="s">
        <v>448</v>
      </c>
      <c r="D429" t="s">
        <v>101</v>
      </c>
      <c r="E429" t="s">
        <v>291</v>
      </c>
      <c r="F429" t="s">
        <v>575</v>
      </c>
      <c r="G429" t="s">
        <v>41</v>
      </c>
      <c r="H429" t="s">
        <v>47</v>
      </c>
      <c r="I429" t="s">
        <v>22</v>
      </c>
      <c r="J429" t="s">
        <v>34</v>
      </c>
      <c r="K429" t="s">
        <v>97</v>
      </c>
      <c r="L429" t="s">
        <v>1056</v>
      </c>
      <c r="M429" s="2">
        <v>0.1</v>
      </c>
      <c r="N429" s="3">
        <v>1253</v>
      </c>
      <c r="O429" s="3">
        <v>-42</v>
      </c>
      <c r="P429">
        <v>3</v>
      </c>
      <c r="Q429" t="s">
        <v>7880</v>
      </c>
    </row>
    <row r="430" spans="1:17" x14ac:dyDescent="0.25">
      <c r="A430" t="s">
        <v>1057</v>
      </c>
      <c r="B430" s="1">
        <v>40696</v>
      </c>
      <c r="C430" t="s">
        <v>1058</v>
      </c>
      <c r="D430" t="s">
        <v>119</v>
      </c>
      <c r="E430" t="s">
        <v>1059</v>
      </c>
      <c r="F430" t="s">
        <v>1059</v>
      </c>
      <c r="G430" t="s">
        <v>41</v>
      </c>
      <c r="H430" t="s">
        <v>47</v>
      </c>
      <c r="I430" t="s">
        <v>22</v>
      </c>
      <c r="J430" t="s">
        <v>34</v>
      </c>
      <c r="K430" t="s">
        <v>218</v>
      </c>
      <c r="L430" t="s">
        <v>1060</v>
      </c>
      <c r="M430" s="2">
        <v>0.2</v>
      </c>
      <c r="N430" s="3">
        <v>101</v>
      </c>
      <c r="O430" s="3">
        <v>5</v>
      </c>
      <c r="P430">
        <v>5</v>
      </c>
      <c r="Q430" t="s">
        <v>7880</v>
      </c>
    </row>
    <row r="431" spans="1:17" x14ac:dyDescent="0.25">
      <c r="A431" t="s">
        <v>1057</v>
      </c>
      <c r="B431" s="1">
        <v>40696</v>
      </c>
      <c r="C431" t="s">
        <v>1058</v>
      </c>
      <c r="D431" t="s">
        <v>119</v>
      </c>
      <c r="E431" t="s">
        <v>1059</v>
      </c>
      <c r="F431" t="s">
        <v>1059</v>
      </c>
      <c r="G431" t="s">
        <v>41</v>
      </c>
      <c r="H431" t="s">
        <v>47</v>
      </c>
      <c r="I431" t="s">
        <v>22</v>
      </c>
      <c r="J431" t="s">
        <v>24</v>
      </c>
      <c r="K431" t="s">
        <v>141</v>
      </c>
      <c r="L431" t="s">
        <v>1061</v>
      </c>
      <c r="M431" s="2">
        <v>0.5</v>
      </c>
      <c r="N431" s="3">
        <v>125</v>
      </c>
      <c r="O431" s="3">
        <v>-105</v>
      </c>
      <c r="P431">
        <v>3</v>
      </c>
      <c r="Q431" t="s">
        <v>7881</v>
      </c>
    </row>
    <row r="432" spans="1:17" x14ac:dyDescent="0.25">
      <c r="A432" t="s">
        <v>1057</v>
      </c>
      <c r="B432" s="1">
        <v>40696</v>
      </c>
      <c r="C432" t="s">
        <v>1058</v>
      </c>
      <c r="D432" t="s">
        <v>119</v>
      </c>
      <c r="E432" t="s">
        <v>1059</v>
      </c>
      <c r="F432" t="s">
        <v>1059</v>
      </c>
      <c r="G432" t="s">
        <v>41</v>
      </c>
      <c r="H432" t="s">
        <v>47</v>
      </c>
      <c r="I432" t="s">
        <v>22</v>
      </c>
      <c r="J432" t="s">
        <v>24</v>
      </c>
      <c r="K432" t="s">
        <v>78</v>
      </c>
      <c r="L432" t="s">
        <v>673</v>
      </c>
      <c r="M432" s="2">
        <v>0.5</v>
      </c>
      <c r="N432" s="3">
        <v>50</v>
      </c>
      <c r="O432" s="3">
        <v>-22</v>
      </c>
      <c r="P432">
        <v>2</v>
      </c>
      <c r="Q432" t="s">
        <v>7880</v>
      </c>
    </row>
    <row r="433" spans="1:17" x14ac:dyDescent="0.25">
      <c r="A433" t="s">
        <v>1057</v>
      </c>
      <c r="B433" s="1">
        <v>40696</v>
      </c>
      <c r="C433" t="s">
        <v>1058</v>
      </c>
      <c r="D433" t="s">
        <v>119</v>
      </c>
      <c r="E433" t="s">
        <v>1059</v>
      </c>
      <c r="F433" t="s">
        <v>1059</v>
      </c>
      <c r="G433" t="s">
        <v>41</v>
      </c>
      <c r="H433" t="s">
        <v>47</v>
      </c>
      <c r="I433" t="s">
        <v>22</v>
      </c>
      <c r="J433" t="s">
        <v>24</v>
      </c>
      <c r="K433" t="s">
        <v>25</v>
      </c>
      <c r="L433" t="s">
        <v>1062</v>
      </c>
      <c r="M433" s="2">
        <v>0.5</v>
      </c>
      <c r="N433" s="3">
        <v>90</v>
      </c>
      <c r="O433" s="3">
        <v>0</v>
      </c>
      <c r="P433">
        <v>4</v>
      </c>
      <c r="Q433" t="s">
        <v>7881</v>
      </c>
    </row>
    <row r="434" spans="1:17" x14ac:dyDescent="0.25">
      <c r="A434" t="s">
        <v>1057</v>
      </c>
      <c r="B434" s="1">
        <v>40696</v>
      </c>
      <c r="C434" t="s">
        <v>1058</v>
      </c>
      <c r="D434" t="s">
        <v>119</v>
      </c>
      <c r="E434" t="s">
        <v>1059</v>
      </c>
      <c r="F434" t="s">
        <v>1059</v>
      </c>
      <c r="G434" t="s">
        <v>41</v>
      </c>
      <c r="H434" t="s">
        <v>47</v>
      </c>
      <c r="I434" t="s">
        <v>22</v>
      </c>
      <c r="J434" t="s">
        <v>107</v>
      </c>
      <c r="K434" t="s">
        <v>186</v>
      </c>
      <c r="L434" t="s">
        <v>1063</v>
      </c>
      <c r="M434" s="2">
        <v>0.5</v>
      </c>
      <c r="N434" s="3">
        <v>388</v>
      </c>
      <c r="O434" s="3">
        <v>-357</v>
      </c>
      <c r="P434">
        <v>3</v>
      </c>
      <c r="Q434" t="s">
        <v>7881</v>
      </c>
    </row>
    <row r="435" spans="1:17" x14ac:dyDescent="0.25">
      <c r="A435" t="s">
        <v>1057</v>
      </c>
      <c r="B435" s="1">
        <v>40696</v>
      </c>
      <c r="C435" t="s">
        <v>1058</v>
      </c>
      <c r="D435" t="s">
        <v>119</v>
      </c>
      <c r="E435" t="s">
        <v>1059</v>
      </c>
      <c r="F435" t="s">
        <v>1059</v>
      </c>
      <c r="G435" t="s">
        <v>41</v>
      </c>
      <c r="H435" t="s">
        <v>47</v>
      </c>
      <c r="I435" t="s">
        <v>22</v>
      </c>
      <c r="J435" t="s">
        <v>107</v>
      </c>
      <c r="K435" t="s">
        <v>108</v>
      </c>
      <c r="L435" t="s">
        <v>1064</v>
      </c>
      <c r="M435" s="2">
        <v>0.5</v>
      </c>
      <c r="N435" s="3">
        <v>243</v>
      </c>
      <c r="O435" s="3">
        <v>-175</v>
      </c>
      <c r="P435">
        <v>6</v>
      </c>
      <c r="Q435" t="s">
        <v>7881</v>
      </c>
    </row>
    <row r="436" spans="1:17" x14ac:dyDescent="0.25">
      <c r="A436" t="s">
        <v>1065</v>
      </c>
      <c r="B436" s="1">
        <v>40697</v>
      </c>
      <c r="C436" t="s">
        <v>1066</v>
      </c>
      <c r="D436" t="s">
        <v>38</v>
      </c>
      <c r="E436" t="s">
        <v>284</v>
      </c>
      <c r="F436" t="s">
        <v>1067</v>
      </c>
      <c r="G436" t="s">
        <v>41</v>
      </c>
      <c r="H436" t="s">
        <v>47</v>
      </c>
      <c r="I436" t="s">
        <v>32</v>
      </c>
      <c r="J436" t="s">
        <v>24</v>
      </c>
      <c r="K436" t="s">
        <v>141</v>
      </c>
      <c r="L436" t="s">
        <v>1068</v>
      </c>
      <c r="M436" s="2">
        <v>0.1</v>
      </c>
      <c r="N436" s="3">
        <v>122</v>
      </c>
      <c r="O436" s="3">
        <v>-8</v>
      </c>
      <c r="P436">
        <v>2</v>
      </c>
      <c r="Q436" t="s">
        <v>7880</v>
      </c>
    </row>
    <row r="437" spans="1:17" x14ac:dyDescent="0.25">
      <c r="A437" t="s">
        <v>1065</v>
      </c>
      <c r="B437" s="1">
        <v>40697</v>
      </c>
      <c r="C437" t="s">
        <v>1066</v>
      </c>
      <c r="D437" t="s">
        <v>38</v>
      </c>
      <c r="E437" t="s">
        <v>284</v>
      </c>
      <c r="F437" t="s">
        <v>1067</v>
      </c>
      <c r="G437" t="s">
        <v>41</v>
      </c>
      <c r="H437" t="s">
        <v>47</v>
      </c>
      <c r="I437" t="s">
        <v>32</v>
      </c>
      <c r="J437" t="s">
        <v>24</v>
      </c>
      <c r="K437" t="s">
        <v>43</v>
      </c>
      <c r="L437" t="s">
        <v>666</v>
      </c>
      <c r="M437" s="2">
        <v>0</v>
      </c>
      <c r="N437" s="3">
        <v>330</v>
      </c>
      <c r="O437" s="3">
        <v>89</v>
      </c>
      <c r="P437">
        <v>13</v>
      </c>
      <c r="Q437" t="s">
        <v>7881</v>
      </c>
    </row>
    <row r="438" spans="1:17" x14ac:dyDescent="0.25">
      <c r="A438" t="s">
        <v>1069</v>
      </c>
      <c r="B438" s="1">
        <v>40698</v>
      </c>
      <c r="C438" t="s">
        <v>1070</v>
      </c>
      <c r="D438" t="s">
        <v>28</v>
      </c>
      <c r="E438" t="s">
        <v>664</v>
      </c>
      <c r="F438" t="s">
        <v>665</v>
      </c>
      <c r="G438" t="s">
        <v>20</v>
      </c>
      <c r="H438" t="s">
        <v>47</v>
      </c>
      <c r="I438" t="s">
        <v>32</v>
      </c>
      <c r="J438" t="s">
        <v>24</v>
      </c>
      <c r="K438" t="s">
        <v>50</v>
      </c>
      <c r="L438" t="s">
        <v>244</v>
      </c>
      <c r="M438" s="2">
        <v>0</v>
      </c>
      <c r="N438" s="3">
        <v>123</v>
      </c>
      <c r="O438" s="3">
        <v>10</v>
      </c>
      <c r="P438">
        <v>4</v>
      </c>
      <c r="Q438" t="s">
        <v>7881</v>
      </c>
    </row>
    <row r="439" spans="1:17" x14ac:dyDescent="0.25">
      <c r="A439" t="s">
        <v>1071</v>
      </c>
      <c r="B439" s="1">
        <v>40698</v>
      </c>
      <c r="C439" t="s">
        <v>1072</v>
      </c>
      <c r="D439" t="s">
        <v>101</v>
      </c>
      <c r="E439" t="s">
        <v>102</v>
      </c>
      <c r="F439" t="s">
        <v>355</v>
      </c>
      <c r="G439" t="s">
        <v>41</v>
      </c>
      <c r="H439" t="s">
        <v>21</v>
      </c>
      <c r="I439" t="s">
        <v>32</v>
      </c>
      <c r="J439" t="s">
        <v>107</v>
      </c>
      <c r="K439" t="s">
        <v>186</v>
      </c>
      <c r="L439" t="s">
        <v>1063</v>
      </c>
      <c r="M439" s="2">
        <v>0.5</v>
      </c>
      <c r="N439" s="3">
        <v>388</v>
      </c>
      <c r="O439" s="3">
        <v>-357</v>
      </c>
      <c r="P439">
        <v>3</v>
      </c>
      <c r="Q439" t="s">
        <v>7880</v>
      </c>
    </row>
    <row r="440" spans="1:17" x14ac:dyDescent="0.25">
      <c r="A440" t="s">
        <v>1073</v>
      </c>
      <c r="B440" s="1">
        <v>40700</v>
      </c>
      <c r="C440" t="s">
        <v>1074</v>
      </c>
      <c r="D440" t="s">
        <v>38</v>
      </c>
      <c r="E440" t="s">
        <v>39</v>
      </c>
      <c r="F440" t="s">
        <v>1075</v>
      </c>
      <c r="G440" t="s">
        <v>41</v>
      </c>
      <c r="H440" t="s">
        <v>47</v>
      </c>
      <c r="I440" t="s">
        <v>54</v>
      </c>
      <c r="J440" t="s">
        <v>24</v>
      </c>
      <c r="K440" t="s">
        <v>43</v>
      </c>
      <c r="L440" t="s">
        <v>877</v>
      </c>
      <c r="M440" s="2">
        <v>0</v>
      </c>
      <c r="N440" s="3">
        <v>237</v>
      </c>
      <c r="O440" s="3">
        <v>83</v>
      </c>
      <c r="P440">
        <v>8</v>
      </c>
      <c r="Q440" t="s">
        <v>7880</v>
      </c>
    </row>
    <row r="441" spans="1:17" x14ac:dyDescent="0.25">
      <c r="A441" t="s">
        <v>1073</v>
      </c>
      <c r="B441" s="1">
        <v>40700</v>
      </c>
      <c r="C441" t="s">
        <v>1074</v>
      </c>
      <c r="D441" t="s">
        <v>38</v>
      </c>
      <c r="E441" t="s">
        <v>39</v>
      </c>
      <c r="F441" t="s">
        <v>1075</v>
      </c>
      <c r="G441" t="s">
        <v>41</v>
      </c>
      <c r="H441" t="s">
        <v>47</v>
      </c>
      <c r="I441" t="s">
        <v>54</v>
      </c>
      <c r="J441" t="s">
        <v>24</v>
      </c>
      <c r="K441" t="s">
        <v>78</v>
      </c>
      <c r="L441" t="s">
        <v>948</v>
      </c>
      <c r="M441" s="2">
        <v>0</v>
      </c>
      <c r="N441" s="3">
        <v>104</v>
      </c>
      <c r="O441" s="3">
        <v>25</v>
      </c>
      <c r="P441">
        <v>9</v>
      </c>
      <c r="Q441" t="s">
        <v>7880</v>
      </c>
    </row>
    <row r="442" spans="1:17" x14ac:dyDescent="0.25">
      <c r="A442" t="s">
        <v>1073</v>
      </c>
      <c r="B442" s="1">
        <v>40700</v>
      </c>
      <c r="C442" t="s">
        <v>1074</v>
      </c>
      <c r="D442" t="s">
        <v>38</v>
      </c>
      <c r="E442" t="s">
        <v>39</v>
      </c>
      <c r="F442" t="s">
        <v>1075</v>
      </c>
      <c r="G442" t="s">
        <v>41</v>
      </c>
      <c r="H442" t="s">
        <v>47</v>
      </c>
      <c r="I442" t="s">
        <v>54</v>
      </c>
      <c r="J442" t="s">
        <v>24</v>
      </c>
      <c r="K442" t="s">
        <v>63</v>
      </c>
      <c r="L442" t="s">
        <v>737</v>
      </c>
      <c r="M442" s="2">
        <v>0</v>
      </c>
      <c r="N442" s="3">
        <v>58</v>
      </c>
      <c r="O442" s="3">
        <v>27</v>
      </c>
      <c r="P442">
        <v>3</v>
      </c>
      <c r="Q442" t="s">
        <v>7880</v>
      </c>
    </row>
    <row r="443" spans="1:17" x14ac:dyDescent="0.25">
      <c r="A443" t="s">
        <v>1073</v>
      </c>
      <c r="B443" s="1">
        <v>40700</v>
      </c>
      <c r="C443" t="s">
        <v>1074</v>
      </c>
      <c r="D443" t="s">
        <v>38</v>
      </c>
      <c r="E443" t="s">
        <v>39</v>
      </c>
      <c r="F443" t="s">
        <v>1075</v>
      </c>
      <c r="G443" t="s">
        <v>41</v>
      </c>
      <c r="H443" t="s">
        <v>47</v>
      </c>
      <c r="I443" t="s">
        <v>54</v>
      </c>
      <c r="J443" t="s">
        <v>24</v>
      </c>
      <c r="K443" t="s">
        <v>50</v>
      </c>
      <c r="L443" t="s">
        <v>1076</v>
      </c>
      <c r="M443" s="2">
        <v>0.1</v>
      </c>
      <c r="N443" s="3">
        <v>29</v>
      </c>
      <c r="O443" s="3">
        <v>9</v>
      </c>
      <c r="P443">
        <v>3</v>
      </c>
      <c r="Q443" t="s">
        <v>7881</v>
      </c>
    </row>
    <row r="444" spans="1:17" x14ac:dyDescent="0.25">
      <c r="A444" t="s">
        <v>1073</v>
      </c>
      <c r="B444" s="1">
        <v>40700</v>
      </c>
      <c r="C444" t="s">
        <v>1074</v>
      </c>
      <c r="D444" t="s">
        <v>38</v>
      </c>
      <c r="E444" t="s">
        <v>39</v>
      </c>
      <c r="F444" t="s">
        <v>1075</v>
      </c>
      <c r="G444" t="s">
        <v>41</v>
      </c>
      <c r="H444" t="s">
        <v>47</v>
      </c>
      <c r="I444" t="s">
        <v>54</v>
      </c>
      <c r="J444" t="s">
        <v>24</v>
      </c>
      <c r="K444" t="s">
        <v>145</v>
      </c>
      <c r="L444" t="s">
        <v>974</v>
      </c>
      <c r="M444" s="2">
        <v>0</v>
      </c>
      <c r="N444" s="3">
        <v>104</v>
      </c>
      <c r="O444" s="3">
        <v>0</v>
      </c>
      <c r="P444">
        <v>3</v>
      </c>
      <c r="Q444" t="s">
        <v>7880</v>
      </c>
    </row>
    <row r="445" spans="1:17" x14ac:dyDescent="0.25">
      <c r="A445" t="s">
        <v>1073</v>
      </c>
      <c r="B445" s="1">
        <v>40700</v>
      </c>
      <c r="C445" t="s">
        <v>1074</v>
      </c>
      <c r="D445" t="s">
        <v>38</v>
      </c>
      <c r="E445" t="s">
        <v>39</v>
      </c>
      <c r="F445" t="s">
        <v>1075</v>
      </c>
      <c r="G445" t="s">
        <v>41</v>
      </c>
      <c r="H445" t="s">
        <v>47</v>
      </c>
      <c r="I445" t="s">
        <v>54</v>
      </c>
      <c r="J445" t="s">
        <v>107</v>
      </c>
      <c r="K445" t="s">
        <v>108</v>
      </c>
      <c r="L445" t="s">
        <v>1077</v>
      </c>
      <c r="M445" s="2">
        <v>0.15</v>
      </c>
      <c r="N445" s="3">
        <v>578</v>
      </c>
      <c r="O445" s="3">
        <v>129</v>
      </c>
      <c r="P445">
        <v>4</v>
      </c>
      <c r="Q445" t="s">
        <v>7881</v>
      </c>
    </row>
    <row r="446" spans="1:17" x14ac:dyDescent="0.25">
      <c r="A446" t="s">
        <v>1078</v>
      </c>
      <c r="B446" s="1">
        <v>40700</v>
      </c>
      <c r="C446" t="s">
        <v>1079</v>
      </c>
      <c r="D446" t="s">
        <v>81</v>
      </c>
      <c r="E446" t="s">
        <v>82</v>
      </c>
      <c r="F446" t="s">
        <v>82</v>
      </c>
      <c r="G446" t="s">
        <v>41</v>
      </c>
      <c r="H446" t="s">
        <v>31</v>
      </c>
      <c r="I446" t="s">
        <v>54</v>
      </c>
      <c r="J446" t="s">
        <v>24</v>
      </c>
      <c r="K446" t="s">
        <v>141</v>
      </c>
      <c r="L446" t="s">
        <v>1006</v>
      </c>
      <c r="M446" s="2">
        <v>0</v>
      </c>
      <c r="N446" s="3">
        <v>60</v>
      </c>
      <c r="O446" s="3">
        <v>2</v>
      </c>
      <c r="P446">
        <v>1</v>
      </c>
      <c r="Q446" t="s">
        <v>7881</v>
      </c>
    </row>
    <row r="447" spans="1:17" x14ac:dyDescent="0.25">
      <c r="A447" t="s">
        <v>1078</v>
      </c>
      <c r="B447" s="1">
        <v>40700</v>
      </c>
      <c r="C447" t="s">
        <v>1079</v>
      </c>
      <c r="D447" t="s">
        <v>81</v>
      </c>
      <c r="E447" t="s">
        <v>82</v>
      </c>
      <c r="F447" t="s">
        <v>82</v>
      </c>
      <c r="G447" t="s">
        <v>41</v>
      </c>
      <c r="H447" t="s">
        <v>31</v>
      </c>
      <c r="I447" t="s">
        <v>54</v>
      </c>
      <c r="J447" t="s">
        <v>24</v>
      </c>
      <c r="K447" t="s">
        <v>43</v>
      </c>
      <c r="L447" t="s">
        <v>270</v>
      </c>
      <c r="M447" s="2">
        <v>0</v>
      </c>
      <c r="N447" s="3">
        <v>44</v>
      </c>
      <c r="O447" s="3">
        <v>8</v>
      </c>
      <c r="P447">
        <v>2</v>
      </c>
      <c r="Q447" t="s">
        <v>7880</v>
      </c>
    </row>
    <row r="448" spans="1:17" x14ac:dyDescent="0.25">
      <c r="A448" t="s">
        <v>1080</v>
      </c>
      <c r="B448" s="1">
        <v>40700</v>
      </c>
      <c r="C448" t="s">
        <v>1081</v>
      </c>
      <c r="D448" t="s">
        <v>101</v>
      </c>
      <c r="E448" t="s">
        <v>183</v>
      </c>
      <c r="F448" t="s">
        <v>1082</v>
      </c>
      <c r="G448" t="s">
        <v>41</v>
      </c>
      <c r="H448" t="s">
        <v>31</v>
      </c>
      <c r="I448" t="s">
        <v>22</v>
      </c>
      <c r="J448" t="s">
        <v>24</v>
      </c>
      <c r="K448" t="s">
        <v>91</v>
      </c>
      <c r="L448" t="s">
        <v>1083</v>
      </c>
      <c r="M448" s="2">
        <v>0</v>
      </c>
      <c r="N448" s="3">
        <v>14</v>
      </c>
      <c r="O448" s="3">
        <v>5</v>
      </c>
      <c r="P448">
        <v>1</v>
      </c>
      <c r="Q448" t="s">
        <v>7881</v>
      </c>
    </row>
    <row r="449" spans="1:17" x14ac:dyDescent="0.25">
      <c r="A449" t="s">
        <v>1084</v>
      </c>
      <c r="B449" s="1">
        <v>40700</v>
      </c>
      <c r="C449" t="s">
        <v>1085</v>
      </c>
      <c r="D449" t="s">
        <v>38</v>
      </c>
      <c r="E449" t="s">
        <v>59</v>
      </c>
      <c r="F449" t="s">
        <v>350</v>
      </c>
      <c r="G449" t="s">
        <v>41</v>
      </c>
      <c r="H449" t="s">
        <v>31</v>
      </c>
      <c r="I449" t="s">
        <v>54</v>
      </c>
      <c r="J449" t="s">
        <v>24</v>
      </c>
      <c r="K449" t="s">
        <v>43</v>
      </c>
      <c r="L449" t="s">
        <v>837</v>
      </c>
      <c r="M449" s="2">
        <v>0</v>
      </c>
      <c r="N449" s="3">
        <v>322</v>
      </c>
      <c r="O449" s="3">
        <v>80</v>
      </c>
      <c r="P449">
        <v>6</v>
      </c>
      <c r="Q449" t="s">
        <v>7880</v>
      </c>
    </row>
    <row r="450" spans="1:17" x14ac:dyDescent="0.25">
      <c r="A450" t="s">
        <v>1086</v>
      </c>
      <c r="B450" s="1">
        <v>40700</v>
      </c>
      <c r="C450" t="s">
        <v>1087</v>
      </c>
      <c r="D450" t="s">
        <v>28</v>
      </c>
      <c r="E450" t="s">
        <v>29</v>
      </c>
      <c r="F450" t="s">
        <v>280</v>
      </c>
      <c r="G450" t="s">
        <v>20</v>
      </c>
      <c r="H450" t="s">
        <v>21</v>
      </c>
      <c r="I450" t="s">
        <v>32</v>
      </c>
      <c r="J450" t="s">
        <v>34</v>
      </c>
      <c r="K450" t="s">
        <v>89</v>
      </c>
      <c r="L450" t="s">
        <v>1088</v>
      </c>
      <c r="M450" s="2">
        <v>0.1</v>
      </c>
      <c r="N450" s="3">
        <v>1266</v>
      </c>
      <c r="O450" s="3">
        <v>323</v>
      </c>
      <c r="P450">
        <v>3</v>
      </c>
      <c r="Q450" t="s">
        <v>7880</v>
      </c>
    </row>
    <row r="451" spans="1:17" x14ac:dyDescent="0.25">
      <c r="A451" t="s">
        <v>1089</v>
      </c>
      <c r="B451" s="1">
        <v>40700</v>
      </c>
      <c r="C451" t="s">
        <v>1090</v>
      </c>
      <c r="D451" t="s">
        <v>28</v>
      </c>
      <c r="E451" t="s">
        <v>29</v>
      </c>
      <c r="F451" t="s">
        <v>1091</v>
      </c>
      <c r="G451" t="s">
        <v>20</v>
      </c>
      <c r="H451" t="s">
        <v>31</v>
      </c>
      <c r="I451" t="s">
        <v>32</v>
      </c>
      <c r="J451" t="s">
        <v>24</v>
      </c>
      <c r="K451" t="s">
        <v>25</v>
      </c>
      <c r="L451" t="s">
        <v>1092</v>
      </c>
      <c r="M451" s="2">
        <v>0</v>
      </c>
      <c r="N451" s="3">
        <v>238</v>
      </c>
      <c r="O451" s="3">
        <v>26</v>
      </c>
      <c r="P451">
        <v>7</v>
      </c>
      <c r="Q451" t="s">
        <v>7880</v>
      </c>
    </row>
    <row r="452" spans="1:17" x14ac:dyDescent="0.25">
      <c r="A452" t="s">
        <v>1093</v>
      </c>
      <c r="B452" s="1">
        <v>40700</v>
      </c>
      <c r="C452" t="s">
        <v>1094</v>
      </c>
      <c r="D452" t="s">
        <v>417</v>
      </c>
      <c r="E452" t="s">
        <v>418</v>
      </c>
      <c r="F452" t="s">
        <v>418</v>
      </c>
      <c r="G452" t="s">
        <v>20</v>
      </c>
      <c r="H452" t="s">
        <v>31</v>
      </c>
      <c r="I452" t="s">
        <v>32</v>
      </c>
      <c r="J452" t="s">
        <v>24</v>
      </c>
      <c r="K452" t="s">
        <v>50</v>
      </c>
      <c r="L452" t="s">
        <v>1095</v>
      </c>
      <c r="M452" s="2">
        <v>0.5</v>
      </c>
      <c r="N452" s="3">
        <v>135</v>
      </c>
      <c r="O452" s="3">
        <v>-8</v>
      </c>
      <c r="P452">
        <v>2</v>
      </c>
      <c r="Q452" t="s">
        <v>7881</v>
      </c>
    </row>
    <row r="453" spans="1:17" x14ac:dyDescent="0.25">
      <c r="A453" t="s">
        <v>1096</v>
      </c>
      <c r="B453" s="1">
        <v>40701</v>
      </c>
      <c r="C453" t="s">
        <v>1097</v>
      </c>
      <c r="D453" t="s">
        <v>38</v>
      </c>
      <c r="E453" t="s">
        <v>178</v>
      </c>
      <c r="F453" t="s">
        <v>385</v>
      </c>
      <c r="G453" t="s">
        <v>41</v>
      </c>
      <c r="H453" t="s">
        <v>21</v>
      </c>
      <c r="I453" t="s">
        <v>32</v>
      </c>
      <c r="J453" t="s">
        <v>24</v>
      </c>
      <c r="K453" t="s">
        <v>50</v>
      </c>
      <c r="L453" t="s">
        <v>193</v>
      </c>
      <c r="M453" s="2">
        <v>0.1</v>
      </c>
      <c r="N453" s="3">
        <v>599</v>
      </c>
      <c r="O453" s="3">
        <v>53</v>
      </c>
      <c r="P453">
        <v>5</v>
      </c>
      <c r="Q453" t="s">
        <v>7880</v>
      </c>
    </row>
    <row r="454" spans="1:17" x14ac:dyDescent="0.25">
      <c r="A454" t="s">
        <v>1098</v>
      </c>
      <c r="B454" s="1">
        <v>40701</v>
      </c>
      <c r="C454" t="s">
        <v>1099</v>
      </c>
      <c r="D454" t="s">
        <v>38</v>
      </c>
      <c r="E454" t="s">
        <v>178</v>
      </c>
      <c r="F454" t="s">
        <v>1100</v>
      </c>
      <c r="G454" t="s">
        <v>41</v>
      </c>
      <c r="H454" t="s">
        <v>21</v>
      </c>
      <c r="I454" t="s">
        <v>32</v>
      </c>
      <c r="J454" t="s">
        <v>34</v>
      </c>
      <c r="K454" t="s">
        <v>97</v>
      </c>
      <c r="L454" t="s">
        <v>451</v>
      </c>
      <c r="M454" s="2">
        <v>0.1</v>
      </c>
      <c r="N454" s="3">
        <v>127</v>
      </c>
      <c r="O454" s="3">
        <v>44</v>
      </c>
      <c r="P454">
        <v>1</v>
      </c>
      <c r="Q454" t="s">
        <v>7880</v>
      </c>
    </row>
    <row r="455" spans="1:17" x14ac:dyDescent="0.25">
      <c r="A455" t="s">
        <v>1098</v>
      </c>
      <c r="B455" s="1">
        <v>40701</v>
      </c>
      <c r="C455" t="s">
        <v>1099</v>
      </c>
      <c r="D455" t="s">
        <v>38</v>
      </c>
      <c r="E455" t="s">
        <v>178</v>
      </c>
      <c r="F455" t="s">
        <v>1100</v>
      </c>
      <c r="G455" t="s">
        <v>41</v>
      </c>
      <c r="H455" t="s">
        <v>21</v>
      </c>
      <c r="I455" t="s">
        <v>32</v>
      </c>
      <c r="J455" t="s">
        <v>24</v>
      </c>
      <c r="K455" t="s">
        <v>169</v>
      </c>
      <c r="L455" t="s">
        <v>1101</v>
      </c>
      <c r="M455" s="2">
        <v>0</v>
      </c>
      <c r="N455" s="3">
        <v>92</v>
      </c>
      <c r="O455" s="3">
        <v>15</v>
      </c>
      <c r="P455">
        <v>4</v>
      </c>
      <c r="Q455" t="s">
        <v>7881</v>
      </c>
    </row>
    <row r="456" spans="1:17" x14ac:dyDescent="0.25">
      <c r="A456" t="s">
        <v>1102</v>
      </c>
      <c r="B456" s="1">
        <v>40701</v>
      </c>
      <c r="C456" t="s">
        <v>1103</v>
      </c>
      <c r="D456" t="s">
        <v>101</v>
      </c>
      <c r="E456" t="s">
        <v>471</v>
      </c>
      <c r="F456" t="s">
        <v>1104</v>
      </c>
      <c r="G456" t="s">
        <v>41</v>
      </c>
      <c r="H456" t="s">
        <v>31</v>
      </c>
      <c r="I456" t="s">
        <v>32</v>
      </c>
      <c r="J456" t="s">
        <v>24</v>
      </c>
      <c r="K456" t="s">
        <v>78</v>
      </c>
      <c r="L456" t="s">
        <v>1105</v>
      </c>
      <c r="M456" s="2">
        <v>0</v>
      </c>
      <c r="N456" s="3">
        <v>39</v>
      </c>
      <c r="O456" s="3">
        <v>3</v>
      </c>
      <c r="P456">
        <v>3</v>
      </c>
      <c r="Q456" t="s">
        <v>7881</v>
      </c>
    </row>
    <row r="457" spans="1:17" x14ac:dyDescent="0.25">
      <c r="A457" t="s">
        <v>1106</v>
      </c>
      <c r="B457" s="1">
        <v>40701</v>
      </c>
      <c r="C457" t="s">
        <v>1107</v>
      </c>
      <c r="D457" t="s">
        <v>38</v>
      </c>
      <c r="E457" t="s">
        <v>660</v>
      </c>
      <c r="F457" t="s">
        <v>1108</v>
      </c>
      <c r="G457" t="s">
        <v>41</v>
      </c>
      <c r="H457" t="s">
        <v>47</v>
      </c>
      <c r="I457" t="s">
        <v>22</v>
      </c>
      <c r="J457" t="s">
        <v>24</v>
      </c>
      <c r="K457" t="s">
        <v>50</v>
      </c>
      <c r="L457" t="s">
        <v>397</v>
      </c>
      <c r="M457" s="2">
        <v>0.1</v>
      </c>
      <c r="N457" s="3">
        <v>131</v>
      </c>
      <c r="O457" s="3">
        <v>4</v>
      </c>
      <c r="P457">
        <v>3</v>
      </c>
      <c r="Q457" t="s">
        <v>7880</v>
      </c>
    </row>
    <row r="458" spans="1:17" x14ac:dyDescent="0.25">
      <c r="A458" t="s">
        <v>1106</v>
      </c>
      <c r="B458" s="1">
        <v>40701</v>
      </c>
      <c r="C458" t="s">
        <v>1107</v>
      </c>
      <c r="D458" t="s">
        <v>38</v>
      </c>
      <c r="E458" t="s">
        <v>660</v>
      </c>
      <c r="F458" t="s">
        <v>1108</v>
      </c>
      <c r="G458" t="s">
        <v>41</v>
      </c>
      <c r="H458" t="s">
        <v>47</v>
      </c>
      <c r="I458" t="s">
        <v>22</v>
      </c>
      <c r="J458" t="s">
        <v>24</v>
      </c>
      <c r="K458" t="s">
        <v>145</v>
      </c>
      <c r="L458" t="s">
        <v>627</v>
      </c>
      <c r="M458" s="2">
        <v>0</v>
      </c>
      <c r="N458" s="3">
        <v>152</v>
      </c>
      <c r="O458" s="3">
        <v>12</v>
      </c>
      <c r="P458">
        <v>8</v>
      </c>
      <c r="Q458" t="s">
        <v>7881</v>
      </c>
    </row>
    <row r="459" spans="1:17" x14ac:dyDescent="0.25">
      <c r="A459" t="s">
        <v>1106</v>
      </c>
      <c r="B459" s="1">
        <v>40701</v>
      </c>
      <c r="C459" t="s">
        <v>1107</v>
      </c>
      <c r="D459" t="s">
        <v>38</v>
      </c>
      <c r="E459" t="s">
        <v>660</v>
      </c>
      <c r="F459" t="s">
        <v>1108</v>
      </c>
      <c r="G459" t="s">
        <v>41</v>
      </c>
      <c r="H459" t="s">
        <v>47</v>
      </c>
      <c r="I459" t="s">
        <v>22</v>
      </c>
      <c r="J459" t="s">
        <v>107</v>
      </c>
      <c r="K459" t="s">
        <v>136</v>
      </c>
      <c r="L459" t="s">
        <v>1109</v>
      </c>
      <c r="M459" s="2">
        <v>0.15</v>
      </c>
      <c r="N459" s="3">
        <v>222</v>
      </c>
      <c r="O459" s="3">
        <v>60</v>
      </c>
      <c r="P459">
        <v>4</v>
      </c>
      <c r="Q459" t="s">
        <v>7880</v>
      </c>
    </row>
    <row r="460" spans="1:17" x14ac:dyDescent="0.25">
      <c r="A460" t="s">
        <v>1110</v>
      </c>
      <c r="B460" s="1">
        <v>40701</v>
      </c>
      <c r="C460" t="s">
        <v>1111</v>
      </c>
      <c r="D460" t="s">
        <v>28</v>
      </c>
      <c r="E460" t="s">
        <v>29</v>
      </c>
      <c r="F460" t="s">
        <v>1112</v>
      </c>
      <c r="G460" t="s">
        <v>20</v>
      </c>
      <c r="H460" t="s">
        <v>31</v>
      </c>
      <c r="I460" t="s">
        <v>32</v>
      </c>
      <c r="J460" t="s">
        <v>24</v>
      </c>
      <c r="K460" t="s">
        <v>25</v>
      </c>
      <c r="L460" t="s">
        <v>1113</v>
      </c>
      <c r="M460" s="2">
        <v>0</v>
      </c>
      <c r="N460" s="3">
        <v>85</v>
      </c>
      <c r="O460" s="3">
        <v>36</v>
      </c>
      <c r="P460">
        <v>3</v>
      </c>
      <c r="Q460" t="s">
        <v>7880</v>
      </c>
    </row>
    <row r="461" spans="1:17" x14ac:dyDescent="0.25">
      <c r="A461" t="s">
        <v>1110</v>
      </c>
      <c r="B461" s="1">
        <v>40701</v>
      </c>
      <c r="C461" t="s">
        <v>1111</v>
      </c>
      <c r="D461" t="s">
        <v>28</v>
      </c>
      <c r="E461" t="s">
        <v>29</v>
      </c>
      <c r="F461" t="s">
        <v>1112</v>
      </c>
      <c r="G461" t="s">
        <v>20</v>
      </c>
      <c r="H461" t="s">
        <v>31</v>
      </c>
      <c r="I461" t="s">
        <v>32</v>
      </c>
      <c r="J461" t="s">
        <v>24</v>
      </c>
      <c r="K461" t="s">
        <v>25</v>
      </c>
      <c r="L461" t="s">
        <v>1114</v>
      </c>
      <c r="M461" s="2">
        <v>0</v>
      </c>
      <c r="N461" s="3">
        <v>145</v>
      </c>
      <c r="O461" s="3">
        <v>45</v>
      </c>
      <c r="P461">
        <v>3</v>
      </c>
      <c r="Q461" t="s">
        <v>7880</v>
      </c>
    </row>
    <row r="462" spans="1:17" x14ac:dyDescent="0.25">
      <c r="A462" t="s">
        <v>1110</v>
      </c>
      <c r="B462" s="1">
        <v>40701</v>
      </c>
      <c r="C462" t="s">
        <v>1111</v>
      </c>
      <c r="D462" t="s">
        <v>28</v>
      </c>
      <c r="E462" t="s">
        <v>29</v>
      </c>
      <c r="F462" t="s">
        <v>1112</v>
      </c>
      <c r="G462" t="s">
        <v>20</v>
      </c>
      <c r="H462" t="s">
        <v>31</v>
      </c>
      <c r="I462" t="s">
        <v>32</v>
      </c>
      <c r="J462" t="s">
        <v>24</v>
      </c>
      <c r="K462" t="s">
        <v>145</v>
      </c>
      <c r="L462" t="s">
        <v>1115</v>
      </c>
      <c r="M462" s="2">
        <v>0</v>
      </c>
      <c r="N462" s="3">
        <v>53</v>
      </c>
      <c r="O462" s="3">
        <v>22</v>
      </c>
      <c r="P462">
        <v>2</v>
      </c>
      <c r="Q462" t="s">
        <v>7880</v>
      </c>
    </row>
    <row r="463" spans="1:17" x14ac:dyDescent="0.25">
      <c r="A463" t="s">
        <v>1116</v>
      </c>
      <c r="B463" s="1">
        <v>40701</v>
      </c>
      <c r="C463" t="s">
        <v>1117</v>
      </c>
      <c r="D463" t="s">
        <v>28</v>
      </c>
      <c r="E463" t="s">
        <v>29</v>
      </c>
      <c r="F463" t="s">
        <v>1118</v>
      </c>
      <c r="G463" t="s">
        <v>20</v>
      </c>
      <c r="H463" t="s">
        <v>21</v>
      </c>
      <c r="I463" t="s">
        <v>32</v>
      </c>
      <c r="J463" t="s">
        <v>24</v>
      </c>
      <c r="K463" t="s">
        <v>43</v>
      </c>
      <c r="L463" t="s">
        <v>1119</v>
      </c>
      <c r="M463" s="2">
        <v>0</v>
      </c>
      <c r="N463" s="3">
        <v>146</v>
      </c>
      <c r="O463" s="3">
        <v>7</v>
      </c>
      <c r="P463">
        <v>5</v>
      </c>
      <c r="Q463" t="s">
        <v>7881</v>
      </c>
    </row>
    <row r="464" spans="1:17" x14ac:dyDescent="0.25">
      <c r="A464" t="s">
        <v>1120</v>
      </c>
      <c r="B464" s="1">
        <v>40701</v>
      </c>
      <c r="C464" t="s">
        <v>1121</v>
      </c>
      <c r="D464" t="s">
        <v>73</v>
      </c>
      <c r="E464" t="s">
        <v>172</v>
      </c>
      <c r="F464" t="s">
        <v>1122</v>
      </c>
      <c r="G464" t="s">
        <v>76</v>
      </c>
      <c r="H464" t="s">
        <v>21</v>
      </c>
      <c r="I464" t="s">
        <v>32</v>
      </c>
      <c r="J464" t="s">
        <v>24</v>
      </c>
      <c r="K464" t="s">
        <v>78</v>
      </c>
      <c r="L464" t="s">
        <v>587</v>
      </c>
      <c r="M464" s="2">
        <v>0</v>
      </c>
      <c r="N464" s="3">
        <v>151</v>
      </c>
      <c r="O464" s="3">
        <v>9</v>
      </c>
      <c r="P464">
        <v>3</v>
      </c>
      <c r="Q464" t="s">
        <v>7881</v>
      </c>
    </row>
    <row r="465" spans="1:17" x14ac:dyDescent="0.25">
      <c r="A465" t="s">
        <v>1120</v>
      </c>
      <c r="B465" s="1">
        <v>40701</v>
      </c>
      <c r="C465" t="s">
        <v>1121</v>
      </c>
      <c r="D465" t="s">
        <v>73</v>
      </c>
      <c r="E465" t="s">
        <v>172</v>
      </c>
      <c r="F465" t="s">
        <v>1122</v>
      </c>
      <c r="G465" t="s">
        <v>76</v>
      </c>
      <c r="H465" t="s">
        <v>21</v>
      </c>
      <c r="I465" t="s">
        <v>32</v>
      </c>
      <c r="J465" t="s">
        <v>24</v>
      </c>
      <c r="K465" t="s">
        <v>50</v>
      </c>
      <c r="L465" t="s">
        <v>1123</v>
      </c>
      <c r="M465" s="2">
        <v>0.4</v>
      </c>
      <c r="N465" s="3">
        <v>165</v>
      </c>
      <c r="O465" s="3">
        <v>-110</v>
      </c>
      <c r="P465">
        <v>2</v>
      </c>
      <c r="Q465" t="s">
        <v>7881</v>
      </c>
    </row>
    <row r="466" spans="1:17" x14ac:dyDescent="0.25">
      <c r="A466" t="s">
        <v>1120</v>
      </c>
      <c r="B466" s="1">
        <v>40701</v>
      </c>
      <c r="C466" t="s">
        <v>1121</v>
      </c>
      <c r="D466" t="s">
        <v>73</v>
      </c>
      <c r="E466" t="s">
        <v>172</v>
      </c>
      <c r="F466" t="s">
        <v>1122</v>
      </c>
      <c r="G466" t="s">
        <v>76</v>
      </c>
      <c r="H466" t="s">
        <v>21</v>
      </c>
      <c r="I466" t="s">
        <v>32</v>
      </c>
      <c r="J466" t="s">
        <v>107</v>
      </c>
      <c r="K466" t="s">
        <v>147</v>
      </c>
      <c r="L466" t="s">
        <v>1124</v>
      </c>
      <c r="M466" s="2">
        <v>0</v>
      </c>
      <c r="N466" s="3">
        <v>713</v>
      </c>
      <c r="O466" s="3">
        <v>14</v>
      </c>
      <c r="P466">
        <v>5</v>
      </c>
      <c r="Q466" t="s">
        <v>7881</v>
      </c>
    </row>
    <row r="467" spans="1:17" x14ac:dyDescent="0.25">
      <c r="A467" t="s">
        <v>1125</v>
      </c>
      <c r="B467" s="1">
        <v>40701</v>
      </c>
      <c r="C467" t="s">
        <v>1126</v>
      </c>
      <c r="D467" t="s">
        <v>28</v>
      </c>
      <c r="E467" t="s">
        <v>29</v>
      </c>
      <c r="F467" t="s">
        <v>1127</v>
      </c>
      <c r="G467" t="s">
        <v>20</v>
      </c>
      <c r="H467" t="s">
        <v>47</v>
      </c>
      <c r="I467" t="s">
        <v>54</v>
      </c>
      <c r="J467" t="s">
        <v>34</v>
      </c>
      <c r="K467" t="s">
        <v>35</v>
      </c>
      <c r="L467" t="s">
        <v>1000</v>
      </c>
      <c r="M467" s="2">
        <v>0</v>
      </c>
      <c r="N467" s="3">
        <v>506</v>
      </c>
      <c r="O467" s="3">
        <v>192</v>
      </c>
      <c r="P467">
        <v>3</v>
      </c>
      <c r="Q467" t="s">
        <v>7881</v>
      </c>
    </row>
    <row r="468" spans="1:17" x14ac:dyDescent="0.25">
      <c r="A468" t="s">
        <v>1125</v>
      </c>
      <c r="B468" s="1">
        <v>40701</v>
      </c>
      <c r="C468" t="s">
        <v>1126</v>
      </c>
      <c r="D468" t="s">
        <v>28</v>
      </c>
      <c r="E468" t="s">
        <v>29</v>
      </c>
      <c r="F468" t="s">
        <v>1127</v>
      </c>
      <c r="G468" t="s">
        <v>20</v>
      </c>
      <c r="H468" t="s">
        <v>47</v>
      </c>
      <c r="I468" t="s">
        <v>54</v>
      </c>
      <c r="J468" t="s">
        <v>34</v>
      </c>
      <c r="K468" t="s">
        <v>218</v>
      </c>
      <c r="L468" t="s">
        <v>1128</v>
      </c>
      <c r="M468" s="2">
        <v>0.3</v>
      </c>
      <c r="N468" s="3">
        <v>144</v>
      </c>
      <c r="O468" s="3">
        <v>-37</v>
      </c>
      <c r="P468">
        <v>4</v>
      </c>
      <c r="Q468" t="s">
        <v>7881</v>
      </c>
    </row>
    <row r="469" spans="1:17" x14ac:dyDescent="0.25">
      <c r="A469" t="s">
        <v>1125</v>
      </c>
      <c r="B469" s="1">
        <v>40701</v>
      </c>
      <c r="C469" t="s">
        <v>1126</v>
      </c>
      <c r="D469" t="s">
        <v>28</v>
      </c>
      <c r="E469" t="s">
        <v>29</v>
      </c>
      <c r="F469" t="s">
        <v>1127</v>
      </c>
      <c r="G469" t="s">
        <v>20</v>
      </c>
      <c r="H469" t="s">
        <v>47</v>
      </c>
      <c r="I469" t="s">
        <v>54</v>
      </c>
      <c r="J469" t="s">
        <v>24</v>
      </c>
      <c r="K469" t="s">
        <v>169</v>
      </c>
      <c r="L469" t="s">
        <v>1129</v>
      </c>
      <c r="M469" s="2">
        <v>0</v>
      </c>
      <c r="N469" s="3">
        <v>118</v>
      </c>
      <c r="O469" s="3">
        <v>58</v>
      </c>
      <c r="P469">
        <v>4</v>
      </c>
      <c r="Q469" t="s">
        <v>7881</v>
      </c>
    </row>
    <row r="470" spans="1:17" x14ac:dyDescent="0.25">
      <c r="A470" t="s">
        <v>1130</v>
      </c>
      <c r="B470" s="1">
        <v>40702</v>
      </c>
      <c r="C470" t="s">
        <v>1131</v>
      </c>
      <c r="D470" t="s">
        <v>189</v>
      </c>
      <c r="E470" t="s">
        <v>1132</v>
      </c>
      <c r="F470" t="s">
        <v>1133</v>
      </c>
      <c r="G470" t="s">
        <v>41</v>
      </c>
      <c r="H470" t="s">
        <v>31</v>
      </c>
      <c r="I470" t="s">
        <v>54</v>
      </c>
      <c r="J470" t="s">
        <v>24</v>
      </c>
      <c r="K470" t="s">
        <v>141</v>
      </c>
      <c r="L470" t="s">
        <v>1134</v>
      </c>
      <c r="M470" s="2">
        <v>0</v>
      </c>
      <c r="N470" s="3">
        <v>152</v>
      </c>
      <c r="O470" s="3">
        <v>44</v>
      </c>
      <c r="P470">
        <v>2</v>
      </c>
      <c r="Q470" t="s">
        <v>7881</v>
      </c>
    </row>
    <row r="471" spans="1:17" x14ac:dyDescent="0.25">
      <c r="A471" t="s">
        <v>1130</v>
      </c>
      <c r="B471" s="1">
        <v>40702</v>
      </c>
      <c r="C471" t="s">
        <v>1131</v>
      </c>
      <c r="D471" t="s">
        <v>189</v>
      </c>
      <c r="E471" t="s">
        <v>1132</v>
      </c>
      <c r="F471" t="s">
        <v>1133</v>
      </c>
      <c r="G471" t="s">
        <v>41</v>
      </c>
      <c r="H471" t="s">
        <v>31</v>
      </c>
      <c r="I471" t="s">
        <v>54</v>
      </c>
      <c r="J471" t="s">
        <v>107</v>
      </c>
      <c r="K471" t="s">
        <v>136</v>
      </c>
      <c r="L471" t="s">
        <v>436</v>
      </c>
      <c r="M471" s="2">
        <v>0</v>
      </c>
      <c r="N471" s="3">
        <v>957</v>
      </c>
      <c r="O471" s="3">
        <v>316</v>
      </c>
      <c r="P471">
        <v>12</v>
      </c>
      <c r="Q471" t="s">
        <v>7881</v>
      </c>
    </row>
    <row r="472" spans="1:17" x14ac:dyDescent="0.25">
      <c r="A472" t="s">
        <v>1135</v>
      </c>
      <c r="B472" s="1">
        <v>40702</v>
      </c>
      <c r="C472" t="s">
        <v>236</v>
      </c>
      <c r="D472" t="s">
        <v>101</v>
      </c>
      <c r="E472" t="s">
        <v>454</v>
      </c>
      <c r="F472" t="s">
        <v>454</v>
      </c>
      <c r="G472" t="s">
        <v>41</v>
      </c>
      <c r="H472" t="s">
        <v>47</v>
      </c>
      <c r="I472" t="s">
        <v>32</v>
      </c>
      <c r="J472" t="s">
        <v>34</v>
      </c>
      <c r="K472" t="s">
        <v>218</v>
      </c>
      <c r="L472" t="s">
        <v>1136</v>
      </c>
      <c r="M472" s="2">
        <v>0.1</v>
      </c>
      <c r="N472" s="3">
        <v>289</v>
      </c>
      <c r="O472" s="3">
        <v>48</v>
      </c>
      <c r="P472">
        <v>3</v>
      </c>
      <c r="Q472" t="s">
        <v>7880</v>
      </c>
    </row>
    <row r="473" spans="1:17" x14ac:dyDescent="0.25">
      <c r="A473" t="s">
        <v>1135</v>
      </c>
      <c r="B473" s="1">
        <v>40702</v>
      </c>
      <c r="C473" t="s">
        <v>236</v>
      </c>
      <c r="D473" t="s">
        <v>101</v>
      </c>
      <c r="E473" t="s">
        <v>454</v>
      </c>
      <c r="F473" t="s">
        <v>454</v>
      </c>
      <c r="G473" t="s">
        <v>41</v>
      </c>
      <c r="H473" t="s">
        <v>47</v>
      </c>
      <c r="I473" t="s">
        <v>32</v>
      </c>
      <c r="J473" t="s">
        <v>24</v>
      </c>
      <c r="K473" t="s">
        <v>78</v>
      </c>
      <c r="L473" t="s">
        <v>192</v>
      </c>
      <c r="M473" s="2">
        <v>0.1</v>
      </c>
      <c r="N473" s="3">
        <v>10</v>
      </c>
      <c r="O473" s="3">
        <v>2</v>
      </c>
      <c r="P473">
        <v>2</v>
      </c>
      <c r="Q473" t="s">
        <v>7881</v>
      </c>
    </row>
    <row r="474" spans="1:17" x14ac:dyDescent="0.25">
      <c r="A474" t="s">
        <v>1135</v>
      </c>
      <c r="B474" s="1">
        <v>40702</v>
      </c>
      <c r="C474" t="s">
        <v>236</v>
      </c>
      <c r="D474" t="s">
        <v>101</v>
      </c>
      <c r="E474" t="s">
        <v>454</v>
      </c>
      <c r="F474" t="s">
        <v>454</v>
      </c>
      <c r="G474" t="s">
        <v>41</v>
      </c>
      <c r="H474" t="s">
        <v>47</v>
      </c>
      <c r="I474" t="s">
        <v>32</v>
      </c>
      <c r="J474" t="s">
        <v>24</v>
      </c>
      <c r="K474" t="s">
        <v>78</v>
      </c>
      <c r="L474" t="s">
        <v>1137</v>
      </c>
      <c r="M474" s="2">
        <v>0.1</v>
      </c>
      <c r="N474" s="3">
        <v>56</v>
      </c>
      <c r="O474" s="3">
        <v>22</v>
      </c>
      <c r="P474">
        <v>5</v>
      </c>
      <c r="Q474" t="s">
        <v>7881</v>
      </c>
    </row>
    <row r="475" spans="1:17" x14ac:dyDescent="0.25">
      <c r="A475" t="s">
        <v>1135</v>
      </c>
      <c r="B475" s="1">
        <v>40702</v>
      </c>
      <c r="C475" t="s">
        <v>236</v>
      </c>
      <c r="D475" t="s">
        <v>101</v>
      </c>
      <c r="E475" t="s">
        <v>454</v>
      </c>
      <c r="F475" t="s">
        <v>454</v>
      </c>
      <c r="G475" t="s">
        <v>41</v>
      </c>
      <c r="H475" t="s">
        <v>47</v>
      </c>
      <c r="I475" t="s">
        <v>32</v>
      </c>
      <c r="J475" t="s">
        <v>24</v>
      </c>
      <c r="K475" t="s">
        <v>78</v>
      </c>
      <c r="L475" t="s">
        <v>1037</v>
      </c>
      <c r="M475" s="2">
        <v>0.1</v>
      </c>
      <c r="N475" s="3">
        <v>25</v>
      </c>
      <c r="O475" s="3">
        <v>6</v>
      </c>
      <c r="P475">
        <v>1</v>
      </c>
      <c r="Q475" t="s">
        <v>7880</v>
      </c>
    </row>
    <row r="476" spans="1:17" x14ac:dyDescent="0.25">
      <c r="A476" t="s">
        <v>1135</v>
      </c>
      <c r="B476" s="1">
        <v>40702</v>
      </c>
      <c r="C476" t="s">
        <v>236</v>
      </c>
      <c r="D476" t="s">
        <v>101</v>
      </c>
      <c r="E476" t="s">
        <v>454</v>
      </c>
      <c r="F476" t="s">
        <v>454</v>
      </c>
      <c r="G476" t="s">
        <v>41</v>
      </c>
      <c r="H476" t="s">
        <v>47</v>
      </c>
      <c r="I476" t="s">
        <v>32</v>
      </c>
      <c r="J476" t="s">
        <v>107</v>
      </c>
      <c r="K476" t="s">
        <v>186</v>
      </c>
      <c r="L476" t="s">
        <v>1138</v>
      </c>
      <c r="M476" s="2">
        <v>0.1</v>
      </c>
      <c r="N476" s="3">
        <v>113</v>
      </c>
      <c r="O476" s="3">
        <v>-13</v>
      </c>
      <c r="P476">
        <v>3</v>
      </c>
      <c r="Q476" t="s">
        <v>7881</v>
      </c>
    </row>
    <row r="477" spans="1:17" x14ac:dyDescent="0.25">
      <c r="A477" t="s">
        <v>1135</v>
      </c>
      <c r="B477" s="1">
        <v>40702</v>
      </c>
      <c r="C477" t="s">
        <v>236</v>
      </c>
      <c r="D477" t="s">
        <v>101</v>
      </c>
      <c r="E477" t="s">
        <v>454</v>
      </c>
      <c r="F477" t="s">
        <v>454</v>
      </c>
      <c r="G477" t="s">
        <v>41</v>
      </c>
      <c r="H477" t="s">
        <v>47</v>
      </c>
      <c r="I477" t="s">
        <v>32</v>
      </c>
      <c r="J477" t="s">
        <v>107</v>
      </c>
      <c r="K477" t="s">
        <v>147</v>
      </c>
      <c r="L477" t="s">
        <v>1139</v>
      </c>
      <c r="M477" s="2">
        <v>0.1</v>
      </c>
      <c r="N477" s="3">
        <v>860</v>
      </c>
      <c r="O477" s="3">
        <v>0</v>
      </c>
      <c r="P477">
        <v>3</v>
      </c>
      <c r="Q477" t="s">
        <v>7880</v>
      </c>
    </row>
    <row r="478" spans="1:17" x14ac:dyDescent="0.25">
      <c r="A478" t="s">
        <v>1140</v>
      </c>
      <c r="B478" s="1">
        <v>40702</v>
      </c>
      <c r="C478" t="s">
        <v>1085</v>
      </c>
      <c r="D478" t="s">
        <v>28</v>
      </c>
      <c r="E478" t="s">
        <v>29</v>
      </c>
      <c r="F478" t="s">
        <v>1141</v>
      </c>
      <c r="G478" t="s">
        <v>20</v>
      </c>
      <c r="H478" t="s">
        <v>31</v>
      </c>
      <c r="I478" t="s">
        <v>32</v>
      </c>
      <c r="J478" t="s">
        <v>24</v>
      </c>
      <c r="K478" t="s">
        <v>169</v>
      </c>
      <c r="L478" t="s">
        <v>1142</v>
      </c>
      <c r="M478" s="2">
        <v>0</v>
      </c>
      <c r="N478" s="3">
        <v>79</v>
      </c>
      <c r="O478" s="3">
        <v>35</v>
      </c>
      <c r="P478">
        <v>5</v>
      </c>
      <c r="Q478" t="s">
        <v>7881</v>
      </c>
    </row>
    <row r="479" spans="1:17" x14ac:dyDescent="0.25">
      <c r="A479" t="s">
        <v>1143</v>
      </c>
      <c r="B479" s="1">
        <v>40702</v>
      </c>
      <c r="C479" t="s">
        <v>1144</v>
      </c>
      <c r="D479" t="s">
        <v>86</v>
      </c>
      <c r="E479" t="s">
        <v>1145</v>
      </c>
      <c r="F479" t="s">
        <v>1145</v>
      </c>
      <c r="G479" t="s">
        <v>76</v>
      </c>
      <c r="H479" t="s">
        <v>31</v>
      </c>
      <c r="I479" t="s">
        <v>32</v>
      </c>
      <c r="J479" t="s">
        <v>34</v>
      </c>
      <c r="K479" t="s">
        <v>97</v>
      </c>
      <c r="L479" t="s">
        <v>1146</v>
      </c>
      <c r="M479" s="2">
        <v>0.2</v>
      </c>
      <c r="N479" s="3">
        <v>147</v>
      </c>
      <c r="O479" s="3">
        <v>-15</v>
      </c>
      <c r="P479">
        <v>2</v>
      </c>
      <c r="Q479" t="s">
        <v>7880</v>
      </c>
    </row>
    <row r="480" spans="1:17" x14ac:dyDescent="0.25">
      <c r="A480" t="s">
        <v>1143</v>
      </c>
      <c r="B480" s="1">
        <v>40702</v>
      </c>
      <c r="C480" t="s">
        <v>1144</v>
      </c>
      <c r="D480" t="s">
        <v>86</v>
      </c>
      <c r="E480" t="s">
        <v>1145</v>
      </c>
      <c r="F480" t="s">
        <v>1145</v>
      </c>
      <c r="G480" t="s">
        <v>76</v>
      </c>
      <c r="H480" t="s">
        <v>31</v>
      </c>
      <c r="I480" t="s">
        <v>32</v>
      </c>
      <c r="J480" t="s">
        <v>107</v>
      </c>
      <c r="K480" t="s">
        <v>147</v>
      </c>
      <c r="L480" t="s">
        <v>1147</v>
      </c>
      <c r="M480" s="2">
        <v>0</v>
      </c>
      <c r="N480" s="3">
        <v>336</v>
      </c>
      <c r="O480" s="3">
        <v>114</v>
      </c>
      <c r="P480">
        <v>2</v>
      </c>
      <c r="Q480" t="s">
        <v>7880</v>
      </c>
    </row>
    <row r="481" spans="1:17" x14ac:dyDescent="0.25">
      <c r="A481" t="s">
        <v>1143</v>
      </c>
      <c r="B481" s="1">
        <v>40702</v>
      </c>
      <c r="C481" t="s">
        <v>1144</v>
      </c>
      <c r="D481" t="s">
        <v>86</v>
      </c>
      <c r="E481" t="s">
        <v>1145</v>
      </c>
      <c r="F481" t="s">
        <v>1145</v>
      </c>
      <c r="G481" t="s">
        <v>76</v>
      </c>
      <c r="H481" t="s">
        <v>31</v>
      </c>
      <c r="I481" t="s">
        <v>32</v>
      </c>
      <c r="J481" t="s">
        <v>107</v>
      </c>
      <c r="K481" t="s">
        <v>136</v>
      </c>
      <c r="L481" t="s">
        <v>1148</v>
      </c>
      <c r="M481" s="2">
        <v>0.1</v>
      </c>
      <c r="N481" s="3">
        <v>59</v>
      </c>
      <c r="O481" s="3">
        <v>8</v>
      </c>
      <c r="P481">
        <v>1</v>
      </c>
      <c r="Q481" t="s">
        <v>7881</v>
      </c>
    </row>
    <row r="482" spans="1:17" x14ac:dyDescent="0.25">
      <c r="A482" t="s">
        <v>1149</v>
      </c>
      <c r="B482" s="1">
        <v>40703</v>
      </c>
      <c r="C482" t="s">
        <v>1150</v>
      </c>
      <c r="D482" t="s">
        <v>101</v>
      </c>
      <c r="E482" t="s">
        <v>471</v>
      </c>
      <c r="F482" t="s">
        <v>1104</v>
      </c>
      <c r="G482" t="s">
        <v>41</v>
      </c>
      <c r="H482" t="s">
        <v>21</v>
      </c>
      <c r="I482" t="s">
        <v>32</v>
      </c>
      <c r="J482" t="s">
        <v>24</v>
      </c>
      <c r="K482" t="s">
        <v>43</v>
      </c>
      <c r="L482" t="s">
        <v>347</v>
      </c>
      <c r="M482" s="2">
        <v>0</v>
      </c>
      <c r="N482" s="3">
        <v>38</v>
      </c>
      <c r="O482" s="3">
        <v>8</v>
      </c>
      <c r="P482">
        <v>2</v>
      </c>
      <c r="Q482" t="s">
        <v>7881</v>
      </c>
    </row>
    <row r="483" spans="1:17" x14ac:dyDescent="0.25">
      <c r="A483" t="s">
        <v>1149</v>
      </c>
      <c r="B483" s="1">
        <v>40703</v>
      </c>
      <c r="C483" t="s">
        <v>1150</v>
      </c>
      <c r="D483" t="s">
        <v>101</v>
      </c>
      <c r="E483" t="s">
        <v>471</v>
      </c>
      <c r="F483" t="s">
        <v>1104</v>
      </c>
      <c r="G483" t="s">
        <v>41</v>
      </c>
      <c r="H483" t="s">
        <v>21</v>
      </c>
      <c r="I483" t="s">
        <v>32</v>
      </c>
      <c r="J483" t="s">
        <v>24</v>
      </c>
      <c r="K483" t="s">
        <v>25</v>
      </c>
      <c r="L483" t="s">
        <v>914</v>
      </c>
      <c r="M483" s="2">
        <v>0</v>
      </c>
      <c r="N483" s="3">
        <v>215</v>
      </c>
      <c r="O483" s="3">
        <v>60</v>
      </c>
      <c r="P483">
        <v>11</v>
      </c>
      <c r="Q483" t="s">
        <v>7880</v>
      </c>
    </row>
    <row r="484" spans="1:17" x14ac:dyDescent="0.25">
      <c r="A484" t="s">
        <v>1151</v>
      </c>
      <c r="B484" s="1">
        <v>40703</v>
      </c>
      <c r="C484" t="s">
        <v>1152</v>
      </c>
      <c r="D484" t="s">
        <v>101</v>
      </c>
      <c r="E484" t="s">
        <v>183</v>
      </c>
      <c r="F484" t="s">
        <v>1153</v>
      </c>
      <c r="G484" t="s">
        <v>41</v>
      </c>
      <c r="H484" t="s">
        <v>21</v>
      </c>
      <c r="I484" t="s">
        <v>95</v>
      </c>
      <c r="J484" t="s">
        <v>24</v>
      </c>
      <c r="K484" t="s">
        <v>141</v>
      </c>
      <c r="L484" t="s">
        <v>519</v>
      </c>
      <c r="M484" s="2">
        <v>0.1</v>
      </c>
      <c r="N484" s="3">
        <v>512</v>
      </c>
      <c r="O484" s="3">
        <v>227</v>
      </c>
      <c r="P484">
        <v>1</v>
      </c>
      <c r="Q484" t="s">
        <v>7881</v>
      </c>
    </row>
    <row r="485" spans="1:17" x14ac:dyDescent="0.25">
      <c r="A485" t="s">
        <v>1151</v>
      </c>
      <c r="B485" s="1">
        <v>40703</v>
      </c>
      <c r="C485" t="s">
        <v>1152</v>
      </c>
      <c r="D485" t="s">
        <v>101</v>
      </c>
      <c r="E485" t="s">
        <v>183</v>
      </c>
      <c r="F485" t="s">
        <v>1153</v>
      </c>
      <c r="G485" t="s">
        <v>41</v>
      </c>
      <c r="H485" t="s">
        <v>21</v>
      </c>
      <c r="I485" t="s">
        <v>95</v>
      </c>
      <c r="J485" t="s">
        <v>24</v>
      </c>
      <c r="K485" t="s">
        <v>50</v>
      </c>
      <c r="L485" t="s">
        <v>692</v>
      </c>
      <c r="M485" s="2">
        <v>0.1</v>
      </c>
      <c r="N485" s="3">
        <v>80</v>
      </c>
      <c r="O485" s="3">
        <v>1</v>
      </c>
      <c r="P485">
        <v>3</v>
      </c>
      <c r="Q485" t="s">
        <v>7880</v>
      </c>
    </row>
    <row r="486" spans="1:17" x14ac:dyDescent="0.25">
      <c r="A486" t="s">
        <v>1154</v>
      </c>
      <c r="B486" s="1">
        <v>40703</v>
      </c>
      <c r="C486" t="s">
        <v>1155</v>
      </c>
      <c r="D486" t="s">
        <v>101</v>
      </c>
      <c r="E486" t="s">
        <v>291</v>
      </c>
      <c r="F486" t="s">
        <v>596</v>
      </c>
      <c r="G486" t="s">
        <v>41</v>
      </c>
      <c r="H486" t="s">
        <v>47</v>
      </c>
      <c r="I486" t="s">
        <v>22</v>
      </c>
      <c r="J486" t="s">
        <v>24</v>
      </c>
      <c r="K486" t="s">
        <v>91</v>
      </c>
      <c r="L486" t="s">
        <v>1156</v>
      </c>
      <c r="M486" s="2">
        <v>0</v>
      </c>
      <c r="N486" s="3">
        <v>32</v>
      </c>
      <c r="O486" s="3">
        <v>6</v>
      </c>
      <c r="P486">
        <v>3</v>
      </c>
      <c r="Q486" t="s">
        <v>7881</v>
      </c>
    </row>
    <row r="487" spans="1:17" x14ac:dyDescent="0.25">
      <c r="A487" t="s">
        <v>1157</v>
      </c>
      <c r="B487" s="1">
        <v>40703</v>
      </c>
      <c r="C487" t="s">
        <v>1158</v>
      </c>
      <c r="D487" t="s">
        <v>38</v>
      </c>
      <c r="E487" t="s">
        <v>67</v>
      </c>
      <c r="F487" t="s">
        <v>68</v>
      </c>
      <c r="G487" t="s">
        <v>41</v>
      </c>
      <c r="H487" t="s">
        <v>47</v>
      </c>
      <c r="I487" t="s">
        <v>22</v>
      </c>
      <c r="J487" t="s">
        <v>24</v>
      </c>
      <c r="K487" t="s">
        <v>50</v>
      </c>
      <c r="L487" t="s">
        <v>1159</v>
      </c>
      <c r="M487" s="2">
        <v>0.6</v>
      </c>
      <c r="N487" s="3">
        <v>44</v>
      </c>
      <c r="O487" s="3">
        <v>-38</v>
      </c>
      <c r="P487">
        <v>2</v>
      </c>
      <c r="Q487" t="s">
        <v>7880</v>
      </c>
    </row>
    <row r="488" spans="1:17" x14ac:dyDescent="0.25">
      <c r="A488" t="s">
        <v>1160</v>
      </c>
      <c r="B488" s="1">
        <v>40703</v>
      </c>
      <c r="C488" t="s">
        <v>1161</v>
      </c>
      <c r="D488" t="s">
        <v>38</v>
      </c>
      <c r="E488" t="s">
        <v>304</v>
      </c>
      <c r="F488" t="s">
        <v>1162</v>
      </c>
      <c r="G488" t="s">
        <v>41</v>
      </c>
      <c r="H488" t="s">
        <v>31</v>
      </c>
      <c r="I488" t="s">
        <v>54</v>
      </c>
      <c r="J488" t="s">
        <v>107</v>
      </c>
      <c r="K488" t="s">
        <v>147</v>
      </c>
      <c r="L488" t="s">
        <v>701</v>
      </c>
      <c r="M488" s="2">
        <v>0.15</v>
      </c>
      <c r="N488" s="3">
        <v>668</v>
      </c>
      <c r="O488" s="3">
        <v>-31</v>
      </c>
      <c r="P488">
        <v>3</v>
      </c>
      <c r="Q488" t="s">
        <v>7880</v>
      </c>
    </row>
    <row r="489" spans="1:17" x14ac:dyDescent="0.25">
      <c r="A489" t="s">
        <v>1163</v>
      </c>
      <c r="B489" s="1">
        <v>40704</v>
      </c>
      <c r="C489" t="s">
        <v>871</v>
      </c>
      <c r="D489" t="s">
        <v>28</v>
      </c>
      <c r="E489" t="s">
        <v>29</v>
      </c>
      <c r="F489" t="s">
        <v>280</v>
      </c>
      <c r="G489" t="s">
        <v>20</v>
      </c>
      <c r="H489" t="s">
        <v>47</v>
      </c>
      <c r="I489" t="s">
        <v>54</v>
      </c>
      <c r="J489" t="s">
        <v>34</v>
      </c>
      <c r="K489" t="s">
        <v>35</v>
      </c>
      <c r="L489" t="s">
        <v>1164</v>
      </c>
      <c r="M489" s="2">
        <v>0.1</v>
      </c>
      <c r="N489" s="3">
        <v>541</v>
      </c>
      <c r="O489" s="3">
        <v>156</v>
      </c>
      <c r="P489">
        <v>4</v>
      </c>
      <c r="Q489" t="s">
        <v>7881</v>
      </c>
    </row>
    <row r="490" spans="1:17" x14ac:dyDescent="0.25">
      <c r="A490" t="s">
        <v>1165</v>
      </c>
      <c r="B490" s="1">
        <v>40704</v>
      </c>
      <c r="C490" t="s">
        <v>1166</v>
      </c>
      <c r="D490" t="s">
        <v>38</v>
      </c>
      <c r="E490" t="s">
        <v>304</v>
      </c>
      <c r="F490" t="s">
        <v>1167</v>
      </c>
      <c r="G490" t="s">
        <v>41</v>
      </c>
      <c r="H490" t="s">
        <v>31</v>
      </c>
      <c r="I490" t="s">
        <v>54</v>
      </c>
      <c r="J490" t="s">
        <v>24</v>
      </c>
      <c r="K490" t="s">
        <v>141</v>
      </c>
      <c r="L490" t="s">
        <v>1168</v>
      </c>
      <c r="M490" s="2">
        <v>0.1</v>
      </c>
      <c r="N490" s="3">
        <v>838</v>
      </c>
      <c r="O490" s="3">
        <v>-28</v>
      </c>
      <c r="P490">
        <v>3</v>
      </c>
      <c r="Q490" t="s">
        <v>7880</v>
      </c>
    </row>
    <row r="491" spans="1:17" x14ac:dyDescent="0.25">
      <c r="A491" t="s">
        <v>1169</v>
      </c>
      <c r="B491" s="1">
        <v>40704</v>
      </c>
      <c r="C491" t="s">
        <v>1170</v>
      </c>
      <c r="D491" t="s">
        <v>73</v>
      </c>
      <c r="E491" t="s">
        <v>422</v>
      </c>
      <c r="F491" t="s">
        <v>1171</v>
      </c>
      <c r="G491" t="s">
        <v>76</v>
      </c>
      <c r="H491" t="s">
        <v>47</v>
      </c>
      <c r="I491" t="s">
        <v>32</v>
      </c>
      <c r="J491" t="s">
        <v>24</v>
      </c>
      <c r="K491" t="s">
        <v>78</v>
      </c>
      <c r="L491" t="s">
        <v>713</v>
      </c>
      <c r="M491" s="2">
        <v>0</v>
      </c>
      <c r="N491" s="3">
        <v>48</v>
      </c>
      <c r="O491" s="3">
        <v>2</v>
      </c>
      <c r="P491">
        <v>4</v>
      </c>
      <c r="Q491" t="s">
        <v>7880</v>
      </c>
    </row>
    <row r="492" spans="1:17" x14ac:dyDescent="0.25">
      <c r="A492" t="s">
        <v>1169</v>
      </c>
      <c r="B492" s="1">
        <v>40704</v>
      </c>
      <c r="C492" t="s">
        <v>1170</v>
      </c>
      <c r="D492" t="s">
        <v>73</v>
      </c>
      <c r="E492" t="s">
        <v>422</v>
      </c>
      <c r="F492" t="s">
        <v>1171</v>
      </c>
      <c r="G492" t="s">
        <v>76</v>
      </c>
      <c r="H492" t="s">
        <v>47</v>
      </c>
      <c r="I492" t="s">
        <v>32</v>
      </c>
      <c r="J492" t="s">
        <v>24</v>
      </c>
      <c r="K492" t="s">
        <v>78</v>
      </c>
      <c r="L492" t="s">
        <v>1172</v>
      </c>
      <c r="M492" s="2">
        <v>0</v>
      </c>
      <c r="N492" s="3">
        <v>45</v>
      </c>
      <c r="O492" s="3">
        <v>5</v>
      </c>
      <c r="P492">
        <v>3</v>
      </c>
      <c r="Q492" t="s">
        <v>7880</v>
      </c>
    </row>
    <row r="493" spans="1:17" x14ac:dyDescent="0.25">
      <c r="A493" t="s">
        <v>1169</v>
      </c>
      <c r="B493" s="1">
        <v>40704</v>
      </c>
      <c r="C493" t="s">
        <v>1170</v>
      </c>
      <c r="D493" t="s">
        <v>73</v>
      </c>
      <c r="E493" t="s">
        <v>422</v>
      </c>
      <c r="F493" t="s">
        <v>1171</v>
      </c>
      <c r="G493" t="s">
        <v>76</v>
      </c>
      <c r="H493" t="s">
        <v>47</v>
      </c>
      <c r="I493" t="s">
        <v>32</v>
      </c>
      <c r="J493" t="s">
        <v>24</v>
      </c>
      <c r="K493" t="s">
        <v>63</v>
      </c>
      <c r="L493" t="s">
        <v>465</v>
      </c>
      <c r="M493" s="2">
        <v>0</v>
      </c>
      <c r="N493" s="3">
        <v>58</v>
      </c>
      <c r="O493" s="3">
        <v>29</v>
      </c>
      <c r="P493">
        <v>3</v>
      </c>
      <c r="Q493" t="s">
        <v>7880</v>
      </c>
    </row>
    <row r="494" spans="1:17" x14ac:dyDescent="0.25">
      <c r="A494" t="s">
        <v>1169</v>
      </c>
      <c r="B494" s="1">
        <v>40704</v>
      </c>
      <c r="C494" t="s">
        <v>1170</v>
      </c>
      <c r="D494" t="s">
        <v>73</v>
      </c>
      <c r="E494" t="s">
        <v>422</v>
      </c>
      <c r="F494" t="s">
        <v>1171</v>
      </c>
      <c r="G494" t="s">
        <v>76</v>
      </c>
      <c r="H494" t="s">
        <v>47</v>
      </c>
      <c r="I494" t="s">
        <v>32</v>
      </c>
      <c r="J494" t="s">
        <v>24</v>
      </c>
      <c r="K494" t="s">
        <v>50</v>
      </c>
      <c r="L494" t="s">
        <v>611</v>
      </c>
      <c r="M494" s="2">
        <v>0.4</v>
      </c>
      <c r="N494" s="3">
        <v>490</v>
      </c>
      <c r="O494" s="3">
        <v>-114</v>
      </c>
      <c r="P494">
        <v>4</v>
      </c>
      <c r="Q494" t="s">
        <v>7881</v>
      </c>
    </row>
    <row r="495" spans="1:17" x14ac:dyDescent="0.25">
      <c r="A495" t="s">
        <v>1173</v>
      </c>
      <c r="B495" s="1">
        <v>40705</v>
      </c>
      <c r="C495" t="s">
        <v>1174</v>
      </c>
      <c r="D495" t="s">
        <v>81</v>
      </c>
      <c r="E495" t="s">
        <v>82</v>
      </c>
      <c r="F495" t="s">
        <v>82</v>
      </c>
      <c r="G495" t="s">
        <v>41</v>
      </c>
      <c r="H495" t="s">
        <v>31</v>
      </c>
      <c r="I495" t="s">
        <v>54</v>
      </c>
      <c r="J495" t="s">
        <v>34</v>
      </c>
      <c r="K495" t="s">
        <v>35</v>
      </c>
      <c r="L495" t="s">
        <v>69</v>
      </c>
      <c r="M495" s="2">
        <v>0</v>
      </c>
      <c r="N495" s="3">
        <v>2056</v>
      </c>
      <c r="O495" s="3">
        <v>391</v>
      </c>
      <c r="P495">
        <v>5</v>
      </c>
      <c r="Q495" t="s">
        <v>7881</v>
      </c>
    </row>
    <row r="496" spans="1:17" x14ac:dyDescent="0.25">
      <c r="A496" t="s">
        <v>1175</v>
      </c>
      <c r="B496" s="1">
        <v>40705</v>
      </c>
      <c r="C496" t="s">
        <v>1176</v>
      </c>
      <c r="D496" t="s">
        <v>73</v>
      </c>
      <c r="E496" t="s">
        <v>166</v>
      </c>
      <c r="F496" t="s">
        <v>394</v>
      </c>
      <c r="G496" t="s">
        <v>76</v>
      </c>
      <c r="H496" t="s">
        <v>47</v>
      </c>
      <c r="I496" t="s">
        <v>95</v>
      </c>
      <c r="J496" t="s">
        <v>24</v>
      </c>
      <c r="K496" t="s">
        <v>78</v>
      </c>
      <c r="L496" t="s">
        <v>249</v>
      </c>
      <c r="M496" s="2">
        <v>0</v>
      </c>
      <c r="N496" s="3">
        <v>18</v>
      </c>
      <c r="O496" s="3">
        <v>6</v>
      </c>
      <c r="P496">
        <v>3</v>
      </c>
      <c r="Q496" t="s">
        <v>7880</v>
      </c>
    </row>
    <row r="497" spans="1:17" x14ac:dyDescent="0.25">
      <c r="A497" t="s">
        <v>1177</v>
      </c>
      <c r="B497" s="1">
        <v>40707</v>
      </c>
      <c r="C497" t="s">
        <v>1178</v>
      </c>
      <c r="D497" t="s">
        <v>38</v>
      </c>
      <c r="E497" t="s">
        <v>39</v>
      </c>
      <c r="F497" t="s">
        <v>1179</v>
      </c>
      <c r="G497" t="s">
        <v>41</v>
      </c>
      <c r="H497" t="s">
        <v>47</v>
      </c>
      <c r="I497" t="s">
        <v>32</v>
      </c>
      <c r="J497" t="s">
        <v>34</v>
      </c>
      <c r="K497" t="s">
        <v>35</v>
      </c>
      <c r="L497" t="s">
        <v>1180</v>
      </c>
      <c r="M497" s="2">
        <v>0.1</v>
      </c>
      <c r="N497" s="3">
        <v>438</v>
      </c>
      <c r="O497" s="3">
        <v>165</v>
      </c>
      <c r="P497">
        <v>4</v>
      </c>
      <c r="Q497" t="s">
        <v>7881</v>
      </c>
    </row>
    <row r="498" spans="1:17" x14ac:dyDescent="0.25">
      <c r="A498" t="s">
        <v>1177</v>
      </c>
      <c r="B498" s="1">
        <v>40707</v>
      </c>
      <c r="C498" t="s">
        <v>1178</v>
      </c>
      <c r="D498" t="s">
        <v>38</v>
      </c>
      <c r="E498" t="s">
        <v>39</v>
      </c>
      <c r="F498" t="s">
        <v>1179</v>
      </c>
      <c r="G498" t="s">
        <v>41</v>
      </c>
      <c r="H498" t="s">
        <v>47</v>
      </c>
      <c r="I498" t="s">
        <v>32</v>
      </c>
      <c r="J498" t="s">
        <v>34</v>
      </c>
      <c r="K498" t="s">
        <v>35</v>
      </c>
      <c r="L498" t="s">
        <v>1181</v>
      </c>
      <c r="M498" s="2">
        <v>0.1</v>
      </c>
      <c r="N498" s="3">
        <v>264</v>
      </c>
      <c r="O498" s="3">
        <v>56</v>
      </c>
      <c r="P498">
        <v>2</v>
      </c>
      <c r="Q498" t="s">
        <v>7880</v>
      </c>
    </row>
    <row r="499" spans="1:17" x14ac:dyDescent="0.25">
      <c r="A499" t="s">
        <v>1182</v>
      </c>
      <c r="B499" s="1">
        <v>40707</v>
      </c>
      <c r="C499" t="s">
        <v>1183</v>
      </c>
      <c r="D499" t="s">
        <v>38</v>
      </c>
      <c r="E499" t="s">
        <v>178</v>
      </c>
      <c r="F499" t="s">
        <v>1184</v>
      </c>
      <c r="G499" t="s">
        <v>41</v>
      </c>
      <c r="H499" t="s">
        <v>31</v>
      </c>
      <c r="I499" t="s">
        <v>22</v>
      </c>
      <c r="J499" t="s">
        <v>24</v>
      </c>
      <c r="K499" t="s">
        <v>43</v>
      </c>
      <c r="L499" t="s">
        <v>1185</v>
      </c>
      <c r="M499" s="2">
        <v>0</v>
      </c>
      <c r="N499" s="3">
        <v>48</v>
      </c>
      <c r="O499" s="3">
        <v>18</v>
      </c>
      <c r="P499">
        <v>3</v>
      </c>
      <c r="Q499" t="s">
        <v>7881</v>
      </c>
    </row>
    <row r="500" spans="1:17" x14ac:dyDescent="0.25">
      <c r="A500" t="s">
        <v>1182</v>
      </c>
      <c r="B500" s="1">
        <v>40707</v>
      </c>
      <c r="C500" t="s">
        <v>1183</v>
      </c>
      <c r="D500" t="s">
        <v>38</v>
      </c>
      <c r="E500" t="s">
        <v>178</v>
      </c>
      <c r="F500" t="s">
        <v>1184</v>
      </c>
      <c r="G500" t="s">
        <v>41</v>
      </c>
      <c r="H500" t="s">
        <v>31</v>
      </c>
      <c r="I500" t="s">
        <v>22</v>
      </c>
      <c r="J500" t="s">
        <v>24</v>
      </c>
      <c r="K500" t="s">
        <v>78</v>
      </c>
      <c r="L500" t="s">
        <v>1186</v>
      </c>
      <c r="M500" s="2">
        <v>0</v>
      </c>
      <c r="N500" s="3">
        <v>271</v>
      </c>
      <c r="O500" s="3">
        <v>51</v>
      </c>
      <c r="P500">
        <v>9</v>
      </c>
      <c r="Q500" t="s">
        <v>7881</v>
      </c>
    </row>
    <row r="501" spans="1:17" x14ac:dyDescent="0.25">
      <c r="A501" t="s">
        <v>1187</v>
      </c>
      <c r="B501" s="1">
        <v>40707</v>
      </c>
      <c r="C501" t="s">
        <v>1188</v>
      </c>
      <c r="D501" t="s">
        <v>189</v>
      </c>
      <c r="E501" t="s">
        <v>835</v>
      </c>
      <c r="F501" t="s">
        <v>835</v>
      </c>
      <c r="G501" t="s">
        <v>41</v>
      </c>
      <c r="H501" t="s">
        <v>47</v>
      </c>
      <c r="I501" t="s">
        <v>54</v>
      </c>
      <c r="J501" t="s">
        <v>24</v>
      </c>
      <c r="K501" t="s">
        <v>63</v>
      </c>
      <c r="L501" t="s">
        <v>473</v>
      </c>
      <c r="M501" s="2">
        <v>0</v>
      </c>
      <c r="N501" s="3">
        <v>201</v>
      </c>
      <c r="O501" s="3">
        <v>26</v>
      </c>
      <c r="P501">
        <v>12</v>
      </c>
      <c r="Q501" t="s">
        <v>7881</v>
      </c>
    </row>
    <row r="502" spans="1:17" x14ac:dyDescent="0.25">
      <c r="A502" t="s">
        <v>1187</v>
      </c>
      <c r="B502" s="1">
        <v>40707</v>
      </c>
      <c r="C502" t="s">
        <v>1188</v>
      </c>
      <c r="D502" t="s">
        <v>189</v>
      </c>
      <c r="E502" t="s">
        <v>835</v>
      </c>
      <c r="F502" t="s">
        <v>835</v>
      </c>
      <c r="G502" t="s">
        <v>41</v>
      </c>
      <c r="H502" t="s">
        <v>47</v>
      </c>
      <c r="I502" t="s">
        <v>54</v>
      </c>
      <c r="J502" t="s">
        <v>24</v>
      </c>
      <c r="K502" t="s">
        <v>50</v>
      </c>
      <c r="L502" t="s">
        <v>622</v>
      </c>
      <c r="M502" s="2">
        <v>0</v>
      </c>
      <c r="N502" s="3">
        <v>73</v>
      </c>
      <c r="O502" s="3">
        <v>0</v>
      </c>
      <c r="P502">
        <v>3</v>
      </c>
      <c r="Q502" t="s">
        <v>7881</v>
      </c>
    </row>
    <row r="503" spans="1:17" x14ac:dyDescent="0.25">
      <c r="A503" t="s">
        <v>1189</v>
      </c>
      <c r="B503" s="1">
        <v>40707</v>
      </c>
      <c r="C503" t="s">
        <v>1190</v>
      </c>
      <c r="D503" t="s">
        <v>73</v>
      </c>
      <c r="E503" t="s">
        <v>652</v>
      </c>
      <c r="F503" t="s">
        <v>1191</v>
      </c>
      <c r="G503" t="s">
        <v>76</v>
      </c>
      <c r="H503" t="s">
        <v>31</v>
      </c>
      <c r="I503" t="s">
        <v>32</v>
      </c>
      <c r="J503" t="s">
        <v>24</v>
      </c>
      <c r="K503" t="s">
        <v>25</v>
      </c>
      <c r="L503" t="s">
        <v>1192</v>
      </c>
      <c r="M503" s="2">
        <v>0</v>
      </c>
      <c r="N503" s="3">
        <v>112</v>
      </c>
      <c r="O503" s="3">
        <v>55</v>
      </c>
      <c r="P503">
        <v>4</v>
      </c>
      <c r="Q503" t="s">
        <v>7880</v>
      </c>
    </row>
    <row r="504" spans="1:17" x14ac:dyDescent="0.25">
      <c r="A504" t="s">
        <v>1189</v>
      </c>
      <c r="B504" s="1">
        <v>40707</v>
      </c>
      <c r="C504" t="s">
        <v>1190</v>
      </c>
      <c r="D504" t="s">
        <v>73</v>
      </c>
      <c r="E504" t="s">
        <v>652</v>
      </c>
      <c r="F504" t="s">
        <v>1191</v>
      </c>
      <c r="G504" t="s">
        <v>76</v>
      </c>
      <c r="H504" t="s">
        <v>31</v>
      </c>
      <c r="I504" t="s">
        <v>32</v>
      </c>
      <c r="J504" t="s">
        <v>24</v>
      </c>
      <c r="K504" t="s">
        <v>50</v>
      </c>
      <c r="L504" t="s">
        <v>64</v>
      </c>
      <c r="M504" s="2">
        <v>0.4</v>
      </c>
      <c r="N504" s="3">
        <v>239</v>
      </c>
      <c r="O504" s="3">
        <v>-48</v>
      </c>
      <c r="P504">
        <v>2</v>
      </c>
      <c r="Q504" t="s">
        <v>7880</v>
      </c>
    </row>
    <row r="505" spans="1:17" x14ac:dyDescent="0.25">
      <c r="A505" t="s">
        <v>1193</v>
      </c>
      <c r="B505" s="1">
        <v>40708</v>
      </c>
      <c r="C505" t="s">
        <v>723</v>
      </c>
      <c r="D505" t="s">
        <v>101</v>
      </c>
      <c r="E505" t="s">
        <v>291</v>
      </c>
      <c r="F505" t="s">
        <v>1194</v>
      </c>
      <c r="G505" t="s">
        <v>41</v>
      </c>
      <c r="H505" t="s">
        <v>31</v>
      </c>
      <c r="I505" t="s">
        <v>22</v>
      </c>
      <c r="J505" t="s">
        <v>24</v>
      </c>
      <c r="K505" t="s">
        <v>43</v>
      </c>
      <c r="L505" t="s">
        <v>83</v>
      </c>
      <c r="M505" s="2">
        <v>0</v>
      </c>
      <c r="N505" s="3">
        <v>220</v>
      </c>
      <c r="O505" s="3">
        <v>39</v>
      </c>
      <c r="P505">
        <v>4</v>
      </c>
      <c r="Q505" t="s">
        <v>7880</v>
      </c>
    </row>
    <row r="506" spans="1:17" x14ac:dyDescent="0.25">
      <c r="A506" t="s">
        <v>1193</v>
      </c>
      <c r="B506" s="1">
        <v>40708</v>
      </c>
      <c r="C506" t="s">
        <v>723</v>
      </c>
      <c r="D506" t="s">
        <v>101</v>
      </c>
      <c r="E506" t="s">
        <v>291</v>
      </c>
      <c r="F506" t="s">
        <v>1194</v>
      </c>
      <c r="G506" t="s">
        <v>41</v>
      </c>
      <c r="H506" t="s">
        <v>31</v>
      </c>
      <c r="I506" t="s">
        <v>22</v>
      </c>
      <c r="J506" t="s">
        <v>24</v>
      </c>
      <c r="K506" t="s">
        <v>43</v>
      </c>
      <c r="L506" t="s">
        <v>180</v>
      </c>
      <c r="M506" s="2">
        <v>0</v>
      </c>
      <c r="N506" s="3">
        <v>58</v>
      </c>
      <c r="O506" s="3">
        <v>8</v>
      </c>
      <c r="P506">
        <v>2</v>
      </c>
      <c r="Q506" t="s">
        <v>7881</v>
      </c>
    </row>
    <row r="507" spans="1:17" x14ac:dyDescent="0.25">
      <c r="A507" t="s">
        <v>1193</v>
      </c>
      <c r="B507" s="1">
        <v>40708</v>
      </c>
      <c r="C507" t="s">
        <v>723</v>
      </c>
      <c r="D507" t="s">
        <v>101</v>
      </c>
      <c r="E507" t="s">
        <v>291</v>
      </c>
      <c r="F507" t="s">
        <v>1194</v>
      </c>
      <c r="G507" t="s">
        <v>41</v>
      </c>
      <c r="H507" t="s">
        <v>31</v>
      </c>
      <c r="I507" t="s">
        <v>22</v>
      </c>
      <c r="J507" t="s">
        <v>24</v>
      </c>
      <c r="K507" t="s">
        <v>50</v>
      </c>
      <c r="L507" t="s">
        <v>362</v>
      </c>
      <c r="M507" s="2">
        <v>0.1</v>
      </c>
      <c r="N507" s="3">
        <v>37</v>
      </c>
      <c r="O507" s="3">
        <v>6</v>
      </c>
      <c r="P507">
        <v>4</v>
      </c>
      <c r="Q507" t="s">
        <v>7881</v>
      </c>
    </row>
    <row r="508" spans="1:17" x14ac:dyDescent="0.25">
      <c r="A508" t="s">
        <v>1195</v>
      </c>
      <c r="B508" s="1">
        <v>40708</v>
      </c>
      <c r="C508" t="s">
        <v>17</v>
      </c>
      <c r="D508" t="s">
        <v>28</v>
      </c>
      <c r="E508" t="s">
        <v>29</v>
      </c>
      <c r="F508" t="s">
        <v>280</v>
      </c>
      <c r="G508" t="s">
        <v>20</v>
      </c>
      <c r="H508" t="s">
        <v>21</v>
      </c>
      <c r="I508" t="s">
        <v>32</v>
      </c>
      <c r="J508" t="s">
        <v>24</v>
      </c>
      <c r="K508" t="s">
        <v>50</v>
      </c>
      <c r="L508" t="s">
        <v>357</v>
      </c>
      <c r="M508" s="2">
        <v>0.1</v>
      </c>
      <c r="N508" s="3">
        <v>241</v>
      </c>
      <c r="O508" s="3">
        <v>24</v>
      </c>
      <c r="P508">
        <v>2</v>
      </c>
      <c r="Q508" t="s">
        <v>7881</v>
      </c>
    </row>
    <row r="509" spans="1:17" x14ac:dyDescent="0.25">
      <c r="A509" t="s">
        <v>1196</v>
      </c>
      <c r="B509" s="1">
        <v>40708</v>
      </c>
      <c r="C509" t="s">
        <v>1197</v>
      </c>
      <c r="D509" t="s">
        <v>28</v>
      </c>
      <c r="E509" t="s">
        <v>29</v>
      </c>
      <c r="F509" t="s">
        <v>1198</v>
      </c>
      <c r="G509" t="s">
        <v>20</v>
      </c>
      <c r="H509" t="s">
        <v>31</v>
      </c>
      <c r="I509" t="s">
        <v>32</v>
      </c>
      <c r="J509" t="s">
        <v>107</v>
      </c>
      <c r="K509" t="s">
        <v>136</v>
      </c>
      <c r="L509" t="s">
        <v>1199</v>
      </c>
      <c r="M509" s="2">
        <v>0</v>
      </c>
      <c r="N509" s="3">
        <v>636</v>
      </c>
      <c r="O509" s="3">
        <v>273</v>
      </c>
      <c r="P509">
        <v>1</v>
      </c>
      <c r="Q509" t="s">
        <v>7881</v>
      </c>
    </row>
    <row r="510" spans="1:17" x14ac:dyDescent="0.25">
      <c r="A510" t="s">
        <v>1200</v>
      </c>
      <c r="B510" s="1">
        <v>40709</v>
      </c>
      <c r="C510" t="s">
        <v>1201</v>
      </c>
      <c r="D510" t="s">
        <v>81</v>
      </c>
      <c r="E510" t="s">
        <v>82</v>
      </c>
      <c r="F510" t="s">
        <v>82</v>
      </c>
      <c r="G510" t="s">
        <v>41</v>
      </c>
      <c r="H510" t="s">
        <v>47</v>
      </c>
      <c r="I510" t="s">
        <v>54</v>
      </c>
      <c r="J510" t="s">
        <v>24</v>
      </c>
      <c r="K510" t="s">
        <v>63</v>
      </c>
      <c r="L510" t="s">
        <v>1202</v>
      </c>
      <c r="M510" s="2">
        <v>0</v>
      </c>
      <c r="N510" s="3">
        <v>36</v>
      </c>
      <c r="O510" s="3">
        <v>7</v>
      </c>
      <c r="P510">
        <v>3</v>
      </c>
      <c r="Q510" t="s">
        <v>7880</v>
      </c>
    </row>
    <row r="511" spans="1:17" x14ac:dyDescent="0.25">
      <c r="A511" t="s">
        <v>1203</v>
      </c>
      <c r="B511" s="1">
        <v>40709</v>
      </c>
      <c r="C511" t="s">
        <v>1204</v>
      </c>
      <c r="D511" t="s">
        <v>18</v>
      </c>
      <c r="E511" t="s">
        <v>1205</v>
      </c>
      <c r="F511" t="s">
        <v>1206</v>
      </c>
      <c r="G511" t="s">
        <v>20</v>
      </c>
      <c r="H511" t="s">
        <v>31</v>
      </c>
      <c r="I511" t="s">
        <v>54</v>
      </c>
      <c r="J511" t="s">
        <v>24</v>
      </c>
      <c r="K511" t="s">
        <v>50</v>
      </c>
      <c r="L511" t="s">
        <v>692</v>
      </c>
      <c r="M511" s="2">
        <v>0.5</v>
      </c>
      <c r="N511" s="3">
        <v>15</v>
      </c>
      <c r="O511" s="3">
        <v>-12</v>
      </c>
      <c r="P511">
        <v>1</v>
      </c>
      <c r="Q511" t="s">
        <v>7881</v>
      </c>
    </row>
    <row r="512" spans="1:17" x14ac:dyDescent="0.25">
      <c r="A512" t="s">
        <v>1203</v>
      </c>
      <c r="B512" s="1">
        <v>40709</v>
      </c>
      <c r="C512" t="s">
        <v>1204</v>
      </c>
      <c r="D512" t="s">
        <v>18</v>
      </c>
      <c r="E512" t="s">
        <v>1205</v>
      </c>
      <c r="F512" t="s">
        <v>1206</v>
      </c>
      <c r="G512" t="s">
        <v>20</v>
      </c>
      <c r="H512" t="s">
        <v>31</v>
      </c>
      <c r="I512" t="s">
        <v>54</v>
      </c>
      <c r="J512" t="s">
        <v>24</v>
      </c>
      <c r="K512" t="s">
        <v>50</v>
      </c>
      <c r="L512" t="s">
        <v>1207</v>
      </c>
      <c r="M512" s="2">
        <v>0.5</v>
      </c>
      <c r="N512" s="3">
        <v>82</v>
      </c>
      <c r="O512" s="3">
        <v>-74</v>
      </c>
      <c r="P512">
        <v>3</v>
      </c>
      <c r="Q512" t="s">
        <v>7880</v>
      </c>
    </row>
    <row r="513" spans="1:17" x14ac:dyDescent="0.25">
      <c r="A513" t="s">
        <v>1203</v>
      </c>
      <c r="B513" s="1">
        <v>40709</v>
      </c>
      <c r="C513" t="s">
        <v>1204</v>
      </c>
      <c r="D513" t="s">
        <v>18</v>
      </c>
      <c r="E513" t="s">
        <v>1205</v>
      </c>
      <c r="F513" t="s">
        <v>1206</v>
      </c>
      <c r="G513" t="s">
        <v>20</v>
      </c>
      <c r="H513" t="s">
        <v>31</v>
      </c>
      <c r="I513" t="s">
        <v>54</v>
      </c>
      <c r="J513" t="s">
        <v>107</v>
      </c>
      <c r="K513" t="s">
        <v>186</v>
      </c>
      <c r="L513" t="s">
        <v>1208</v>
      </c>
      <c r="M513" s="2">
        <v>0.5</v>
      </c>
      <c r="N513" s="3">
        <v>739</v>
      </c>
      <c r="O513" s="3">
        <v>-177</v>
      </c>
      <c r="P513">
        <v>6</v>
      </c>
      <c r="Q513" t="s">
        <v>7880</v>
      </c>
    </row>
    <row r="514" spans="1:17" x14ac:dyDescent="0.25">
      <c r="A514" t="s">
        <v>1209</v>
      </c>
      <c r="B514" s="1">
        <v>40709</v>
      </c>
      <c r="C514" t="s">
        <v>757</v>
      </c>
      <c r="D514" t="s">
        <v>38</v>
      </c>
      <c r="E514" t="s">
        <v>178</v>
      </c>
      <c r="F514" t="s">
        <v>385</v>
      </c>
      <c r="G514" t="s">
        <v>41</v>
      </c>
      <c r="H514" t="s">
        <v>31</v>
      </c>
      <c r="I514" t="s">
        <v>32</v>
      </c>
      <c r="J514" t="s">
        <v>107</v>
      </c>
      <c r="K514" t="s">
        <v>136</v>
      </c>
      <c r="L514" t="s">
        <v>1210</v>
      </c>
      <c r="M514" s="2">
        <v>0.15</v>
      </c>
      <c r="N514" s="3">
        <v>348</v>
      </c>
      <c r="O514" s="3">
        <v>-61</v>
      </c>
      <c r="P514">
        <v>3</v>
      </c>
      <c r="Q514" t="s">
        <v>7880</v>
      </c>
    </row>
    <row r="515" spans="1:17" x14ac:dyDescent="0.25">
      <c r="A515" t="s">
        <v>1211</v>
      </c>
      <c r="B515" s="1">
        <v>40710</v>
      </c>
      <c r="C515" t="s">
        <v>1212</v>
      </c>
      <c r="D515" t="s">
        <v>150</v>
      </c>
      <c r="E515" t="s">
        <v>161</v>
      </c>
      <c r="F515" t="s">
        <v>1213</v>
      </c>
      <c r="G515" t="s">
        <v>20</v>
      </c>
      <c r="H515" t="s">
        <v>47</v>
      </c>
      <c r="I515" t="s">
        <v>54</v>
      </c>
      <c r="J515" t="s">
        <v>34</v>
      </c>
      <c r="K515" t="s">
        <v>97</v>
      </c>
      <c r="L515" t="s">
        <v>210</v>
      </c>
      <c r="M515" s="2">
        <v>0.5</v>
      </c>
      <c r="N515" s="3">
        <v>87</v>
      </c>
      <c r="O515" s="3">
        <v>-78</v>
      </c>
      <c r="P515">
        <v>3</v>
      </c>
      <c r="Q515" t="s">
        <v>7881</v>
      </c>
    </row>
    <row r="516" spans="1:17" x14ac:dyDescent="0.25">
      <c r="A516" t="s">
        <v>1214</v>
      </c>
      <c r="B516" s="1">
        <v>40710</v>
      </c>
      <c r="C516" t="s">
        <v>1215</v>
      </c>
      <c r="D516" t="s">
        <v>73</v>
      </c>
      <c r="E516" t="s">
        <v>422</v>
      </c>
      <c r="F516" t="s">
        <v>1171</v>
      </c>
      <c r="G516" t="s">
        <v>76</v>
      </c>
      <c r="H516" t="s">
        <v>31</v>
      </c>
      <c r="I516" t="s">
        <v>54</v>
      </c>
      <c r="J516" t="s">
        <v>24</v>
      </c>
      <c r="K516" t="s">
        <v>141</v>
      </c>
      <c r="L516" t="s">
        <v>1216</v>
      </c>
      <c r="M516" s="2">
        <v>0</v>
      </c>
      <c r="N516" s="3">
        <v>561</v>
      </c>
      <c r="O516" s="3">
        <v>34</v>
      </c>
      <c r="P516">
        <v>2</v>
      </c>
      <c r="Q516" t="s">
        <v>7881</v>
      </c>
    </row>
    <row r="517" spans="1:17" x14ac:dyDescent="0.25">
      <c r="A517" t="s">
        <v>1214</v>
      </c>
      <c r="B517" s="1">
        <v>40710</v>
      </c>
      <c r="C517" t="s">
        <v>1215</v>
      </c>
      <c r="D517" t="s">
        <v>73</v>
      </c>
      <c r="E517" t="s">
        <v>422</v>
      </c>
      <c r="F517" t="s">
        <v>1171</v>
      </c>
      <c r="G517" t="s">
        <v>76</v>
      </c>
      <c r="H517" t="s">
        <v>31</v>
      </c>
      <c r="I517" t="s">
        <v>54</v>
      </c>
      <c r="J517" t="s">
        <v>107</v>
      </c>
      <c r="K517" t="s">
        <v>147</v>
      </c>
      <c r="L517" t="s">
        <v>1217</v>
      </c>
      <c r="M517" s="2">
        <v>0</v>
      </c>
      <c r="N517" s="3">
        <v>249</v>
      </c>
      <c r="O517" s="3">
        <v>40</v>
      </c>
      <c r="P517">
        <v>2</v>
      </c>
      <c r="Q517" t="s">
        <v>7881</v>
      </c>
    </row>
    <row r="518" spans="1:17" x14ac:dyDescent="0.25">
      <c r="A518" t="s">
        <v>1218</v>
      </c>
      <c r="B518" s="1">
        <v>40710</v>
      </c>
      <c r="C518" t="s">
        <v>1117</v>
      </c>
      <c r="D518" t="s">
        <v>28</v>
      </c>
      <c r="E518" t="s">
        <v>29</v>
      </c>
      <c r="F518" t="s">
        <v>1219</v>
      </c>
      <c r="G518" t="s">
        <v>20</v>
      </c>
      <c r="H518" t="s">
        <v>21</v>
      </c>
      <c r="I518" t="s">
        <v>32</v>
      </c>
      <c r="J518" t="s">
        <v>24</v>
      </c>
      <c r="K518" t="s">
        <v>78</v>
      </c>
      <c r="L518" t="s">
        <v>1220</v>
      </c>
      <c r="M518" s="2">
        <v>0</v>
      </c>
      <c r="N518" s="3">
        <v>63</v>
      </c>
      <c r="O518" s="3">
        <v>26</v>
      </c>
      <c r="P518">
        <v>2</v>
      </c>
      <c r="Q518" t="s">
        <v>7881</v>
      </c>
    </row>
    <row r="519" spans="1:17" x14ac:dyDescent="0.25">
      <c r="A519" t="s">
        <v>1218</v>
      </c>
      <c r="B519" s="1">
        <v>40710</v>
      </c>
      <c r="C519" t="s">
        <v>1117</v>
      </c>
      <c r="D519" t="s">
        <v>28</v>
      </c>
      <c r="E519" t="s">
        <v>29</v>
      </c>
      <c r="F519" t="s">
        <v>1219</v>
      </c>
      <c r="G519" t="s">
        <v>20</v>
      </c>
      <c r="H519" t="s">
        <v>21</v>
      </c>
      <c r="I519" t="s">
        <v>32</v>
      </c>
      <c r="J519" t="s">
        <v>107</v>
      </c>
      <c r="K519" t="s">
        <v>108</v>
      </c>
      <c r="L519" t="s">
        <v>1221</v>
      </c>
      <c r="M519" s="2">
        <v>0</v>
      </c>
      <c r="N519" s="3">
        <v>605</v>
      </c>
      <c r="O519" s="3">
        <v>266</v>
      </c>
      <c r="P519">
        <v>5</v>
      </c>
      <c r="Q519" t="s">
        <v>7881</v>
      </c>
    </row>
    <row r="520" spans="1:17" x14ac:dyDescent="0.25">
      <c r="A520" t="s">
        <v>1222</v>
      </c>
      <c r="B520" s="1">
        <v>40710</v>
      </c>
      <c r="C520" t="s">
        <v>1223</v>
      </c>
      <c r="D520" t="s">
        <v>28</v>
      </c>
      <c r="E520" t="s">
        <v>29</v>
      </c>
      <c r="F520" t="s">
        <v>280</v>
      </c>
      <c r="G520" t="s">
        <v>20</v>
      </c>
      <c r="H520" t="s">
        <v>31</v>
      </c>
      <c r="I520" t="s">
        <v>22</v>
      </c>
      <c r="J520" t="s">
        <v>24</v>
      </c>
      <c r="K520" t="s">
        <v>50</v>
      </c>
      <c r="L520" t="s">
        <v>301</v>
      </c>
      <c r="M520" s="2">
        <v>0.1</v>
      </c>
      <c r="N520" s="3">
        <v>99</v>
      </c>
      <c r="O520" s="3">
        <v>10</v>
      </c>
      <c r="P520">
        <v>2</v>
      </c>
      <c r="Q520" t="s">
        <v>7880</v>
      </c>
    </row>
    <row r="521" spans="1:17" x14ac:dyDescent="0.25">
      <c r="A521" t="s">
        <v>1224</v>
      </c>
      <c r="B521" s="1">
        <v>40710</v>
      </c>
      <c r="C521" t="s">
        <v>1225</v>
      </c>
      <c r="D521" t="s">
        <v>28</v>
      </c>
      <c r="E521" t="s">
        <v>29</v>
      </c>
      <c r="F521" t="s">
        <v>30</v>
      </c>
      <c r="G521" t="s">
        <v>20</v>
      </c>
      <c r="H521" t="s">
        <v>31</v>
      </c>
      <c r="I521" t="s">
        <v>22</v>
      </c>
      <c r="J521" t="s">
        <v>34</v>
      </c>
      <c r="K521" t="s">
        <v>218</v>
      </c>
      <c r="L521" t="s">
        <v>435</v>
      </c>
      <c r="M521" s="2">
        <v>0.3</v>
      </c>
      <c r="N521" s="3">
        <v>156</v>
      </c>
      <c r="O521" s="3">
        <v>-22</v>
      </c>
      <c r="P521">
        <v>2</v>
      </c>
      <c r="Q521" t="s">
        <v>7881</v>
      </c>
    </row>
    <row r="522" spans="1:17" x14ac:dyDescent="0.25">
      <c r="A522" t="s">
        <v>1226</v>
      </c>
      <c r="B522" s="1">
        <v>40711</v>
      </c>
      <c r="C522" t="s">
        <v>1227</v>
      </c>
      <c r="D522" t="s">
        <v>38</v>
      </c>
      <c r="E522" t="s">
        <v>495</v>
      </c>
      <c r="F522" t="s">
        <v>1018</v>
      </c>
      <c r="G522" t="s">
        <v>41</v>
      </c>
      <c r="H522" t="s">
        <v>21</v>
      </c>
      <c r="I522" t="s">
        <v>32</v>
      </c>
      <c r="J522" t="s">
        <v>24</v>
      </c>
      <c r="K522" t="s">
        <v>145</v>
      </c>
      <c r="L522" t="s">
        <v>1228</v>
      </c>
      <c r="M522" s="2">
        <v>0</v>
      </c>
      <c r="N522" s="3">
        <v>206</v>
      </c>
      <c r="O522" s="3">
        <v>25</v>
      </c>
      <c r="P522">
        <v>5</v>
      </c>
      <c r="Q522" t="s">
        <v>7881</v>
      </c>
    </row>
    <row r="523" spans="1:17" x14ac:dyDescent="0.25">
      <c r="A523" t="s">
        <v>1229</v>
      </c>
      <c r="B523" s="1">
        <v>40711</v>
      </c>
      <c r="C523" t="s">
        <v>1230</v>
      </c>
      <c r="D523" t="s">
        <v>38</v>
      </c>
      <c r="E523" t="s">
        <v>495</v>
      </c>
      <c r="F523" t="s">
        <v>1231</v>
      </c>
      <c r="G523" t="s">
        <v>41</v>
      </c>
      <c r="H523" t="s">
        <v>47</v>
      </c>
      <c r="I523" t="s">
        <v>54</v>
      </c>
      <c r="J523" t="s">
        <v>24</v>
      </c>
      <c r="K523" t="s">
        <v>78</v>
      </c>
      <c r="L523" t="s">
        <v>1232</v>
      </c>
      <c r="M523" s="2">
        <v>0</v>
      </c>
      <c r="N523" s="3">
        <v>90</v>
      </c>
      <c r="O523" s="3">
        <v>36</v>
      </c>
      <c r="P523">
        <v>3</v>
      </c>
      <c r="Q523" t="s">
        <v>7880</v>
      </c>
    </row>
    <row r="524" spans="1:17" x14ac:dyDescent="0.25">
      <c r="A524" t="s">
        <v>1233</v>
      </c>
      <c r="B524" s="1">
        <v>40711</v>
      </c>
      <c r="C524" t="s">
        <v>1234</v>
      </c>
      <c r="D524" t="s">
        <v>38</v>
      </c>
      <c r="E524" t="s">
        <v>178</v>
      </c>
      <c r="F524" t="s">
        <v>222</v>
      </c>
      <c r="G524" t="s">
        <v>41</v>
      </c>
      <c r="H524" t="s">
        <v>47</v>
      </c>
      <c r="I524" t="s">
        <v>32</v>
      </c>
      <c r="J524" t="s">
        <v>24</v>
      </c>
      <c r="K524" t="s">
        <v>25</v>
      </c>
      <c r="L524" t="s">
        <v>1235</v>
      </c>
      <c r="M524" s="2">
        <v>0</v>
      </c>
      <c r="N524" s="3">
        <v>210</v>
      </c>
      <c r="O524" s="3">
        <v>42</v>
      </c>
      <c r="P524">
        <v>8</v>
      </c>
      <c r="Q524" t="s">
        <v>7880</v>
      </c>
    </row>
    <row r="525" spans="1:17" x14ac:dyDescent="0.25">
      <c r="A525" t="s">
        <v>1233</v>
      </c>
      <c r="B525" s="1">
        <v>40711</v>
      </c>
      <c r="C525" t="s">
        <v>1234</v>
      </c>
      <c r="D525" t="s">
        <v>38</v>
      </c>
      <c r="E525" t="s">
        <v>178</v>
      </c>
      <c r="F525" t="s">
        <v>222</v>
      </c>
      <c r="G525" t="s">
        <v>41</v>
      </c>
      <c r="H525" t="s">
        <v>47</v>
      </c>
      <c r="I525" t="s">
        <v>32</v>
      </c>
      <c r="J525" t="s">
        <v>107</v>
      </c>
      <c r="K525" t="s">
        <v>108</v>
      </c>
      <c r="L525" t="s">
        <v>1236</v>
      </c>
      <c r="M525" s="2">
        <v>0.15</v>
      </c>
      <c r="N525" s="3">
        <v>524</v>
      </c>
      <c r="O525" s="3">
        <v>-25</v>
      </c>
      <c r="P525">
        <v>2</v>
      </c>
      <c r="Q525" t="s">
        <v>7880</v>
      </c>
    </row>
    <row r="526" spans="1:17" x14ac:dyDescent="0.25">
      <c r="A526" t="s">
        <v>1237</v>
      </c>
      <c r="B526" s="1">
        <v>40711</v>
      </c>
      <c r="C526" t="s">
        <v>1238</v>
      </c>
      <c r="D526" t="s">
        <v>28</v>
      </c>
      <c r="E526" t="s">
        <v>29</v>
      </c>
      <c r="F526" t="s">
        <v>1239</v>
      </c>
      <c r="G526" t="s">
        <v>20</v>
      </c>
      <c r="H526" t="s">
        <v>21</v>
      </c>
      <c r="I526" t="s">
        <v>54</v>
      </c>
      <c r="J526" t="s">
        <v>34</v>
      </c>
      <c r="K526" t="s">
        <v>218</v>
      </c>
      <c r="L526" t="s">
        <v>1240</v>
      </c>
      <c r="M526" s="2">
        <v>0.3</v>
      </c>
      <c r="N526" s="3">
        <v>106</v>
      </c>
      <c r="O526" s="3">
        <v>-8</v>
      </c>
      <c r="P526">
        <v>3</v>
      </c>
      <c r="Q526" t="s">
        <v>7880</v>
      </c>
    </row>
    <row r="527" spans="1:17" x14ac:dyDescent="0.25">
      <c r="A527" t="s">
        <v>1241</v>
      </c>
      <c r="B527" s="1">
        <v>40711</v>
      </c>
      <c r="C527" t="s">
        <v>1242</v>
      </c>
      <c r="D527" t="s">
        <v>18</v>
      </c>
      <c r="E527" t="s">
        <v>128</v>
      </c>
      <c r="F527" t="s">
        <v>129</v>
      </c>
      <c r="G527" t="s">
        <v>20</v>
      </c>
      <c r="H527" t="s">
        <v>31</v>
      </c>
      <c r="I527" t="s">
        <v>32</v>
      </c>
      <c r="J527" t="s">
        <v>34</v>
      </c>
      <c r="K527" t="s">
        <v>97</v>
      </c>
      <c r="L527" t="s">
        <v>1243</v>
      </c>
      <c r="M527" s="2">
        <v>0.5</v>
      </c>
      <c r="N527" s="3">
        <v>714</v>
      </c>
      <c r="O527" s="3">
        <v>-143</v>
      </c>
      <c r="P527">
        <v>3</v>
      </c>
      <c r="Q527" t="s">
        <v>7881</v>
      </c>
    </row>
    <row r="528" spans="1:17" x14ac:dyDescent="0.25">
      <c r="A528" t="s">
        <v>1241</v>
      </c>
      <c r="B528" s="1">
        <v>40711</v>
      </c>
      <c r="C528" t="s">
        <v>1242</v>
      </c>
      <c r="D528" t="s">
        <v>18</v>
      </c>
      <c r="E528" t="s">
        <v>128</v>
      </c>
      <c r="F528" t="s">
        <v>129</v>
      </c>
      <c r="G528" t="s">
        <v>20</v>
      </c>
      <c r="H528" t="s">
        <v>31</v>
      </c>
      <c r="I528" t="s">
        <v>32</v>
      </c>
      <c r="J528" t="s">
        <v>24</v>
      </c>
      <c r="K528" t="s">
        <v>50</v>
      </c>
      <c r="L528" t="s">
        <v>745</v>
      </c>
      <c r="M528" s="2">
        <v>0.5</v>
      </c>
      <c r="N528" s="3">
        <v>27</v>
      </c>
      <c r="O528" s="3">
        <v>-15</v>
      </c>
      <c r="P528">
        <v>2</v>
      </c>
      <c r="Q528" t="s">
        <v>7880</v>
      </c>
    </row>
    <row r="529" spans="1:17" x14ac:dyDescent="0.25">
      <c r="A529" t="s">
        <v>1244</v>
      </c>
      <c r="B529" s="1">
        <v>40712</v>
      </c>
      <c r="C529" t="s">
        <v>843</v>
      </c>
      <c r="D529" t="s">
        <v>81</v>
      </c>
      <c r="E529" t="s">
        <v>82</v>
      </c>
      <c r="F529" t="s">
        <v>82</v>
      </c>
      <c r="G529" t="s">
        <v>41</v>
      </c>
      <c r="H529" t="s">
        <v>31</v>
      </c>
      <c r="I529" t="s">
        <v>32</v>
      </c>
      <c r="J529" t="s">
        <v>34</v>
      </c>
      <c r="K529" t="s">
        <v>35</v>
      </c>
      <c r="L529" t="s">
        <v>980</v>
      </c>
      <c r="M529" s="2">
        <v>0</v>
      </c>
      <c r="N529" s="3">
        <v>338</v>
      </c>
      <c r="O529" s="3">
        <v>139</v>
      </c>
      <c r="P529">
        <v>2</v>
      </c>
      <c r="Q529" t="s">
        <v>7881</v>
      </c>
    </row>
    <row r="530" spans="1:17" x14ac:dyDescent="0.25">
      <c r="A530" t="s">
        <v>1245</v>
      </c>
      <c r="B530" s="1">
        <v>40712</v>
      </c>
      <c r="C530" t="s">
        <v>1246</v>
      </c>
      <c r="D530" t="s">
        <v>86</v>
      </c>
      <c r="E530" t="s">
        <v>708</v>
      </c>
      <c r="F530" t="s">
        <v>1247</v>
      </c>
      <c r="G530" t="s">
        <v>76</v>
      </c>
      <c r="H530" t="s">
        <v>31</v>
      </c>
      <c r="I530" t="s">
        <v>32</v>
      </c>
      <c r="J530" t="s">
        <v>24</v>
      </c>
      <c r="K530" t="s">
        <v>50</v>
      </c>
      <c r="L530" t="s">
        <v>1248</v>
      </c>
      <c r="M530" s="2">
        <v>0.1</v>
      </c>
      <c r="N530" s="3">
        <v>278</v>
      </c>
      <c r="O530" s="3">
        <v>62</v>
      </c>
      <c r="P530">
        <v>5</v>
      </c>
      <c r="Q530" t="s">
        <v>7880</v>
      </c>
    </row>
    <row r="531" spans="1:17" x14ac:dyDescent="0.25">
      <c r="A531" t="s">
        <v>1245</v>
      </c>
      <c r="B531" s="1">
        <v>40712</v>
      </c>
      <c r="C531" t="s">
        <v>1246</v>
      </c>
      <c r="D531" t="s">
        <v>86</v>
      </c>
      <c r="E531" t="s">
        <v>708</v>
      </c>
      <c r="F531" t="s">
        <v>1247</v>
      </c>
      <c r="G531" t="s">
        <v>76</v>
      </c>
      <c r="H531" t="s">
        <v>31</v>
      </c>
      <c r="I531" t="s">
        <v>32</v>
      </c>
      <c r="J531" t="s">
        <v>107</v>
      </c>
      <c r="K531" t="s">
        <v>108</v>
      </c>
      <c r="L531" t="s">
        <v>1249</v>
      </c>
      <c r="M531" s="2">
        <v>0.1</v>
      </c>
      <c r="N531" s="3">
        <v>411</v>
      </c>
      <c r="O531" s="3">
        <v>-37</v>
      </c>
      <c r="P531">
        <v>9</v>
      </c>
      <c r="Q531" t="s">
        <v>7881</v>
      </c>
    </row>
    <row r="532" spans="1:17" x14ac:dyDescent="0.25">
      <c r="A532" t="s">
        <v>1250</v>
      </c>
      <c r="B532" s="1">
        <v>40712</v>
      </c>
      <c r="C532" t="s">
        <v>1197</v>
      </c>
      <c r="D532" t="s">
        <v>86</v>
      </c>
      <c r="E532" t="s">
        <v>1251</v>
      </c>
      <c r="F532" t="s">
        <v>1252</v>
      </c>
      <c r="G532" t="s">
        <v>76</v>
      </c>
      <c r="H532" t="s">
        <v>31</v>
      </c>
      <c r="I532" t="s">
        <v>22</v>
      </c>
      <c r="J532" t="s">
        <v>34</v>
      </c>
      <c r="K532" t="s">
        <v>35</v>
      </c>
      <c r="L532" t="s">
        <v>1253</v>
      </c>
      <c r="M532" s="2">
        <v>0</v>
      </c>
      <c r="N532" s="3">
        <v>1814</v>
      </c>
      <c r="O532" s="3">
        <v>653</v>
      </c>
      <c r="P532">
        <v>5</v>
      </c>
      <c r="Q532" t="s">
        <v>7880</v>
      </c>
    </row>
    <row r="533" spans="1:17" x14ac:dyDescent="0.25">
      <c r="A533" t="s">
        <v>1250</v>
      </c>
      <c r="B533" s="1">
        <v>40712</v>
      </c>
      <c r="C533" t="s">
        <v>1197</v>
      </c>
      <c r="D533" t="s">
        <v>86</v>
      </c>
      <c r="E533" t="s">
        <v>1251</v>
      </c>
      <c r="F533" t="s">
        <v>1252</v>
      </c>
      <c r="G533" t="s">
        <v>76</v>
      </c>
      <c r="H533" t="s">
        <v>31</v>
      </c>
      <c r="I533" t="s">
        <v>22</v>
      </c>
      <c r="J533" t="s">
        <v>24</v>
      </c>
      <c r="K533" t="s">
        <v>50</v>
      </c>
      <c r="L533" t="s">
        <v>1254</v>
      </c>
      <c r="M533" s="2">
        <v>0.1</v>
      </c>
      <c r="N533" s="3">
        <v>29</v>
      </c>
      <c r="O533" s="3">
        <v>0</v>
      </c>
      <c r="P533">
        <v>2</v>
      </c>
      <c r="Q533" t="s">
        <v>7881</v>
      </c>
    </row>
    <row r="534" spans="1:17" x14ac:dyDescent="0.25">
      <c r="A534" t="s">
        <v>1250</v>
      </c>
      <c r="B534" s="1">
        <v>40712</v>
      </c>
      <c r="C534" t="s">
        <v>1197</v>
      </c>
      <c r="D534" t="s">
        <v>86</v>
      </c>
      <c r="E534" t="s">
        <v>1251</v>
      </c>
      <c r="F534" t="s">
        <v>1252</v>
      </c>
      <c r="G534" t="s">
        <v>76</v>
      </c>
      <c r="H534" t="s">
        <v>31</v>
      </c>
      <c r="I534" t="s">
        <v>22</v>
      </c>
      <c r="J534" t="s">
        <v>107</v>
      </c>
      <c r="K534" t="s">
        <v>147</v>
      </c>
      <c r="L534" t="s">
        <v>1217</v>
      </c>
      <c r="M534" s="2">
        <v>0</v>
      </c>
      <c r="N534" s="3">
        <v>373</v>
      </c>
      <c r="O534" s="3">
        <v>60</v>
      </c>
      <c r="P534">
        <v>3</v>
      </c>
      <c r="Q534" t="s">
        <v>7881</v>
      </c>
    </row>
    <row r="535" spans="1:17" x14ac:dyDescent="0.25">
      <c r="A535" t="s">
        <v>1250</v>
      </c>
      <c r="B535" s="1">
        <v>40712</v>
      </c>
      <c r="C535" t="s">
        <v>1197</v>
      </c>
      <c r="D535" t="s">
        <v>86</v>
      </c>
      <c r="E535" t="s">
        <v>1251</v>
      </c>
      <c r="F535" t="s">
        <v>1252</v>
      </c>
      <c r="G535" t="s">
        <v>76</v>
      </c>
      <c r="H535" t="s">
        <v>31</v>
      </c>
      <c r="I535" t="s">
        <v>22</v>
      </c>
      <c r="J535" t="s">
        <v>107</v>
      </c>
      <c r="K535" t="s">
        <v>136</v>
      </c>
      <c r="L535" t="s">
        <v>260</v>
      </c>
      <c r="M535" s="2">
        <v>0.1</v>
      </c>
      <c r="N535" s="3">
        <v>263</v>
      </c>
      <c r="O535" s="3">
        <v>102</v>
      </c>
      <c r="P535">
        <v>2</v>
      </c>
      <c r="Q535" t="s">
        <v>7880</v>
      </c>
    </row>
    <row r="536" spans="1:17" x14ac:dyDescent="0.25">
      <c r="A536" t="s">
        <v>1255</v>
      </c>
      <c r="B536" s="1">
        <v>40714</v>
      </c>
      <c r="C536" t="s">
        <v>1256</v>
      </c>
      <c r="D536" t="s">
        <v>73</v>
      </c>
      <c r="E536" t="s">
        <v>652</v>
      </c>
      <c r="F536" t="s">
        <v>1191</v>
      </c>
      <c r="G536" t="s">
        <v>76</v>
      </c>
      <c r="H536" t="s">
        <v>47</v>
      </c>
      <c r="I536" t="s">
        <v>32</v>
      </c>
      <c r="J536" t="s">
        <v>24</v>
      </c>
      <c r="K536" t="s">
        <v>169</v>
      </c>
      <c r="L536" t="s">
        <v>1257</v>
      </c>
      <c r="M536" s="2">
        <v>0</v>
      </c>
      <c r="N536" s="3">
        <v>17</v>
      </c>
      <c r="O536" s="3">
        <v>8</v>
      </c>
      <c r="P536">
        <v>2</v>
      </c>
      <c r="Q536" t="s">
        <v>7881</v>
      </c>
    </row>
    <row r="537" spans="1:17" x14ac:dyDescent="0.25">
      <c r="A537" t="s">
        <v>1258</v>
      </c>
      <c r="B537" s="1">
        <v>40714</v>
      </c>
      <c r="C537" t="s">
        <v>1259</v>
      </c>
      <c r="D537" t="s">
        <v>28</v>
      </c>
      <c r="E537" t="s">
        <v>29</v>
      </c>
      <c r="F537" t="s">
        <v>1260</v>
      </c>
      <c r="G537" t="s">
        <v>20</v>
      </c>
      <c r="H537" t="s">
        <v>21</v>
      </c>
      <c r="I537" t="s">
        <v>32</v>
      </c>
      <c r="J537" t="s">
        <v>24</v>
      </c>
      <c r="K537" t="s">
        <v>91</v>
      </c>
      <c r="L537" t="s">
        <v>1261</v>
      </c>
      <c r="M537" s="2">
        <v>0</v>
      </c>
      <c r="N537" s="3">
        <v>119</v>
      </c>
      <c r="O537" s="3">
        <v>16</v>
      </c>
      <c r="P537">
        <v>11</v>
      </c>
      <c r="Q537" t="s">
        <v>7881</v>
      </c>
    </row>
    <row r="538" spans="1:17" x14ac:dyDescent="0.25">
      <c r="A538" t="s">
        <v>1258</v>
      </c>
      <c r="B538" s="1">
        <v>40714</v>
      </c>
      <c r="C538" t="s">
        <v>1259</v>
      </c>
      <c r="D538" t="s">
        <v>28</v>
      </c>
      <c r="E538" t="s">
        <v>29</v>
      </c>
      <c r="F538" t="s">
        <v>1260</v>
      </c>
      <c r="G538" t="s">
        <v>20</v>
      </c>
      <c r="H538" t="s">
        <v>21</v>
      </c>
      <c r="I538" t="s">
        <v>32</v>
      </c>
      <c r="J538" t="s">
        <v>107</v>
      </c>
      <c r="K538" t="s">
        <v>136</v>
      </c>
      <c r="L538" t="s">
        <v>1262</v>
      </c>
      <c r="M538" s="2">
        <v>0</v>
      </c>
      <c r="N538" s="3">
        <v>73</v>
      </c>
      <c r="O538" s="3">
        <v>23</v>
      </c>
      <c r="P538">
        <v>1</v>
      </c>
      <c r="Q538" t="s">
        <v>7880</v>
      </c>
    </row>
    <row r="539" spans="1:17" x14ac:dyDescent="0.25">
      <c r="A539" t="s">
        <v>1263</v>
      </c>
      <c r="B539" s="1">
        <v>40714</v>
      </c>
      <c r="C539" t="s">
        <v>1264</v>
      </c>
      <c r="D539" t="s">
        <v>38</v>
      </c>
      <c r="E539" t="s">
        <v>67</v>
      </c>
      <c r="F539" t="s">
        <v>1265</v>
      </c>
      <c r="G539" t="s">
        <v>41</v>
      </c>
      <c r="H539" t="s">
        <v>31</v>
      </c>
      <c r="I539" t="s">
        <v>32</v>
      </c>
      <c r="J539" t="s">
        <v>107</v>
      </c>
      <c r="K539" t="s">
        <v>136</v>
      </c>
      <c r="L539" t="s">
        <v>1266</v>
      </c>
      <c r="M539" s="2">
        <v>0.15</v>
      </c>
      <c r="N539" s="3">
        <v>347</v>
      </c>
      <c r="O539" s="3">
        <v>-25</v>
      </c>
      <c r="P539">
        <v>6</v>
      </c>
      <c r="Q539" t="s">
        <v>7881</v>
      </c>
    </row>
    <row r="540" spans="1:17" x14ac:dyDescent="0.25">
      <c r="A540" t="s">
        <v>1267</v>
      </c>
      <c r="B540" s="1">
        <v>40715</v>
      </c>
      <c r="C540" t="s">
        <v>1268</v>
      </c>
      <c r="D540" t="s">
        <v>28</v>
      </c>
      <c r="E540" t="s">
        <v>29</v>
      </c>
      <c r="F540" t="s">
        <v>1269</v>
      </c>
      <c r="G540" t="s">
        <v>20</v>
      </c>
      <c r="H540" t="s">
        <v>31</v>
      </c>
      <c r="I540" t="s">
        <v>32</v>
      </c>
      <c r="J540" t="s">
        <v>24</v>
      </c>
      <c r="K540" t="s">
        <v>78</v>
      </c>
      <c r="L540" t="s">
        <v>356</v>
      </c>
      <c r="M540" s="2">
        <v>0</v>
      </c>
      <c r="N540" s="3">
        <v>32</v>
      </c>
      <c r="O540" s="3">
        <v>7</v>
      </c>
      <c r="P540">
        <v>3</v>
      </c>
      <c r="Q540" t="s">
        <v>7881</v>
      </c>
    </row>
    <row r="541" spans="1:17" x14ac:dyDescent="0.25">
      <c r="A541" t="s">
        <v>1267</v>
      </c>
      <c r="B541" s="1">
        <v>40715</v>
      </c>
      <c r="C541" t="s">
        <v>1268</v>
      </c>
      <c r="D541" t="s">
        <v>28</v>
      </c>
      <c r="E541" t="s">
        <v>29</v>
      </c>
      <c r="F541" t="s">
        <v>1269</v>
      </c>
      <c r="G541" t="s">
        <v>20</v>
      </c>
      <c r="H541" t="s">
        <v>31</v>
      </c>
      <c r="I541" t="s">
        <v>32</v>
      </c>
      <c r="J541" t="s">
        <v>107</v>
      </c>
      <c r="K541" t="s">
        <v>186</v>
      </c>
      <c r="L541" t="s">
        <v>1270</v>
      </c>
      <c r="M541" s="2">
        <v>0</v>
      </c>
      <c r="N541" s="3">
        <v>405</v>
      </c>
      <c r="O541" s="3">
        <v>8</v>
      </c>
      <c r="P541">
        <v>4</v>
      </c>
      <c r="Q541" t="s">
        <v>7880</v>
      </c>
    </row>
    <row r="542" spans="1:17" x14ac:dyDescent="0.25">
      <c r="A542" t="s">
        <v>1271</v>
      </c>
      <c r="B542" s="1">
        <v>40716</v>
      </c>
      <c r="C542" t="s">
        <v>1268</v>
      </c>
      <c r="D542" t="s">
        <v>73</v>
      </c>
      <c r="E542" t="s">
        <v>172</v>
      </c>
      <c r="F542" t="s">
        <v>934</v>
      </c>
      <c r="G542" t="s">
        <v>76</v>
      </c>
      <c r="H542" t="s">
        <v>31</v>
      </c>
      <c r="I542" t="s">
        <v>32</v>
      </c>
      <c r="J542" t="s">
        <v>24</v>
      </c>
      <c r="K542" t="s">
        <v>43</v>
      </c>
      <c r="L542" t="s">
        <v>1272</v>
      </c>
      <c r="M542" s="2">
        <v>0</v>
      </c>
      <c r="N542" s="3">
        <v>152</v>
      </c>
      <c r="O542" s="3">
        <v>49</v>
      </c>
      <c r="P542">
        <v>3</v>
      </c>
      <c r="Q542" t="s">
        <v>7880</v>
      </c>
    </row>
    <row r="543" spans="1:17" x14ac:dyDescent="0.25">
      <c r="A543" t="s">
        <v>1273</v>
      </c>
      <c r="B543" s="1">
        <v>40716</v>
      </c>
      <c r="C543" t="s">
        <v>1274</v>
      </c>
      <c r="D543" t="s">
        <v>101</v>
      </c>
      <c r="E543" t="s">
        <v>183</v>
      </c>
      <c r="F543" t="s">
        <v>1275</v>
      </c>
      <c r="G543" t="s">
        <v>41</v>
      </c>
      <c r="H543" t="s">
        <v>31</v>
      </c>
      <c r="I543" t="s">
        <v>22</v>
      </c>
      <c r="J543" t="s">
        <v>24</v>
      </c>
      <c r="K543" t="s">
        <v>43</v>
      </c>
      <c r="L543" t="s">
        <v>837</v>
      </c>
      <c r="M543" s="2">
        <v>0</v>
      </c>
      <c r="N543" s="3">
        <v>322</v>
      </c>
      <c r="O543" s="3">
        <v>80</v>
      </c>
      <c r="P543">
        <v>6</v>
      </c>
      <c r="Q543" t="s">
        <v>7881</v>
      </c>
    </row>
    <row r="544" spans="1:17" x14ac:dyDescent="0.25">
      <c r="A544" t="s">
        <v>1273</v>
      </c>
      <c r="B544" s="1">
        <v>40716</v>
      </c>
      <c r="C544" t="s">
        <v>1274</v>
      </c>
      <c r="D544" t="s">
        <v>101</v>
      </c>
      <c r="E544" t="s">
        <v>183</v>
      </c>
      <c r="F544" t="s">
        <v>1275</v>
      </c>
      <c r="G544" t="s">
        <v>41</v>
      </c>
      <c r="H544" t="s">
        <v>31</v>
      </c>
      <c r="I544" t="s">
        <v>22</v>
      </c>
      <c r="J544" t="s">
        <v>24</v>
      </c>
      <c r="K544" t="s">
        <v>63</v>
      </c>
      <c r="L544" t="s">
        <v>1276</v>
      </c>
      <c r="M544" s="2">
        <v>0</v>
      </c>
      <c r="N544" s="3">
        <v>112</v>
      </c>
      <c r="O544" s="3">
        <v>24</v>
      </c>
      <c r="P544">
        <v>8</v>
      </c>
      <c r="Q544" t="s">
        <v>7881</v>
      </c>
    </row>
    <row r="545" spans="1:17" x14ac:dyDescent="0.25">
      <c r="A545" t="s">
        <v>1273</v>
      </c>
      <c r="B545" s="1">
        <v>40716</v>
      </c>
      <c r="C545" t="s">
        <v>1274</v>
      </c>
      <c r="D545" t="s">
        <v>101</v>
      </c>
      <c r="E545" t="s">
        <v>183</v>
      </c>
      <c r="F545" t="s">
        <v>1275</v>
      </c>
      <c r="G545" t="s">
        <v>41</v>
      </c>
      <c r="H545" t="s">
        <v>31</v>
      </c>
      <c r="I545" t="s">
        <v>22</v>
      </c>
      <c r="J545" t="s">
        <v>24</v>
      </c>
      <c r="K545" t="s">
        <v>25</v>
      </c>
      <c r="L545" t="s">
        <v>1277</v>
      </c>
      <c r="M545" s="2">
        <v>0</v>
      </c>
      <c r="N545" s="3">
        <v>31</v>
      </c>
      <c r="O545" s="3">
        <v>1</v>
      </c>
      <c r="P545">
        <v>2</v>
      </c>
      <c r="Q545" t="s">
        <v>7880</v>
      </c>
    </row>
    <row r="546" spans="1:17" x14ac:dyDescent="0.25">
      <c r="A546" t="s">
        <v>1273</v>
      </c>
      <c r="B546" s="1">
        <v>40716</v>
      </c>
      <c r="C546" t="s">
        <v>1274</v>
      </c>
      <c r="D546" t="s">
        <v>101</v>
      </c>
      <c r="E546" t="s">
        <v>183</v>
      </c>
      <c r="F546" t="s">
        <v>1275</v>
      </c>
      <c r="G546" t="s">
        <v>41</v>
      </c>
      <c r="H546" t="s">
        <v>31</v>
      </c>
      <c r="I546" t="s">
        <v>22</v>
      </c>
      <c r="J546" t="s">
        <v>107</v>
      </c>
      <c r="K546" t="s">
        <v>136</v>
      </c>
      <c r="L546" t="s">
        <v>1278</v>
      </c>
      <c r="M546" s="2">
        <v>0</v>
      </c>
      <c r="N546" s="3">
        <v>672</v>
      </c>
      <c r="O546" s="3">
        <v>87</v>
      </c>
      <c r="P546">
        <v>4</v>
      </c>
      <c r="Q546" t="s">
        <v>7881</v>
      </c>
    </row>
    <row r="547" spans="1:17" x14ac:dyDescent="0.25">
      <c r="A547" t="s">
        <v>1279</v>
      </c>
      <c r="B547" s="1">
        <v>40716</v>
      </c>
      <c r="C547" t="s">
        <v>1280</v>
      </c>
      <c r="D547" t="s">
        <v>101</v>
      </c>
      <c r="E547" t="s">
        <v>183</v>
      </c>
      <c r="F547" t="s">
        <v>1281</v>
      </c>
      <c r="G547" t="s">
        <v>41</v>
      </c>
      <c r="H547" t="s">
        <v>31</v>
      </c>
      <c r="I547" t="s">
        <v>32</v>
      </c>
      <c r="J547" t="s">
        <v>34</v>
      </c>
      <c r="K547" t="s">
        <v>97</v>
      </c>
      <c r="L547" t="s">
        <v>1282</v>
      </c>
      <c r="M547" s="2">
        <v>0.1</v>
      </c>
      <c r="N547" s="3">
        <v>808</v>
      </c>
      <c r="O547" s="3">
        <v>197</v>
      </c>
      <c r="P547">
        <v>6</v>
      </c>
      <c r="Q547" t="s">
        <v>7881</v>
      </c>
    </row>
    <row r="548" spans="1:17" x14ac:dyDescent="0.25">
      <c r="A548" t="s">
        <v>1279</v>
      </c>
      <c r="B548" s="1">
        <v>40716</v>
      </c>
      <c r="C548" t="s">
        <v>1280</v>
      </c>
      <c r="D548" t="s">
        <v>101</v>
      </c>
      <c r="E548" t="s">
        <v>183</v>
      </c>
      <c r="F548" t="s">
        <v>1281</v>
      </c>
      <c r="G548" t="s">
        <v>41</v>
      </c>
      <c r="H548" t="s">
        <v>31</v>
      </c>
      <c r="I548" t="s">
        <v>32</v>
      </c>
      <c r="J548" t="s">
        <v>24</v>
      </c>
      <c r="K548" t="s">
        <v>25</v>
      </c>
      <c r="L548" t="s">
        <v>968</v>
      </c>
      <c r="M548" s="2">
        <v>0</v>
      </c>
      <c r="N548" s="3">
        <v>268</v>
      </c>
      <c r="O548" s="3">
        <v>96</v>
      </c>
      <c r="P548">
        <v>9</v>
      </c>
      <c r="Q548" t="s">
        <v>7881</v>
      </c>
    </row>
    <row r="549" spans="1:17" x14ac:dyDescent="0.25">
      <c r="A549" t="s">
        <v>1279</v>
      </c>
      <c r="B549" s="1">
        <v>40716</v>
      </c>
      <c r="C549" t="s">
        <v>1280</v>
      </c>
      <c r="D549" t="s">
        <v>101</v>
      </c>
      <c r="E549" t="s">
        <v>183</v>
      </c>
      <c r="F549" t="s">
        <v>1281</v>
      </c>
      <c r="G549" t="s">
        <v>41</v>
      </c>
      <c r="H549" t="s">
        <v>31</v>
      </c>
      <c r="I549" t="s">
        <v>32</v>
      </c>
      <c r="J549" t="s">
        <v>24</v>
      </c>
      <c r="K549" t="s">
        <v>25</v>
      </c>
      <c r="L549" t="s">
        <v>1283</v>
      </c>
      <c r="M549" s="2">
        <v>0</v>
      </c>
      <c r="N549" s="3">
        <v>31</v>
      </c>
      <c r="O549" s="3">
        <v>13</v>
      </c>
      <c r="P549">
        <v>1</v>
      </c>
      <c r="Q549" t="s">
        <v>7880</v>
      </c>
    </row>
    <row r="550" spans="1:17" x14ac:dyDescent="0.25">
      <c r="A550" t="s">
        <v>1279</v>
      </c>
      <c r="B550" s="1">
        <v>40716</v>
      </c>
      <c r="C550" t="s">
        <v>1280</v>
      </c>
      <c r="D550" t="s">
        <v>101</v>
      </c>
      <c r="E550" t="s">
        <v>183</v>
      </c>
      <c r="F550" t="s">
        <v>1281</v>
      </c>
      <c r="G550" t="s">
        <v>41</v>
      </c>
      <c r="H550" t="s">
        <v>31</v>
      </c>
      <c r="I550" t="s">
        <v>32</v>
      </c>
      <c r="J550" t="s">
        <v>107</v>
      </c>
      <c r="K550" t="s">
        <v>186</v>
      </c>
      <c r="L550" t="s">
        <v>510</v>
      </c>
      <c r="M550" s="2">
        <v>0</v>
      </c>
      <c r="N550" s="3">
        <v>976</v>
      </c>
      <c r="O550" s="3">
        <v>293</v>
      </c>
      <c r="P550">
        <v>4</v>
      </c>
      <c r="Q550" t="s">
        <v>7881</v>
      </c>
    </row>
    <row r="551" spans="1:17" x14ac:dyDescent="0.25">
      <c r="A551" t="s">
        <v>1284</v>
      </c>
      <c r="B551" s="1">
        <v>40716</v>
      </c>
      <c r="C551" t="s">
        <v>236</v>
      </c>
      <c r="D551" t="s">
        <v>81</v>
      </c>
      <c r="E551" t="s">
        <v>82</v>
      </c>
      <c r="F551" t="s">
        <v>82</v>
      </c>
      <c r="G551" t="s">
        <v>41</v>
      </c>
      <c r="H551" t="s">
        <v>47</v>
      </c>
      <c r="I551" t="s">
        <v>54</v>
      </c>
      <c r="J551" t="s">
        <v>24</v>
      </c>
      <c r="K551" t="s">
        <v>78</v>
      </c>
      <c r="L551" t="s">
        <v>1285</v>
      </c>
      <c r="M551" s="2">
        <v>0</v>
      </c>
      <c r="N551" s="3">
        <v>197</v>
      </c>
      <c r="O551" s="3">
        <v>79</v>
      </c>
      <c r="P551">
        <v>4</v>
      </c>
      <c r="Q551" t="s">
        <v>7881</v>
      </c>
    </row>
    <row r="552" spans="1:17" x14ac:dyDescent="0.25">
      <c r="A552" t="s">
        <v>1284</v>
      </c>
      <c r="B552" s="1">
        <v>40716</v>
      </c>
      <c r="C552" t="s">
        <v>236</v>
      </c>
      <c r="D552" t="s">
        <v>81</v>
      </c>
      <c r="E552" t="s">
        <v>82</v>
      </c>
      <c r="F552" t="s">
        <v>82</v>
      </c>
      <c r="G552" t="s">
        <v>41</v>
      </c>
      <c r="H552" t="s">
        <v>47</v>
      </c>
      <c r="I552" t="s">
        <v>54</v>
      </c>
      <c r="J552" t="s">
        <v>24</v>
      </c>
      <c r="K552" t="s">
        <v>63</v>
      </c>
      <c r="L552" t="s">
        <v>1286</v>
      </c>
      <c r="M552" s="2">
        <v>0</v>
      </c>
      <c r="N552" s="3">
        <v>14</v>
      </c>
      <c r="O552" s="3">
        <v>7</v>
      </c>
      <c r="P552">
        <v>1</v>
      </c>
      <c r="Q552" t="s">
        <v>7880</v>
      </c>
    </row>
    <row r="553" spans="1:17" x14ac:dyDescent="0.25">
      <c r="A553" t="s">
        <v>1287</v>
      </c>
      <c r="B553" s="1">
        <v>40716</v>
      </c>
      <c r="C553" t="s">
        <v>1288</v>
      </c>
      <c r="D553" t="s">
        <v>101</v>
      </c>
      <c r="E553" t="s">
        <v>1289</v>
      </c>
      <c r="F553" t="s">
        <v>1290</v>
      </c>
      <c r="G553" t="s">
        <v>41</v>
      </c>
      <c r="H553" t="s">
        <v>47</v>
      </c>
      <c r="I553" t="s">
        <v>32</v>
      </c>
      <c r="J553" t="s">
        <v>34</v>
      </c>
      <c r="K553" t="s">
        <v>35</v>
      </c>
      <c r="L553" t="s">
        <v>1180</v>
      </c>
      <c r="M553" s="2">
        <v>0.1</v>
      </c>
      <c r="N553" s="3">
        <v>219</v>
      </c>
      <c r="O553" s="3">
        <v>83</v>
      </c>
      <c r="P553">
        <v>2</v>
      </c>
      <c r="Q553" t="s">
        <v>7881</v>
      </c>
    </row>
    <row r="554" spans="1:17" x14ac:dyDescent="0.25">
      <c r="A554" t="s">
        <v>1287</v>
      </c>
      <c r="B554" s="1">
        <v>40716</v>
      </c>
      <c r="C554" t="s">
        <v>1288</v>
      </c>
      <c r="D554" t="s">
        <v>101</v>
      </c>
      <c r="E554" t="s">
        <v>1289</v>
      </c>
      <c r="F554" t="s">
        <v>1290</v>
      </c>
      <c r="G554" t="s">
        <v>41</v>
      </c>
      <c r="H554" t="s">
        <v>47</v>
      </c>
      <c r="I554" t="s">
        <v>32</v>
      </c>
      <c r="J554" t="s">
        <v>34</v>
      </c>
      <c r="K554" t="s">
        <v>35</v>
      </c>
      <c r="L554" t="s">
        <v>1291</v>
      </c>
      <c r="M554" s="2">
        <v>0.1</v>
      </c>
      <c r="N554" s="3">
        <v>535</v>
      </c>
      <c r="O554" s="3">
        <v>59</v>
      </c>
      <c r="P554">
        <v>4</v>
      </c>
      <c r="Q554" t="s">
        <v>7880</v>
      </c>
    </row>
    <row r="555" spans="1:17" x14ac:dyDescent="0.25">
      <c r="A555" t="s">
        <v>1287</v>
      </c>
      <c r="B555" s="1">
        <v>40716</v>
      </c>
      <c r="C555" t="s">
        <v>1288</v>
      </c>
      <c r="D555" t="s">
        <v>101</v>
      </c>
      <c r="E555" t="s">
        <v>1289</v>
      </c>
      <c r="F555" t="s">
        <v>1290</v>
      </c>
      <c r="G555" t="s">
        <v>41</v>
      </c>
      <c r="H555" t="s">
        <v>47</v>
      </c>
      <c r="I555" t="s">
        <v>32</v>
      </c>
      <c r="J555" t="s">
        <v>34</v>
      </c>
      <c r="K555" t="s">
        <v>97</v>
      </c>
      <c r="L555" t="s">
        <v>486</v>
      </c>
      <c r="M555" s="2">
        <v>0.1</v>
      </c>
      <c r="N555" s="3">
        <v>469</v>
      </c>
      <c r="O555" s="3">
        <v>146</v>
      </c>
      <c r="P555">
        <v>7</v>
      </c>
      <c r="Q555" t="s">
        <v>7881</v>
      </c>
    </row>
    <row r="556" spans="1:17" x14ac:dyDescent="0.25">
      <c r="A556" t="s">
        <v>1287</v>
      </c>
      <c r="B556" s="1">
        <v>40716</v>
      </c>
      <c r="C556" t="s">
        <v>1288</v>
      </c>
      <c r="D556" t="s">
        <v>101</v>
      </c>
      <c r="E556" t="s">
        <v>1289</v>
      </c>
      <c r="F556" t="s">
        <v>1290</v>
      </c>
      <c r="G556" t="s">
        <v>41</v>
      </c>
      <c r="H556" t="s">
        <v>47</v>
      </c>
      <c r="I556" t="s">
        <v>32</v>
      </c>
      <c r="J556" t="s">
        <v>24</v>
      </c>
      <c r="K556" t="s">
        <v>141</v>
      </c>
      <c r="L556" t="s">
        <v>1292</v>
      </c>
      <c r="M556" s="2">
        <v>0.1</v>
      </c>
      <c r="N556" s="3">
        <v>229</v>
      </c>
      <c r="O556" s="3">
        <v>51</v>
      </c>
      <c r="P556">
        <v>3</v>
      </c>
      <c r="Q556" t="s">
        <v>7880</v>
      </c>
    </row>
    <row r="557" spans="1:17" x14ac:dyDescent="0.25">
      <c r="A557" t="s">
        <v>1287</v>
      </c>
      <c r="B557" s="1">
        <v>40716</v>
      </c>
      <c r="C557" t="s">
        <v>1288</v>
      </c>
      <c r="D557" t="s">
        <v>101</v>
      </c>
      <c r="E557" t="s">
        <v>1289</v>
      </c>
      <c r="F557" t="s">
        <v>1290</v>
      </c>
      <c r="G557" t="s">
        <v>41</v>
      </c>
      <c r="H557" t="s">
        <v>47</v>
      </c>
      <c r="I557" t="s">
        <v>32</v>
      </c>
      <c r="J557" t="s">
        <v>24</v>
      </c>
      <c r="K557" t="s">
        <v>43</v>
      </c>
      <c r="L557" t="s">
        <v>1293</v>
      </c>
      <c r="M557" s="2">
        <v>0</v>
      </c>
      <c r="N557" s="3">
        <v>30</v>
      </c>
      <c r="O557" s="3">
        <v>11</v>
      </c>
      <c r="P557">
        <v>2</v>
      </c>
      <c r="Q557" t="s">
        <v>7881</v>
      </c>
    </row>
    <row r="558" spans="1:17" x14ac:dyDescent="0.25">
      <c r="A558" t="s">
        <v>1287</v>
      </c>
      <c r="B558" s="1">
        <v>40716</v>
      </c>
      <c r="C558" t="s">
        <v>1288</v>
      </c>
      <c r="D558" t="s">
        <v>101</v>
      </c>
      <c r="E558" t="s">
        <v>1289</v>
      </c>
      <c r="F558" t="s">
        <v>1290</v>
      </c>
      <c r="G558" t="s">
        <v>41</v>
      </c>
      <c r="H558" t="s">
        <v>47</v>
      </c>
      <c r="I558" t="s">
        <v>32</v>
      </c>
      <c r="J558" t="s">
        <v>24</v>
      </c>
      <c r="K558" t="s">
        <v>43</v>
      </c>
      <c r="L558" t="s">
        <v>1294</v>
      </c>
      <c r="M558" s="2">
        <v>0</v>
      </c>
      <c r="N558" s="3">
        <v>27</v>
      </c>
      <c r="O558" s="3">
        <v>14</v>
      </c>
      <c r="P558">
        <v>1</v>
      </c>
      <c r="Q558" t="s">
        <v>7881</v>
      </c>
    </row>
    <row r="559" spans="1:17" x14ac:dyDescent="0.25">
      <c r="A559" t="s">
        <v>1287</v>
      </c>
      <c r="B559" s="1">
        <v>40716</v>
      </c>
      <c r="C559" t="s">
        <v>1288</v>
      </c>
      <c r="D559" t="s">
        <v>101</v>
      </c>
      <c r="E559" t="s">
        <v>1289</v>
      </c>
      <c r="F559" t="s">
        <v>1290</v>
      </c>
      <c r="G559" t="s">
        <v>41</v>
      </c>
      <c r="H559" t="s">
        <v>47</v>
      </c>
      <c r="I559" t="s">
        <v>32</v>
      </c>
      <c r="J559" t="s">
        <v>24</v>
      </c>
      <c r="K559" t="s">
        <v>50</v>
      </c>
      <c r="L559" t="s">
        <v>441</v>
      </c>
      <c r="M559" s="2">
        <v>0.1</v>
      </c>
      <c r="N559" s="3">
        <v>359</v>
      </c>
      <c r="O559" s="3">
        <v>123</v>
      </c>
      <c r="P559">
        <v>7</v>
      </c>
      <c r="Q559" t="s">
        <v>7881</v>
      </c>
    </row>
    <row r="560" spans="1:17" x14ac:dyDescent="0.25">
      <c r="A560" t="s">
        <v>1287</v>
      </c>
      <c r="B560" s="1">
        <v>40716</v>
      </c>
      <c r="C560" t="s">
        <v>1288</v>
      </c>
      <c r="D560" t="s">
        <v>101</v>
      </c>
      <c r="E560" t="s">
        <v>1289</v>
      </c>
      <c r="F560" t="s">
        <v>1290</v>
      </c>
      <c r="G560" t="s">
        <v>41</v>
      </c>
      <c r="H560" t="s">
        <v>47</v>
      </c>
      <c r="I560" t="s">
        <v>32</v>
      </c>
      <c r="J560" t="s">
        <v>107</v>
      </c>
      <c r="K560" t="s">
        <v>136</v>
      </c>
      <c r="L560" t="s">
        <v>1295</v>
      </c>
      <c r="M560" s="2">
        <v>0</v>
      </c>
      <c r="N560" s="3">
        <v>354</v>
      </c>
      <c r="O560" s="3">
        <v>141</v>
      </c>
      <c r="P560">
        <v>4</v>
      </c>
      <c r="Q560" t="s">
        <v>7881</v>
      </c>
    </row>
    <row r="561" spans="1:17" x14ac:dyDescent="0.25">
      <c r="A561" t="s">
        <v>1296</v>
      </c>
      <c r="B561" s="1">
        <v>40716</v>
      </c>
      <c r="C561" t="s">
        <v>1297</v>
      </c>
      <c r="D561" t="s">
        <v>119</v>
      </c>
      <c r="E561" t="s">
        <v>331</v>
      </c>
      <c r="F561" t="s">
        <v>1298</v>
      </c>
      <c r="G561" t="s">
        <v>41</v>
      </c>
      <c r="H561" t="s">
        <v>47</v>
      </c>
      <c r="I561" t="s">
        <v>22</v>
      </c>
      <c r="J561" t="s">
        <v>24</v>
      </c>
      <c r="K561" t="s">
        <v>145</v>
      </c>
      <c r="L561" t="s">
        <v>515</v>
      </c>
      <c r="M561" s="2">
        <v>0.5</v>
      </c>
      <c r="N561" s="3">
        <v>145</v>
      </c>
      <c r="O561" s="3">
        <v>-52</v>
      </c>
      <c r="P561">
        <v>9</v>
      </c>
      <c r="Q561" t="s">
        <v>7881</v>
      </c>
    </row>
    <row r="562" spans="1:17" x14ac:dyDescent="0.25">
      <c r="A562" t="s">
        <v>1299</v>
      </c>
      <c r="B562" s="1">
        <v>40718</v>
      </c>
      <c r="C562" t="s">
        <v>944</v>
      </c>
      <c r="D562" t="s">
        <v>38</v>
      </c>
      <c r="E562" t="s">
        <v>59</v>
      </c>
      <c r="F562" t="s">
        <v>60</v>
      </c>
      <c r="G562" t="s">
        <v>41</v>
      </c>
      <c r="H562" t="s">
        <v>31</v>
      </c>
      <c r="I562" t="s">
        <v>32</v>
      </c>
      <c r="J562" t="s">
        <v>24</v>
      </c>
      <c r="K562" t="s">
        <v>169</v>
      </c>
      <c r="L562" t="s">
        <v>506</v>
      </c>
      <c r="M562" s="2">
        <v>0</v>
      </c>
      <c r="N562" s="3">
        <v>125</v>
      </c>
      <c r="O562" s="3">
        <v>5</v>
      </c>
      <c r="P562">
        <v>3</v>
      </c>
      <c r="Q562" t="s">
        <v>7881</v>
      </c>
    </row>
    <row r="563" spans="1:17" x14ac:dyDescent="0.25">
      <c r="A563" t="s">
        <v>1300</v>
      </c>
      <c r="B563" s="1">
        <v>40718</v>
      </c>
      <c r="C563" t="s">
        <v>1301</v>
      </c>
      <c r="D563" t="s">
        <v>86</v>
      </c>
      <c r="E563" t="s">
        <v>226</v>
      </c>
      <c r="F563" t="s">
        <v>226</v>
      </c>
      <c r="G563" t="s">
        <v>76</v>
      </c>
      <c r="H563" t="s">
        <v>31</v>
      </c>
      <c r="I563" t="s">
        <v>32</v>
      </c>
      <c r="J563" t="s">
        <v>24</v>
      </c>
      <c r="K563" t="s">
        <v>43</v>
      </c>
      <c r="L563" t="s">
        <v>810</v>
      </c>
      <c r="M563" s="2">
        <v>0</v>
      </c>
      <c r="N563" s="3">
        <v>173</v>
      </c>
      <c r="O563" s="3">
        <v>55</v>
      </c>
      <c r="P563">
        <v>7</v>
      </c>
      <c r="Q563" t="s">
        <v>7881</v>
      </c>
    </row>
    <row r="564" spans="1:17" x14ac:dyDescent="0.25">
      <c r="A564" t="s">
        <v>1300</v>
      </c>
      <c r="B564" s="1">
        <v>40718</v>
      </c>
      <c r="C564" t="s">
        <v>1301</v>
      </c>
      <c r="D564" t="s">
        <v>86</v>
      </c>
      <c r="E564" t="s">
        <v>226</v>
      </c>
      <c r="F564" t="s">
        <v>226</v>
      </c>
      <c r="G564" t="s">
        <v>76</v>
      </c>
      <c r="H564" t="s">
        <v>31</v>
      </c>
      <c r="I564" t="s">
        <v>32</v>
      </c>
      <c r="J564" t="s">
        <v>24</v>
      </c>
      <c r="K564" t="s">
        <v>78</v>
      </c>
      <c r="L564" t="s">
        <v>1302</v>
      </c>
      <c r="M564" s="2">
        <v>0</v>
      </c>
      <c r="N564" s="3">
        <v>46</v>
      </c>
      <c r="O564" s="3">
        <v>21</v>
      </c>
      <c r="P564">
        <v>6</v>
      </c>
      <c r="Q564" t="s">
        <v>7881</v>
      </c>
    </row>
    <row r="565" spans="1:17" x14ac:dyDescent="0.25">
      <c r="A565" t="s">
        <v>1303</v>
      </c>
      <c r="B565" s="1">
        <v>40718</v>
      </c>
      <c r="C565" t="s">
        <v>1304</v>
      </c>
      <c r="D565" t="s">
        <v>119</v>
      </c>
      <c r="E565" t="s">
        <v>1305</v>
      </c>
      <c r="F565" t="s">
        <v>1306</v>
      </c>
      <c r="G565" t="s">
        <v>41</v>
      </c>
      <c r="H565" t="s">
        <v>31</v>
      </c>
      <c r="I565" t="s">
        <v>32</v>
      </c>
      <c r="J565" t="s">
        <v>24</v>
      </c>
      <c r="K565" t="s">
        <v>50</v>
      </c>
      <c r="L565" t="s">
        <v>1307</v>
      </c>
      <c r="M565" s="2">
        <v>0.5</v>
      </c>
      <c r="N565" s="3">
        <v>205</v>
      </c>
      <c r="O565" s="3">
        <v>-90</v>
      </c>
      <c r="P565">
        <v>2</v>
      </c>
      <c r="Q565" t="s">
        <v>7880</v>
      </c>
    </row>
    <row r="566" spans="1:17" x14ac:dyDescent="0.25">
      <c r="A566" t="s">
        <v>1308</v>
      </c>
      <c r="B566" s="1">
        <v>40718</v>
      </c>
      <c r="C566" t="s">
        <v>734</v>
      </c>
      <c r="D566" t="s">
        <v>101</v>
      </c>
      <c r="E566" t="s">
        <v>471</v>
      </c>
      <c r="F566" t="s">
        <v>1309</v>
      </c>
      <c r="G566" t="s">
        <v>41</v>
      </c>
      <c r="H566" t="s">
        <v>47</v>
      </c>
      <c r="I566" t="s">
        <v>32</v>
      </c>
      <c r="J566" t="s">
        <v>24</v>
      </c>
      <c r="K566" t="s">
        <v>50</v>
      </c>
      <c r="L566" t="s">
        <v>921</v>
      </c>
      <c r="M566" s="2">
        <v>0.1</v>
      </c>
      <c r="N566" s="3">
        <v>54</v>
      </c>
      <c r="O566" s="3">
        <v>-3</v>
      </c>
      <c r="P566">
        <v>3</v>
      </c>
      <c r="Q566" t="s">
        <v>7881</v>
      </c>
    </row>
    <row r="567" spans="1:17" x14ac:dyDescent="0.25">
      <c r="A567" t="s">
        <v>1310</v>
      </c>
      <c r="B567" s="1">
        <v>40719</v>
      </c>
      <c r="C567" t="s">
        <v>1311</v>
      </c>
      <c r="D567" t="s">
        <v>18</v>
      </c>
      <c r="E567" t="s">
        <v>19</v>
      </c>
      <c r="F567" t="s">
        <v>19</v>
      </c>
      <c r="G567" t="s">
        <v>20</v>
      </c>
      <c r="H567" t="s">
        <v>47</v>
      </c>
      <c r="I567" t="s">
        <v>32</v>
      </c>
      <c r="J567" t="s">
        <v>24</v>
      </c>
      <c r="K567" t="s">
        <v>63</v>
      </c>
      <c r="L567" t="s">
        <v>1312</v>
      </c>
      <c r="M567" s="2">
        <v>0.5</v>
      </c>
      <c r="N567" s="3">
        <v>18</v>
      </c>
      <c r="O567" s="3">
        <v>-17</v>
      </c>
      <c r="P567">
        <v>3</v>
      </c>
      <c r="Q567" t="s">
        <v>7881</v>
      </c>
    </row>
    <row r="568" spans="1:17" x14ac:dyDescent="0.25">
      <c r="A568" t="s">
        <v>1313</v>
      </c>
      <c r="B568" s="1">
        <v>40721</v>
      </c>
      <c r="C568" t="s">
        <v>279</v>
      </c>
      <c r="D568" t="s">
        <v>38</v>
      </c>
      <c r="E568" t="s">
        <v>39</v>
      </c>
      <c r="F568" t="s">
        <v>1314</v>
      </c>
      <c r="G568" t="s">
        <v>41</v>
      </c>
      <c r="H568" t="s">
        <v>31</v>
      </c>
      <c r="I568" t="s">
        <v>32</v>
      </c>
      <c r="J568" t="s">
        <v>24</v>
      </c>
      <c r="K568" t="s">
        <v>91</v>
      </c>
      <c r="L568" t="s">
        <v>1315</v>
      </c>
      <c r="M568" s="2">
        <v>0</v>
      </c>
      <c r="N568" s="3">
        <v>17</v>
      </c>
      <c r="O568" s="3">
        <v>2</v>
      </c>
      <c r="P568">
        <v>2</v>
      </c>
      <c r="Q568" t="s">
        <v>7880</v>
      </c>
    </row>
    <row r="569" spans="1:17" x14ac:dyDescent="0.25">
      <c r="A569" t="s">
        <v>1316</v>
      </c>
      <c r="B569" s="1">
        <v>40721</v>
      </c>
      <c r="C569" t="s">
        <v>1144</v>
      </c>
      <c r="D569" t="s">
        <v>81</v>
      </c>
      <c r="E569" t="s">
        <v>82</v>
      </c>
      <c r="F569" t="s">
        <v>82</v>
      </c>
      <c r="G569" t="s">
        <v>41</v>
      </c>
      <c r="H569" t="s">
        <v>31</v>
      </c>
      <c r="I569" t="s">
        <v>22</v>
      </c>
      <c r="J569" t="s">
        <v>24</v>
      </c>
      <c r="K569" t="s">
        <v>145</v>
      </c>
      <c r="L569" t="s">
        <v>1317</v>
      </c>
      <c r="M569" s="2">
        <v>0</v>
      </c>
      <c r="N569" s="3">
        <v>50</v>
      </c>
      <c r="O569" s="3">
        <v>13</v>
      </c>
      <c r="P569">
        <v>2</v>
      </c>
      <c r="Q569" t="s">
        <v>7881</v>
      </c>
    </row>
    <row r="570" spans="1:17" x14ac:dyDescent="0.25">
      <c r="A570" t="s">
        <v>1318</v>
      </c>
      <c r="B570" s="1">
        <v>40721</v>
      </c>
      <c r="C570" t="s">
        <v>1319</v>
      </c>
      <c r="D570" t="s">
        <v>86</v>
      </c>
      <c r="E570" t="s">
        <v>226</v>
      </c>
      <c r="F570" t="s">
        <v>1320</v>
      </c>
      <c r="G570" t="s">
        <v>76</v>
      </c>
      <c r="H570" t="s">
        <v>31</v>
      </c>
      <c r="I570" t="s">
        <v>32</v>
      </c>
      <c r="J570" t="s">
        <v>24</v>
      </c>
      <c r="K570" t="s">
        <v>43</v>
      </c>
      <c r="L570" t="s">
        <v>642</v>
      </c>
      <c r="M570" s="2">
        <v>0</v>
      </c>
      <c r="N570" s="3">
        <v>41</v>
      </c>
      <c r="O570" s="3">
        <v>18</v>
      </c>
      <c r="P570">
        <v>4</v>
      </c>
      <c r="Q570" t="s">
        <v>7881</v>
      </c>
    </row>
    <row r="571" spans="1:17" x14ac:dyDescent="0.25">
      <c r="A571" t="s">
        <v>1321</v>
      </c>
      <c r="B571" s="1">
        <v>40721</v>
      </c>
      <c r="C571" t="s">
        <v>567</v>
      </c>
      <c r="D571" t="s">
        <v>38</v>
      </c>
      <c r="E571" t="s">
        <v>495</v>
      </c>
      <c r="F571" t="s">
        <v>1322</v>
      </c>
      <c r="G571" t="s">
        <v>41</v>
      </c>
      <c r="H571" t="s">
        <v>47</v>
      </c>
      <c r="I571" t="s">
        <v>32</v>
      </c>
      <c r="J571" t="s">
        <v>24</v>
      </c>
      <c r="K571" t="s">
        <v>43</v>
      </c>
      <c r="L571" t="s">
        <v>877</v>
      </c>
      <c r="M571" s="2">
        <v>0</v>
      </c>
      <c r="N571" s="3">
        <v>89</v>
      </c>
      <c r="O571" s="3">
        <v>31</v>
      </c>
      <c r="P571">
        <v>3</v>
      </c>
      <c r="Q571" t="s">
        <v>7881</v>
      </c>
    </row>
    <row r="572" spans="1:17" x14ac:dyDescent="0.25">
      <c r="A572" t="s">
        <v>1323</v>
      </c>
      <c r="B572" s="1">
        <v>40721</v>
      </c>
      <c r="C572" t="s">
        <v>1324</v>
      </c>
      <c r="D572" t="s">
        <v>73</v>
      </c>
      <c r="E572" t="s">
        <v>166</v>
      </c>
      <c r="F572" t="s">
        <v>1325</v>
      </c>
      <c r="G572" t="s">
        <v>76</v>
      </c>
      <c r="H572" t="s">
        <v>21</v>
      </c>
      <c r="I572" t="s">
        <v>32</v>
      </c>
      <c r="J572" t="s">
        <v>107</v>
      </c>
      <c r="K572" t="s">
        <v>147</v>
      </c>
      <c r="L572" t="s">
        <v>1326</v>
      </c>
      <c r="M572" s="2">
        <v>0</v>
      </c>
      <c r="N572" s="3">
        <v>527</v>
      </c>
      <c r="O572" s="3">
        <v>132</v>
      </c>
      <c r="P572">
        <v>2</v>
      </c>
      <c r="Q572" t="s">
        <v>7880</v>
      </c>
    </row>
    <row r="573" spans="1:17" x14ac:dyDescent="0.25">
      <c r="A573" t="s">
        <v>1327</v>
      </c>
      <c r="B573" s="1">
        <v>40721</v>
      </c>
      <c r="C573" t="s">
        <v>1328</v>
      </c>
      <c r="D573" t="s">
        <v>101</v>
      </c>
      <c r="E573" t="s">
        <v>325</v>
      </c>
      <c r="F573" t="s">
        <v>1329</v>
      </c>
      <c r="G573" t="s">
        <v>41</v>
      </c>
      <c r="H573" t="s">
        <v>47</v>
      </c>
      <c r="I573" t="s">
        <v>95</v>
      </c>
      <c r="J573" t="s">
        <v>24</v>
      </c>
      <c r="K573" t="s">
        <v>43</v>
      </c>
      <c r="L573" t="s">
        <v>1330</v>
      </c>
      <c r="M573" s="2">
        <v>0</v>
      </c>
      <c r="N573" s="3">
        <v>122</v>
      </c>
      <c r="O573" s="3">
        <v>50</v>
      </c>
      <c r="P573">
        <v>7</v>
      </c>
      <c r="Q573" t="s">
        <v>7881</v>
      </c>
    </row>
    <row r="574" spans="1:17" x14ac:dyDescent="0.25">
      <c r="A574" t="s">
        <v>1331</v>
      </c>
      <c r="B574" s="1">
        <v>40721</v>
      </c>
      <c r="C574" t="s">
        <v>1311</v>
      </c>
      <c r="D574" t="s">
        <v>38</v>
      </c>
      <c r="E574" t="s">
        <v>59</v>
      </c>
      <c r="F574" t="s">
        <v>1332</v>
      </c>
      <c r="G574" t="s">
        <v>41</v>
      </c>
      <c r="H574" t="s">
        <v>47</v>
      </c>
      <c r="I574" t="s">
        <v>32</v>
      </c>
      <c r="J574" t="s">
        <v>107</v>
      </c>
      <c r="K574" t="s">
        <v>186</v>
      </c>
      <c r="L574" t="s">
        <v>1333</v>
      </c>
      <c r="M574" s="2">
        <v>0</v>
      </c>
      <c r="N574" s="3">
        <v>113</v>
      </c>
      <c r="O574" s="3">
        <v>56</v>
      </c>
      <c r="P574">
        <v>1</v>
      </c>
      <c r="Q574" t="s">
        <v>7881</v>
      </c>
    </row>
    <row r="575" spans="1:17" x14ac:dyDescent="0.25">
      <c r="A575" t="s">
        <v>1331</v>
      </c>
      <c r="B575" s="1">
        <v>40721</v>
      </c>
      <c r="C575" t="s">
        <v>1311</v>
      </c>
      <c r="D575" t="s">
        <v>38</v>
      </c>
      <c r="E575" t="s">
        <v>59</v>
      </c>
      <c r="F575" t="s">
        <v>1332</v>
      </c>
      <c r="G575" t="s">
        <v>41</v>
      </c>
      <c r="H575" t="s">
        <v>47</v>
      </c>
      <c r="I575" t="s">
        <v>32</v>
      </c>
      <c r="J575" t="s">
        <v>107</v>
      </c>
      <c r="K575" t="s">
        <v>108</v>
      </c>
      <c r="L575" t="s">
        <v>1334</v>
      </c>
      <c r="M575" s="2">
        <v>0.15</v>
      </c>
      <c r="N575" s="3">
        <v>455</v>
      </c>
      <c r="O575" s="3">
        <v>-64</v>
      </c>
      <c r="P575">
        <v>2</v>
      </c>
      <c r="Q575" t="s">
        <v>7880</v>
      </c>
    </row>
    <row r="576" spans="1:17" x14ac:dyDescent="0.25">
      <c r="A576" t="s">
        <v>1335</v>
      </c>
      <c r="B576" s="1">
        <v>40721</v>
      </c>
      <c r="C576" t="s">
        <v>1336</v>
      </c>
      <c r="D576" t="s">
        <v>73</v>
      </c>
      <c r="E576" t="s">
        <v>172</v>
      </c>
      <c r="F576" t="s">
        <v>934</v>
      </c>
      <c r="G576" t="s">
        <v>76</v>
      </c>
      <c r="H576" t="s">
        <v>47</v>
      </c>
      <c r="I576" t="s">
        <v>32</v>
      </c>
      <c r="J576" t="s">
        <v>24</v>
      </c>
      <c r="K576" t="s">
        <v>50</v>
      </c>
      <c r="L576" t="s">
        <v>1049</v>
      </c>
      <c r="M576" s="2">
        <v>0.4</v>
      </c>
      <c r="N576" s="3">
        <v>56</v>
      </c>
      <c r="O576" s="3">
        <v>-1</v>
      </c>
      <c r="P576">
        <v>2</v>
      </c>
      <c r="Q576" t="s">
        <v>7880</v>
      </c>
    </row>
    <row r="577" spans="1:17" x14ac:dyDescent="0.25">
      <c r="A577" t="s">
        <v>1335</v>
      </c>
      <c r="B577" s="1">
        <v>40721</v>
      </c>
      <c r="C577" t="s">
        <v>1336</v>
      </c>
      <c r="D577" t="s">
        <v>73</v>
      </c>
      <c r="E577" t="s">
        <v>172</v>
      </c>
      <c r="F577" t="s">
        <v>934</v>
      </c>
      <c r="G577" t="s">
        <v>76</v>
      </c>
      <c r="H577" t="s">
        <v>47</v>
      </c>
      <c r="I577" t="s">
        <v>32</v>
      </c>
      <c r="J577" t="s">
        <v>107</v>
      </c>
      <c r="K577" t="s">
        <v>136</v>
      </c>
      <c r="L577" t="s">
        <v>1337</v>
      </c>
      <c r="M577" s="2">
        <v>0.4</v>
      </c>
      <c r="N577" s="3">
        <v>520</v>
      </c>
      <c r="O577" s="3">
        <v>-96</v>
      </c>
      <c r="P577">
        <v>5</v>
      </c>
      <c r="Q577" t="s">
        <v>7880</v>
      </c>
    </row>
    <row r="578" spans="1:17" x14ac:dyDescent="0.25">
      <c r="A578" t="s">
        <v>1338</v>
      </c>
      <c r="B578" s="1">
        <v>40722</v>
      </c>
      <c r="C578" t="s">
        <v>1339</v>
      </c>
      <c r="D578" t="s">
        <v>101</v>
      </c>
      <c r="E578" t="s">
        <v>454</v>
      </c>
      <c r="F578" t="s">
        <v>454</v>
      </c>
      <c r="G578" t="s">
        <v>41</v>
      </c>
      <c r="H578" t="s">
        <v>21</v>
      </c>
      <c r="I578" t="s">
        <v>32</v>
      </c>
      <c r="J578" t="s">
        <v>34</v>
      </c>
      <c r="K578" t="s">
        <v>35</v>
      </c>
      <c r="L578" t="s">
        <v>1340</v>
      </c>
      <c r="M578" s="2">
        <v>0.2</v>
      </c>
      <c r="N578" s="3">
        <v>401</v>
      </c>
      <c r="O578" s="3">
        <v>140</v>
      </c>
      <c r="P578">
        <v>4</v>
      </c>
      <c r="Q578" t="s">
        <v>7881</v>
      </c>
    </row>
    <row r="579" spans="1:17" x14ac:dyDescent="0.25">
      <c r="A579" t="s">
        <v>1338</v>
      </c>
      <c r="B579" s="1">
        <v>40722</v>
      </c>
      <c r="C579" t="s">
        <v>1339</v>
      </c>
      <c r="D579" t="s">
        <v>101</v>
      </c>
      <c r="E579" t="s">
        <v>454</v>
      </c>
      <c r="F579" t="s">
        <v>454</v>
      </c>
      <c r="G579" t="s">
        <v>41</v>
      </c>
      <c r="H579" t="s">
        <v>21</v>
      </c>
      <c r="I579" t="s">
        <v>32</v>
      </c>
      <c r="J579" t="s">
        <v>34</v>
      </c>
      <c r="K579" t="s">
        <v>35</v>
      </c>
      <c r="L579" t="s">
        <v>1341</v>
      </c>
      <c r="M579" s="2">
        <v>0.2</v>
      </c>
      <c r="N579" s="3">
        <v>663</v>
      </c>
      <c r="O579" s="3">
        <v>99</v>
      </c>
      <c r="P579">
        <v>2</v>
      </c>
      <c r="Q579" t="s">
        <v>7880</v>
      </c>
    </row>
    <row r="580" spans="1:17" x14ac:dyDescent="0.25">
      <c r="A580" t="s">
        <v>1338</v>
      </c>
      <c r="B580" s="1">
        <v>40722</v>
      </c>
      <c r="C580" t="s">
        <v>1339</v>
      </c>
      <c r="D580" t="s">
        <v>101</v>
      </c>
      <c r="E580" t="s">
        <v>454</v>
      </c>
      <c r="F580" t="s">
        <v>454</v>
      </c>
      <c r="G580" t="s">
        <v>41</v>
      </c>
      <c r="H580" t="s">
        <v>21</v>
      </c>
      <c r="I580" t="s">
        <v>32</v>
      </c>
      <c r="J580" t="s">
        <v>24</v>
      </c>
      <c r="K580" t="s">
        <v>169</v>
      </c>
      <c r="L580" t="s">
        <v>1342</v>
      </c>
      <c r="M580" s="2">
        <v>0.1</v>
      </c>
      <c r="N580" s="3">
        <v>37</v>
      </c>
      <c r="O580" s="3">
        <v>3</v>
      </c>
      <c r="P580">
        <v>2</v>
      </c>
      <c r="Q580" t="s">
        <v>7880</v>
      </c>
    </row>
    <row r="581" spans="1:17" x14ac:dyDescent="0.25">
      <c r="A581" t="s">
        <v>1338</v>
      </c>
      <c r="B581" s="1">
        <v>40722</v>
      </c>
      <c r="C581" t="s">
        <v>1339</v>
      </c>
      <c r="D581" t="s">
        <v>101</v>
      </c>
      <c r="E581" t="s">
        <v>454</v>
      </c>
      <c r="F581" t="s">
        <v>454</v>
      </c>
      <c r="G581" t="s">
        <v>41</v>
      </c>
      <c r="H581" t="s">
        <v>21</v>
      </c>
      <c r="I581" t="s">
        <v>32</v>
      </c>
      <c r="J581" t="s">
        <v>107</v>
      </c>
      <c r="K581" t="s">
        <v>136</v>
      </c>
      <c r="L581" t="s">
        <v>1343</v>
      </c>
      <c r="M581" s="2">
        <v>0.1</v>
      </c>
      <c r="N581" s="3">
        <v>323</v>
      </c>
      <c r="O581" s="3">
        <v>122</v>
      </c>
      <c r="P581">
        <v>5</v>
      </c>
      <c r="Q581" t="s">
        <v>7881</v>
      </c>
    </row>
    <row r="582" spans="1:17" x14ac:dyDescent="0.25">
      <c r="A582" t="s">
        <v>1344</v>
      </c>
      <c r="B582" s="1">
        <v>40722</v>
      </c>
      <c r="C582" t="s">
        <v>1345</v>
      </c>
      <c r="D582" t="s">
        <v>86</v>
      </c>
      <c r="E582" t="s">
        <v>273</v>
      </c>
      <c r="F582" t="s">
        <v>274</v>
      </c>
      <c r="G582" t="s">
        <v>76</v>
      </c>
      <c r="H582" t="s">
        <v>47</v>
      </c>
      <c r="I582" t="s">
        <v>32</v>
      </c>
      <c r="J582" t="s">
        <v>34</v>
      </c>
      <c r="K582" t="s">
        <v>35</v>
      </c>
      <c r="L582" t="s">
        <v>1346</v>
      </c>
      <c r="M582" s="2">
        <v>0</v>
      </c>
      <c r="N582" s="3">
        <v>247</v>
      </c>
      <c r="O582" s="3">
        <v>35</v>
      </c>
      <c r="P582">
        <v>2</v>
      </c>
      <c r="Q582" t="s">
        <v>7880</v>
      </c>
    </row>
    <row r="583" spans="1:17" x14ac:dyDescent="0.25">
      <c r="A583" t="s">
        <v>1347</v>
      </c>
      <c r="B583" s="1">
        <v>40722</v>
      </c>
      <c r="C583" t="s">
        <v>1348</v>
      </c>
      <c r="D583" t="s">
        <v>28</v>
      </c>
      <c r="E583" t="s">
        <v>664</v>
      </c>
      <c r="F583" t="s">
        <v>1349</v>
      </c>
      <c r="G583" t="s">
        <v>20</v>
      </c>
      <c r="H583" t="s">
        <v>31</v>
      </c>
      <c r="I583" t="s">
        <v>32</v>
      </c>
      <c r="J583" t="s">
        <v>107</v>
      </c>
      <c r="K583" t="s">
        <v>108</v>
      </c>
      <c r="L583" t="s">
        <v>856</v>
      </c>
      <c r="M583" s="2">
        <v>0</v>
      </c>
      <c r="N583" s="3">
        <v>628</v>
      </c>
      <c r="O583" s="3">
        <v>6</v>
      </c>
      <c r="P583">
        <v>2</v>
      </c>
      <c r="Q583" t="s">
        <v>7880</v>
      </c>
    </row>
    <row r="584" spans="1:17" x14ac:dyDescent="0.25">
      <c r="A584" t="s">
        <v>1350</v>
      </c>
      <c r="B584" s="1">
        <v>40722</v>
      </c>
      <c r="C584" t="s">
        <v>1351</v>
      </c>
      <c r="D584" t="s">
        <v>86</v>
      </c>
      <c r="E584" t="s">
        <v>263</v>
      </c>
      <c r="F584" t="s">
        <v>1352</v>
      </c>
      <c r="G584" t="s">
        <v>76</v>
      </c>
      <c r="H584" t="s">
        <v>21</v>
      </c>
      <c r="I584" t="s">
        <v>32</v>
      </c>
      <c r="J584" t="s">
        <v>24</v>
      </c>
      <c r="K584" t="s">
        <v>78</v>
      </c>
      <c r="L584" t="s">
        <v>1041</v>
      </c>
      <c r="M584" s="2">
        <v>0</v>
      </c>
      <c r="N584" s="3">
        <v>33</v>
      </c>
      <c r="O584" s="3">
        <v>10</v>
      </c>
      <c r="P584">
        <v>3</v>
      </c>
      <c r="Q584" t="s">
        <v>7880</v>
      </c>
    </row>
    <row r="585" spans="1:17" x14ac:dyDescent="0.25">
      <c r="A585" t="s">
        <v>1353</v>
      </c>
      <c r="B585" s="1">
        <v>40722</v>
      </c>
      <c r="C585" t="s">
        <v>1288</v>
      </c>
      <c r="D585" t="s">
        <v>38</v>
      </c>
      <c r="E585" t="s">
        <v>495</v>
      </c>
      <c r="F585" t="s">
        <v>1354</v>
      </c>
      <c r="G585" t="s">
        <v>41</v>
      </c>
      <c r="H585" t="s">
        <v>47</v>
      </c>
      <c r="I585" t="s">
        <v>54</v>
      </c>
      <c r="J585" t="s">
        <v>24</v>
      </c>
      <c r="K585" t="s">
        <v>25</v>
      </c>
      <c r="L585" t="s">
        <v>143</v>
      </c>
      <c r="M585" s="2">
        <v>0</v>
      </c>
      <c r="N585" s="3">
        <v>237</v>
      </c>
      <c r="O585" s="3">
        <v>35</v>
      </c>
      <c r="P585">
        <v>7</v>
      </c>
      <c r="Q585" t="s">
        <v>7881</v>
      </c>
    </row>
    <row r="586" spans="1:17" x14ac:dyDescent="0.25">
      <c r="A586" t="s">
        <v>1355</v>
      </c>
      <c r="B586" s="1">
        <v>40722</v>
      </c>
      <c r="C586" t="s">
        <v>843</v>
      </c>
      <c r="D586" t="s">
        <v>28</v>
      </c>
      <c r="E586" t="s">
        <v>29</v>
      </c>
      <c r="F586" t="s">
        <v>280</v>
      </c>
      <c r="G586" t="s">
        <v>20</v>
      </c>
      <c r="H586" t="s">
        <v>31</v>
      </c>
      <c r="I586" t="s">
        <v>32</v>
      </c>
      <c r="J586" t="s">
        <v>34</v>
      </c>
      <c r="K586" t="s">
        <v>218</v>
      </c>
      <c r="L586" t="s">
        <v>1356</v>
      </c>
      <c r="M586" s="2">
        <v>0.4</v>
      </c>
      <c r="N586" s="3">
        <v>19</v>
      </c>
      <c r="O586" s="3">
        <v>-9</v>
      </c>
      <c r="P586">
        <v>2</v>
      </c>
      <c r="Q586" t="s">
        <v>7880</v>
      </c>
    </row>
    <row r="587" spans="1:17" x14ac:dyDescent="0.25">
      <c r="A587" t="s">
        <v>1355</v>
      </c>
      <c r="B587" s="1">
        <v>40722</v>
      </c>
      <c r="C587" t="s">
        <v>843</v>
      </c>
      <c r="D587" t="s">
        <v>28</v>
      </c>
      <c r="E587" t="s">
        <v>29</v>
      </c>
      <c r="F587" t="s">
        <v>280</v>
      </c>
      <c r="G587" t="s">
        <v>20</v>
      </c>
      <c r="H587" t="s">
        <v>31</v>
      </c>
      <c r="I587" t="s">
        <v>32</v>
      </c>
      <c r="J587" t="s">
        <v>24</v>
      </c>
      <c r="K587" t="s">
        <v>78</v>
      </c>
      <c r="L587" t="s">
        <v>1357</v>
      </c>
      <c r="M587" s="2">
        <v>0.1</v>
      </c>
      <c r="N587" s="3">
        <v>44</v>
      </c>
      <c r="O587" s="3">
        <v>19</v>
      </c>
      <c r="P587">
        <v>7</v>
      </c>
      <c r="Q587" t="s">
        <v>7881</v>
      </c>
    </row>
    <row r="588" spans="1:17" x14ac:dyDescent="0.25">
      <c r="A588" t="s">
        <v>1358</v>
      </c>
      <c r="B588" s="1">
        <v>40723</v>
      </c>
      <c r="C588" t="s">
        <v>1359</v>
      </c>
      <c r="D588" t="s">
        <v>38</v>
      </c>
      <c r="E588" t="s">
        <v>178</v>
      </c>
      <c r="F588" t="s">
        <v>385</v>
      </c>
      <c r="G588" t="s">
        <v>41</v>
      </c>
      <c r="H588" t="s">
        <v>31</v>
      </c>
      <c r="I588" t="s">
        <v>32</v>
      </c>
      <c r="J588" t="s">
        <v>24</v>
      </c>
      <c r="K588" t="s">
        <v>145</v>
      </c>
      <c r="L588" t="s">
        <v>1360</v>
      </c>
      <c r="M588" s="2">
        <v>0</v>
      </c>
      <c r="N588" s="3">
        <v>554</v>
      </c>
      <c r="O588" s="3">
        <v>144</v>
      </c>
      <c r="P588">
        <v>12</v>
      </c>
      <c r="Q588" t="s">
        <v>7880</v>
      </c>
    </row>
    <row r="589" spans="1:17" x14ac:dyDescent="0.25">
      <c r="A589" t="s">
        <v>1361</v>
      </c>
      <c r="B589" s="1">
        <v>40723</v>
      </c>
      <c r="C589" t="s">
        <v>1362</v>
      </c>
      <c r="D589" t="s">
        <v>28</v>
      </c>
      <c r="E589" t="s">
        <v>29</v>
      </c>
      <c r="F589" t="s">
        <v>280</v>
      </c>
      <c r="G589" t="s">
        <v>20</v>
      </c>
      <c r="H589" t="s">
        <v>31</v>
      </c>
      <c r="I589" t="s">
        <v>32</v>
      </c>
      <c r="J589" t="s">
        <v>24</v>
      </c>
      <c r="K589" t="s">
        <v>145</v>
      </c>
      <c r="L589" t="s">
        <v>1363</v>
      </c>
      <c r="M589" s="2">
        <v>0.1</v>
      </c>
      <c r="N589" s="3">
        <v>87</v>
      </c>
      <c r="O589" s="3">
        <v>-4</v>
      </c>
      <c r="P589">
        <v>5</v>
      </c>
      <c r="Q589" t="s">
        <v>7880</v>
      </c>
    </row>
    <row r="590" spans="1:17" x14ac:dyDescent="0.25">
      <c r="A590" t="s">
        <v>1364</v>
      </c>
      <c r="B590" s="1">
        <v>40725</v>
      </c>
      <c r="C590" t="s">
        <v>624</v>
      </c>
      <c r="D590" t="s">
        <v>28</v>
      </c>
      <c r="E590" t="s">
        <v>29</v>
      </c>
      <c r="F590" t="s">
        <v>489</v>
      </c>
      <c r="G590" t="s">
        <v>20</v>
      </c>
      <c r="H590" t="s">
        <v>31</v>
      </c>
      <c r="I590" t="s">
        <v>54</v>
      </c>
      <c r="J590" t="s">
        <v>24</v>
      </c>
      <c r="K590" t="s">
        <v>43</v>
      </c>
      <c r="L590" t="s">
        <v>1365</v>
      </c>
      <c r="M590" s="2">
        <v>0</v>
      </c>
      <c r="N590" s="3">
        <v>34</v>
      </c>
      <c r="O590" s="3">
        <v>14</v>
      </c>
      <c r="P590">
        <v>2</v>
      </c>
      <c r="Q590" t="s">
        <v>7881</v>
      </c>
    </row>
    <row r="591" spans="1:17" x14ac:dyDescent="0.25">
      <c r="A591" t="s">
        <v>1366</v>
      </c>
      <c r="B591" s="1">
        <v>40726</v>
      </c>
      <c r="C591" t="s">
        <v>1367</v>
      </c>
      <c r="D591" t="s">
        <v>417</v>
      </c>
      <c r="E591" t="s">
        <v>418</v>
      </c>
      <c r="F591" t="s">
        <v>418</v>
      </c>
      <c r="G591" t="s">
        <v>20</v>
      </c>
      <c r="H591" t="s">
        <v>31</v>
      </c>
      <c r="I591" t="s">
        <v>54</v>
      </c>
      <c r="J591" t="s">
        <v>24</v>
      </c>
      <c r="K591" t="s">
        <v>43</v>
      </c>
      <c r="L591" t="s">
        <v>1368</v>
      </c>
      <c r="M591" s="2">
        <v>0.5</v>
      </c>
      <c r="N591" s="3">
        <v>35</v>
      </c>
      <c r="O591" s="3">
        <v>-22</v>
      </c>
      <c r="P591">
        <v>3</v>
      </c>
      <c r="Q591" t="s">
        <v>7881</v>
      </c>
    </row>
    <row r="592" spans="1:17" x14ac:dyDescent="0.25">
      <c r="A592" t="s">
        <v>1369</v>
      </c>
      <c r="B592" s="1">
        <v>40730</v>
      </c>
      <c r="C592" t="s">
        <v>262</v>
      </c>
      <c r="D592" t="s">
        <v>38</v>
      </c>
      <c r="E592" t="s">
        <v>495</v>
      </c>
      <c r="F592" t="s">
        <v>1370</v>
      </c>
      <c r="G592" t="s">
        <v>41</v>
      </c>
      <c r="H592" t="s">
        <v>47</v>
      </c>
      <c r="I592" t="s">
        <v>32</v>
      </c>
      <c r="J592" t="s">
        <v>34</v>
      </c>
      <c r="K592" t="s">
        <v>218</v>
      </c>
      <c r="L592" t="s">
        <v>959</v>
      </c>
      <c r="M592" s="2">
        <v>0</v>
      </c>
      <c r="N592" s="3">
        <v>175</v>
      </c>
      <c r="O592" s="3">
        <v>54</v>
      </c>
      <c r="P592">
        <v>4</v>
      </c>
      <c r="Q592" t="s">
        <v>7881</v>
      </c>
    </row>
    <row r="593" spans="1:17" x14ac:dyDescent="0.25">
      <c r="A593" t="s">
        <v>1369</v>
      </c>
      <c r="B593" s="1">
        <v>40730</v>
      </c>
      <c r="C593" t="s">
        <v>262</v>
      </c>
      <c r="D593" t="s">
        <v>38</v>
      </c>
      <c r="E593" t="s">
        <v>495</v>
      </c>
      <c r="F593" t="s">
        <v>1370</v>
      </c>
      <c r="G593" t="s">
        <v>41</v>
      </c>
      <c r="H593" t="s">
        <v>47</v>
      </c>
      <c r="I593" t="s">
        <v>32</v>
      </c>
      <c r="J593" t="s">
        <v>107</v>
      </c>
      <c r="K593" t="s">
        <v>136</v>
      </c>
      <c r="L593" t="s">
        <v>1371</v>
      </c>
      <c r="M593" s="2">
        <v>0.15</v>
      </c>
      <c r="N593" s="3">
        <v>994</v>
      </c>
      <c r="O593" s="3">
        <v>199</v>
      </c>
      <c r="P593">
        <v>7</v>
      </c>
      <c r="Q593" t="s">
        <v>7880</v>
      </c>
    </row>
    <row r="594" spans="1:17" x14ac:dyDescent="0.25">
      <c r="A594" t="s">
        <v>1372</v>
      </c>
      <c r="B594" s="1">
        <v>40730</v>
      </c>
      <c r="C594" t="s">
        <v>1373</v>
      </c>
      <c r="D594" t="s">
        <v>101</v>
      </c>
      <c r="E594" t="s">
        <v>183</v>
      </c>
      <c r="F594" t="s">
        <v>1374</v>
      </c>
      <c r="G594" t="s">
        <v>41</v>
      </c>
      <c r="H594" t="s">
        <v>21</v>
      </c>
      <c r="I594" t="s">
        <v>32</v>
      </c>
      <c r="J594" t="s">
        <v>24</v>
      </c>
      <c r="K594" t="s">
        <v>50</v>
      </c>
      <c r="L594" t="s">
        <v>1375</v>
      </c>
      <c r="M594" s="2">
        <v>0.1</v>
      </c>
      <c r="N594" s="3">
        <v>76</v>
      </c>
      <c r="O594" s="3">
        <v>31</v>
      </c>
      <c r="P594">
        <v>5</v>
      </c>
      <c r="Q594" t="s">
        <v>7881</v>
      </c>
    </row>
    <row r="595" spans="1:17" x14ac:dyDescent="0.25">
      <c r="A595" t="s">
        <v>1376</v>
      </c>
      <c r="B595" s="1">
        <v>40730</v>
      </c>
      <c r="C595" t="s">
        <v>1377</v>
      </c>
      <c r="D595" t="s">
        <v>28</v>
      </c>
      <c r="E595" t="s">
        <v>29</v>
      </c>
      <c r="F595" t="s">
        <v>1378</v>
      </c>
      <c r="G595" t="s">
        <v>20</v>
      </c>
      <c r="H595" t="s">
        <v>31</v>
      </c>
      <c r="I595" t="s">
        <v>95</v>
      </c>
      <c r="J595" t="s">
        <v>24</v>
      </c>
      <c r="K595" t="s">
        <v>50</v>
      </c>
      <c r="L595" t="s">
        <v>1379</v>
      </c>
      <c r="M595" s="2">
        <v>0</v>
      </c>
      <c r="N595" s="3">
        <v>108</v>
      </c>
      <c r="O595" s="3">
        <v>41</v>
      </c>
      <c r="P595">
        <v>2</v>
      </c>
      <c r="Q595" t="s">
        <v>7881</v>
      </c>
    </row>
    <row r="596" spans="1:17" x14ac:dyDescent="0.25">
      <c r="A596" t="s">
        <v>1380</v>
      </c>
      <c r="B596" s="1">
        <v>40731</v>
      </c>
      <c r="C596" t="s">
        <v>1381</v>
      </c>
      <c r="D596" t="s">
        <v>101</v>
      </c>
      <c r="E596" t="s">
        <v>471</v>
      </c>
      <c r="F596" t="s">
        <v>1382</v>
      </c>
      <c r="G596" t="s">
        <v>41</v>
      </c>
      <c r="H596" t="s">
        <v>47</v>
      </c>
      <c r="I596" t="s">
        <v>32</v>
      </c>
      <c r="J596" t="s">
        <v>107</v>
      </c>
      <c r="K596" t="s">
        <v>108</v>
      </c>
      <c r="L596" t="s">
        <v>1383</v>
      </c>
      <c r="M596" s="2">
        <v>0</v>
      </c>
      <c r="N596" s="3">
        <v>690</v>
      </c>
      <c r="O596" s="3">
        <v>138</v>
      </c>
      <c r="P596">
        <v>8</v>
      </c>
      <c r="Q596" t="s">
        <v>7881</v>
      </c>
    </row>
    <row r="597" spans="1:17" x14ac:dyDescent="0.25">
      <c r="A597" t="s">
        <v>1380</v>
      </c>
      <c r="B597" s="1">
        <v>40731</v>
      </c>
      <c r="C597" t="s">
        <v>1381</v>
      </c>
      <c r="D597" t="s">
        <v>101</v>
      </c>
      <c r="E597" t="s">
        <v>471</v>
      </c>
      <c r="F597" t="s">
        <v>1382</v>
      </c>
      <c r="G597" t="s">
        <v>41</v>
      </c>
      <c r="H597" t="s">
        <v>47</v>
      </c>
      <c r="I597" t="s">
        <v>32</v>
      </c>
      <c r="J597" t="s">
        <v>107</v>
      </c>
      <c r="K597" t="s">
        <v>136</v>
      </c>
      <c r="L597" t="s">
        <v>1384</v>
      </c>
      <c r="M597" s="2">
        <v>0</v>
      </c>
      <c r="N597" s="3">
        <v>547</v>
      </c>
      <c r="O597" s="3">
        <v>55</v>
      </c>
      <c r="P597">
        <v>4</v>
      </c>
      <c r="Q597" t="s">
        <v>7881</v>
      </c>
    </row>
    <row r="598" spans="1:17" x14ac:dyDescent="0.25">
      <c r="A598" t="s">
        <v>1385</v>
      </c>
      <c r="B598" s="1">
        <v>40732</v>
      </c>
      <c r="C598" t="s">
        <v>1386</v>
      </c>
      <c r="D598" t="s">
        <v>38</v>
      </c>
      <c r="E598" t="s">
        <v>178</v>
      </c>
      <c r="F598" t="s">
        <v>1387</v>
      </c>
      <c r="G598" t="s">
        <v>41</v>
      </c>
      <c r="H598" t="s">
        <v>47</v>
      </c>
      <c r="I598" t="s">
        <v>22</v>
      </c>
      <c r="J598" t="s">
        <v>24</v>
      </c>
      <c r="K598" t="s">
        <v>25</v>
      </c>
      <c r="L598" t="s">
        <v>124</v>
      </c>
      <c r="M598" s="2">
        <v>0</v>
      </c>
      <c r="N598" s="3">
        <v>249</v>
      </c>
      <c r="O598" s="3">
        <v>30</v>
      </c>
      <c r="P598">
        <v>5</v>
      </c>
      <c r="Q598" t="s">
        <v>7880</v>
      </c>
    </row>
    <row r="599" spans="1:17" x14ac:dyDescent="0.25">
      <c r="A599" t="s">
        <v>1388</v>
      </c>
      <c r="B599" s="1">
        <v>40732</v>
      </c>
      <c r="C599" t="s">
        <v>1389</v>
      </c>
      <c r="D599" t="s">
        <v>101</v>
      </c>
      <c r="E599" t="s">
        <v>743</v>
      </c>
      <c r="F599" t="s">
        <v>743</v>
      </c>
      <c r="G599" t="s">
        <v>41</v>
      </c>
      <c r="H599" t="s">
        <v>47</v>
      </c>
      <c r="I599" t="s">
        <v>32</v>
      </c>
      <c r="J599" t="s">
        <v>24</v>
      </c>
      <c r="K599" t="s">
        <v>43</v>
      </c>
      <c r="L599" t="s">
        <v>1293</v>
      </c>
      <c r="M599" s="2">
        <v>0</v>
      </c>
      <c r="N599" s="3">
        <v>60</v>
      </c>
      <c r="O599" s="3">
        <v>22</v>
      </c>
      <c r="P599">
        <v>4</v>
      </c>
      <c r="Q599" t="s">
        <v>7880</v>
      </c>
    </row>
    <row r="600" spans="1:17" x14ac:dyDescent="0.25">
      <c r="A600" t="s">
        <v>1388</v>
      </c>
      <c r="B600" s="1">
        <v>40732</v>
      </c>
      <c r="C600" t="s">
        <v>1389</v>
      </c>
      <c r="D600" t="s">
        <v>101</v>
      </c>
      <c r="E600" t="s">
        <v>743</v>
      </c>
      <c r="F600" t="s">
        <v>743</v>
      </c>
      <c r="G600" t="s">
        <v>41</v>
      </c>
      <c r="H600" t="s">
        <v>47</v>
      </c>
      <c r="I600" t="s">
        <v>32</v>
      </c>
      <c r="J600" t="s">
        <v>24</v>
      </c>
      <c r="K600" t="s">
        <v>91</v>
      </c>
      <c r="L600" t="s">
        <v>1390</v>
      </c>
      <c r="M600" s="2">
        <v>0</v>
      </c>
      <c r="N600" s="3">
        <v>116</v>
      </c>
      <c r="O600" s="3">
        <v>24</v>
      </c>
      <c r="P600">
        <v>9</v>
      </c>
      <c r="Q600" t="s">
        <v>7880</v>
      </c>
    </row>
    <row r="601" spans="1:17" x14ac:dyDescent="0.25">
      <c r="A601" t="s">
        <v>1388</v>
      </c>
      <c r="B601" s="1">
        <v>40732</v>
      </c>
      <c r="C601" t="s">
        <v>1389</v>
      </c>
      <c r="D601" t="s">
        <v>101</v>
      </c>
      <c r="E601" t="s">
        <v>743</v>
      </c>
      <c r="F601" t="s">
        <v>743</v>
      </c>
      <c r="G601" t="s">
        <v>41</v>
      </c>
      <c r="H601" t="s">
        <v>47</v>
      </c>
      <c r="I601" t="s">
        <v>32</v>
      </c>
      <c r="J601" t="s">
        <v>24</v>
      </c>
      <c r="K601" t="s">
        <v>50</v>
      </c>
      <c r="L601" t="s">
        <v>691</v>
      </c>
      <c r="M601" s="2">
        <v>0.1</v>
      </c>
      <c r="N601" s="3">
        <v>52</v>
      </c>
      <c r="O601" s="3">
        <v>23</v>
      </c>
      <c r="P601">
        <v>1</v>
      </c>
      <c r="Q601" t="s">
        <v>7880</v>
      </c>
    </row>
    <row r="602" spans="1:17" x14ac:dyDescent="0.25">
      <c r="A602" t="s">
        <v>1388</v>
      </c>
      <c r="B602" s="1">
        <v>40732</v>
      </c>
      <c r="C602" t="s">
        <v>1389</v>
      </c>
      <c r="D602" t="s">
        <v>101</v>
      </c>
      <c r="E602" t="s">
        <v>743</v>
      </c>
      <c r="F602" t="s">
        <v>743</v>
      </c>
      <c r="G602" t="s">
        <v>41</v>
      </c>
      <c r="H602" t="s">
        <v>47</v>
      </c>
      <c r="I602" t="s">
        <v>32</v>
      </c>
      <c r="J602" t="s">
        <v>107</v>
      </c>
      <c r="K602" t="s">
        <v>108</v>
      </c>
      <c r="L602" t="s">
        <v>1391</v>
      </c>
      <c r="M602" s="2">
        <v>0</v>
      </c>
      <c r="N602" s="3">
        <v>250</v>
      </c>
      <c r="O602" s="3">
        <v>105</v>
      </c>
      <c r="P602">
        <v>3</v>
      </c>
      <c r="Q602" t="s">
        <v>7881</v>
      </c>
    </row>
    <row r="603" spans="1:17" x14ac:dyDescent="0.25">
      <c r="A603" t="s">
        <v>1392</v>
      </c>
      <c r="B603" s="1">
        <v>40733</v>
      </c>
      <c r="C603" t="s">
        <v>1246</v>
      </c>
      <c r="D603" t="s">
        <v>38</v>
      </c>
      <c r="E603" t="s">
        <v>178</v>
      </c>
      <c r="F603" t="s">
        <v>938</v>
      </c>
      <c r="G603" t="s">
        <v>41</v>
      </c>
      <c r="H603" t="s">
        <v>31</v>
      </c>
      <c r="I603" t="s">
        <v>32</v>
      </c>
      <c r="J603" t="s">
        <v>24</v>
      </c>
      <c r="K603" t="s">
        <v>43</v>
      </c>
      <c r="L603" t="s">
        <v>476</v>
      </c>
      <c r="M603" s="2">
        <v>0</v>
      </c>
      <c r="N603" s="3">
        <v>64</v>
      </c>
      <c r="O603" s="3">
        <v>24</v>
      </c>
      <c r="P603">
        <v>2</v>
      </c>
      <c r="Q603" t="s">
        <v>7881</v>
      </c>
    </row>
    <row r="604" spans="1:17" x14ac:dyDescent="0.25">
      <c r="A604" t="s">
        <v>1393</v>
      </c>
      <c r="B604" s="1">
        <v>40733</v>
      </c>
      <c r="C604" t="s">
        <v>907</v>
      </c>
      <c r="D604" t="s">
        <v>81</v>
      </c>
      <c r="E604" t="s">
        <v>1394</v>
      </c>
      <c r="F604" t="s">
        <v>1395</v>
      </c>
      <c r="G604" t="s">
        <v>41</v>
      </c>
      <c r="H604" t="s">
        <v>31</v>
      </c>
      <c r="I604" t="s">
        <v>32</v>
      </c>
      <c r="J604" t="s">
        <v>34</v>
      </c>
      <c r="K604" t="s">
        <v>218</v>
      </c>
      <c r="L604" t="s">
        <v>408</v>
      </c>
      <c r="M604" s="2">
        <v>0</v>
      </c>
      <c r="N604" s="3">
        <v>103</v>
      </c>
      <c r="O604" s="3">
        <v>30</v>
      </c>
      <c r="P604">
        <v>2</v>
      </c>
      <c r="Q604" t="s">
        <v>7881</v>
      </c>
    </row>
    <row r="605" spans="1:17" x14ac:dyDescent="0.25">
      <c r="A605" t="s">
        <v>1393</v>
      </c>
      <c r="B605" s="1">
        <v>40733</v>
      </c>
      <c r="C605" t="s">
        <v>907</v>
      </c>
      <c r="D605" t="s">
        <v>81</v>
      </c>
      <c r="E605" t="s">
        <v>1394</v>
      </c>
      <c r="F605" t="s">
        <v>1395</v>
      </c>
      <c r="G605" t="s">
        <v>41</v>
      </c>
      <c r="H605" t="s">
        <v>31</v>
      </c>
      <c r="I605" t="s">
        <v>32</v>
      </c>
      <c r="J605" t="s">
        <v>24</v>
      </c>
      <c r="K605" t="s">
        <v>141</v>
      </c>
      <c r="L605" t="s">
        <v>1396</v>
      </c>
      <c r="M605" s="2">
        <v>0</v>
      </c>
      <c r="N605" s="3">
        <v>1057</v>
      </c>
      <c r="O605" s="3">
        <v>412</v>
      </c>
      <c r="P605">
        <v>2</v>
      </c>
      <c r="Q605" t="s">
        <v>7880</v>
      </c>
    </row>
    <row r="606" spans="1:17" x14ac:dyDescent="0.25">
      <c r="A606" t="s">
        <v>1397</v>
      </c>
      <c r="B606" s="1">
        <v>40735</v>
      </c>
      <c r="C606" t="s">
        <v>1398</v>
      </c>
      <c r="D606" t="s">
        <v>101</v>
      </c>
      <c r="E606" t="s">
        <v>102</v>
      </c>
      <c r="F606" t="s">
        <v>1399</v>
      </c>
      <c r="G606" t="s">
        <v>41</v>
      </c>
      <c r="H606" t="s">
        <v>47</v>
      </c>
      <c r="I606" t="s">
        <v>32</v>
      </c>
      <c r="J606" t="s">
        <v>24</v>
      </c>
      <c r="K606" t="s">
        <v>50</v>
      </c>
      <c r="L606" t="s">
        <v>1400</v>
      </c>
      <c r="M606" s="2">
        <v>0.1</v>
      </c>
      <c r="N606" s="3">
        <v>140</v>
      </c>
      <c r="O606" s="3">
        <v>6</v>
      </c>
      <c r="P606">
        <v>5</v>
      </c>
      <c r="Q606" t="s">
        <v>7881</v>
      </c>
    </row>
    <row r="607" spans="1:17" x14ac:dyDescent="0.25">
      <c r="A607" t="s">
        <v>1401</v>
      </c>
      <c r="B607" s="1">
        <v>40736</v>
      </c>
      <c r="C607" t="s">
        <v>1144</v>
      </c>
      <c r="D607" t="s">
        <v>101</v>
      </c>
      <c r="E607" t="s">
        <v>183</v>
      </c>
      <c r="F607" t="s">
        <v>1153</v>
      </c>
      <c r="G607" t="s">
        <v>41</v>
      </c>
      <c r="H607" t="s">
        <v>31</v>
      </c>
      <c r="I607" t="s">
        <v>22</v>
      </c>
      <c r="J607" t="s">
        <v>34</v>
      </c>
      <c r="K607" t="s">
        <v>218</v>
      </c>
      <c r="L607" t="s">
        <v>1402</v>
      </c>
      <c r="M607" s="2">
        <v>0</v>
      </c>
      <c r="N607" s="3">
        <v>63</v>
      </c>
      <c r="O607" s="3">
        <v>8</v>
      </c>
      <c r="P607">
        <v>2</v>
      </c>
      <c r="Q607" t="s">
        <v>7880</v>
      </c>
    </row>
    <row r="608" spans="1:17" x14ac:dyDescent="0.25">
      <c r="A608" t="s">
        <v>1401</v>
      </c>
      <c r="B608" s="1">
        <v>40736</v>
      </c>
      <c r="C608" t="s">
        <v>1144</v>
      </c>
      <c r="D608" t="s">
        <v>101</v>
      </c>
      <c r="E608" t="s">
        <v>183</v>
      </c>
      <c r="F608" t="s">
        <v>1153</v>
      </c>
      <c r="G608" t="s">
        <v>41</v>
      </c>
      <c r="H608" t="s">
        <v>31</v>
      </c>
      <c r="I608" t="s">
        <v>22</v>
      </c>
      <c r="J608" t="s">
        <v>107</v>
      </c>
      <c r="K608" t="s">
        <v>186</v>
      </c>
      <c r="L608" t="s">
        <v>1403</v>
      </c>
      <c r="M608" s="2">
        <v>0</v>
      </c>
      <c r="N608" s="3">
        <v>415</v>
      </c>
      <c r="O608" s="3">
        <v>66</v>
      </c>
      <c r="P608">
        <v>5</v>
      </c>
      <c r="Q608" t="s">
        <v>7881</v>
      </c>
    </row>
    <row r="609" spans="1:17" x14ac:dyDescent="0.25">
      <c r="A609" t="s">
        <v>1404</v>
      </c>
      <c r="B609" s="1">
        <v>40736</v>
      </c>
      <c r="C609" t="s">
        <v>268</v>
      </c>
      <c r="D609" t="s">
        <v>101</v>
      </c>
      <c r="E609" t="s">
        <v>758</v>
      </c>
      <c r="F609" t="s">
        <v>1405</v>
      </c>
      <c r="G609" t="s">
        <v>41</v>
      </c>
      <c r="H609" t="s">
        <v>47</v>
      </c>
      <c r="I609" t="s">
        <v>32</v>
      </c>
      <c r="J609" t="s">
        <v>24</v>
      </c>
      <c r="K609" t="s">
        <v>78</v>
      </c>
      <c r="L609" t="s">
        <v>320</v>
      </c>
      <c r="M609" s="2">
        <v>0</v>
      </c>
      <c r="N609" s="3">
        <v>57</v>
      </c>
      <c r="O609" s="3">
        <v>12</v>
      </c>
      <c r="P609">
        <v>2</v>
      </c>
      <c r="Q609" t="s">
        <v>7881</v>
      </c>
    </row>
    <row r="610" spans="1:17" x14ac:dyDescent="0.25">
      <c r="A610" t="s">
        <v>1406</v>
      </c>
      <c r="B610" s="1">
        <v>40736</v>
      </c>
      <c r="C610" t="s">
        <v>1407</v>
      </c>
      <c r="D610" t="s">
        <v>73</v>
      </c>
      <c r="E610" t="s">
        <v>172</v>
      </c>
      <c r="F610" t="s">
        <v>562</v>
      </c>
      <c r="G610" t="s">
        <v>76</v>
      </c>
      <c r="H610" t="s">
        <v>31</v>
      </c>
      <c r="I610" t="s">
        <v>32</v>
      </c>
      <c r="J610" t="s">
        <v>24</v>
      </c>
      <c r="K610" t="s">
        <v>78</v>
      </c>
      <c r="L610" t="s">
        <v>1001</v>
      </c>
      <c r="M610" s="2">
        <v>0</v>
      </c>
      <c r="N610" s="3">
        <v>191</v>
      </c>
      <c r="O610" s="3">
        <v>25</v>
      </c>
      <c r="P610">
        <v>7</v>
      </c>
      <c r="Q610" t="s">
        <v>7881</v>
      </c>
    </row>
    <row r="611" spans="1:17" x14ac:dyDescent="0.25">
      <c r="A611" t="s">
        <v>1406</v>
      </c>
      <c r="B611" s="1">
        <v>40736</v>
      </c>
      <c r="C611" t="s">
        <v>1407</v>
      </c>
      <c r="D611" t="s">
        <v>73</v>
      </c>
      <c r="E611" t="s">
        <v>172</v>
      </c>
      <c r="F611" t="s">
        <v>562</v>
      </c>
      <c r="G611" t="s">
        <v>76</v>
      </c>
      <c r="H611" t="s">
        <v>31</v>
      </c>
      <c r="I611" t="s">
        <v>32</v>
      </c>
      <c r="J611" t="s">
        <v>107</v>
      </c>
      <c r="K611" t="s">
        <v>186</v>
      </c>
      <c r="L611" t="s">
        <v>1408</v>
      </c>
      <c r="M611" s="2">
        <v>0</v>
      </c>
      <c r="N611" s="3">
        <v>81</v>
      </c>
      <c r="O611" s="3">
        <v>10</v>
      </c>
      <c r="P611">
        <v>2</v>
      </c>
      <c r="Q611" t="s">
        <v>7881</v>
      </c>
    </row>
    <row r="612" spans="1:17" x14ac:dyDescent="0.25">
      <c r="A612" t="s">
        <v>1409</v>
      </c>
      <c r="B612" s="1">
        <v>40736</v>
      </c>
      <c r="C612" t="s">
        <v>630</v>
      </c>
      <c r="D612" t="s">
        <v>28</v>
      </c>
      <c r="E612" t="s">
        <v>29</v>
      </c>
      <c r="F612" t="s">
        <v>46</v>
      </c>
      <c r="G612" t="s">
        <v>20</v>
      </c>
      <c r="H612" t="s">
        <v>21</v>
      </c>
      <c r="I612" t="s">
        <v>32</v>
      </c>
      <c r="J612" t="s">
        <v>24</v>
      </c>
      <c r="K612" t="s">
        <v>43</v>
      </c>
      <c r="L612" t="s">
        <v>528</v>
      </c>
      <c r="M612" s="2">
        <v>0.5</v>
      </c>
      <c r="N612" s="3">
        <v>24</v>
      </c>
      <c r="O612" s="3">
        <v>-4</v>
      </c>
      <c r="P612">
        <v>4</v>
      </c>
      <c r="Q612" t="s">
        <v>7881</v>
      </c>
    </row>
    <row r="613" spans="1:17" x14ac:dyDescent="0.25">
      <c r="A613" t="s">
        <v>1409</v>
      </c>
      <c r="B613" s="1">
        <v>40736</v>
      </c>
      <c r="C613" t="s">
        <v>630</v>
      </c>
      <c r="D613" t="s">
        <v>28</v>
      </c>
      <c r="E613" t="s">
        <v>29</v>
      </c>
      <c r="F613" t="s">
        <v>46</v>
      </c>
      <c r="G613" t="s">
        <v>20</v>
      </c>
      <c r="H613" t="s">
        <v>21</v>
      </c>
      <c r="I613" t="s">
        <v>32</v>
      </c>
      <c r="J613" t="s">
        <v>24</v>
      </c>
      <c r="K613" t="s">
        <v>50</v>
      </c>
      <c r="L613" t="s">
        <v>1410</v>
      </c>
      <c r="M613" s="2">
        <v>0.5</v>
      </c>
      <c r="N613" s="3">
        <v>61</v>
      </c>
      <c r="O613" s="3">
        <v>-47</v>
      </c>
      <c r="P613">
        <v>7</v>
      </c>
      <c r="Q613" t="s">
        <v>7880</v>
      </c>
    </row>
    <row r="614" spans="1:17" x14ac:dyDescent="0.25">
      <c r="A614" t="s">
        <v>1411</v>
      </c>
      <c r="B614" s="1">
        <v>40737</v>
      </c>
      <c r="C614" t="s">
        <v>1412</v>
      </c>
      <c r="D614" t="s">
        <v>28</v>
      </c>
      <c r="E614" t="s">
        <v>29</v>
      </c>
      <c r="F614" t="s">
        <v>1413</v>
      </c>
      <c r="G614" t="s">
        <v>20</v>
      </c>
      <c r="H614" t="s">
        <v>31</v>
      </c>
      <c r="I614" t="s">
        <v>32</v>
      </c>
      <c r="J614" t="s">
        <v>24</v>
      </c>
      <c r="K614" t="s">
        <v>25</v>
      </c>
      <c r="L614" t="s">
        <v>1414</v>
      </c>
      <c r="M614" s="2">
        <v>0</v>
      </c>
      <c r="N614" s="3">
        <v>94</v>
      </c>
      <c r="O614" s="3">
        <v>14</v>
      </c>
      <c r="P614">
        <v>7</v>
      </c>
      <c r="Q614" t="s">
        <v>7880</v>
      </c>
    </row>
    <row r="615" spans="1:17" x14ac:dyDescent="0.25">
      <c r="A615" t="s">
        <v>1411</v>
      </c>
      <c r="B615" s="1">
        <v>40737</v>
      </c>
      <c r="C615" t="s">
        <v>1412</v>
      </c>
      <c r="D615" t="s">
        <v>28</v>
      </c>
      <c r="E615" t="s">
        <v>29</v>
      </c>
      <c r="F615" t="s">
        <v>1413</v>
      </c>
      <c r="G615" t="s">
        <v>20</v>
      </c>
      <c r="H615" t="s">
        <v>31</v>
      </c>
      <c r="I615" t="s">
        <v>32</v>
      </c>
      <c r="J615" t="s">
        <v>24</v>
      </c>
      <c r="K615" t="s">
        <v>50</v>
      </c>
      <c r="L615" t="s">
        <v>1415</v>
      </c>
      <c r="M615" s="2">
        <v>0</v>
      </c>
      <c r="N615" s="3">
        <v>194</v>
      </c>
      <c r="O615" s="3">
        <v>0</v>
      </c>
      <c r="P615">
        <v>4</v>
      </c>
      <c r="Q615" t="s">
        <v>7880</v>
      </c>
    </row>
    <row r="616" spans="1:17" x14ac:dyDescent="0.25">
      <c r="A616" t="s">
        <v>1416</v>
      </c>
      <c r="B616" s="1">
        <v>40738</v>
      </c>
      <c r="C616" t="s">
        <v>1417</v>
      </c>
      <c r="D616" t="s">
        <v>86</v>
      </c>
      <c r="E616" t="s">
        <v>708</v>
      </c>
      <c r="F616" t="s">
        <v>709</v>
      </c>
      <c r="G616" t="s">
        <v>76</v>
      </c>
      <c r="H616" t="s">
        <v>47</v>
      </c>
      <c r="I616" t="s">
        <v>32</v>
      </c>
      <c r="J616" t="s">
        <v>34</v>
      </c>
      <c r="K616" t="s">
        <v>218</v>
      </c>
      <c r="L616" t="s">
        <v>554</v>
      </c>
      <c r="M616" s="2">
        <v>0</v>
      </c>
      <c r="N616" s="3">
        <v>351</v>
      </c>
      <c r="O616" s="3">
        <v>24</v>
      </c>
      <c r="P616">
        <v>8</v>
      </c>
      <c r="Q616" t="s">
        <v>7881</v>
      </c>
    </row>
    <row r="617" spans="1:17" x14ac:dyDescent="0.25">
      <c r="A617" t="s">
        <v>1418</v>
      </c>
      <c r="B617" s="1">
        <v>40738</v>
      </c>
      <c r="C617" t="s">
        <v>1359</v>
      </c>
      <c r="D617" t="s">
        <v>28</v>
      </c>
      <c r="E617" t="s">
        <v>29</v>
      </c>
      <c r="F617" t="s">
        <v>280</v>
      </c>
      <c r="G617" t="s">
        <v>20</v>
      </c>
      <c r="H617" t="s">
        <v>31</v>
      </c>
      <c r="I617" t="s">
        <v>54</v>
      </c>
      <c r="J617" t="s">
        <v>107</v>
      </c>
      <c r="K617" t="s">
        <v>108</v>
      </c>
      <c r="L617" t="s">
        <v>1419</v>
      </c>
      <c r="M617" s="2">
        <v>0.1</v>
      </c>
      <c r="N617" s="3">
        <v>956</v>
      </c>
      <c r="O617" s="3">
        <v>-96</v>
      </c>
      <c r="P617">
        <v>4</v>
      </c>
      <c r="Q617" t="s">
        <v>7881</v>
      </c>
    </row>
    <row r="618" spans="1:17" x14ac:dyDescent="0.25">
      <c r="A618" t="s">
        <v>1418</v>
      </c>
      <c r="B618" s="1">
        <v>40738</v>
      </c>
      <c r="C618" t="s">
        <v>1359</v>
      </c>
      <c r="D618" t="s">
        <v>28</v>
      </c>
      <c r="E618" t="s">
        <v>29</v>
      </c>
      <c r="F618" t="s">
        <v>280</v>
      </c>
      <c r="G618" t="s">
        <v>20</v>
      </c>
      <c r="H618" t="s">
        <v>31</v>
      </c>
      <c r="I618" t="s">
        <v>54</v>
      </c>
      <c r="J618" t="s">
        <v>107</v>
      </c>
      <c r="K618" t="s">
        <v>136</v>
      </c>
      <c r="L618" t="s">
        <v>1420</v>
      </c>
      <c r="M618" s="2">
        <v>0.1</v>
      </c>
      <c r="N618" s="3">
        <v>738</v>
      </c>
      <c r="O618" s="3">
        <v>-8</v>
      </c>
      <c r="P618">
        <v>6</v>
      </c>
      <c r="Q618" t="s">
        <v>7880</v>
      </c>
    </row>
    <row r="619" spans="1:17" x14ac:dyDescent="0.25">
      <c r="A619" t="s">
        <v>1421</v>
      </c>
      <c r="B619" s="1">
        <v>40740</v>
      </c>
      <c r="C619" t="s">
        <v>1422</v>
      </c>
      <c r="D619" t="s">
        <v>81</v>
      </c>
      <c r="E619" t="s">
        <v>82</v>
      </c>
      <c r="F619" t="s">
        <v>82</v>
      </c>
      <c r="G619" t="s">
        <v>41</v>
      </c>
      <c r="H619" t="s">
        <v>31</v>
      </c>
      <c r="I619" t="s">
        <v>22</v>
      </c>
      <c r="J619" t="s">
        <v>24</v>
      </c>
      <c r="K619" t="s">
        <v>78</v>
      </c>
      <c r="L619" t="s">
        <v>1423</v>
      </c>
      <c r="M619" s="2">
        <v>0</v>
      </c>
      <c r="N619" s="3">
        <v>29</v>
      </c>
      <c r="O619" s="3">
        <v>10</v>
      </c>
      <c r="P619">
        <v>4</v>
      </c>
      <c r="Q619" t="s">
        <v>7880</v>
      </c>
    </row>
    <row r="620" spans="1:17" x14ac:dyDescent="0.25">
      <c r="A620" t="s">
        <v>1421</v>
      </c>
      <c r="B620" s="1">
        <v>40740</v>
      </c>
      <c r="C620" t="s">
        <v>1422</v>
      </c>
      <c r="D620" t="s">
        <v>81</v>
      </c>
      <c r="E620" t="s">
        <v>82</v>
      </c>
      <c r="F620" t="s">
        <v>82</v>
      </c>
      <c r="G620" t="s">
        <v>41</v>
      </c>
      <c r="H620" t="s">
        <v>31</v>
      </c>
      <c r="I620" t="s">
        <v>22</v>
      </c>
      <c r="J620" t="s">
        <v>107</v>
      </c>
      <c r="K620" t="s">
        <v>147</v>
      </c>
      <c r="L620" t="s">
        <v>1023</v>
      </c>
      <c r="M620" s="2">
        <v>0</v>
      </c>
      <c r="N620" s="3">
        <v>524</v>
      </c>
      <c r="O620" s="3">
        <v>5</v>
      </c>
      <c r="P620">
        <v>2</v>
      </c>
      <c r="Q620" t="s">
        <v>7881</v>
      </c>
    </row>
    <row r="621" spans="1:17" x14ac:dyDescent="0.25">
      <c r="A621" t="s">
        <v>1424</v>
      </c>
      <c r="B621" s="1">
        <v>40742</v>
      </c>
      <c r="C621" t="s">
        <v>1425</v>
      </c>
      <c r="D621" t="s">
        <v>38</v>
      </c>
      <c r="E621" t="s">
        <v>972</v>
      </c>
      <c r="F621" t="s">
        <v>1426</v>
      </c>
      <c r="G621" t="s">
        <v>41</v>
      </c>
      <c r="H621" t="s">
        <v>31</v>
      </c>
      <c r="I621" t="s">
        <v>32</v>
      </c>
      <c r="J621" t="s">
        <v>34</v>
      </c>
      <c r="K621" t="s">
        <v>35</v>
      </c>
      <c r="L621" t="s">
        <v>1427</v>
      </c>
      <c r="M621" s="2">
        <v>0.1</v>
      </c>
      <c r="N621" s="3">
        <v>332</v>
      </c>
      <c r="O621" s="3">
        <v>55</v>
      </c>
      <c r="P621">
        <v>3</v>
      </c>
      <c r="Q621" t="s">
        <v>7880</v>
      </c>
    </row>
    <row r="622" spans="1:17" x14ac:dyDescent="0.25">
      <c r="A622" t="s">
        <v>1428</v>
      </c>
      <c r="B622" s="1">
        <v>40742</v>
      </c>
      <c r="C622" t="s">
        <v>1429</v>
      </c>
      <c r="D622" t="s">
        <v>28</v>
      </c>
      <c r="E622" t="s">
        <v>29</v>
      </c>
      <c r="F622" t="s">
        <v>1430</v>
      </c>
      <c r="G622" t="s">
        <v>20</v>
      </c>
      <c r="H622" t="s">
        <v>21</v>
      </c>
      <c r="I622" t="s">
        <v>32</v>
      </c>
      <c r="J622" t="s">
        <v>107</v>
      </c>
      <c r="K622" t="s">
        <v>108</v>
      </c>
      <c r="L622" t="s">
        <v>1431</v>
      </c>
      <c r="M622" s="2">
        <v>0</v>
      </c>
      <c r="N622" s="3">
        <v>1207</v>
      </c>
      <c r="O622" s="3">
        <v>36</v>
      </c>
      <c r="P622">
        <v>4</v>
      </c>
      <c r="Q622" t="s">
        <v>7881</v>
      </c>
    </row>
    <row r="623" spans="1:17" x14ac:dyDescent="0.25">
      <c r="A623" t="s">
        <v>1432</v>
      </c>
      <c r="B623" s="1">
        <v>40744</v>
      </c>
      <c r="C623" t="s">
        <v>1433</v>
      </c>
      <c r="D623" t="s">
        <v>500</v>
      </c>
      <c r="E623" t="s">
        <v>501</v>
      </c>
      <c r="F623" t="s">
        <v>1434</v>
      </c>
      <c r="G623" t="s">
        <v>20</v>
      </c>
      <c r="H623" t="s">
        <v>47</v>
      </c>
      <c r="I623" t="s">
        <v>95</v>
      </c>
      <c r="J623" t="s">
        <v>24</v>
      </c>
      <c r="K623" t="s">
        <v>145</v>
      </c>
      <c r="L623" t="s">
        <v>1435</v>
      </c>
      <c r="M623" s="2">
        <v>0</v>
      </c>
      <c r="N623" s="3">
        <v>178</v>
      </c>
      <c r="O623" s="3">
        <v>52</v>
      </c>
      <c r="P623">
        <v>4</v>
      </c>
      <c r="Q623" t="s">
        <v>7880</v>
      </c>
    </row>
    <row r="624" spans="1:17" x14ac:dyDescent="0.25">
      <c r="A624" t="s">
        <v>1432</v>
      </c>
      <c r="B624" s="1">
        <v>40744</v>
      </c>
      <c r="C624" t="s">
        <v>1433</v>
      </c>
      <c r="D624" t="s">
        <v>500</v>
      </c>
      <c r="E624" t="s">
        <v>501</v>
      </c>
      <c r="F624" t="s">
        <v>1434</v>
      </c>
      <c r="G624" t="s">
        <v>20</v>
      </c>
      <c r="H624" t="s">
        <v>47</v>
      </c>
      <c r="I624" t="s">
        <v>95</v>
      </c>
      <c r="J624" t="s">
        <v>24</v>
      </c>
      <c r="K624" t="s">
        <v>145</v>
      </c>
      <c r="L624" t="s">
        <v>1436</v>
      </c>
      <c r="M624" s="2">
        <v>0</v>
      </c>
      <c r="N624" s="3">
        <v>123</v>
      </c>
      <c r="O624" s="3">
        <v>60</v>
      </c>
      <c r="P624">
        <v>3</v>
      </c>
      <c r="Q624" t="s">
        <v>7880</v>
      </c>
    </row>
    <row r="625" spans="1:17" x14ac:dyDescent="0.25">
      <c r="A625" t="s">
        <v>1437</v>
      </c>
      <c r="B625" s="1">
        <v>40744</v>
      </c>
      <c r="C625" t="s">
        <v>1438</v>
      </c>
      <c r="D625" t="s">
        <v>28</v>
      </c>
      <c r="E625" t="s">
        <v>29</v>
      </c>
      <c r="F625" t="s">
        <v>1439</v>
      </c>
      <c r="G625" t="s">
        <v>20</v>
      </c>
      <c r="H625" t="s">
        <v>31</v>
      </c>
      <c r="I625" t="s">
        <v>22</v>
      </c>
      <c r="J625" t="s">
        <v>34</v>
      </c>
      <c r="K625" t="s">
        <v>218</v>
      </c>
      <c r="L625" t="s">
        <v>1440</v>
      </c>
      <c r="M625" s="2">
        <v>0.3</v>
      </c>
      <c r="N625" s="3">
        <v>106</v>
      </c>
      <c r="O625" s="3">
        <v>-23</v>
      </c>
      <c r="P625">
        <v>3</v>
      </c>
      <c r="Q625" t="s">
        <v>7881</v>
      </c>
    </row>
    <row r="626" spans="1:17" x14ac:dyDescent="0.25">
      <c r="A626" t="s">
        <v>1437</v>
      </c>
      <c r="B626" s="1">
        <v>40744</v>
      </c>
      <c r="C626" t="s">
        <v>1438</v>
      </c>
      <c r="D626" t="s">
        <v>28</v>
      </c>
      <c r="E626" t="s">
        <v>29</v>
      </c>
      <c r="F626" t="s">
        <v>1439</v>
      </c>
      <c r="G626" t="s">
        <v>20</v>
      </c>
      <c r="H626" t="s">
        <v>31</v>
      </c>
      <c r="I626" t="s">
        <v>22</v>
      </c>
      <c r="J626" t="s">
        <v>24</v>
      </c>
      <c r="K626" t="s">
        <v>169</v>
      </c>
      <c r="L626" t="s">
        <v>1142</v>
      </c>
      <c r="M626" s="2">
        <v>0</v>
      </c>
      <c r="N626" s="3">
        <v>79</v>
      </c>
      <c r="O626" s="3">
        <v>35</v>
      </c>
      <c r="P626">
        <v>5</v>
      </c>
      <c r="Q626" t="s">
        <v>7880</v>
      </c>
    </row>
    <row r="627" spans="1:17" x14ac:dyDescent="0.25">
      <c r="A627" t="s">
        <v>1437</v>
      </c>
      <c r="B627" s="1">
        <v>40744</v>
      </c>
      <c r="C627" t="s">
        <v>1438</v>
      </c>
      <c r="D627" t="s">
        <v>28</v>
      </c>
      <c r="E627" t="s">
        <v>29</v>
      </c>
      <c r="F627" t="s">
        <v>1439</v>
      </c>
      <c r="G627" t="s">
        <v>20</v>
      </c>
      <c r="H627" t="s">
        <v>31</v>
      </c>
      <c r="I627" t="s">
        <v>22</v>
      </c>
      <c r="J627" t="s">
        <v>24</v>
      </c>
      <c r="K627" t="s">
        <v>63</v>
      </c>
      <c r="L627" t="s">
        <v>1441</v>
      </c>
      <c r="M627" s="2">
        <v>0</v>
      </c>
      <c r="N627" s="3">
        <v>34</v>
      </c>
      <c r="O627" s="3">
        <v>10</v>
      </c>
      <c r="P627">
        <v>2</v>
      </c>
      <c r="Q627" t="s">
        <v>7880</v>
      </c>
    </row>
    <row r="628" spans="1:17" x14ac:dyDescent="0.25">
      <c r="A628" t="s">
        <v>1437</v>
      </c>
      <c r="B628" s="1">
        <v>40744</v>
      </c>
      <c r="C628" t="s">
        <v>1438</v>
      </c>
      <c r="D628" t="s">
        <v>28</v>
      </c>
      <c r="E628" t="s">
        <v>29</v>
      </c>
      <c r="F628" t="s">
        <v>1439</v>
      </c>
      <c r="G628" t="s">
        <v>20</v>
      </c>
      <c r="H628" t="s">
        <v>31</v>
      </c>
      <c r="I628" t="s">
        <v>22</v>
      </c>
      <c r="J628" t="s">
        <v>24</v>
      </c>
      <c r="K628" t="s">
        <v>91</v>
      </c>
      <c r="L628" t="s">
        <v>667</v>
      </c>
      <c r="M628" s="2">
        <v>0</v>
      </c>
      <c r="N628" s="3">
        <v>11</v>
      </c>
      <c r="O628" s="3">
        <v>5</v>
      </c>
      <c r="P628">
        <v>1</v>
      </c>
      <c r="Q628" t="s">
        <v>7880</v>
      </c>
    </row>
    <row r="629" spans="1:17" x14ac:dyDescent="0.25">
      <c r="A629" t="s">
        <v>1437</v>
      </c>
      <c r="B629" s="1">
        <v>40744</v>
      </c>
      <c r="C629" t="s">
        <v>1438</v>
      </c>
      <c r="D629" t="s">
        <v>28</v>
      </c>
      <c r="E629" t="s">
        <v>29</v>
      </c>
      <c r="F629" t="s">
        <v>1439</v>
      </c>
      <c r="G629" t="s">
        <v>20</v>
      </c>
      <c r="H629" t="s">
        <v>31</v>
      </c>
      <c r="I629" t="s">
        <v>22</v>
      </c>
      <c r="J629" t="s">
        <v>24</v>
      </c>
      <c r="K629" t="s">
        <v>50</v>
      </c>
      <c r="L629" t="s">
        <v>507</v>
      </c>
      <c r="M629" s="2">
        <v>0</v>
      </c>
      <c r="N629" s="3">
        <v>273</v>
      </c>
      <c r="O629" s="3">
        <v>57</v>
      </c>
      <c r="P629">
        <v>2</v>
      </c>
      <c r="Q629" t="s">
        <v>7880</v>
      </c>
    </row>
    <row r="630" spans="1:17" x14ac:dyDescent="0.25">
      <c r="A630" t="s">
        <v>1442</v>
      </c>
      <c r="B630" s="1">
        <v>40745</v>
      </c>
      <c r="C630" t="s">
        <v>767</v>
      </c>
      <c r="D630" t="s">
        <v>417</v>
      </c>
      <c r="E630" t="s">
        <v>418</v>
      </c>
      <c r="F630" t="s">
        <v>418</v>
      </c>
      <c r="G630" t="s">
        <v>20</v>
      </c>
      <c r="H630" t="s">
        <v>31</v>
      </c>
      <c r="I630" t="s">
        <v>22</v>
      </c>
      <c r="J630" t="s">
        <v>34</v>
      </c>
      <c r="K630" t="s">
        <v>218</v>
      </c>
      <c r="L630" t="s">
        <v>1443</v>
      </c>
      <c r="M630" s="2">
        <v>0.6</v>
      </c>
      <c r="N630" s="3">
        <v>90</v>
      </c>
      <c r="O630" s="3">
        <v>-88</v>
      </c>
      <c r="P630">
        <v>5</v>
      </c>
      <c r="Q630" t="s">
        <v>7881</v>
      </c>
    </row>
    <row r="631" spans="1:17" x14ac:dyDescent="0.25">
      <c r="A631" t="s">
        <v>1442</v>
      </c>
      <c r="B631" s="1">
        <v>40745</v>
      </c>
      <c r="C631" t="s">
        <v>767</v>
      </c>
      <c r="D631" t="s">
        <v>417</v>
      </c>
      <c r="E631" t="s">
        <v>418</v>
      </c>
      <c r="F631" t="s">
        <v>418</v>
      </c>
      <c r="G631" t="s">
        <v>20</v>
      </c>
      <c r="H631" t="s">
        <v>31</v>
      </c>
      <c r="I631" t="s">
        <v>22</v>
      </c>
      <c r="J631" t="s">
        <v>24</v>
      </c>
      <c r="K631" t="s">
        <v>43</v>
      </c>
      <c r="L631" t="s">
        <v>1444</v>
      </c>
      <c r="M631" s="2">
        <v>0.5</v>
      </c>
      <c r="N631" s="3">
        <v>52</v>
      </c>
      <c r="O631" s="3">
        <v>-34</v>
      </c>
      <c r="P631">
        <v>2</v>
      </c>
      <c r="Q631" t="s">
        <v>7881</v>
      </c>
    </row>
    <row r="632" spans="1:17" x14ac:dyDescent="0.25">
      <c r="A632" t="s">
        <v>1442</v>
      </c>
      <c r="B632" s="1">
        <v>40745</v>
      </c>
      <c r="C632" t="s">
        <v>767</v>
      </c>
      <c r="D632" t="s">
        <v>417</v>
      </c>
      <c r="E632" t="s">
        <v>418</v>
      </c>
      <c r="F632" t="s">
        <v>418</v>
      </c>
      <c r="G632" t="s">
        <v>20</v>
      </c>
      <c r="H632" t="s">
        <v>31</v>
      </c>
      <c r="I632" t="s">
        <v>22</v>
      </c>
      <c r="J632" t="s">
        <v>24</v>
      </c>
      <c r="K632" t="s">
        <v>78</v>
      </c>
      <c r="L632" t="s">
        <v>163</v>
      </c>
      <c r="M632" s="2">
        <v>0.5</v>
      </c>
      <c r="N632" s="3">
        <v>128</v>
      </c>
      <c r="O632" s="3">
        <v>-54</v>
      </c>
      <c r="P632">
        <v>5</v>
      </c>
      <c r="Q632" t="s">
        <v>7880</v>
      </c>
    </row>
    <row r="633" spans="1:17" x14ac:dyDescent="0.25">
      <c r="A633" t="s">
        <v>1445</v>
      </c>
      <c r="B633" s="1">
        <v>40746</v>
      </c>
      <c r="C633" t="s">
        <v>1446</v>
      </c>
      <c r="D633" t="s">
        <v>28</v>
      </c>
      <c r="E633" t="s">
        <v>29</v>
      </c>
      <c r="F633" t="s">
        <v>1447</v>
      </c>
      <c r="G633" t="s">
        <v>20</v>
      </c>
      <c r="H633" t="s">
        <v>21</v>
      </c>
      <c r="I633" t="s">
        <v>22</v>
      </c>
      <c r="J633" t="s">
        <v>24</v>
      </c>
      <c r="K633" t="s">
        <v>78</v>
      </c>
      <c r="L633" t="s">
        <v>1448</v>
      </c>
      <c r="M633" s="2">
        <v>0</v>
      </c>
      <c r="N633" s="3">
        <v>12</v>
      </c>
      <c r="O633" s="3">
        <v>1</v>
      </c>
      <c r="P633">
        <v>3</v>
      </c>
      <c r="Q633" t="s">
        <v>7881</v>
      </c>
    </row>
    <row r="634" spans="1:17" x14ac:dyDescent="0.25">
      <c r="A634" t="s">
        <v>1445</v>
      </c>
      <c r="B634" s="1">
        <v>40746</v>
      </c>
      <c r="C634" t="s">
        <v>1446</v>
      </c>
      <c r="D634" t="s">
        <v>28</v>
      </c>
      <c r="E634" t="s">
        <v>29</v>
      </c>
      <c r="F634" t="s">
        <v>1447</v>
      </c>
      <c r="G634" t="s">
        <v>20</v>
      </c>
      <c r="H634" t="s">
        <v>21</v>
      </c>
      <c r="I634" t="s">
        <v>22</v>
      </c>
      <c r="J634" t="s">
        <v>107</v>
      </c>
      <c r="K634" t="s">
        <v>147</v>
      </c>
      <c r="L634" t="s">
        <v>1449</v>
      </c>
      <c r="M634" s="2">
        <v>0</v>
      </c>
      <c r="N634" s="3">
        <v>1508</v>
      </c>
      <c r="O634" s="3">
        <v>332</v>
      </c>
      <c r="P634">
        <v>4</v>
      </c>
      <c r="Q634" t="s">
        <v>7880</v>
      </c>
    </row>
    <row r="635" spans="1:17" x14ac:dyDescent="0.25">
      <c r="A635" t="s">
        <v>1450</v>
      </c>
      <c r="B635" s="1">
        <v>40748</v>
      </c>
      <c r="C635" t="s">
        <v>1451</v>
      </c>
      <c r="D635" t="s">
        <v>237</v>
      </c>
      <c r="E635" t="s">
        <v>899</v>
      </c>
      <c r="F635" t="s">
        <v>1452</v>
      </c>
      <c r="G635" t="s">
        <v>76</v>
      </c>
      <c r="H635" t="s">
        <v>31</v>
      </c>
      <c r="I635" t="s">
        <v>54</v>
      </c>
      <c r="J635" t="s">
        <v>24</v>
      </c>
      <c r="K635" t="s">
        <v>78</v>
      </c>
      <c r="L635" t="s">
        <v>1453</v>
      </c>
      <c r="M635" s="2">
        <v>0.5</v>
      </c>
      <c r="N635" s="3">
        <v>40</v>
      </c>
      <c r="O635" s="3">
        <v>-33</v>
      </c>
      <c r="P635">
        <v>5</v>
      </c>
      <c r="Q635" t="s">
        <v>7881</v>
      </c>
    </row>
    <row r="636" spans="1:17" x14ac:dyDescent="0.25">
      <c r="A636" t="s">
        <v>1450</v>
      </c>
      <c r="B636" s="1">
        <v>40748</v>
      </c>
      <c r="C636" t="s">
        <v>1451</v>
      </c>
      <c r="D636" t="s">
        <v>237</v>
      </c>
      <c r="E636" t="s">
        <v>899</v>
      </c>
      <c r="F636" t="s">
        <v>1452</v>
      </c>
      <c r="G636" t="s">
        <v>76</v>
      </c>
      <c r="H636" t="s">
        <v>31</v>
      </c>
      <c r="I636" t="s">
        <v>54</v>
      </c>
      <c r="J636" t="s">
        <v>24</v>
      </c>
      <c r="K636" t="s">
        <v>169</v>
      </c>
      <c r="L636" t="s">
        <v>1454</v>
      </c>
      <c r="M636" s="2">
        <v>0.5</v>
      </c>
      <c r="N636" s="3">
        <v>23</v>
      </c>
      <c r="O636" s="3">
        <v>-5</v>
      </c>
      <c r="P636">
        <v>1</v>
      </c>
      <c r="Q636" t="s">
        <v>7881</v>
      </c>
    </row>
    <row r="637" spans="1:17" x14ac:dyDescent="0.25">
      <c r="A637" t="s">
        <v>1455</v>
      </c>
      <c r="B637" s="1">
        <v>40750</v>
      </c>
      <c r="C637" t="s">
        <v>1456</v>
      </c>
      <c r="D637" t="s">
        <v>101</v>
      </c>
      <c r="E637" t="s">
        <v>471</v>
      </c>
      <c r="F637" t="s">
        <v>1457</v>
      </c>
      <c r="G637" t="s">
        <v>41</v>
      </c>
      <c r="H637" t="s">
        <v>31</v>
      </c>
      <c r="I637" t="s">
        <v>32</v>
      </c>
      <c r="J637" t="s">
        <v>24</v>
      </c>
      <c r="K637" t="s">
        <v>43</v>
      </c>
      <c r="L637" t="s">
        <v>1330</v>
      </c>
      <c r="M637" s="2">
        <v>0</v>
      </c>
      <c r="N637" s="3">
        <v>17</v>
      </c>
      <c r="O637" s="3">
        <v>7</v>
      </c>
      <c r="P637">
        <v>1</v>
      </c>
      <c r="Q637" t="s">
        <v>7881</v>
      </c>
    </row>
    <row r="638" spans="1:17" x14ac:dyDescent="0.25">
      <c r="A638" t="s">
        <v>1455</v>
      </c>
      <c r="B638" s="1">
        <v>40750</v>
      </c>
      <c r="C638" t="s">
        <v>1456</v>
      </c>
      <c r="D638" t="s">
        <v>101</v>
      </c>
      <c r="E638" t="s">
        <v>471</v>
      </c>
      <c r="F638" t="s">
        <v>1457</v>
      </c>
      <c r="G638" t="s">
        <v>41</v>
      </c>
      <c r="H638" t="s">
        <v>31</v>
      </c>
      <c r="I638" t="s">
        <v>32</v>
      </c>
      <c r="J638" t="s">
        <v>24</v>
      </c>
      <c r="K638" t="s">
        <v>25</v>
      </c>
      <c r="L638" t="s">
        <v>1458</v>
      </c>
      <c r="M638" s="2">
        <v>0</v>
      </c>
      <c r="N638" s="3">
        <v>136</v>
      </c>
      <c r="O638" s="3">
        <v>41</v>
      </c>
      <c r="P638">
        <v>3</v>
      </c>
      <c r="Q638" t="s">
        <v>7880</v>
      </c>
    </row>
    <row r="639" spans="1:17" x14ac:dyDescent="0.25">
      <c r="A639" t="s">
        <v>1455</v>
      </c>
      <c r="B639" s="1">
        <v>40750</v>
      </c>
      <c r="C639" t="s">
        <v>1456</v>
      </c>
      <c r="D639" t="s">
        <v>101</v>
      </c>
      <c r="E639" t="s">
        <v>471</v>
      </c>
      <c r="F639" t="s">
        <v>1457</v>
      </c>
      <c r="G639" t="s">
        <v>41</v>
      </c>
      <c r="H639" t="s">
        <v>31</v>
      </c>
      <c r="I639" t="s">
        <v>32</v>
      </c>
      <c r="J639" t="s">
        <v>24</v>
      </c>
      <c r="K639" t="s">
        <v>50</v>
      </c>
      <c r="L639" t="s">
        <v>362</v>
      </c>
      <c r="M639" s="2">
        <v>0.1</v>
      </c>
      <c r="N639" s="3">
        <v>28</v>
      </c>
      <c r="O639" s="3">
        <v>5</v>
      </c>
      <c r="P639">
        <v>3</v>
      </c>
      <c r="Q639" t="s">
        <v>7880</v>
      </c>
    </row>
    <row r="640" spans="1:17" x14ac:dyDescent="0.25">
      <c r="A640" t="s">
        <v>1459</v>
      </c>
      <c r="B640" s="1">
        <v>40751</v>
      </c>
      <c r="C640" t="s">
        <v>742</v>
      </c>
      <c r="D640" t="s">
        <v>86</v>
      </c>
      <c r="E640" t="s">
        <v>273</v>
      </c>
      <c r="F640" t="s">
        <v>1460</v>
      </c>
      <c r="G640" t="s">
        <v>76</v>
      </c>
      <c r="H640" t="s">
        <v>47</v>
      </c>
      <c r="I640" t="s">
        <v>32</v>
      </c>
      <c r="J640" t="s">
        <v>24</v>
      </c>
      <c r="K640" t="s">
        <v>78</v>
      </c>
      <c r="L640" t="s">
        <v>801</v>
      </c>
      <c r="M640" s="2">
        <v>0</v>
      </c>
      <c r="N640" s="3">
        <v>10</v>
      </c>
      <c r="O640" s="3">
        <v>4</v>
      </c>
      <c r="P640">
        <v>2</v>
      </c>
      <c r="Q640" t="s">
        <v>7880</v>
      </c>
    </row>
    <row r="641" spans="1:17" x14ac:dyDescent="0.25">
      <c r="A641" t="s">
        <v>1461</v>
      </c>
      <c r="B641" s="1">
        <v>40751</v>
      </c>
      <c r="C641" t="s">
        <v>1462</v>
      </c>
      <c r="D641" t="s">
        <v>73</v>
      </c>
      <c r="E641" t="s">
        <v>196</v>
      </c>
      <c r="F641" t="s">
        <v>407</v>
      </c>
      <c r="G641" t="s">
        <v>76</v>
      </c>
      <c r="H641" t="s">
        <v>47</v>
      </c>
      <c r="I641" t="s">
        <v>22</v>
      </c>
      <c r="J641" t="s">
        <v>24</v>
      </c>
      <c r="K641" t="s">
        <v>91</v>
      </c>
      <c r="L641" t="s">
        <v>1463</v>
      </c>
      <c r="M641" s="2">
        <v>0</v>
      </c>
      <c r="N641" s="3">
        <v>43</v>
      </c>
      <c r="O641" s="3">
        <v>11</v>
      </c>
      <c r="P641">
        <v>6</v>
      </c>
      <c r="Q641" t="s">
        <v>7880</v>
      </c>
    </row>
    <row r="642" spans="1:17" x14ac:dyDescent="0.25">
      <c r="A642" t="s">
        <v>1464</v>
      </c>
      <c r="B642" s="1">
        <v>40751</v>
      </c>
      <c r="C642" t="s">
        <v>1465</v>
      </c>
      <c r="D642" t="s">
        <v>38</v>
      </c>
      <c r="E642" t="s">
        <v>495</v>
      </c>
      <c r="F642" t="s">
        <v>1370</v>
      </c>
      <c r="G642" t="s">
        <v>41</v>
      </c>
      <c r="H642" t="s">
        <v>31</v>
      </c>
      <c r="I642" t="s">
        <v>32</v>
      </c>
      <c r="J642" t="s">
        <v>107</v>
      </c>
      <c r="K642" t="s">
        <v>136</v>
      </c>
      <c r="L642" t="s">
        <v>1199</v>
      </c>
      <c r="M642" s="2">
        <v>0.15</v>
      </c>
      <c r="N642" s="3">
        <v>1622</v>
      </c>
      <c r="O642" s="3">
        <v>534</v>
      </c>
      <c r="P642">
        <v>3</v>
      </c>
      <c r="Q642" t="s">
        <v>7881</v>
      </c>
    </row>
    <row r="643" spans="1:17" x14ac:dyDescent="0.25">
      <c r="A643" t="s">
        <v>1466</v>
      </c>
      <c r="B643" s="1">
        <v>40751</v>
      </c>
      <c r="C643" t="s">
        <v>1467</v>
      </c>
      <c r="D643" t="s">
        <v>73</v>
      </c>
      <c r="E643" t="s">
        <v>74</v>
      </c>
      <c r="F643" t="s">
        <v>75</v>
      </c>
      <c r="G643" t="s">
        <v>76</v>
      </c>
      <c r="H643" t="s">
        <v>47</v>
      </c>
      <c r="I643" t="s">
        <v>54</v>
      </c>
      <c r="J643" t="s">
        <v>107</v>
      </c>
      <c r="K643" t="s">
        <v>136</v>
      </c>
      <c r="L643" t="s">
        <v>589</v>
      </c>
      <c r="M643" s="2">
        <v>0.4</v>
      </c>
      <c r="N643" s="3">
        <v>173</v>
      </c>
      <c r="O643" s="3">
        <v>-69</v>
      </c>
      <c r="P643">
        <v>2</v>
      </c>
      <c r="Q643" t="s">
        <v>7880</v>
      </c>
    </row>
    <row r="644" spans="1:17" x14ac:dyDescent="0.25">
      <c r="A644" t="s">
        <v>1468</v>
      </c>
      <c r="B644" s="1">
        <v>40751</v>
      </c>
      <c r="C644" t="s">
        <v>994</v>
      </c>
      <c r="D644" t="s">
        <v>73</v>
      </c>
      <c r="E644" t="s">
        <v>534</v>
      </c>
      <c r="F644" t="s">
        <v>1469</v>
      </c>
      <c r="G644" t="s">
        <v>76</v>
      </c>
      <c r="H644" t="s">
        <v>47</v>
      </c>
      <c r="I644" t="s">
        <v>22</v>
      </c>
      <c r="J644" t="s">
        <v>24</v>
      </c>
      <c r="K644" t="s">
        <v>63</v>
      </c>
      <c r="L644" t="s">
        <v>884</v>
      </c>
      <c r="M644" s="2">
        <v>0</v>
      </c>
      <c r="N644" s="3">
        <v>28</v>
      </c>
      <c r="O644" s="3">
        <v>2</v>
      </c>
      <c r="P644">
        <v>2</v>
      </c>
      <c r="Q644" t="s">
        <v>7881</v>
      </c>
    </row>
    <row r="645" spans="1:17" x14ac:dyDescent="0.25">
      <c r="A645" t="s">
        <v>1468</v>
      </c>
      <c r="B645" s="1">
        <v>40751</v>
      </c>
      <c r="C645" t="s">
        <v>994</v>
      </c>
      <c r="D645" t="s">
        <v>73</v>
      </c>
      <c r="E645" t="s">
        <v>534</v>
      </c>
      <c r="F645" t="s">
        <v>1469</v>
      </c>
      <c r="G645" t="s">
        <v>76</v>
      </c>
      <c r="H645" t="s">
        <v>47</v>
      </c>
      <c r="I645" t="s">
        <v>22</v>
      </c>
      <c r="J645" t="s">
        <v>24</v>
      </c>
      <c r="K645" t="s">
        <v>50</v>
      </c>
      <c r="L645" t="s">
        <v>1470</v>
      </c>
      <c r="M645" s="2">
        <v>0.4</v>
      </c>
      <c r="N645" s="3">
        <v>451</v>
      </c>
      <c r="O645" s="3">
        <v>-75</v>
      </c>
      <c r="P645">
        <v>12</v>
      </c>
      <c r="Q645" t="s">
        <v>7880</v>
      </c>
    </row>
    <row r="646" spans="1:17" x14ac:dyDescent="0.25">
      <c r="A646" t="s">
        <v>1471</v>
      </c>
      <c r="B646" s="1">
        <v>40752</v>
      </c>
      <c r="C646" t="s">
        <v>1472</v>
      </c>
      <c r="D646" t="s">
        <v>38</v>
      </c>
      <c r="E646" t="s">
        <v>304</v>
      </c>
      <c r="F646" t="s">
        <v>1473</v>
      </c>
      <c r="G646" t="s">
        <v>41</v>
      </c>
      <c r="H646" t="s">
        <v>21</v>
      </c>
      <c r="I646" t="s">
        <v>32</v>
      </c>
      <c r="J646" t="s">
        <v>34</v>
      </c>
      <c r="K646" t="s">
        <v>97</v>
      </c>
      <c r="L646" t="s">
        <v>1474</v>
      </c>
      <c r="M646" s="2">
        <v>0.1</v>
      </c>
      <c r="N646" s="3">
        <v>623</v>
      </c>
      <c r="O646" s="3">
        <v>69</v>
      </c>
      <c r="P646">
        <v>5</v>
      </c>
      <c r="Q646" t="s">
        <v>7881</v>
      </c>
    </row>
    <row r="647" spans="1:17" x14ac:dyDescent="0.25">
      <c r="A647" t="s">
        <v>1475</v>
      </c>
      <c r="B647" s="1">
        <v>40752</v>
      </c>
      <c r="C647" t="s">
        <v>819</v>
      </c>
      <c r="D647" t="s">
        <v>119</v>
      </c>
      <c r="E647" t="s">
        <v>120</v>
      </c>
      <c r="F647" t="s">
        <v>1476</v>
      </c>
      <c r="G647" t="s">
        <v>41</v>
      </c>
      <c r="H647" t="s">
        <v>31</v>
      </c>
      <c r="I647" t="s">
        <v>32</v>
      </c>
      <c r="J647" t="s">
        <v>34</v>
      </c>
      <c r="K647" t="s">
        <v>35</v>
      </c>
      <c r="L647" t="s">
        <v>1477</v>
      </c>
      <c r="M647" s="2">
        <v>0.5</v>
      </c>
      <c r="N647" s="3">
        <v>74</v>
      </c>
      <c r="O647" s="3">
        <v>-63</v>
      </c>
      <c r="P647">
        <v>1</v>
      </c>
      <c r="Q647" t="s">
        <v>7881</v>
      </c>
    </row>
    <row r="648" spans="1:17" x14ac:dyDescent="0.25">
      <c r="A648" t="s">
        <v>1478</v>
      </c>
      <c r="B648" s="1">
        <v>40753</v>
      </c>
      <c r="C648" t="s">
        <v>1479</v>
      </c>
      <c r="D648" t="s">
        <v>101</v>
      </c>
      <c r="E648" t="s">
        <v>580</v>
      </c>
      <c r="F648" t="s">
        <v>1480</v>
      </c>
      <c r="G648" t="s">
        <v>41</v>
      </c>
      <c r="H648" t="s">
        <v>47</v>
      </c>
      <c r="I648" t="s">
        <v>22</v>
      </c>
      <c r="J648" t="s">
        <v>34</v>
      </c>
      <c r="K648" t="s">
        <v>218</v>
      </c>
      <c r="L648" t="s">
        <v>1481</v>
      </c>
      <c r="M648" s="2">
        <v>0</v>
      </c>
      <c r="N648" s="3">
        <v>116</v>
      </c>
      <c r="O648" s="3">
        <v>21</v>
      </c>
      <c r="P648">
        <v>2</v>
      </c>
      <c r="Q648" t="s">
        <v>7880</v>
      </c>
    </row>
    <row r="649" spans="1:17" x14ac:dyDescent="0.25">
      <c r="A649" t="s">
        <v>1482</v>
      </c>
      <c r="B649" s="1">
        <v>40753</v>
      </c>
      <c r="C649" t="s">
        <v>1483</v>
      </c>
      <c r="D649" t="s">
        <v>101</v>
      </c>
      <c r="E649" t="s">
        <v>256</v>
      </c>
      <c r="F649" t="s">
        <v>257</v>
      </c>
      <c r="G649" t="s">
        <v>41</v>
      </c>
      <c r="H649" t="s">
        <v>31</v>
      </c>
      <c r="I649" t="s">
        <v>32</v>
      </c>
      <c r="J649" t="s">
        <v>34</v>
      </c>
      <c r="K649" t="s">
        <v>97</v>
      </c>
      <c r="L649" t="s">
        <v>710</v>
      </c>
      <c r="M649" s="2">
        <v>0.6</v>
      </c>
      <c r="N649" s="3">
        <v>164</v>
      </c>
      <c r="O649" s="3">
        <v>-70</v>
      </c>
      <c r="P649">
        <v>5</v>
      </c>
      <c r="Q649" t="s">
        <v>7881</v>
      </c>
    </row>
    <row r="650" spans="1:17" x14ac:dyDescent="0.25">
      <c r="A650" t="s">
        <v>1482</v>
      </c>
      <c r="B650" s="1">
        <v>40753</v>
      </c>
      <c r="C650" t="s">
        <v>1483</v>
      </c>
      <c r="D650" t="s">
        <v>101</v>
      </c>
      <c r="E650" t="s">
        <v>256</v>
      </c>
      <c r="F650" t="s">
        <v>257</v>
      </c>
      <c r="G650" t="s">
        <v>41</v>
      </c>
      <c r="H650" t="s">
        <v>31</v>
      </c>
      <c r="I650" t="s">
        <v>32</v>
      </c>
      <c r="J650" t="s">
        <v>24</v>
      </c>
      <c r="K650" t="s">
        <v>43</v>
      </c>
      <c r="L650" t="s">
        <v>1484</v>
      </c>
      <c r="M650" s="2">
        <v>0.5</v>
      </c>
      <c r="N650" s="3">
        <v>30</v>
      </c>
      <c r="O650" s="3">
        <v>-10</v>
      </c>
      <c r="P650">
        <v>3</v>
      </c>
      <c r="Q650" t="s">
        <v>7881</v>
      </c>
    </row>
    <row r="651" spans="1:17" x14ac:dyDescent="0.25">
      <c r="A651" t="s">
        <v>1482</v>
      </c>
      <c r="B651" s="1">
        <v>40753</v>
      </c>
      <c r="C651" t="s">
        <v>1483</v>
      </c>
      <c r="D651" t="s">
        <v>101</v>
      </c>
      <c r="E651" t="s">
        <v>256</v>
      </c>
      <c r="F651" t="s">
        <v>257</v>
      </c>
      <c r="G651" t="s">
        <v>41</v>
      </c>
      <c r="H651" t="s">
        <v>31</v>
      </c>
      <c r="I651" t="s">
        <v>32</v>
      </c>
      <c r="J651" t="s">
        <v>24</v>
      </c>
      <c r="K651" t="s">
        <v>78</v>
      </c>
      <c r="L651" t="s">
        <v>1105</v>
      </c>
      <c r="M651" s="2">
        <v>0.5</v>
      </c>
      <c r="N651" s="3">
        <v>20</v>
      </c>
      <c r="O651" s="3">
        <v>-17</v>
      </c>
      <c r="P651">
        <v>3</v>
      </c>
      <c r="Q651" t="s">
        <v>7880</v>
      </c>
    </row>
    <row r="652" spans="1:17" x14ac:dyDescent="0.25">
      <c r="A652" t="s">
        <v>1485</v>
      </c>
      <c r="B652" s="1">
        <v>40753</v>
      </c>
      <c r="C652" t="s">
        <v>1234</v>
      </c>
      <c r="D652" t="s">
        <v>28</v>
      </c>
      <c r="E652" t="s">
        <v>29</v>
      </c>
      <c r="F652" t="s">
        <v>115</v>
      </c>
      <c r="G652" t="s">
        <v>20</v>
      </c>
      <c r="H652" t="s">
        <v>47</v>
      </c>
      <c r="I652" t="s">
        <v>54</v>
      </c>
      <c r="J652" t="s">
        <v>24</v>
      </c>
      <c r="K652" t="s">
        <v>63</v>
      </c>
      <c r="L652" t="s">
        <v>1486</v>
      </c>
      <c r="M652" s="2">
        <v>0.5</v>
      </c>
      <c r="N652" s="3">
        <v>55</v>
      </c>
      <c r="O652" s="3">
        <v>-44</v>
      </c>
      <c r="P652">
        <v>8</v>
      </c>
      <c r="Q652" t="s">
        <v>7881</v>
      </c>
    </row>
    <row r="653" spans="1:17" x14ac:dyDescent="0.25">
      <c r="A653" t="s">
        <v>1487</v>
      </c>
      <c r="B653" s="1">
        <v>40755</v>
      </c>
      <c r="C653" t="s">
        <v>847</v>
      </c>
      <c r="D653" t="s">
        <v>189</v>
      </c>
      <c r="E653" t="s">
        <v>835</v>
      </c>
      <c r="F653" t="s">
        <v>835</v>
      </c>
      <c r="G653" t="s">
        <v>41</v>
      </c>
      <c r="H653" t="s">
        <v>47</v>
      </c>
      <c r="I653" t="s">
        <v>32</v>
      </c>
      <c r="J653" t="s">
        <v>24</v>
      </c>
      <c r="K653" t="s">
        <v>78</v>
      </c>
      <c r="L653" t="s">
        <v>1488</v>
      </c>
      <c r="M653" s="2">
        <v>0</v>
      </c>
      <c r="N653" s="3">
        <v>50</v>
      </c>
      <c r="O653" s="3">
        <v>14</v>
      </c>
      <c r="P653">
        <v>3</v>
      </c>
      <c r="Q653" t="s">
        <v>7881</v>
      </c>
    </row>
    <row r="654" spans="1:17" x14ac:dyDescent="0.25">
      <c r="A654" t="s">
        <v>1487</v>
      </c>
      <c r="B654" s="1">
        <v>40755</v>
      </c>
      <c r="C654" t="s">
        <v>847</v>
      </c>
      <c r="D654" t="s">
        <v>189</v>
      </c>
      <c r="E654" t="s">
        <v>835</v>
      </c>
      <c r="F654" t="s">
        <v>835</v>
      </c>
      <c r="G654" t="s">
        <v>41</v>
      </c>
      <c r="H654" t="s">
        <v>47</v>
      </c>
      <c r="I654" t="s">
        <v>32</v>
      </c>
      <c r="J654" t="s">
        <v>24</v>
      </c>
      <c r="K654" t="s">
        <v>145</v>
      </c>
      <c r="L654" t="s">
        <v>1115</v>
      </c>
      <c r="M654" s="2">
        <v>0</v>
      </c>
      <c r="N654" s="3">
        <v>160</v>
      </c>
      <c r="O654" s="3">
        <v>67</v>
      </c>
      <c r="P654">
        <v>6</v>
      </c>
      <c r="Q654" t="s">
        <v>7880</v>
      </c>
    </row>
    <row r="655" spans="1:17" x14ac:dyDescent="0.25">
      <c r="A655" t="s">
        <v>1489</v>
      </c>
      <c r="B655" s="1">
        <v>40755</v>
      </c>
      <c r="C655" t="s">
        <v>1490</v>
      </c>
      <c r="D655" t="s">
        <v>101</v>
      </c>
      <c r="E655" t="s">
        <v>256</v>
      </c>
      <c r="F655" t="s">
        <v>518</v>
      </c>
      <c r="G655" t="s">
        <v>41</v>
      </c>
      <c r="H655" t="s">
        <v>31</v>
      </c>
      <c r="I655" t="s">
        <v>22</v>
      </c>
      <c r="J655" t="s">
        <v>34</v>
      </c>
      <c r="K655" t="s">
        <v>218</v>
      </c>
      <c r="L655" t="s">
        <v>1491</v>
      </c>
      <c r="M655" s="2">
        <v>0</v>
      </c>
      <c r="N655" s="3">
        <v>85</v>
      </c>
      <c r="O655" s="3">
        <v>15</v>
      </c>
      <c r="P655">
        <v>2</v>
      </c>
      <c r="Q655" t="s">
        <v>7881</v>
      </c>
    </row>
    <row r="656" spans="1:17" x14ac:dyDescent="0.25">
      <c r="A656" t="s">
        <v>1489</v>
      </c>
      <c r="B656" s="1">
        <v>40755</v>
      </c>
      <c r="C656" t="s">
        <v>1490</v>
      </c>
      <c r="D656" t="s">
        <v>101</v>
      </c>
      <c r="E656" t="s">
        <v>256</v>
      </c>
      <c r="F656" t="s">
        <v>518</v>
      </c>
      <c r="G656" t="s">
        <v>41</v>
      </c>
      <c r="H656" t="s">
        <v>31</v>
      </c>
      <c r="I656" t="s">
        <v>22</v>
      </c>
      <c r="J656" t="s">
        <v>24</v>
      </c>
      <c r="K656" t="s">
        <v>91</v>
      </c>
      <c r="L656" t="s">
        <v>1492</v>
      </c>
      <c r="M656" s="2">
        <v>0</v>
      </c>
      <c r="N656" s="3">
        <v>26</v>
      </c>
      <c r="O656" s="3">
        <v>7</v>
      </c>
      <c r="P656">
        <v>2</v>
      </c>
      <c r="Q656" t="s">
        <v>7881</v>
      </c>
    </row>
    <row r="657" spans="1:17" x14ac:dyDescent="0.25">
      <c r="A657" t="s">
        <v>1493</v>
      </c>
      <c r="B657" s="1">
        <v>40756</v>
      </c>
      <c r="C657" t="s">
        <v>834</v>
      </c>
      <c r="D657" t="s">
        <v>38</v>
      </c>
      <c r="E657" t="s">
        <v>178</v>
      </c>
      <c r="F657" t="s">
        <v>903</v>
      </c>
      <c r="G657" t="s">
        <v>41</v>
      </c>
      <c r="H657" t="s">
        <v>31</v>
      </c>
      <c r="I657" t="s">
        <v>32</v>
      </c>
      <c r="J657" t="s">
        <v>34</v>
      </c>
      <c r="K657" t="s">
        <v>97</v>
      </c>
      <c r="L657" t="s">
        <v>1494</v>
      </c>
      <c r="M657" s="2">
        <v>0.1</v>
      </c>
      <c r="N657" s="3">
        <v>270</v>
      </c>
      <c r="O657" s="3">
        <v>75</v>
      </c>
      <c r="P657">
        <v>3</v>
      </c>
      <c r="Q657" t="s">
        <v>7881</v>
      </c>
    </row>
    <row r="658" spans="1:17" x14ac:dyDescent="0.25">
      <c r="A658" t="s">
        <v>1495</v>
      </c>
      <c r="B658" s="1">
        <v>40756</v>
      </c>
      <c r="C658" t="s">
        <v>1150</v>
      </c>
      <c r="D658" t="s">
        <v>101</v>
      </c>
      <c r="E658" t="s">
        <v>183</v>
      </c>
      <c r="F658" t="s">
        <v>1496</v>
      </c>
      <c r="G658" t="s">
        <v>41</v>
      </c>
      <c r="H658" t="s">
        <v>21</v>
      </c>
      <c r="I658" t="s">
        <v>22</v>
      </c>
      <c r="J658" t="s">
        <v>24</v>
      </c>
      <c r="K658" t="s">
        <v>43</v>
      </c>
      <c r="L658" t="s">
        <v>446</v>
      </c>
      <c r="M658" s="2">
        <v>0</v>
      </c>
      <c r="N658" s="3">
        <v>53</v>
      </c>
      <c r="O658" s="3">
        <v>15</v>
      </c>
      <c r="P658">
        <v>2</v>
      </c>
      <c r="Q658" t="s">
        <v>7881</v>
      </c>
    </row>
    <row r="659" spans="1:17" x14ac:dyDescent="0.25">
      <c r="A659" t="s">
        <v>1495</v>
      </c>
      <c r="B659" s="1">
        <v>40756</v>
      </c>
      <c r="C659" t="s">
        <v>1150</v>
      </c>
      <c r="D659" t="s">
        <v>101</v>
      </c>
      <c r="E659" t="s">
        <v>183</v>
      </c>
      <c r="F659" t="s">
        <v>1496</v>
      </c>
      <c r="G659" t="s">
        <v>41</v>
      </c>
      <c r="H659" t="s">
        <v>21</v>
      </c>
      <c r="I659" t="s">
        <v>22</v>
      </c>
      <c r="J659" t="s">
        <v>24</v>
      </c>
      <c r="K659" t="s">
        <v>63</v>
      </c>
      <c r="L659" t="s">
        <v>884</v>
      </c>
      <c r="M659" s="2">
        <v>0</v>
      </c>
      <c r="N659" s="3">
        <v>80</v>
      </c>
      <c r="O659" s="3">
        <v>1</v>
      </c>
      <c r="P659">
        <v>7</v>
      </c>
      <c r="Q659" t="s">
        <v>7880</v>
      </c>
    </row>
    <row r="660" spans="1:17" x14ac:dyDescent="0.25">
      <c r="A660" t="s">
        <v>1495</v>
      </c>
      <c r="B660" s="1">
        <v>40756</v>
      </c>
      <c r="C660" t="s">
        <v>1150</v>
      </c>
      <c r="D660" t="s">
        <v>101</v>
      </c>
      <c r="E660" t="s">
        <v>183</v>
      </c>
      <c r="F660" t="s">
        <v>1496</v>
      </c>
      <c r="G660" t="s">
        <v>41</v>
      </c>
      <c r="H660" t="s">
        <v>21</v>
      </c>
      <c r="I660" t="s">
        <v>22</v>
      </c>
      <c r="J660" t="s">
        <v>24</v>
      </c>
      <c r="K660" t="s">
        <v>50</v>
      </c>
      <c r="L660" t="s">
        <v>301</v>
      </c>
      <c r="M660" s="2">
        <v>0.1</v>
      </c>
      <c r="N660" s="3">
        <v>99</v>
      </c>
      <c r="O660" s="3">
        <v>10</v>
      </c>
      <c r="P660">
        <v>2</v>
      </c>
      <c r="Q660" t="s">
        <v>7880</v>
      </c>
    </row>
    <row r="661" spans="1:17" x14ac:dyDescent="0.25">
      <c r="A661" t="s">
        <v>1495</v>
      </c>
      <c r="B661" s="1">
        <v>40756</v>
      </c>
      <c r="C661" t="s">
        <v>1150</v>
      </c>
      <c r="D661" t="s">
        <v>101</v>
      </c>
      <c r="E661" t="s">
        <v>183</v>
      </c>
      <c r="F661" t="s">
        <v>1496</v>
      </c>
      <c r="G661" t="s">
        <v>41</v>
      </c>
      <c r="H661" t="s">
        <v>21</v>
      </c>
      <c r="I661" t="s">
        <v>22</v>
      </c>
      <c r="J661" t="s">
        <v>107</v>
      </c>
      <c r="K661" t="s">
        <v>186</v>
      </c>
      <c r="L661" t="s">
        <v>1497</v>
      </c>
      <c r="M661" s="2">
        <v>0</v>
      </c>
      <c r="N661" s="3">
        <v>217</v>
      </c>
      <c r="O661" s="3">
        <v>22</v>
      </c>
      <c r="P661">
        <v>5</v>
      </c>
      <c r="Q661" t="s">
        <v>7880</v>
      </c>
    </row>
    <row r="662" spans="1:17" x14ac:dyDescent="0.25">
      <c r="A662" t="s">
        <v>1498</v>
      </c>
      <c r="B662" s="1">
        <v>40757</v>
      </c>
      <c r="C662" t="s">
        <v>1499</v>
      </c>
      <c r="D662" t="s">
        <v>38</v>
      </c>
      <c r="E662" t="s">
        <v>495</v>
      </c>
      <c r="F662" t="s">
        <v>1500</v>
      </c>
      <c r="G662" t="s">
        <v>41</v>
      </c>
      <c r="H662" t="s">
        <v>21</v>
      </c>
      <c r="I662" t="s">
        <v>32</v>
      </c>
      <c r="J662" t="s">
        <v>24</v>
      </c>
      <c r="K662" t="s">
        <v>91</v>
      </c>
      <c r="L662" t="s">
        <v>153</v>
      </c>
      <c r="M662" s="2">
        <v>0</v>
      </c>
      <c r="N662" s="3">
        <v>23</v>
      </c>
      <c r="O662" s="3">
        <v>6</v>
      </c>
      <c r="P662">
        <v>2</v>
      </c>
      <c r="Q662" t="s">
        <v>7880</v>
      </c>
    </row>
    <row r="663" spans="1:17" x14ac:dyDescent="0.25">
      <c r="A663" t="s">
        <v>1501</v>
      </c>
      <c r="B663" s="1">
        <v>40758</v>
      </c>
      <c r="C663" t="s">
        <v>1328</v>
      </c>
      <c r="D663" t="s">
        <v>28</v>
      </c>
      <c r="E663" t="s">
        <v>29</v>
      </c>
      <c r="F663" t="s">
        <v>1502</v>
      </c>
      <c r="G663" t="s">
        <v>20</v>
      </c>
      <c r="H663" t="s">
        <v>47</v>
      </c>
      <c r="I663" t="s">
        <v>32</v>
      </c>
      <c r="J663" t="s">
        <v>34</v>
      </c>
      <c r="K663" t="s">
        <v>97</v>
      </c>
      <c r="L663" t="s">
        <v>1503</v>
      </c>
      <c r="M663" s="2">
        <v>0</v>
      </c>
      <c r="N663" s="3">
        <v>387</v>
      </c>
      <c r="O663" s="3">
        <v>46</v>
      </c>
      <c r="P663">
        <v>3</v>
      </c>
      <c r="Q663" t="s">
        <v>7881</v>
      </c>
    </row>
    <row r="664" spans="1:17" x14ac:dyDescent="0.25">
      <c r="A664" t="s">
        <v>1504</v>
      </c>
      <c r="B664" s="1">
        <v>40758</v>
      </c>
      <c r="C664" t="s">
        <v>1386</v>
      </c>
      <c r="D664" t="s">
        <v>38</v>
      </c>
      <c r="E664" t="s">
        <v>495</v>
      </c>
      <c r="F664" t="s">
        <v>755</v>
      </c>
      <c r="G664" t="s">
        <v>41</v>
      </c>
      <c r="H664" t="s">
        <v>47</v>
      </c>
      <c r="I664" t="s">
        <v>32</v>
      </c>
      <c r="J664" t="s">
        <v>34</v>
      </c>
      <c r="K664" t="s">
        <v>97</v>
      </c>
      <c r="L664" t="s">
        <v>1505</v>
      </c>
      <c r="M664" s="2">
        <v>0.1</v>
      </c>
      <c r="N664" s="3">
        <v>646</v>
      </c>
      <c r="O664" s="3">
        <v>50</v>
      </c>
      <c r="P664">
        <v>9</v>
      </c>
      <c r="Q664" t="s">
        <v>7881</v>
      </c>
    </row>
    <row r="665" spans="1:17" x14ac:dyDescent="0.25">
      <c r="A665" t="s">
        <v>1504</v>
      </c>
      <c r="B665" s="1">
        <v>40758</v>
      </c>
      <c r="C665" t="s">
        <v>1386</v>
      </c>
      <c r="D665" t="s">
        <v>38</v>
      </c>
      <c r="E665" t="s">
        <v>495</v>
      </c>
      <c r="F665" t="s">
        <v>755</v>
      </c>
      <c r="G665" t="s">
        <v>41</v>
      </c>
      <c r="H665" t="s">
        <v>47</v>
      </c>
      <c r="I665" t="s">
        <v>32</v>
      </c>
      <c r="J665" t="s">
        <v>24</v>
      </c>
      <c r="K665" t="s">
        <v>145</v>
      </c>
      <c r="L665" t="s">
        <v>787</v>
      </c>
      <c r="M665" s="2">
        <v>0</v>
      </c>
      <c r="N665" s="3">
        <v>88</v>
      </c>
      <c r="O665" s="3">
        <v>32</v>
      </c>
      <c r="P665">
        <v>2</v>
      </c>
      <c r="Q665" t="s">
        <v>7880</v>
      </c>
    </row>
    <row r="666" spans="1:17" x14ac:dyDescent="0.25">
      <c r="A666" t="s">
        <v>1504</v>
      </c>
      <c r="B666" s="1">
        <v>40758</v>
      </c>
      <c r="C666" t="s">
        <v>1386</v>
      </c>
      <c r="D666" t="s">
        <v>38</v>
      </c>
      <c r="E666" t="s">
        <v>495</v>
      </c>
      <c r="F666" t="s">
        <v>755</v>
      </c>
      <c r="G666" t="s">
        <v>41</v>
      </c>
      <c r="H666" t="s">
        <v>47</v>
      </c>
      <c r="I666" t="s">
        <v>32</v>
      </c>
      <c r="J666" t="s">
        <v>107</v>
      </c>
      <c r="K666" t="s">
        <v>136</v>
      </c>
      <c r="L666" t="s">
        <v>850</v>
      </c>
      <c r="M666" s="2">
        <v>0.15</v>
      </c>
      <c r="N666" s="3">
        <v>388</v>
      </c>
      <c r="O666" s="3">
        <v>27</v>
      </c>
      <c r="P666">
        <v>6</v>
      </c>
      <c r="Q666" t="s">
        <v>7881</v>
      </c>
    </row>
    <row r="667" spans="1:17" x14ac:dyDescent="0.25">
      <c r="A667" t="s">
        <v>1506</v>
      </c>
      <c r="B667" s="1">
        <v>40758</v>
      </c>
      <c r="C667" t="s">
        <v>1507</v>
      </c>
      <c r="D667" t="s">
        <v>101</v>
      </c>
      <c r="E667" t="s">
        <v>291</v>
      </c>
      <c r="F667" t="s">
        <v>1508</v>
      </c>
      <c r="G667" t="s">
        <v>41</v>
      </c>
      <c r="H667" t="s">
        <v>31</v>
      </c>
      <c r="I667" t="s">
        <v>22</v>
      </c>
      <c r="J667" t="s">
        <v>107</v>
      </c>
      <c r="K667" t="s">
        <v>136</v>
      </c>
      <c r="L667" t="s">
        <v>1109</v>
      </c>
      <c r="M667" s="2">
        <v>0</v>
      </c>
      <c r="N667" s="3">
        <v>65</v>
      </c>
      <c r="O667" s="3">
        <v>25</v>
      </c>
      <c r="P667">
        <v>1</v>
      </c>
      <c r="Q667" t="s">
        <v>7880</v>
      </c>
    </row>
    <row r="668" spans="1:17" x14ac:dyDescent="0.25">
      <c r="A668" t="s">
        <v>1509</v>
      </c>
      <c r="B668" s="1">
        <v>40758</v>
      </c>
      <c r="C668" t="s">
        <v>1510</v>
      </c>
      <c r="D668" t="s">
        <v>38</v>
      </c>
      <c r="E668" t="s">
        <v>495</v>
      </c>
      <c r="F668" t="s">
        <v>1511</v>
      </c>
      <c r="G668" t="s">
        <v>41</v>
      </c>
      <c r="H668" t="s">
        <v>31</v>
      </c>
      <c r="I668" t="s">
        <v>32</v>
      </c>
      <c r="J668" t="s">
        <v>24</v>
      </c>
      <c r="K668" t="s">
        <v>78</v>
      </c>
      <c r="L668" t="s">
        <v>219</v>
      </c>
      <c r="M668" s="2">
        <v>0</v>
      </c>
      <c r="N668" s="3">
        <v>66</v>
      </c>
      <c r="O668" s="3">
        <v>2</v>
      </c>
      <c r="P668">
        <v>5</v>
      </c>
      <c r="Q668" t="s">
        <v>7880</v>
      </c>
    </row>
    <row r="669" spans="1:17" x14ac:dyDescent="0.25">
      <c r="A669" t="s">
        <v>1512</v>
      </c>
      <c r="B669" s="1">
        <v>40758</v>
      </c>
      <c r="C669" t="s">
        <v>761</v>
      </c>
      <c r="D669" t="s">
        <v>101</v>
      </c>
      <c r="E669" t="s">
        <v>454</v>
      </c>
      <c r="F669" t="s">
        <v>454</v>
      </c>
      <c r="G669" t="s">
        <v>41</v>
      </c>
      <c r="H669" t="s">
        <v>31</v>
      </c>
      <c r="I669" t="s">
        <v>22</v>
      </c>
      <c r="J669" t="s">
        <v>34</v>
      </c>
      <c r="K669" t="s">
        <v>97</v>
      </c>
      <c r="L669" t="s">
        <v>1513</v>
      </c>
      <c r="M669" s="2">
        <v>0.2</v>
      </c>
      <c r="N669" s="3">
        <v>195</v>
      </c>
      <c r="O669" s="3">
        <v>66</v>
      </c>
      <c r="P669">
        <v>3</v>
      </c>
      <c r="Q669" t="s">
        <v>7880</v>
      </c>
    </row>
    <row r="670" spans="1:17" x14ac:dyDescent="0.25">
      <c r="A670" t="s">
        <v>1512</v>
      </c>
      <c r="B670" s="1">
        <v>40758</v>
      </c>
      <c r="C670" t="s">
        <v>761</v>
      </c>
      <c r="D670" t="s">
        <v>101</v>
      </c>
      <c r="E670" t="s">
        <v>454</v>
      </c>
      <c r="F670" t="s">
        <v>454</v>
      </c>
      <c r="G670" t="s">
        <v>41</v>
      </c>
      <c r="H670" t="s">
        <v>31</v>
      </c>
      <c r="I670" t="s">
        <v>22</v>
      </c>
      <c r="J670" t="s">
        <v>24</v>
      </c>
      <c r="K670" t="s">
        <v>43</v>
      </c>
      <c r="L670" t="s">
        <v>48</v>
      </c>
      <c r="M670" s="2">
        <v>0.1</v>
      </c>
      <c r="N670" s="3">
        <v>48</v>
      </c>
      <c r="O670" s="3">
        <v>-1</v>
      </c>
      <c r="P670">
        <v>2</v>
      </c>
      <c r="Q670" t="s">
        <v>7881</v>
      </c>
    </row>
    <row r="671" spans="1:17" x14ac:dyDescent="0.25">
      <c r="A671" t="s">
        <v>1512</v>
      </c>
      <c r="B671" s="1">
        <v>40758</v>
      </c>
      <c r="C671" t="s">
        <v>761</v>
      </c>
      <c r="D671" t="s">
        <v>101</v>
      </c>
      <c r="E671" t="s">
        <v>454</v>
      </c>
      <c r="F671" t="s">
        <v>454</v>
      </c>
      <c r="G671" t="s">
        <v>41</v>
      </c>
      <c r="H671" t="s">
        <v>31</v>
      </c>
      <c r="I671" t="s">
        <v>22</v>
      </c>
      <c r="J671" t="s">
        <v>24</v>
      </c>
      <c r="K671" t="s">
        <v>169</v>
      </c>
      <c r="L671" t="s">
        <v>168</v>
      </c>
      <c r="M671" s="2">
        <v>0.1</v>
      </c>
      <c r="N671" s="3">
        <v>58</v>
      </c>
      <c r="O671" s="3">
        <v>22</v>
      </c>
      <c r="P671">
        <v>4</v>
      </c>
      <c r="Q671" t="s">
        <v>7881</v>
      </c>
    </row>
    <row r="672" spans="1:17" x14ac:dyDescent="0.25">
      <c r="A672" t="s">
        <v>1512</v>
      </c>
      <c r="B672" s="1">
        <v>40758</v>
      </c>
      <c r="C672" t="s">
        <v>761</v>
      </c>
      <c r="D672" t="s">
        <v>101</v>
      </c>
      <c r="E672" t="s">
        <v>454</v>
      </c>
      <c r="F672" t="s">
        <v>454</v>
      </c>
      <c r="G672" t="s">
        <v>41</v>
      </c>
      <c r="H672" t="s">
        <v>31</v>
      </c>
      <c r="I672" t="s">
        <v>22</v>
      </c>
      <c r="J672" t="s">
        <v>24</v>
      </c>
      <c r="K672" t="s">
        <v>145</v>
      </c>
      <c r="L672" t="s">
        <v>1436</v>
      </c>
      <c r="M672" s="2">
        <v>0.1</v>
      </c>
      <c r="N672" s="3">
        <v>74</v>
      </c>
      <c r="O672" s="3">
        <v>32</v>
      </c>
      <c r="P672">
        <v>2</v>
      </c>
      <c r="Q672" t="s">
        <v>7881</v>
      </c>
    </row>
    <row r="673" spans="1:17" x14ac:dyDescent="0.25">
      <c r="A673" t="s">
        <v>1514</v>
      </c>
      <c r="B673" s="1">
        <v>40759</v>
      </c>
      <c r="C673" t="s">
        <v>913</v>
      </c>
      <c r="D673" t="s">
        <v>38</v>
      </c>
      <c r="E673" t="s">
        <v>59</v>
      </c>
      <c r="F673" t="s">
        <v>1515</v>
      </c>
      <c r="G673" t="s">
        <v>41</v>
      </c>
      <c r="H673" t="s">
        <v>47</v>
      </c>
      <c r="I673" t="s">
        <v>22</v>
      </c>
      <c r="J673" t="s">
        <v>24</v>
      </c>
      <c r="K673" t="s">
        <v>43</v>
      </c>
      <c r="L673" t="s">
        <v>83</v>
      </c>
      <c r="M673" s="2">
        <v>0</v>
      </c>
      <c r="N673" s="3">
        <v>439</v>
      </c>
      <c r="O673" s="3">
        <v>79</v>
      </c>
      <c r="P673">
        <v>8</v>
      </c>
      <c r="Q673" t="s">
        <v>7881</v>
      </c>
    </row>
    <row r="674" spans="1:17" x14ac:dyDescent="0.25">
      <c r="A674" t="s">
        <v>1514</v>
      </c>
      <c r="B674" s="1">
        <v>40759</v>
      </c>
      <c r="C674" t="s">
        <v>913</v>
      </c>
      <c r="D674" t="s">
        <v>38</v>
      </c>
      <c r="E674" t="s">
        <v>59</v>
      </c>
      <c r="F674" t="s">
        <v>1515</v>
      </c>
      <c r="G674" t="s">
        <v>41</v>
      </c>
      <c r="H674" t="s">
        <v>47</v>
      </c>
      <c r="I674" t="s">
        <v>22</v>
      </c>
      <c r="J674" t="s">
        <v>24</v>
      </c>
      <c r="K674" t="s">
        <v>145</v>
      </c>
      <c r="L674" t="s">
        <v>1516</v>
      </c>
      <c r="M674" s="2">
        <v>0</v>
      </c>
      <c r="N674" s="3">
        <v>41</v>
      </c>
      <c r="O674" s="3">
        <v>7</v>
      </c>
      <c r="P674">
        <v>3</v>
      </c>
      <c r="Q674" t="s">
        <v>7881</v>
      </c>
    </row>
    <row r="675" spans="1:17" x14ac:dyDescent="0.25">
      <c r="A675" t="s">
        <v>1517</v>
      </c>
      <c r="B675" s="1">
        <v>40759</v>
      </c>
      <c r="C675" t="s">
        <v>182</v>
      </c>
      <c r="D675" t="s">
        <v>28</v>
      </c>
      <c r="E675" t="s">
        <v>29</v>
      </c>
      <c r="F675" t="s">
        <v>1518</v>
      </c>
      <c r="G675" t="s">
        <v>20</v>
      </c>
      <c r="H675" t="s">
        <v>31</v>
      </c>
      <c r="I675" t="s">
        <v>32</v>
      </c>
      <c r="J675" t="s">
        <v>24</v>
      </c>
      <c r="K675" t="s">
        <v>91</v>
      </c>
      <c r="L675" t="s">
        <v>1315</v>
      </c>
      <c r="M675" s="2">
        <v>0</v>
      </c>
      <c r="N675" s="3">
        <v>8</v>
      </c>
      <c r="O675" s="3">
        <v>1</v>
      </c>
      <c r="P675">
        <v>1</v>
      </c>
      <c r="Q675" t="s">
        <v>7880</v>
      </c>
    </row>
    <row r="676" spans="1:17" x14ac:dyDescent="0.25">
      <c r="A676" t="s">
        <v>1517</v>
      </c>
      <c r="B676" s="1">
        <v>40759</v>
      </c>
      <c r="C676" t="s">
        <v>182</v>
      </c>
      <c r="D676" t="s">
        <v>28</v>
      </c>
      <c r="E676" t="s">
        <v>29</v>
      </c>
      <c r="F676" t="s">
        <v>1518</v>
      </c>
      <c r="G676" t="s">
        <v>20</v>
      </c>
      <c r="H676" t="s">
        <v>31</v>
      </c>
      <c r="I676" t="s">
        <v>32</v>
      </c>
      <c r="J676" t="s">
        <v>24</v>
      </c>
      <c r="K676" t="s">
        <v>91</v>
      </c>
      <c r="L676" t="s">
        <v>312</v>
      </c>
      <c r="M676" s="2">
        <v>0</v>
      </c>
      <c r="N676" s="3">
        <v>42</v>
      </c>
      <c r="O676" s="3">
        <v>14</v>
      </c>
      <c r="P676">
        <v>4</v>
      </c>
      <c r="Q676" t="s">
        <v>7881</v>
      </c>
    </row>
    <row r="677" spans="1:17" x14ac:dyDescent="0.25">
      <c r="A677" t="s">
        <v>1517</v>
      </c>
      <c r="B677" s="1">
        <v>40759</v>
      </c>
      <c r="C677" t="s">
        <v>182</v>
      </c>
      <c r="D677" t="s">
        <v>28</v>
      </c>
      <c r="E677" t="s">
        <v>29</v>
      </c>
      <c r="F677" t="s">
        <v>1518</v>
      </c>
      <c r="G677" t="s">
        <v>20</v>
      </c>
      <c r="H677" t="s">
        <v>31</v>
      </c>
      <c r="I677" t="s">
        <v>32</v>
      </c>
      <c r="J677" t="s">
        <v>24</v>
      </c>
      <c r="K677" t="s">
        <v>50</v>
      </c>
      <c r="L677" t="s">
        <v>1519</v>
      </c>
      <c r="M677" s="2">
        <v>0</v>
      </c>
      <c r="N677" s="3">
        <v>164</v>
      </c>
      <c r="O677" s="3">
        <v>16</v>
      </c>
      <c r="P677">
        <v>3</v>
      </c>
      <c r="Q677" t="s">
        <v>7880</v>
      </c>
    </row>
    <row r="678" spans="1:17" x14ac:dyDescent="0.25">
      <c r="A678" t="s">
        <v>1517</v>
      </c>
      <c r="B678" s="1">
        <v>40759</v>
      </c>
      <c r="C678" t="s">
        <v>182</v>
      </c>
      <c r="D678" t="s">
        <v>28</v>
      </c>
      <c r="E678" t="s">
        <v>29</v>
      </c>
      <c r="F678" t="s">
        <v>1518</v>
      </c>
      <c r="G678" t="s">
        <v>20</v>
      </c>
      <c r="H678" t="s">
        <v>31</v>
      </c>
      <c r="I678" t="s">
        <v>32</v>
      </c>
      <c r="J678" t="s">
        <v>107</v>
      </c>
      <c r="K678" t="s">
        <v>136</v>
      </c>
      <c r="L678" t="s">
        <v>1520</v>
      </c>
      <c r="M678" s="2">
        <v>0</v>
      </c>
      <c r="N678" s="3">
        <v>616</v>
      </c>
      <c r="O678" s="3">
        <v>37</v>
      </c>
      <c r="P678">
        <v>5</v>
      </c>
      <c r="Q678" t="s">
        <v>7881</v>
      </c>
    </row>
    <row r="679" spans="1:17" x14ac:dyDescent="0.25">
      <c r="A679" t="s">
        <v>1521</v>
      </c>
      <c r="B679" s="1">
        <v>40759</v>
      </c>
      <c r="C679" t="s">
        <v>1522</v>
      </c>
      <c r="D679" t="s">
        <v>101</v>
      </c>
      <c r="E679" t="s">
        <v>1523</v>
      </c>
      <c r="F679" t="s">
        <v>1524</v>
      </c>
      <c r="G679" t="s">
        <v>41</v>
      </c>
      <c r="H679" t="s">
        <v>31</v>
      </c>
      <c r="I679" t="s">
        <v>22</v>
      </c>
      <c r="J679" t="s">
        <v>24</v>
      </c>
      <c r="K679" t="s">
        <v>43</v>
      </c>
      <c r="L679" t="s">
        <v>270</v>
      </c>
      <c r="M679" s="2">
        <v>0</v>
      </c>
      <c r="N679" s="3">
        <v>243</v>
      </c>
      <c r="O679" s="3">
        <v>44</v>
      </c>
      <c r="P679">
        <v>11</v>
      </c>
      <c r="Q679" t="s">
        <v>7880</v>
      </c>
    </row>
    <row r="680" spans="1:17" x14ac:dyDescent="0.25">
      <c r="A680" t="s">
        <v>1525</v>
      </c>
      <c r="B680" s="1">
        <v>40760</v>
      </c>
      <c r="C680" t="s">
        <v>1246</v>
      </c>
      <c r="D680" t="s">
        <v>338</v>
      </c>
      <c r="E680" t="s">
        <v>339</v>
      </c>
      <c r="F680" t="s">
        <v>340</v>
      </c>
      <c r="G680" t="s">
        <v>41</v>
      </c>
      <c r="H680" t="s">
        <v>31</v>
      </c>
      <c r="I680" t="s">
        <v>22</v>
      </c>
      <c r="J680" t="s">
        <v>24</v>
      </c>
      <c r="K680" t="s">
        <v>43</v>
      </c>
      <c r="L680" t="s">
        <v>711</v>
      </c>
      <c r="M680" s="2">
        <v>0</v>
      </c>
      <c r="N680" s="3">
        <v>36</v>
      </c>
      <c r="O680" s="3">
        <v>3</v>
      </c>
      <c r="P680">
        <v>2</v>
      </c>
      <c r="Q680" t="s">
        <v>7880</v>
      </c>
    </row>
    <row r="681" spans="1:17" x14ac:dyDescent="0.25">
      <c r="A681" t="s">
        <v>1526</v>
      </c>
      <c r="B681" s="1">
        <v>40760</v>
      </c>
      <c r="C681" t="s">
        <v>1527</v>
      </c>
      <c r="D681" t="s">
        <v>81</v>
      </c>
      <c r="E681" t="s">
        <v>1528</v>
      </c>
      <c r="F681" t="s">
        <v>1529</v>
      </c>
      <c r="G681" t="s">
        <v>41</v>
      </c>
      <c r="H681" t="s">
        <v>31</v>
      </c>
      <c r="I681" t="s">
        <v>32</v>
      </c>
      <c r="J681" t="s">
        <v>34</v>
      </c>
      <c r="K681" t="s">
        <v>97</v>
      </c>
      <c r="L681" t="s">
        <v>1530</v>
      </c>
      <c r="M681" s="2">
        <v>0</v>
      </c>
      <c r="N681" s="3">
        <v>392</v>
      </c>
      <c r="O681" s="3">
        <v>31</v>
      </c>
      <c r="P681">
        <v>3</v>
      </c>
      <c r="Q681" t="s">
        <v>7881</v>
      </c>
    </row>
    <row r="682" spans="1:17" x14ac:dyDescent="0.25">
      <c r="A682" t="s">
        <v>1526</v>
      </c>
      <c r="B682" s="1">
        <v>40760</v>
      </c>
      <c r="C682" t="s">
        <v>1527</v>
      </c>
      <c r="D682" t="s">
        <v>81</v>
      </c>
      <c r="E682" t="s">
        <v>1528</v>
      </c>
      <c r="F682" t="s">
        <v>1529</v>
      </c>
      <c r="G682" t="s">
        <v>41</v>
      </c>
      <c r="H682" t="s">
        <v>31</v>
      </c>
      <c r="I682" t="s">
        <v>32</v>
      </c>
      <c r="J682" t="s">
        <v>24</v>
      </c>
      <c r="K682" t="s">
        <v>43</v>
      </c>
      <c r="L682" t="s">
        <v>55</v>
      </c>
      <c r="M682" s="2">
        <v>0</v>
      </c>
      <c r="N682" s="3">
        <v>60</v>
      </c>
      <c r="O682" s="3">
        <v>14</v>
      </c>
      <c r="P682">
        <v>2</v>
      </c>
      <c r="Q682" t="s">
        <v>7880</v>
      </c>
    </row>
    <row r="683" spans="1:17" x14ac:dyDescent="0.25">
      <c r="A683" t="s">
        <v>1526</v>
      </c>
      <c r="B683" s="1">
        <v>40760</v>
      </c>
      <c r="C683" t="s">
        <v>1527</v>
      </c>
      <c r="D683" t="s">
        <v>81</v>
      </c>
      <c r="E683" t="s">
        <v>1528</v>
      </c>
      <c r="F683" t="s">
        <v>1529</v>
      </c>
      <c r="G683" t="s">
        <v>41</v>
      </c>
      <c r="H683" t="s">
        <v>31</v>
      </c>
      <c r="I683" t="s">
        <v>32</v>
      </c>
      <c r="J683" t="s">
        <v>24</v>
      </c>
      <c r="K683" t="s">
        <v>25</v>
      </c>
      <c r="L683" t="s">
        <v>1531</v>
      </c>
      <c r="M683" s="2">
        <v>0</v>
      </c>
      <c r="N683" s="3">
        <v>235</v>
      </c>
      <c r="O683" s="3">
        <v>7</v>
      </c>
      <c r="P683">
        <v>5</v>
      </c>
      <c r="Q683" t="s">
        <v>7880</v>
      </c>
    </row>
    <row r="684" spans="1:17" x14ac:dyDescent="0.25">
      <c r="A684" t="s">
        <v>1532</v>
      </c>
      <c r="B684" s="1">
        <v>40760</v>
      </c>
      <c r="C684" t="s">
        <v>1522</v>
      </c>
      <c r="D684" t="s">
        <v>101</v>
      </c>
      <c r="E684" t="s">
        <v>183</v>
      </c>
      <c r="F684" t="s">
        <v>1082</v>
      </c>
      <c r="G684" t="s">
        <v>41</v>
      </c>
      <c r="H684" t="s">
        <v>31</v>
      </c>
      <c r="I684" t="s">
        <v>54</v>
      </c>
      <c r="J684" t="s">
        <v>24</v>
      </c>
      <c r="K684" t="s">
        <v>63</v>
      </c>
      <c r="L684" t="s">
        <v>1533</v>
      </c>
      <c r="M684" s="2">
        <v>0</v>
      </c>
      <c r="N684" s="3">
        <v>11</v>
      </c>
      <c r="O684" s="3">
        <v>5</v>
      </c>
      <c r="P684">
        <v>1</v>
      </c>
      <c r="Q684" t="s">
        <v>7881</v>
      </c>
    </row>
    <row r="685" spans="1:17" x14ac:dyDescent="0.25">
      <c r="A685" t="s">
        <v>1532</v>
      </c>
      <c r="B685" s="1">
        <v>40760</v>
      </c>
      <c r="C685" t="s">
        <v>1522</v>
      </c>
      <c r="D685" t="s">
        <v>101</v>
      </c>
      <c r="E685" t="s">
        <v>183</v>
      </c>
      <c r="F685" t="s">
        <v>1082</v>
      </c>
      <c r="G685" t="s">
        <v>41</v>
      </c>
      <c r="H685" t="s">
        <v>31</v>
      </c>
      <c r="I685" t="s">
        <v>54</v>
      </c>
      <c r="J685" t="s">
        <v>107</v>
      </c>
      <c r="K685" t="s">
        <v>136</v>
      </c>
      <c r="L685" t="s">
        <v>135</v>
      </c>
      <c r="M685" s="2">
        <v>0</v>
      </c>
      <c r="N685" s="3">
        <v>586</v>
      </c>
      <c r="O685" s="3">
        <v>88</v>
      </c>
      <c r="P685">
        <v>8</v>
      </c>
      <c r="Q685" t="s">
        <v>7881</v>
      </c>
    </row>
    <row r="686" spans="1:17" x14ac:dyDescent="0.25">
      <c r="A686" t="s">
        <v>1534</v>
      </c>
      <c r="B686" s="1">
        <v>40760</v>
      </c>
      <c r="C686" t="s">
        <v>432</v>
      </c>
      <c r="D686" t="s">
        <v>119</v>
      </c>
      <c r="E686" t="s">
        <v>120</v>
      </c>
      <c r="F686" t="s">
        <v>121</v>
      </c>
      <c r="G686" t="s">
        <v>41</v>
      </c>
      <c r="H686" t="s">
        <v>31</v>
      </c>
      <c r="I686" t="s">
        <v>32</v>
      </c>
      <c r="J686" t="s">
        <v>24</v>
      </c>
      <c r="K686" t="s">
        <v>78</v>
      </c>
      <c r="L686" t="s">
        <v>1488</v>
      </c>
      <c r="M686" s="2">
        <v>0.5</v>
      </c>
      <c r="N686" s="3">
        <v>58</v>
      </c>
      <c r="O686" s="3">
        <v>-26</v>
      </c>
      <c r="P686">
        <v>7</v>
      </c>
      <c r="Q686" t="s">
        <v>7880</v>
      </c>
    </row>
    <row r="687" spans="1:17" x14ac:dyDescent="0.25">
      <c r="A687" t="s">
        <v>1534</v>
      </c>
      <c r="B687" s="1">
        <v>40760</v>
      </c>
      <c r="C687" t="s">
        <v>432</v>
      </c>
      <c r="D687" t="s">
        <v>119</v>
      </c>
      <c r="E687" t="s">
        <v>120</v>
      </c>
      <c r="F687" t="s">
        <v>121</v>
      </c>
      <c r="G687" t="s">
        <v>41</v>
      </c>
      <c r="H687" t="s">
        <v>31</v>
      </c>
      <c r="I687" t="s">
        <v>32</v>
      </c>
      <c r="J687" t="s">
        <v>24</v>
      </c>
      <c r="K687" t="s">
        <v>78</v>
      </c>
      <c r="L687" t="s">
        <v>673</v>
      </c>
      <c r="M687" s="2">
        <v>0.5</v>
      </c>
      <c r="N687" s="3">
        <v>100</v>
      </c>
      <c r="O687" s="3">
        <v>-44</v>
      </c>
      <c r="P687">
        <v>4</v>
      </c>
      <c r="Q687" t="s">
        <v>7881</v>
      </c>
    </row>
    <row r="688" spans="1:17" x14ac:dyDescent="0.25">
      <c r="A688" t="s">
        <v>1535</v>
      </c>
      <c r="B688" s="1">
        <v>40761</v>
      </c>
      <c r="C688" t="s">
        <v>1223</v>
      </c>
      <c r="D688" t="s">
        <v>38</v>
      </c>
      <c r="E688" t="s">
        <v>380</v>
      </c>
      <c r="F688" t="s">
        <v>1536</v>
      </c>
      <c r="G688" t="s">
        <v>41</v>
      </c>
      <c r="H688" t="s">
        <v>31</v>
      </c>
      <c r="I688" t="s">
        <v>32</v>
      </c>
      <c r="J688" t="s">
        <v>24</v>
      </c>
      <c r="K688" t="s">
        <v>78</v>
      </c>
      <c r="L688" t="s">
        <v>1232</v>
      </c>
      <c r="M688" s="2">
        <v>0</v>
      </c>
      <c r="N688" s="3">
        <v>239</v>
      </c>
      <c r="O688" s="3">
        <v>96</v>
      </c>
      <c r="P688">
        <v>8</v>
      </c>
      <c r="Q688" t="s">
        <v>7880</v>
      </c>
    </row>
    <row r="689" spans="1:17" x14ac:dyDescent="0.25">
      <c r="A689" t="s">
        <v>1535</v>
      </c>
      <c r="B689" s="1">
        <v>40761</v>
      </c>
      <c r="C689" t="s">
        <v>1223</v>
      </c>
      <c r="D689" t="s">
        <v>38</v>
      </c>
      <c r="E689" t="s">
        <v>380</v>
      </c>
      <c r="F689" t="s">
        <v>1536</v>
      </c>
      <c r="G689" t="s">
        <v>41</v>
      </c>
      <c r="H689" t="s">
        <v>31</v>
      </c>
      <c r="I689" t="s">
        <v>32</v>
      </c>
      <c r="J689" t="s">
        <v>24</v>
      </c>
      <c r="K689" t="s">
        <v>50</v>
      </c>
      <c r="L689" t="s">
        <v>1537</v>
      </c>
      <c r="M689" s="2">
        <v>0.1</v>
      </c>
      <c r="N689" s="3">
        <v>187</v>
      </c>
      <c r="O689" s="3">
        <v>15</v>
      </c>
      <c r="P689">
        <v>1</v>
      </c>
      <c r="Q689" t="s">
        <v>7881</v>
      </c>
    </row>
    <row r="690" spans="1:17" x14ac:dyDescent="0.25">
      <c r="A690" t="s">
        <v>1538</v>
      </c>
      <c r="B690" s="1">
        <v>40762</v>
      </c>
      <c r="C690" t="s">
        <v>236</v>
      </c>
      <c r="D690" t="s">
        <v>81</v>
      </c>
      <c r="E690" t="s">
        <v>82</v>
      </c>
      <c r="F690" t="s">
        <v>82</v>
      </c>
      <c r="G690" t="s">
        <v>41</v>
      </c>
      <c r="H690" t="s">
        <v>47</v>
      </c>
      <c r="I690" t="s">
        <v>54</v>
      </c>
      <c r="J690" t="s">
        <v>34</v>
      </c>
      <c r="K690" t="s">
        <v>218</v>
      </c>
      <c r="L690" t="s">
        <v>1539</v>
      </c>
      <c r="M690" s="2">
        <v>0</v>
      </c>
      <c r="N690" s="3">
        <v>38</v>
      </c>
      <c r="O690" s="3">
        <v>11</v>
      </c>
      <c r="P690">
        <v>2</v>
      </c>
      <c r="Q690" t="s">
        <v>7881</v>
      </c>
    </row>
    <row r="691" spans="1:17" x14ac:dyDescent="0.25">
      <c r="A691" t="s">
        <v>1540</v>
      </c>
      <c r="B691" s="1">
        <v>40763</v>
      </c>
      <c r="C691" t="s">
        <v>1541</v>
      </c>
      <c r="D691" t="s">
        <v>38</v>
      </c>
      <c r="E691" t="s">
        <v>178</v>
      </c>
      <c r="F691" t="s">
        <v>1542</v>
      </c>
      <c r="G691" t="s">
        <v>41</v>
      </c>
      <c r="H691" t="s">
        <v>31</v>
      </c>
      <c r="I691" t="s">
        <v>22</v>
      </c>
      <c r="J691" t="s">
        <v>107</v>
      </c>
      <c r="K691" t="s">
        <v>108</v>
      </c>
      <c r="L691" t="s">
        <v>1543</v>
      </c>
      <c r="M691" s="2">
        <v>0.15</v>
      </c>
      <c r="N691" s="3">
        <v>249</v>
      </c>
      <c r="O691" s="3">
        <v>70</v>
      </c>
      <c r="P691">
        <v>6</v>
      </c>
      <c r="Q691" t="s">
        <v>7881</v>
      </c>
    </row>
    <row r="692" spans="1:17" x14ac:dyDescent="0.25">
      <c r="A692" t="s">
        <v>1544</v>
      </c>
      <c r="B692" s="1">
        <v>40763</v>
      </c>
      <c r="C692" t="s">
        <v>1545</v>
      </c>
      <c r="D692" t="s">
        <v>38</v>
      </c>
      <c r="E692" t="s">
        <v>178</v>
      </c>
      <c r="F692" t="s">
        <v>1546</v>
      </c>
      <c r="G692" t="s">
        <v>41</v>
      </c>
      <c r="H692" t="s">
        <v>21</v>
      </c>
      <c r="I692" t="s">
        <v>32</v>
      </c>
      <c r="J692" t="s">
        <v>24</v>
      </c>
      <c r="K692" t="s">
        <v>78</v>
      </c>
      <c r="L692" t="s">
        <v>1137</v>
      </c>
      <c r="M692" s="2">
        <v>0</v>
      </c>
      <c r="N692" s="3">
        <v>37</v>
      </c>
      <c r="O692" s="3">
        <v>17</v>
      </c>
      <c r="P692">
        <v>3</v>
      </c>
      <c r="Q692" t="s">
        <v>7881</v>
      </c>
    </row>
    <row r="693" spans="1:17" x14ac:dyDescent="0.25">
      <c r="A693" t="s">
        <v>1547</v>
      </c>
      <c r="B693" s="1">
        <v>40764</v>
      </c>
      <c r="C693" t="s">
        <v>1362</v>
      </c>
      <c r="D693" t="s">
        <v>38</v>
      </c>
      <c r="E693" t="s">
        <v>1548</v>
      </c>
      <c r="F693" t="s">
        <v>1549</v>
      </c>
      <c r="G693" t="s">
        <v>41</v>
      </c>
      <c r="H693" t="s">
        <v>31</v>
      </c>
      <c r="I693" t="s">
        <v>54</v>
      </c>
      <c r="J693" t="s">
        <v>24</v>
      </c>
      <c r="K693" t="s">
        <v>43</v>
      </c>
      <c r="L693" t="s">
        <v>699</v>
      </c>
      <c r="M693" s="2">
        <v>0</v>
      </c>
      <c r="N693" s="3">
        <v>88</v>
      </c>
      <c r="O693" s="3">
        <v>16</v>
      </c>
      <c r="P693">
        <v>4</v>
      </c>
      <c r="Q693" t="s">
        <v>7881</v>
      </c>
    </row>
    <row r="694" spans="1:17" x14ac:dyDescent="0.25">
      <c r="A694" t="s">
        <v>1550</v>
      </c>
      <c r="B694" s="1">
        <v>40764</v>
      </c>
      <c r="C694" t="s">
        <v>1551</v>
      </c>
      <c r="D694" t="s">
        <v>38</v>
      </c>
      <c r="E694" t="s">
        <v>178</v>
      </c>
      <c r="F694" t="s">
        <v>385</v>
      </c>
      <c r="G694" t="s">
        <v>41</v>
      </c>
      <c r="H694" t="s">
        <v>47</v>
      </c>
      <c r="I694" t="s">
        <v>54</v>
      </c>
      <c r="J694" t="s">
        <v>34</v>
      </c>
      <c r="K694" t="s">
        <v>97</v>
      </c>
      <c r="L694" t="s">
        <v>1505</v>
      </c>
      <c r="M694" s="2">
        <v>0.1</v>
      </c>
      <c r="N694" s="3">
        <v>215</v>
      </c>
      <c r="O694" s="3">
        <v>17</v>
      </c>
      <c r="P694">
        <v>3</v>
      </c>
      <c r="Q694" t="s">
        <v>7880</v>
      </c>
    </row>
    <row r="695" spans="1:17" x14ac:dyDescent="0.25">
      <c r="A695" t="s">
        <v>1550</v>
      </c>
      <c r="B695" s="1">
        <v>40764</v>
      </c>
      <c r="C695" t="s">
        <v>1551</v>
      </c>
      <c r="D695" t="s">
        <v>38</v>
      </c>
      <c r="E695" t="s">
        <v>178</v>
      </c>
      <c r="F695" t="s">
        <v>385</v>
      </c>
      <c r="G695" t="s">
        <v>41</v>
      </c>
      <c r="H695" t="s">
        <v>47</v>
      </c>
      <c r="I695" t="s">
        <v>54</v>
      </c>
      <c r="J695" t="s">
        <v>24</v>
      </c>
      <c r="K695" t="s">
        <v>169</v>
      </c>
      <c r="L695" t="s">
        <v>1129</v>
      </c>
      <c r="M695" s="2">
        <v>0</v>
      </c>
      <c r="N695" s="3">
        <v>59</v>
      </c>
      <c r="O695" s="3">
        <v>29</v>
      </c>
      <c r="P695">
        <v>2</v>
      </c>
      <c r="Q695" t="s">
        <v>7881</v>
      </c>
    </row>
    <row r="696" spans="1:17" x14ac:dyDescent="0.25">
      <c r="A696" t="s">
        <v>1552</v>
      </c>
      <c r="B696" s="1">
        <v>40764</v>
      </c>
      <c r="C696" t="s">
        <v>1510</v>
      </c>
      <c r="D696" t="s">
        <v>101</v>
      </c>
      <c r="E696" t="s">
        <v>291</v>
      </c>
      <c r="F696" t="s">
        <v>575</v>
      </c>
      <c r="G696" t="s">
        <v>41</v>
      </c>
      <c r="H696" t="s">
        <v>31</v>
      </c>
      <c r="I696" t="s">
        <v>54</v>
      </c>
      <c r="J696" t="s">
        <v>24</v>
      </c>
      <c r="K696" t="s">
        <v>78</v>
      </c>
      <c r="L696" t="s">
        <v>1423</v>
      </c>
      <c r="M696" s="2">
        <v>0</v>
      </c>
      <c r="N696" s="3">
        <v>15</v>
      </c>
      <c r="O696" s="3">
        <v>5</v>
      </c>
      <c r="P696">
        <v>2</v>
      </c>
      <c r="Q696" t="s">
        <v>7880</v>
      </c>
    </row>
    <row r="697" spans="1:17" x14ac:dyDescent="0.25">
      <c r="A697" t="s">
        <v>1552</v>
      </c>
      <c r="B697" s="1">
        <v>40764</v>
      </c>
      <c r="C697" t="s">
        <v>1510</v>
      </c>
      <c r="D697" t="s">
        <v>101</v>
      </c>
      <c r="E697" t="s">
        <v>291</v>
      </c>
      <c r="F697" t="s">
        <v>575</v>
      </c>
      <c r="G697" t="s">
        <v>41</v>
      </c>
      <c r="H697" t="s">
        <v>31</v>
      </c>
      <c r="I697" t="s">
        <v>54</v>
      </c>
      <c r="J697" t="s">
        <v>107</v>
      </c>
      <c r="K697" t="s">
        <v>147</v>
      </c>
      <c r="L697" t="s">
        <v>1553</v>
      </c>
      <c r="M697" s="2">
        <v>0</v>
      </c>
      <c r="N697" s="3">
        <v>1469</v>
      </c>
      <c r="O697" s="3">
        <v>308</v>
      </c>
      <c r="P697">
        <v>5</v>
      </c>
      <c r="Q697" t="s">
        <v>7880</v>
      </c>
    </row>
    <row r="698" spans="1:17" x14ac:dyDescent="0.25">
      <c r="A698" t="s">
        <v>1554</v>
      </c>
      <c r="B698" s="1">
        <v>40764</v>
      </c>
      <c r="C698" t="s">
        <v>1555</v>
      </c>
      <c r="D698" t="s">
        <v>28</v>
      </c>
      <c r="E698" t="s">
        <v>29</v>
      </c>
      <c r="F698" t="s">
        <v>1556</v>
      </c>
      <c r="G698" t="s">
        <v>20</v>
      </c>
      <c r="H698" t="s">
        <v>47</v>
      </c>
      <c r="I698" t="s">
        <v>32</v>
      </c>
      <c r="J698" t="s">
        <v>24</v>
      </c>
      <c r="K698" t="s">
        <v>169</v>
      </c>
      <c r="L698" t="s">
        <v>1557</v>
      </c>
      <c r="M698" s="2">
        <v>0</v>
      </c>
      <c r="N698" s="3">
        <v>503</v>
      </c>
      <c r="O698" s="3">
        <v>166</v>
      </c>
      <c r="P698">
        <v>11</v>
      </c>
      <c r="Q698" t="s">
        <v>7881</v>
      </c>
    </row>
    <row r="699" spans="1:17" x14ac:dyDescent="0.25">
      <c r="A699" t="s">
        <v>1554</v>
      </c>
      <c r="B699" s="1">
        <v>40764</v>
      </c>
      <c r="C699" t="s">
        <v>1555</v>
      </c>
      <c r="D699" t="s">
        <v>28</v>
      </c>
      <c r="E699" t="s">
        <v>29</v>
      </c>
      <c r="F699" t="s">
        <v>1556</v>
      </c>
      <c r="G699" t="s">
        <v>20</v>
      </c>
      <c r="H699" t="s">
        <v>47</v>
      </c>
      <c r="I699" t="s">
        <v>32</v>
      </c>
      <c r="J699" t="s">
        <v>24</v>
      </c>
      <c r="K699" t="s">
        <v>91</v>
      </c>
      <c r="L699" t="s">
        <v>1558</v>
      </c>
      <c r="M699" s="2">
        <v>0</v>
      </c>
      <c r="N699" s="3">
        <v>28</v>
      </c>
      <c r="O699" s="3">
        <v>13</v>
      </c>
      <c r="P699">
        <v>3</v>
      </c>
      <c r="Q699" t="s">
        <v>7880</v>
      </c>
    </row>
    <row r="700" spans="1:17" x14ac:dyDescent="0.25">
      <c r="A700" t="s">
        <v>1559</v>
      </c>
      <c r="B700" s="1">
        <v>40764</v>
      </c>
      <c r="C700" t="s">
        <v>1560</v>
      </c>
      <c r="D700" t="s">
        <v>101</v>
      </c>
      <c r="E700" t="s">
        <v>183</v>
      </c>
      <c r="F700" t="s">
        <v>1561</v>
      </c>
      <c r="G700" t="s">
        <v>41</v>
      </c>
      <c r="H700" t="s">
        <v>21</v>
      </c>
      <c r="I700" t="s">
        <v>22</v>
      </c>
      <c r="J700" t="s">
        <v>24</v>
      </c>
      <c r="K700" t="s">
        <v>43</v>
      </c>
      <c r="L700" t="s">
        <v>1562</v>
      </c>
      <c r="M700" s="2">
        <v>0</v>
      </c>
      <c r="N700" s="3">
        <v>194</v>
      </c>
      <c r="O700" s="3">
        <v>84</v>
      </c>
      <c r="P700">
        <v>4</v>
      </c>
      <c r="Q700" t="s">
        <v>7881</v>
      </c>
    </row>
    <row r="701" spans="1:17" x14ac:dyDescent="0.25">
      <c r="A701" t="s">
        <v>1563</v>
      </c>
      <c r="B701" s="1">
        <v>40764</v>
      </c>
      <c r="C701" t="s">
        <v>1564</v>
      </c>
      <c r="D701" t="s">
        <v>73</v>
      </c>
      <c r="E701" t="s">
        <v>534</v>
      </c>
      <c r="F701" t="s">
        <v>1565</v>
      </c>
      <c r="G701" t="s">
        <v>76</v>
      </c>
      <c r="H701" t="s">
        <v>31</v>
      </c>
      <c r="I701" t="s">
        <v>54</v>
      </c>
      <c r="J701" t="s">
        <v>24</v>
      </c>
      <c r="K701" t="s">
        <v>50</v>
      </c>
      <c r="L701" t="s">
        <v>49</v>
      </c>
      <c r="M701" s="2">
        <v>0.4</v>
      </c>
      <c r="N701" s="3">
        <v>61</v>
      </c>
      <c r="O701" s="3">
        <v>7</v>
      </c>
      <c r="P701">
        <v>6</v>
      </c>
      <c r="Q701" t="s">
        <v>7880</v>
      </c>
    </row>
    <row r="702" spans="1:17" x14ac:dyDescent="0.25">
      <c r="A702" t="s">
        <v>1566</v>
      </c>
      <c r="B702" s="1">
        <v>40764</v>
      </c>
      <c r="C702" t="s">
        <v>251</v>
      </c>
      <c r="D702" t="s">
        <v>101</v>
      </c>
      <c r="E702" t="s">
        <v>325</v>
      </c>
      <c r="F702" t="s">
        <v>326</v>
      </c>
      <c r="G702" t="s">
        <v>41</v>
      </c>
      <c r="H702" t="s">
        <v>31</v>
      </c>
      <c r="I702" t="s">
        <v>32</v>
      </c>
      <c r="J702" t="s">
        <v>34</v>
      </c>
      <c r="K702" t="s">
        <v>35</v>
      </c>
      <c r="L702" t="s">
        <v>1567</v>
      </c>
      <c r="M702" s="2">
        <v>0.1</v>
      </c>
      <c r="N702" s="3">
        <v>469</v>
      </c>
      <c r="O702" s="3">
        <v>78</v>
      </c>
      <c r="P702">
        <v>3</v>
      </c>
      <c r="Q702" t="s">
        <v>7880</v>
      </c>
    </row>
    <row r="703" spans="1:17" x14ac:dyDescent="0.25">
      <c r="A703" t="s">
        <v>1566</v>
      </c>
      <c r="B703" s="1">
        <v>40764</v>
      </c>
      <c r="C703" t="s">
        <v>251</v>
      </c>
      <c r="D703" t="s">
        <v>101</v>
      </c>
      <c r="E703" t="s">
        <v>325</v>
      </c>
      <c r="F703" t="s">
        <v>326</v>
      </c>
      <c r="G703" t="s">
        <v>41</v>
      </c>
      <c r="H703" t="s">
        <v>31</v>
      </c>
      <c r="I703" t="s">
        <v>32</v>
      </c>
      <c r="J703" t="s">
        <v>24</v>
      </c>
      <c r="K703" t="s">
        <v>78</v>
      </c>
      <c r="L703" t="s">
        <v>1568</v>
      </c>
      <c r="M703" s="2">
        <v>0</v>
      </c>
      <c r="N703" s="3">
        <v>6</v>
      </c>
      <c r="O703" s="3">
        <v>2</v>
      </c>
      <c r="P703">
        <v>1</v>
      </c>
      <c r="Q703" t="s">
        <v>7881</v>
      </c>
    </row>
    <row r="704" spans="1:17" x14ac:dyDescent="0.25">
      <c r="A704" t="s">
        <v>1566</v>
      </c>
      <c r="B704" s="1">
        <v>40764</v>
      </c>
      <c r="C704" t="s">
        <v>251</v>
      </c>
      <c r="D704" t="s">
        <v>101</v>
      </c>
      <c r="E704" t="s">
        <v>325</v>
      </c>
      <c r="F704" t="s">
        <v>326</v>
      </c>
      <c r="G704" t="s">
        <v>41</v>
      </c>
      <c r="H704" t="s">
        <v>31</v>
      </c>
      <c r="I704" t="s">
        <v>32</v>
      </c>
      <c r="J704" t="s">
        <v>107</v>
      </c>
      <c r="K704" t="s">
        <v>136</v>
      </c>
      <c r="L704" t="s">
        <v>1569</v>
      </c>
      <c r="M704" s="2">
        <v>0</v>
      </c>
      <c r="N704" s="3">
        <v>336</v>
      </c>
      <c r="O704" s="3">
        <v>30</v>
      </c>
      <c r="P704">
        <v>2</v>
      </c>
      <c r="Q704" t="s">
        <v>7880</v>
      </c>
    </row>
    <row r="705" spans="1:17" x14ac:dyDescent="0.25">
      <c r="A705" t="s">
        <v>1570</v>
      </c>
      <c r="B705" s="1">
        <v>40764</v>
      </c>
      <c r="C705" t="s">
        <v>1571</v>
      </c>
      <c r="D705" t="s">
        <v>38</v>
      </c>
      <c r="E705" t="s">
        <v>59</v>
      </c>
      <c r="F705" t="s">
        <v>1572</v>
      </c>
      <c r="G705" t="s">
        <v>41</v>
      </c>
      <c r="H705" t="s">
        <v>21</v>
      </c>
      <c r="I705" t="s">
        <v>32</v>
      </c>
      <c r="J705" t="s">
        <v>24</v>
      </c>
      <c r="K705" t="s">
        <v>25</v>
      </c>
      <c r="L705" t="s">
        <v>1573</v>
      </c>
      <c r="M705" s="2">
        <v>0</v>
      </c>
      <c r="N705" s="3">
        <v>66</v>
      </c>
      <c r="O705" s="3">
        <v>11</v>
      </c>
      <c r="P705">
        <v>4</v>
      </c>
      <c r="Q705" t="s">
        <v>7881</v>
      </c>
    </row>
    <row r="706" spans="1:17" x14ac:dyDescent="0.25">
      <c r="A706" t="s">
        <v>1574</v>
      </c>
      <c r="B706" s="1">
        <v>40764</v>
      </c>
      <c r="C706" t="s">
        <v>1575</v>
      </c>
      <c r="D706" t="s">
        <v>86</v>
      </c>
      <c r="E706" t="s">
        <v>156</v>
      </c>
      <c r="F706" t="s">
        <v>1576</v>
      </c>
      <c r="G706" t="s">
        <v>76</v>
      </c>
      <c r="H706" t="s">
        <v>21</v>
      </c>
      <c r="I706" t="s">
        <v>32</v>
      </c>
      <c r="J706" t="s">
        <v>34</v>
      </c>
      <c r="K706" t="s">
        <v>218</v>
      </c>
      <c r="L706" t="s">
        <v>1577</v>
      </c>
      <c r="M706" s="2">
        <v>0</v>
      </c>
      <c r="N706" s="3">
        <v>53</v>
      </c>
      <c r="O706" s="3">
        <v>15</v>
      </c>
      <c r="P706">
        <v>2</v>
      </c>
      <c r="Q706" t="s">
        <v>7881</v>
      </c>
    </row>
    <row r="707" spans="1:17" x14ac:dyDescent="0.25">
      <c r="A707" t="s">
        <v>1574</v>
      </c>
      <c r="B707" s="1">
        <v>40764</v>
      </c>
      <c r="C707" t="s">
        <v>1575</v>
      </c>
      <c r="D707" t="s">
        <v>86</v>
      </c>
      <c r="E707" t="s">
        <v>156</v>
      </c>
      <c r="F707" t="s">
        <v>1576</v>
      </c>
      <c r="G707" t="s">
        <v>76</v>
      </c>
      <c r="H707" t="s">
        <v>21</v>
      </c>
      <c r="I707" t="s">
        <v>32</v>
      </c>
      <c r="J707" t="s">
        <v>34</v>
      </c>
      <c r="K707" t="s">
        <v>218</v>
      </c>
      <c r="L707" t="s">
        <v>1578</v>
      </c>
      <c r="M707" s="2">
        <v>0</v>
      </c>
      <c r="N707" s="3">
        <v>208</v>
      </c>
      <c r="O707" s="3">
        <v>0</v>
      </c>
      <c r="P707">
        <v>4</v>
      </c>
      <c r="Q707" t="s">
        <v>7881</v>
      </c>
    </row>
    <row r="708" spans="1:17" x14ac:dyDescent="0.25">
      <c r="A708" t="s">
        <v>1579</v>
      </c>
      <c r="B708" s="1">
        <v>40765</v>
      </c>
      <c r="C708" t="s">
        <v>1580</v>
      </c>
      <c r="D708" t="s">
        <v>73</v>
      </c>
      <c r="E708" t="s">
        <v>1581</v>
      </c>
      <c r="F708" t="s">
        <v>1582</v>
      </c>
      <c r="G708" t="s">
        <v>76</v>
      </c>
      <c r="H708" t="s">
        <v>47</v>
      </c>
      <c r="I708" t="s">
        <v>22</v>
      </c>
      <c r="J708" t="s">
        <v>24</v>
      </c>
      <c r="K708" t="s">
        <v>141</v>
      </c>
      <c r="L708" t="s">
        <v>1583</v>
      </c>
      <c r="M708" s="2">
        <v>0</v>
      </c>
      <c r="N708" s="3">
        <v>141</v>
      </c>
      <c r="O708" s="3">
        <v>24</v>
      </c>
      <c r="P708">
        <v>2</v>
      </c>
      <c r="Q708" t="s">
        <v>7880</v>
      </c>
    </row>
    <row r="709" spans="1:17" x14ac:dyDescent="0.25">
      <c r="A709" t="s">
        <v>1579</v>
      </c>
      <c r="B709" s="1">
        <v>40765</v>
      </c>
      <c r="C709" t="s">
        <v>1580</v>
      </c>
      <c r="D709" t="s">
        <v>73</v>
      </c>
      <c r="E709" t="s">
        <v>1581</v>
      </c>
      <c r="F709" t="s">
        <v>1582</v>
      </c>
      <c r="G709" t="s">
        <v>76</v>
      </c>
      <c r="H709" t="s">
        <v>47</v>
      </c>
      <c r="I709" t="s">
        <v>22</v>
      </c>
      <c r="J709" t="s">
        <v>24</v>
      </c>
      <c r="K709" t="s">
        <v>78</v>
      </c>
      <c r="L709" t="s">
        <v>1584</v>
      </c>
      <c r="M709" s="2">
        <v>0</v>
      </c>
      <c r="N709" s="3">
        <v>69</v>
      </c>
      <c r="O709" s="3">
        <v>26</v>
      </c>
      <c r="P709">
        <v>5</v>
      </c>
      <c r="Q709" t="s">
        <v>7881</v>
      </c>
    </row>
    <row r="710" spans="1:17" x14ac:dyDescent="0.25">
      <c r="A710" t="s">
        <v>1579</v>
      </c>
      <c r="B710" s="1">
        <v>40765</v>
      </c>
      <c r="C710" t="s">
        <v>1580</v>
      </c>
      <c r="D710" t="s">
        <v>73</v>
      </c>
      <c r="E710" t="s">
        <v>1581</v>
      </c>
      <c r="F710" t="s">
        <v>1582</v>
      </c>
      <c r="G710" t="s">
        <v>76</v>
      </c>
      <c r="H710" t="s">
        <v>47</v>
      </c>
      <c r="I710" t="s">
        <v>22</v>
      </c>
      <c r="J710" t="s">
        <v>24</v>
      </c>
      <c r="K710" t="s">
        <v>145</v>
      </c>
      <c r="L710" t="s">
        <v>1585</v>
      </c>
      <c r="M710" s="2">
        <v>0</v>
      </c>
      <c r="N710" s="3">
        <v>176</v>
      </c>
      <c r="O710" s="3">
        <v>39</v>
      </c>
      <c r="P710">
        <v>4</v>
      </c>
      <c r="Q710" t="s">
        <v>7880</v>
      </c>
    </row>
    <row r="711" spans="1:17" x14ac:dyDescent="0.25">
      <c r="A711" t="s">
        <v>1579</v>
      </c>
      <c r="B711" s="1">
        <v>40765</v>
      </c>
      <c r="C711" t="s">
        <v>1580</v>
      </c>
      <c r="D711" t="s">
        <v>73</v>
      </c>
      <c r="E711" t="s">
        <v>1581</v>
      </c>
      <c r="F711" t="s">
        <v>1582</v>
      </c>
      <c r="G711" t="s">
        <v>76</v>
      </c>
      <c r="H711" t="s">
        <v>47</v>
      </c>
      <c r="I711" t="s">
        <v>22</v>
      </c>
      <c r="J711" t="s">
        <v>107</v>
      </c>
      <c r="K711" t="s">
        <v>136</v>
      </c>
      <c r="L711" t="s">
        <v>1586</v>
      </c>
      <c r="M711" s="2">
        <v>0.4</v>
      </c>
      <c r="N711" s="3">
        <v>370</v>
      </c>
      <c r="O711" s="3">
        <v>0</v>
      </c>
      <c r="P711">
        <v>5</v>
      </c>
      <c r="Q711" t="s">
        <v>7880</v>
      </c>
    </row>
    <row r="712" spans="1:17" x14ac:dyDescent="0.25">
      <c r="A712" t="s">
        <v>1587</v>
      </c>
      <c r="B712" s="1">
        <v>40765</v>
      </c>
      <c r="C712" t="s">
        <v>1588</v>
      </c>
      <c r="D712" t="s">
        <v>28</v>
      </c>
      <c r="E712" t="s">
        <v>29</v>
      </c>
      <c r="F712" t="s">
        <v>280</v>
      </c>
      <c r="G712" t="s">
        <v>20</v>
      </c>
      <c r="H712" t="s">
        <v>31</v>
      </c>
      <c r="I712" t="s">
        <v>32</v>
      </c>
      <c r="J712" t="s">
        <v>24</v>
      </c>
      <c r="K712" t="s">
        <v>43</v>
      </c>
      <c r="L712" t="s">
        <v>1368</v>
      </c>
      <c r="M712" s="2">
        <v>0.1</v>
      </c>
      <c r="N712" s="3">
        <v>105</v>
      </c>
      <c r="O712" s="3">
        <v>10</v>
      </c>
      <c r="P712">
        <v>5</v>
      </c>
      <c r="Q712" t="s">
        <v>7881</v>
      </c>
    </row>
    <row r="713" spans="1:17" x14ac:dyDescent="0.25">
      <c r="A713" t="s">
        <v>1587</v>
      </c>
      <c r="B713" s="1">
        <v>40765</v>
      </c>
      <c r="C713" t="s">
        <v>1588</v>
      </c>
      <c r="D713" t="s">
        <v>28</v>
      </c>
      <c r="E713" t="s">
        <v>29</v>
      </c>
      <c r="F713" t="s">
        <v>280</v>
      </c>
      <c r="G713" t="s">
        <v>20</v>
      </c>
      <c r="H713" t="s">
        <v>31</v>
      </c>
      <c r="I713" t="s">
        <v>32</v>
      </c>
      <c r="J713" t="s">
        <v>107</v>
      </c>
      <c r="K713" t="s">
        <v>136</v>
      </c>
      <c r="L713" t="s">
        <v>1589</v>
      </c>
      <c r="M713" s="2">
        <v>0.1</v>
      </c>
      <c r="N713" s="3">
        <v>5277</v>
      </c>
      <c r="O713" s="3">
        <v>1759</v>
      </c>
      <c r="P713">
        <v>9</v>
      </c>
      <c r="Q713" t="s">
        <v>7880</v>
      </c>
    </row>
    <row r="714" spans="1:17" x14ac:dyDescent="0.25">
      <c r="A714" t="s">
        <v>1590</v>
      </c>
      <c r="B714" s="1">
        <v>40766</v>
      </c>
      <c r="C714" t="s">
        <v>1591</v>
      </c>
      <c r="D714" t="s">
        <v>73</v>
      </c>
      <c r="E714" t="s">
        <v>207</v>
      </c>
      <c r="F714" t="s">
        <v>252</v>
      </c>
      <c r="G714" t="s">
        <v>76</v>
      </c>
      <c r="H714" t="s">
        <v>31</v>
      </c>
      <c r="I714" t="s">
        <v>32</v>
      </c>
      <c r="J714" t="s">
        <v>24</v>
      </c>
      <c r="K714" t="s">
        <v>141</v>
      </c>
      <c r="L714" t="s">
        <v>460</v>
      </c>
      <c r="M714" s="2">
        <v>0</v>
      </c>
      <c r="N714" s="3">
        <v>114</v>
      </c>
      <c r="O714" s="3">
        <v>34</v>
      </c>
      <c r="P714">
        <v>2</v>
      </c>
      <c r="Q714" t="s">
        <v>7880</v>
      </c>
    </row>
    <row r="715" spans="1:17" x14ac:dyDescent="0.25">
      <c r="A715" t="s">
        <v>1590</v>
      </c>
      <c r="B715" s="1">
        <v>40766</v>
      </c>
      <c r="C715" t="s">
        <v>1591</v>
      </c>
      <c r="D715" t="s">
        <v>73</v>
      </c>
      <c r="E715" t="s">
        <v>207</v>
      </c>
      <c r="F715" t="s">
        <v>252</v>
      </c>
      <c r="G715" t="s">
        <v>76</v>
      </c>
      <c r="H715" t="s">
        <v>31</v>
      </c>
      <c r="I715" t="s">
        <v>32</v>
      </c>
      <c r="J715" t="s">
        <v>24</v>
      </c>
      <c r="K715" t="s">
        <v>43</v>
      </c>
      <c r="L715" t="s">
        <v>1592</v>
      </c>
      <c r="M715" s="2">
        <v>0</v>
      </c>
      <c r="N715" s="3">
        <v>118</v>
      </c>
      <c r="O715" s="3">
        <v>0</v>
      </c>
      <c r="P715">
        <v>4</v>
      </c>
      <c r="Q715" t="s">
        <v>7881</v>
      </c>
    </row>
    <row r="716" spans="1:17" x14ac:dyDescent="0.25">
      <c r="A716" t="s">
        <v>1590</v>
      </c>
      <c r="B716" s="1">
        <v>40766</v>
      </c>
      <c r="C716" t="s">
        <v>1591</v>
      </c>
      <c r="D716" t="s">
        <v>73</v>
      </c>
      <c r="E716" t="s">
        <v>207</v>
      </c>
      <c r="F716" t="s">
        <v>252</v>
      </c>
      <c r="G716" t="s">
        <v>76</v>
      </c>
      <c r="H716" t="s">
        <v>31</v>
      </c>
      <c r="I716" t="s">
        <v>32</v>
      </c>
      <c r="J716" t="s">
        <v>24</v>
      </c>
      <c r="K716" t="s">
        <v>91</v>
      </c>
      <c r="L716" t="s">
        <v>90</v>
      </c>
      <c r="M716" s="2">
        <v>0</v>
      </c>
      <c r="N716" s="3">
        <v>32</v>
      </c>
      <c r="O716" s="3">
        <v>4</v>
      </c>
      <c r="P716">
        <v>4</v>
      </c>
      <c r="Q716" t="s">
        <v>7881</v>
      </c>
    </row>
    <row r="717" spans="1:17" x14ac:dyDescent="0.25">
      <c r="A717" t="s">
        <v>1590</v>
      </c>
      <c r="B717" s="1">
        <v>40766</v>
      </c>
      <c r="C717" t="s">
        <v>1591</v>
      </c>
      <c r="D717" t="s">
        <v>73</v>
      </c>
      <c r="E717" t="s">
        <v>207</v>
      </c>
      <c r="F717" t="s">
        <v>252</v>
      </c>
      <c r="G717" t="s">
        <v>76</v>
      </c>
      <c r="H717" t="s">
        <v>31</v>
      </c>
      <c r="I717" t="s">
        <v>32</v>
      </c>
      <c r="J717" t="s">
        <v>24</v>
      </c>
      <c r="K717" t="s">
        <v>50</v>
      </c>
      <c r="L717" t="s">
        <v>1593</v>
      </c>
      <c r="M717" s="2">
        <v>0.4</v>
      </c>
      <c r="N717" s="3">
        <v>111</v>
      </c>
      <c r="O717" s="3">
        <v>-61</v>
      </c>
      <c r="P717">
        <v>3</v>
      </c>
      <c r="Q717" t="s">
        <v>7881</v>
      </c>
    </row>
    <row r="718" spans="1:17" x14ac:dyDescent="0.25">
      <c r="A718" t="s">
        <v>1590</v>
      </c>
      <c r="B718" s="1">
        <v>40766</v>
      </c>
      <c r="C718" t="s">
        <v>1591</v>
      </c>
      <c r="D718" t="s">
        <v>73</v>
      </c>
      <c r="E718" t="s">
        <v>207</v>
      </c>
      <c r="F718" t="s">
        <v>252</v>
      </c>
      <c r="G718" t="s">
        <v>76</v>
      </c>
      <c r="H718" t="s">
        <v>31</v>
      </c>
      <c r="I718" t="s">
        <v>32</v>
      </c>
      <c r="J718" t="s">
        <v>107</v>
      </c>
      <c r="K718" t="s">
        <v>108</v>
      </c>
      <c r="L718" t="s">
        <v>1594</v>
      </c>
      <c r="M718" s="2">
        <v>0.4</v>
      </c>
      <c r="N718" s="3">
        <v>48</v>
      </c>
      <c r="O718" s="3">
        <v>-20</v>
      </c>
      <c r="P718">
        <v>2</v>
      </c>
      <c r="Q718" t="s">
        <v>7880</v>
      </c>
    </row>
    <row r="719" spans="1:17" x14ac:dyDescent="0.25">
      <c r="A719" t="s">
        <v>1595</v>
      </c>
      <c r="B719" s="1">
        <v>40766</v>
      </c>
      <c r="C719" t="s">
        <v>1596</v>
      </c>
      <c r="D719" t="s">
        <v>101</v>
      </c>
      <c r="E719" t="s">
        <v>325</v>
      </c>
      <c r="F719" t="s">
        <v>1329</v>
      </c>
      <c r="G719" t="s">
        <v>41</v>
      </c>
      <c r="H719" t="s">
        <v>31</v>
      </c>
      <c r="I719" t="s">
        <v>54</v>
      </c>
      <c r="J719" t="s">
        <v>24</v>
      </c>
      <c r="K719" t="s">
        <v>43</v>
      </c>
      <c r="L719" t="s">
        <v>529</v>
      </c>
      <c r="M719" s="2">
        <v>0</v>
      </c>
      <c r="N719" s="3">
        <v>64</v>
      </c>
      <c r="O719" s="3">
        <v>3</v>
      </c>
      <c r="P719">
        <v>4</v>
      </c>
      <c r="Q719" t="s">
        <v>7880</v>
      </c>
    </row>
    <row r="720" spans="1:17" x14ac:dyDescent="0.25">
      <c r="A720" t="s">
        <v>1597</v>
      </c>
      <c r="B720" s="1">
        <v>40766</v>
      </c>
      <c r="C720" t="s">
        <v>1598</v>
      </c>
      <c r="D720" t="s">
        <v>101</v>
      </c>
      <c r="E720" t="s">
        <v>539</v>
      </c>
      <c r="F720" t="s">
        <v>247</v>
      </c>
      <c r="G720" t="s">
        <v>41</v>
      </c>
      <c r="H720" t="s">
        <v>21</v>
      </c>
      <c r="I720" t="s">
        <v>22</v>
      </c>
      <c r="J720" t="s">
        <v>24</v>
      </c>
      <c r="K720" t="s">
        <v>50</v>
      </c>
      <c r="L720" t="s">
        <v>397</v>
      </c>
      <c r="M720" s="2">
        <v>0.1</v>
      </c>
      <c r="N720" s="3">
        <v>44</v>
      </c>
      <c r="O720" s="3">
        <v>1</v>
      </c>
      <c r="P720">
        <v>1</v>
      </c>
      <c r="Q720" t="s">
        <v>7881</v>
      </c>
    </row>
    <row r="721" spans="1:17" x14ac:dyDescent="0.25">
      <c r="A721" t="s">
        <v>1599</v>
      </c>
      <c r="B721" s="1">
        <v>40766</v>
      </c>
      <c r="C721" t="s">
        <v>1600</v>
      </c>
      <c r="D721" t="s">
        <v>73</v>
      </c>
      <c r="E721" t="s">
        <v>207</v>
      </c>
      <c r="F721" t="s">
        <v>208</v>
      </c>
      <c r="G721" t="s">
        <v>76</v>
      </c>
      <c r="H721" t="s">
        <v>31</v>
      </c>
      <c r="I721" t="s">
        <v>54</v>
      </c>
      <c r="J721" t="s">
        <v>24</v>
      </c>
      <c r="K721" t="s">
        <v>43</v>
      </c>
      <c r="L721" t="s">
        <v>1601</v>
      </c>
      <c r="M721" s="2">
        <v>0</v>
      </c>
      <c r="N721" s="3">
        <v>185</v>
      </c>
      <c r="O721" s="3">
        <v>17</v>
      </c>
      <c r="P721">
        <v>7</v>
      </c>
      <c r="Q721" t="s">
        <v>7880</v>
      </c>
    </row>
    <row r="722" spans="1:17" x14ac:dyDescent="0.25">
      <c r="A722" t="s">
        <v>1599</v>
      </c>
      <c r="B722" s="1">
        <v>40766</v>
      </c>
      <c r="C722" t="s">
        <v>1600</v>
      </c>
      <c r="D722" t="s">
        <v>73</v>
      </c>
      <c r="E722" t="s">
        <v>207</v>
      </c>
      <c r="F722" t="s">
        <v>208</v>
      </c>
      <c r="G722" t="s">
        <v>76</v>
      </c>
      <c r="H722" t="s">
        <v>31</v>
      </c>
      <c r="I722" t="s">
        <v>54</v>
      </c>
      <c r="J722" t="s">
        <v>24</v>
      </c>
      <c r="K722" t="s">
        <v>78</v>
      </c>
      <c r="L722" t="s">
        <v>1602</v>
      </c>
      <c r="M722" s="2">
        <v>0</v>
      </c>
      <c r="N722" s="3">
        <v>155</v>
      </c>
      <c r="O722" s="3">
        <v>28</v>
      </c>
      <c r="P722">
        <v>3</v>
      </c>
      <c r="Q722" t="s">
        <v>7880</v>
      </c>
    </row>
    <row r="723" spans="1:17" x14ac:dyDescent="0.25">
      <c r="A723" t="s">
        <v>1603</v>
      </c>
      <c r="B723" s="1">
        <v>40767</v>
      </c>
      <c r="C723" t="s">
        <v>1604</v>
      </c>
      <c r="D723" t="s">
        <v>81</v>
      </c>
      <c r="E723" t="s">
        <v>82</v>
      </c>
      <c r="F723" t="s">
        <v>82</v>
      </c>
      <c r="G723" t="s">
        <v>41</v>
      </c>
      <c r="H723" t="s">
        <v>47</v>
      </c>
      <c r="I723" t="s">
        <v>32</v>
      </c>
      <c r="J723" t="s">
        <v>24</v>
      </c>
      <c r="K723" t="s">
        <v>43</v>
      </c>
      <c r="L723" t="s">
        <v>1605</v>
      </c>
      <c r="M723" s="2">
        <v>0</v>
      </c>
      <c r="N723" s="3">
        <v>50</v>
      </c>
      <c r="O723" s="3">
        <v>25</v>
      </c>
      <c r="P723">
        <v>5</v>
      </c>
      <c r="Q723" t="s">
        <v>7881</v>
      </c>
    </row>
    <row r="724" spans="1:17" x14ac:dyDescent="0.25">
      <c r="A724" t="s">
        <v>1606</v>
      </c>
      <c r="B724" s="1">
        <v>40767</v>
      </c>
      <c r="C724" t="s">
        <v>1407</v>
      </c>
      <c r="D724" t="s">
        <v>28</v>
      </c>
      <c r="E724" t="s">
        <v>29</v>
      </c>
      <c r="F724" t="s">
        <v>1607</v>
      </c>
      <c r="G724" t="s">
        <v>20</v>
      </c>
      <c r="H724" t="s">
        <v>31</v>
      </c>
      <c r="I724" t="s">
        <v>32</v>
      </c>
      <c r="J724" t="s">
        <v>34</v>
      </c>
      <c r="K724" t="s">
        <v>35</v>
      </c>
      <c r="L724" t="s">
        <v>1608</v>
      </c>
      <c r="M724" s="2">
        <v>0</v>
      </c>
      <c r="N724" s="3">
        <v>143</v>
      </c>
      <c r="O724" s="3">
        <v>32</v>
      </c>
      <c r="P724">
        <v>1</v>
      </c>
      <c r="Q724" t="s">
        <v>7880</v>
      </c>
    </row>
    <row r="725" spans="1:17" x14ac:dyDescent="0.25">
      <c r="A725" t="s">
        <v>1606</v>
      </c>
      <c r="B725" s="1">
        <v>40767</v>
      </c>
      <c r="C725" t="s">
        <v>1407</v>
      </c>
      <c r="D725" t="s">
        <v>28</v>
      </c>
      <c r="E725" t="s">
        <v>29</v>
      </c>
      <c r="F725" t="s">
        <v>1607</v>
      </c>
      <c r="G725" t="s">
        <v>20</v>
      </c>
      <c r="H725" t="s">
        <v>31</v>
      </c>
      <c r="I725" t="s">
        <v>32</v>
      </c>
      <c r="J725" t="s">
        <v>24</v>
      </c>
      <c r="K725" t="s">
        <v>169</v>
      </c>
      <c r="L725" t="s">
        <v>1609</v>
      </c>
      <c r="M725" s="2">
        <v>0</v>
      </c>
      <c r="N725" s="3">
        <v>190</v>
      </c>
      <c r="O725" s="3">
        <v>68</v>
      </c>
      <c r="P725">
        <v>4</v>
      </c>
      <c r="Q725" t="s">
        <v>7881</v>
      </c>
    </row>
    <row r="726" spans="1:17" x14ac:dyDescent="0.25">
      <c r="A726" t="s">
        <v>1606</v>
      </c>
      <c r="B726" s="1">
        <v>40767</v>
      </c>
      <c r="C726" t="s">
        <v>1407</v>
      </c>
      <c r="D726" t="s">
        <v>28</v>
      </c>
      <c r="E726" t="s">
        <v>29</v>
      </c>
      <c r="F726" t="s">
        <v>1607</v>
      </c>
      <c r="G726" t="s">
        <v>20</v>
      </c>
      <c r="H726" t="s">
        <v>31</v>
      </c>
      <c r="I726" t="s">
        <v>32</v>
      </c>
      <c r="J726" t="s">
        <v>107</v>
      </c>
      <c r="K726" t="s">
        <v>108</v>
      </c>
      <c r="L726" t="s">
        <v>1610</v>
      </c>
      <c r="M726" s="2">
        <v>0</v>
      </c>
      <c r="N726" s="3">
        <v>597</v>
      </c>
      <c r="O726" s="3">
        <v>185</v>
      </c>
      <c r="P726">
        <v>5</v>
      </c>
      <c r="Q726" t="s">
        <v>7880</v>
      </c>
    </row>
    <row r="727" spans="1:17" x14ac:dyDescent="0.25">
      <c r="A727" t="s">
        <v>1606</v>
      </c>
      <c r="B727" s="1">
        <v>40767</v>
      </c>
      <c r="C727" t="s">
        <v>1407</v>
      </c>
      <c r="D727" t="s">
        <v>28</v>
      </c>
      <c r="E727" t="s">
        <v>29</v>
      </c>
      <c r="F727" t="s">
        <v>1607</v>
      </c>
      <c r="G727" t="s">
        <v>20</v>
      </c>
      <c r="H727" t="s">
        <v>31</v>
      </c>
      <c r="I727" t="s">
        <v>32</v>
      </c>
      <c r="J727" t="s">
        <v>107</v>
      </c>
      <c r="K727" t="s">
        <v>136</v>
      </c>
      <c r="L727" t="s">
        <v>260</v>
      </c>
      <c r="M727" s="2">
        <v>0</v>
      </c>
      <c r="N727" s="3">
        <v>584</v>
      </c>
      <c r="O727" s="3">
        <v>263</v>
      </c>
      <c r="P727">
        <v>4</v>
      </c>
      <c r="Q727" t="s">
        <v>7881</v>
      </c>
    </row>
    <row r="728" spans="1:17" x14ac:dyDescent="0.25">
      <c r="A728" t="s">
        <v>1611</v>
      </c>
      <c r="B728" s="1">
        <v>40767</v>
      </c>
      <c r="C728" t="s">
        <v>1150</v>
      </c>
      <c r="D728" t="s">
        <v>86</v>
      </c>
      <c r="E728" t="s">
        <v>273</v>
      </c>
      <c r="F728" t="s">
        <v>1612</v>
      </c>
      <c r="G728" t="s">
        <v>76</v>
      </c>
      <c r="H728" t="s">
        <v>21</v>
      </c>
      <c r="I728" t="s">
        <v>54</v>
      </c>
      <c r="J728" t="s">
        <v>24</v>
      </c>
      <c r="K728" t="s">
        <v>43</v>
      </c>
      <c r="L728" t="s">
        <v>1613</v>
      </c>
      <c r="M728" s="2">
        <v>0</v>
      </c>
      <c r="N728" s="3">
        <v>100</v>
      </c>
      <c r="O728" s="3">
        <v>33</v>
      </c>
      <c r="P728">
        <v>2</v>
      </c>
      <c r="Q728" t="s">
        <v>7880</v>
      </c>
    </row>
    <row r="729" spans="1:17" x14ac:dyDescent="0.25">
      <c r="A729" t="s">
        <v>1614</v>
      </c>
      <c r="B729" s="1">
        <v>40767</v>
      </c>
      <c r="C729" t="s">
        <v>1615</v>
      </c>
      <c r="D729" t="s">
        <v>28</v>
      </c>
      <c r="E729" t="s">
        <v>29</v>
      </c>
      <c r="F729" t="s">
        <v>280</v>
      </c>
      <c r="G729" t="s">
        <v>20</v>
      </c>
      <c r="H729" t="s">
        <v>31</v>
      </c>
      <c r="I729" t="s">
        <v>54</v>
      </c>
      <c r="J729" t="s">
        <v>24</v>
      </c>
      <c r="K729" t="s">
        <v>43</v>
      </c>
      <c r="L729" t="s">
        <v>1616</v>
      </c>
      <c r="M729" s="2">
        <v>0.1</v>
      </c>
      <c r="N729" s="3">
        <v>42</v>
      </c>
      <c r="O729" s="3">
        <v>11</v>
      </c>
      <c r="P729">
        <v>3</v>
      </c>
      <c r="Q729" t="s">
        <v>7880</v>
      </c>
    </row>
    <row r="730" spans="1:17" x14ac:dyDescent="0.25">
      <c r="A730" t="s">
        <v>1617</v>
      </c>
      <c r="B730" s="1">
        <v>40767</v>
      </c>
      <c r="C730" t="s">
        <v>149</v>
      </c>
      <c r="D730" t="s">
        <v>73</v>
      </c>
      <c r="E730" t="s">
        <v>166</v>
      </c>
      <c r="F730" t="s">
        <v>1618</v>
      </c>
      <c r="G730" t="s">
        <v>76</v>
      </c>
      <c r="H730" t="s">
        <v>21</v>
      </c>
      <c r="I730" t="s">
        <v>32</v>
      </c>
      <c r="J730" t="s">
        <v>24</v>
      </c>
      <c r="K730" t="s">
        <v>50</v>
      </c>
      <c r="L730" t="s">
        <v>1619</v>
      </c>
      <c r="M730" s="2">
        <v>0.4</v>
      </c>
      <c r="N730" s="3">
        <v>61</v>
      </c>
      <c r="O730" s="3">
        <v>-14</v>
      </c>
      <c r="P730">
        <v>4</v>
      </c>
      <c r="Q730" t="s">
        <v>7881</v>
      </c>
    </row>
    <row r="731" spans="1:17" x14ac:dyDescent="0.25">
      <c r="A731" t="s">
        <v>1620</v>
      </c>
      <c r="B731" s="1">
        <v>40770</v>
      </c>
      <c r="C731" t="s">
        <v>1621</v>
      </c>
      <c r="D731" t="s">
        <v>101</v>
      </c>
      <c r="E731" t="s">
        <v>743</v>
      </c>
      <c r="F731" t="s">
        <v>743</v>
      </c>
      <c r="G731" t="s">
        <v>41</v>
      </c>
      <c r="H731" t="s">
        <v>31</v>
      </c>
      <c r="I731" t="s">
        <v>32</v>
      </c>
      <c r="J731" t="s">
        <v>24</v>
      </c>
      <c r="K731" t="s">
        <v>145</v>
      </c>
      <c r="L731" t="s">
        <v>1622</v>
      </c>
      <c r="M731" s="2">
        <v>0</v>
      </c>
      <c r="N731" s="3">
        <v>41</v>
      </c>
      <c r="O731" s="3">
        <v>3</v>
      </c>
      <c r="P731">
        <v>3</v>
      </c>
      <c r="Q731" t="s">
        <v>7881</v>
      </c>
    </row>
    <row r="732" spans="1:17" x14ac:dyDescent="0.25">
      <c r="A732" t="s">
        <v>1620</v>
      </c>
      <c r="B732" s="1">
        <v>40770</v>
      </c>
      <c r="C732" t="s">
        <v>1621</v>
      </c>
      <c r="D732" t="s">
        <v>101</v>
      </c>
      <c r="E732" t="s">
        <v>743</v>
      </c>
      <c r="F732" t="s">
        <v>743</v>
      </c>
      <c r="G732" t="s">
        <v>41</v>
      </c>
      <c r="H732" t="s">
        <v>31</v>
      </c>
      <c r="I732" t="s">
        <v>32</v>
      </c>
      <c r="J732" t="s">
        <v>107</v>
      </c>
      <c r="K732" t="s">
        <v>147</v>
      </c>
      <c r="L732" t="s">
        <v>872</v>
      </c>
      <c r="M732" s="2">
        <v>0</v>
      </c>
      <c r="N732" s="3">
        <v>191</v>
      </c>
      <c r="O732" s="3">
        <v>27</v>
      </c>
      <c r="P732">
        <v>1</v>
      </c>
      <c r="Q732" t="s">
        <v>7881</v>
      </c>
    </row>
    <row r="733" spans="1:17" x14ac:dyDescent="0.25">
      <c r="A733" t="s">
        <v>1623</v>
      </c>
      <c r="B733" s="1">
        <v>40770</v>
      </c>
      <c r="C733" t="s">
        <v>1215</v>
      </c>
      <c r="D733" t="s">
        <v>28</v>
      </c>
      <c r="E733" t="s">
        <v>29</v>
      </c>
      <c r="F733" t="s">
        <v>1198</v>
      </c>
      <c r="G733" t="s">
        <v>20</v>
      </c>
      <c r="H733" t="s">
        <v>31</v>
      </c>
      <c r="I733" t="s">
        <v>95</v>
      </c>
      <c r="J733" t="s">
        <v>34</v>
      </c>
      <c r="K733" t="s">
        <v>35</v>
      </c>
      <c r="L733" t="s">
        <v>1000</v>
      </c>
      <c r="M733" s="2">
        <v>0</v>
      </c>
      <c r="N733" s="3">
        <v>169</v>
      </c>
      <c r="O733" s="3">
        <v>64</v>
      </c>
      <c r="P733">
        <v>1</v>
      </c>
      <c r="Q733" t="s">
        <v>7880</v>
      </c>
    </row>
    <row r="734" spans="1:17" x14ac:dyDescent="0.25">
      <c r="A734" t="s">
        <v>1623</v>
      </c>
      <c r="B734" s="1">
        <v>40770</v>
      </c>
      <c r="C734" t="s">
        <v>1215</v>
      </c>
      <c r="D734" t="s">
        <v>28</v>
      </c>
      <c r="E734" t="s">
        <v>29</v>
      </c>
      <c r="F734" t="s">
        <v>1198</v>
      </c>
      <c r="G734" t="s">
        <v>20</v>
      </c>
      <c r="H734" t="s">
        <v>31</v>
      </c>
      <c r="I734" t="s">
        <v>95</v>
      </c>
      <c r="J734" t="s">
        <v>34</v>
      </c>
      <c r="K734" t="s">
        <v>35</v>
      </c>
      <c r="L734" t="s">
        <v>796</v>
      </c>
      <c r="M734" s="2">
        <v>0</v>
      </c>
      <c r="N734" s="3">
        <v>431</v>
      </c>
      <c r="O734" s="3">
        <v>13</v>
      </c>
      <c r="P734">
        <v>3</v>
      </c>
      <c r="Q734" t="s">
        <v>7881</v>
      </c>
    </row>
    <row r="735" spans="1:17" x14ac:dyDescent="0.25">
      <c r="A735" t="s">
        <v>1623</v>
      </c>
      <c r="B735" s="1">
        <v>40770</v>
      </c>
      <c r="C735" t="s">
        <v>1215</v>
      </c>
      <c r="D735" t="s">
        <v>28</v>
      </c>
      <c r="E735" t="s">
        <v>29</v>
      </c>
      <c r="F735" t="s">
        <v>1198</v>
      </c>
      <c r="G735" t="s">
        <v>20</v>
      </c>
      <c r="H735" t="s">
        <v>31</v>
      </c>
      <c r="I735" t="s">
        <v>95</v>
      </c>
      <c r="J735" t="s">
        <v>24</v>
      </c>
      <c r="K735" t="s">
        <v>78</v>
      </c>
      <c r="L735" t="s">
        <v>1037</v>
      </c>
      <c r="M735" s="2">
        <v>0</v>
      </c>
      <c r="N735" s="3">
        <v>56</v>
      </c>
      <c r="O735" s="3">
        <v>18</v>
      </c>
      <c r="P735">
        <v>2</v>
      </c>
      <c r="Q735" t="s">
        <v>7880</v>
      </c>
    </row>
    <row r="736" spans="1:17" x14ac:dyDescent="0.25">
      <c r="A736" t="s">
        <v>1623</v>
      </c>
      <c r="B736" s="1">
        <v>40770</v>
      </c>
      <c r="C736" t="s">
        <v>1215</v>
      </c>
      <c r="D736" t="s">
        <v>28</v>
      </c>
      <c r="E736" t="s">
        <v>29</v>
      </c>
      <c r="F736" t="s">
        <v>1198</v>
      </c>
      <c r="G736" t="s">
        <v>20</v>
      </c>
      <c r="H736" t="s">
        <v>31</v>
      </c>
      <c r="I736" t="s">
        <v>95</v>
      </c>
      <c r="J736" t="s">
        <v>24</v>
      </c>
      <c r="K736" t="s">
        <v>78</v>
      </c>
      <c r="L736" t="s">
        <v>174</v>
      </c>
      <c r="M736" s="2">
        <v>0</v>
      </c>
      <c r="N736" s="3">
        <v>339</v>
      </c>
      <c r="O736" s="3">
        <v>102</v>
      </c>
      <c r="P736">
        <v>7</v>
      </c>
      <c r="Q736" t="s">
        <v>7880</v>
      </c>
    </row>
    <row r="737" spans="1:17" x14ac:dyDescent="0.25">
      <c r="A737" t="s">
        <v>1624</v>
      </c>
      <c r="B737" s="1">
        <v>40770</v>
      </c>
      <c r="C737" t="s">
        <v>1625</v>
      </c>
      <c r="D737" t="s">
        <v>28</v>
      </c>
      <c r="E737" t="s">
        <v>29</v>
      </c>
      <c r="F737" t="s">
        <v>1626</v>
      </c>
      <c r="G737" t="s">
        <v>20</v>
      </c>
      <c r="H737" t="s">
        <v>21</v>
      </c>
      <c r="I737" t="s">
        <v>95</v>
      </c>
      <c r="J737" t="s">
        <v>24</v>
      </c>
      <c r="K737" t="s">
        <v>78</v>
      </c>
      <c r="L737" t="s">
        <v>174</v>
      </c>
      <c r="M737" s="2">
        <v>0</v>
      </c>
      <c r="N737" s="3">
        <v>97</v>
      </c>
      <c r="O737" s="3">
        <v>29</v>
      </c>
      <c r="P737">
        <v>2</v>
      </c>
      <c r="Q737" t="s">
        <v>7881</v>
      </c>
    </row>
    <row r="738" spans="1:17" x14ac:dyDescent="0.25">
      <c r="A738" t="s">
        <v>1627</v>
      </c>
      <c r="B738" s="1">
        <v>40770</v>
      </c>
      <c r="C738" t="s">
        <v>406</v>
      </c>
      <c r="D738" t="s">
        <v>73</v>
      </c>
      <c r="E738" t="s">
        <v>652</v>
      </c>
      <c r="F738" t="s">
        <v>653</v>
      </c>
      <c r="G738" t="s">
        <v>76</v>
      </c>
      <c r="H738" t="s">
        <v>31</v>
      </c>
      <c r="I738" t="s">
        <v>22</v>
      </c>
      <c r="J738" t="s">
        <v>24</v>
      </c>
      <c r="K738" t="s">
        <v>169</v>
      </c>
      <c r="L738" t="s">
        <v>1628</v>
      </c>
      <c r="M738" s="2">
        <v>0</v>
      </c>
      <c r="N738" s="3">
        <v>104</v>
      </c>
      <c r="O738" s="3">
        <v>2</v>
      </c>
      <c r="P738">
        <v>3</v>
      </c>
      <c r="Q738" t="s">
        <v>7880</v>
      </c>
    </row>
    <row r="739" spans="1:17" x14ac:dyDescent="0.25">
      <c r="A739" t="s">
        <v>1627</v>
      </c>
      <c r="B739" s="1">
        <v>40770</v>
      </c>
      <c r="C739" t="s">
        <v>406</v>
      </c>
      <c r="D739" t="s">
        <v>73</v>
      </c>
      <c r="E739" t="s">
        <v>652</v>
      </c>
      <c r="F739" t="s">
        <v>653</v>
      </c>
      <c r="G739" t="s">
        <v>76</v>
      </c>
      <c r="H739" t="s">
        <v>31</v>
      </c>
      <c r="I739" t="s">
        <v>22</v>
      </c>
      <c r="J739" t="s">
        <v>24</v>
      </c>
      <c r="K739" t="s">
        <v>50</v>
      </c>
      <c r="L739" t="s">
        <v>1629</v>
      </c>
      <c r="M739" s="2">
        <v>0.4</v>
      </c>
      <c r="N739" s="3">
        <v>238</v>
      </c>
      <c r="O739" s="3">
        <v>20</v>
      </c>
      <c r="P739">
        <v>2</v>
      </c>
      <c r="Q739" t="s">
        <v>7880</v>
      </c>
    </row>
    <row r="740" spans="1:17" x14ac:dyDescent="0.25">
      <c r="A740" t="s">
        <v>1630</v>
      </c>
      <c r="B740" s="1">
        <v>40770</v>
      </c>
      <c r="C740" t="s">
        <v>283</v>
      </c>
      <c r="D740" t="s">
        <v>101</v>
      </c>
      <c r="E740" t="s">
        <v>580</v>
      </c>
      <c r="F740" t="s">
        <v>1631</v>
      </c>
      <c r="G740" t="s">
        <v>41</v>
      </c>
      <c r="H740" t="s">
        <v>31</v>
      </c>
      <c r="I740" t="s">
        <v>22</v>
      </c>
      <c r="J740" t="s">
        <v>34</v>
      </c>
      <c r="K740" t="s">
        <v>97</v>
      </c>
      <c r="L740" t="s">
        <v>1632</v>
      </c>
      <c r="M740" s="2">
        <v>0.1</v>
      </c>
      <c r="N740" s="3">
        <v>1306</v>
      </c>
      <c r="O740" s="3">
        <v>261</v>
      </c>
      <c r="P740">
        <v>9</v>
      </c>
      <c r="Q740" t="s">
        <v>7881</v>
      </c>
    </row>
    <row r="741" spans="1:17" x14ac:dyDescent="0.25">
      <c r="A741" t="s">
        <v>1633</v>
      </c>
      <c r="B741" s="1">
        <v>40770</v>
      </c>
      <c r="C741" t="s">
        <v>195</v>
      </c>
      <c r="D741" t="s">
        <v>28</v>
      </c>
      <c r="E741" t="s">
        <v>29</v>
      </c>
      <c r="F741" t="s">
        <v>1112</v>
      </c>
      <c r="G741" t="s">
        <v>20</v>
      </c>
      <c r="H741" t="s">
        <v>21</v>
      </c>
      <c r="I741" t="s">
        <v>54</v>
      </c>
      <c r="J741" t="s">
        <v>107</v>
      </c>
      <c r="K741" t="s">
        <v>186</v>
      </c>
      <c r="L741" t="s">
        <v>1634</v>
      </c>
      <c r="M741" s="2">
        <v>0</v>
      </c>
      <c r="N741" s="3">
        <v>176</v>
      </c>
      <c r="O741" s="3">
        <v>19</v>
      </c>
      <c r="P741">
        <v>3</v>
      </c>
      <c r="Q741" t="s">
        <v>7881</v>
      </c>
    </row>
    <row r="742" spans="1:17" x14ac:dyDescent="0.25">
      <c r="A742" t="s">
        <v>1635</v>
      </c>
      <c r="B742" s="1">
        <v>40771</v>
      </c>
      <c r="C742" t="s">
        <v>715</v>
      </c>
      <c r="D742" t="s">
        <v>28</v>
      </c>
      <c r="E742" t="s">
        <v>29</v>
      </c>
      <c r="F742" t="s">
        <v>1636</v>
      </c>
      <c r="G742" t="s">
        <v>20</v>
      </c>
      <c r="H742" t="s">
        <v>47</v>
      </c>
      <c r="I742" t="s">
        <v>32</v>
      </c>
      <c r="J742" t="s">
        <v>24</v>
      </c>
      <c r="K742" t="s">
        <v>43</v>
      </c>
      <c r="L742" t="s">
        <v>98</v>
      </c>
      <c r="M742" s="2">
        <v>0</v>
      </c>
      <c r="N742" s="3">
        <v>205</v>
      </c>
      <c r="O742" s="3">
        <v>39</v>
      </c>
      <c r="P742">
        <v>4</v>
      </c>
      <c r="Q742" t="s">
        <v>7880</v>
      </c>
    </row>
    <row r="743" spans="1:17" x14ac:dyDescent="0.25">
      <c r="A743" t="s">
        <v>1635</v>
      </c>
      <c r="B743" s="1">
        <v>40771</v>
      </c>
      <c r="C743" t="s">
        <v>715</v>
      </c>
      <c r="D743" t="s">
        <v>28</v>
      </c>
      <c r="E743" t="s">
        <v>29</v>
      </c>
      <c r="F743" t="s">
        <v>1636</v>
      </c>
      <c r="G743" t="s">
        <v>20</v>
      </c>
      <c r="H743" t="s">
        <v>47</v>
      </c>
      <c r="I743" t="s">
        <v>32</v>
      </c>
      <c r="J743" t="s">
        <v>24</v>
      </c>
      <c r="K743" t="s">
        <v>78</v>
      </c>
      <c r="L743" t="s">
        <v>122</v>
      </c>
      <c r="M743" s="2">
        <v>0</v>
      </c>
      <c r="N743" s="3">
        <v>12</v>
      </c>
      <c r="O743" s="3">
        <v>4</v>
      </c>
      <c r="P743">
        <v>2</v>
      </c>
      <c r="Q743" t="s">
        <v>7881</v>
      </c>
    </row>
    <row r="744" spans="1:17" x14ac:dyDescent="0.25">
      <c r="A744" t="s">
        <v>1635</v>
      </c>
      <c r="B744" s="1">
        <v>40771</v>
      </c>
      <c r="C744" t="s">
        <v>715</v>
      </c>
      <c r="D744" t="s">
        <v>28</v>
      </c>
      <c r="E744" t="s">
        <v>29</v>
      </c>
      <c r="F744" t="s">
        <v>1636</v>
      </c>
      <c r="G744" t="s">
        <v>20</v>
      </c>
      <c r="H744" t="s">
        <v>47</v>
      </c>
      <c r="I744" t="s">
        <v>32</v>
      </c>
      <c r="J744" t="s">
        <v>24</v>
      </c>
      <c r="K744" t="s">
        <v>50</v>
      </c>
      <c r="L744" t="s">
        <v>962</v>
      </c>
      <c r="M744" s="2">
        <v>0</v>
      </c>
      <c r="N744" s="3">
        <v>48</v>
      </c>
      <c r="O744" s="3">
        <v>6</v>
      </c>
      <c r="P744">
        <v>2</v>
      </c>
      <c r="Q744" t="s">
        <v>7881</v>
      </c>
    </row>
    <row r="745" spans="1:17" x14ac:dyDescent="0.25">
      <c r="A745" t="s">
        <v>1635</v>
      </c>
      <c r="B745" s="1">
        <v>40771</v>
      </c>
      <c r="C745" t="s">
        <v>715</v>
      </c>
      <c r="D745" t="s">
        <v>28</v>
      </c>
      <c r="E745" t="s">
        <v>29</v>
      </c>
      <c r="F745" t="s">
        <v>1636</v>
      </c>
      <c r="G745" t="s">
        <v>20</v>
      </c>
      <c r="H745" t="s">
        <v>47</v>
      </c>
      <c r="I745" t="s">
        <v>32</v>
      </c>
      <c r="J745" t="s">
        <v>24</v>
      </c>
      <c r="K745" t="s">
        <v>50</v>
      </c>
      <c r="L745" t="s">
        <v>1095</v>
      </c>
      <c r="M745" s="2">
        <v>0</v>
      </c>
      <c r="N745" s="3">
        <v>268</v>
      </c>
      <c r="O745" s="3">
        <v>24</v>
      </c>
      <c r="P745">
        <v>2</v>
      </c>
      <c r="Q745" t="s">
        <v>7881</v>
      </c>
    </row>
    <row r="746" spans="1:17" x14ac:dyDescent="0.25">
      <c r="A746" t="s">
        <v>1635</v>
      </c>
      <c r="B746" s="1">
        <v>40771</v>
      </c>
      <c r="C746" t="s">
        <v>715</v>
      </c>
      <c r="D746" t="s">
        <v>28</v>
      </c>
      <c r="E746" t="s">
        <v>29</v>
      </c>
      <c r="F746" t="s">
        <v>1636</v>
      </c>
      <c r="G746" t="s">
        <v>20</v>
      </c>
      <c r="H746" t="s">
        <v>47</v>
      </c>
      <c r="I746" t="s">
        <v>32</v>
      </c>
      <c r="J746" t="s">
        <v>107</v>
      </c>
      <c r="K746" t="s">
        <v>136</v>
      </c>
      <c r="L746" t="s">
        <v>1637</v>
      </c>
      <c r="M746" s="2">
        <v>0</v>
      </c>
      <c r="N746" s="3">
        <v>4453</v>
      </c>
      <c r="O746" s="3">
        <v>1425</v>
      </c>
      <c r="P746">
        <v>7</v>
      </c>
      <c r="Q746" t="s">
        <v>7881</v>
      </c>
    </row>
    <row r="747" spans="1:17" x14ac:dyDescent="0.25">
      <c r="A747" t="s">
        <v>1638</v>
      </c>
      <c r="B747" s="1">
        <v>40771</v>
      </c>
      <c r="C747" t="s">
        <v>1079</v>
      </c>
      <c r="D747" t="s">
        <v>101</v>
      </c>
      <c r="E747" t="s">
        <v>183</v>
      </c>
      <c r="F747" t="s">
        <v>1082</v>
      </c>
      <c r="G747" t="s">
        <v>41</v>
      </c>
      <c r="H747" t="s">
        <v>31</v>
      </c>
      <c r="I747" t="s">
        <v>32</v>
      </c>
      <c r="J747" t="s">
        <v>24</v>
      </c>
      <c r="K747" t="s">
        <v>43</v>
      </c>
      <c r="L747" t="s">
        <v>1639</v>
      </c>
      <c r="M747" s="2">
        <v>0</v>
      </c>
      <c r="N747" s="3">
        <v>112</v>
      </c>
      <c r="O747" s="3">
        <v>12</v>
      </c>
      <c r="P747">
        <v>4</v>
      </c>
      <c r="Q747" t="s">
        <v>7881</v>
      </c>
    </row>
    <row r="748" spans="1:17" x14ac:dyDescent="0.25">
      <c r="A748" t="s">
        <v>1638</v>
      </c>
      <c r="B748" s="1">
        <v>40771</v>
      </c>
      <c r="C748" t="s">
        <v>1079</v>
      </c>
      <c r="D748" t="s">
        <v>101</v>
      </c>
      <c r="E748" t="s">
        <v>183</v>
      </c>
      <c r="F748" t="s">
        <v>1082</v>
      </c>
      <c r="G748" t="s">
        <v>41</v>
      </c>
      <c r="H748" t="s">
        <v>31</v>
      </c>
      <c r="I748" t="s">
        <v>32</v>
      </c>
      <c r="J748" t="s">
        <v>24</v>
      </c>
      <c r="K748" t="s">
        <v>63</v>
      </c>
      <c r="L748" t="s">
        <v>1640</v>
      </c>
      <c r="M748" s="2">
        <v>0</v>
      </c>
      <c r="N748" s="3">
        <v>32</v>
      </c>
      <c r="O748" s="3">
        <v>9</v>
      </c>
      <c r="P748">
        <v>2</v>
      </c>
      <c r="Q748" t="s">
        <v>7881</v>
      </c>
    </row>
    <row r="749" spans="1:17" x14ac:dyDescent="0.25">
      <c r="A749" t="s">
        <v>1638</v>
      </c>
      <c r="B749" s="1">
        <v>40771</v>
      </c>
      <c r="C749" t="s">
        <v>1079</v>
      </c>
      <c r="D749" t="s">
        <v>101</v>
      </c>
      <c r="E749" t="s">
        <v>183</v>
      </c>
      <c r="F749" t="s">
        <v>1082</v>
      </c>
      <c r="G749" t="s">
        <v>41</v>
      </c>
      <c r="H749" t="s">
        <v>31</v>
      </c>
      <c r="I749" t="s">
        <v>32</v>
      </c>
      <c r="J749" t="s">
        <v>24</v>
      </c>
      <c r="K749" t="s">
        <v>50</v>
      </c>
      <c r="L749" t="s">
        <v>1076</v>
      </c>
      <c r="M749" s="2">
        <v>0.1</v>
      </c>
      <c r="N749" s="3">
        <v>29</v>
      </c>
      <c r="O749" s="3">
        <v>9</v>
      </c>
      <c r="P749">
        <v>3</v>
      </c>
      <c r="Q749" t="s">
        <v>7881</v>
      </c>
    </row>
    <row r="750" spans="1:17" x14ac:dyDescent="0.25">
      <c r="A750" t="s">
        <v>1638</v>
      </c>
      <c r="B750" s="1">
        <v>40771</v>
      </c>
      <c r="C750" t="s">
        <v>1079</v>
      </c>
      <c r="D750" t="s">
        <v>101</v>
      </c>
      <c r="E750" t="s">
        <v>183</v>
      </c>
      <c r="F750" t="s">
        <v>1082</v>
      </c>
      <c r="G750" t="s">
        <v>41</v>
      </c>
      <c r="H750" t="s">
        <v>31</v>
      </c>
      <c r="I750" t="s">
        <v>32</v>
      </c>
      <c r="J750" t="s">
        <v>24</v>
      </c>
      <c r="K750" t="s">
        <v>50</v>
      </c>
      <c r="L750" t="s">
        <v>986</v>
      </c>
      <c r="M750" s="2">
        <v>0.1</v>
      </c>
      <c r="N750" s="3">
        <v>510</v>
      </c>
      <c r="O750" s="3">
        <v>91</v>
      </c>
      <c r="P750">
        <v>4</v>
      </c>
      <c r="Q750" t="s">
        <v>7880</v>
      </c>
    </row>
    <row r="751" spans="1:17" x14ac:dyDescent="0.25">
      <c r="A751" t="s">
        <v>1641</v>
      </c>
      <c r="B751" s="1">
        <v>40771</v>
      </c>
      <c r="C751" t="s">
        <v>1642</v>
      </c>
      <c r="D751" t="s">
        <v>86</v>
      </c>
      <c r="E751" t="s">
        <v>273</v>
      </c>
      <c r="F751" t="s">
        <v>1643</v>
      </c>
      <c r="G751" t="s">
        <v>76</v>
      </c>
      <c r="H751" t="s">
        <v>47</v>
      </c>
      <c r="I751" t="s">
        <v>54</v>
      </c>
      <c r="J751" t="s">
        <v>34</v>
      </c>
      <c r="K751" t="s">
        <v>218</v>
      </c>
      <c r="L751" t="s">
        <v>1644</v>
      </c>
      <c r="M751" s="2">
        <v>0</v>
      </c>
      <c r="N751" s="3">
        <v>51</v>
      </c>
      <c r="O751" s="3">
        <v>12</v>
      </c>
      <c r="P751">
        <v>3</v>
      </c>
      <c r="Q751" t="s">
        <v>7881</v>
      </c>
    </row>
    <row r="752" spans="1:17" x14ac:dyDescent="0.25">
      <c r="A752" t="s">
        <v>1645</v>
      </c>
      <c r="B752" s="1">
        <v>40771</v>
      </c>
      <c r="C752" t="s">
        <v>1425</v>
      </c>
      <c r="D752" t="s">
        <v>101</v>
      </c>
      <c r="E752" t="s">
        <v>454</v>
      </c>
      <c r="F752" t="s">
        <v>454</v>
      </c>
      <c r="G752" t="s">
        <v>41</v>
      </c>
      <c r="H752" t="s">
        <v>31</v>
      </c>
      <c r="I752" t="s">
        <v>32</v>
      </c>
      <c r="J752" t="s">
        <v>107</v>
      </c>
      <c r="K752" t="s">
        <v>147</v>
      </c>
      <c r="L752" t="s">
        <v>1646</v>
      </c>
      <c r="M752" s="2">
        <v>0.1</v>
      </c>
      <c r="N752" s="3">
        <v>669</v>
      </c>
      <c r="O752" s="3">
        <v>290</v>
      </c>
      <c r="P752">
        <v>5</v>
      </c>
      <c r="Q752" t="s">
        <v>7881</v>
      </c>
    </row>
    <row r="753" spans="1:17" x14ac:dyDescent="0.25">
      <c r="A753" t="s">
        <v>1647</v>
      </c>
      <c r="B753" s="1">
        <v>40772</v>
      </c>
      <c r="C753" t="s">
        <v>1648</v>
      </c>
      <c r="D753" t="s">
        <v>86</v>
      </c>
      <c r="E753" t="s">
        <v>226</v>
      </c>
      <c r="F753" t="s">
        <v>226</v>
      </c>
      <c r="G753" t="s">
        <v>76</v>
      </c>
      <c r="H753" t="s">
        <v>31</v>
      </c>
      <c r="I753" t="s">
        <v>32</v>
      </c>
      <c r="J753" t="s">
        <v>24</v>
      </c>
      <c r="K753" t="s">
        <v>78</v>
      </c>
      <c r="L753" t="s">
        <v>356</v>
      </c>
      <c r="M753" s="2">
        <v>0</v>
      </c>
      <c r="N753" s="3">
        <v>32</v>
      </c>
      <c r="O753" s="3">
        <v>7</v>
      </c>
      <c r="P753">
        <v>3</v>
      </c>
      <c r="Q753" t="s">
        <v>7881</v>
      </c>
    </row>
    <row r="754" spans="1:17" x14ac:dyDescent="0.25">
      <c r="A754" t="s">
        <v>1649</v>
      </c>
      <c r="B754" s="1">
        <v>40772</v>
      </c>
      <c r="C754" t="s">
        <v>1412</v>
      </c>
      <c r="D754" t="s">
        <v>119</v>
      </c>
      <c r="E754" t="s">
        <v>730</v>
      </c>
      <c r="F754" t="s">
        <v>1650</v>
      </c>
      <c r="G754" t="s">
        <v>41</v>
      </c>
      <c r="H754" t="s">
        <v>31</v>
      </c>
      <c r="I754" t="s">
        <v>32</v>
      </c>
      <c r="J754" t="s">
        <v>34</v>
      </c>
      <c r="K754" t="s">
        <v>35</v>
      </c>
      <c r="L754" t="s">
        <v>868</v>
      </c>
      <c r="M754" s="2">
        <v>0.5</v>
      </c>
      <c r="N754" s="3">
        <v>1648</v>
      </c>
      <c r="O754" s="3">
        <v>-627</v>
      </c>
      <c r="P754">
        <v>8</v>
      </c>
      <c r="Q754" t="s">
        <v>7881</v>
      </c>
    </row>
    <row r="755" spans="1:17" x14ac:dyDescent="0.25">
      <c r="A755" t="s">
        <v>1651</v>
      </c>
      <c r="B755" s="1">
        <v>40773</v>
      </c>
      <c r="C755" t="s">
        <v>1652</v>
      </c>
      <c r="D755" t="s">
        <v>28</v>
      </c>
      <c r="E755" t="s">
        <v>29</v>
      </c>
      <c r="F755" t="s">
        <v>280</v>
      </c>
      <c r="G755" t="s">
        <v>20</v>
      </c>
      <c r="H755" t="s">
        <v>21</v>
      </c>
      <c r="I755" t="s">
        <v>22</v>
      </c>
      <c r="J755" t="s">
        <v>24</v>
      </c>
      <c r="K755" t="s">
        <v>63</v>
      </c>
      <c r="L755" t="s">
        <v>982</v>
      </c>
      <c r="M755" s="2">
        <v>0.1</v>
      </c>
      <c r="N755" s="3">
        <v>25</v>
      </c>
      <c r="O755" s="3">
        <v>10</v>
      </c>
      <c r="P755">
        <v>2</v>
      </c>
      <c r="Q755" t="s">
        <v>7880</v>
      </c>
    </row>
    <row r="756" spans="1:17" x14ac:dyDescent="0.25">
      <c r="A756" t="s">
        <v>1651</v>
      </c>
      <c r="B756" s="1">
        <v>40773</v>
      </c>
      <c r="C756" t="s">
        <v>1652</v>
      </c>
      <c r="D756" t="s">
        <v>28</v>
      </c>
      <c r="E756" t="s">
        <v>29</v>
      </c>
      <c r="F756" t="s">
        <v>280</v>
      </c>
      <c r="G756" t="s">
        <v>20</v>
      </c>
      <c r="H756" t="s">
        <v>21</v>
      </c>
      <c r="I756" t="s">
        <v>22</v>
      </c>
      <c r="J756" t="s">
        <v>107</v>
      </c>
      <c r="K756" t="s">
        <v>108</v>
      </c>
      <c r="L756" t="s">
        <v>1594</v>
      </c>
      <c r="M756" s="2">
        <v>0.1</v>
      </c>
      <c r="N756" s="3">
        <v>72</v>
      </c>
      <c r="O756" s="3">
        <v>4</v>
      </c>
      <c r="P756">
        <v>2</v>
      </c>
      <c r="Q756" t="s">
        <v>7880</v>
      </c>
    </row>
    <row r="757" spans="1:17" x14ac:dyDescent="0.25">
      <c r="A757" t="s">
        <v>1653</v>
      </c>
      <c r="B757" s="1">
        <v>40773</v>
      </c>
      <c r="C757" t="s">
        <v>127</v>
      </c>
      <c r="D757" t="s">
        <v>38</v>
      </c>
      <c r="E757" t="s">
        <v>178</v>
      </c>
      <c r="F757" t="s">
        <v>1654</v>
      </c>
      <c r="G757" t="s">
        <v>41</v>
      </c>
      <c r="H757" t="s">
        <v>31</v>
      </c>
      <c r="I757" t="s">
        <v>32</v>
      </c>
      <c r="J757" t="s">
        <v>107</v>
      </c>
      <c r="K757" t="s">
        <v>147</v>
      </c>
      <c r="L757" t="s">
        <v>1326</v>
      </c>
      <c r="M757" s="2">
        <v>0.15</v>
      </c>
      <c r="N757" s="3">
        <v>1569</v>
      </c>
      <c r="O757" s="3">
        <v>185</v>
      </c>
      <c r="P757">
        <v>7</v>
      </c>
      <c r="Q757" t="s">
        <v>7881</v>
      </c>
    </row>
    <row r="758" spans="1:17" x14ac:dyDescent="0.25">
      <c r="A758" t="s">
        <v>1655</v>
      </c>
      <c r="B758" s="1">
        <v>40773</v>
      </c>
      <c r="C758" t="s">
        <v>1656</v>
      </c>
      <c r="D758" t="s">
        <v>101</v>
      </c>
      <c r="E758" t="s">
        <v>183</v>
      </c>
      <c r="F758" t="s">
        <v>1082</v>
      </c>
      <c r="G758" t="s">
        <v>41</v>
      </c>
      <c r="H758" t="s">
        <v>21</v>
      </c>
      <c r="I758" t="s">
        <v>22</v>
      </c>
      <c r="J758" t="s">
        <v>107</v>
      </c>
      <c r="K758" t="s">
        <v>147</v>
      </c>
      <c r="L758" t="s">
        <v>1657</v>
      </c>
      <c r="M758" s="2">
        <v>0</v>
      </c>
      <c r="N758" s="3">
        <v>640</v>
      </c>
      <c r="O758" s="3">
        <v>160</v>
      </c>
      <c r="P758">
        <v>2</v>
      </c>
      <c r="Q758" t="s">
        <v>7880</v>
      </c>
    </row>
    <row r="759" spans="1:17" x14ac:dyDescent="0.25">
      <c r="A759" t="s">
        <v>1658</v>
      </c>
      <c r="B759" s="1">
        <v>40773</v>
      </c>
      <c r="C759" t="s">
        <v>1659</v>
      </c>
      <c r="D759" t="s">
        <v>119</v>
      </c>
      <c r="E759" t="s">
        <v>730</v>
      </c>
      <c r="F759" t="s">
        <v>731</v>
      </c>
      <c r="G759" t="s">
        <v>41</v>
      </c>
      <c r="H759" t="s">
        <v>31</v>
      </c>
      <c r="I759" t="s">
        <v>32</v>
      </c>
      <c r="J759" t="s">
        <v>24</v>
      </c>
      <c r="K759" t="s">
        <v>141</v>
      </c>
      <c r="L759" t="s">
        <v>1660</v>
      </c>
      <c r="M759" s="2">
        <v>0.5</v>
      </c>
      <c r="N759" s="3">
        <v>140</v>
      </c>
      <c r="O759" s="3">
        <v>-25</v>
      </c>
      <c r="P759">
        <v>4</v>
      </c>
      <c r="Q759" t="s">
        <v>7881</v>
      </c>
    </row>
    <row r="760" spans="1:17" x14ac:dyDescent="0.25">
      <c r="A760" t="s">
        <v>1661</v>
      </c>
      <c r="B760" s="1">
        <v>40773</v>
      </c>
      <c r="C760" t="s">
        <v>1662</v>
      </c>
      <c r="D760" t="s">
        <v>28</v>
      </c>
      <c r="E760" t="s">
        <v>29</v>
      </c>
      <c r="F760" t="s">
        <v>280</v>
      </c>
      <c r="G760" t="s">
        <v>20</v>
      </c>
      <c r="H760" t="s">
        <v>31</v>
      </c>
      <c r="I760" t="s">
        <v>32</v>
      </c>
      <c r="J760" t="s">
        <v>107</v>
      </c>
      <c r="K760" t="s">
        <v>136</v>
      </c>
      <c r="L760" t="s">
        <v>1663</v>
      </c>
      <c r="M760" s="2">
        <v>0.1</v>
      </c>
      <c r="N760" s="3">
        <v>382</v>
      </c>
      <c r="O760" s="3">
        <v>0</v>
      </c>
      <c r="P760">
        <v>3</v>
      </c>
      <c r="Q760" t="s">
        <v>7880</v>
      </c>
    </row>
    <row r="761" spans="1:17" x14ac:dyDescent="0.25">
      <c r="A761" t="s">
        <v>1664</v>
      </c>
      <c r="B761" s="1">
        <v>40774</v>
      </c>
      <c r="C761" t="s">
        <v>1665</v>
      </c>
      <c r="D761" t="s">
        <v>86</v>
      </c>
      <c r="E761" t="s">
        <v>226</v>
      </c>
      <c r="F761" t="s">
        <v>226</v>
      </c>
      <c r="G761" t="s">
        <v>76</v>
      </c>
      <c r="H761" t="s">
        <v>47</v>
      </c>
      <c r="I761" t="s">
        <v>22</v>
      </c>
      <c r="J761" t="s">
        <v>24</v>
      </c>
      <c r="K761" t="s">
        <v>43</v>
      </c>
      <c r="L761" t="s">
        <v>699</v>
      </c>
      <c r="M761" s="2">
        <v>0</v>
      </c>
      <c r="N761" s="3">
        <v>66</v>
      </c>
      <c r="O761" s="3">
        <v>12</v>
      </c>
      <c r="P761">
        <v>3</v>
      </c>
      <c r="Q761" t="s">
        <v>7881</v>
      </c>
    </row>
    <row r="762" spans="1:17" x14ac:dyDescent="0.25">
      <c r="A762" t="s">
        <v>1666</v>
      </c>
      <c r="B762" s="1">
        <v>40776</v>
      </c>
      <c r="C762" t="s">
        <v>1144</v>
      </c>
      <c r="D762" t="s">
        <v>38</v>
      </c>
      <c r="E762" t="s">
        <v>178</v>
      </c>
      <c r="F762" t="s">
        <v>1667</v>
      </c>
      <c r="G762" t="s">
        <v>41</v>
      </c>
      <c r="H762" t="s">
        <v>31</v>
      </c>
      <c r="I762" t="s">
        <v>95</v>
      </c>
      <c r="J762" t="s">
        <v>34</v>
      </c>
      <c r="K762" t="s">
        <v>35</v>
      </c>
      <c r="L762" t="s">
        <v>1181</v>
      </c>
      <c r="M762" s="2">
        <v>0.1</v>
      </c>
      <c r="N762" s="3">
        <v>396</v>
      </c>
      <c r="O762" s="3">
        <v>84</v>
      </c>
      <c r="P762">
        <v>3</v>
      </c>
      <c r="Q762" t="s">
        <v>7881</v>
      </c>
    </row>
    <row r="763" spans="1:17" x14ac:dyDescent="0.25">
      <c r="A763" t="s">
        <v>1666</v>
      </c>
      <c r="B763" s="1">
        <v>40776</v>
      </c>
      <c r="C763" t="s">
        <v>1144</v>
      </c>
      <c r="D763" t="s">
        <v>38</v>
      </c>
      <c r="E763" t="s">
        <v>178</v>
      </c>
      <c r="F763" t="s">
        <v>1667</v>
      </c>
      <c r="G763" t="s">
        <v>41</v>
      </c>
      <c r="H763" t="s">
        <v>31</v>
      </c>
      <c r="I763" t="s">
        <v>95</v>
      </c>
      <c r="J763" t="s">
        <v>24</v>
      </c>
      <c r="K763" t="s">
        <v>43</v>
      </c>
      <c r="L763" t="s">
        <v>1668</v>
      </c>
      <c r="M763" s="2">
        <v>0</v>
      </c>
      <c r="N763" s="3">
        <v>130</v>
      </c>
      <c r="O763" s="3">
        <v>44</v>
      </c>
      <c r="P763">
        <v>5</v>
      </c>
      <c r="Q763" t="s">
        <v>7881</v>
      </c>
    </row>
    <row r="764" spans="1:17" x14ac:dyDescent="0.25">
      <c r="A764" t="s">
        <v>1666</v>
      </c>
      <c r="B764" s="1">
        <v>40776</v>
      </c>
      <c r="C764" t="s">
        <v>1144</v>
      </c>
      <c r="D764" t="s">
        <v>38</v>
      </c>
      <c r="E764" t="s">
        <v>178</v>
      </c>
      <c r="F764" t="s">
        <v>1667</v>
      </c>
      <c r="G764" t="s">
        <v>41</v>
      </c>
      <c r="H764" t="s">
        <v>31</v>
      </c>
      <c r="I764" t="s">
        <v>95</v>
      </c>
      <c r="J764" t="s">
        <v>24</v>
      </c>
      <c r="K764" t="s">
        <v>91</v>
      </c>
      <c r="L764" t="s">
        <v>1669</v>
      </c>
      <c r="M764" s="2">
        <v>0</v>
      </c>
      <c r="N764" s="3">
        <v>8</v>
      </c>
      <c r="O764" s="3">
        <v>2</v>
      </c>
      <c r="P764">
        <v>1</v>
      </c>
      <c r="Q764" t="s">
        <v>7880</v>
      </c>
    </row>
    <row r="765" spans="1:17" x14ac:dyDescent="0.25">
      <c r="A765" t="s">
        <v>1666</v>
      </c>
      <c r="B765" s="1">
        <v>40776</v>
      </c>
      <c r="C765" t="s">
        <v>1144</v>
      </c>
      <c r="D765" t="s">
        <v>38</v>
      </c>
      <c r="E765" t="s">
        <v>178</v>
      </c>
      <c r="F765" t="s">
        <v>1667</v>
      </c>
      <c r="G765" t="s">
        <v>41</v>
      </c>
      <c r="H765" t="s">
        <v>31</v>
      </c>
      <c r="I765" t="s">
        <v>95</v>
      </c>
      <c r="J765" t="s">
        <v>24</v>
      </c>
      <c r="K765" t="s">
        <v>50</v>
      </c>
      <c r="L765" t="s">
        <v>64</v>
      </c>
      <c r="M765" s="2">
        <v>0.1</v>
      </c>
      <c r="N765" s="3">
        <v>895</v>
      </c>
      <c r="O765" s="3">
        <v>179</v>
      </c>
      <c r="P765">
        <v>5</v>
      </c>
      <c r="Q765" t="s">
        <v>7880</v>
      </c>
    </row>
    <row r="766" spans="1:17" x14ac:dyDescent="0.25">
      <c r="A766" t="s">
        <v>1670</v>
      </c>
      <c r="B766" s="1">
        <v>40776</v>
      </c>
      <c r="C766" t="s">
        <v>1422</v>
      </c>
      <c r="D766" t="s">
        <v>86</v>
      </c>
      <c r="E766" t="s">
        <v>226</v>
      </c>
      <c r="F766" t="s">
        <v>226</v>
      </c>
      <c r="G766" t="s">
        <v>76</v>
      </c>
      <c r="H766" t="s">
        <v>31</v>
      </c>
      <c r="I766" t="s">
        <v>95</v>
      </c>
      <c r="J766" t="s">
        <v>34</v>
      </c>
      <c r="K766" t="s">
        <v>35</v>
      </c>
      <c r="L766" t="s">
        <v>1671</v>
      </c>
      <c r="M766" s="2">
        <v>0</v>
      </c>
      <c r="N766" s="3">
        <v>514</v>
      </c>
      <c r="O766" s="3">
        <v>92</v>
      </c>
      <c r="P766">
        <v>3</v>
      </c>
      <c r="Q766" t="s">
        <v>7881</v>
      </c>
    </row>
    <row r="767" spans="1:17" x14ac:dyDescent="0.25">
      <c r="A767" t="s">
        <v>1670</v>
      </c>
      <c r="B767" s="1">
        <v>40776</v>
      </c>
      <c r="C767" t="s">
        <v>1422</v>
      </c>
      <c r="D767" t="s">
        <v>86</v>
      </c>
      <c r="E767" t="s">
        <v>226</v>
      </c>
      <c r="F767" t="s">
        <v>226</v>
      </c>
      <c r="G767" t="s">
        <v>76</v>
      </c>
      <c r="H767" t="s">
        <v>31</v>
      </c>
      <c r="I767" t="s">
        <v>95</v>
      </c>
      <c r="J767" t="s">
        <v>34</v>
      </c>
      <c r="K767" t="s">
        <v>218</v>
      </c>
      <c r="L767" t="s">
        <v>1672</v>
      </c>
      <c r="M767" s="2">
        <v>0</v>
      </c>
      <c r="N767" s="3">
        <v>57</v>
      </c>
      <c r="O767" s="3">
        <v>25</v>
      </c>
      <c r="P767">
        <v>1</v>
      </c>
      <c r="Q767" t="s">
        <v>7881</v>
      </c>
    </row>
    <row r="768" spans="1:17" x14ac:dyDescent="0.25">
      <c r="A768" t="s">
        <v>1670</v>
      </c>
      <c r="B768" s="1">
        <v>40776</v>
      </c>
      <c r="C768" t="s">
        <v>1422</v>
      </c>
      <c r="D768" t="s">
        <v>86</v>
      </c>
      <c r="E768" t="s">
        <v>226</v>
      </c>
      <c r="F768" t="s">
        <v>226</v>
      </c>
      <c r="G768" t="s">
        <v>76</v>
      </c>
      <c r="H768" t="s">
        <v>31</v>
      </c>
      <c r="I768" t="s">
        <v>95</v>
      </c>
      <c r="J768" t="s">
        <v>24</v>
      </c>
      <c r="K768" t="s">
        <v>25</v>
      </c>
      <c r="L768" t="s">
        <v>1092</v>
      </c>
      <c r="M768" s="2">
        <v>0</v>
      </c>
      <c r="N768" s="3">
        <v>68</v>
      </c>
      <c r="O768" s="3">
        <v>7</v>
      </c>
      <c r="P768">
        <v>2</v>
      </c>
      <c r="Q768" t="s">
        <v>7881</v>
      </c>
    </row>
    <row r="769" spans="1:17" x14ac:dyDescent="0.25">
      <c r="A769" t="s">
        <v>1670</v>
      </c>
      <c r="B769" s="1">
        <v>40776</v>
      </c>
      <c r="C769" t="s">
        <v>1422</v>
      </c>
      <c r="D769" t="s">
        <v>86</v>
      </c>
      <c r="E769" t="s">
        <v>226</v>
      </c>
      <c r="F769" t="s">
        <v>226</v>
      </c>
      <c r="G769" t="s">
        <v>76</v>
      </c>
      <c r="H769" t="s">
        <v>31</v>
      </c>
      <c r="I769" t="s">
        <v>95</v>
      </c>
      <c r="J769" t="s">
        <v>24</v>
      </c>
      <c r="K769" t="s">
        <v>50</v>
      </c>
      <c r="L769" t="s">
        <v>1673</v>
      </c>
      <c r="M769" s="2">
        <v>0.1</v>
      </c>
      <c r="N769" s="3">
        <v>107</v>
      </c>
      <c r="O769" s="3">
        <v>8</v>
      </c>
      <c r="P769">
        <v>7</v>
      </c>
      <c r="Q769" t="s">
        <v>7881</v>
      </c>
    </row>
    <row r="770" spans="1:17" x14ac:dyDescent="0.25">
      <c r="A770" t="s">
        <v>1674</v>
      </c>
      <c r="B770" s="1">
        <v>40776</v>
      </c>
      <c r="C770" t="s">
        <v>1675</v>
      </c>
      <c r="D770" t="s">
        <v>338</v>
      </c>
      <c r="E770" t="s">
        <v>1676</v>
      </c>
      <c r="F770" t="s">
        <v>1677</v>
      </c>
      <c r="G770" t="s">
        <v>41</v>
      </c>
      <c r="H770" t="s">
        <v>31</v>
      </c>
      <c r="I770" t="s">
        <v>32</v>
      </c>
      <c r="J770" t="s">
        <v>34</v>
      </c>
      <c r="K770" t="s">
        <v>218</v>
      </c>
      <c r="L770" t="s">
        <v>1678</v>
      </c>
      <c r="M770" s="2">
        <v>0</v>
      </c>
      <c r="N770" s="3">
        <v>265</v>
      </c>
      <c r="O770" s="3">
        <v>3</v>
      </c>
      <c r="P770">
        <v>5</v>
      </c>
      <c r="Q770" t="s">
        <v>7881</v>
      </c>
    </row>
    <row r="771" spans="1:17" x14ac:dyDescent="0.25">
      <c r="A771" t="s">
        <v>1674</v>
      </c>
      <c r="B771" s="1">
        <v>40776</v>
      </c>
      <c r="C771" t="s">
        <v>1675</v>
      </c>
      <c r="D771" t="s">
        <v>338</v>
      </c>
      <c r="E771" t="s">
        <v>1676</v>
      </c>
      <c r="F771" t="s">
        <v>1677</v>
      </c>
      <c r="G771" t="s">
        <v>41</v>
      </c>
      <c r="H771" t="s">
        <v>31</v>
      </c>
      <c r="I771" t="s">
        <v>32</v>
      </c>
      <c r="J771" t="s">
        <v>24</v>
      </c>
      <c r="K771" t="s">
        <v>50</v>
      </c>
      <c r="L771" t="s">
        <v>1679</v>
      </c>
      <c r="M771" s="2">
        <v>0</v>
      </c>
      <c r="N771" s="3">
        <v>30</v>
      </c>
      <c r="O771" s="3">
        <v>5</v>
      </c>
      <c r="P771">
        <v>3</v>
      </c>
      <c r="Q771" t="s">
        <v>7881</v>
      </c>
    </row>
    <row r="772" spans="1:17" x14ac:dyDescent="0.25">
      <c r="A772" t="s">
        <v>1674</v>
      </c>
      <c r="B772" s="1">
        <v>40776</v>
      </c>
      <c r="C772" t="s">
        <v>1675</v>
      </c>
      <c r="D772" t="s">
        <v>338</v>
      </c>
      <c r="E772" t="s">
        <v>1676</v>
      </c>
      <c r="F772" t="s">
        <v>1677</v>
      </c>
      <c r="G772" t="s">
        <v>41</v>
      </c>
      <c r="H772" t="s">
        <v>31</v>
      </c>
      <c r="I772" t="s">
        <v>32</v>
      </c>
      <c r="J772" t="s">
        <v>107</v>
      </c>
      <c r="K772" t="s">
        <v>136</v>
      </c>
      <c r="L772" t="s">
        <v>1680</v>
      </c>
      <c r="M772" s="2">
        <v>0</v>
      </c>
      <c r="N772" s="3">
        <v>204</v>
      </c>
      <c r="O772" s="3">
        <v>31</v>
      </c>
      <c r="P772">
        <v>3</v>
      </c>
      <c r="Q772" t="s">
        <v>7881</v>
      </c>
    </row>
    <row r="773" spans="1:17" x14ac:dyDescent="0.25">
      <c r="A773" t="s">
        <v>1681</v>
      </c>
      <c r="B773" s="1">
        <v>40777</v>
      </c>
      <c r="C773" t="s">
        <v>1682</v>
      </c>
      <c r="D773" t="s">
        <v>28</v>
      </c>
      <c r="E773" t="s">
        <v>29</v>
      </c>
      <c r="F773" t="s">
        <v>1683</v>
      </c>
      <c r="G773" t="s">
        <v>20</v>
      </c>
      <c r="H773" t="s">
        <v>31</v>
      </c>
      <c r="I773" t="s">
        <v>22</v>
      </c>
      <c r="J773" t="s">
        <v>24</v>
      </c>
      <c r="K773" t="s">
        <v>141</v>
      </c>
      <c r="L773" t="s">
        <v>1684</v>
      </c>
      <c r="M773" s="2">
        <v>0</v>
      </c>
      <c r="N773" s="3">
        <v>622</v>
      </c>
      <c r="O773" s="3">
        <v>19</v>
      </c>
      <c r="P773">
        <v>2</v>
      </c>
      <c r="Q773" t="s">
        <v>7880</v>
      </c>
    </row>
    <row r="774" spans="1:17" x14ac:dyDescent="0.25">
      <c r="A774" t="s">
        <v>1685</v>
      </c>
      <c r="B774" s="1">
        <v>40778</v>
      </c>
      <c r="C774" t="s">
        <v>1686</v>
      </c>
      <c r="D774" t="s">
        <v>38</v>
      </c>
      <c r="E774" t="s">
        <v>304</v>
      </c>
      <c r="F774" t="s">
        <v>1167</v>
      </c>
      <c r="G774" t="s">
        <v>41</v>
      </c>
      <c r="H774" t="s">
        <v>31</v>
      </c>
      <c r="I774" t="s">
        <v>32</v>
      </c>
      <c r="J774" t="s">
        <v>24</v>
      </c>
      <c r="K774" t="s">
        <v>91</v>
      </c>
      <c r="L774" t="s">
        <v>1492</v>
      </c>
      <c r="M774" s="2">
        <v>0</v>
      </c>
      <c r="N774" s="3">
        <v>26</v>
      </c>
      <c r="O774" s="3">
        <v>7</v>
      </c>
      <c r="P774">
        <v>2</v>
      </c>
      <c r="Q774" t="s">
        <v>7881</v>
      </c>
    </row>
    <row r="775" spans="1:17" x14ac:dyDescent="0.25">
      <c r="A775" t="s">
        <v>1687</v>
      </c>
      <c r="B775" s="1">
        <v>40778</v>
      </c>
      <c r="C775" t="s">
        <v>1688</v>
      </c>
      <c r="D775" t="s">
        <v>28</v>
      </c>
      <c r="E775" t="s">
        <v>29</v>
      </c>
      <c r="F775" t="s">
        <v>280</v>
      </c>
      <c r="G775" t="s">
        <v>20</v>
      </c>
      <c r="H775" t="s">
        <v>47</v>
      </c>
      <c r="I775" t="s">
        <v>32</v>
      </c>
      <c r="J775" t="s">
        <v>24</v>
      </c>
      <c r="K775" t="s">
        <v>78</v>
      </c>
      <c r="L775" t="s">
        <v>1037</v>
      </c>
      <c r="M775" s="2">
        <v>0.1</v>
      </c>
      <c r="N775" s="3">
        <v>76</v>
      </c>
      <c r="O775" s="3">
        <v>19</v>
      </c>
      <c r="P775">
        <v>3</v>
      </c>
      <c r="Q775" t="s">
        <v>7881</v>
      </c>
    </row>
    <row r="776" spans="1:17" x14ac:dyDescent="0.25">
      <c r="A776" t="s">
        <v>1687</v>
      </c>
      <c r="B776" s="1">
        <v>40778</v>
      </c>
      <c r="C776" t="s">
        <v>1688</v>
      </c>
      <c r="D776" t="s">
        <v>28</v>
      </c>
      <c r="E776" t="s">
        <v>29</v>
      </c>
      <c r="F776" t="s">
        <v>280</v>
      </c>
      <c r="G776" t="s">
        <v>20</v>
      </c>
      <c r="H776" t="s">
        <v>47</v>
      </c>
      <c r="I776" t="s">
        <v>32</v>
      </c>
      <c r="J776" t="s">
        <v>107</v>
      </c>
      <c r="K776" t="s">
        <v>136</v>
      </c>
      <c r="L776" t="s">
        <v>1689</v>
      </c>
      <c r="M776" s="2">
        <v>0.1</v>
      </c>
      <c r="N776" s="3">
        <v>149</v>
      </c>
      <c r="O776" s="3">
        <v>36</v>
      </c>
      <c r="P776">
        <v>2</v>
      </c>
      <c r="Q776" t="s">
        <v>7880</v>
      </c>
    </row>
    <row r="777" spans="1:17" x14ac:dyDescent="0.25">
      <c r="A777" t="s">
        <v>1690</v>
      </c>
      <c r="B777" s="1">
        <v>40778</v>
      </c>
      <c r="C777" t="s">
        <v>1691</v>
      </c>
      <c r="D777" t="s">
        <v>38</v>
      </c>
      <c r="E777" t="s">
        <v>284</v>
      </c>
      <c r="F777" t="s">
        <v>1692</v>
      </c>
      <c r="G777" t="s">
        <v>41</v>
      </c>
      <c r="H777" t="s">
        <v>21</v>
      </c>
      <c r="I777" t="s">
        <v>22</v>
      </c>
      <c r="J777" t="s">
        <v>24</v>
      </c>
      <c r="K777" t="s">
        <v>91</v>
      </c>
      <c r="L777" t="s">
        <v>90</v>
      </c>
      <c r="M777" s="2">
        <v>0</v>
      </c>
      <c r="N777" s="3">
        <v>16</v>
      </c>
      <c r="O777" s="3">
        <v>2</v>
      </c>
      <c r="P777">
        <v>2</v>
      </c>
      <c r="Q777" t="s">
        <v>7880</v>
      </c>
    </row>
    <row r="778" spans="1:17" x14ac:dyDescent="0.25">
      <c r="A778" t="s">
        <v>1693</v>
      </c>
      <c r="B778" s="1">
        <v>40778</v>
      </c>
      <c r="C778" t="s">
        <v>1694</v>
      </c>
      <c r="D778" t="s">
        <v>119</v>
      </c>
      <c r="E778" t="s">
        <v>604</v>
      </c>
      <c r="F778" t="s">
        <v>979</v>
      </c>
      <c r="G778" t="s">
        <v>41</v>
      </c>
      <c r="H778" t="s">
        <v>31</v>
      </c>
      <c r="I778" t="s">
        <v>32</v>
      </c>
      <c r="J778" t="s">
        <v>107</v>
      </c>
      <c r="K778" t="s">
        <v>147</v>
      </c>
      <c r="L778" t="s">
        <v>701</v>
      </c>
      <c r="M778" s="2">
        <v>0.5</v>
      </c>
      <c r="N778" s="3">
        <v>262</v>
      </c>
      <c r="O778" s="3">
        <v>-204</v>
      </c>
      <c r="P778">
        <v>2</v>
      </c>
      <c r="Q778" t="s">
        <v>7880</v>
      </c>
    </row>
    <row r="779" spans="1:17" x14ac:dyDescent="0.25">
      <c r="A779" t="s">
        <v>1695</v>
      </c>
      <c r="B779" s="1">
        <v>40779</v>
      </c>
      <c r="C779" t="s">
        <v>1696</v>
      </c>
      <c r="D779" t="s">
        <v>38</v>
      </c>
      <c r="E779" t="s">
        <v>67</v>
      </c>
      <c r="F779" t="s">
        <v>1697</v>
      </c>
      <c r="G779" t="s">
        <v>41</v>
      </c>
      <c r="H779" t="s">
        <v>31</v>
      </c>
      <c r="I779" t="s">
        <v>32</v>
      </c>
      <c r="J779" t="s">
        <v>34</v>
      </c>
      <c r="K779" t="s">
        <v>218</v>
      </c>
      <c r="L779" t="s">
        <v>1698</v>
      </c>
      <c r="M779" s="2">
        <v>0</v>
      </c>
      <c r="N779" s="3">
        <v>76</v>
      </c>
      <c r="O779" s="3">
        <v>9</v>
      </c>
      <c r="P779">
        <v>4</v>
      </c>
      <c r="Q779" t="s">
        <v>7880</v>
      </c>
    </row>
    <row r="780" spans="1:17" x14ac:dyDescent="0.25">
      <c r="A780" t="s">
        <v>1699</v>
      </c>
      <c r="B780" s="1">
        <v>40779</v>
      </c>
      <c r="C780" t="s">
        <v>902</v>
      </c>
      <c r="D780" t="s">
        <v>28</v>
      </c>
      <c r="E780" t="s">
        <v>29</v>
      </c>
      <c r="F780" t="s">
        <v>1700</v>
      </c>
      <c r="G780" t="s">
        <v>20</v>
      </c>
      <c r="H780" t="s">
        <v>31</v>
      </c>
      <c r="I780" t="s">
        <v>32</v>
      </c>
      <c r="J780" t="s">
        <v>24</v>
      </c>
      <c r="K780" t="s">
        <v>43</v>
      </c>
      <c r="L780" t="s">
        <v>223</v>
      </c>
      <c r="M780" s="2">
        <v>0</v>
      </c>
      <c r="N780" s="3">
        <v>51</v>
      </c>
      <c r="O780" s="3">
        <v>17</v>
      </c>
      <c r="P780">
        <v>2</v>
      </c>
      <c r="Q780" t="s">
        <v>7881</v>
      </c>
    </row>
    <row r="781" spans="1:17" x14ac:dyDescent="0.25">
      <c r="A781" t="s">
        <v>1701</v>
      </c>
      <c r="B781" s="1">
        <v>40779</v>
      </c>
      <c r="C781" t="s">
        <v>1702</v>
      </c>
      <c r="D781" t="s">
        <v>73</v>
      </c>
      <c r="E781" t="s">
        <v>196</v>
      </c>
      <c r="F781" t="s">
        <v>1703</v>
      </c>
      <c r="G781" t="s">
        <v>76</v>
      </c>
      <c r="H781" t="s">
        <v>31</v>
      </c>
      <c r="I781" t="s">
        <v>95</v>
      </c>
      <c r="J781" t="s">
        <v>107</v>
      </c>
      <c r="K781" t="s">
        <v>136</v>
      </c>
      <c r="L781" t="s">
        <v>777</v>
      </c>
      <c r="M781" s="2">
        <v>0.4</v>
      </c>
      <c r="N781" s="3">
        <v>182</v>
      </c>
      <c r="O781" s="3">
        <v>-46</v>
      </c>
      <c r="P781">
        <v>2</v>
      </c>
      <c r="Q781" t="s">
        <v>7881</v>
      </c>
    </row>
    <row r="782" spans="1:17" x14ac:dyDescent="0.25">
      <c r="A782" t="s">
        <v>1704</v>
      </c>
      <c r="B782" s="1">
        <v>40779</v>
      </c>
      <c r="C782" t="s">
        <v>1705</v>
      </c>
      <c r="D782" t="s">
        <v>73</v>
      </c>
      <c r="E782" t="s">
        <v>1706</v>
      </c>
      <c r="F782" t="s">
        <v>1707</v>
      </c>
      <c r="G782" t="s">
        <v>76</v>
      </c>
      <c r="H782" t="s">
        <v>47</v>
      </c>
      <c r="I782" t="s">
        <v>32</v>
      </c>
      <c r="J782" t="s">
        <v>34</v>
      </c>
      <c r="K782" t="s">
        <v>97</v>
      </c>
      <c r="L782" t="s">
        <v>1708</v>
      </c>
      <c r="M782" s="2">
        <v>0.6</v>
      </c>
      <c r="N782" s="3">
        <v>744</v>
      </c>
      <c r="O782" s="3">
        <v>-353</v>
      </c>
      <c r="P782">
        <v>4</v>
      </c>
      <c r="Q782" t="s">
        <v>7880</v>
      </c>
    </row>
    <row r="783" spans="1:17" x14ac:dyDescent="0.25">
      <c r="A783" t="s">
        <v>1704</v>
      </c>
      <c r="B783" s="1">
        <v>40779</v>
      </c>
      <c r="C783" t="s">
        <v>1705</v>
      </c>
      <c r="D783" t="s">
        <v>73</v>
      </c>
      <c r="E783" t="s">
        <v>1706</v>
      </c>
      <c r="F783" t="s">
        <v>1707</v>
      </c>
      <c r="G783" t="s">
        <v>76</v>
      </c>
      <c r="H783" t="s">
        <v>47</v>
      </c>
      <c r="I783" t="s">
        <v>32</v>
      </c>
      <c r="J783" t="s">
        <v>24</v>
      </c>
      <c r="K783" t="s">
        <v>50</v>
      </c>
      <c r="L783" t="s">
        <v>49</v>
      </c>
      <c r="M783" s="2">
        <v>0.4</v>
      </c>
      <c r="N783" s="3">
        <v>51</v>
      </c>
      <c r="O783" s="3">
        <v>6</v>
      </c>
      <c r="P783">
        <v>5</v>
      </c>
      <c r="Q783" t="s">
        <v>7880</v>
      </c>
    </row>
    <row r="784" spans="1:17" x14ac:dyDescent="0.25">
      <c r="A784" t="s">
        <v>1704</v>
      </c>
      <c r="B784" s="1">
        <v>40779</v>
      </c>
      <c r="C784" t="s">
        <v>1705</v>
      </c>
      <c r="D784" t="s">
        <v>73</v>
      </c>
      <c r="E784" t="s">
        <v>1706</v>
      </c>
      <c r="F784" t="s">
        <v>1707</v>
      </c>
      <c r="G784" t="s">
        <v>76</v>
      </c>
      <c r="H784" t="s">
        <v>47</v>
      </c>
      <c r="I784" t="s">
        <v>32</v>
      </c>
      <c r="J784" t="s">
        <v>24</v>
      </c>
      <c r="K784" t="s">
        <v>50</v>
      </c>
      <c r="L784" t="s">
        <v>1709</v>
      </c>
      <c r="M784" s="2">
        <v>0.4</v>
      </c>
      <c r="N784" s="3">
        <v>119</v>
      </c>
      <c r="O784" s="3">
        <v>18</v>
      </c>
      <c r="P784">
        <v>1</v>
      </c>
      <c r="Q784" t="s">
        <v>7880</v>
      </c>
    </row>
    <row r="785" spans="1:17" x14ac:dyDescent="0.25">
      <c r="A785" t="s">
        <v>1704</v>
      </c>
      <c r="B785" s="1">
        <v>40779</v>
      </c>
      <c r="C785" t="s">
        <v>1705</v>
      </c>
      <c r="D785" t="s">
        <v>73</v>
      </c>
      <c r="E785" t="s">
        <v>1706</v>
      </c>
      <c r="F785" t="s">
        <v>1707</v>
      </c>
      <c r="G785" t="s">
        <v>76</v>
      </c>
      <c r="H785" t="s">
        <v>47</v>
      </c>
      <c r="I785" t="s">
        <v>32</v>
      </c>
      <c r="J785" t="s">
        <v>24</v>
      </c>
      <c r="K785" t="s">
        <v>50</v>
      </c>
      <c r="L785" t="s">
        <v>1049</v>
      </c>
      <c r="M785" s="2">
        <v>0.4</v>
      </c>
      <c r="N785" s="3">
        <v>85</v>
      </c>
      <c r="O785" s="3">
        <v>-1</v>
      </c>
      <c r="P785">
        <v>3</v>
      </c>
      <c r="Q785" t="s">
        <v>7880</v>
      </c>
    </row>
    <row r="786" spans="1:17" x14ac:dyDescent="0.25">
      <c r="A786" t="s">
        <v>1704</v>
      </c>
      <c r="B786" s="1">
        <v>40779</v>
      </c>
      <c r="C786" t="s">
        <v>1705</v>
      </c>
      <c r="D786" t="s">
        <v>73</v>
      </c>
      <c r="E786" t="s">
        <v>1706</v>
      </c>
      <c r="F786" t="s">
        <v>1707</v>
      </c>
      <c r="G786" t="s">
        <v>76</v>
      </c>
      <c r="H786" t="s">
        <v>47</v>
      </c>
      <c r="I786" t="s">
        <v>32</v>
      </c>
      <c r="J786" t="s">
        <v>24</v>
      </c>
      <c r="K786" t="s">
        <v>50</v>
      </c>
      <c r="L786" t="s">
        <v>1470</v>
      </c>
      <c r="M786" s="2">
        <v>0.4</v>
      </c>
      <c r="N786" s="3">
        <v>451</v>
      </c>
      <c r="O786" s="3">
        <v>-75</v>
      </c>
      <c r="P786">
        <v>12</v>
      </c>
      <c r="Q786" t="s">
        <v>7880</v>
      </c>
    </row>
    <row r="787" spans="1:17" x14ac:dyDescent="0.25">
      <c r="A787" t="s">
        <v>1704</v>
      </c>
      <c r="B787" s="1">
        <v>40779</v>
      </c>
      <c r="C787" t="s">
        <v>1705</v>
      </c>
      <c r="D787" t="s">
        <v>73</v>
      </c>
      <c r="E787" t="s">
        <v>1706</v>
      </c>
      <c r="F787" t="s">
        <v>1707</v>
      </c>
      <c r="G787" t="s">
        <v>76</v>
      </c>
      <c r="H787" t="s">
        <v>47</v>
      </c>
      <c r="I787" t="s">
        <v>32</v>
      </c>
      <c r="J787" t="s">
        <v>107</v>
      </c>
      <c r="K787" t="s">
        <v>136</v>
      </c>
      <c r="L787" t="s">
        <v>1710</v>
      </c>
      <c r="M787" s="2">
        <v>0.4</v>
      </c>
      <c r="N787" s="3">
        <v>393</v>
      </c>
      <c r="O787" s="3">
        <v>-190</v>
      </c>
      <c r="P787">
        <v>5</v>
      </c>
      <c r="Q787" t="s">
        <v>7881</v>
      </c>
    </row>
    <row r="788" spans="1:17" x14ac:dyDescent="0.25">
      <c r="A788" t="s">
        <v>1711</v>
      </c>
      <c r="B788" s="1">
        <v>40780</v>
      </c>
      <c r="C788" t="s">
        <v>1712</v>
      </c>
      <c r="D788" t="s">
        <v>101</v>
      </c>
      <c r="E788" t="s">
        <v>471</v>
      </c>
      <c r="F788" t="s">
        <v>472</v>
      </c>
      <c r="G788" t="s">
        <v>41</v>
      </c>
      <c r="H788" t="s">
        <v>47</v>
      </c>
      <c r="I788" t="s">
        <v>95</v>
      </c>
      <c r="J788" t="s">
        <v>24</v>
      </c>
      <c r="K788" t="s">
        <v>145</v>
      </c>
      <c r="L788" t="s">
        <v>1713</v>
      </c>
      <c r="M788" s="2">
        <v>0</v>
      </c>
      <c r="N788" s="3">
        <v>76</v>
      </c>
      <c r="O788" s="3">
        <v>2</v>
      </c>
      <c r="P788">
        <v>5</v>
      </c>
      <c r="Q788" t="s">
        <v>7880</v>
      </c>
    </row>
    <row r="789" spans="1:17" x14ac:dyDescent="0.25">
      <c r="A789" t="s">
        <v>1714</v>
      </c>
      <c r="B789" s="1">
        <v>40780</v>
      </c>
      <c r="C789" t="s">
        <v>1715</v>
      </c>
      <c r="D789" t="s">
        <v>38</v>
      </c>
      <c r="E789" t="s">
        <v>59</v>
      </c>
      <c r="F789" t="s">
        <v>1716</v>
      </c>
      <c r="G789" t="s">
        <v>41</v>
      </c>
      <c r="H789" t="s">
        <v>31</v>
      </c>
      <c r="I789" t="s">
        <v>32</v>
      </c>
      <c r="J789" t="s">
        <v>34</v>
      </c>
      <c r="K789" t="s">
        <v>35</v>
      </c>
      <c r="L789" t="s">
        <v>33</v>
      </c>
      <c r="M789" s="2">
        <v>0.1</v>
      </c>
      <c r="N789" s="3">
        <v>439</v>
      </c>
      <c r="O789" s="3">
        <v>117</v>
      </c>
      <c r="P789">
        <v>4</v>
      </c>
      <c r="Q789" t="s">
        <v>7881</v>
      </c>
    </row>
    <row r="790" spans="1:17" x14ac:dyDescent="0.25">
      <c r="A790" t="s">
        <v>1717</v>
      </c>
      <c r="B790" s="1">
        <v>40780</v>
      </c>
      <c r="C790" t="s">
        <v>1718</v>
      </c>
      <c r="D790" t="s">
        <v>73</v>
      </c>
      <c r="E790" t="s">
        <v>1719</v>
      </c>
      <c r="F790" t="s">
        <v>1720</v>
      </c>
      <c r="G790" t="s">
        <v>76</v>
      </c>
      <c r="H790" t="s">
        <v>21</v>
      </c>
      <c r="I790" t="s">
        <v>32</v>
      </c>
      <c r="J790" t="s">
        <v>24</v>
      </c>
      <c r="K790" t="s">
        <v>78</v>
      </c>
      <c r="L790" t="s">
        <v>1721</v>
      </c>
      <c r="M790" s="2">
        <v>0</v>
      </c>
      <c r="N790" s="3">
        <v>31</v>
      </c>
      <c r="O790" s="3">
        <v>13</v>
      </c>
      <c r="P790">
        <v>4</v>
      </c>
      <c r="Q790" t="s">
        <v>7881</v>
      </c>
    </row>
    <row r="791" spans="1:17" x14ac:dyDescent="0.25">
      <c r="A791" t="s">
        <v>1717</v>
      </c>
      <c r="B791" s="1">
        <v>40780</v>
      </c>
      <c r="C791" t="s">
        <v>1718</v>
      </c>
      <c r="D791" t="s">
        <v>73</v>
      </c>
      <c r="E791" t="s">
        <v>1719</v>
      </c>
      <c r="F791" t="s">
        <v>1720</v>
      </c>
      <c r="G791" t="s">
        <v>76</v>
      </c>
      <c r="H791" t="s">
        <v>21</v>
      </c>
      <c r="I791" t="s">
        <v>32</v>
      </c>
      <c r="J791" t="s">
        <v>24</v>
      </c>
      <c r="K791" t="s">
        <v>169</v>
      </c>
      <c r="L791" t="s">
        <v>1142</v>
      </c>
      <c r="M791" s="2">
        <v>0</v>
      </c>
      <c r="N791" s="3">
        <v>47</v>
      </c>
      <c r="O791" s="3">
        <v>21</v>
      </c>
      <c r="P791">
        <v>3</v>
      </c>
      <c r="Q791" t="s">
        <v>7880</v>
      </c>
    </row>
    <row r="792" spans="1:17" x14ac:dyDescent="0.25">
      <c r="A792" t="s">
        <v>1717</v>
      </c>
      <c r="B792" s="1">
        <v>40780</v>
      </c>
      <c r="C792" t="s">
        <v>1718</v>
      </c>
      <c r="D792" t="s">
        <v>73</v>
      </c>
      <c r="E792" t="s">
        <v>1719</v>
      </c>
      <c r="F792" t="s">
        <v>1720</v>
      </c>
      <c r="G792" t="s">
        <v>76</v>
      </c>
      <c r="H792" t="s">
        <v>21</v>
      </c>
      <c r="I792" t="s">
        <v>32</v>
      </c>
      <c r="J792" t="s">
        <v>24</v>
      </c>
      <c r="K792" t="s">
        <v>63</v>
      </c>
      <c r="L792" t="s">
        <v>597</v>
      </c>
      <c r="M792" s="2">
        <v>0</v>
      </c>
      <c r="N792" s="3">
        <v>40</v>
      </c>
      <c r="O792" s="3">
        <v>18</v>
      </c>
      <c r="P792">
        <v>2</v>
      </c>
      <c r="Q792" t="s">
        <v>7881</v>
      </c>
    </row>
    <row r="793" spans="1:17" x14ac:dyDescent="0.25">
      <c r="A793" t="s">
        <v>1717</v>
      </c>
      <c r="B793" s="1">
        <v>40780</v>
      </c>
      <c r="C793" t="s">
        <v>1718</v>
      </c>
      <c r="D793" t="s">
        <v>73</v>
      </c>
      <c r="E793" t="s">
        <v>1719</v>
      </c>
      <c r="F793" t="s">
        <v>1720</v>
      </c>
      <c r="G793" t="s">
        <v>76</v>
      </c>
      <c r="H793" t="s">
        <v>21</v>
      </c>
      <c r="I793" t="s">
        <v>32</v>
      </c>
      <c r="J793" t="s">
        <v>24</v>
      </c>
      <c r="K793" t="s">
        <v>50</v>
      </c>
      <c r="L793" t="s">
        <v>1022</v>
      </c>
      <c r="M793" s="2">
        <v>0.4</v>
      </c>
      <c r="N793" s="3">
        <v>102</v>
      </c>
      <c r="O793" s="3">
        <v>-25</v>
      </c>
      <c r="P793">
        <v>3</v>
      </c>
      <c r="Q793" t="s">
        <v>7881</v>
      </c>
    </row>
    <row r="794" spans="1:17" x14ac:dyDescent="0.25">
      <c r="A794" t="s">
        <v>1722</v>
      </c>
      <c r="B794" s="1">
        <v>40780</v>
      </c>
      <c r="C794" t="s">
        <v>1723</v>
      </c>
      <c r="D794" t="s">
        <v>38</v>
      </c>
      <c r="E794" t="s">
        <v>820</v>
      </c>
      <c r="F794" t="s">
        <v>1724</v>
      </c>
      <c r="G794" t="s">
        <v>41</v>
      </c>
      <c r="H794" t="s">
        <v>31</v>
      </c>
      <c r="I794" t="s">
        <v>95</v>
      </c>
      <c r="J794" t="s">
        <v>24</v>
      </c>
      <c r="K794" t="s">
        <v>50</v>
      </c>
      <c r="L794" t="s">
        <v>1470</v>
      </c>
      <c r="M794" s="2">
        <v>0.1</v>
      </c>
      <c r="N794" s="3">
        <v>113</v>
      </c>
      <c r="O794" s="3">
        <v>25</v>
      </c>
      <c r="P794">
        <v>2</v>
      </c>
      <c r="Q794" t="s">
        <v>7881</v>
      </c>
    </row>
    <row r="795" spans="1:17" x14ac:dyDescent="0.25">
      <c r="A795" t="s">
        <v>1725</v>
      </c>
      <c r="B795" s="1">
        <v>40780</v>
      </c>
      <c r="C795" t="s">
        <v>1726</v>
      </c>
      <c r="D795" t="s">
        <v>28</v>
      </c>
      <c r="E795" t="s">
        <v>664</v>
      </c>
      <c r="F795" t="s">
        <v>1727</v>
      </c>
      <c r="G795" t="s">
        <v>20</v>
      </c>
      <c r="H795" t="s">
        <v>47</v>
      </c>
      <c r="I795" t="s">
        <v>32</v>
      </c>
      <c r="J795" t="s">
        <v>24</v>
      </c>
      <c r="K795" t="s">
        <v>43</v>
      </c>
      <c r="L795" t="s">
        <v>646</v>
      </c>
      <c r="M795" s="2">
        <v>0</v>
      </c>
      <c r="N795" s="3">
        <v>34</v>
      </c>
      <c r="O795" s="3">
        <v>8</v>
      </c>
      <c r="P795">
        <v>3</v>
      </c>
      <c r="Q795" t="s">
        <v>7880</v>
      </c>
    </row>
    <row r="796" spans="1:17" x14ac:dyDescent="0.25">
      <c r="A796" t="s">
        <v>1728</v>
      </c>
      <c r="B796" s="1">
        <v>40780</v>
      </c>
      <c r="C796" t="s">
        <v>761</v>
      </c>
      <c r="D796" t="s">
        <v>119</v>
      </c>
      <c r="E796" t="s">
        <v>120</v>
      </c>
      <c r="F796" t="s">
        <v>1476</v>
      </c>
      <c r="G796" t="s">
        <v>41</v>
      </c>
      <c r="H796" t="s">
        <v>31</v>
      </c>
      <c r="I796" t="s">
        <v>54</v>
      </c>
      <c r="J796" t="s">
        <v>24</v>
      </c>
      <c r="K796" t="s">
        <v>43</v>
      </c>
      <c r="L796" t="s">
        <v>828</v>
      </c>
      <c r="M796" s="2">
        <v>0.5</v>
      </c>
      <c r="N796" s="3">
        <v>327</v>
      </c>
      <c r="O796" s="3">
        <v>-20</v>
      </c>
      <c r="P796">
        <v>14</v>
      </c>
      <c r="Q796" t="s">
        <v>7881</v>
      </c>
    </row>
    <row r="797" spans="1:17" x14ac:dyDescent="0.25">
      <c r="A797" t="s">
        <v>1728</v>
      </c>
      <c r="B797" s="1">
        <v>40780</v>
      </c>
      <c r="C797" t="s">
        <v>761</v>
      </c>
      <c r="D797" t="s">
        <v>119</v>
      </c>
      <c r="E797" t="s">
        <v>120</v>
      </c>
      <c r="F797" t="s">
        <v>1476</v>
      </c>
      <c r="G797" t="s">
        <v>41</v>
      </c>
      <c r="H797" t="s">
        <v>31</v>
      </c>
      <c r="I797" t="s">
        <v>54</v>
      </c>
      <c r="J797" t="s">
        <v>24</v>
      </c>
      <c r="K797" t="s">
        <v>78</v>
      </c>
      <c r="L797" t="s">
        <v>576</v>
      </c>
      <c r="M797" s="2">
        <v>0.5</v>
      </c>
      <c r="N797" s="3">
        <v>20</v>
      </c>
      <c r="O797" s="3">
        <v>-4</v>
      </c>
      <c r="P797">
        <v>3</v>
      </c>
      <c r="Q797" t="s">
        <v>7880</v>
      </c>
    </row>
    <row r="798" spans="1:17" x14ac:dyDescent="0.25">
      <c r="A798" t="s">
        <v>1728</v>
      </c>
      <c r="B798" s="1">
        <v>40780</v>
      </c>
      <c r="C798" t="s">
        <v>761</v>
      </c>
      <c r="D798" t="s">
        <v>119</v>
      </c>
      <c r="E798" t="s">
        <v>120</v>
      </c>
      <c r="F798" t="s">
        <v>1476</v>
      </c>
      <c r="G798" t="s">
        <v>41</v>
      </c>
      <c r="H798" t="s">
        <v>31</v>
      </c>
      <c r="I798" t="s">
        <v>54</v>
      </c>
      <c r="J798" t="s">
        <v>24</v>
      </c>
      <c r="K798" t="s">
        <v>78</v>
      </c>
      <c r="L798" t="s">
        <v>233</v>
      </c>
      <c r="M798" s="2">
        <v>0.5</v>
      </c>
      <c r="N798" s="3">
        <v>19</v>
      </c>
      <c r="O798" s="3">
        <v>-4</v>
      </c>
      <c r="P798">
        <v>3</v>
      </c>
      <c r="Q798" t="s">
        <v>7881</v>
      </c>
    </row>
    <row r="799" spans="1:17" x14ac:dyDescent="0.25">
      <c r="A799" t="s">
        <v>1728</v>
      </c>
      <c r="B799" s="1">
        <v>40780</v>
      </c>
      <c r="C799" t="s">
        <v>761</v>
      </c>
      <c r="D799" t="s">
        <v>119</v>
      </c>
      <c r="E799" t="s">
        <v>120</v>
      </c>
      <c r="F799" t="s">
        <v>1476</v>
      </c>
      <c r="G799" t="s">
        <v>41</v>
      </c>
      <c r="H799" t="s">
        <v>31</v>
      </c>
      <c r="I799" t="s">
        <v>54</v>
      </c>
      <c r="J799" t="s">
        <v>107</v>
      </c>
      <c r="K799" t="s">
        <v>147</v>
      </c>
      <c r="L799" t="s">
        <v>701</v>
      </c>
      <c r="M799" s="2">
        <v>0.5</v>
      </c>
      <c r="N799" s="3">
        <v>393</v>
      </c>
      <c r="O799" s="3">
        <v>-306</v>
      </c>
      <c r="P799">
        <v>3</v>
      </c>
      <c r="Q799" t="s">
        <v>7880</v>
      </c>
    </row>
    <row r="800" spans="1:17" x14ac:dyDescent="0.25">
      <c r="A800" t="s">
        <v>1729</v>
      </c>
      <c r="B800" s="1">
        <v>40781</v>
      </c>
      <c r="C800" t="s">
        <v>1730</v>
      </c>
      <c r="D800" t="s">
        <v>86</v>
      </c>
      <c r="E800" t="s">
        <v>1731</v>
      </c>
      <c r="F800" t="s">
        <v>1732</v>
      </c>
      <c r="G800" t="s">
        <v>76</v>
      </c>
      <c r="H800" t="s">
        <v>31</v>
      </c>
      <c r="I800" t="s">
        <v>32</v>
      </c>
      <c r="J800" t="s">
        <v>34</v>
      </c>
      <c r="K800" t="s">
        <v>97</v>
      </c>
      <c r="L800" t="s">
        <v>634</v>
      </c>
      <c r="M800" s="2">
        <v>0.2</v>
      </c>
      <c r="N800" s="3">
        <v>259</v>
      </c>
      <c r="O800" s="3">
        <v>-55</v>
      </c>
      <c r="P800">
        <v>2</v>
      </c>
      <c r="Q800" t="s">
        <v>7881</v>
      </c>
    </row>
    <row r="801" spans="1:17" x14ac:dyDescent="0.25">
      <c r="A801" t="s">
        <v>1729</v>
      </c>
      <c r="B801" s="1">
        <v>40781</v>
      </c>
      <c r="C801" t="s">
        <v>1730</v>
      </c>
      <c r="D801" t="s">
        <v>86</v>
      </c>
      <c r="E801" t="s">
        <v>1731</v>
      </c>
      <c r="F801" t="s">
        <v>1732</v>
      </c>
      <c r="G801" t="s">
        <v>76</v>
      </c>
      <c r="H801" t="s">
        <v>31</v>
      </c>
      <c r="I801" t="s">
        <v>32</v>
      </c>
      <c r="J801" t="s">
        <v>24</v>
      </c>
      <c r="K801" t="s">
        <v>43</v>
      </c>
      <c r="L801" t="s">
        <v>83</v>
      </c>
      <c r="M801" s="2">
        <v>0</v>
      </c>
      <c r="N801" s="3">
        <v>55</v>
      </c>
      <c r="O801" s="3">
        <v>10</v>
      </c>
      <c r="P801">
        <v>1</v>
      </c>
      <c r="Q801" t="s">
        <v>7880</v>
      </c>
    </row>
    <row r="802" spans="1:17" x14ac:dyDescent="0.25">
      <c r="A802" t="s">
        <v>1733</v>
      </c>
      <c r="B802" s="1">
        <v>40781</v>
      </c>
      <c r="C802" t="s">
        <v>1734</v>
      </c>
      <c r="D802" t="s">
        <v>28</v>
      </c>
      <c r="E802" t="s">
        <v>29</v>
      </c>
      <c r="F802" t="s">
        <v>1378</v>
      </c>
      <c r="G802" t="s">
        <v>20</v>
      </c>
      <c r="H802" t="s">
        <v>31</v>
      </c>
      <c r="I802" t="s">
        <v>22</v>
      </c>
      <c r="J802" t="s">
        <v>24</v>
      </c>
      <c r="K802" t="s">
        <v>63</v>
      </c>
      <c r="L802" t="s">
        <v>1735</v>
      </c>
      <c r="M802" s="2">
        <v>0</v>
      </c>
      <c r="N802" s="3">
        <v>17</v>
      </c>
      <c r="O802" s="3">
        <v>4</v>
      </c>
      <c r="P802">
        <v>1</v>
      </c>
      <c r="Q802" t="s">
        <v>7880</v>
      </c>
    </row>
    <row r="803" spans="1:17" x14ac:dyDescent="0.25">
      <c r="A803" t="s">
        <v>1736</v>
      </c>
      <c r="B803" s="1">
        <v>40781</v>
      </c>
      <c r="C803" t="s">
        <v>1730</v>
      </c>
      <c r="D803" t="s">
        <v>38</v>
      </c>
      <c r="E803" t="s">
        <v>304</v>
      </c>
      <c r="F803" t="s">
        <v>1737</v>
      </c>
      <c r="G803" t="s">
        <v>41</v>
      </c>
      <c r="H803" t="s">
        <v>31</v>
      </c>
      <c r="I803" t="s">
        <v>22</v>
      </c>
      <c r="J803" t="s">
        <v>24</v>
      </c>
      <c r="K803" t="s">
        <v>50</v>
      </c>
      <c r="L803" t="s">
        <v>175</v>
      </c>
      <c r="M803" s="2">
        <v>0.1</v>
      </c>
      <c r="N803" s="3">
        <v>71</v>
      </c>
      <c r="O803" s="3">
        <v>32</v>
      </c>
      <c r="P803">
        <v>3</v>
      </c>
      <c r="Q803" t="s">
        <v>7881</v>
      </c>
    </row>
    <row r="804" spans="1:17" x14ac:dyDescent="0.25">
      <c r="A804" t="s">
        <v>1736</v>
      </c>
      <c r="B804" s="1">
        <v>40781</v>
      </c>
      <c r="C804" t="s">
        <v>1730</v>
      </c>
      <c r="D804" t="s">
        <v>38</v>
      </c>
      <c r="E804" t="s">
        <v>304</v>
      </c>
      <c r="F804" t="s">
        <v>1737</v>
      </c>
      <c r="G804" t="s">
        <v>41</v>
      </c>
      <c r="H804" t="s">
        <v>31</v>
      </c>
      <c r="I804" t="s">
        <v>22</v>
      </c>
      <c r="J804" t="s">
        <v>24</v>
      </c>
      <c r="K804" t="s">
        <v>145</v>
      </c>
      <c r="L804" t="s">
        <v>685</v>
      </c>
      <c r="M804" s="2">
        <v>0</v>
      </c>
      <c r="N804" s="3">
        <v>189</v>
      </c>
      <c r="O804" s="3">
        <v>45</v>
      </c>
      <c r="P804">
        <v>7</v>
      </c>
      <c r="Q804" t="s">
        <v>7880</v>
      </c>
    </row>
    <row r="805" spans="1:17" x14ac:dyDescent="0.25">
      <c r="A805" t="s">
        <v>1738</v>
      </c>
      <c r="B805" s="1">
        <v>40781</v>
      </c>
      <c r="C805" t="s">
        <v>1739</v>
      </c>
      <c r="D805" t="s">
        <v>101</v>
      </c>
      <c r="E805" t="s">
        <v>471</v>
      </c>
      <c r="F805" t="s">
        <v>1457</v>
      </c>
      <c r="G805" t="s">
        <v>41</v>
      </c>
      <c r="H805" t="s">
        <v>47</v>
      </c>
      <c r="I805" t="s">
        <v>32</v>
      </c>
      <c r="J805" t="s">
        <v>24</v>
      </c>
      <c r="K805" t="s">
        <v>43</v>
      </c>
      <c r="L805" t="s">
        <v>654</v>
      </c>
      <c r="M805" s="2">
        <v>0</v>
      </c>
      <c r="N805" s="3">
        <v>53</v>
      </c>
      <c r="O805" s="3">
        <v>23</v>
      </c>
      <c r="P805">
        <v>1</v>
      </c>
      <c r="Q805" t="s">
        <v>7881</v>
      </c>
    </row>
    <row r="806" spans="1:17" x14ac:dyDescent="0.25">
      <c r="A806" t="s">
        <v>1740</v>
      </c>
      <c r="B806" s="1">
        <v>40781</v>
      </c>
      <c r="C806" t="s">
        <v>1741</v>
      </c>
      <c r="D806" t="s">
        <v>38</v>
      </c>
      <c r="E806" t="s">
        <v>178</v>
      </c>
      <c r="F806" t="s">
        <v>1742</v>
      </c>
      <c r="G806" t="s">
        <v>41</v>
      </c>
      <c r="H806" t="s">
        <v>47</v>
      </c>
      <c r="I806" t="s">
        <v>95</v>
      </c>
      <c r="J806" t="s">
        <v>24</v>
      </c>
      <c r="K806" t="s">
        <v>43</v>
      </c>
      <c r="L806" t="s">
        <v>1743</v>
      </c>
      <c r="M806" s="2">
        <v>0</v>
      </c>
      <c r="N806" s="3">
        <v>158</v>
      </c>
      <c r="O806" s="3">
        <v>30</v>
      </c>
      <c r="P806">
        <v>3</v>
      </c>
      <c r="Q806" t="s">
        <v>7880</v>
      </c>
    </row>
    <row r="807" spans="1:17" x14ac:dyDescent="0.25">
      <c r="A807" t="s">
        <v>1740</v>
      </c>
      <c r="B807" s="1">
        <v>40781</v>
      </c>
      <c r="C807" t="s">
        <v>1741</v>
      </c>
      <c r="D807" t="s">
        <v>38</v>
      </c>
      <c r="E807" t="s">
        <v>178</v>
      </c>
      <c r="F807" t="s">
        <v>1742</v>
      </c>
      <c r="G807" t="s">
        <v>41</v>
      </c>
      <c r="H807" t="s">
        <v>47</v>
      </c>
      <c r="I807" t="s">
        <v>95</v>
      </c>
      <c r="J807" t="s">
        <v>24</v>
      </c>
      <c r="K807" t="s">
        <v>145</v>
      </c>
      <c r="L807" t="s">
        <v>1744</v>
      </c>
      <c r="M807" s="2">
        <v>0</v>
      </c>
      <c r="N807" s="3">
        <v>84</v>
      </c>
      <c r="O807" s="3">
        <v>29</v>
      </c>
      <c r="P807">
        <v>2</v>
      </c>
      <c r="Q807" t="s">
        <v>7880</v>
      </c>
    </row>
    <row r="808" spans="1:17" x14ac:dyDescent="0.25">
      <c r="A808" t="s">
        <v>1740</v>
      </c>
      <c r="B808" s="1">
        <v>40781</v>
      </c>
      <c r="C808" t="s">
        <v>1741</v>
      </c>
      <c r="D808" t="s">
        <v>38</v>
      </c>
      <c r="E808" t="s">
        <v>178</v>
      </c>
      <c r="F808" t="s">
        <v>1742</v>
      </c>
      <c r="G808" t="s">
        <v>41</v>
      </c>
      <c r="H808" t="s">
        <v>47</v>
      </c>
      <c r="I808" t="s">
        <v>95</v>
      </c>
      <c r="J808" t="s">
        <v>107</v>
      </c>
      <c r="K808" t="s">
        <v>147</v>
      </c>
      <c r="L808" t="s">
        <v>1745</v>
      </c>
      <c r="M808" s="2">
        <v>0.15</v>
      </c>
      <c r="N808" s="3">
        <v>538</v>
      </c>
      <c r="O808" s="3">
        <v>-19</v>
      </c>
      <c r="P808">
        <v>2</v>
      </c>
      <c r="Q808" t="s">
        <v>7880</v>
      </c>
    </row>
    <row r="809" spans="1:17" x14ac:dyDescent="0.25">
      <c r="A809" t="s">
        <v>1746</v>
      </c>
      <c r="B809" s="1">
        <v>40782</v>
      </c>
      <c r="C809" t="s">
        <v>1747</v>
      </c>
      <c r="D809" t="s">
        <v>500</v>
      </c>
      <c r="E809" t="s">
        <v>501</v>
      </c>
      <c r="F809" t="s">
        <v>502</v>
      </c>
      <c r="G809" t="s">
        <v>20</v>
      </c>
      <c r="H809" t="s">
        <v>47</v>
      </c>
      <c r="I809" t="s">
        <v>32</v>
      </c>
      <c r="J809" t="s">
        <v>34</v>
      </c>
      <c r="K809" t="s">
        <v>97</v>
      </c>
      <c r="L809" t="s">
        <v>1748</v>
      </c>
      <c r="M809" s="2">
        <v>0</v>
      </c>
      <c r="N809" s="3">
        <v>267</v>
      </c>
      <c r="O809" s="3">
        <v>29</v>
      </c>
      <c r="P809">
        <v>2</v>
      </c>
      <c r="Q809" t="s">
        <v>7881</v>
      </c>
    </row>
    <row r="810" spans="1:17" x14ac:dyDescent="0.25">
      <c r="A810" t="s">
        <v>1746</v>
      </c>
      <c r="B810" s="1">
        <v>40782</v>
      </c>
      <c r="C810" t="s">
        <v>1747</v>
      </c>
      <c r="D810" t="s">
        <v>500</v>
      </c>
      <c r="E810" t="s">
        <v>501</v>
      </c>
      <c r="F810" t="s">
        <v>502</v>
      </c>
      <c r="G810" t="s">
        <v>20</v>
      </c>
      <c r="H810" t="s">
        <v>47</v>
      </c>
      <c r="I810" t="s">
        <v>32</v>
      </c>
      <c r="J810" t="s">
        <v>24</v>
      </c>
      <c r="K810" t="s">
        <v>141</v>
      </c>
      <c r="L810" t="s">
        <v>1749</v>
      </c>
      <c r="M810" s="2">
        <v>0</v>
      </c>
      <c r="N810" s="3">
        <v>275</v>
      </c>
      <c r="O810" s="3">
        <v>8</v>
      </c>
      <c r="P810">
        <v>4</v>
      </c>
      <c r="Q810" t="s">
        <v>7881</v>
      </c>
    </row>
    <row r="811" spans="1:17" x14ac:dyDescent="0.25">
      <c r="A811" t="s">
        <v>1746</v>
      </c>
      <c r="B811" s="1">
        <v>40782</v>
      </c>
      <c r="C811" t="s">
        <v>1747</v>
      </c>
      <c r="D811" t="s">
        <v>500</v>
      </c>
      <c r="E811" t="s">
        <v>501</v>
      </c>
      <c r="F811" t="s">
        <v>502</v>
      </c>
      <c r="G811" t="s">
        <v>20</v>
      </c>
      <c r="H811" t="s">
        <v>47</v>
      </c>
      <c r="I811" t="s">
        <v>32</v>
      </c>
      <c r="J811" t="s">
        <v>24</v>
      </c>
      <c r="K811" t="s">
        <v>91</v>
      </c>
      <c r="L811" t="s">
        <v>1750</v>
      </c>
      <c r="M811" s="2">
        <v>0</v>
      </c>
      <c r="N811" s="3">
        <v>9</v>
      </c>
      <c r="O811" s="3">
        <v>3</v>
      </c>
      <c r="P811">
        <v>2</v>
      </c>
      <c r="Q811" t="s">
        <v>7880</v>
      </c>
    </row>
    <row r="812" spans="1:17" x14ac:dyDescent="0.25">
      <c r="A812" t="s">
        <v>1751</v>
      </c>
      <c r="B812" s="1">
        <v>40782</v>
      </c>
      <c r="C812" t="s">
        <v>1752</v>
      </c>
      <c r="D812" t="s">
        <v>73</v>
      </c>
      <c r="E812" t="s">
        <v>534</v>
      </c>
      <c r="F812" t="s">
        <v>735</v>
      </c>
      <c r="G812" t="s">
        <v>76</v>
      </c>
      <c r="H812" t="s">
        <v>31</v>
      </c>
      <c r="I812" t="s">
        <v>22</v>
      </c>
      <c r="J812" t="s">
        <v>107</v>
      </c>
      <c r="K812" t="s">
        <v>186</v>
      </c>
      <c r="L812" t="s">
        <v>1753</v>
      </c>
      <c r="M812" s="2">
        <v>0</v>
      </c>
      <c r="N812" s="3">
        <v>742</v>
      </c>
      <c r="O812" s="3">
        <v>59</v>
      </c>
      <c r="P812">
        <v>3</v>
      </c>
      <c r="Q812" t="s">
        <v>7881</v>
      </c>
    </row>
    <row r="813" spans="1:17" x14ac:dyDescent="0.25">
      <c r="A813" t="s">
        <v>1754</v>
      </c>
      <c r="B813" s="1">
        <v>40782</v>
      </c>
      <c r="C813" t="s">
        <v>1712</v>
      </c>
      <c r="D813" t="s">
        <v>101</v>
      </c>
      <c r="E813" t="s">
        <v>743</v>
      </c>
      <c r="F813" t="s">
        <v>743</v>
      </c>
      <c r="G813" t="s">
        <v>41</v>
      </c>
      <c r="H813" t="s">
        <v>47</v>
      </c>
      <c r="I813" t="s">
        <v>32</v>
      </c>
      <c r="J813" t="s">
        <v>107</v>
      </c>
      <c r="K813" t="s">
        <v>186</v>
      </c>
      <c r="L813" t="s">
        <v>1755</v>
      </c>
      <c r="M813" s="2">
        <v>0</v>
      </c>
      <c r="N813" s="3">
        <v>280</v>
      </c>
      <c r="O813" s="3">
        <v>45</v>
      </c>
      <c r="P813">
        <v>6</v>
      </c>
      <c r="Q813" t="s">
        <v>7881</v>
      </c>
    </row>
    <row r="814" spans="1:17" x14ac:dyDescent="0.25">
      <c r="A814" t="s">
        <v>1756</v>
      </c>
      <c r="B814" s="1">
        <v>40782</v>
      </c>
      <c r="C814" t="s">
        <v>1675</v>
      </c>
      <c r="D814" t="s">
        <v>73</v>
      </c>
      <c r="E814" t="s">
        <v>172</v>
      </c>
      <c r="F814" t="s">
        <v>1122</v>
      </c>
      <c r="G814" t="s">
        <v>76</v>
      </c>
      <c r="H814" t="s">
        <v>31</v>
      </c>
      <c r="I814" t="s">
        <v>32</v>
      </c>
      <c r="J814" t="s">
        <v>34</v>
      </c>
      <c r="K814" t="s">
        <v>35</v>
      </c>
      <c r="L814" t="s">
        <v>1757</v>
      </c>
      <c r="M814" s="2">
        <v>0</v>
      </c>
      <c r="N814" s="3">
        <v>630</v>
      </c>
      <c r="O814" s="3">
        <v>132</v>
      </c>
      <c r="P814">
        <v>5</v>
      </c>
      <c r="Q814" t="s">
        <v>7881</v>
      </c>
    </row>
    <row r="815" spans="1:17" x14ac:dyDescent="0.25">
      <c r="A815" t="s">
        <v>1758</v>
      </c>
      <c r="B815" s="1">
        <v>40784</v>
      </c>
      <c r="C815" t="s">
        <v>1008</v>
      </c>
      <c r="D815" t="s">
        <v>119</v>
      </c>
      <c r="E815" t="s">
        <v>570</v>
      </c>
      <c r="F815" t="s">
        <v>571</v>
      </c>
      <c r="G815" t="s">
        <v>41</v>
      </c>
      <c r="H815" t="s">
        <v>31</v>
      </c>
      <c r="I815" t="s">
        <v>54</v>
      </c>
      <c r="J815" t="s">
        <v>34</v>
      </c>
      <c r="K815" t="s">
        <v>218</v>
      </c>
      <c r="L815" t="s">
        <v>959</v>
      </c>
      <c r="M815" s="2">
        <v>0.2</v>
      </c>
      <c r="N815" s="3">
        <v>175</v>
      </c>
      <c r="O815" s="3">
        <v>24</v>
      </c>
      <c r="P815">
        <v>5</v>
      </c>
      <c r="Q815" t="s">
        <v>7880</v>
      </c>
    </row>
    <row r="816" spans="1:17" x14ac:dyDescent="0.25">
      <c r="A816" t="s">
        <v>1758</v>
      </c>
      <c r="B816" s="1">
        <v>40784</v>
      </c>
      <c r="C816" t="s">
        <v>1008</v>
      </c>
      <c r="D816" t="s">
        <v>119</v>
      </c>
      <c r="E816" t="s">
        <v>570</v>
      </c>
      <c r="F816" t="s">
        <v>571</v>
      </c>
      <c r="G816" t="s">
        <v>41</v>
      </c>
      <c r="H816" t="s">
        <v>31</v>
      </c>
      <c r="I816" t="s">
        <v>54</v>
      </c>
      <c r="J816" t="s">
        <v>24</v>
      </c>
      <c r="K816" t="s">
        <v>43</v>
      </c>
      <c r="L816" t="s">
        <v>98</v>
      </c>
      <c r="M816" s="2">
        <v>0.5</v>
      </c>
      <c r="N816" s="3">
        <v>154</v>
      </c>
      <c r="O816" s="3">
        <v>-96</v>
      </c>
      <c r="P816">
        <v>6</v>
      </c>
      <c r="Q816" t="s">
        <v>7881</v>
      </c>
    </row>
    <row r="817" spans="1:17" x14ac:dyDescent="0.25">
      <c r="A817" t="s">
        <v>1759</v>
      </c>
      <c r="B817" s="1">
        <v>40784</v>
      </c>
      <c r="C817" t="s">
        <v>255</v>
      </c>
      <c r="D817" t="s">
        <v>417</v>
      </c>
      <c r="E817" t="s">
        <v>418</v>
      </c>
      <c r="F817" t="s">
        <v>418</v>
      </c>
      <c r="G817" t="s">
        <v>20</v>
      </c>
      <c r="H817" t="s">
        <v>47</v>
      </c>
      <c r="I817" t="s">
        <v>54</v>
      </c>
      <c r="J817" t="s">
        <v>34</v>
      </c>
      <c r="K817" t="s">
        <v>218</v>
      </c>
      <c r="L817" t="s">
        <v>1760</v>
      </c>
      <c r="M817" s="2">
        <v>0.6</v>
      </c>
      <c r="N817" s="3">
        <v>87</v>
      </c>
      <c r="O817" s="3">
        <v>-106</v>
      </c>
      <c r="P817">
        <v>2</v>
      </c>
      <c r="Q817" t="s">
        <v>7880</v>
      </c>
    </row>
    <row r="818" spans="1:17" x14ac:dyDescent="0.25">
      <c r="A818" t="s">
        <v>1761</v>
      </c>
      <c r="B818" s="1">
        <v>40785</v>
      </c>
      <c r="C818" t="s">
        <v>1762</v>
      </c>
      <c r="D818" t="s">
        <v>28</v>
      </c>
      <c r="E818" t="s">
        <v>29</v>
      </c>
      <c r="F818" t="s">
        <v>1763</v>
      </c>
      <c r="G818" t="s">
        <v>20</v>
      </c>
      <c r="H818" t="s">
        <v>47</v>
      </c>
      <c r="I818" t="s">
        <v>32</v>
      </c>
      <c r="J818" t="s">
        <v>24</v>
      </c>
      <c r="K818" t="s">
        <v>78</v>
      </c>
      <c r="L818" t="s">
        <v>1764</v>
      </c>
      <c r="M818" s="2">
        <v>0</v>
      </c>
      <c r="N818" s="3">
        <v>10</v>
      </c>
      <c r="O818" s="3">
        <v>4</v>
      </c>
      <c r="P818">
        <v>2</v>
      </c>
      <c r="Q818" t="s">
        <v>7881</v>
      </c>
    </row>
    <row r="819" spans="1:17" x14ac:dyDescent="0.25">
      <c r="A819" t="s">
        <v>1765</v>
      </c>
      <c r="B819" s="1">
        <v>40785</v>
      </c>
      <c r="C819" t="s">
        <v>561</v>
      </c>
      <c r="D819" t="s">
        <v>73</v>
      </c>
      <c r="E819" t="s">
        <v>652</v>
      </c>
      <c r="F819" t="s">
        <v>1766</v>
      </c>
      <c r="G819" t="s">
        <v>76</v>
      </c>
      <c r="H819" t="s">
        <v>31</v>
      </c>
      <c r="I819" t="s">
        <v>22</v>
      </c>
      <c r="J819" t="s">
        <v>34</v>
      </c>
      <c r="K819" t="s">
        <v>218</v>
      </c>
      <c r="L819" t="s">
        <v>1698</v>
      </c>
      <c r="M819" s="2">
        <v>0</v>
      </c>
      <c r="N819" s="3">
        <v>76</v>
      </c>
      <c r="O819" s="3">
        <v>9</v>
      </c>
      <c r="P819">
        <v>4</v>
      </c>
      <c r="Q819" t="s">
        <v>7880</v>
      </c>
    </row>
    <row r="820" spans="1:17" x14ac:dyDescent="0.25">
      <c r="A820" t="s">
        <v>1765</v>
      </c>
      <c r="B820" s="1">
        <v>40785</v>
      </c>
      <c r="C820" t="s">
        <v>561</v>
      </c>
      <c r="D820" t="s">
        <v>73</v>
      </c>
      <c r="E820" t="s">
        <v>652</v>
      </c>
      <c r="F820" t="s">
        <v>1766</v>
      </c>
      <c r="G820" t="s">
        <v>76</v>
      </c>
      <c r="H820" t="s">
        <v>31</v>
      </c>
      <c r="I820" t="s">
        <v>22</v>
      </c>
      <c r="J820" t="s">
        <v>24</v>
      </c>
      <c r="K820" t="s">
        <v>145</v>
      </c>
      <c r="L820" t="s">
        <v>1115</v>
      </c>
      <c r="M820" s="2">
        <v>0</v>
      </c>
      <c r="N820" s="3">
        <v>80</v>
      </c>
      <c r="O820" s="3">
        <v>34</v>
      </c>
      <c r="P820">
        <v>3</v>
      </c>
      <c r="Q820" t="s">
        <v>7881</v>
      </c>
    </row>
    <row r="821" spans="1:17" x14ac:dyDescent="0.25">
      <c r="A821" t="s">
        <v>1767</v>
      </c>
      <c r="B821" s="1">
        <v>40785</v>
      </c>
      <c r="C821" t="s">
        <v>1564</v>
      </c>
      <c r="D821" t="s">
        <v>38</v>
      </c>
      <c r="E821" t="s">
        <v>59</v>
      </c>
      <c r="F821" t="s">
        <v>1572</v>
      </c>
      <c r="G821" t="s">
        <v>41</v>
      </c>
      <c r="H821" t="s">
        <v>31</v>
      </c>
      <c r="I821" t="s">
        <v>32</v>
      </c>
      <c r="J821" t="s">
        <v>24</v>
      </c>
      <c r="K821" t="s">
        <v>50</v>
      </c>
      <c r="L821" t="s">
        <v>1768</v>
      </c>
      <c r="M821" s="2">
        <v>0.1</v>
      </c>
      <c r="N821" s="3">
        <v>146</v>
      </c>
      <c r="O821" s="3">
        <v>18</v>
      </c>
      <c r="P821">
        <v>3</v>
      </c>
      <c r="Q821" t="s">
        <v>7880</v>
      </c>
    </row>
    <row r="822" spans="1:17" x14ac:dyDescent="0.25">
      <c r="A822" t="s">
        <v>1767</v>
      </c>
      <c r="B822" s="1">
        <v>40785</v>
      </c>
      <c r="C822" t="s">
        <v>1564</v>
      </c>
      <c r="D822" t="s">
        <v>38</v>
      </c>
      <c r="E822" t="s">
        <v>59</v>
      </c>
      <c r="F822" t="s">
        <v>1572</v>
      </c>
      <c r="G822" t="s">
        <v>41</v>
      </c>
      <c r="H822" t="s">
        <v>31</v>
      </c>
      <c r="I822" t="s">
        <v>32</v>
      </c>
      <c r="J822" t="s">
        <v>107</v>
      </c>
      <c r="K822" t="s">
        <v>108</v>
      </c>
      <c r="L822" t="s">
        <v>1334</v>
      </c>
      <c r="M822" s="2">
        <v>0.15</v>
      </c>
      <c r="N822" s="3">
        <v>683</v>
      </c>
      <c r="O822" s="3">
        <v>-96</v>
      </c>
      <c r="P822">
        <v>3</v>
      </c>
      <c r="Q822" t="s">
        <v>7881</v>
      </c>
    </row>
    <row r="823" spans="1:17" x14ac:dyDescent="0.25">
      <c r="A823" t="s">
        <v>1769</v>
      </c>
      <c r="B823" s="1">
        <v>40785</v>
      </c>
      <c r="C823" t="s">
        <v>1072</v>
      </c>
      <c r="D823" t="s">
        <v>417</v>
      </c>
      <c r="E823" t="s">
        <v>418</v>
      </c>
      <c r="F823" t="s">
        <v>418</v>
      </c>
      <c r="G823" t="s">
        <v>20</v>
      </c>
      <c r="H823" t="s">
        <v>21</v>
      </c>
      <c r="I823" t="s">
        <v>32</v>
      </c>
      <c r="J823" t="s">
        <v>24</v>
      </c>
      <c r="K823" t="s">
        <v>145</v>
      </c>
      <c r="L823" t="s">
        <v>1770</v>
      </c>
      <c r="M823" s="2">
        <v>0.5</v>
      </c>
      <c r="N823" s="3">
        <v>85</v>
      </c>
      <c r="O823" s="3">
        <v>-59</v>
      </c>
      <c r="P823">
        <v>4</v>
      </c>
      <c r="Q823" t="s">
        <v>7881</v>
      </c>
    </row>
    <row r="824" spans="1:17" x14ac:dyDescent="0.25">
      <c r="A824" t="s">
        <v>1769</v>
      </c>
      <c r="B824" s="1">
        <v>40785</v>
      </c>
      <c r="C824" t="s">
        <v>1072</v>
      </c>
      <c r="D824" t="s">
        <v>417</v>
      </c>
      <c r="E824" t="s">
        <v>418</v>
      </c>
      <c r="F824" t="s">
        <v>418</v>
      </c>
      <c r="G824" t="s">
        <v>20</v>
      </c>
      <c r="H824" t="s">
        <v>21</v>
      </c>
      <c r="I824" t="s">
        <v>32</v>
      </c>
      <c r="J824" t="s">
        <v>107</v>
      </c>
      <c r="K824" t="s">
        <v>147</v>
      </c>
      <c r="L824" t="s">
        <v>1050</v>
      </c>
      <c r="M824" s="2">
        <v>0.5</v>
      </c>
      <c r="N824" s="3">
        <v>221</v>
      </c>
      <c r="O824" s="3">
        <v>-221</v>
      </c>
      <c r="P824">
        <v>3</v>
      </c>
      <c r="Q824" t="s">
        <v>7881</v>
      </c>
    </row>
    <row r="825" spans="1:17" x14ac:dyDescent="0.25">
      <c r="A825" t="s">
        <v>1771</v>
      </c>
      <c r="B825" s="1">
        <v>40786</v>
      </c>
      <c r="C825" t="s">
        <v>1752</v>
      </c>
      <c r="D825" t="s">
        <v>101</v>
      </c>
      <c r="E825" t="s">
        <v>183</v>
      </c>
      <c r="F825" t="s">
        <v>1772</v>
      </c>
      <c r="G825" t="s">
        <v>41</v>
      </c>
      <c r="H825" t="s">
        <v>31</v>
      </c>
      <c r="I825" t="s">
        <v>32</v>
      </c>
      <c r="J825" t="s">
        <v>24</v>
      </c>
      <c r="K825" t="s">
        <v>43</v>
      </c>
      <c r="L825" t="s">
        <v>1773</v>
      </c>
      <c r="M825" s="2">
        <v>0</v>
      </c>
      <c r="N825" s="3">
        <v>114</v>
      </c>
      <c r="O825" s="3">
        <v>41</v>
      </c>
      <c r="P825">
        <v>6</v>
      </c>
      <c r="Q825" t="s">
        <v>7881</v>
      </c>
    </row>
    <row r="826" spans="1:17" x14ac:dyDescent="0.25">
      <c r="A826" t="s">
        <v>1771</v>
      </c>
      <c r="B826" s="1">
        <v>40786</v>
      </c>
      <c r="C826" t="s">
        <v>1752</v>
      </c>
      <c r="D826" t="s">
        <v>101</v>
      </c>
      <c r="E826" t="s">
        <v>183</v>
      </c>
      <c r="F826" t="s">
        <v>1772</v>
      </c>
      <c r="G826" t="s">
        <v>41</v>
      </c>
      <c r="H826" t="s">
        <v>31</v>
      </c>
      <c r="I826" t="s">
        <v>32</v>
      </c>
      <c r="J826" t="s">
        <v>24</v>
      </c>
      <c r="K826" t="s">
        <v>50</v>
      </c>
      <c r="L826" t="s">
        <v>1774</v>
      </c>
      <c r="M826" s="2">
        <v>0.1</v>
      </c>
      <c r="N826" s="3">
        <v>374</v>
      </c>
      <c r="O826" s="3">
        <v>141</v>
      </c>
      <c r="P826">
        <v>2</v>
      </c>
      <c r="Q826" t="s">
        <v>7880</v>
      </c>
    </row>
    <row r="827" spans="1:17" x14ac:dyDescent="0.25">
      <c r="A827" t="s">
        <v>1775</v>
      </c>
      <c r="B827" s="1">
        <v>40786</v>
      </c>
      <c r="C827" t="s">
        <v>574</v>
      </c>
      <c r="D827" t="s">
        <v>101</v>
      </c>
      <c r="E827" t="s">
        <v>183</v>
      </c>
      <c r="F827" t="s">
        <v>1776</v>
      </c>
      <c r="G827" t="s">
        <v>41</v>
      </c>
      <c r="H827" t="s">
        <v>31</v>
      </c>
      <c r="I827" t="s">
        <v>32</v>
      </c>
      <c r="J827" t="s">
        <v>24</v>
      </c>
      <c r="K827" t="s">
        <v>63</v>
      </c>
      <c r="L827" t="s">
        <v>1777</v>
      </c>
      <c r="M827" s="2">
        <v>0</v>
      </c>
      <c r="N827" s="3">
        <v>50</v>
      </c>
      <c r="O827" s="3">
        <v>15</v>
      </c>
      <c r="P827">
        <v>4</v>
      </c>
      <c r="Q827" t="s">
        <v>7880</v>
      </c>
    </row>
    <row r="828" spans="1:17" x14ac:dyDescent="0.25">
      <c r="A828" t="s">
        <v>1775</v>
      </c>
      <c r="B828" s="1">
        <v>40786</v>
      </c>
      <c r="C828" t="s">
        <v>574</v>
      </c>
      <c r="D828" t="s">
        <v>101</v>
      </c>
      <c r="E828" t="s">
        <v>183</v>
      </c>
      <c r="F828" t="s">
        <v>1776</v>
      </c>
      <c r="G828" t="s">
        <v>41</v>
      </c>
      <c r="H828" t="s">
        <v>31</v>
      </c>
      <c r="I828" t="s">
        <v>32</v>
      </c>
      <c r="J828" t="s">
        <v>24</v>
      </c>
      <c r="K828" t="s">
        <v>50</v>
      </c>
      <c r="L828" t="s">
        <v>986</v>
      </c>
      <c r="M828" s="2">
        <v>0.1</v>
      </c>
      <c r="N828" s="3">
        <v>765</v>
      </c>
      <c r="O828" s="3">
        <v>136</v>
      </c>
      <c r="P828">
        <v>6</v>
      </c>
      <c r="Q828" t="s">
        <v>7880</v>
      </c>
    </row>
    <row r="829" spans="1:17" x14ac:dyDescent="0.25">
      <c r="A829" t="s">
        <v>1775</v>
      </c>
      <c r="B829" s="1">
        <v>40786</v>
      </c>
      <c r="C829" t="s">
        <v>574</v>
      </c>
      <c r="D829" t="s">
        <v>101</v>
      </c>
      <c r="E829" t="s">
        <v>183</v>
      </c>
      <c r="F829" t="s">
        <v>1776</v>
      </c>
      <c r="G829" t="s">
        <v>41</v>
      </c>
      <c r="H829" t="s">
        <v>31</v>
      </c>
      <c r="I829" t="s">
        <v>32</v>
      </c>
      <c r="J829" t="s">
        <v>24</v>
      </c>
      <c r="K829" t="s">
        <v>50</v>
      </c>
      <c r="L829" t="s">
        <v>1095</v>
      </c>
      <c r="M829" s="2">
        <v>0.1</v>
      </c>
      <c r="N829" s="3">
        <v>362</v>
      </c>
      <c r="O829" s="3">
        <v>-4</v>
      </c>
      <c r="P829">
        <v>3</v>
      </c>
      <c r="Q829" t="s">
        <v>7881</v>
      </c>
    </row>
    <row r="830" spans="1:17" x14ac:dyDescent="0.25">
      <c r="A830" t="s">
        <v>1778</v>
      </c>
      <c r="B830" s="1">
        <v>40787</v>
      </c>
      <c r="C830" t="s">
        <v>1779</v>
      </c>
      <c r="D830" t="s">
        <v>28</v>
      </c>
      <c r="E830" t="s">
        <v>29</v>
      </c>
      <c r="F830" t="s">
        <v>1700</v>
      </c>
      <c r="G830" t="s">
        <v>20</v>
      </c>
      <c r="H830" t="s">
        <v>21</v>
      </c>
      <c r="I830" t="s">
        <v>54</v>
      </c>
      <c r="J830" t="s">
        <v>24</v>
      </c>
      <c r="K830" t="s">
        <v>43</v>
      </c>
      <c r="L830" t="s">
        <v>1780</v>
      </c>
      <c r="M830" s="2">
        <v>0</v>
      </c>
      <c r="N830" s="3">
        <v>61</v>
      </c>
      <c r="O830" s="3">
        <v>21</v>
      </c>
      <c r="P830">
        <v>2</v>
      </c>
      <c r="Q830" t="s">
        <v>7880</v>
      </c>
    </row>
    <row r="831" spans="1:17" x14ac:dyDescent="0.25">
      <c r="A831" t="s">
        <v>1781</v>
      </c>
      <c r="B831" s="1">
        <v>40787</v>
      </c>
      <c r="C831" t="s">
        <v>1782</v>
      </c>
      <c r="D831" t="s">
        <v>230</v>
      </c>
      <c r="E831" t="s">
        <v>1783</v>
      </c>
      <c r="F831" t="s">
        <v>1784</v>
      </c>
      <c r="G831" t="s">
        <v>20</v>
      </c>
      <c r="H831" t="s">
        <v>47</v>
      </c>
      <c r="I831" t="s">
        <v>54</v>
      </c>
      <c r="J831" t="s">
        <v>24</v>
      </c>
      <c r="K831" t="s">
        <v>50</v>
      </c>
      <c r="L831" t="s">
        <v>335</v>
      </c>
      <c r="M831" s="2">
        <v>0</v>
      </c>
      <c r="N831" s="3">
        <v>243</v>
      </c>
      <c r="O831" s="3">
        <v>119</v>
      </c>
      <c r="P831">
        <v>4</v>
      </c>
      <c r="Q831" t="s">
        <v>7881</v>
      </c>
    </row>
    <row r="832" spans="1:17" x14ac:dyDescent="0.25">
      <c r="A832" t="s">
        <v>1785</v>
      </c>
      <c r="B832" s="1">
        <v>40787</v>
      </c>
      <c r="C832" t="s">
        <v>1786</v>
      </c>
      <c r="D832" t="s">
        <v>101</v>
      </c>
      <c r="E832" t="s">
        <v>874</v>
      </c>
      <c r="F832" t="s">
        <v>1787</v>
      </c>
      <c r="G832" t="s">
        <v>41</v>
      </c>
      <c r="H832" t="s">
        <v>21</v>
      </c>
      <c r="I832" t="s">
        <v>32</v>
      </c>
      <c r="J832" t="s">
        <v>24</v>
      </c>
      <c r="K832" t="s">
        <v>78</v>
      </c>
      <c r="L832" t="s">
        <v>587</v>
      </c>
      <c r="M832" s="2">
        <v>0</v>
      </c>
      <c r="N832" s="3">
        <v>101</v>
      </c>
      <c r="O832" s="3">
        <v>6</v>
      </c>
      <c r="P832">
        <v>2</v>
      </c>
      <c r="Q832" t="s">
        <v>7881</v>
      </c>
    </row>
    <row r="833" spans="1:17" x14ac:dyDescent="0.25">
      <c r="A833" t="s">
        <v>1785</v>
      </c>
      <c r="B833" s="1">
        <v>40787</v>
      </c>
      <c r="C833" t="s">
        <v>1786</v>
      </c>
      <c r="D833" t="s">
        <v>101</v>
      </c>
      <c r="E833" t="s">
        <v>874</v>
      </c>
      <c r="F833" t="s">
        <v>1787</v>
      </c>
      <c r="G833" t="s">
        <v>41</v>
      </c>
      <c r="H833" t="s">
        <v>21</v>
      </c>
      <c r="I833" t="s">
        <v>32</v>
      </c>
      <c r="J833" t="s">
        <v>24</v>
      </c>
      <c r="K833" t="s">
        <v>78</v>
      </c>
      <c r="L833" t="s">
        <v>1788</v>
      </c>
      <c r="M833" s="2">
        <v>0</v>
      </c>
      <c r="N833" s="3">
        <v>37</v>
      </c>
      <c r="O833" s="3">
        <v>16</v>
      </c>
      <c r="P833">
        <v>4</v>
      </c>
      <c r="Q833" t="s">
        <v>7881</v>
      </c>
    </row>
    <row r="834" spans="1:17" x14ac:dyDescent="0.25">
      <c r="A834" t="s">
        <v>1789</v>
      </c>
      <c r="B834" s="1">
        <v>40788</v>
      </c>
      <c r="C834" t="s">
        <v>1790</v>
      </c>
      <c r="D834" t="s">
        <v>101</v>
      </c>
      <c r="E834" t="s">
        <v>471</v>
      </c>
      <c r="F834" t="s">
        <v>1791</v>
      </c>
      <c r="G834" t="s">
        <v>41</v>
      </c>
      <c r="H834" t="s">
        <v>47</v>
      </c>
      <c r="I834" t="s">
        <v>95</v>
      </c>
      <c r="J834" t="s">
        <v>34</v>
      </c>
      <c r="K834" t="s">
        <v>97</v>
      </c>
      <c r="L834" t="s">
        <v>1792</v>
      </c>
      <c r="M834" s="2">
        <v>0.1</v>
      </c>
      <c r="N834" s="3">
        <v>307</v>
      </c>
      <c r="O834" s="3">
        <v>99</v>
      </c>
      <c r="P834">
        <v>5</v>
      </c>
      <c r="Q834" t="s">
        <v>7880</v>
      </c>
    </row>
    <row r="835" spans="1:17" x14ac:dyDescent="0.25">
      <c r="A835" t="s">
        <v>1789</v>
      </c>
      <c r="B835" s="1">
        <v>40788</v>
      </c>
      <c r="C835" t="s">
        <v>1790</v>
      </c>
      <c r="D835" t="s">
        <v>101</v>
      </c>
      <c r="E835" t="s">
        <v>471</v>
      </c>
      <c r="F835" t="s">
        <v>1791</v>
      </c>
      <c r="G835" t="s">
        <v>41</v>
      </c>
      <c r="H835" t="s">
        <v>47</v>
      </c>
      <c r="I835" t="s">
        <v>95</v>
      </c>
      <c r="J835" t="s">
        <v>24</v>
      </c>
      <c r="K835" t="s">
        <v>78</v>
      </c>
      <c r="L835" t="s">
        <v>1793</v>
      </c>
      <c r="M835" s="2">
        <v>0</v>
      </c>
      <c r="N835" s="3">
        <v>44</v>
      </c>
      <c r="O835" s="3">
        <v>14</v>
      </c>
      <c r="P835">
        <v>3</v>
      </c>
      <c r="Q835" t="s">
        <v>7881</v>
      </c>
    </row>
    <row r="836" spans="1:17" x14ac:dyDescent="0.25">
      <c r="A836" t="s">
        <v>1789</v>
      </c>
      <c r="B836" s="1">
        <v>40788</v>
      </c>
      <c r="C836" t="s">
        <v>1790</v>
      </c>
      <c r="D836" t="s">
        <v>101</v>
      </c>
      <c r="E836" t="s">
        <v>471</v>
      </c>
      <c r="F836" t="s">
        <v>1791</v>
      </c>
      <c r="G836" t="s">
        <v>41</v>
      </c>
      <c r="H836" t="s">
        <v>47</v>
      </c>
      <c r="I836" t="s">
        <v>95</v>
      </c>
      <c r="J836" t="s">
        <v>24</v>
      </c>
      <c r="K836" t="s">
        <v>145</v>
      </c>
      <c r="L836" t="s">
        <v>1794</v>
      </c>
      <c r="M836" s="2">
        <v>0</v>
      </c>
      <c r="N836" s="3">
        <v>96</v>
      </c>
      <c r="O836" s="3">
        <v>21</v>
      </c>
      <c r="P836">
        <v>4</v>
      </c>
      <c r="Q836" t="s">
        <v>7880</v>
      </c>
    </row>
    <row r="837" spans="1:17" x14ac:dyDescent="0.25">
      <c r="A837" t="s">
        <v>1795</v>
      </c>
      <c r="B837" s="1">
        <v>40788</v>
      </c>
      <c r="C837" t="s">
        <v>1796</v>
      </c>
      <c r="D837" t="s">
        <v>81</v>
      </c>
      <c r="E837" t="s">
        <v>82</v>
      </c>
      <c r="F837" t="s">
        <v>82</v>
      </c>
      <c r="G837" t="s">
        <v>41</v>
      </c>
      <c r="H837" t="s">
        <v>31</v>
      </c>
      <c r="I837" t="s">
        <v>54</v>
      </c>
      <c r="J837" t="s">
        <v>24</v>
      </c>
      <c r="K837" t="s">
        <v>43</v>
      </c>
      <c r="L837" t="s">
        <v>646</v>
      </c>
      <c r="M837" s="2">
        <v>0</v>
      </c>
      <c r="N837" s="3">
        <v>68</v>
      </c>
      <c r="O837" s="3">
        <v>16</v>
      </c>
      <c r="P837">
        <v>6</v>
      </c>
      <c r="Q837" t="s">
        <v>7880</v>
      </c>
    </row>
    <row r="838" spans="1:17" x14ac:dyDescent="0.25">
      <c r="A838" t="s">
        <v>1795</v>
      </c>
      <c r="B838" s="1">
        <v>40788</v>
      </c>
      <c r="C838" t="s">
        <v>1796</v>
      </c>
      <c r="D838" t="s">
        <v>81</v>
      </c>
      <c r="E838" t="s">
        <v>82</v>
      </c>
      <c r="F838" t="s">
        <v>82</v>
      </c>
      <c r="G838" t="s">
        <v>41</v>
      </c>
      <c r="H838" t="s">
        <v>31</v>
      </c>
      <c r="I838" t="s">
        <v>54</v>
      </c>
      <c r="J838" t="s">
        <v>24</v>
      </c>
      <c r="K838" t="s">
        <v>78</v>
      </c>
      <c r="L838" t="s">
        <v>655</v>
      </c>
      <c r="M838" s="2">
        <v>0</v>
      </c>
      <c r="N838" s="3">
        <v>148</v>
      </c>
      <c r="O838" s="3">
        <v>16</v>
      </c>
      <c r="P838">
        <v>3</v>
      </c>
      <c r="Q838" t="s">
        <v>7881</v>
      </c>
    </row>
    <row r="839" spans="1:17" x14ac:dyDescent="0.25">
      <c r="A839" t="s">
        <v>1795</v>
      </c>
      <c r="B839" s="1">
        <v>40788</v>
      </c>
      <c r="C839" t="s">
        <v>1796</v>
      </c>
      <c r="D839" t="s">
        <v>81</v>
      </c>
      <c r="E839" t="s">
        <v>82</v>
      </c>
      <c r="F839" t="s">
        <v>82</v>
      </c>
      <c r="G839" t="s">
        <v>41</v>
      </c>
      <c r="H839" t="s">
        <v>31</v>
      </c>
      <c r="I839" t="s">
        <v>54</v>
      </c>
      <c r="J839" t="s">
        <v>24</v>
      </c>
      <c r="K839" t="s">
        <v>145</v>
      </c>
      <c r="L839" t="s">
        <v>1797</v>
      </c>
      <c r="M839" s="2">
        <v>0</v>
      </c>
      <c r="N839" s="3">
        <v>23</v>
      </c>
      <c r="O839" s="3">
        <v>8</v>
      </c>
      <c r="P839">
        <v>2</v>
      </c>
      <c r="Q839" t="s">
        <v>7881</v>
      </c>
    </row>
    <row r="840" spans="1:17" x14ac:dyDescent="0.25">
      <c r="A840" t="s">
        <v>1798</v>
      </c>
      <c r="B840" s="1">
        <v>40788</v>
      </c>
      <c r="C840" t="s">
        <v>1799</v>
      </c>
      <c r="D840" t="s">
        <v>38</v>
      </c>
      <c r="E840" t="s">
        <v>304</v>
      </c>
      <c r="F840" t="s">
        <v>1800</v>
      </c>
      <c r="G840" t="s">
        <v>41</v>
      </c>
      <c r="H840" t="s">
        <v>31</v>
      </c>
      <c r="I840" t="s">
        <v>32</v>
      </c>
      <c r="J840" t="s">
        <v>34</v>
      </c>
      <c r="K840" t="s">
        <v>97</v>
      </c>
      <c r="L840" t="s">
        <v>1801</v>
      </c>
      <c r="M840" s="2">
        <v>0.1</v>
      </c>
      <c r="N840" s="3">
        <v>1236</v>
      </c>
      <c r="O840" s="3">
        <v>302</v>
      </c>
      <c r="P840">
        <v>3</v>
      </c>
      <c r="Q840" t="s">
        <v>7880</v>
      </c>
    </row>
    <row r="841" spans="1:17" x14ac:dyDescent="0.25">
      <c r="A841" t="s">
        <v>1802</v>
      </c>
      <c r="B841" s="1">
        <v>40789</v>
      </c>
      <c r="C841" t="s">
        <v>1803</v>
      </c>
      <c r="D841" t="s">
        <v>230</v>
      </c>
      <c r="E841" t="s">
        <v>231</v>
      </c>
      <c r="F841" t="s">
        <v>231</v>
      </c>
      <c r="G841" t="s">
        <v>20</v>
      </c>
      <c r="H841" t="s">
        <v>21</v>
      </c>
      <c r="I841" t="s">
        <v>32</v>
      </c>
      <c r="J841" t="s">
        <v>24</v>
      </c>
      <c r="K841" t="s">
        <v>91</v>
      </c>
      <c r="L841" t="s">
        <v>1804</v>
      </c>
      <c r="M841" s="2">
        <v>0</v>
      </c>
      <c r="N841" s="3">
        <v>27</v>
      </c>
      <c r="O841" s="3">
        <v>11</v>
      </c>
      <c r="P841">
        <v>4</v>
      </c>
      <c r="Q841" t="s">
        <v>7880</v>
      </c>
    </row>
    <row r="842" spans="1:17" x14ac:dyDescent="0.25">
      <c r="A842" t="s">
        <v>1802</v>
      </c>
      <c r="B842" s="1">
        <v>40789</v>
      </c>
      <c r="C842" t="s">
        <v>1803</v>
      </c>
      <c r="D842" t="s">
        <v>230</v>
      </c>
      <c r="E842" t="s">
        <v>231</v>
      </c>
      <c r="F842" t="s">
        <v>231</v>
      </c>
      <c r="G842" t="s">
        <v>20</v>
      </c>
      <c r="H842" t="s">
        <v>21</v>
      </c>
      <c r="I842" t="s">
        <v>32</v>
      </c>
      <c r="J842" t="s">
        <v>24</v>
      </c>
      <c r="K842" t="s">
        <v>50</v>
      </c>
      <c r="L842" t="s">
        <v>1805</v>
      </c>
      <c r="M842" s="2">
        <v>0</v>
      </c>
      <c r="N842" s="3">
        <v>92</v>
      </c>
      <c r="O842" s="3">
        <v>11</v>
      </c>
      <c r="P842">
        <v>4</v>
      </c>
      <c r="Q842" t="s">
        <v>7881</v>
      </c>
    </row>
    <row r="843" spans="1:17" x14ac:dyDescent="0.25">
      <c r="A843" t="s">
        <v>1802</v>
      </c>
      <c r="B843" s="1">
        <v>40789</v>
      </c>
      <c r="C843" t="s">
        <v>1803</v>
      </c>
      <c r="D843" t="s">
        <v>230</v>
      </c>
      <c r="E843" t="s">
        <v>231</v>
      </c>
      <c r="F843" t="s">
        <v>231</v>
      </c>
      <c r="G843" t="s">
        <v>20</v>
      </c>
      <c r="H843" t="s">
        <v>21</v>
      </c>
      <c r="I843" t="s">
        <v>32</v>
      </c>
      <c r="J843" t="s">
        <v>24</v>
      </c>
      <c r="K843" t="s">
        <v>145</v>
      </c>
      <c r="L843" t="s">
        <v>1806</v>
      </c>
      <c r="M843" s="2">
        <v>0</v>
      </c>
      <c r="N843" s="3">
        <v>38</v>
      </c>
      <c r="O843" s="3">
        <v>10</v>
      </c>
      <c r="P843">
        <v>1</v>
      </c>
      <c r="Q843" t="s">
        <v>7880</v>
      </c>
    </row>
    <row r="844" spans="1:17" x14ac:dyDescent="0.25">
      <c r="A844" t="s">
        <v>1807</v>
      </c>
      <c r="B844" s="1">
        <v>40789</v>
      </c>
      <c r="C844" t="s">
        <v>72</v>
      </c>
      <c r="D844" t="s">
        <v>18</v>
      </c>
      <c r="E844" t="s">
        <v>128</v>
      </c>
      <c r="F844" t="s">
        <v>129</v>
      </c>
      <c r="G844" t="s">
        <v>20</v>
      </c>
      <c r="H844" t="s">
        <v>31</v>
      </c>
      <c r="I844" t="s">
        <v>32</v>
      </c>
      <c r="J844" t="s">
        <v>24</v>
      </c>
      <c r="K844" t="s">
        <v>43</v>
      </c>
      <c r="L844" t="s">
        <v>98</v>
      </c>
      <c r="M844" s="2">
        <v>0.5</v>
      </c>
      <c r="N844" s="3">
        <v>51</v>
      </c>
      <c r="O844" s="3">
        <v>-32</v>
      </c>
      <c r="P844">
        <v>2</v>
      </c>
      <c r="Q844" t="s">
        <v>7880</v>
      </c>
    </row>
    <row r="845" spans="1:17" x14ac:dyDescent="0.25">
      <c r="A845" t="s">
        <v>1807</v>
      </c>
      <c r="B845" s="1">
        <v>40789</v>
      </c>
      <c r="C845" t="s">
        <v>72</v>
      </c>
      <c r="D845" t="s">
        <v>18</v>
      </c>
      <c r="E845" t="s">
        <v>128</v>
      </c>
      <c r="F845" t="s">
        <v>129</v>
      </c>
      <c r="G845" t="s">
        <v>20</v>
      </c>
      <c r="H845" t="s">
        <v>31</v>
      </c>
      <c r="I845" t="s">
        <v>32</v>
      </c>
      <c r="J845" t="s">
        <v>107</v>
      </c>
      <c r="K845" t="s">
        <v>147</v>
      </c>
      <c r="L845" t="s">
        <v>1808</v>
      </c>
      <c r="M845" s="2">
        <v>0.5</v>
      </c>
      <c r="N845" s="3">
        <v>146</v>
      </c>
      <c r="O845" s="3">
        <v>-128</v>
      </c>
      <c r="P845">
        <v>2</v>
      </c>
      <c r="Q845" t="s">
        <v>7881</v>
      </c>
    </row>
    <row r="846" spans="1:17" x14ac:dyDescent="0.25">
      <c r="A846" t="s">
        <v>1809</v>
      </c>
      <c r="B846" s="1">
        <v>40791</v>
      </c>
      <c r="C846" t="s">
        <v>1223</v>
      </c>
      <c r="D846" t="s">
        <v>38</v>
      </c>
      <c r="E846" t="s">
        <v>178</v>
      </c>
      <c r="F846" t="s">
        <v>1810</v>
      </c>
      <c r="G846" t="s">
        <v>41</v>
      </c>
      <c r="H846" t="s">
        <v>31</v>
      </c>
      <c r="I846" t="s">
        <v>32</v>
      </c>
      <c r="J846" t="s">
        <v>34</v>
      </c>
      <c r="K846" t="s">
        <v>35</v>
      </c>
      <c r="L846" t="s">
        <v>1811</v>
      </c>
      <c r="M846" s="2">
        <v>0.1</v>
      </c>
      <c r="N846" s="3">
        <v>1076</v>
      </c>
      <c r="O846" s="3">
        <v>24</v>
      </c>
      <c r="P846">
        <v>6</v>
      </c>
      <c r="Q846" t="s">
        <v>7881</v>
      </c>
    </row>
    <row r="847" spans="1:17" x14ac:dyDescent="0.25">
      <c r="A847" t="s">
        <v>1809</v>
      </c>
      <c r="B847" s="1">
        <v>40791</v>
      </c>
      <c r="C847" t="s">
        <v>1223</v>
      </c>
      <c r="D847" t="s">
        <v>38</v>
      </c>
      <c r="E847" t="s">
        <v>178</v>
      </c>
      <c r="F847" t="s">
        <v>1810</v>
      </c>
      <c r="G847" t="s">
        <v>41</v>
      </c>
      <c r="H847" t="s">
        <v>31</v>
      </c>
      <c r="I847" t="s">
        <v>32</v>
      </c>
      <c r="J847" t="s">
        <v>34</v>
      </c>
      <c r="K847" t="s">
        <v>218</v>
      </c>
      <c r="L847" t="s">
        <v>217</v>
      </c>
      <c r="M847" s="2">
        <v>0</v>
      </c>
      <c r="N847" s="3">
        <v>40</v>
      </c>
      <c r="O847" s="3">
        <v>8</v>
      </c>
      <c r="P847">
        <v>2</v>
      </c>
      <c r="Q847" t="s">
        <v>7881</v>
      </c>
    </row>
    <row r="848" spans="1:17" x14ac:dyDescent="0.25">
      <c r="A848" t="s">
        <v>1809</v>
      </c>
      <c r="B848" s="1">
        <v>40791</v>
      </c>
      <c r="C848" t="s">
        <v>1223</v>
      </c>
      <c r="D848" t="s">
        <v>38</v>
      </c>
      <c r="E848" t="s">
        <v>178</v>
      </c>
      <c r="F848" t="s">
        <v>1810</v>
      </c>
      <c r="G848" t="s">
        <v>41</v>
      </c>
      <c r="H848" t="s">
        <v>31</v>
      </c>
      <c r="I848" t="s">
        <v>32</v>
      </c>
      <c r="J848" t="s">
        <v>24</v>
      </c>
      <c r="K848" t="s">
        <v>169</v>
      </c>
      <c r="L848" t="s">
        <v>1812</v>
      </c>
      <c r="M848" s="2">
        <v>0</v>
      </c>
      <c r="N848" s="3">
        <v>104</v>
      </c>
      <c r="O848" s="3">
        <v>28</v>
      </c>
      <c r="P848">
        <v>6</v>
      </c>
      <c r="Q848" t="s">
        <v>7880</v>
      </c>
    </row>
    <row r="849" spans="1:17" x14ac:dyDescent="0.25">
      <c r="A849" t="s">
        <v>1813</v>
      </c>
      <c r="B849" s="1">
        <v>40792</v>
      </c>
      <c r="C849" t="s">
        <v>1814</v>
      </c>
      <c r="D849" t="s">
        <v>38</v>
      </c>
      <c r="E849" t="s">
        <v>1815</v>
      </c>
      <c r="F849" t="s">
        <v>1816</v>
      </c>
      <c r="G849" t="s">
        <v>41</v>
      </c>
      <c r="H849" t="s">
        <v>47</v>
      </c>
      <c r="I849" t="s">
        <v>32</v>
      </c>
      <c r="J849" t="s">
        <v>34</v>
      </c>
      <c r="K849" t="s">
        <v>35</v>
      </c>
      <c r="L849" t="s">
        <v>1817</v>
      </c>
      <c r="M849" s="2">
        <v>0.1</v>
      </c>
      <c r="N849" s="3">
        <v>514</v>
      </c>
      <c r="O849" s="3">
        <v>108</v>
      </c>
      <c r="P849">
        <v>4</v>
      </c>
      <c r="Q849" t="s">
        <v>7881</v>
      </c>
    </row>
    <row r="850" spans="1:17" x14ac:dyDescent="0.25">
      <c r="A850" t="s">
        <v>1813</v>
      </c>
      <c r="B850" s="1">
        <v>40792</v>
      </c>
      <c r="C850" t="s">
        <v>1814</v>
      </c>
      <c r="D850" t="s">
        <v>38</v>
      </c>
      <c r="E850" t="s">
        <v>1815</v>
      </c>
      <c r="F850" t="s">
        <v>1816</v>
      </c>
      <c r="G850" t="s">
        <v>41</v>
      </c>
      <c r="H850" t="s">
        <v>47</v>
      </c>
      <c r="I850" t="s">
        <v>32</v>
      </c>
      <c r="J850" t="s">
        <v>34</v>
      </c>
      <c r="K850" t="s">
        <v>97</v>
      </c>
      <c r="L850" t="s">
        <v>1818</v>
      </c>
      <c r="M850" s="2">
        <v>0.1</v>
      </c>
      <c r="N850" s="3">
        <v>320</v>
      </c>
      <c r="O850" s="3">
        <v>82</v>
      </c>
      <c r="P850">
        <v>2</v>
      </c>
      <c r="Q850" t="s">
        <v>7881</v>
      </c>
    </row>
    <row r="851" spans="1:17" x14ac:dyDescent="0.25">
      <c r="A851" t="s">
        <v>1813</v>
      </c>
      <c r="B851" s="1">
        <v>40792</v>
      </c>
      <c r="C851" t="s">
        <v>1814</v>
      </c>
      <c r="D851" t="s">
        <v>38</v>
      </c>
      <c r="E851" t="s">
        <v>1815</v>
      </c>
      <c r="F851" t="s">
        <v>1816</v>
      </c>
      <c r="G851" t="s">
        <v>41</v>
      </c>
      <c r="H851" t="s">
        <v>47</v>
      </c>
      <c r="I851" t="s">
        <v>32</v>
      </c>
      <c r="J851" t="s">
        <v>24</v>
      </c>
      <c r="K851" t="s">
        <v>78</v>
      </c>
      <c r="L851" t="s">
        <v>1041</v>
      </c>
      <c r="M851" s="2">
        <v>0</v>
      </c>
      <c r="N851" s="3">
        <v>33</v>
      </c>
      <c r="O851" s="3">
        <v>10</v>
      </c>
      <c r="P851">
        <v>3</v>
      </c>
      <c r="Q851" t="s">
        <v>7880</v>
      </c>
    </row>
    <row r="852" spans="1:17" x14ac:dyDescent="0.25">
      <c r="A852" t="s">
        <v>1813</v>
      </c>
      <c r="B852" s="1">
        <v>40792</v>
      </c>
      <c r="C852" t="s">
        <v>1814</v>
      </c>
      <c r="D852" t="s">
        <v>38</v>
      </c>
      <c r="E852" t="s">
        <v>1815</v>
      </c>
      <c r="F852" t="s">
        <v>1816</v>
      </c>
      <c r="G852" t="s">
        <v>41</v>
      </c>
      <c r="H852" t="s">
        <v>47</v>
      </c>
      <c r="I852" t="s">
        <v>32</v>
      </c>
      <c r="J852" t="s">
        <v>24</v>
      </c>
      <c r="K852" t="s">
        <v>50</v>
      </c>
      <c r="L852" t="s">
        <v>322</v>
      </c>
      <c r="M852" s="2">
        <v>0.1</v>
      </c>
      <c r="N852" s="3">
        <v>60</v>
      </c>
      <c r="O852" s="3">
        <v>-3</v>
      </c>
      <c r="P852">
        <v>4</v>
      </c>
      <c r="Q852" t="s">
        <v>7880</v>
      </c>
    </row>
    <row r="853" spans="1:17" x14ac:dyDescent="0.25">
      <c r="A853" t="s">
        <v>1813</v>
      </c>
      <c r="B853" s="1">
        <v>40792</v>
      </c>
      <c r="C853" t="s">
        <v>1814</v>
      </c>
      <c r="D853" t="s">
        <v>38</v>
      </c>
      <c r="E853" t="s">
        <v>1815</v>
      </c>
      <c r="F853" t="s">
        <v>1816</v>
      </c>
      <c r="G853" t="s">
        <v>41</v>
      </c>
      <c r="H853" t="s">
        <v>47</v>
      </c>
      <c r="I853" t="s">
        <v>32</v>
      </c>
      <c r="J853" t="s">
        <v>107</v>
      </c>
      <c r="K853" t="s">
        <v>186</v>
      </c>
      <c r="L853" t="s">
        <v>1819</v>
      </c>
      <c r="M853" s="2">
        <v>0</v>
      </c>
      <c r="N853" s="3">
        <v>154</v>
      </c>
      <c r="O853" s="3">
        <v>46</v>
      </c>
      <c r="P853">
        <v>5</v>
      </c>
      <c r="Q853" t="s">
        <v>7880</v>
      </c>
    </row>
    <row r="854" spans="1:17" x14ac:dyDescent="0.25">
      <c r="A854" t="s">
        <v>1820</v>
      </c>
      <c r="B854" s="1">
        <v>40792</v>
      </c>
      <c r="C854" t="s">
        <v>1472</v>
      </c>
      <c r="D854" t="s">
        <v>73</v>
      </c>
      <c r="E854" t="s">
        <v>207</v>
      </c>
      <c r="F854" t="s">
        <v>1821</v>
      </c>
      <c r="G854" t="s">
        <v>76</v>
      </c>
      <c r="H854" t="s">
        <v>21</v>
      </c>
      <c r="I854" t="s">
        <v>32</v>
      </c>
      <c r="J854" t="s">
        <v>24</v>
      </c>
      <c r="K854" t="s">
        <v>43</v>
      </c>
      <c r="L854" t="s">
        <v>712</v>
      </c>
      <c r="M854" s="2">
        <v>0</v>
      </c>
      <c r="N854" s="3">
        <v>73</v>
      </c>
      <c r="O854" s="3">
        <v>29</v>
      </c>
      <c r="P854">
        <v>3</v>
      </c>
      <c r="Q854" t="s">
        <v>7880</v>
      </c>
    </row>
    <row r="855" spans="1:17" x14ac:dyDescent="0.25">
      <c r="A855" t="s">
        <v>1820</v>
      </c>
      <c r="B855" s="1">
        <v>40792</v>
      </c>
      <c r="C855" t="s">
        <v>1472</v>
      </c>
      <c r="D855" t="s">
        <v>73</v>
      </c>
      <c r="E855" t="s">
        <v>207</v>
      </c>
      <c r="F855" t="s">
        <v>1821</v>
      </c>
      <c r="G855" t="s">
        <v>76</v>
      </c>
      <c r="H855" t="s">
        <v>21</v>
      </c>
      <c r="I855" t="s">
        <v>32</v>
      </c>
      <c r="J855" t="s">
        <v>24</v>
      </c>
      <c r="K855" t="s">
        <v>43</v>
      </c>
      <c r="L855" t="s">
        <v>204</v>
      </c>
      <c r="M855" s="2">
        <v>0</v>
      </c>
      <c r="N855" s="3">
        <v>193</v>
      </c>
      <c r="O855" s="3">
        <v>29</v>
      </c>
      <c r="P855">
        <v>7</v>
      </c>
      <c r="Q855" t="s">
        <v>7880</v>
      </c>
    </row>
    <row r="856" spans="1:17" x14ac:dyDescent="0.25">
      <c r="A856" t="s">
        <v>1820</v>
      </c>
      <c r="B856" s="1">
        <v>40792</v>
      </c>
      <c r="C856" t="s">
        <v>1472</v>
      </c>
      <c r="D856" t="s">
        <v>73</v>
      </c>
      <c r="E856" t="s">
        <v>207</v>
      </c>
      <c r="F856" t="s">
        <v>1821</v>
      </c>
      <c r="G856" t="s">
        <v>76</v>
      </c>
      <c r="H856" t="s">
        <v>21</v>
      </c>
      <c r="I856" t="s">
        <v>32</v>
      </c>
      <c r="J856" t="s">
        <v>24</v>
      </c>
      <c r="K856" t="s">
        <v>78</v>
      </c>
      <c r="L856" t="s">
        <v>414</v>
      </c>
      <c r="M856" s="2">
        <v>0</v>
      </c>
      <c r="N856" s="3">
        <v>10</v>
      </c>
      <c r="O856" s="3">
        <v>2</v>
      </c>
      <c r="P856">
        <v>2</v>
      </c>
      <c r="Q856" t="s">
        <v>7880</v>
      </c>
    </row>
    <row r="857" spans="1:17" x14ac:dyDescent="0.25">
      <c r="A857" t="s">
        <v>1820</v>
      </c>
      <c r="B857" s="1">
        <v>40792</v>
      </c>
      <c r="C857" t="s">
        <v>1472</v>
      </c>
      <c r="D857" t="s">
        <v>73</v>
      </c>
      <c r="E857" t="s">
        <v>207</v>
      </c>
      <c r="F857" t="s">
        <v>1821</v>
      </c>
      <c r="G857" t="s">
        <v>76</v>
      </c>
      <c r="H857" t="s">
        <v>21</v>
      </c>
      <c r="I857" t="s">
        <v>32</v>
      </c>
      <c r="J857" t="s">
        <v>24</v>
      </c>
      <c r="K857" t="s">
        <v>91</v>
      </c>
      <c r="L857" t="s">
        <v>212</v>
      </c>
      <c r="M857" s="2">
        <v>0</v>
      </c>
      <c r="N857" s="3">
        <v>54</v>
      </c>
      <c r="O857" s="3">
        <v>8</v>
      </c>
      <c r="P857">
        <v>5</v>
      </c>
      <c r="Q857" t="s">
        <v>7881</v>
      </c>
    </row>
    <row r="858" spans="1:17" x14ac:dyDescent="0.25">
      <c r="A858" t="s">
        <v>1820</v>
      </c>
      <c r="B858" s="1">
        <v>40792</v>
      </c>
      <c r="C858" t="s">
        <v>1472</v>
      </c>
      <c r="D858" t="s">
        <v>73</v>
      </c>
      <c r="E858" t="s">
        <v>207</v>
      </c>
      <c r="F858" t="s">
        <v>1821</v>
      </c>
      <c r="G858" t="s">
        <v>76</v>
      </c>
      <c r="H858" t="s">
        <v>21</v>
      </c>
      <c r="I858" t="s">
        <v>32</v>
      </c>
      <c r="J858" t="s">
        <v>24</v>
      </c>
      <c r="K858" t="s">
        <v>50</v>
      </c>
      <c r="L858" t="s">
        <v>922</v>
      </c>
      <c r="M858" s="2">
        <v>0.4</v>
      </c>
      <c r="N858" s="3">
        <v>255</v>
      </c>
      <c r="O858" s="3">
        <v>-98</v>
      </c>
      <c r="P858">
        <v>3</v>
      </c>
      <c r="Q858" t="s">
        <v>7880</v>
      </c>
    </row>
    <row r="859" spans="1:17" x14ac:dyDescent="0.25">
      <c r="A859" t="s">
        <v>1820</v>
      </c>
      <c r="B859" s="1">
        <v>40792</v>
      </c>
      <c r="C859" t="s">
        <v>1472</v>
      </c>
      <c r="D859" t="s">
        <v>73</v>
      </c>
      <c r="E859" t="s">
        <v>207</v>
      </c>
      <c r="F859" t="s">
        <v>1821</v>
      </c>
      <c r="G859" t="s">
        <v>76</v>
      </c>
      <c r="H859" t="s">
        <v>21</v>
      </c>
      <c r="I859" t="s">
        <v>32</v>
      </c>
      <c r="J859" t="s">
        <v>107</v>
      </c>
      <c r="K859" t="s">
        <v>186</v>
      </c>
      <c r="L859" t="s">
        <v>1822</v>
      </c>
      <c r="M859" s="2">
        <v>0</v>
      </c>
      <c r="N859" s="3">
        <v>666</v>
      </c>
      <c r="O859" s="3">
        <v>66</v>
      </c>
      <c r="P859">
        <v>9</v>
      </c>
      <c r="Q859" t="s">
        <v>7880</v>
      </c>
    </row>
    <row r="860" spans="1:17" x14ac:dyDescent="0.25">
      <c r="A860" t="s">
        <v>1823</v>
      </c>
      <c r="B860" s="1">
        <v>40792</v>
      </c>
      <c r="C860" t="s">
        <v>957</v>
      </c>
      <c r="D860" t="s">
        <v>28</v>
      </c>
      <c r="E860" t="s">
        <v>29</v>
      </c>
      <c r="F860" t="s">
        <v>908</v>
      </c>
      <c r="G860" t="s">
        <v>20</v>
      </c>
      <c r="H860" t="s">
        <v>31</v>
      </c>
      <c r="I860" t="s">
        <v>32</v>
      </c>
      <c r="J860" t="s">
        <v>24</v>
      </c>
      <c r="K860" t="s">
        <v>141</v>
      </c>
      <c r="L860" t="s">
        <v>1824</v>
      </c>
      <c r="M860" s="2">
        <v>0</v>
      </c>
      <c r="N860" s="3">
        <v>1119</v>
      </c>
      <c r="O860" s="3">
        <v>246</v>
      </c>
      <c r="P860">
        <v>2</v>
      </c>
      <c r="Q860" t="s">
        <v>7880</v>
      </c>
    </row>
    <row r="861" spans="1:17" x14ac:dyDescent="0.25">
      <c r="A861" t="s">
        <v>1825</v>
      </c>
      <c r="B861" s="1">
        <v>40792</v>
      </c>
      <c r="C861" t="s">
        <v>485</v>
      </c>
      <c r="D861" t="s">
        <v>119</v>
      </c>
      <c r="E861" t="s">
        <v>433</v>
      </c>
      <c r="F861" t="s">
        <v>892</v>
      </c>
      <c r="G861" t="s">
        <v>41</v>
      </c>
      <c r="H861" t="s">
        <v>31</v>
      </c>
      <c r="I861" t="s">
        <v>32</v>
      </c>
      <c r="J861" t="s">
        <v>107</v>
      </c>
      <c r="K861" t="s">
        <v>186</v>
      </c>
      <c r="L861" t="s">
        <v>1826</v>
      </c>
      <c r="M861" s="2">
        <v>0.5</v>
      </c>
      <c r="N861" s="3">
        <v>39</v>
      </c>
      <c r="O861" s="3">
        <v>-5</v>
      </c>
      <c r="P861">
        <v>2</v>
      </c>
      <c r="Q861" t="s">
        <v>7880</v>
      </c>
    </row>
    <row r="862" spans="1:17" x14ac:dyDescent="0.25">
      <c r="A862" t="s">
        <v>1825</v>
      </c>
      <c r="B862" s="1">
        <v>40792</v>
      </c>
      <c r="C862" t="s">
        <v>485</v>
      </c>
      <c r="D862" t="s">
        <v>119</v>
      </c>
      <c r="E862" t="s">
        <v>433</v>
      </c>
      <c r="F862" t="s">
        <v>892</v>
      </c>
      <c r="G862" t="s">
        <v>41</v>
      </c>
      <c r="H862" t="s">
        <v>31</v>
      </c>
      <c r="I862" t="s">
        <v>32</v>
      </c>
      <c r="J862" t="s">
        <v>107</v>
      </c>
      <c r="K862" t="s">
        <v>186</v>
      </c>
      <c r="L862" t="s">
        <v>1403</v>
      </c>
      <c r="M862" s="2">
        <v>0.5</v>
      </c>
      <c r="N862" s="3">
        <v>332</v>
      </c>
      <c r="O862" s="3">
        <v>-226</v>
      </c>
      <c r="P862">
        <v>8</v>
      </c>
      <c r="Q862" t="s">
        <v>7880</v>
      </c>
    </row>
    <row r="863" spans="1:17" x14ac:dyDescent="0.25">
      <c r="A863" t="s">
        <v>1827</v>
      </c>
      <c r="B863" s="1">
        <v>40793</v>
      </c>
      <c r="C863" t="s">
        <v>45</v>
      </c>
      <c r="D863" t="s">
        <v>86</v>
      </c>
      <c r="E863" t="s">
        <v>708</v>
      </c>
      <c r="F863" t="s">
        <v>1828</v>
      </c>
      <c r="G863" t="s">
        <v>76</v>
      </c>
      <c r="H863" t="s">
        <v>47</v>
      </c>
      <c r="I863" t="s">
        <v>95</v>
      </c>
      <c r="J863" t="s">
        <v>24</v>
      </c>
      <c r="K863" t="s">
        <v>78</v>
      </c>
      <c r="L863" t="s">
        <v>1829</v>
      </c>
      <c r="M863" s="2">
        <v>0</v>
      </c>
      <c r="N863" s="3">
        <v>28</v>
      </c>
      <c r="O863" s="3">
        <v>10</v>
      </c>
      <c r="P863">
        <v>2</v>
      </c>
      <c r="Q863" t="s">
        <v>7881</v>
      </c>
    </row>
    <row r="864" spans="1:17" x14ac:dyDescent="0.25">
      <c r="A864" t="s">
        <v>1830</v>
      </c>
      <c r="B864" s="1">
        <v>40794</v>
      </c>
      <c r="C864" t="s">
        <v>463</v>
      </c>
      <c r="D864" t="s">
        <v>38</v>
      </c>
      <c r="E864" t="s">
        <v>495</v>
      </c>
      <c r="F864" t="s">
        <v>930</v>
      </c>
      <c r="G864" t="s">
        <v>41</v>
      </c>
      <c r="H864" t="s">
        <v>31</v>
      </c>
      <c r="I864" t="s">
        <v>95</v>
      </c>
      <c r="J864" t="s">
        <v>24</v>
      </c>
      <c r="K864" t="s">
        <v>141</v>
      </c>
      <c r="L864" t="s">
        <v>841</v>
      </c>
      <c r="M864" s="2">
        <v>0.1</v>
      </c>
      <c r="N864" s="3">
        <v>1667</v>
      </c>
      <c r="O864" s="3">
        <v>185</v>
      </c>
      <c r="P864">
        <v>6</v>
      </c>
      <c r="Q864" t="s">
        <v>7881</v>
      </c>
    </row>
    <row r="865" spans="1:17" x14ac:dyDescent="0.25">
      <c r="A865" t="s">
        <v>1830</v>
      </c>
      <c r="B865" s="1">
        <v>40794</v>
      </c>
      <c r="C865" t="s">
        <v>463</v>
      </c>
      <c r="D865" t="s">
        <v>38</v>
      </c>
      <c r="E865" t="s">
        <v>495</v>
      </c>
      <c r="F865" t="s">
        <v>930</v>
      </c>
      <c r="G865" t="s">
        <v>41</v>
      </c>
      <c r="H865" t="s">
        <v>31</v>
      </c>
      <c r="I865" t="s">
        <v>95</v>
      </c>
      <c r="J865" t="s">
        <v>24</v>
      </c>
      <c r="K865" t="s">
        <v>78</v>
      </c>
      <c r="L865" t="s">
        <v>1831</v>
      </c>
      <c r="M865" s="2">
        <v>0</v>
      </c>
      <c r="N865" s="3">
        <v>98</v>
      </c>
      <c r="O865" s="3">
        <v>12</v>
      </c>
      <c r="P865">
        <v>2</v>
      </c>
      <c r="Q865" t="s">
        <v>7880</v>
      </c>
    </row>
    <row r="866" spans="1:17" x14ac:dyDescent="0.25">
      <c r="A866" t="s">
        <v>1832</v>
      </c>
      <c r="B866" s="1">
        <v>40794</v>
      </c>
      <c r="C866" t="s">
        <v>1833</v>
      </c>
      <c r="D866" t="s">
        <v>101</v>
      </c>
      <c r="E866" t="s">
        <v>183</v>
      </c>
      <c r="F866" t="s">
        <v>1834</v>
      </c>
      <c r="G866" t="s">
        <v>41</v>
      </c>
      <c r="H866" t="s">
        <v>31</v>
      </c>
      <c r="I866" t="s">
        <v>54</v>
      </c>
      <c r="J866" t="s">
        <v>24</v>
      </c>
      <c r="K866" t="s">
        <v>78</v>
      </c>
      <c r="L866" t="s">
        <v>1835</v>
      </c>
      <c r="M866" s="2">
        <v>0</v>
      </c>
      <c r="N866" s="3">
        <v>56</v>
      </c>
      <c r="O866" s="3">
        <v>0</v>
      </c>
      <c r="P866">
        <v>2</v>
      </c>
      <c r="Q866" t="s">
        <v>7881</v>
      </c>
    </row>
    <row r="867" spans="1:17" x14ac:dyDescent="0.25">
      <c r="A867" t="s">
        <v>1832</v>
      </c>
      <c r="B867" s="1">
        <v>40794</v>
      </c>
      <c r="C867" t="s">
        <v>1833</v>
      </c>
      <c r="D867" t="s">
        <v>101</v>
      </c>
      <c r="E867" t="s">
        <v>183</v>
      </c>
      <c r="F867" t="s">
        <v>1834</v>
      </c>
      <c r="G867" t="s">
        <v>41</v>
      </c>
      <c r="H867" t="s">
        <v>31</v>
      </c>
      <c r="I867" t="s">
        <v>54</v>
      </c>
      <c r="J867" t="s">
        <v>24</v>
      </c>
      <c r="K867" t="s">
        <v>78</v>
      </c>
      <c r="L867" t="s">
        <v>1041</v>
      </c>
      <c r="M867" s="2">
        <v>0</v>
      </c>
      <c r="N867" s="3">
        <v>22</v>
      </c>
      <c r="O867" s="3">
        <v>7</v>
      </c>
      <c r="P867">
        <v>2</v>
      </c>
      <c r="Q867" t="s">
        <v>7880</v>
      </c>
    </row>
    <row r="868" spans="1:17" x14ac:dyDescent="0.25">
      <c r="A868" t="s">
        <v>1832</v>
      </c>
      <c r="B868" s="1">
        <v>40794</v>
      </c>
      <c r="C868" t="s">
        <v>1833</v>
      </c>
      <c r="D868" t="s">
        <v>101</v>
      </c>
      <c r="E868" t="s">
        <v>183</v>
      </c>
      <c r="F868" t="s">
        <v>1834</v>
      </c>
      <c r="G868" t="s">
        <v>41</v>
      </c>
      <c r="H868" t="s">
        <v>31</v>
      </c>
      <c r="I868" t="s">
        <v>54</v>
      </c>
      <c r="J868" t="s">
        <v>24</v>
      </c>
      <c r="K868" t="s">
        <v>50</v>
      </c>
      <c r="L868" t="s">
        <v>175</v>
      </c>
      <c r="M868" s="2">
        <v>0.1</v>
      </c>
      <c r="N868" s="3">
        <v>95</v>
      </c>
      <c r="O868" s="3">
        <v>42</v>
      </c>
      <c r="P868">
        <v>4</v>
      </c>
      <c r="Q868" t="s">
        <v>7881</v>
      </c>
    </row>
    <row r="869" spans="1:17" x14ac:dyDescent="0.25">
      <c r="A869" t="s">
        <v>1832</v>
      </c>
      <c r="B869" s="1">
        <v>40794</v>
      </c>
      <c r="C869" t="s">
        <v>1833</v>
      </c>
      <c r="D869" t="s">
        <v>101</v>
      </c>
      <c r="E869" t="s">
        <v>183</v>
      </c>
      <c r="F869" t="s">
        <v>1834</v>
      </c>
      <c r="G869" t="s">
        <v>41</v>
      </c>
      <c r="H869" t="s">
        <v>31</v>
      </c>
      <c r="I869" t="s">
        <v>54</v>
      </c>
      <c r="J869" t="s">
        <v>24</v>
      </c>
      <c r="K869" t="s">
        <v>145</v>
      </c>
      <c r="L869" t="s">
        <v>515</v>
      </c>
      <c r="M869" s="2">
        <v>0</v>
      </c>
      <c r="N869" s="3">
        <v>97</v>
      </c>
      <c r="O869" s="3">
        <v>31</v>
      </c>
      <c r="P869">
        <v>3</v>
      </c>
      <c r="Q869" t="s">
        <v>7880</v>
      </c>
    </row>
    <row r="870" spans="1:17" x14ac:dyDescent="0.25">
      <c r="A870" t="s">
        <v>1836</v>
      </c>
      <c r="B870" s="1">
        <v>40794</v>
      </c>
      <c r="C870" t="s">
        <v>1837</v>
      </c>
      <c r="D870" t="s">
        <v>86</v>
      </c>
      <c r="E870" t="s">
        <v>1731</v>
      </c>
      <c r="F870" t="s">
        <v>1838</v>
      </c>
      <c r="G870" t="s">
        <v>76</v>
      </c>
      <c r="H870" t="s">
        <v>47</v>
      </c>
      <c r="I870" t="s">
        <v>22</v>
      </c>
      <c r="J870" t="s">
        <v>24</v>
      </c>
      <c r="K870" t="s">
        <v>141</v>
      </c>
      <c r="L870" t="s">
        <v>1839</v>
      </c>
      <c r="M870" s="2">
        <v>0</v>
      </c>
      <c r="N870" s="3">
        <v>6517</v>
      </c>
      <c r="O870" s="3">
        <v>2476</v>
      </c>
      <c r="P870">
        <v>12</v>
      </c>
      <c r="Q870" t="s">
        <v>7880</v>
      </c>
    </row>
    <row r="871" spans="1:17" x14ac:dyDescent="0.25">
      <c r="A871" t="s">
        <v>1836</v>
      </c>
      <c r="B871" s="1">
        <v>40794</v>
      </c>
      <c r="C871" t="s">
        <v>1837</v>
      </c>
      <c r="D871" t="s">
        <v>86</v>
      </c>
      <c r="E871" t="s">
        <v>1731</v>
      </c>
      <c r="F871" t="s">
        <v>1838</v>
      </c>
      <c r="G871" t="s">
        <v>76</v>
      </c>
      <c r="H871" t="s">
        <v>47</v>
      </c>
      <c r="I871" t="s">
        <v>22</v>
      </c>
      <c r="J871" t="s">
        <v>24</v>
      </c>
      <c r="K871" t="s">
        <v>50</v>
      </c>
      <c r="L871" t="s">
        <v>1022</v>
      </c>
      <c r="M871" s="2">
        <v>0.1</v>
      </c>
      <c r="N871" s="3">
        <v>457</v>
      </c>
      <c r="O871" s="3">
        <v>76</v>
      </c>
      <c r="P871">
        <v>9</v>
      </c>
      <c r="Q871" t="s">
        <v>7881</v>
      </c>
    </row>
    <row r="872" spans="1:17" x14ac:dyDescent="0.25">
      <c r="A872" t="s">
        <v>1840</v>
      </c>
      <c r="B872" s="1">
        <v>40794</v>
      </c>
      <c r="C872" t="s">
        <v>1465</v>
      </c>
      <c r="D872" t="s">
        <v>38</v>
      </c>
      <c r="E872" t="s">
        <v>178</v>
      </c>
      <c r="F872" t="s">
        <v>1841</v>
      </c>
      <c r="G872" t="s">
        <v>41</v>
      </c>
      <c r="H872" t="s">
        <v>31</v>
      </c>
      <c r="I872" t="s">
        <v>32</v>
      </c>
      <c r="J872" t="s">
        <v>24</v>
      </c>
      <c r="K872" t="s">
        <v>50</v>
      </c>
      <c r="L872" t="s">
        <v>1842</v>
      </c>
      <c r="M872" s="2">
        <v>0.1</v>
      </c>
      <c r="N872" s="3">
        <v>51</v>
      </c>
      <c r="O872" s="3">
        <v>20</v>
      </c>
      <c r="P872">
        <v>3</v>
      </c>
      <c r="Q872" t="s">
        <v>7880</v>
      </c>
    </row>
    <row r="873" spans="1:17" x14ac:dyDescent="0.25">
      <c r="A873" t="s">
        <v>1843</v>
      </c>
      <c r="B873" s="1">
        <v>40795</v>
      </c>
      <c r="C873" t="s">
        <v>1844</v>
      </c>
      <c r="D873" t="s">
        <v>81</v>
      </c>
      <c r="E873" t="s">
        <v>1528</v>
      </c>
      <c r="F873" t="s">
        <v>1529</v>
      </c>
      <c r="G873" t="s">
        <v>41</v>
      </c>
      <c r="H873" t="s">
        <v>47</v>
      </c>
      <c r="I873" t="s">
        <v>32</v>
      </c>
      <c r="J873" t="s">
        <v>34</v>
      </c>
      <c r="K873" t="s">
        <v>35</v>
      </c>
      <c r="L873" t="s">
        <v>1817</v>
      </c>
      <c r="M873" s="2">
        <v>0</v>
      </c>
      <c r="N873" s="3">
        <v>286</v>
      </c>
      <c r="O873" s="3">
        <v>83</v>
      </c>
      <c r="P873">
        <v>2</v>
      </c>
      <c r="Q873" t="s">
        <v>7880</v>
      </c>
    </row>
    <row r="874" spans="1:17" x14ac:dyDescent="0.25">
      <c r="A874" t="s">
        <v>1843</v>
      </c>
      <c r="B874" s="1">
        <v>40795</v>
      </c>
      <c r="C874" t="s">
        <v>1844</v>
      </c>
      <c r="D874" t="s">
        <v>81</v>
      </c>
      <c r="E874" t="s">
        <v>1528</v>
      </c>
      <c r="F874" t="s">
        <v>1529</v>
      </c>
      <c r="G874" t="s">
        <v>41</v>
      </c>
      <c r="H874" t="s">
        <v>47</v>
      </c>
      <c r="I874" t="s">
        <v>32</v>
      </c>
      <c r="J874" t="s">
        <v>34</v>
      </c>
      <c r="K874" t="s">
        <v>97</v>
      </c>
      <c r="L874" t="s">
        <v>1792</v>
      </c>
      <c r="M874" s="2">
        <v>0</v>
      </c>
      <c r="N874" s="3">
        <v>205</v>
      </c>
      <c r="O874" s="3">
        <v>80</v>
      </c>
      <c r="P874">
        <v>3</v>
      </c>
      <c r="Q874" t="s">
        <v>7880</v>
      </c>
    </row>
    <row r="875" spans="1:17" x14ac:dyDescent="0.25">
      <c r="A875" t="s">
        <v>1843</v>
      </c>
      <c r="B875" s="1">
        <v>40795</v>
      </c>
      <c r="C875" t="s">
        <v>1844</v>
      </c>
      <c r="D875" t="s">
        <v>81</v>
      </c>
      <c r="E875" t="s">
        <v>1528</v>
      </c>
      <c r="F875" t="s">
        <v>1529</v>
      </c>
      <c r="G875" t="s">
        <v>41</v>
      </c>
      <c r="H875" t="s">
        <v>47</v>
      </c>
      <c r="I875" t="s">
        <v>32</v>
      </c>
      <c r="J875" t="s">
        <v>34</v>
      </c>
      <c r="K875" t="s">
        <v>218</v>
      </c>
      <c r="L875" t="s">
        <v>1845</v>
      </c>
      <c r="M875" s="2">
        <v>0</v>
      </c>
      <c r="N875" s="3">
        <v>88</v>
      </c>
      <c r="O875" s="3">
        <v>27</v>
      </c>
      <c r="P875">
        <v>2</v>
      </c>
      <c r="Q875" t="s">
        <v>7880</v>
      </c>
    </row>
    <row r="876" spans="1:17" x14ac:dyDescent="0.25">
      <c r="A876" t="s">
        <v>1843</v>
      </c>
      <c r="B876" s="1">
        <v>40795</v>
      </c>
      <c r="C876" t="s">
        <v>1844</v>
      </c>
      <c r="D876" t="s">
        <v>81</v>
      </c>
      <c r="E876" t="s">
        <v>1528</v>
      </c>
      <c r="F876" t="s">
        <v>1529</v>
      </c>
      <c r="G876" t="s">
        <v>41</v>
      </c>
      <c r="H876" t="s">
        <v>47</v>
      </c>
      <c r="I876" t="s">
        <v>32</v>
      </c>
      <c r="J876" t="s">
        <v>24</v>
      </c>
      <c r="K876" t="s">
        <v>43</v>
      </c>
      <c r="L876" t="s">
        <v>1846</v>
      </c>
      <c r="M876" s="2">
        <v>0</v>
      </c>
      <c r="N876" s="3">
        <v>137</v>
      </c>
      <c r="O876" s="3">
        <v>63</v>
      </c>
      <c r="P876">
        <v>3</v>
      </c>
      <c r="Q876" t="s">
        <v>7880</v>
      </c>
    </row>
    <row r="877" spans="1:17" x14ac:dyDescent="0.25">
      <c r="A877" t="s">
        <v>1843</v>
      </c>
      <c r="B877" s="1">
        <v>40795</v>
      </c>
      <c r="C877" t="s">
        <v>1844</v>
      </c>
      <c r="D877" t="s">
        <v>81</v>
      </c>
      <c r="E877" t="s">
        <v>1528</v>
      </c>
      <c r="F877" t="s">
        <v>1529</v>
      </c>
      <c r="G877" t="s">
        <v>41</v>
      </c>
      <c r="H877" t="s">
        <v>47</v>
      </c>
      <c r="I877" t="s">
        <v>32</v>
      </c>
      <c r="J877" t="s">
        <v>24</v>
      </c>
      <c r="K877" t="s">
        <v>25</v>
      </c>
      <c r="L877" t="s">
        <v>1847</v>
      </c>
      <c r="M877" s="2">
        <v>0</v>
      </c>
      <c r="N877" s="3">
        <v>45</v>
      </c>
      <c r="O877" s="3">
        <v>2</v>
      </c>
      <c r="P877">
        <v>2</v>
      </c>
      <c r="Q877" t="s">
        <v>7881</v>
      </c>
    </row>
    <row r="878" spans="1:17" x14ac:dyDescent="0.25">
      <c r="A878" t="s">
        <v>1843</v>
      </c>
      <c r="B878" s="1">
        <v>40795</v>
      </c>
      <c r="C878" t="s">
        <v>1844</v>
      </c>
      <c r="D878" t="s">
        <v>81</v>
      </c>
      <c r="E878" t="s">
        <v>1528</v>
      </c>
      <c r="F878" t="s">
        <v>1529</v>
      </c>
      <c r="G878" t="s">
        <v>41</v>
      </c>
      <c r="H878" t="s">
        <v>47</v>
      </c>
      <c r="I878" t="s">
        <v>32</v>
      </c>
      <c r="J878" t="s">
        <v>107</v>
      </c>
      <c r="K878" t="s">
        <v>147</v>
      </c>
      <c r="L878" t="s">
        <v>1848</v>
      </c>
      <c r="M878" s="2">
        <v>0</v>
      </c>
      <c r="N878" s="3">
        <v>1593</v>
      </c>
      <c r="O878" s="3">
        <v>653</v>
      </c>
      <c r="P878">
        <v>5</v>
      </c>
      <c r="Q878" t="s">
        <v>7881</v>
      </c>
    </row>
    <row r="879" spans="1:17" x14ac:dyDescent="0.25">
      <c r="A879" t="s">
        <v>1849</v>
      </c>
      <c r="B879" s="1">
        <v>40795</v>
      </c>
      <c r="C879" t="s">
        <v>1850</v>
      </c>
      <c r="D879" t="s">
        <v>73</v>
      </c>
      <c r="E879" t="s">
        <v>422</v>
      </c>
      <c r="F879" t="s">
        <v>423</v>
      </c>
      <c r="G879" t="s">
        <v>76</v>
      </c>
      <c r="H879" t="s">
        <v>21</v>
      </c>
      <c r="I879" t="s">
        <v>32</v>
      </c>
      <c r="J879" t="s">
        <v>24</v>
      </c>
      <c r="K879" t="s">
        <v>63</v>
      </c>
      <c r="L879" t="s">
        <v>1851</v>
      </c>
      <c r="M879" s="2">
        <v>0</v>
      </c>
      <c r="N879" s="3">
        <v>17</v>
      </c>
      <c r="O879" s="3">
        <v>7</v>
      </c>
      <c r="P879">
        <v>2</v>
      </c>
      <c r="Q879" t="s">
        <v>7881</v>
      </c>
    </row>
    <row r="880" spans="1:17" x14ac:dyDescent="0.25">
      <c r="A880" t="s">
        <v>1852</v>
      </c>
      <c r="B880" s="1">
        <v>40796</v>
      </c>
      <c r="C880" t="s">
        <v>1425</v>
      </c>
      <c r="D880" t="s">
        <v>101</v>
      </c>
      <c r="E880" t="s">
        <v>325</v>
      </c>
      <c r="F880" t="s">
        <v>1853</v>
      </c>
      <c r="G880" t="s">
        <v>41</v>
      </c>
      <c r="H880" t="s">
        <v>31</v>
      </c>
      <c r="I880" t="s">
        <v>22</v>
      </c>
      <c r="J880" t="s">
        <v>34</v>
      </c>
      <c r="K880" t="s">
        <v>218</v>
      </c>
      <c r="L880" t="s">
        <v>1854</v>
      </c>
      <c r="M880" s="2">
        <v>0</v>
      </c>
      <c r="N880" s="3">
        <v>88</v>
      </c>
      <c r="O880" s="3">
        <v>3</v>
      </c>
      <c r="P880">
        <v>2</v>
      </c>
      <c r="Q880" t="s">
        <v>7881</v>
      </c>
    </row>
    <row r="881" spans="1:17" x14ac:dyDescent="0.25">
      <c r="A881" t="s">
        <v>1852</v>
      </c>
      <c r="B881" s="1">
        <v>40796</v>
      </c>
      <c r="C881" t="s">
        <v>1425</v>
      </c>
      <c r="D881" t="s">
        <v>101</v>
      </c>
      <c r="E881" t="s">
        <v>325</v>
      </c>
      <c r="F881" t="s">
        <v>1853</v>
      </c>
      <c r="G881" t="s">
        <v>41</v>
      </c>
      <c r="H881" t="s">
        <v>31</v>
      </c>
      <c r="I881" t="s">
        <v>22</v>
      </c>
      <c r="J881" t="s">
        <v>24</v>
      </c>
      <c r="K881" t="s">
        <v>43</v>
      </c>
      <c r="L881" t="s">
        <v>1855</v>
      </c>
      <c r="M881" s="2">
        <v>0</v>
      </c>
      <c r="N881" s="3">
        <v>284</v>
      </c>
      <c r="O881" s="3">
        <v>43</v>
      </c>
      <c r="P881">
        <v>5</v>
      </c>
      <c r="Q881" t="s">
        <v>7880</v>
      </c>
    </row>
    <row r="882" spans="1:17" x14ac:dyDescent="0.25">
      <c r="A882" t="s">
        <v>1856</v>
      </c>
      <c r="B882" s="1">
        <v>40798</v>
      </c>
      <c r="C882" t="s">
        <v>1857</v>
      </c>
      <c r="D882" t="s">
        <v>86</v>
      </c>
      <c r="E882" t="s">
        <v>156</v>
      </c>
      <c r="F882" t="s">
        <v>1858</v>
      </c>
      <c r="G882" t="s">
        <v>76</v>
      </c>
      <c r="H882" t="s">
        <v>47</v>
      </c>
      <c r="I882" t="s">
        <v>32</v>
      </c>
      <c r="J882" t="s">
        <v>107</v>
      </c>
      <c r="K882" t="s">
        <v>136</v>
      </c>
      <c r="L882" t="s">
        <v>419</v>
      </c>
      <c r="M882" s="2">
        <v>0.1</v>
      </c>
      <c r="N882" s="3">
        <v>777</v>
      </c>
      <c r="O882" s="3">
        <v>129</v>
      </c>
      <c r="P882">
        <v>7</v>
      </c>
      <c r="Q882" t="s">
        <v>7880</v>
      </c>
    </row>
    <row r="883" spans="1:17" x14ac:dyDescent="0.25">
      <c r="A883" t="s">
        <v>1859</v>
      </c>
      <c r="B883" s="1">
        <v>40798</v>
      </c>
      <c r="C883" t="s">
        <v>1860</v>
      </c>
      <c r="D883" t="s">
        <v>417</v>
      </c>
      <c r="E883" t="s">
        <v>418</v>
      </c>
      <c r="F883" t="s">
        <v>418</v>
      </c>
      <c r="G883" t="s">
        <v>20</v>
      </c>
      <c r="H883" t="s">
        <v>47</v>
      </c>
      <c r="I883" t="s">
        <v>22</v>
      </c>
      <c r="J883" t="s">
        <v>24</v>
      </c>
      <c r="K883" t="s">
        <v>145</v>
      </c>
      <c r="L883" t="s">
        <v>1861</v>
      </c>
      <c r="M883" s="2">
        <v>0.5</v>
      </c>
      <c r="N883" s="3">
        <v>60</v>
      </c>
      <c r="O883" s="3">
        <v>-37</v>
      </c>
      <c r="P883">
        <v>4</v>
      </c>
      <c r="Q883" t="s">
        <v>7880</v>
      </c>
    </row>
    <row r="884" spans="1:17" x14ac:dyDescent="0.25">
      <c r="A884" t="s">
        <v>1862</v>
      </c>
      <c r="B884" s="1">
        <v>40798</v>
      </c>
      <c r="C884" t="s">
        <v>1726</v>
      </c>
      <c r="D884" t="s">
        <v>119</v>
      </c>
      <c r="E884" t="s">
        <v>604</v>
      </c>
      <c r="F884" t="s">
        <v>979</v>
      </c>
      <c r="G884" t="s">
        <v>41</v>
      </c>
      <c r="H884" t="s">
        <v>47</v>
      </c>
      <c r="I884" t="s">
        <v>54</v>
      </c>
      <c r="J884" t="s">
        <v>24</v>
      </c>
      <c r="K884" t="s">
        <v>78</v>
      </c>
      <c r="L884" t="s">
        <v>576</v>
      </c>
      <c r="M884" s="2">
        <v>0.5</v>
      </c>
      <c r="N884" s="3">
        <v>13</v>
      </c>
      <c r="O884" s="3">
        <v>-2</v>
      </c>
      <c r="P884">
        <v>2</v>
      </c>
      <c r="Q884" t="s">
        <v>7881</v>
      </c>
    </row>
    <row r="885" spans="1:17" x14ac:dyDescent="0.25">
      <c r="A885" t="s">
        <v>1863</v>
      </c>
      <c r="B885" s="1">
        <v>40799</v>
      </c>
      <c r="C885" t="s">
        <v>206</v>
      </c>
      <c r="D885" t="s">
        <v>101</v>
      </c>
      <c r="E885" t="s">
        <v>325</v>
      </c>
      <c r="F885" t="s">
        <v>326</v>
      </c>
      <c r="G885" t="s">
        <v>41</v>
      </c>
      <c r="H885" t="s">
        <v>31</v>
      </c>
      <c r="I885" t="s">
        <v>32</v>
      </c>
      <c r="J885" t="s">
        <v>24</v>
      </c>
      <c r="K885" t="s">
        <v>78</v>
      </c>
      <c r="L885" t="s">
        <v>1864</v>
      </c>
      <c r="M885" s="2">
        <v>0</v>
      </c>
      <c r="N885" s="3">
        <v>86</v>
      </c>
      <c r="O885" s="3">
        <v>4</v>
      </c>
      <c r="P885">
        <v>6</v>
      </c>
      <c r="Q885" t="s">
        <v>7880</v>
      </c>
    </row>
    <row r="886" spans="1:17" x14ac:dyDescent="0.25">
      <c r="A886" t="s">
        <v>1863</v>
      </c>
      <c r="B886" s="1">
        <v>40799</v>
      </c>
      <c r="C886" t="s">
        <v>206</v>
      </c>
      <c r="D886" t="s">
        <v>101</v>
      </c>
      <c r="E886" t="s">
        <v>325</v>
      </c>
      <c r="F886" t="s">
        <v>326</v>
      </c>
      <c r="G886" t="s">
        <v>41</v>
      </c>
      <c r="H886" t="s">
        <v>31</v>
      </c>
      <c r="I886" t="s">
        <v>32</v>
      </c>
      <c r="J886" t="s">
        <v>24</v>
      </c>
      <c r="K886" t="s">
        <v>50</v>
      </c>
      <c r="L886" t="s">
        <v>404</v>
      </c>
      <c r="M886" s="2">
        <v>0.1</v>
      </c>
      <c r="N886" s="3">
        <v>78</v>
      </c>
      <c r="O886" s="3">
        <v>14</v>
      </c>
      <c r="P886">
        <v>8</v>
      </c>
      <c r="Q886" t="s">
        <v>7881</v>
      </c>
    </row>
    <row r="887" spans="1:17" x14ac:dyDescent="0.25">
      <c r="A887" t="s">
        <v>1865</v>
      </c>
      <c r="B887" s="1">
        <v>40799</v>
      </c>
      <c r="C887" t="s">
        <v>1564</v>
      </c>
      <c r="D887" t="s">
        <v>73</v>
      </c>
      <c r="E887" t="s">
        <v>534</v>
      </c>
      <c r="F887" t="s">
        <v>735</v>
      </c>
      <c r="G887" t="s">
        <v>76</v>
      </c>
      <c r="H887" t="s">
        <v>31</v>
      </c>
      <c r="I887" t="s">
        <v>95</v>
      </c>
      <c r="J887" t="s">
        <v>24</v>
      </c>
      <c r="K887" t="s">
        <v>43</v>
      </c>
      <c r="L887" t="s">
        <v>446</v>
      </c>
      <c r="M887" s="2">
        <v>0</v>
      </c>
      <c r="N887" s="3">
        <v>134</v>
      </c>
      <c r="O887" s="3">
        <v>37</v>
      </c>
      <c r="P887">
        <v>5</v>
      </c>
      <c r="Q887" t="s">
        <v>7880</v>
      </c>
    </row>
    <row r="888" spans="1:17" x14ac:dyDescent="0.25">
      <c r="A888" t="s">
        <v>1865</v>
      </c>
      <c r="B888" s="1">
        <v>40799</v>
      </c>
      <c r="C888" t="s">
        <v>1564</v>
      </c>
      <c r="D888" t="s">
        <v>73</v>
      </c>
      <c r="E888" t="s">
        <v>534</v>
      </c>
      <c r="F888" t="s">
        <v>735</v>
      </c>
      <c r="G888" t="s">
        <v>76</v>
      </c>
      <c r="H888" t="s">
        <v>31</v>
      </c>
      <c r="I888" t="s">
        <v>95</v>
      </c>
      <c r="J888" t="s">
        <v>24</v>
      </c>
      <c r="K888" t="s">
        <v>78</v>
      </c>
      <c r="L888" t="s">
        <v>1866</v>
      </c>
      <c r="M888" s="2">
        <v>0</v>
      </c>
      <c r="N888" s="3">
        <v>27</v>
      </c>
      <c r="O888" s="3">
        <v>4</v>
      </c>
      <c r="P888">
        <v>2</v>
      </c>
      <c r="Q888" t="s">
        <v>7881</v>
      </c>
    </row>
    <row r="889" spans="1:17" x14ac:dyDescent="0.25">
      <c r="A889" t="s">
        <v>1867</v>
      </c>
      <c r="B889" s="1">
        <v>40800</v>
      </c>
      <c r="C889" t="s">
        <v>1705</v>
      </c>
      <c r="D889" t="s">
        <v>28</v>
      </c>
      <c r="E889" t="s">
        <v>29</v>
      </c>
      <c r="F889" t="s">
        <v>1868</v>
      </c>
      <c r="G889" t="s">
        <v>20</v>
      </c>
      <c r="H889" t="s">
        <v>47</v>
      </c>
      <c r="I889" t="s">
        <v>32</v>
      </c>
      <c r="J889" t="s">
        <v>107</v>
      </c>
      <c r="K889" t="s">
        <v>186</v>
      </c>
      <c r="L889" t="s">
        <v>1869</v>
      </c>
      <c r="M889" s="2">
        <v>0</v>
      </c>
      <c r="N889" s="3">
        <v>211</v>
      </c>
      <c r="O889" s="3">
        <v>19</v>
      </c>
      <c r="P889">
        <v>3</v>
      </c>
      <c r="Q889" t="s">
        <v>7880</v>
      </c>
    </row>
    <row r="890" spans="1:17" x14ac:dyDescent="0.25">
      <c r="A890" t="s">
        <v>1870</v>
      </c>
      <c r="B890" s="1">
        <v>40800</v>
      </c>
      <c r="C890" t="s">
        <v>782</v>
      </c>
      <c r="D890" t="s">
        <v>28</v>
      </c>
      <c r="E890" t="s">
        <v>29</v>
      </c>
      <c r="F890" t="s">
        <v>1871</v>
      </c>
      <c r="G890" t="s">
        <v>20</v>
      </c>
      <c r="H890" t="s">
        <v>31</v>
      </c>
      <c r="I890" t="s">
        <v>22</v>
      </c>
      <c r="J890" t="s">
        <v>24</v>
      </c>
      <c r="K890" t="s">
        <v>50</v>
      </c>
      <c r="L890" t="s">
        <v>1207</v>
      </c>
      <c r="M890" s="2">
        <v>0</v>
      </c>
      <c r="N890" s="3">
        <v>273</v>
      </c>
      <c r="O890" s="3">
        <v>14</v>
      </c>
      <c r="P890">
        <v>5</v>
      </c>
      <c r="Q890" t="s">
        <v>7880</v>
      </c>
    </row>
    <row r="891" spans="1:17" x14ac:dyDescent="0.25">
      <c r="A891" t="s">
        <v>1872</v>
      </c>
      <c r="B891" s="1">
        <v>40800</v>
      </c>
      <c r="C891" t="s">
        <v>1873</v>
      </c>
      <c r="D891" t="s">
        <v>38</v>
      </c>
      <c r="E891" t="s">
        <v>284</v>
      </c>
      <c r="F891" t="s">
        <v>1067</v>
      </c>
      <c r="G891" t="s">
        <v>41</v>
      </c>
      <c r="H891" t="s">
        <v>47</v>
      </c>
      <c r="I891" t="s">
        <v>32</v>
      </c>
      <c r="J891" t="s">
        <v>107</v>
      </c>
      <c r="K891" t="s">
        <v>186</v>
      </c>
      <c r="L891" t="s">
        <v>1874</v>
      </c>
      <c r="M891" s="2">
        <v>0</v>
      </c>
      <c r="N891" s="3">
        <v>257</v>
      </c>
      <c r="O891" s="3">
        <v>108</v>
      </c>
      <c r="P891">
        <v>1</v>
      </c>
      <c r="Q891" t="s">
        <v>7881</v>
      </c>
    </row>
    <row r="892" spans="1:17" x14ac:dyDescent="0.25">
      <c r="A892" t="s">
        <v>1875</v>
      </c>
      <c r="B892" s="1">
        <v>40800</v>
      </c>
      <c r="C892" t="s">
        <v>1876</v>
      </c>
      <c r="D892" t="s">
        <v>28</v>
      </c>
      <c r="E892" t="s">
        <v>29</v>
      </c>
      <c r="F892" t="s">
        <v>1127</v>
      </c>
      <c r="G892" t="s">
        <v>20</v>
      </c>
      <c r="H892" t="s">
        <v>31</v>
      </c>
      <c r="I892" t="s">
        <v>95</v>
      </c>
      <c r="J892" t="s">
        <v>24</v>
      </c>
      <c r="K892" t="s">
        <v>43</v>
      </c>
      <c r="L892" t="s">
        <v>1601</v>
      </c>
      <c r="M892" s="2">
        <v>0</v>
      </c>
      <c r="N892" s="3">
        <v>317</v>
      </c>
      <c r="O892" s="3">
        <v>28</v>
      </c>
      <c r="P892">
        <v>12</v>
      </c>
      <c r="Q892" t="s">
        <v>7881</v>
      </c>
    </row>
    <row r="893" spans="1:17" x14ac:dyDescent="0.25">
      <c r="A893" t="s">
        <v>1877</v>
      </c>
      <c r="B893" s="1">
        <v>40800</v>
      </c>
      <c r="C893" t="s">
        <v>1588</v>
      </c>
      <c r="D893" t="s">
        <v>150</v>
      </c>
      <c r="E893" t="s">
        <v>161</v>
      </c>
      <c r="F893" t="s">
        <v>162</v>
      </c>
      <c r="G893" t="s">
        <v>20</v>
      </c>
      <c r="H893" t="s">
        <v>31</v>
      </c>
      <c r="I893" t="s">
        <v>32</v>
      </c>
      <c r="J893" t="s">
        <v>24</v>
      </c>
      <c r="K893" t="s">
        <v>43</v>
      </c>
      <c r="L893" t="s">
        <v>130</v>
      </c>
      <c r="M893" s="2">
        <v>0.5</v>
      </c>
      <c r="N893" s="3">
        <v>25</v>
      </c>
      <c r="O893" s="3">
        <v>-11</v>
      </c>
      <c r="P893">
        <v>4</v>
      </c>
      <c r="Q893" t="s">
        <v>7880</v>
      </c>
    </row>
    <row r="894" spans="1:17" x14ac:dyDescent="0.25">
      <c r="A894" t="s">
        <v>1877</v>
      </c>
      <c r="B894" s="1">
        <v>40800</v>
      </c>
      <c r="C894" t="s">
        <v>1588</v>
      </c>
      <c r="D894" t="s">
        <v>150</v>
      </c>
      <c r="E894" t="s">
        <v>161</v>
      </c>
      <c r="F894" t="s">
        <v>162</v>
      </c>
      <c r="G894" t="s">
        <v>20</v>
      </c>
      <c r="H894" t="s">
        <v>31</v>
      </c>
      <c r="I894" t="s">
        <v>32</v>
      </c>
      <c r="J894" t="s">
        <v>24</v>
      </c>
      <c r="K894" t="s">
        <v>50</v>
      </c>
      <c r="L894" t="s">
        <v>1207</v>
      </c>
      <c r="M894" s="2">
        <v>0.5</v>
      </c>
      <c r="N894" s="3">
        <v>82</v>
      </c>
      <c r="O894" s="3">
        <v>-74</v>
      </c>
      <c r="P894">
        <v>3</v>
      </c>
      <c r="Q894" t="s">
        <v>7881</v>
      </c>
    </row>
    <row r="895" spans="1:17" x14ac:dyDescent="0.25">
      <c r="A895" t="s">
        <v>1878</v>
      </c>
      <c r="B895" s="1">
        <v>40800</v>
      </c>
      <c r="C895" t="s">
        <v>898</v>
      </c>
      <c r="D895" t="s">
        <v>101</v>
      </c>
      <c r="E895" t="s">
        <v>256</v>
      </c>
      <c r="F895" t="s">
        <v>1879</v>
      </c>
      <c r="G895" t="s">
        <v>41</v>
      </c>
      <c r="H895" t="s">
        <v>47</v>
      </c>
      <c r="I895" t="s">
        <v>32</v>
      </c>
      <c r="J895" t="s">
        <v>24</v>
      </c>
      <c r="K895" t="s">
        <v>91</v>
      </c>
      <c r="L895" t="s">
        <v>700</v>
      </c>
      <c r="M895" s="2">
        <v>0</v>
      </c>
      <c r="N895" s="3">
        <v>21</v>
      </c>
      <c r="O895" s="3">
        <v>8</v>
      </c>
      <c r="P895">
        <v>3</v>
      </c>
      <c r="Q895" t="s">
        <v>7880</v>
      </c>
    </row>
    <row r="896" spans="1:17" x14ac:dyDescent="0.25">
      <c r="A896" t="s">
        <v>1880</v>
      </c>
      <c r="B896" s="1">
        <v>40800</v>
      </c>
      <c r="C896" t="s">
        <v>1881</v>
      </c>
      <c r="D896" t="s">
        <v>38</v>
      </c>
      <c r="E896" t="s">
        <v>178</v>
      </c>
      <c r="F896" t="s">
        <v>1882</v>
      </c>
      <c r="G896" t="s">
        <v>41</v>
      </c>
      <c r="H896" t="s">
        <v>31</v>
      </c>
      <c r="I896" t="s">
        <v>32</v>
      </c>
      <c r="J896" t="s">
        <v>107</v>
      </c>
      <c r="K896" t="s">
        <v>147</v>
      </c>
      <c r="L896" t="s">
        <v>1883</v>
      </c>
      <c r="M896" s="2">
        <v>0.15</v>
      </c>
      <c r="N896" s="3">
        <v>965</v>
      </c>
      <c r="O896" s="3">
        <v>-68</v>
      </c>
      <c r="P896">
        <v>3</v>
      </c>
      <c r="Q896" t="s">
        <v>7880</v>
      </c>
    </row>
    <row r="897" spans="1:17" x14ac:dyDescent="0.25">
      <c r="A897" t="s">
        <v>1884</v>
      </c>
      <c r="B897" s="1">
        <v>40801</v>
      </c>
      <c r="C897" t="s">
        <v>1885</v>
      </c>
      <c r="D897" t="s">
        <v>101</v>
      </c>
      <c r="E897" t="s">
        <v>471</v>
      </c>
      <c r="F897" t="s">
        <v>1886</v>
      </c>
      <c r="G897" t="s">
        <v>41</v>
      </c>
      <c r="H897" t="s">
        <v>21</v>
      </c>
      <c r="I897" t="s">
        <v>32</v>
      </c>
      <c r="J897" t="s">
        <v>34</v>
      </c>
      <c r="K897" t="s">
        <v>218</v>
      </c>
      <c r="L897" t="s">
        <v>1887</v>
      </c>
      <c r="M897" s="2">
        <v>0</v>
      </c>
      <c r="N897" s="3">
        <v>76</v>
      </c>
      <c r="O897" s="3">
        <v>11</v>
      </c>
      <c r="P897">
        <v>3</v>
      </c>
      <c r="Q897" t="s">
        <v>7880</v>
      </c>
    </row>
    <row r="898" spans="1:17" x14ac:dyDescent="0.25">
      <c r="A898" t="s">
        <v>1884</v>
      </c>
      <c r="B898" s="1">
        <v>40801</v>
      </c>
      <c r="C898" t="s">
        <v>1885</v>
      </c>
      <c r="D898" t="s">
        <v>101</v>
      </c>
      <c r="E898" t="s">
        <v>471</v>
      </c>
      <c r="F898" t="s">
        <v>1886</v>
      </c>
      <c r="G898" t="s">
        <v>41</v>
      </c>
      <c r="H898" t="s">
        <v>21</v>
      </c>
      <c r="I898" t="s">
        <v>32</v>
      </c>
      <c r="J898" t="s">
        <v>24</v>
      </c>
      <c r="K898" t="s">
        <v>78</v>
      </c>
      <c r="L898" t="s">
        <v>587</v>
      </c>
      <c r="M898" s="2">
        <v>0</v>
      </c>
      <c r="N898" s="3">
        <v>252</v>
      </c>
      <c r="O898" s="3">
        <v>15</v>
      </c>
      <c r="P898">
        <v>5</v>
      </c>
      <c r="Q898" t="s">
        <v>7881</v>
      </c>
    </row>
    <row r="899" spans="1:17" x14ac:dyDescent="0.25">
      <c r="A899" t="s">
        <v>1884</v>
      </c>
      <c r="B899" s="1">
        <v>40801</v>
      </c>
      <c r="C899" t="s">
        <v>1885</v>
      </c>
      <c r="D899" t="s">
        <v>101</v>
      </c>
      <c r="E899" t="s">
        <v>471</v>
      </c>
      <c r="F899" t="s">
        <v>1886</v>
      </c>
      <c r="G899" t="s">
        <v>41</v>
      </c>
      <c r="H899" t="s">
        <v>21</v>
      </c>
      <c r="I899" t="s">
        <v>32</v>
      </c>
      <c r="J899" t="s">
        <v>24</v>
      </c>
      <c r="K899" t="s">
        <v>145</v>
      </c>
      <c r="L899" t="s">
        <v>1861</v>
      </c>
      <c r="M899" s="2">
        <v>0</v>
      </c>
      <c r="N899" s="3">
        <v>90</v>
      </c>
      <c r="O899" s="3">
        <v>17</v>
      </c>
      <c r="P899">
        <v>3</v>
      </c>
      <c r="Q899" t="s">
        <v>7880</v>
      </c>
    </row>
    <row r="900" spans="1:17" x14ac:dyDescent="0.25">
      <c r="A900" t="s">
        <v>1888</v>
      </c>
      <c r="B900" s="1">
        <v>40801</v>
      </c>
      <c r="C900" t="s">
        <v>1889</v>
      </c>
      <c r="D900" t="s">
        <v>86</v>
      </c>
      <c r="E900" t="s">
        <v>226</v>
      </c>
      <c r="F900" t="s">
        <v>226</v>
      </c>
      <c r="G900" t="s">
        <v>76</v>
      </c>
      <c r="H900" t="s">
        <v>31</v>
      </c>
      <c r="I900" t="s">
        <v>32</v>
      </c>
      <c r="J900" t="s">
        <v>34</v>
      </c>
      <c r="K900" t="s">
        <v>218</v>
      </c>
      <c r="L900" t="s">
        <v>1890</v>
      </c>
      <c r="M900" s="2">
        <v>0</v>
      </c>
      <c r="N900" s="3">
        <v>749</v>
      </c>
      <c r="O900" s="3">
        <v>180</v>
      </c>
      <c r="P900">
        <v>7</v>
      </c>
      <c r="Q900" t="s">
        <v>7881</v>
      </c>
    </row>
    <row r="901" spans="1:17" x14ac:dyDescent="0.25">
      <c r="A901" t="s">
        <v>1891</v>
      </c>
      <c r="B901" s="1">
        <v>40801</v>
      </c>
      <c r="C901" t="s">
        <v>1892</v>
      </c>
      <c r="D901" t="s">
        <v>86</v>
      </c>
      <c r="E901" t="s">
        <v>156</v>
      </c>
      <c r="F901" t="s">
        <v>1576</v>
      </c>
      <c r="G901" t="s">
        <v>76</v>
      </c>
      <c r="H901" t="s">
        <v>31</v>
      </c>
      <c r="I901" t="s">
        <v>32</v>
      </c>
      <c r="J901" t="s">
        <v>107</v>
      </c>
      <c r="K901" t="s">
        <v>136</v>
      </c>
      <c r="L901" t="s">
        <v>1371</v>
      </c>
      <c r="M901" s="2">
        <v>0.1</v>
      </c>
      <c r="N901" s="3">
        <v>301</v>
      </c>
      <c r="O901" s="3">
        <v>73</v>
      </c>
      <c r="P901">
        <v>2</v>
      </c>
      <c r="Q901" t="s">
        <v>7881</v>
      </c>
    </row>
    <row r="902" spans="1:17" x14ac:dyDescent="0.25">
      <c r="A902" t="s">
        <v>1893</v>
      </c>
      <c r="B902" s="1">
        <v>40801</v>
      </c>
      <c r="C902" t="s">
        <v>1527</v>
      </c>
      <c r="D902" t="s">
        <v>417</v>
      </c>
      <c r="E902" t="s">
        <v>418</v>
      </c>
      <c r="F902" t="s">
        <v>418</v>
      </c>
      <c r="G902" t="s">
        <v>20</v>
      </c>
      <c r="H902" t="s">
        <v>31</v>
      </c>
      <c r="I902" t="s">
        <v>95</v>
      </c>
      <c r="J902" t="s">
        <v>24</v>
      </c>
      <c r="K902" t="s">
        <v>78</v>
      </c>
      <c r="L902" t="s">
        <v>1033</v>
      </c>
      <c r="M902" s="2">
        <v>0.5</v>
      </c>
      <c r="N902" s="3">
        <v>51</v>
      </c>
      <c r="O902" s="3">
        <v>-15</v>
      </c>
      <c r="P902">
        <v>2</v>
      </c>
      <c r="Q902" t="s">
        <v>7881</v>
      </c>
    </row>
    <row r="903" spans="1:17" x14ac:dyDescent="0.25">
      <c r="A903" t="s">
        <v>1894</v>
      </c>
      <c r="B903" s="1">
        <v>40801</v>
      </c>
      <c r="C903" t="s">
        <v>1895</v>
      </c>
      <c r="D903" t="s">
        <v>28</v>
      </c>
      <c r="E903" t="s">
        <v>29</v>
      </c>
      <c r="F903" t="s">
        <v>1896</v>
      </c>
      <c r="G903" t="s">
        <v>20</v>
      </c>
      <c r="H903" t="s">
        <v>31</v>
      </c>
      <c r="I903" t="s">
        <v>32</v>
      </c>
      <c r="J903" t="s">
        <v>24</v>
      </c>
      <c r="K903" t="s">
        <v>50</v>
      </c>
      <c r="L903" t="s">
        <v>1897</v>
      </c>
      <c r="M903" s="2">
        <v>0</v>
      </c>
      <c r="N903" s="3">
        <v>281</v>
      </c>
      <c r="O903" s="3">
        <v>3</v>
      </c>
      <c r="P903">
        <v>2</v>
      </c>
      <c r="Q903" t="s">
        <v>7881</v>
      </c>
    </row>
    <row r="904" spans="1:17" x14ac:dyDescent="0.25">
      <c r="A904" t="s">
        <v>1898</v>
      </c>
      <c r="B904" s="1">
        <v>40801</v>
      </c>
      <c r="C904" t="s">
        <v>1178</v>
      </c>
      <c r="D904" t="s">
        <v>101</v>
      </c>
      <c r="E904" t="s">
        <v>874</v>
      </c>
      <c r="F904" t="s">
        <v>1899</v>
      </c>
      <c r="G904" t="s">
        <v>41</v>
      </c>
      <c r="H904" t="s">
        <v>47</v>
      </c>
      <c r="I904" t="s">
        <v>32</v>
      </c>
      <c r="J904" t="s">
        <v>34</v>
      </c>
      <c r="K904" t="s">
        <v>35</v>
      </c>
      <c r="L904" t="s">
        <v>1900</v>
      </c>
      <c r="M904" s="2">
        <v>0.1</v>
      </c>
      <c r="N904" s="3">
        <v>785</v>
      </c>
      <c r="O904" s="3">
        <v>270</v>
      </c>
      <c r="P904">
        <v>2</v>
      </c>
      <c r="Q904" t="s">
        <v>7881</v>
      </c>
    </row>
    <row r="905" spans="1:17" x14ac:dyDescent="0.25">
      <c r="A905" t="s">
        <v>1898</v>
      </c>
      <c r="B905" s="1">
        <v>40801</v>
      </c>
      <c r="C905" t="s">
        <v>1178</v>
      </c>
      <c r="D905" t="s">
        <v>101</v>
      </c>
      <c r="E905" t="s">
        <v>874</v>
      </c>
      <c r="F905" t="s">
        <v>1899</v>
      </c>
      <c r="G905" t="s">
        <v>41</v>
      </c>
      <c r="H905" t="s">
        <v>47</v>
      </c>
      <c r="I905" t="s">
        <v>32</v>
      </c>
      <c r="J905" t="s">
        <v>24</v>
      </c>
      <c r="K905" t="s">
        <v>50</v>
      </c>
      <c r="L905" t="s">
        <v>322</v>
      </c>
      <c r="M905" s="2">
        <v>0.1</v>
      </c>
      <c r="N905" s="3">
        <v>60</v>
      </c>
      <c r="O905" s="3">
        <v>-3</v>
      </c>
      <c r="P905">
        <v>4</v>
      </c>
      <c r="Q905" t="s">
        <v>7880</v>
      </c>
    </row>
    <row r="906" spans="1:17" x14ac:dyDescent="0.25">
      <c r="A906" t="s">
        <v>1898</v>
      </c>
      <c r="B906" s="1">
        <v>40801</v>
      </c>
      <c r="C906" t="s">
        <v>1178</v>
      </c>
      <c r="D906" t="s">
        <v>101</v>
      </c>
      <c r="E906" t="s">
        <v>874</v>
      </c>
      <c r="F906" t="s">
        <v>1899</v>
      </c>
      <c r="G906" t="s">
        <v>41</v>
      </c>
      <c r="H906" t="s">
        <v>47</v>
      </c>
      <c r="I906" t="s">
        <v>32</v>
      </c>
      <c r="J906" t="s">
        <v>107</v>
      </c>
      <c r="K906" t="s">
        <v>186</v>
      </c>
      <c r="L906" t="s">
        <v>1901</v>
      </c>
      <c r="M906" s="2">
        <v>0</v>
      </c>
      <c r="N906" s="3">
        <v>1293</v>
      </c>
      <c r="O906" s="3">
        <v>233</v>
      </c>
      <c r="P906">
        <v>5</v>
      </c>
      <c r="Q906" t="s">
        <v>7880</v>
      </c>
    </row>
    <row r="907" spans="1:17" x14ac:dyDescent="0.25">
      <c r="A907" t="s">
        <v>1902</v>
      </c>
      <c r="B907" s="1">
        <v>40802</v>
      </c>
      <c r="C907" t="s">
        <v>1903</v>
      </c>
      <c r="D907" t="s">
        <v>28</v>
      </c>
      <c r="E907" t="s">
        <v>29</v>
      </c>
      <c r="F907" t="s">
        <v>94</v>
      </c>
      <c r="G907" t="s">
        <v>20</v>
      </c>
      <c r="H907" t="s">
        <v>31</v>
      </c>
      <c r="I907" t="s">
        <v>32</v>
      </c>
      <c r="J907" t="s">
        <v>34</v>
      </c>
      <c r="K907" t="s">
        <v>89</v>
      </c>
      <c r="L907" t="s">
        <v>1904</v>
      </c>
      <c r="M907" s="2">
        <v>0</v>
      </c>
      <c r="N907" s="3">
        <v>1674</v>
      </c>
      <c r="O907" s="3">
        <v>686</v>
      </c>
      <c r="P907">
        <v>5</v>
      </c>
      <c r="Q907" t="s">
        <v>7880</v>
      </c>
    </row>
    <row r="908" spans="1:17" x14ac:dyDescent="0.25">
      <c r="A908" t="s">
        <v>1905</v>
      </c>
      <c r="B908" s="1">
        <v>40802</v>
      </c>
      <c r="C908" t="s">
        <v>1906</v>
      </c>
      <c r="D908" t="s">
        <v>119</v>
      </c>
      <c r="E908" t="s">
        <v>433</v>
      </c>
      <c r="F908" t="s">
        <v>892</v>
      </c>
      <c r="G908" t="s">
        <v>41</v>
      </c>
      <c r="H908" t="s">
        <v>31</v>
      </c>
      <c r="I908" t="s">
        <v>22</v>
      </c>
      <c r="J908" t="s">
        <v>34</v>
      </c>
      <c r="K908" t="s">
        <v>218</v>
      </c>
      <c r="L908" t="s">
        <v>1907</v>
      </c>
      <c r="M908" s="2">
        <v>0.2</v>
      </c>
      <c r="N908" s="3">
        <v>53</v>
      </c>
      <c r="O908" s="3">
        <v>17</v>
      </c>
      <c r="P908">
        <v>3</v>
      </c>
      <c r="Q908" t="s">
        <v>7880</v>
      </c>
    </row>
    <row r="909" spans="1:17" x14ac:dyDescent="0.25">
      <c r="A909" t="s">
        <v>1905</v>
      </c>
      <c r="B909" s="1">
        <v>40802</v>
      </c>
      <c r="C909" t="s">
        <v>1906</v>
      </c>
      <c r="D909" t="s">
        <v>119</v>
      </c>
      <c r="E909" t="s">
        <v>433</v>
      </c>
      <c r="F909" t="s">
        <v>892</v>
      </c>
      <c r="G909" t="s">
        <v>41</v>
      </c>
      <c r="H909" t="s">
        <v>31</v>
      </c>
      <c r="I909" t="s">
        <v>22</v>
      </c>
      <c r="J909" t="s">
        <v>24</v>
      </c>
      <c r="K909" t="s">
        <v>141</v>
      </c>
      <c r="L909" t="s">
        <v>1908</v>
      </c>
      <c r="M909" s="2">
        <v>0.5</v>
      </c>
      <c r="N909" s="3">
        <v>174</v>
      </c>
      <c r="O909" s="3">
        <v>-38</v>
      </c>
      <c r="P909">
        <v>5</v>
      </c>
      <c r="Q909" t="s">
        <v>7880</v>
      </c>
    </row>
    <row r="910" spans="1:17" x14ac:dyDescent="0.25">
      <c r="A910" t="s">
        <v>1905</v>
      </c>
      <c r="B910" s="1">
        <v>40802</v>
      </c>
      <c r="C910" t="s">
        <v>1906</v>
      </c>
      <c r="D910" t="s">
        <v>119</v>
      </c>
      <c r="E910" t="s">
        <v>433</v>
      </c>
      <c r="F910" t="s">
        <v>892</v>
      </c>
      <c r="G910" t="s">
        <v>41</v>
      </c>
      <c r="H910" t="s">
        <v>31</v>
      </c>
      <c r="I910" t="s">
        <v>22</v>
      </c>
      <c r="J910" t="s">
        <v>107</v>
      </c>
      <c r="K910" t="s">
        <v>186</v>
      </c>
      <c r="L910" t="s">
        <v>1909</v>
      </c>
      <c r="M910" s="2">
        <v>0.5</v>
      </c>
      <c r="N910" s="3">
        <v>169</v>
      </c>
      <c r="O910" s="3">
        <v>-125</v>
      </c>
      <c r="P910">
        <v>3</v>
      </c>
      <c r="Q910" t="s">
        <v>7881</v>
      </c>
    </row>
    <row r="911" spans="1:17" x14ac:dyDescent="0.25">
      <c r="A911" t="s">
        <v>1910</v>
      </c>
      <c r="B911" s="1">
        <v>40802</v>
      </c>
      <c r="C911" t="s">
        <v>1911</v>
      </c>
      <c r="D911" t="s">
        <v>101</v>
      </c>
      <c r="E911" t="s">
        <v>580</v>
      </c>
      <c r="F911" t="s">
        <v>1480</v>
      </c>
      <c r="G911" t="s">
        <v>41</v>
      </c>
      <c r="H911" t="s">
        <v>31</v>
      </c>
      <c r="I911" t="s">
        <v>32</v>
      </c>
      <c r="J911" t="s">
        <v>107</v>
      </c>
      <c r="K911" t="s">
        <v>136</v>
      </c>
      <c r="L911" t="s">
        <v>1912</v>
      </c>
      <c r="M911" s="2">
        <v>0</v>
      </c>
      <c r="N911" s="3">
        <v>170</v>
      </c>
      <c r="O911" s="3">
        <v>32</v>
      </c>
      <c r="P911">
        <v>1</v>
      </c>
      <c r="Q911" t="s">
        <v>7881</v>
      </c>
    </row>
    <row r="912" spans="1:17" x14ac:dyDescent="0.25">
      <c r="A912" t="s">
        <v>1913</v>
      </c>
      <c r="B912" s="1">
        <v>40802</v>
      </c>
      <c r="C912" t="s">
        <v>1914</v>
      </c>
      <c r="D912" t="s">
        <v>101</v>
      </c>
      <c r="E912" t="s">
        <v>183</v>
      </c>
      <c r="F912" t="s">
        <v>513</v>
      </c>
      <c r="G912" t="s">
        <v>41</v>
      </c>
      <c r="H912" t="s">
        <v>31</v>
      </c>
      <c r="I912" t="s">
        <v>32</v>
      </c>
      <c r="J912" t="s">
        <v>34</v>
      </c>
      <c r="K912" t="s">
        <v>35</v>
      </c>
      <c r="L912" t="s">
        <v>1915</v>
      </c>
      <c r="M912" s="2">
        <v>0.1</v>
      </c>
      <c r="N912" s="3">
        <v>654</v>
      </c>
      <c r="O912" s="3">
        <v>247</v>
      </c>
      <c r="P912">
        <v>2</v>
      </c>
      <c r="Q912" t="s">
        <v>7881</v>
      </c>
    </row>
    <row r="913" spans="1:17" x14ac:dyDescent="0.25">
      <c r="A913" t="s">
        <v>1913</v>
      </c>
      <c r="B913" s="1">
        <v>40802</v>
      </c>
      <c r="C913" t="s">
        <v>1914</v>
      </c>
      <c r="D913" t="s">
        <v>101</v>
      </c>
      <c r="E913" t="s">
        <v>183</v>
      </c>
      <c r="F913" t="s">
        <v>513</v>
      </c>
      <c r="G913" t="s">
        <v>41</v>
      </c>
      <c r="H913" t="s">
        <v>31</v>
      </c>
      <c r="I913" t="s">
        <v>32</v>
      </c>
      <c r="J913" t="s">
        <v>24</v>
      </c>
      <c r="K913" t="s">
        <v>25</v>
      </c>
      <c r="L913" t="s">
        <v>1916</v>
      </c>
      <c r="M913" s="2">
        <v>0</v>
      </c>
      <c r="N913" s="3">
        <v>17</v>
      </c>
      <c r="O913" s="3">
        <v>0</v>
      </c>
      <c r="P913">
        <v>1</v>
      </c>
      <c r="Q913" t="s">
        <v>7880</v>
      </c>
    </row>
    <row r="914" spans="1:17" x14ac:dyDescent="0.25">
      <c r="A914" t="s">
        <v>1913</v>
      </c>
      <c r="B914" s="1">
        <v>40802</v>
      </c>
      <c r="C914" t="s">
        <v>1914</v>
      </c>
      <c r="D914" t="s">
        <v>101</v>
      </c>
      <c r="E914" t="s">
        <v>183</v>
      </c>
      <c r="F914" t="s">
        <v>513</v>
      </c>
      <c r="G914" t="s">
        <v>41</v>
      </c>
      <c r="H914" t="s">
        <v>31</v>
      </c>
      <c r="I914" t="s">
        <v>32</v>
      </c>
      <c r="J914" t="s">
        <v>24</v>
      </c>
      <c r="K914" t="s">
        <v>50</v>
      </c>
      <c r="L914" t="s">
        <v>1470</v>
      </c>
      <c r="M914" s="2">
        <v>0.1</v>
      </c>
      <c r="N914" s="3">
        <v>169</v>
      </c>
      <c r="O914" s="3">
        <v>38</v>
      </c>
      <c r="P914">
        <v>3</v>
      </c>
      <c r="Q914" t="s">
        <v>7880</v>
      </c>
    </row>
    <row r="915" spans="1:17" x14ac:dyDescent="0.25">
      <c r="A915" t="s">
        <v>1913</v>
      </c>
      <c r="B915" s="1">
        <v>40802</v>
      </c>
      <c r="C915" t="s">
        <v>1914</v>
      </c>
      <c r="D915" t="s">
        <v>101</v>
      </c>
      <c r="E915" t="s">
        <v>183</v>
      </c>
      <c r="F915" t="s">
        <v>513</v>
      </c>
      <c r="G915" t="s">
        <v>41</v>
      </c>
      <c r="H915" t="s">
        <v>31</v>
      </c>
      <c r="I915" t="s">
        <v>32</v>
      </c>
      <c r="J915" t="s">
        <v>107</v>
      </c>
      <c r="K915" t="s">
        <v>108</v>
      </c>
      <c r="L915" t="s">
        <v>1917</v>
      </c>
      <c r="M915" s="2">
        <v>0</v>
      </c>
      <c r="N915" s="3">
        <v>862</v>
      </c>
      <c r="O915" s="3">
        <v>198</v>
      </c>
      <c r="P915">
        <v>5</v>
      </c>
      <c r="Q915" t="s">
        <v>7880</v>
      </c>
    </row>
    <row r="916" spans="1:17" x14ac:dyDescent="0.25">
      <c r="A916" t="s">
        <v>1918</v>
      </c>
      <c r="B916" s="1">
        <v>40803</v>
      </c>
      <c r="C916" t="s">
        <v>373</v>
      </c>
      <c r="D916" t="s">
        <v>73</v>
      </c>
      <c r="E916" t="s">
        <v>207</v>
      </c>
      <c r="F916" t="s">
        <v>1919</v>
      </c>
      <c r="G916" t="s">
        <v>76</v>
      </c>
      <c r="H916" t="s">
        <v>47</v>
      </c>
      <c r="I916" t="s">
        <v>32</v>
      </c>
      <c r="J916" t="s">
        <v>34</v>
      </c>
      <c r="K916" t="s">
        <v>218</v>
      </c>
      <c r="L916" t="s">
        <v>1920</v>
      </c>
      <c r="M916" s="2">
        <v>0</v>
      </c>
      <c r="N916" s="3">
        <v>117</v>
      </c>
      <c r="O916" s="3">
        <v>36</v>
      </c>
      <c r="P916">
        <v>5</v>
      </c>
      <c r="Q916" t="s">
        <v>7880</v>
      </c>
    </row>
    <row r="917" spans="1:17" x14ac:dyDescent="0.25">
      <c r="A917" t="s">
        <v>1918</v>
      </c>
      <c r="B917" s="1">
        <v>40803</v>
      </c>
      <c r="C917" t="s">
        <v>373</v>
      </c>
      <c r="D917" t="s">
        <v>73</v>
      </c>
      <c r="E917" t="s">
        <v>207</v>
      </c>
      <c r="F917" t="s">
        <v>1919</v>
      </c>
      <c r="G917" t="s">
        <v>76</v>
      </c>
      <c r="H917" t="s">
        <v>47</v>
      </c>
      <c r="I917" t="s">
        <v>32</v>
      </c>
      <c r="J917" t="s">
        <v>24</v>
      </c>
      <c r="K917" t="s">
        <v>78</v>
      </c>
      <c r="L917" t="s">
        <v>1921</v>
      </c>
      <c r="M917" s="2">
        <v>0</v>
      </c>
      <c r="N917" s="3">
        <v>153</v>
      </c>
      <c r="O917" s="3">
        <v>70</v>
      </c>
      <c r="P917">
        <v>3</v>
      </c>
      <c r="Q917" t="s">
        <v>7881</v>
      </c>
    </row>
    <row r="918" spans="1:17" x14ac:dyDescent="0.25">
      <c r="A918" t="s">
        <v>1922</v>
      </c>
      <c r="B918" s="1">
        <v>40803</v>
      </c>
      <c r="C918" t="s">
        <v>1923</v>
      </c>
      <c r="D918" t="s">
        <v>101</v>
      </c>
      <c r="E918" t="s">
        <v>183</v>
      </c>
      <c r="F918" t="s">
        <v>389</v>
      </c>
      <c r="G918" t="s">
        <v>41</v>
      </c>
      <c r="H918" t="s">
        <v>31</v>
      </c>
      <c r="I918" t="s">
        <v>32</v>
      </c>
      <c r="J918" t="s">
        <v>34</v>
      </c>
      <c r="K918" t="s">
        <v>89</v>
      </c>
      <c r="L918" t="s">
        <v>1924</v>
      </c>
      <c r="M918" s="2">
        <v>0.35</v>
      </c>
      <c r="N918" s="3">
        <v>616</v>
      </c>
      <c r="O918" s="3">
        <v>142</v>
      </c>
      <c r="P918">
        <v>3</v>
      </c>
      <c r="Q918" t="s">
        <v>7881</v>
      </c>
    </row>
    <row r="919" spans="1:17" x14ac:dyDescent="0.25">
      <c r="A919" t="s">
        <v>1925</v>
      </c>
      <c r="B919" s="1">
        <v>40804</v>
      </c>
      <c r="C919" t="s">
        <v>1926</v>
      </c>
      <c r="D919" t="s">
        <v>28</v>
      </c>
      <c r="E919" t="s">
        <v>29</v>
      </c>
      <c r="F919" t="s">
        <v>908</v>
      </c>
      <c r="G919" t="s">
        <v>20</v>
      </c>
      <c r="H919" t="s">
        <v>31</v>
      </c>
      <c r="I919" t="s">
        <v>32</v>
      </c>
      <c r="J919" t="s">
        <v>34</v>
      </c>
      <c r="K919" t="s">
        <v>35</v>
      </c>
      <c r="L919" t="s">
        <v>61</v>
      </c>
      <c r="M919" s="2">
        <v>0</v>
      </c>
      <c r="N919" s="3">
        <v>518</v>
      </c>
      <c r="O919" s="3">
        <v>160</v>
      </c>
      <c r="P919">
        <v>3</v>
      </c>
      <c r="Q919" t="s">
        <v>7881</v>
      </c>
    </row>
    <row r="920" spans="1:17" x14ac:dyDescent="0.25">
      <c r="A920" t="s">
        <v>1925</v>
      </c>
      <c r="B920" s="1">
        <v>40804</v>
      </c>
      <c r="C920" t="s">
        <v>1926</v>
      </c>
      <c r="D920" t="s">
        <v>28</v>
      </c>
      <c r="E920" t="s">
        <v>29</v>
      </c>
      <c r="F920" t="s">
        <v>908</v>
      </c>
      <c r="G920" t="s">
        <v>20</v>
      </c>
      <c r="H920" t="s">
        <v>31</v>
      </c>
      <c r="I920" t="s">
        <v>32</v>
      </c>
      <c r="J920" t="s">
        <v>24</v>
      </c>
      <c r="K920" t="s">
        <v>43</v>
      </c>
      <c r="L920" t="s">
        <v>992</v>
      </c>
      <c r="M920" s="2">
        <v>0</v>
      </c>
      <c r="N920" s="3">
        <v>71</v>
      </c>
      <c r="O920" s="3">
        <v>1</v>
      </c>
      <c r="P920">
        <v>5</v>
      </c>
      <c r="Q920" t="s">
        <v>7880</v>
      </c>
    </row>
    <row r="921" spans="1:17" x14ac:dyDescent="0.25">
      <c r="A921" t="s">
        <v>1925</v>
      </c>
      <c r="B921" s="1">
        <v>40804</v>
      </c>
      <c r="C921" t="s">
        <v>1926</v>
      </c>
      <c r="D921" t="s">
        <v>28</v>
      </c>
      <c r="E921" t="s">
        <v>29</v>
      </c>
      <c r="F921" t="s">
        <v>908</v>
      </c>
      <c r="G921" t="s">
        <v>20</v>
      </c>
      <c r="H921" t="s">
        <v>31</v>
      </c>
      <c r="I921" t="s">
        <v>32</v>
      </c>
      <c r="J921" t="s">
        <v>24</v>
      </c>
      <c r="K921" t="s">
        <v>25</v>
      </c>
      <c r="L921" t="s">
        <v>1927</v>
      </c>
      <c r="M921" s="2">
        <v>0</v>
      </c>
      <c r="N921" s="3">
        <v>88</v>
      </c>
      <c r="O921" s="3">
        <v>9</v>
      </c>
      <c r="P921">
        <v>5</v>
      </c>
      <c r="Q921" t="s">
        <v>7881</v>
      </c>
    </row>
    <row r="922" spans="1:17" x14ac:dyDescent="0.25">
      <c r="A922" t="s">
        <v>1925</v>
      </c>
      <c r="B922" s="1">
        <v>40804</v>
      </c>
      <c r="C922" t="s">
        <v>1926</v>
      </c>
      <c r="D922" t="s">
        <v>28</v>
      </c>
      <c r="E922" t="s">
        <v>29</v>
      </c>
      <c r="F922" t="s">
        <v>908</v>
      </c>
      <c r="G922" t="s">
        <v>20</v>
      </c>
      <c r="H922" t="s">
        <v>31</v>
      </c>
      <c r="I922" t="s">
        <v>32</v>
      </c>
      <c r="J922" t="s">
        <v>107</v>
      </c>
      <c r="K922" t="s">
        <v>108</v>
      </c>
      <c r="L922" t="s">
        <v>1928</v>
      </c>
      <c r="M922" s="2">
        <v>0</v>
      </c>
      <c r="N922" s="3">
        <v>73</v>
      </c>
      <c r="O922" s="3">
        <v>30</v>
      </c>
      <c r="P922">
        <v>1</v>
      </c>
      <c r="Q922" t="s">
        <v>7881</v>
      </c>
    </row>
    <row r="923" spans="1:17" x14ac:dyDescent="0.25">
      <c r="A923" t="s">
        <v>1929</v>
      </c>
      <c r="B923" s="1">
        <v>40805</v>
      </c>
      <c r="C923" t="s">
        <v>1930</v>
      </c>
      <c r="D923" t="s">
        <v>38</v>
      </c>
      <c r="E923" t="s">
        <v>178</v>
      </c>
      <c r="F923" t="s">
        <v>1931</v>
      </c>
      <c r="G923" t="s">
        <v>41</v>
      </c>
      <c r="H923" t="s">
        <v>31</v>
      </c>
      <c r="I923" t="s">
        <v>54</v>
      </c>
      <c r="J923" t="s">
        <v>24</v>
      </c>
      <c r="K923" t="s">
        <v>141</v>
      </c>
      <c r="L923" t="s">
        <v>1932</v>
      </c>
      <c r="M923" s="2">
        <v>0.1</v>
      </c>
      <c r="N923" s="3">
        <v>172</v>
      </c>
      <c r="O923" s="3">
        <v>48</v>
      </c>
      <c r="P923">
        <v>2</v>
      </c>
      <c r="Q923" t="s">
        <v>7881</v>
      </c>
    </row>
    <row r="924" spans="1:17" x14ac:dyDescent="0.25">
      <c r="A924" t="s">
        <v>1929</v>
      </c>
      <c r="B924" s="1">
        <v>40805</v>
      </c>
      <c r="C924" t="s">
        <v>1930</v>
      </c>
      <c r="D924" t="s">
        <v>38</v>
      </c>
      <c r="E924" t="s">
        <v>178</v>
      </c>
      <c r="F924" t="s">
        <v>1931</v>
      </c>
      <c r="G924" t="s">
        <v>41</v>
      </c>
      <c r="H924" t="s">
        <v>31</v>
      </c>
      <c r="I924" t="s">
        <v>54</v>
      </c>
      <c r="J924" t="s">
        <v>24</v>
      </c>
      <c r="K924" t="s">
        <v>43</v>
      </c>
      <c r="L924" t="s">
        <v>83</v>
      </c>
      <c r="M924" s="2">
        <v>0</v>
      </c>
      <c r="N924" s="3">
        <v>275</v>
      </c>
      <c r="O924" s="3">
        <v>49</v>
      </c>
      <c r="P924">
        <v>5</v>
      </c>
      <c r="Q924" t="s">
        <v>7880</v>
      </c>
    </row>
    <row r="925" spans="1:17" x14ac:dyDescent="0.25">
      <c r="A925" t="s">
        <v>1933</v>
      </c>
      <c r="B925" s="1">
        <v>40805</v>
      </c>
      <c r="C925" t="s">
        <v>262</v>
      </c>
      <c r="D925" t="s">
        <v>101</v>
      </c>
      <c r="E925" t="s">
        <v>1289</v>
      </c>
      <c r="F925" t="s">
        <v>1290</v>
      </c>
      <c r="G925" t="s">
        <v>41</v>
      </c>
      <c r="H925" t="s">
        <v>47</v>
      </c>
      <c r="I925" t="s">
        <v>32</v>
      </c>
      <c r="J925" t="s">
        <v>24</v>
      </c>
      <c r="K925" t="s">
        <v>43</v>
      </c>
      <c r="L925" t="s">
        <v>992</v>
      </c>
      <c r="M925" s="2">
        <v>0</v>
      </c>
      <c r="N925" s="3">
        <v>71</v>
      </c>
      <c r="O925" s="3">
        <v>1</v>
      </c>
      <c r="P925">
        <v>5</v>
      </c>
      <c r="Q925" t="s">
        <v>7881</v>
      </c>
    </row>
    <row r="926" spans="1:17" x14ac:dyDescent="0.25">
      <c r="A926" t="s">
        <v>1933</v>
      </c>
      <c r="B926" s="1">
        <v>40805</v>
      </c>
      <c r="C926" t="s">
        <v>262</v>
      </c>
      <c r="D926" t="s">
        <v>101</v>
      </c>
      <c r="E926" t="s">
        <v>1289</v>
      </c>
      <c r="F926" t="s">
        <v>1290</v>
      </c>
      <c r="G926" t="s">
        <v>41</v>
      </c>
      <c r="H926" t="s">
        <v>47</v>
      </c>
      <c r="I926" t="s">
        <v>32</v>
      </c>
      <c r="J926" t="s">
        <v>24</v>
      </c>
      <c r="K926" t="s">
        <v>43</v>
      </c>
      <c r="L926" t="s">
        <v>1934</v>
      </c>
      <c r="M926" s="2">
        <v>0</v>
      </c>
      <c r="N926" s="3">
        <v>58</v>
      </c>
      <c r="O926" s="3">
        <v>19</v>
      </c>
      <c r="P926">
        <v>4</v>
      </c>
      <c r="Q926" t="s">
        <v>7881</v>
      </c>
    </row>
    <row r="927" spans="1:17" x14ac:dyDescent="0.25">
      <c r="A927" t="s">
        <v>1933</v>
      </c>
      <c r="B927" s="1">
        <v>40805</v>
      </c>
      <c r="C927" t="s">
        <v>262</v>
      </c>
      <c r="D927" t="s">
        <v>101</v>
      </c>
      <c r="E927" t="s">
        <v>1289</v>
      </c>
      <c r="F927" t="s">
        <v>1290</v>
      </c>
      <c r="G927" t="s">
        <v>41</v>
      </c>
      <c r="H927" t="s">
        <v>47</v>
      </c>
      <c r="I927" t="s">
        <v>32</v>
      </c>
      <c r="J927" t="s">
        <v>24</v>
      </c>
      <c r="K927" t="s">
        <v>50</v>
      </c>
      <c r="L927" t="s">
        <v>397</v>
      </c>
      <c r="M927" s="2">
        <v>0.1</v>
      </c>
      <c r="N927" s="3">
        <v>44</v>
      </c>
      <c r="O927" s="3">
        <v>1</v>
      </c>
      <c r="P927">
        <v>1</v>
      </c>
      <c r="Q927" t="s">
        <v>7881</v>
      </c>
    </row>
    <row r="928" spans="1:17" x14ac:dyDescent="0.25">
      <c r="A928" t="s">
        <v>1935</v>
      </c>
      <c r="B928" s="1">
        <v>40805</v>
      </c>
      <c r="C928" t="s">
        <v>944</v>
      </c>
      <c r="D928" t="s">
        <v>28</v>
      </c>
      <c r="E928" t="s">
        <v>29</v>
      </c>
      <c r="F928" t="s">
        <v>1936</v>
      </c>
      <c r="G928" t="s">
        <v>20</v>
      </c>
      <c r="H928" t="s">
        <v>31</v>
      </c>
      <c r="I928" t="s">
        <v>32</v>
      </c>
      <c r="J928" t="s">
        <v>107</v>
      </c>
      <c r="K928" t="s">
        <v>147</v>
      </c>
      <c r="L928" t="s">
        <v>1937</v>
      </c>
      <c r="M928" s="2">
        <v>0</v>
      </c>
      <c r="N928" s="3">
        <v>359</v>
      </c>
      <c r="O928" s="3">
        <v>179</v>
      </c>
      <c r="P928">
        <v>3</v>
      </c>
      <c r="Q928" t="s">
        <v>7880</v>
      </c>
    </row>
    <row r="929" spans="1:17" x14ac:dyDescent="0.25">
      <c r="A929" t="s">
        <v>1938</v>
      </c>
      <c r="B929" s="1">
        <v>40805</v>
      </c>
      <c r="C929" t="s">
        <v>100</v>
      </c>
      <c r="D929" t="s">
        <v>86</v>
      </c>
      <c r="E929" t="s">
        <v>87</v>
      </c>
      <c r="F929" t="s">
        <v>87</v>
      </c>
      <c r="G929" t="s">
        <v>76</v>
      </c>
      <c r="H929" t="s">
        <v>47</v>
      </c>
      <c r="I929" t="s">
        <v>32</v>
      </c>
      <c r="J929" t="s">
        <v>34</v>
      </c>
      <c r="K929" t="s">
        <v>218</v>
      </c>
      <c r="L929" t="s">
        <v>1939</v>
      </c>
      <c r="M929" s="2">
        <v>0</v>
      </c>
      <c r="N929" s="3">
        <v>311</v>
      </c>
      <c r="O929" s="3">
        <v>68</v>
      </c>
      <c r="P929">
        <v>6</v>
      </c>
      <c r="Q929" t="s">
        <v>7881</v>
      </c>
    </row>
    <row r="930" spans="1:17" x14ac:dyDescent="0.25">
      <c r="A930" t="s">
        <v>1938</v>
      </c>
      <c r="B930" s="1">
        <v>40805</v>
      </c>
      <c r="C930" t="s">
        <v>100</v>
      </c>
      <c r="D930" t="s">
        <v>86</v>
      </c>
      <c r="E930" t="s">
        <v>87</v>
      </c>
      <c r="F930" t="s">
        <v>87</v>
      </c>
      <c r="G930" t="s">
        <v>76</v>
      </c>
      <c r="H930" t="s">
        <v>47</v>
      </c>
      <c r="I930" t="s">
        <v>32</v>
      </c>
      <c r="J930" t="s">
        <v>24</v>
      </c>
      <c r="K930" t="s">
        <v>78</v>
      </c>
      <c r="L930" t="s">
        <v>328</v>
      </c>
      <c r="M930" s="2">
        <v>0</v>
      </c>
      <c r="N930" s="3">
        <v>34</v>
      </c>
      <c r="O930" s="3">
        <v>9</v>
      </c>
      <c r="P930">
        <v>3</v>
      </c>
      <c r="Q930" t="s">
        <v>7881</v>
      </c>
    </row>
    <row r="931" spans="1:17" x14ac:dyDescent="0.25">
      <c r="A931" t="s">
        <v>1940</v>
      </c>
      <c r="B931" s="1">
        <v>40805</v>
      </c>
      <c r="C931" t="s">
        <v>1190</v>
      </c>
      <c r="D931" t="s">
        <v>38</v>
      </c>
      <c r="E931" t="s">
        <v>67</v>
      </c>
      <c r="F931" t="s">
        <v>1265</v>
      </c>
      <c r="G931" t="s">
        <v>41</v>
      </c>
      <c r="H931" t="s">
        <v>31</v>
      </c>
      <c r="I931" t="s">
        <v>32</v>
      </c>
      <c r="J931" t="s">
        <v>107</v>
      </c>
      <c r="K931" t="s">
        <v>136</v>
      </c>
      <c r="L931" t="s">
        <v>1589</v>
      </c>
      <c r="M931" s="2">
        <v>0.15</v>
      </c>
      <c r="N931" s="3">
        <v>1108</v>
      </c>
      <c r="O931" s="3">
        <v>326</v>
      </c>
      <c r="P931">
        <v>2</v>
      </c>
      <c r="Q931" t="s">
        <v>7880</v>
      </c>
    </row>
    <row r="932" spans="1:17" x14ac:dyDescent="0.25">
      <c r="A932" t="s">
        <v>1941</v>
      </c>
      <c r="B932" s="1">
        <v>40805</v>
      </c>
      <c r="C932" t="s">
        <v>1942</v>
      </c>
      <c r="D932" t="s">
        <v>28</v>
      </c>
      <c r="E932" t="s">
        <v>664</v>
      </c>
      <c r="F932" t="s">
        <v>1943</v>
      </c>
      <c r="G932" t="s">
        <v>20</v>
      </c>
      <c r="H932" t="s">
        <v>21</v>
      </c>
      <c r="I932" t="s">
        <v>32</v>
      </c>
      <c r="J932" t="s">
        <v>24</v>
      </c>
      <c r="K932" t="s">
        <v>43</v>
      </c>
      <c r="L932" t="s">
        <v>1294</v>
      </c>
      <c r="M932" s="2">
        <v>0</v>
      </c>
      <c r="N932" s="3">
        <v>81</v>
      </c>
      <c r="O932" s="3">
        <v>41</v>
      </c>
      <c r="P932">
        <v>3</v>
      </c>
      <c r="Q932" t="s">
        <v>7880</v>
      </c>
    </row>
    <row r="933" spans="1:17" x14ac:dyDescent="0.25">
      <c r="A933" t="s">
        <v>1944</v>
      </c>
      <c r="B933" s="1">
        <v>40806</v>
      </c>
      <c r="C933" t="s">
        <v>1945</v>
      </c>
      <c r="D933" t="s">
        <v>101</v>
      </c>
      <c r="E933" t="s">
        <v>183</v>
      </c>
      <c r="F933" t="s">
        <v>1772</v>
      </c>
      <c r="G933" t="s">
        <v>41</v>
      </c>
      <c r="H933" t="s">
        <v>31</v>
      </c>
      <c r="I933" t="s">
        <v>22</v>
      </c>
      <c r="J933" t="s">
        <v>24</v>
      </c>
      <c r="K933" t="s">
        <v>43</v>
      </c>
      <c r="L933" t="s">
        <v>1946</v>
      </c>
      <c r="M933" s="2">
        <v>0</v>
      </c>
      <c r="N933" s="3">
        <v>44</v>
      </c>
      <c r="O933" s="3">
        <v>10</v>
      </c>
      <c r="P933">
        <v>3</v>
      </c>
      <c r="Q933" t="s">
        <v>7880</v>
      </c>
    </row>
    <row r="934" spans="1:17" x14ac:dyDescent="0.25">
      <c r="A934" t="s">
        <v>1947</v>
      </c>
      <c r="B934" s="1">
        <v>40806</v>
      </c>
      <c r="C934" t="s">
        <v>1948</v>
      </c>
      <c r="D934" t="s">
        <v>101</v>
      </c>
      <c r="E934" t="s">
        <v>183</v>
      </c>
      <c r="F934" t="s">
        <v>439</v>
      </c>
      <c r="G934" t="s">
        <v>41</v>
      </c>
      <c r="H934" t="s">
        <v>31</v>
      </c>
      <c r="I934" t="s">
        <v>22</v>
      </c>
      <c r="J934" t="s">
        <v>34</v>
      </c>
      <c r="K934" t="s">
        <v>97</v>
      </c>
      <c r="L934" t="s">
        <v>1949</v>
      </c>
      <c r="M934" s="2">
        <v>0.1</v>
      </c>
      <c r="N934" s="3">
        <v>178</v>
      </c>
      <c r="O934" s="3">
        <v>-6</v>
      </c>
      <c r="P934">
        <v>4</v>
      </c>
      <c r="Q934" t="s">
        <v>7880</v>
      </c>
    </row>
    <row r="935" spans="1:17" x14ac:dyDescent="0.25">
      <c r="A935" t="s">
        <v>1947</v>
      </c>
      <c r="B935" s="1">
        <v>40806</v>
      </c>
      <c r="C935" t="s">
        <v>1948</v>
      </c>
      <c r="D935" t="s">
        <v>101</v>
      </c>
      <c r="E935" t="s">
        <v>183</v>
      </c>
      <c r="F935" t="s">
        <v>439</v>
      </c>
      <c r="G935" t="s">
        <v>41</v>
      </c>
      <c r="H935" t="s">
        <v>31</v>
      </c>
      <c r="I935" t="s">
        <v>22</v>
      </c>
      <c r="J935" t="s">
        <v>107</v>
      </c>
      <c r="K935" t="s">
        <v>147</v>
      </c>
      <c r="L935" t="s">
        <v>1950</v>
      </c>
      <c r="M935" s="2">
        <v>0</v>
      </c>
      <c r="N935" s="3">
        <v>973</v>
      </c>
      <c r="O935" s="3">
        <v>487</v>
      </c>
      <c r="P935">
        <v>4</v>
      </c>
      <c r="Q935" t="s">
        <v>7881</v>
      </c>
    </row>
    <row r="936" spans="1:17" x14ac:dyDescent="0.25">
      <c r="A936" t="s">
        <v>1947</v>
      </c>
      <c r="B936" s="1">
        <v>40806</v>
      </c>
      <c r="C936" t="s">
        <v>1948</v>
      </c>
      <c r="D936" t="s">
        <v>101</v>
      </c>
      <c r="E936" t="s">
        <v>183</v>
      </c>
      <c r="F936" t="s">
        <v>439</v>
      </c>
      <c r="G936" t="s">
        <v>41</v>
      </c>
      <c r="H936" t="s">
        <v>31</v>
      </c>
      <c r="I936" t="s">
        <v>22</v>
      </c>
      <c r="J936" t="s">
        <v>107</v>
      </c>
      <c r="K936" t="s">
        <v>147</v>
      </c>
      <c r="L936" t="s">
        <v>1951</v>
      </c>
      <c r="M936" s="2">
        <v>0</v>
      </c>
      <c r="N936" s="3">
        <v>3617</v>
      </c>
      <c r="O936" s="3">
        <v>36</v>
      </c>
      <c r="P936">
        <v>10</v>
      </c>
      <c r="Q936" t="s">
        <v>7881</v>
      </c>
    </row>
    <row r="937" spans="1:17" x14ac:dyDescent="0.25">
      <c r="A937" t="s">
        <v>1952</v>
      </c>
      <c r="B937" s="1">
        <v>40806</v>
      </c>
      <c r="C937" t="s">
        <v>1953</v>
      </c>
      <c r="D937" t="s">
        <v>28</v>
      </c>
      <c r="E937" t="s">
        <v>29</v>
      </c>
      <c r="F937" t="s">
        <v>1954</v>
      </c>
      <c r="G937" t="s">
        <v>20</v>
      </c>
      <c r="H937" t="s">
        <v>47</v>
      </c>
      <c r="I937" t="s">
        <v>54</v>
      </c>
      <c r="J937" t="s">
        <v>24</v>
      </c>
      <c r="K937" t="s">
        <v>50</v>
      </c>
      <c r="L937" t="s">
        <v>1955</v>
      </c>
      <c r="M937" s="2">
        <v>0</v>
      </c>
      <c r="N937" s="3">
        <v>22</v>
      </c>
      <c r="O937" s="3">
        <v>0</v>
      </c>
      <c r="P937">
        <v>2</v>
      </c>
      <c r="Q937" t="s">
        <v>7880</v>
      </c>
    </row>
    <row r="938" spans="1:17" x14ac:dyDescent="0.25">
      <c r="A938" t="s">
        <v>1956</v>
      </c>
      <c r="B938" s="1">
        <v>40806</v>
      </c>
      <c r="C938" t="s">
        <v>1957</v>
      </c>
      <c r="D938" t="s">
        <v>28</v>
      </c>
      <c r="E938" t="s">
        <v>29</v>
      </c>
      <c r="F938" t="s">
        <v>1091</v>
      </c>
      <c r="G938" t="s">
        <v>20</v>
      </c>
      <c r="H938" t="s">
        <v>31</v>
      </c>
      <c r="I938" t="s">
        <v>95</v>
      </c>
      <c r="J938" t="s">
        <v>24</v>
      </c>
      <c r="K938" t="s">
        <v>145</v>
      </c>
      <c r="L938" t="s">
        <v>1797</v>
      </c>
      <c r="M938" s="2">
        <v>0</v>
      </c>
      <c r="N938" s="3">
        <v>35</v>
      </c>
      <c r="O938" s="3">
        <v>11</v>
      </c>
      <c r="P938">
        <v>3</v>
      </c>
      <c r="Q938" t="s">
        <v>7880</v>
      </c>
    </row>
    <row r="939" spans="1:17" x14ac:dyDescent="0.25">
      <c r="A939" t="s">
        <v>1958</v>
      </c>
      <c r="B939" s="1">
        <v>40806</v>
      </c>
      <c r="C939" t="s">
        <v>1959</v>
      </c>
      <c r="D939" t="s">
        <v>73</v>
      </c>
      <c r="E939" t="s">
        <v>172</v>
      </c>
      <c r="F939" t="s">
        <v>1960</v>
      </c>
      <c r="G939" t="s">
        <v>76</v>
      </c>
      <c r="H939" t="s">
        <v>47</v>
      </c>
      <c r="I939" t="s">
        <v>32</v>
      </c>
      <c r="J939" t="s">
        <v>24</v>
      </c>
      <c r="K939" t="s">
        <v>43</v>
      </c>
      <c r="L939" t="s">
        <v>877</v>
      </c>
      <c r="M939" s="2">
        <v>0</v>
      </c>
      <c r="N939" s="3">
        <v>118</v>
      </c>
      <c r="O939" s="3">
        <v>41</v>
      </c>
      <c r="P939">
        <v>4</v>
      </c>
      <c r="Q939" t="s">
        <v>7881</v>
      </c>
    </row>
    <row r="940" spans="1:17" x14ac:dyDescent="0.25">
      <c r="A940" t="s">
        <v>1961</v>
      </c>
      <c r="B940" s="1">
        <v>40806</v>
      </c>
      <c r="C940" t="s">
        <v>114</v>
      </c>
      <c r="D940" t="s">
        <v>28</v>
      </c>
      <c r="E940" t="s">
        <v>29</v>
      </c>
      <c r="F940" t="s">
        <v>1962</v>
      </c>
      <c r="G940" t="s">
        <v>20</v>
      </c>
      <c r="H940" t="s">
        <v>31</v>
      </c>
      <c r="I940" t="s">
        <v>32</v>
      </c>
      <c r="J940" t="s">
        <v>24</v>
      </c>
      <c r="K940" t="s">
        <v>50</v>
      </c>
      <c r="L940" t="s">
        <v>1095</v>
      </c>
      <c r="M940" s="2">
        <v>0</v>
      </c>
      <c r="N940" s="3">
        <v>268</v>
      </c>
      <c r="O940" s="3">
        <v>24</v>
      </c>
      <c r="P940">
        <v>2</v>
      </c>
      <c r="Q940" t="s">
        <v>7880</v>
      </c>
    </row>
    <row r="941" spans="1:17" x14ac:dyDescent="0.25">
      <c r="A941" t="s">
        <v>1961</v>
      </c>
      <c r="B941" s="1">
        <v>40806</v>
      </c>
      <c r="C941" t="s">
        <v>114</v>
      </c>
      <c r="D941" t="s">
        <v>28</v>
      </c>
      <c r="E941" t="s">
        <v>29</v>
      </c>
      <c r="F941" t="s">
        <v>1962</v>
      </c>
      <c r="G941" t="s">
        <v>20</v>
      </c>
      <c r="H941" t="s">
        <v>31</v>
      </c>
      <c r="I941" t="s">
        <v>32</v>
      </c>
      <c r="J941" t="s">
        <v>107</v>
      </c>
      <c r="K941" t="s">
        <v>136</v>
      </c>
      <c r="L941" t="s">
        <v>1663</v>
      </c>
      <c r="M941" s="2">
        <v>0</v>
      </c>
      <c r="N941" s="3">
        <v>565</v>
      </c>
      <c r="O941" s="3">
        <v>57</v>
      </c>
      <c r="P941">
        <v>4</v>
      </c>
      <c r="Q941" t="s">
        <v>7881</v>
      </c>
    </row>
    <row r="942" spans="1:17" x14ac:dyDescent="0.25">
      <c r="A942" t="s">
        <v>1963</v>
      </c>
      <c r="B942" s="1">
        <v>40806</v>
      </c>
      <c r="C942" t="s">
        <v>1964</v>
      </c>
      <c r="D942" t="s">
        <v>38</v>
      </c>
      <c r="E942" t="s">
        <v>178</v>
      </c>
      <c r="F942" t="s">
        <v>1100</v>
      </c>
      <c r="G942" t="s">
        <v>41</v>
      </c>
      <c r="H942" t="s">
        <v>31</v>
      </c>
      <c r="I942" t="s">
        <v>22</v>
      </c>
      <c r="J942" t="s">
        <v>34</v>
      </c>
      <c r="K942" t="s">
        <v>97</v>
      </c>
      <c r="L942" t="s">
        <v>1965</v>
      </c>
      <c r="M942" s="2">
        <v>0.1</v>
      </c>
      <c r="N942" s="3">
        <v>152</v>
      </c>
      <c r="O942" s="3">
        <v>7</v>
      </c>
      <c r="P942">
        <v>2</v>
      </c>
      <c r="Q942" t="s">
        <v>7881</v>
      </c>
    </row>
    <row r="943" spans="1:17" x14ac:dyDescent="0.25">
      <c r="A943" t="s">
        <v>1966</v>
      </c>
      <c r="B943" s="1">
        <v>40807</v>
      </c>
      <c r="C943" t="s">
        <v>964</v>
      </c>
      <c r="D943" t="s">
        <v>73</v>
      </c>
      <c r="E943" t="s">
        <v>1581</v>
      </c>
      <c r="F943" t="s">
        <v>1967</v>
      </c>
      <c r="G943" t="s">
        <v>76</v>
      </c>
      <c r="H943" t="s">
        <v>47</v>
      </c>
      <c r="I943" t="s">
        <v>54</v>
      </c>
      <c r="J943" t="s">
        <v>24</v>
      </c>
      <c r="K943" t="s">
        <v>43</v>
      </c>
      <c r="L943" t="s">
        <v>528</v>
      </c>
      <c r="M943" s="2">
        <v>0</v>
      </c>
      <c r="N943" s="3">
        <v>36</v>
      </c>
      <c r="O943" s="3">
        <v>15</v>
      </c>
      <c r="P943">
        <v>3</v>
      </c>
      <c r="Q943" t="s">
        <v>7881</v>
      </c>
    </row>
    <row r="944" spans="1:17" x14ac:dyDescent="0.25">
      <c r="A944" t="s">
        <v>1968</v>
      </c>
      <c r="B944" s="1">
        <v>40807</v>
      </c>
      <c r="C944" t="s">
        <v>585</v>
      </c>
      <c r="D944" t="s">
        <v>38</v>
      </c>
      <c r="E944" t="s">
        <v>820</v>
      </c>
      <c r="F944" t="s">
        <v>1969</v>
      </c>
      <c r="G944" t="s">
        <v>41</v>
      </c>
      <c r="H944" t="s">
        <v>21</v>
      </c>
      <c r="I944" t="s">
        <v>22</v>
      </c>
      <c r="J944" t="s">
        <v>34</v>
      </c>
      <c r="K944" t="s">
        <v>35</v>
      </c>
      <c r="L944" t="s">
        <v>1970</v>
      </c>
      <c r="M944" s="2">
        <v>0.1</v>
      </c>
      <c r="N944" s="3">
        <v>1182</v>
      </c>
      <c r="O944" s="3">
        <v>499</v>
      </c>
      <c r="P944">
        <v>3</v>
      </c>
      <c r="Q944" t="s">
        <v>7881</v>
      </c>
    </row>
    <row r="945" spans="1:17" x14ac:dyDescent="0.25">
      <c r="A945" t="s">
        <v>1968</v>
      </c>
      <c r="B945" s="1">
        <v>40807</v>
      </c>
      <c r="C945" t="s">
        <v>585</v>
      </c>
      <c r="D945" t="s">
        <v>38</v>
      </c>
      <c r="E945" t="s">
        <v>820</v>
      </c>
      <c r="F945" t="s">
        <v>1969</v>
      </c>
      <c r="G945" t="s">
        <v>41</v>
      </c>
      <c r="H945" t="s">
        <v>21</v>
      </c>
      <c r="I945" t="s">
        <v>22</v>
      </c>
      <c r="J945" t="s">
        <v>24</v>
      </c>
      <c r="K945" t="s">
        <v>78</v>
      </c>
      <c r="L945" t="s">
        <v>1971</v>
      </c>
      <c r="M945" s="2">
        <v>0</v>
      </c>
      <c r="N945" s="3">
        <v>21</v>
      </c>
      <c r="O945" s="3">
        <v>9</v>
      </c>
      <c r="P945">
        <v>4</v>
      </c>
      <c r="Q945" t="s">
        <v>7881</v>
      </c>
    </row>
    <row r="946" spans="1:17" x14ac:dyDescent="0.25">
      <c r="A946" t="s">
        <v>1968</v>
      </c>
      <c r="B946" s="1">
        <v>40807</v>
      </c>
      <c r="C946" t="s">
        <v>585</v>
      </c>
      <c r="D946" t="s">
        <v>38</v>
      </c>
      <c r="E946" t="s">
        <v>820</v>
      </c>
      <c r="F946" t="s">
        <v>1969</v>
      </c>
      <c r="G946" t="s">
        <v>41</v>
      </c>
      <c r="H946" t="s">
        <v>21</v>
      </c>
      <c r="I946" t="s">
        <v>22</v>
      </c>
      <c r="J946" t="s">
        <v>24</v>
      </c>
      <c r="K946" t="s">
        <v>91</v>
      </c>
      <c r="L946" t="s">
        <v>1972</v>
      </c>
      <c r="M946" s="2">
        <v>0</v>
      </c>
      <c r="N946" s="3">
        <v>13</v>
      </c>
      <c r="O946" s="3">
        <v>6</v>
      </c>
      <c r="P946">
        <v>2</v>
      </c>
      <c r="Q946" t="s">
        <v>7881</v>
      </c>
    </row>
    <row r="947" spans="1:17" x14ac:dyDescent="0.25">
      <c r="A947" t="s">
        <v>1968</v>
      </c>
      <c r="B947" s="1">
        <v>40807</v>
      </c>
      <c r="C947" t="s">
        <v>585</v>
      </c>
      <c r="D947" t="s">
        <v>38</v>
      </c>
      <c r="E947" t="s">
        <v>820</v>
      </c>
      <c r="F947" t="s">
        <v>1969</v>
      </c>
      <c r="G947" t="s">
        <v>41</v>
      </c>
      <c r="H947" t="s">
        <v>21</v>
      </c>
      <c r="I947" t="s">
        <v>22</v>
      </c>
      <c r="J947" t="s">
        <v>24</v>
      </c>
      <c r="K947" t="s">
        <v>25</v>
      </c>
      <c r="L947" t="s">
        <v>1973</v>
      </c>
      <c r="M947" s="2">
        <v>0</v>
      </c>
      <c r="N947" s="3">
        <v>61</v>
      </c>
      <c r="O947" s="3">
        <v>25</v>
      </c>
      <c r="P947">
        <v>2</v>
      </c>
      <c r="Q947" t="s">
        <v>7880</v>
      </c>
    </row>
    <row r="948" spans="1:17" x14ac:dyDescent="0.25">
      <c r="A948" t="s">
        <v>1974</v>
      </c>
      <c r="B948" s="1">
        <v>40808</v>
      </c>
      <c r="C948" t="s">
        <v>595</v>
      </c>
      <c r="D948" t="s">
        <v>28</v>
      </c>
      <c r="E948" t="s">
        <v>29</v>
      </c>
      <c r="F948" t="s">
        <v>1975</v>
      </c>
      <c r="G948" t="s">
        <v>20</v>
      </c>
      <c r="H948" t="s">
        <v>31</v>
      </c>
      <c r="I948" t="s">
        <v>32</v>
      </c>
      <c r="J948" t="s">
        <v>24</v>
      </c>
      <c r="K948" t="s">
        <v>43</v>
      </c>
      <c r="L948" t="s">
        <v>180</v>
      </c>
      <c r="M948" s="2">
        <v>0</v>
      </c>
      <c r="N948" s="3">
        <v>161</v>
      </c>
      <c r="O948" s="3">
        <v>80</v>
      </c>
      <c r="P948">
        <v>5</v>
      </c>
      <c r="Q948" t="s">
        <v>7880</v>
      </c>
    </row>
    <row r="949" spans="1:17" x14ac:dyDescent="0.25">
      <c r="A949" t="s">
        <v>1976</v>
      </c>
      <c r="B949" s="1">
        <v>40808</v>
      </c>
      <c r="C949" t="s">
        <v>1977</v>
      </c>
      <c r="D949" t="s">
        <v>101</v>
      </c>
      <c r="E949" t="s">
        <v>291</v>
      </c>
      <c r="F949" t="s">
        <v>596</v>
      </c>
      <c r="G949" t="s">
        <v>41</v>
      </c>
      <c r="H949" t="s">
        <v>31</v>
      </c>
      <c r="I949" t="s">
        <v>32</v>
      </c>
      <c r="J949" t="s">
        <v>24</v>
      </c>
      <c r="K949" t="s">
        <v>43</v>
      </c>
      <c r="L949" t="s">
        <v>1272</v>
      </c>
      <c r="M949" s="2">
        <v>0</v>
      </c>
      <c r="N949" s="3">
        <v>304</v>
      </c>
      <c r="O949" s="3">
        <v>97</v>
      </c>
      <c r="P949">
        <v>6</v>
      </c>
      <c r="Q949" t="s">
        <v>7880</v>
      </c>
    </row>
    <row r="950" spans="1:17" x14ac:dyDescent="0.25">
      <c r="A950" t="s">
        <v>1976</v>
      </c>
      <c r="B950" s="1">
        <v>40808</v>
      </c>
      <c r="C950" t="s">
        <v>1977</v>
      </c>
      <c r="D950" t="s">
        <v>101</v>
      </c>
      <c r="E950" t="s">
        <v>291</v>
      </c>
      <c r="F950" t="s">
        <v>596</v>
      </c>
      <c r="G950" t="s">
        <v>41</v>
      </c>
      <c r="H950" t="s">
        <v>31</v>
      </c>
      <c r="I950" t="s">
        <v>32</v>
      </c>
      <c r="J950" t="s">
        <v>107</v>
      </c>
      <c r="K950" t="s">
        <v>108</v>
      </c>
      <c r="L950" t="s">
        <v>1978</v>
      </c>
      <c r="M950" s="2">
        <v>0</v>
      </c>
      <c r="N950" s="3">
        <v>115</v>
      </c>
      <c r="O950" s="3">
        <v>2</v>
      </c>
      <c r="P950">
        <v>3</v>
      </c>
      <c r="Q950" t="s">
        <v>7881</v>
      </c>
    </row>
    <row r="951" spans="1:17" x14ac:dyDescent="0.25">
      <c r="A951" t="s">
        <v>1979</v>
      </c>
      <c r="B951" s="1">
        <v>40808</v>
      </c>
      <c r="C951" t="s">
        <v>1980</v>
      </c>
      <c r="D951" t="s">
        <v>101</v>
      </c>
      <c r="E951" t="s">
        <v>183</v>
      </c>
      <c r="F951" t="s">
        <v>1082</v>
      </c>
      <c r="G951" t="s">
        <v>41</v>
      </c>
      <c r="H951" t="s">
        <v>31</v>
      </c>
      <c r="I951" t="s">
        <v>32</v>
      </c>
      <c r="J951" t="s">
        <v>24</v>
      </c>
      <c r="K951" t="s">
        <v>78</v>
      </c>
      <c r="L951" t="s">
        <v>1981</v>
      </c>
      <c r="M951" s="2">
        <v>0</v>
      </c>
      <c r="N951" s="3">
        <v>65</v>
      </c>
      <c r="O951" s="3">
        <v>20</v>
      </c>
      <c r="P951">
        <v>5</v>
      </c>
      <c r="Q951" t="s">
        <v>7881</v>
      </c>
    </row>
    <row r="952" spans="1:17" x14ac:dyDescent="0.25">
      <c r="A952" t="s">
        <v>1979</v>
      </c>
      <c r="B952" s="1">
        <v>40808</v>
      </c>
      <c r="C952" t="s">
        <v>1980</v>
      </c>
      <c r="D952" t="s">
        <v>101</v>
      </c>
      <c r="E952" t="s">
        <v>183</v>
      </c>
      <c r="F952" t="s">
        <v>1082</v>
      </c>
      <c r="G952" t="s">
        <v>41</v>
      </c>
      <c r="H952" t="s">
        <v>31</v>
      </c>
      <c r="I952" t="s">
        <v>32</v>
      </c>
      <c r="J952" t="s">
        <v>24</v>
      </c>
      <c r="K952" t="s">
        <v>50</v>
      </c>
      <c r="L952" t="s">
        <v>1982</v>
      </c>
      <c r="M952" s="2">
        <v>0.1</v>
      </c>
      <c r="N952" s="3">
        <v>1241</v>
      </c>
      <c r="O952" s="3">
        <v>138</v>
      </c>
      <c r="P952">
        <v>7</v>
      </c>
      <c r="Q952" t="s">
        <v>7880</v>
      </c>
    </row>
    <row r="953" spans="1:17" x14ac:dyDescent="0.25">
      <c r="A953" t="s">
        <v>1983</v>
      </c>
      <c r="B953" s="1">
        <v>40808</v>
      </c>
      <c r="C953" t="s">
        <v>1381</v>
      </c>
      <c r="D953" t="s">
        <v>38</v>
      </c>
      <c r="E953" t="s">
        <v>178</v>
      </c>
      <c r="F953" t="s">
        <v>385</v>
      </c>
      <c r="G953" t="s">
        <v>41</v>
      </c>
      <c r="H953" t="s">
        <v>47</v>
      </c>
      <c r="I953" t="s">
        <v>32</v>
      </c>
      <c r="J953" t="s">
        <v>24</v>
      </c>
      <c r="K953" t="s">
        <v>78</v>
      </c>
      <c r="L953" t="s">
        <v>1232</v>
      </c>
      <c r="M953" s="2">
        <v>0</v>
      </c>
      <c r="N953" s="3">
        <v>239</v>
      </c>
      <c r="O953" s="3">
        <v>96</v>
      </c>
      <c r="P953">
        <v>8</v>
      </c>
      <c r="Q953" t="s">
        <v>7881</v>
      </c>
    </row>
    <row r="954" spans="1:17" x14ac:dyDescent="0.25">
      <c r="A954" t="s">
        <v>1983</v>
      </c>
      <c r="B954" s="1">
        <v>40808</v>
      </c>
      <c r="C954" t="s">
        <v>1381</v>
      </c>
      <c r="D954" t="s">
        <v>38</v>
      </c>
      <c r="E954" t="s">
        <v>178</v>
      </c>
      <c r="F954" t="s">
        <v>385</v>
      </c>
      <c r="G954" t="s">
        <v>41</v>
      </c>
      <c r="H954" t="s">
        <v>47</v>
      </c>
      <c r="I954" t="s">
        <v>32</v>
      </c>
      <c r="J954" t="s">
        <v>107</v>
      </c>
      <c r="K954" t="s">
        <v>136</v>
      </c>
      <c r="L954" t="s">
        <v>1984</v>
      </c>
      <c r="M954" s="2">
        <v>0.15</v>
      </c>
      <c r="N954" s="3">
        <v>187</v>
      </c>
      <c r="O954" s="3">
        <v>59</v>
      </c>
      <c r="P954">
        <v>3</v>
      </c>
      <c r="Q954" t="s">
        <v>7880</v>
      </c>
    </row>
    <row r="955" spans="1:17" x14ac:dyDescent="0.25">
      <c r="A955" t="s">
        <v>1985</v>
      </c>
      <c r="B955" s="1">
        <v>40808</v>
      </c>
      <c r="C955" t="s">
        <v>1986</v>
      </c>
      <c r="D955" t="s">
        <v>73</v>
      </c>
      <c r="E955" t="s">
        <v>534</v>
      </c>
      <c r="F955" t="s">
        <v>1987</v>
      </c>
      <c r="G955" t="s">
        <v>76</v>
      </c>
      <c r="H955" t="s">
        <v>21</v>
      </c>
      <c r="I955" t="s">
        <v>95</v>
      </c>
      <c r="J955" t="s">
        <v>34</v>
      </c>
      <c r="K955" t="s">
        <v>218</v>
      </c>
      <c r="L955" t="s">
        <v>1988</v>
      </c>
      <c r="M955" s="2">
        <v>0</v>
      </c>
      <c r="N955" s="3">
        <v>326</v>
      </c>
      <c r="O955" s="3">
        <v>107</v>
      </c>
      <c r="P955">
        <v>3</v>
      </c>
      <c r="Q955" t="s">
        <v>7880</v>
      </c>
    </row>
    <row r="956" spans="1:17" x14ac:dyDescent="0.25">
      <c r="A956" t="s">
        <v>1989</v>
      </c>
      <c r="B956" s="1">
        <v>40809</v>
      </c>
      <c r="C956" t="s">
        <v>1990</v>
      </c>
      <c r="D956" t="s">
        <v>101</v>
      </c>
      <c r="E956" t="s">
        <v>183</v>
      </c>
      <c r="F956" t="s">
        <v>844</v>
      </c>
      <c r="G956" t="s">
        <v>41</v>
      </c>
      <c r="H956" t="s">
        <v>31</v>
      </c>
      <c r="I956" t="s">
        <v>22</v>
      </c>
      <c r="J956" t="s">
        <v>24</v>
      </c>
      <c r="K956" t="s">
        <v>25</v>
      </c>
      <c r="L956" t="s">
        <v>1991</v>
      </c>
      <c r="M956" s="2">
        <v>0</v>
      </c>
      <c r="N956" s="3">
        <v>85</v>
      </c>
      <c r="O956" s="3">
        <v>4</v>
      </c>
      <c r="P956">
        <v>3</v>
      </c>
      <c r="Q956" t="s">
        <v>7880</v>
      </c>
    </row>
    <row r="957" spans="1:17" x14ac:dyDescent="0.25">
      <c r="A957" t="s">
        <v>1992</v>
      </c>
      <c r="B957" s="1">
        <v>40809</v>
      </c>
      <c r="C957" t="s">
        <v>994</v>
      </c>
      <c r="D957" t="s">
        <v>38</v>
      </c>
      <c r="E957" t="s">
        <v>284</v>
      </c>
      <c r="F957" t="s">
        <v>1993</v>
      </c>
      <c r="G957" t="s">
        <v>41</v>
      </c>
      <c r="H957" t="s">
        <v>47</v>
      </c>
      <c r="I957" t="s">
        <v>22</v>
      </c>
      <c r="J957" t="s">
        <v>24</v>
      </c>
      <c r="K957" t="s">
        <v>43</v>
      </c>
      <c r="L957" t="s">
        <v>377</v>
      </c>
      <c r="M957" s="2">
        <v>0</v>
      </c>
      <c r="N957" s="3">
        <v>45</v>
      </c>
      <c r="O957" s="3">
        <v>16</v>
      </c>
      <c r="P957">
        <v>3</v>
      </c>
      <c r="Q957" t="s">
        <v>7880</v>
      </c>
    </row>
    <row r="958" spans="1:17" x14ac:dyDescent="0.25">
      <c r="A958" t="s">
        <v>1994</v>
      </c>
      <c r="B958" s="1">
        <v>40809</v>
      </c>
      <c r="C958" t="s">
        <v>1995</v>
      </c>
      <c r="D958" t="s">
        <v>101</v>
      </c>
      <c r="E958" t="s">
        <v>539</v>
      </c>
      <c r="F958" t="s">
        <v>540</v>
      </c>
      <c r="G958" t="s">
        <v>41</v>
      </c>
      <c r="H958" t="s">
        <v>21</v>
      </c>
      <c r="I958" t="s">
        <v>32</v>
      </c>
      <c r="J958" t="s">
        <v>34</v>
      </c>
      <c r="K958" t="s">
        <v>35</v>
      </c>
      <c r="L958" t="s">
        <v>1996</v>
      </c>
      <c r="M958" s="2">
        <v>0.1</v>
      </c>
      <c r="N958" s="3">
        <v>410</v>
      </c>
      <c r="O958" s="3">
        <v>155</v>
      </c>
      <c r="P958">
        <v>3</v>
      </c>
      <c r="Q958" t="s">
        <v>7881</v>
      </c>
    </row>
    <row r="959" spans="1:17" x14ac:dyDescent="0.25">
      <c r="A959" t="s">
        <v>1997</v>
      </c>
      <c r="B959" s="1">
        <v>40809</v>
      </c>
      <c r="C959" t="s">
        <v>1998</v>
      </c>
      <c r="D959" t="s">
        <v>101</v>
      </c>
      <c r="E959" t="s">
        <v>454</v>
      </c>
      <c r="F959" t="s">
        <v>454</v>
      </c>
      <c r="G959" t="s">
        <v>41</v>
      </c>
      <c r="H959" t="s">
        <v>31</v>
      </c>
      <c r="I959" t="s">
        <v>54</v>
      </c>
      <c r="J959" t="s">
        <v>24</v>
      </c>
      <c r="K959" t="s">
        <v>141</v>
      </c>
      <c r="L959" t="s">
        <v>1999</v>
      </c>
      <c r="M959" s="2">
        <v>0.2</v>
      </c>
      <c r="N959" s="3">
        <v>1210</v>
      </c>
      <c r="O959" s="3">
        <v>242</v>
      </c>
      <c r="P959">
        <v>5</v>
      </c>
      <c r="Q959" t="s">
        <v>7881</v>
      </c>
    </row>
    <row r="960" spans="1:17" x14ac:dyDescent="0.25">
      <c r="A960" t="s">
        <v>1997</v>
      </c>
      <c r="B960" s="1">
        <v>40809</v>
      </c>
      <c r="C960" t="s">
        <v>1998</v>
      </c>
      <c r="D960" t="s">
        <v>101</v>
      </c>
      <c r="E960" t="s">
        <v>454</v>
      </c>
      <c r="F960" t="s">
        <v>454</v>
      </c>
      <c r="G960" t="s">
        <v>41</v>
      </c>
      <c r="H960" t="s">
        <v>31</v>
      </c>
      <c r="I960" t="s">
        <v>54</v>
      </c>
      <c r="J960" t="s">
        <v>24</v>
      </c>
      <c r="K960" t="s">
        <v>141</v>
      </c>
      <c r="L960" t="s">
        <v>2000</v>
      </c>
      <c r="M960" s="2">
        <v>0.2</v>
      </c>
      <c r="N960" s="3">
        <v>3019</v>
      </c>
      <c r="O960" s="3">
        <v>377</v>
      </c>
      <c r="P960">
        <v>7</v>
      </c>
      <c r="Q960" t="s">
        <v>7881</v>
      </c>
    </row>
    <row r="961" spans="1:17" x14ac:dyDescent="0.25">
      <c r="A961" t="s">
        <v>1997</v>
      </c>
      <c r="B961" s="1">
        <v>40809</v>
      </c>
      <c r="C961" t="s">
        <v>1998</v>
      </c>
      <c r="D961" t="s">
        <v>101</v>
      </c>
      <c r="E961" t="s">
        <v>454</v>
      </c>
      <c r="F961" t="s">
        <v>454</v>
      </c>
      <c r="G961" t="s">
        <v>41</v>
      </c>
      <c r="H961" t="s">
        <v>31</v>
      </c>
      <c r="I961" t="s">
        <v>54</v>
      </c>
      <c r="J961" t="s">
        <v>24</v>
      </c>
      <c r="K961" t="s">
        <v>43</v>
      </c>
      <c r="L961" t="s">
        <v>2001</v>
      </c>
      <c r="M961" s="2">
        <v>0.1</v>
      </c>
      <c r="N961" s="3">
        <v>145</v>
      </c>
      <c r="O961" s="3">
        <v>-3</v>
      </c>
      <c r="P961">
        <v>3</v>
      </c>
      <c r="Q961" t="s">
        <v>7881</v>
      </c>
    </row>
    <row r="962" spans="1:17" x14ac:dyDescent="0.25">
      <c r="A962" t="s">
        <v>1997</v>
      </c>
      <c r="B962" s="1">
        <v>40809</v>
      </c>
      <c r="C962" t="s">
        <v>1998</v>
      </c>
      <c r="D962" t="s">
        <v>101</v>
      </c>
      <c r="E962" t="s">
        <v>454</v>
      </c>
      <c r="F962" t="s">
        <v>454</v>
      </c>
      <c r="G962" t="s">
        <v>41</v>
      </c>
      <c r="H962" t="s">
        <v>31</v>
      </c>
      <c r="I962" t="s">
        <v>54</v>
      </c>
      <c r="J962" t="s">
        <v>24</v>
      </c>
      <c r="K962" t="s">
        <v>169</v>
      </c>
      <c r="L962" t="s">
        <v>2002</v>
      </c>
      <c r="M962" s="2">
        <v>0.1</v>
      </c>
      <c r="N962" s="3">
        <v>21</v>
      </c>
      <c r="O962" s="3">
        <v>3</v>
      </c>
      <c r="P962">
        <v>2</v>
      </c>
      <c r="Q962" t="s">
        <v>7881</v>
      </c>
    </row>
    <row r="963" spans="1:17" x14ac:dyDescent="0.25">
      <c r="A963" t="s">
        <v>1997</v>
      </c>
      <c r="B963" s="1">
        <v>40809</v>
      </c>
      <c r="C963" t="s">
        <v>1998</v>
      </c>
      <c r="D963" t="s">
        <v>101</v>
      </c>
      <c r="E963" t="s">
        <v>454</v>
      </c>
      <c r="F963" t="s">
        <v>454</v>
      </c>
      <c r="G963" t="s">
        <v>41</v>
      </c>
      <c r="H963" t="s">
        <v>31</v>
      </c>
      <c r="I963" t="s">
        <v>54</v>
      </c>
      <c r="J963" t="s">
        <v>24</v>
      </c>
      <c r="K963" t="s">
        <v>25</v>
      </c>
      <c r="L963" t="s">
        <v>2003</v>
      </c>
      <c r="M963" s="2">
        <v>0.1</v>
      </c>
      <c r="N963" s="3">
        <v>71</v>
      </c>
      <c r="O963" s="3">
        <v>32</v>
      </c>
      <c r="P963">
        <v>3</v>
      </c>
      <c r="Q963" t="s">
        <v>7881</v>
      </c>
    </row>
    <row r="964" spans="1:17" x14ac:dyDescent="0.25">
      <c r="A964" t="s">
        <v>2004</v>
      </c>
      <c r="B964" s="1">
        <v>40809</v>
      </c>
      <c r="C964" t="s">
        <v>2005</v>
      </c>
      <c r="D964" t="s">
        <v>18</v>
      </c>
      <c r="E964" t="s">
        <v>128</v>
      </c>
      <c r="F964" t="s">
        <v>129</v>
      </c>
      <c r="G964" t="s">
        <v>20</v>
      </c>
      <c r="H964" t="s">
        <v>47</v>
      </c>
      <c r="I964" t="s">
        <v>32</v>
      </c>
      <c r="J964" t="s">
        <v>24</v>
      </c>
      <c r="K964" t="s">
        <v>145</v>
      </c>
      <c r="L964" t="s">
        <v>564</v>
      </c>
      <c r="M964" s="2">
        <v>0.5</v>
      </c>
      <c r="N964" s="3">
        <v>122</v>
      </c>
      <c r="O964" s="3">
        <v>-24</v>
      </c>
      <c r="P964">
        <v>7</v>
      </c>
      <c r="Q964" t="s">
        <v>7881</v>
      </c>
    </row>
    <row r="965" spans="1:17" x14ac:dyDescent="0.25">
      <c r="A965" t="s">
        <v>2006</v>
      </c>
      <c r="B965" s="1">
        <v>40810</v>
      </c>
      <c r="C965" t="s">
        <v>2007</v>
      </c>
      <c r="D965" t="s">
        <v>28</v>
      </c>
      <c r="E965" t="s">
        <v>29</v>
      </c>
      <c r="F965" t="s">
        <v>2008</v>
      </c>
      <c r="G965" t="s">
        <v>20</v>
      </c>
      <c r="H965" t="s">
        <v>31</v>
      </c>
      <c r="I965" t="s">
        <v>54</v>
      </c>
      <c r="J965" t="s">
        <v>24</v>
      </c>
      <c r="K965" t="s">
        <v>78</v>
      </c>
      <c r="L965" t="s">
        <v>1285</v>
      </c>
      <c r="M965" s="2">
        <v>0</v>
      </c>
      <c r="N965" s="3">
        <v>148</v>
      </c>
      <c r="O965" s="3">
        <v>59</v>
      </c>
      <c r="P965">
        <v>3</v>
      </c>
      <c r="Q965" t="s">
        <v>7881</v>
      </c>
    </row>
    <row r="966" spans="1:17" x14ac:dyDescent="0.25">
      <c r="A966" t="s">
        <v>2009</v>
      </c>
      <c r="B966" s="1">
        <v>40810</v>
      </c>
      <c r="C966" t="s">
        <v>1212</v>
      </c>
      <c r="D966" t="s">
        <v>101</v>
      </c>
      <c r="E966" t="s">
        <v>471</v>
      </c>
      <c r="F966" t="s">
        <v>1104</v>
      </c>
      <c r="G966" t="s">
        <v>41</v>
      </c>
      <c r="H966" t="s">
        <v>47</v>
      </c>
      <c r="I966" t="s">
        <v>54</v>
      </c>
      <c r="J966" t="s">
        <v>34</v>
      </c>
      <c r="K966" t="s">
        <v>218</v>
      </c>
      <c r="L966" t="s">
        <v>2010</v>
      </c>
      <c r="M966" s="2">
        <v>0</v>
      </c>
      <c r="N966" s="3">
        <v>57</v>
      </c>
      <c r="O966" s="3">
        <v>25</v>
      </c>
      <c r="P966">
        <v>3</v>
      </c>
      <c r="Q966" t="s">
        <v>7880</v>
      </c>
    </row>
    <row r="967" spans="1:17" x14ac:dyDescent="0.25">
      <c r="A967" t="s">
        <v>2011</v>
      </c>
      <c r="B967" s="1">
        <v>40812</v>
      </c>
      <c r="C967" t="s">
        <v>2012</v>
      </c>
      <c r="D967" t="s">
        <v>38</v>
      </c>
      <c r="E967" t="s">
        <v>304</v>
      </c>
      <c r="F967" t="s">
        <v>2013</v>
      </c>
      <c r="G967" t="s">
        <v>41</v>
      </c>
      <c r="H967" t="s">
        <v>21</v>
      </c>
      <c r="I967" t="s">
        <v>32</v>
      </c>
      <c r="J967" t="s">
        <v>24</v>
      </c>
      <c r="K967" t="s">
        <v>141</v>
      </c>
      <c r="L967" t="s">
        <v>2014</v>
      </c>
      <c r="M967" s="2">
        <v>0.1</v>
      </c>
      <c r="N967" s="3">
        <v>1253</v>
      </c>
      <c r="O967" s="3">
        <v>237</v>
      </c>
      <c r="P967">
        <v>5</v>
      </c>
      <c r="Q967" t="s">
        <v>7880</v>
      </c>
    </row>
    <row r="968" spans="1:17" x14ac:dyDescent="0.25">
      <c r="A968" t="s">
        <v>2011</v>
      </c>
      <c r="B968" s="1">
        <v>40812</v>
      </c>
      <c r="C968" t="s">
        <v>2012</v>
      </c>
      <c r="D968" t="s">
        <v>38</v>
      </c>
      <c r="E968" t="s">
        <v>304</v>
      </c>
      <c r="F968" t="s">
        <v>2013</v>
      </c>
      <c r="G968" t="s">
        <v>41</v>
      </c>
      <c r="H968" t="s">
        <v>21</v>
      </c>
      <c r="I968" t="s">
        <v>32</v>
      </c>
      <c r="J968" t="s">
        <v>24</v>
      </c>
      <c r="K968" t="s">
        <v>63</v>
      </c>
      <c r="L968" t="s">
        <v>2015</v>
      </c>
      <c r="M968" s="2">
        <v>0</v>
      </c>
      <c r="N968" s="3">
        <v>42</v>
      </c>
      <c r="O968" s="3">
        <v>10</v>
      </c>
      <c r="P968">
        <v>3</v>
      </c>
      <c r="Q968" t="s">
        <v>7880</v>
      </c>
    </row>
    <row r="969" spans="1:17" x14ac:dyDescent="0.25">
      <c r="A969" t="s">
        <v>2011</v>
      </c>
      <c r="B969" s="1">
        <v>40812</v>
      </c>
      <c r="C969" t="s">
        <v>2012</v>
      </c>
      <c r="D969" t="s">
        <v>38</v>
      </c>
      <c r="E969" t="s">
        <v>304</v>
      </c>
      <c r="F969" t="s">
        <v>2013</v>
      </c>
      <c r="G969" t="s">
        <v>41</v>
      </c>
      <c r="H969" t="s">
        <v>21</v>
      </c>
      <c r="I969" t="s">
        <v>32</v>
      </c>
      <c r="J969" t="s">
        <v>24</v>
      </c>
      <c r="K969" t="s">
        <v>91</v>
      </c>
      <c r="L969" t="s">
        <v>2016</v>
      </c>
      <c r="M969" s="2">
        <v>0</v>
      </c>
      <c r="N969" s="3">
        <v>80</v>
      </c>
      <c r="O969" s="3">
        <v>14</v>
      </c>
      <c r="P969">
        <v>6</v>
      </c>
      <c r="Q969" t="s">
        <v>7880</v>
      </c>
    </row>
    <row r="970" spans="1:17" x14ac:dyDescent="0.25">
      <c r="A970" t="s">
        <v>2011</v>
      </c>
      <c r="B970" s="1">
        <v>40812</v>
      </c>
      <c r="C970" t="s">
        <v>2012</v>
      </c>
      <c r="D970" t="s">
        <v>38</v>
      </c>
      <c r="E970" t="s">
        <v>304</v>
      </c>
      <c r="F970" t="s">
        <v>2013</v>
      </c>
      <c r="G970" t="s">
        <v>41</v>
      </c>
      <c r="H970" t="s">
        <v>21</v>
      </c>
      <c r="I970" t="s">
        <v>32</v>
      </c>
      <c r="J970" t="s">
        <v>24</v>
      </c>
      <c r="K970" t="s">
        <v>91</v>
      </c>
      <c r="L970" t="s">
        <v>2017</v>
      </c>
      <c r="M970" s="2">
        <v>0</v>
      </c>
      <c r="N970" s="3">
        <v>106</v>
      </c>
      <c r="O970" s="3">
        <v>48</v>
      </c>
      <c r="P970">
        <v>9</v>
      </c>
      <c r="Q970" t="s">
        <v>7880</v>
      </c>
    </row>
    <row r="971" spans="1:17" x14ac:dyDescent="0.25">
      <c r="A971" t="s">
        <v>2011</v>
      </c>
      <c r="B971" s="1">
        <v>40812</v>
      </c>
      <c r="C971" t="s">
        <v>2012</v>
      </c>
      <c r="D971" t="s">
        <v>38</v>
      </c>
      <c r="E971" t="s">
        <v>304</v>
      </c>
      <c r="F971" t="s">
        <v>2013</v>
      </c>
      <c r="G971" t="s">
        <v>41</v>
      </c>
      <c r="H971" t="s">
        <v>21</v>
      </c>
      <c r="I971" t="s">
        <v>32</v>
      </c>
      <c r="J971" t="s">
        <v>24</v>
      </c>
      <c r="K971" t="s">
        <v>50</v>
      </c>
      <c r="L971" t="s">
        <v>322</v>
      </c>
      <c r="M971" s="2">
        <v>0.1</v>
      </c>
      <c r="N971" s="3">
        <v>30</v>
      </c>
      <c r="O971" s="3">
        <v>-1</v>
      </c>
      <c r="P971">
        <v>2</v>
      </c>
      <c r="Q971" t="s">
        <v>7881</v>
      </c>
    </row>
    <row r="972" spans="1:17" x14ac:dyDescent="0.25">
      <c r="A972" t="s">
        <v>2018</v>
      </c>
      <c r="B972" s="1">
        <v>40812</v>
      </c>
      <c r="C972" t="s">
        <v>761</v>
      </c>
      <c r="D972" t="s">
        <v>101</v>
      </c>
      <c r="E972" t="s">
        <v>183</v>
      </c>
      <c r="F972" t="s">
        <v>724</v>
      </c>
      <c r="G972" t="s">
        <v>41</v>
      </c>
      <c r="H972" t="s">
        <v>31</v>
      </c>
      <c r="I972" t="s">
        <v>32</v>
      </c>
      <c r="J972" t="s">
        <v>107</v>
      </c>
      <c r="K972" t="s">
        <v>136</v>
      </c>
      <c r="L972" t="s">
        <v>2019</v>
      </c>
      <c r="M972" s="2">
        <v>0</v>
      </c>
      <c r="N972" s="3">
        <v>131</v>
      </c>
      <c r="O972" s="3">
        <v>38</v>
      </c>
      <c r="P972">
        <v>2</v>
      </c>
      <c r="Q972" t="s">
        <v>7880</v>
      </c>
    </row>
    <row r="973" spans="1:17" x14ac:dyDescent="0.25">
      <c r="A973" t="s">
        <v>2020</v>
      </c>
      <c r="B973" s="1">
        <v>40812</v>
      </c>
      <c r="C973" t="s">
        <v>2021</v>
      </c>
      <c r="D973" t="s">
        <v>101</v>
      </c>
      <c r="E973" t="s">
        <v>325</v>
      </c>
      <c r="F973" t="s">
        <v>1329</v>
      </c>
      <c r="G973" t="s">
        <v>41</v>
      </c>
      <c r="H973" t="s">
        <v>47</v>
      </c>
      <c r="I973" t="s">
        <v>32</v>
      </c>
      <c r="J973" t="s">
        <v>24</v>
      </c>
      <c r="K973" t="s">
        <v>43</v>
      </c>
      <c r="L973" t="s">
        <v>877</v>
      </c>
      <c r="M973" s="2">
        <v>0</v>
      </c>
      <c r="N973" s="3">
        <v>237</v>
      </c>
      <c r="O973" s="3">
        <v>83</v>
      </c>
      <c r="P973">
        <v>8</v>
      </c>
      <c r="Q973" t="s">
        <v>7881</v>
      </c>
    </row>
    <row r="974" spans="1:17" x14ac:dyDescent="0.25">
      <c r="A974" t="s">
        <v>2020</v>
      </c>
      <c r="B974" s="1">
        <v>40812</v>
      </c>
      <c r="C974" t="s">
        <v>2021</v>
      </c>
      <c r="D974" t="s">
        <v>101</v>
      </c>
      <c r="E974" t="s">
        <v>325</v>
      </c>
      <c r="F974" t="s">
        <v>1329</v>
      </c>
      <c r="G974" t="s">
        <v>41</v>
      </c>
      <c r="H974" t="s">
        <v>47</v>
      </c>
      <c r="I974" t="s">
        <v>32</v>
      </c>
      <c r="J974" t="s">
        <v>24</v>
      </c>
      <c r="K974" t="s">
        <v>50</v>
      </c>
      <c r="L974" t="s">
        <v>921</v>
      </c>
      <c r="M974" s="2">
        <v>0.1</v>
      </c>
      <c r="N974" s="3">
        <v>54</v>
      </c>
      <c r="O974" s="3">
        <v>-3</v>
      </c>
      <c r="P974">
        <v>3</v>
      </c>
      <c r="Q974" t="s">
        <v>7880</v>
      </c>
    </row>
    <row r="975" spans="1:17" x14ac:dyDescent="0.25">
      <c r="A975" t="s">
        <v>2022</v>
      </c>
      <c r="B975" s="1">
        <v>40812</v>
      </c>
      <c r="C975" t="s">
        <v>2023</v>
      </c>
      <c r="D975" t="s">
        <v>38</v>
      </c>
      <c r="E975" t="s">
        <v>304</v>
      </c>
      <c r="F975" t="s">
        <v>2024</v>
      </c>
      <c r="G975" t="s">
        <v>41</v>
      </c>
      <c r="H975" t="s">
        <v>47</v>
      </c>
      <c r="I975" t="s">
        <v>32</v>
      </c>
      <c r="J975" t="s">
        <v>24</v>
      </c>
      <c r="K975" t="s">
        <v>63</v>
      </c>
      <c r="L975" t="s">
        <v>2025</v>
      </c>
      <c r="M975" s="2">
        <v>0</v>
      </c>
      <c r="N975" s="3">
        <v>28</v>
      </c>
      <c r="O975" s="3">
        <v>7</v>
      </c>
      <c r="P975">
        <v>2</v>
      </c>
      <c r="Q975" t="s">
        <v>7881</v>
      </c>
    </row>
    <row r="976" spans="1:17" x14ac:dyDescent="0.25">
      <c r="A976" t="s">
        <v>2022</v>
      </c>
      <c r="B976" s="1">
        <v>40812</v>
      </c>
      <c r="C976" t="s">
        <v>2023</v>
      </c>
      <c r="D976" t="s">
        <v>38</v>
      </c>
      <c r="E976" t="s">
        <v>304</v>
      </c>
      <c r="F976" t="s">
        <v>2024</v>
      </c>
      <c r="G976" t="s">
        <v>41</v>
      </c>
      <c r="H976" t="s">
        <v>47</v>
      </c>
      <c r="I976" t="s">
        <v>32</v>
      </c>
      <c r="J976" t="s">
        <v>107</v>
      </c>
      <c r="K976" t="s">
        <v>136</v>
      </c>
      <c r="L976" t="s">
        <v>2026</v>
      </c>
      <c r="M976" s="2">
        <v>0.15</v>
      </c>
      <c r="N976" s="3">
        <v>425</v>
      </c>
      <c r="O976" s="3">
        <v>0</v>
      </c>
      <c r="P976">
        <v>3</v>
      </c>
      <c r="Q976" t="s">
        <v>7881</v>
      </c>
    </row>
    <row r="977" spans="1:17" x14ac:dyDescent="0.25">
      <c r="A977" t="s">
        <v>2027</v>
      </c>
      <c r="B977" s="1">
        <v>40813</v>
      </c>
      <c r="C977" t="s">
        <v>2028</v>
      </c>
      <c r="D977" t="s">
        <v>28</v>
      </c>
      <c r="E977" t="s">
        <v>29</v>
      </c>
      <c r="F977" t="s">
        <v>2029</v>
      </c>
      <c r="G977" t="s">
        <v>20</v>
      </c>
      <c r="H977" t="s">
        <v>31</v>
      </c>
      <c r="I977" t="s">
        <v>32</v>
      </c>
      <c r="J977" t="s">
        <v>107</v>
      </c>
      <c r="K977" t="s">
        <v>186</v>
      </c>
      <c r="L977" t="s">
        <v>2030</v>
      </c>
      <c r="M977" s="2">
        <v>0</v>
      </c>
      <c r="N977" s="3">
        <v>122</v>
      </c>
      <c r="O977" s="3">
        <v>52</v>
      </c>
      <c r="P977">
        <v>4</v>
      </c>
      <c r="Q977" t="s">
        <v>7881</v>
      </c>
    </row>
    <row r="978" spans="1:17" x14ac:dyDescent="0.25">
      <c r="A978" t="s">
        <v>2027</v>
      </c>
      <c r="B978" s="1">
        <v>40813</v>
      </c>
      <c r="C978" t="s">
        <v>2028</v>
      </c>
      <c r="D978" t="s">
        <v>28</v>
      </c>
      <c r="E978" t="s">
        <v>29</v>
      </c>
      <c r="F978" t="s">
        <v>2029</v>
      </c>
      <c r="G978" t="s">
        <v>20</v>
      </c>
      <c r="H978" t="s">
        <v>31</v>
      </c>
      <c r="I978" t="s">
        <v>32</v>
      </c>
      <c r="J978" t="s">
        <v>107</v>
      </c>
      <c r="K978" t="s">
        <v>147</v>
      </c>
      <c r="L978" t="s">
        <v>2031</v>
      </c>
      <c r="M978" s="2">
        <v>0</v>
      </c>
      <c r="N978" s="3">
        <v>1141</v>
      </c>
      <c r="O978" s="3">
        <v>239</v>
      </c>
      <c r="P978">
        <v>3</v>
      </c>
      <c r="Q978" t="s">
        <v>7881</v>
      </c>
    </row>
    <row r="979" spans="1:17" x14ac:dyDescent="0.25">
      <c r="A979" t="s">
        <v>2027</v>
      </c>
      <c r="B979" s="1">
        <v>40813</v>
      </c>
      <c r="C979" t="s">
        <v>2028</v>
      </c>
      <c r="D979" t="s">
        <v>28</v>
      </c>
      <c r="E979" t="s">
        <v>29</v>
      </c>
      <c r="F979" t="s">
        <v>2029</v>
      </c>
      <c r="G979" t="s">
        <v>20</v>
      </c>
      <c r="H979" t="s">
        <v>31</v>
      </c>
      <c r="I979" t="s">
        <v>32</v>
      </c>
      <c r="J979" t="s">
        <v>107</v>
      </c>
      <c r="K979" t="s">
        <v>147</v>
      </c>
      <c r="L979" t="s">
        <v>1883</v>
      </c>
      <c r="M979" s="2">
        <v>0</v>
      </c>
      <c r="N979" s="3">
        <v>1892</v>
      </c>
      <c r="O979" s="3">
        <v>170</v>
      </c>
      <c r="P979">
        <v>5</v>
      </c>
      <c r="Q979" t="s">
        <v>7880</v>
      </c>
    </row>
    <row r="980" spans="1:17" x14ac:dyDescent="0.25">
      <c r="A980" t="s">
        <v>2032</v>
      </c>
      <c r="B980" s="1">
        <v>40813</v>
      </c>
      <c r="C980" t="s">
        <v>1359</v>
      </c>
      <c r="D980" t="s">
        <v>101</v>
      </c>
      <c r="E980" t="s">
        <v>454</v>
      </c>
      <c r="F980" t="s">
        <v>454</v>
      </c>
      <c r="G980" t="s">
        <v>41</v>
      </c>
      <c r="H980" t="s">
        <v>31</v>
      </c>
      <c r="I980" t="s">
        <v>32</v>
      </c>
      <c r="J980" t="s">
        <v>24</v>
      </c>
      <c r="K980" t="s">
        <v>43</v>
      </c>
      <c r="L980" t="s">
        <v>2033</v>
      </c>
      <c r="M980" s="2">
        <v>0.1</v>
      </c>
      <c r="N980" s="3">
        <v>445</v>
      </c>
      <c r="O980" s="3">
        <v>124</v>
      </c>
      <c r="P980">
        <v>9</v>
      </c>
      <c r="Q980" t="s">
        <v>7880</v>
      </c>
    </row>
    <row r="981" spans="1:17" x14ac:dyDescent="0.25">
      <c r="A981" t="s">
        <v>2032</v>
      </c>
      <c r="B981" s="1">
        <v>40813</v>
      </c>
      <c r="C981" t="s">
        <v>1359</v>
      </c>
      <c r="D981" t="s">
        <v>101</v>
      </c>
      <c r="E981" t="s">
        <v>454</v>
      </c>
      <c r="F981" t="s">
        <v>454</v>
      </c>
      <c r="G981" t="s">
        <v>41</v>
      </c>
      <c r="H981" t="s">
        <v>31</v>
      </c>
      <c r="I981" t="s">
        <v>32</v>
      </c>
      <c r="J981" t="s">
        <v>24</v>
      </c>
      <c r="K981" t="s">
        <v>78</v>
      </c>
      <c r="L981" t="s">
        <v>1186</v>
      </c>
      <c r="M981" s="2">
        <v>0.1</v>
      </c>
      <c r="N981" s="3">
        <v>136</v>
      </c>
      <c r="O981" s="3">
        <v>13</v>
      </c>
      <c r="P981">
        <v>5</v>
      </c>
      <c r="Q981" t="s">
        <v>7881</v>
      </c>
    </row>
    <row r="982" spans="1:17" x14ac:dyDescent="0.25">
      <c r="A982" t="s">
        <v>2032</v>
      </c>
      <c r="B982" s="1">
        <v>40813</v>
      </c>
      <c r="C982" t="s">
        <v>1359</v>
      </c>
      <c r="D982" t="s">
        <v>101</v>
      </c>
      <c r="E982" t="s">
        <v>454</v>
      </c>
      <c r="F982" t="s">
        <v>454</v>
      </c>
      <c r="G982" t="s">
        <v>41</v>
      </c>
      <c r="H982" t="s">
        <v>31</v>
      </c>
      <c r="I982" t="s">
        <v>32</v>
      </c>
      <c r="J982" t="s">
        <v>24</v>
      </c>
      <c r="K982" t="s">
        <v>50</v>
      </c>
      <c r="L982" t="s">
        <v>2034</v>
      </c>
      <c r="M982" s="2">
        <v>0.2</v>
      </c>
      <c r="N982" s="3">
        <v>115</v>
      </c>
      <c r="O982" s="3">
        <v>37</v>
      </c>
      <c r="P982">
        <v>3</v>
      </c>
      <c r="Q982" t="s">
        <v>7881</v>
      </c>
    </row>
    <row r="983" spans="1:17" x14ac:dyDescent="0.25">
      <c r="A983" t="s">
        <v>2035</v>
      </c>
      <c r="B983" s="1">
        <v>40813</v>
      </c>
      <c r="C983" t="s">
        <v>215</v>
      </c>
      <c r="D983" t="s">
        <v>38</v>
      </c>
      <c r="E983" t="s">
        <v>972</v>
      </c>
      <c r="F983" t="s">
        <v>2036</v>
      </c>
      <c r="G983" t="s">
        <v>41</v>
      </c>
      <c r="H983" t="s">
        <v>47</v>
      </c>
      <c r="I983" t="s">
        <v>54</v>
      </c>
      <c r="J983" t="s">
        <v>107</v>
      </c>
      <c r="K983" t="s">
        <v>147</v>
      </c>
      <c r="L983" t="s">
        <v>1553</v>
      </c>
      <c r="M983" s="2">
        <v>0.15</v>
      </c>
      <c r="N983" s="3">
        <v>999</v>
      </c>
      <c r="O983" s="3">
        <v>70</v>
      </c>
      <c r="P983">
        <v>4</v>
      </c>
      <c r="Q983" t="s">
        <v>7880</v>
      </c>
    </row>
    <row r="984" spans="1:17" x14ac:dyDescent="0.25">
      <c r="A984" t="s">
        <v>2037</v>
      </c>
      <c r="B984" s="1">
        <v>40813</v>
      </c>
      <c r="C984" t="s">
        <v>37</v>
      </c>
      <c r="D984" t="s">
        <v>73</v>
      </c>
      <c r="E984" t="s">
        <v>557</v>
      </c>
      <c r="F984" t="s">
        <v>558</v>
      </c>
      <c r="G984" t="s">
        <v>76</v>
      </c>
      <c r="H984" t="s">
        <v>31</v>
      </c>
      <c r="I984" t="s">
        <v>32</v>
      </c>
      <c r="J984" t="s">
        <v>24</v>
      </c>
      <c r="K984" t="s">
        <v>78</v>
      </c>
      <c r="L984" t="s">
        <v>771</v>
      </c>
      <c r="M984" s="2">
        <v>0</v>
      </c>
      <c r="N984" s="3">
        <v>32</v>
      </c>
      <c r="O984" s="3">
        <v>8</v>
      </c>
      <c r="P984">
        <v>5</v>
      </c>
      <c r="Q984" t="s">
        <v>7881</v>
      </c>
    </row>
    <row r="985" spans="1:17" x14ac:dyDescent="0.25">
      <c r="A985" t="s">
        <v>2038</v>
      </c>
      <c r="B985" s="1">
        <v>40813</v>
      </c>
      <c r="C985" t="s">
        <v>2039</v>
      </c>
      <c r="D985" t="s">
        <v>28</v>
      </c>
      <c r="E985" t="s">
        <v>29</v>
      </c>
      <c r="F985" t="s">
        <v>645</v>
      </c>
      <c r="G985" t="s">
        <v>20</v>
      </c>
      <c r="H985" t="s">
        <v>31</v>
      </c>
      <c r="I985" t="s">
        <v>32</v>
      </c>
      <c r="J985" t="s">
        <v>24</v>
      </c>
      <c r="K985" t="s">
        <v>169</v>
      </c>
      <c r="L985" t="s">
        <v>2040</v>
      </c>
      <c r="M985" s="2">
        <v>0</v>
      </c>
      <c r="N985" s="3">
        <v>149</v>
      </c>
      <c r="O985" s="3">
        <v>15</v>
      </c>
      <c r="P985">
        <v>3</v>
      </c>
      <c r="Q985" t="s">
        <v>7881</v>
      </c>
    </row>
    <row r="986" spans="1:17" x14ac:dyDescent="0.25">
      <c r="A986" t="s">
        <v>2041</v>
      </c>
      <c r="B986" s="1">
        <v>40813</v>
      </c>
      <c r="C986" t="s">
        <v>1873</v>
      </c>
      <c r="D986" t="s">
        <v>38</v>
      </c>
      <c r="E986" t="s">
        <v>380</v>
      </c>
      <c r="F986" t="s">
        <v>2042</v>
      </c>
      <c r="G986" t="s">
        <v>41</v>
      </c>
      <c r="H986" t="s">
        <v>47</v>
      </c>
      <c r="I986" t="s">
        <v>32</v>
      </c>
      <c r="J986" t="s">
        <v>24</v>
      </c>
      <c r="K986" t="s">
        <v>141</v>
      </c>
      <c r="L986" t="s">
        <v>2043</v>
      </c>
      <c r="M986" s="2">
        <v>0.1</v>
      </c>
      <c r="N986" s="3">
        <v>507</v>
      </c>
      <c r="O986" s="3">
        <v>0</v>
      </c>
      <c r="P986">
        <v>2</v>
      </c>
      <c r="Q986" t="s">
        <v>7880</v>
      </c>
    </row>
    <row r="987" spans="1:17" x14ac:dyDescent="0.25">
      <c r="A987" t="s">
        <v>2044</v>
      </c>
      <c r="B987" s="1">
        <v>40813</v>
      </c>
      <c r="C987" t="s">
        <v>1204</v>
      </c>
      <c r="D987" t="s">
        <v>73</v>
      </c>
      <c r="E987" t="s">
        <v>196</v>
      </c>
      <c r="F987" t="s">
        <v>2045</v>
      </c>
      <c r="G987" t="s">
        <v>76</v>
      </c>
      <c r="H987" t="s">
        <v>31</v>
      </c>
      <c r="I987" t="s">
        <v>32</v>
      </c>
      <c r="J987" t="s">
        <v>24</v>
      </c>
      <c r="K987" t="s">
        <v>43</v>
      </c>
      <c r="L987" t="s">
        <v>2046</v>
      </c>
      <c r="M987" s="2">
        <v>0</v>
      </c>
      <c r="N987" s="3">
        <v>117</v>
      </c>
      <c r="O987" s="3">
        <v>40</v>
      </c>
      <c r="P987">
        <v>5</v>
      </c>
      <c r="Q987" t="s">
        <v>7880</v>
      </c>
    </row>
    <row r="988" spans="1:17" x14ac:dyDescent="0.25">
      <c r="A988" t="s">
        <v>2044</v>
      </c>
      <c r="B988" s="1">
        <v>40813</v>
      </c>
      <c r="C988" t="s">
        <v>1204</v>
      </c>
      <c r="D988" t="s">
        <v>73</v>
      </c>
      <c r="E988" t="s">
        <v>196</v>
      </c>
      <c r="F988" t="s">
        <v>2045</v>
      </c>
      <c r="G988" t="s">
        <v>76</v>
      </c>
      <c r="H988" t="s">
        <v>31</v>
      </c>
      <c r="I988" t="s">
        <v>32</v>
      </c>
      <c r="J988" t="s">
        <v>24</v>
      </c>
      <c r="K988" t="s">
        <v>169</v>
      </c>
      <c r="L988" t="s">
        <v>2047</v>
      </c>
      <c r="M988" s="2">
        <v>0</v>
      </c>
      <c r="N988" s="3">
        <v>117</v>
      </c>
      <c r="O988" s="3">
        <v>45</v>
      </c>
      <c r="P988">
        <v>5</v>
      </c>
      <c r="Q988" t="s">
        <v>7880</v>
      </c>
    </row>
    <row r="989" spans="1:17" x14ac:dyDescent="0.25">
      <c r="A989" t="s">
        <v>2044</v>
      </c>
      <c r="B989" s="1">
        <v>40813</v>
      </c>
      <c r="C989" t="s">
        <v>1204</v>
      </c>
      <c r="D989" t="s">
        <v>73</v>
      </c>
      <c r="E989" t="s">
        <v>196</v>
      </c>
      <c r="F989" t="s">
        <v>2045</v>
      </c>
      <c r="G989" t="s">
        <v>76</v>
      </c>
      <c r="H989" t="s">
        <v>31</v>
      </c>
      <c r="I989" t="s">
        <v>32</v>
      </c>
      <c r="J989" t="s">
        <v>24</v>
      </c>
      <c r="K989" t="s">
        <v>169</v>
      </c>
      <c r="L989" t="s">
        <v>2048</v>
      </c>
      <c r="M989" s="2">
        <v>0</v>
      </c>
      <c r="N989" s="3">
        <v>81</v>
      </c>
      <c r="O989" s="3">
        <v>32</v>
      </c>
      <c r="P989">
        <v>3</v>
      </c>
      <c r="Q989" t="s">
        <v>7881</v>
      </c>
    </row>
    <row r="990" spans="1:17" x14ac:dyDescent="0.25">
      <c r="A990" t="s">
        <v>2044</v>
      </c>
      <c r="B990" s="1">
        <v>40813</v>
      </c>
      <c r="C990" t="s">
        <v>1204</v>
      </c>
      <c r="D990" t="s">
        <v>73</v>
      </c>
      <c r="E990" t="s">
        <v>196</v>
      </c>
      <c r="F990" t="s">
        <v>2045</v>
      </c>
      <c r="G990" t="s">
        <v>76</v>
      </c>
      <c r="H990" t="s">
        <v>31</v>
      </c>
      <c r="I990" t="s">
        <v>32</v>
      </c>
      <c r="J990" t="s">
        <v>24</v>
      </c>
      <c r="K990" t="s">
        <v>169</v>
      </c>
      <c r="L990" t="s">
        <v>1129</v>
      </c>
      <c r="M990" s="2">
        <v>0</v>
      </c>
      <c r="N990" s="3">
        <v>206</v>
      </c>
      <c r="O990" s="3">
        <v>101</v>
      </c>
      <c r="P990">
        <v>7</v>
      </c>
      <c r="Q990" t="s">
        <v>7881</v>
      </c>
    </row>
    <row r="991" spans="1:17" x14ac:dyDescent="0.25">
      <c r="A991" t="s">
        <v>2044</v>
      </c>
      <c r="B991" s="1">
        <v>40813</v>
      </c>
      <c r="C991" t="s">
        <v>1204</v>
      </c>
      <c r="D991" t="s">
        <v>73</v>
      </c>
      <c r="E991" t="s">
        <v>196</v>
      </c>
      <c r="F991" t="s">
        <v>2045</v>
      </c>
      <c r="G991" t="s">
        <v>76</v>
      </c>
      <c r="H991" t="s">
        <v>31</v>
      </c>
      <c r="I991" t="s">
        <v>32</v>
      </c>
      <c r="J991" t="s">
        <v>24</v>
      </c>
      <c r="K991" t="s">
        <v>50</v>
      </c>
      <c r="L991" t="s">
        <v>2049</v>
      </c>
      <c r="M991" s="2">
        <v>0.4</v>
      </c>
      <c r="N991" s="3">
        <v>305</v>
      </c>
      <c r="O991" s="3">
        <v>-193</v>
      </c>
      <c r="P991">
        <v>4</v>
      </c>
      <c r="Q991" t="s">
        <v>7881</v>
      </c>
    </row>
    <row r="992" spans="1:17" x14ac:dyDescent="0.25">
      <c r="A992" t="s">
        <v>2044</v>
      </c>
      <c r="B992" s="1">
        <v>40813</v>
      </c>
      <c r="C992" t="s">
        <v>1204</v>
      </c>
      <c r="D992" t="s">
        <v>73</v>
      </c>
      <c r="E992" t="s">
        <v>196</v>
      </c>
      <c r="F992" t="s">
        <v>2045</v>
      </c>
      <c r="G992" t="s">
        <v>76</v>
      </c>
      <c r="H992" t="s">
        <v>31</v>
      </c>
      <c r="I992" t="s">
        <v>32</v>
      </c>
      <c r="J992" t="s">
        <v>107</v>
      </c>
      <c r="K992" t="s">
        <v>136</v>
      </c>
      <c r="L992" t="s">
        <v>1569</v>
      </c>
      <c r="M992" s="2">
        <v>0.4</v>
      </c>
      <c r="N992" s="3">
        <v>202</v>
      </c>
      <c r="O992" s="3">
        <v>-104</v>
      </c>
      <c r="P992">
        <v>2</v>
      </c>
      <c r="Q992" t="s">
        <v>7880</v>
      </c>
    </row>
    <row r="993" spans="1:17" x14ac:dyDescent="0.25">
      <c r="A993" t="s">
        <v>2050</v>
      </c>
      <c r="B993" s="1">
        <v>40814</v>
      </c>
      <c r="C993" t="s">
        <v>2051</v>
      </c>
      <c r="D993" t="s">
        <v>81</v>
      </c>
      <c r="E993" t="s">
        <v>2052</v>
      </c>
      <c r="F993" t="s">
        <v>2053</v>
      </c>
      <c r="G993" t="s">
        <v>41</v>
      </c>
      <c r="H993" t="s">
        <v>47</v>
      </c>
      <c r="I993" t="s">
        <v>22</v>
      </c>
      <c r="J993" t="s">
        <v>34</v>
      </c>
      <c r="K993" t="s">
        <v>97</v>
      </c>
      <c r="L993" t="s">
        <v>2054</v>
      </c>
      <c r="M993" s="2">
        <v>0</v>
      </c>
      <c r="N993" s="3">
        <v>187</v>
      </c>
      <c r="O993" s="3">
        <v>41</v>
      </c>
      <c r="P993">
        <v>3</v>
      </c>
      <c r="Q993" t="s">
        <v>7880</v>
      </c>
    </row>
    <row r="994" spans="1:17" x14ac:dyDescent="0.25">
      <c r="A994" t="s">
        <v>2055</v>
      </c>
      <c r="B994" s="1">
        <v>40814</v>
      </c>
      <c r="C994" t="s">
        <v>1953</v>
      </c>
      <c r="D994" t="s">
        <v>38</v>
      </c>
      <c r="E994" t="s">
        <v>972</v>
      </c>
      <c r="F994" t="s">
        <v>2056</v>
      </c>
      <c r="G994" t="s">
        <v>41</v>
      </c>
      <c r="H994" t="s">
        <v>47</v>
      </c>
      <c r="I994" t="s">
        <v>32</v>
      </c>
      <c r="J994" t="s">
        <v>24</v>
      </c>
      <c r="K994" t="s">
        <v>169</v>
      </c>
      <c r="L994" t="s">
        <v>2057</v>
      </c>
      <c r="M994" s="2">
        <v>0</v>
      </c>
      <c r="N994" s="3">
        <v>13</v>
      </c>
      <c r="O994" s="3">
        <v>5</v>
      </c>
      <c r="P994">
        <v>1</v>
      </c>
      <c r="Q994" t="s">
        <v>7880</v>
      </c>
    </row>
    <row r="995" spans="1:17" x14ac:dyDescent="0.25">
      <c r="A995" t="s">
        <v>2058</v>
      </c>
      <c r="B995" s="1">
        <v>40814</v>
      </c>
      <c r="C995" t="s">
        <v>2059</v>
      </c>
      <c r="D995" t="s">
        <v>101</v>
      </c>
      <c r="E995" t="s">
        <v>183</v>
      </c>
      <c r="F995" t="s">
        <v>1082</v>
      </c>
      <c r="G995" t="s">
        <v>41</v>
      </c>
      <c r="H995" t="s">
        <v>31</v>
      </c>
      <c r="I995" t="s">
        <v>22</v>
      </c>
      <c r="J995" t="s">
        <v>24</v>
      </c>
      <c r="K995" t="s">
        <v>169</v>
      </c>
      <c r="L995" t="s">
        <v>2060</v>
      </c>
      <c r="M995" s="2">
        <v>0</v>
      </c>
      <c r="N995" s="3">
        <v>15</v>
      </c>
      <c r="O995" s="3">
        <v>7</v>
      </c>
      <c r="P995">
        <v>2</v>
      </c>
      <c r="Q995" t="s">
        <v>7881</v>
      </c>
    </row>
    <row r="996" spans="1:17" x14ac:dyDescent="0.25">
      <c r="A996" t="s">
        <v>2061</v>
      </c>
      <c r="B996" s="1">
        <v>40814</v>
      </c>
      <c r="C996" t="s">
        <v>1099</v>
      </c>
      <c r="D996" t="s">
        <v>86</v>
      </c>
      <c r="E996" t="s">
        <v>156</v>
      </c>
      <c r="F996" t="s">
        <v>1576</v>
      </c>
      <c r="G996" t="s">
        <v>76</v>
      </c>
      <c r="H996" t="s">
        <v>21</v>
      </c>
      <c r="I996" t="s">
        <v>22</v>
      </c>
      <c r="J996" t="s">
        <v>24</v>
      </c>
      <c r="K996" t="s">
        <v>43</v>
      </c>
      <c r="L996" t="s">
        <v>55</v>
      </c>
      <c r="M996" s="2">
        <v>0</v>
      </c>
      <c r="N996" s="3">
        <v>90</v>
      </c>
      <c r="O996" s="3">
        <v>21</v>
      </c>
      <c r="P996">
        <v>3</v>
      </c>
      <c r="Q996" t="s">
        <v>7881</v>
      </c>
    </row>
    <row r="997" spans="1:17" x14ac:dyDescent="0.25">
      <c r="A997" t="s">
        <v>2061</v>
      </c>
      <c r="B997" s="1">
        <v>40814</v>
      </c>
      <c r="C997" t="s">
        <v>1099</v>
      </c>
      <c r="D997" t="s">
        <v>86</v>
      </c>
      <c r="E997" t="s">
        <v>156</v>
      </c>
      <c r="F997" t="s">
        <v>1576</v>
      </c>
      <c r="G997" t="s">
        <v>76</v>
      </c>
      <c r="H997" t="s">
        <v>21</v>
      </c>
      <c r="I997" t="s">
        <v>22</v>
      </c>
      <c r="J997" t="s">
        <v>24</v>
      </c>
      <c r="K997" t="s">
        <v>63</v>
      </c>
      <c r="L997" t="s">
        <v>490</v>
      </c>
      <c r="M997" s="2">
        <v>0</v>
      </c>
      <c r="N997" s="3">
        <v>28</v>
      </c>
      <c r="O997" s="3">
        <v>10</v>
      </c>
      <c r="P997">
        <v>2</v>
      </c>
      <c r="Q997" t="s">
        <v>7881</v>
      </c>
    </row>
    <row r="998" spans="1:17" x14ac:dyDescent="0.25">
      <c r="A998" t="s">
        <v>2062</v>
      </c>
      <c r="B998" s="1">
        <v>40814</v>
      </c>
      <c r="C998" t="s">
        <v>2063</v>
      </c>
      <c r="D998" t="s">
        <v>28</v>
      </c>
      <c r="E998" t="s">
        <v>29</v>
      </c>
      <c r="F998" t="s">
        <v>2064</v>
      </c>
      <c r="G998" t="s">
        <v>20</v>
      </c>
      <c r="H998" t="s">
        <v>31</v>
      </c>
      <c r="I998" t="s">
        <v>32</v>
      </c>
      <c r="J998" t="s">
        <v>24</v>
      </c>
      <c r="K998" t="s">
        <v>63</v>
      </c>
      <c r="L998" t="s">
        <v>2065</v>
      </c>
      <c r="M998" s="2">
        <v>0</v>
      </c>
      <c r="N998" s="3">
        <v>95</v>
      </c>
      <c r="O998" s="3">
        <v>2</v>
      </c>
      <c r="P998">
        <v>5</v>
      </c>
      <c r="Q998" t="s">
        <v>7881</v>
      </c>
    </row>
    <row r="999" spans="1:17" x14ac:dyDescent="0.25">
      <c r="A999" t="s">
        <v>2066</v>
      </c>
      <c r="B999" s="1">
        <v>40814</v>
      </c>
      <c r="C999" t="s">
        <v>2067</v>
      </c>
      <c r="D999" t="s">
        <v>73</v>
      </c>
      <c r="E999" t="s">
        <v>196</v>
      </c>
      <c r="F999" t="s">
        <v>2068</v>
      </c>
      <c r="G999" t="s">
        <v>76</v>
      </c>
      <c r="H999" t="s">
        <v>31</v>
      </c>
      <c r="I999" t="s">
        <v>32</v>
      </c>
      <c r="J999" t="s">
        <v>24</v>
      </c>
      <c r="K999" t="s">
        <v>78</v>
      </c>
      <c r="L999" t="s">
        <v>1981</v>
      </c>
      <c r="M999" s="2">
        <v>0</v>
      </c>
      <c r="N999" s="3">
        <v>26</v>
      </c>
      <c r="O999" s="3">
        <v>8</v>
      </c>
      <c r="P999">
        <v>2</v>
      </c>
      <c r="Q999" t="s">
        <v>7880</v>
      </c>
    </row>
    <row r="1000" spans="1:17" x14ac:dyDescent="0.25">
      <c r="A1000" t="s">
        <v>2069</v>
      </c>
      <c r="B1000" s="1">
        <v>40815</v>
      </c>
      <c r="C1000" t="s">
        <v>384</v>
      </c>
      <c r="D1000" t="s">
        <v>38</v>
      </c>
      <c r="E1000" t="s">
        <v>178</v>
      </c>
      <c r="F1000" t="s">
        <v>1546</v>
      </c>
      <c r="G1000" t="s">
        <v>41</v>
      </c>
      <c r="H1000" t="s">
        <v>31</v>
      </c>
      <c r="I1000" t="s">
        <v>32</v>
      </c>
      <c r="J1000" t="s">
        <v>24</v>
      </c>
      <c r="K1000" t="s">
        <v>43</v>
      </c>
      <c r="L1000" t="s">
        <v>1934</v>
      </c>
      <c r="M1000" s="2">
        <v>0</v>
      </c>
      <c r="N1000" s="3">
        <v>116</v>
      </c>
      <c r="O1000" s="3">
        <v>38</v>
      </c>
      <c r="P1000">
        <v>8</v>
      </c>
      <c r="Q1000" t="s">
        <v>7880</v>
      </c>
    </row>
    <row r="1001" spans="1:17" x14ac:dyDescent="0.25">
      <c r="A1001" t="s">
        <v>2069</v>
      </c>
      <c r="B1001" s="1">
        <v>40815</v>
      </c>
      <c r="C1001" t="s">
        <v>384</v>
      </c>
      <c r="D1001" t="s">
        <v>38</v>
      </c>
      <c r="E1001" t="s">
        <v>178</v>
      </c>
      <c r="F1001" t="s">
        <v>1546</v>
      </c>
      <c r="G1001" t="s">
        <v>41</v>
      </c>
      <c r="H1001" t="s">
        <v>31</v>
      </c>
      <c r="I1001" t="s">
        <v>32</v>
      </c>
      <c r="J1001" t="s">
        <v>24</v>
      </c>
      <c r="K1001" t="s">
        <v>91</v>
      </c>
      <c r="L1001" t="s">
        <v>2070</v>
      </c>
      <c r="M1001" s="2">
        <v>0</v>
      </c>
      <c r="N1001" s="3">
        <v>36</v>
      </c>
      <c r="O1001" s="3">
        <v>5</v>
      </c>
      <c r="P1001">
        <v>4</v>
      </c>
      <c r="Q1001" t="s">
        <v>7880</v>
      </c>
    </row>
    <row r="1002" spans="1:17" x14ac:dyDescent="0.25">
      <c r="A1002" t="s">
        <v>2069</v>
      </c>
      <c r="B1002" s="1">
        <v>40815</v>
      </c>
      <c r="C1002" t="s">
        <v>384</v>
      </c>
      <c r="D1002" t="s">
        <v>38</v>
      </c>
      <c r="E1002" t="s">
        <v>178</v>
      </c>
      <c r="F1002" t="s">
        <v>1546</v>
      </c>
      <c r="G1002" t="s">
        <v>41</v>
      </c>
      <c r="H1002" t="s">
        <v>31</v>
      </c>
      <c r="I1002" t="s">
        <v>32</v>
      </c>
      <c r="J1002" t="s">
        <v>24</v>
      </c>
      <c r="K1002" t="s">
        <v>145</v>
      </c>
      <c r="L1002" t="s">
        <v>2071</v>
      </c>
      <c r="M1002" s="2">
        <v>0</v>
      </c>
      <c r="N1002" s="3">
        <v>90</v>
      </c>
      <c r="O1002" s="3">
        <v>30</v>
      </c>
      <c r="P1002">
        <v>2</v>
      </c>
      <c r="Q1002" t="s">
        <v>7880</v>
      </c>
    </row>
    <row r="1003" spans="1:17" x14ac:dyDescent="0.25">
      <c r="A1003" t="s">
        <v>2072</v>
      </c>
      <c r="B1003" s="1">
        <v>40815</v>
      </c>
      <c r="C1003" t="s">
        <v>1197</v>
      </c>
      <c r="D1003" t="s">
        <v>101</v>
      </c>
      <c r="E1003" t="s">
        <v>183</v>
      </c>
      <c r="F1003" t="s">
        <v>724</v>
      </c>
      <c r="G1003" t="s">
        <v>41</v>
      </c>
      <c r="H1003" t="s">
        <v>31</v>
      </c>
      <c r="I1003" t="s">
        <v>32</v>
      </c>
      <c r="J1003" t="s">
        <v>24</v>
      </c>
      <c r="K1003" t="s">
        <v>43</v>
      </c>
      <c r="L1003" t="s">
        <v>711</v>
      </c>
      <c r="M1003" s="2">
        <v>0</v>
      </c>
      <c r="N1003" s="3">
        <v>54</v>
      </c>
      <c r="O1003" s="3">
        <v>4</v>
      </c>
      <c r="P1003">
        <v>3</v>
      </c>
      <c r="Q1003" t="s">
        <v>7881</v>
      </c>
    </row>
    <row r="1004" spans="1:17" x14ac:dyDescent="0.25">
      <c r="A1004" t="s">
        <v>2073</v>
      </c>
      <c r="B1004" s="1">
        <v>40815</v>
      </c>
      <c r="C1004" t="s">
        <v>2074</v>
      </c>
      <c r="D1004" t="s">
        <v>86</v>
      </c>
      <c r="E1004" t="s">
        <v>263</v>
      </c>
      <c r="F1004" t="s">
        <v>2075</v>
      </c>
      <c r="G1004" t="s">
        <v>76</v>
      </c>
      <c r="H1004" t="s">
        <v>21</v>
      </c>
      <c r="I1004" t="s">
        <v>32</v>
      </c>
      <c r="J1004" t="s">
        <v>34</v>
      </c>
      <c r="K1004" t="s">
        <v>35</v>
      </c>
      <c r="L1004" t="s">
        <v>33</v>
      </c>
      <c r="M1004" s="2">
        <v>0</v>
      </c>
      <c r="N1004" s="3">
        <v>854</v>
      </c>
      <c r="O1004" s="3">
        <v>290</v>
      </c>
      <c r="P1004">
        <v>7</v>
      </c>
      <c r="Q1004" t="s">
        <v>7880</v>
      </c>
    </row>
    <row r="1005" spans="1:17" x14ac:dyDescent="0.25">
      <c r="A1005" t="s">
        <v>2073</v>
      </c>
      <c r="B1005" s="1">
        <v>40815</v>
      </c>
      <c r="C1005" t="s">
        <v>2074</v>
      </c>
      <c r="D1005" t="s">
        <v>86</v>
      </c>
      <c r="E1005" t="s">
        <v>263</v>
      </c>
      <c r="F1005" t="s">
        <v>2075</v>
      </c>
      <c r="G1005" t="s">
        <v>76</v>
      </c>
      <c r="H1005" t="s">
        <v>21</v>
      </c>
      <c r="I1005" t="s">
        <v>32</v>
      </c>
      <c r="J1005" t="s">
        <v>24</v>
      </c>
      <c r="K1005" t="s">
        <v>141</v>
      </c>
      <c r="L1005" t="s">
        <v>2076</v>
      </c>
      <c r="M1005" s="2">
        <v>0</v>
      </c>
      <c r="N1005" s="3">
        <v>438</v>
      </c>
      <c r="O1005" s="3">
        <v>175</v>
      </c>
      <c r="P1005">
        <v>7</v>
      </c>
      <c r="Q1005" t="s">
        <v>7880</v>
      </c>
    </row>
    <row r="1006" spans="1:17" x14ac:dyDescent="0.25">
      <c r="A1006" t="s">
        <v>2073</v>
      </c>
      <c r="B1006" s="1">
        <v>40815</v>
      </c>
      <c r="C1006" t="s">
        <v>2074</v>
      </c>
      <c r="D1006" t="s">
        <v>86</v>
      </c>
      <c r="E1006" t="s">
        <v>263</v>
      </c>
      <c r="F1006" t="s">
        <v>2075</v>
      </c>
      <c r="G1006" t="s">
        <v>76</v>
      </c>
      <c r="H1006" t="s">
        <v>21</v>
      </c>
      <c r="I1006" t="s">
        <v>32</v>
      </c>
      <c r="J1006" t="s">
        <v>24</v>
      </c>
      <c r="K1006" t="s">
        <v>25</v>
      </c>
      <c r="L1006" t="s">
        <v>2077</v>
      </c>
      <c r="M1006" s="2">
        <v>0</v>
      </c>
      <c r="N1006" s="3">
        <v>31</v>
      </c>
      <c r="O1006" s="3">
        <v>0</v>
      </c>
      <c r="P1006">
        <v>1</v>
      </c>
      <c r="Q1006" t="s">
        <v>7880</v>
      </c>
    </row>
    <row r="1007" spans="1:17" x14ac:dyDescent="0.25">
      <c r="A1007" t="s">
        <v>2078</v>
      </c>
      <c r="B1007" s="1">
        <v>40816</v>
      </c>
      <c r="C1007" t="s">
        <v>66</v>
      </c>
      <c r="D1007" t="s">
        <v>38</v>
      </c>
      <c r="E1007" t="s">
        <v>67</v>
      </c>
      <c r="F1007" t="s">
        <v>68</v>
      </c>
      <c r="G1007" t="s">
        <v>41</v>
      </c>
      <c r="H1007" t="s">
        <v>31</v>
      </c>
      <c r="I1007" t="s">
        <v>32</v>
      </c>
      <c r="J1007" t="s">
        <v>34</v>
      </c>
      <c r="K1007" t="s">
        <v>35</v>
      </c>
      <c r="L1007" t="s">
        <v>917</v>
      </c>
      <c r="M1007" s="2">
        <v>0.6</v>
      </c>
      <c r="N1007" s="3">
        <v>393</v>
      </c>
      <c r="O1007" s="3">
        <v>-157</v>
      </c>
      <c r="P1007">
        <v>5</v>
      </c>
      <c r="Q1007" t="s">
        <v>7880</v>
      </c>
    </row>
    <row r="1008" spans="1:17" x14ac:dyDescent="0.25">
      <c r="A1008" t="s">
        <v>2078</v>
      </c>
      <c r="B1008" s="1">
        <v>40816</v>
      </c>
      <c r="C1008" t="s">
        <v>66</v>
      </c>
      <c r="D1008" t="s">
        <v>38</v>
      </c>
      <c r="E1008" t="s">
        <v>67</v>
      </c>
      <c r="F1008" t="s">
        <v>68</v>
      </c>
      <c r="G1008" t="s">
        <v>41</v>
      </c>
      <c r="H1008" t="s">
        <v>31</v>
      </c>
      <c r="I1008" t="s">
        <v>32</v>
      </c>
      <c r="J1008" t="s">
        <v>34</v>
      </c>
      <c r="K1008" t="s">
        <v>97</v>
      </c>
      <c r="L1008" t="s">
        <v>1818</v>
      </c>
      <c r="M1008" s="2">
        <v>0.6</v>
      </c>
      <c r="N1008" s="3">
        <v>142</v>
      </c>
      <c r="O1008" s="3">
        <v>-96</v>
      </c>
      <c r="P1008">
        <v>2</v>
      </c>
      <c r="Q1008" t="s">
        <v>7881</v>
      </c>
    </row>
    <row r="1009" spans="1:17" x14ac:dyDescent="0.25">
      <c r="A1009" t="s">
        <v>2078</v>
      </c>
      <c r="B1009" s="1">
        <v>40816</v>
      </c>
      <c r="C1009" t="s">
        <v>66</v>
      </c>
      <c r="D1009" t="s">
        <v>38</v>
      </c>
      <c r="E1009" t="s">
        <v>67</v>
      </c>
      <c r="F1009" t="s">
        <v>68</v>
      </c>
      <c r="G1009" t="s">
        <v>41</v>
      </c>
      <c r="H1009" t="s">
        <v>31</v>
      </c>
      <c r="I1009" t="s">
        <v>32</v>
      </c>
      <c r="J1009" t="s">
        <v>34</v>
      </c>
      <c r="K1009" t="s">
        <v>97</v>
      </c>
      <c r="L1009" t="s">
        <v>2079</v>
      </c>
      <c r="M1009" s="2">
        <v>0.6</v>
      </c>
      <c r="N1009" s="3">
        <v>169</v>
      </c>
      <c r="O1009" s="3">
        <v>-182</v>
      </c>
      <c r="P1009">
        <v>9</v>
      </c>
      <c r="Q1009" t="s">
        <v>7881</v>
      </c>
    </row>
    <row r="1010" spans="1:17" x14ac:dyDescent="0.25">
      <c r="A1010" t="s">
        <v>2078</v>
      </c>
      <c r="B1010" s="1">
        <v>40816</v>
      </c>
      <c r="C1010" t="s">
        <v>66</v>
      </c>
      <c r="D1010" t="s">
        <v>38</v>
      </c>
      <c r="E1010" t="s">
        <v>67</v>
      </c>
      <c r="F1010" t="s">
        <v>68</v>
      </c>
      <c r="G1010" t="s">
        <v>41</v>
      </c>
      <c r="H1010" t="s">
        <v>31</v>
      </c>
      <c r="I1010" t="s">
        <v>32</v>
      </c>
      <c r="J1010" t="s">
        <v>24</v>
      </c>
      <c r="K1010" t="s">
        <v>78</v>
      </c>
      <c r="L1010" t="s">
        <v>1357</v>
      </c>
      <c r="M1010" s="2">
        <v>0.5</v>
      </c>
      <c r="N1010" s="3">
        <v>31</v>
      </c>
      <c r="O1010" s="3">
        <v>-1</v>
      </c>
      <c r="P1010">
        <v>9</v>
      </c>
      <c r="Q1010" t="s">
        <v>7880</v>
      </c>
    </row>
    <row r="1011" spans="1:17" x14ac:dyDescent="0.25">
      <c r="A1011" t="s">
        <v>2080</v>
      </c>
      <c r="B1011" s="1">
        <v>40816</v>
      </c>
      <c r="C1011" t="s">
        <v>1117</v>
      </c>
      <c r="D1011" t="s">
        <v>73</v>
      </c>
      <c r="E1011" t="s">
        <v>2081</v>
      </c>
      <c r="F1011" t="s">
        <v>2082</v>
      </c>
      <c r="G1011" t="s">
        <v>76</v>
      </c>
      <c r="H1011" t="s">
        <v>21</v>
      </c>
      <c r="I1011" t="s">
        <v>32</v>
      </c>
      <c r="J1011" t="s">
        <v>24</v>
      </c>
      <c r="K1011" t="s">
        <v>50</v>
      </c>
      <c r="L1011" t="s">
        <v>922</v>
      </c>
      <c r="M1011" s="2">
        <v>0.4</v>
      </c>
      <c r="N1011" s="3">
        <v>85</v>
      </c>
      <c r="O1011" s="3">
        <v>-33</v>
      </c>
      <c r="P1011">
        <v>1</v>
      </c>
      <c r="Q1011" t="s">
        <v>7880</v>
      </c>
    </row>
    <row r="1012" spans="1:17" x14ac:dyDescent="0.25">
      <c r="A1012" t="s">
        <v>2083</v>
      </c>
      <c r="B1012" s="1">
        <v>40816</v>
      </c>
      <c r="C1012" t="s">
        <v>1227</v>
      </c>
      <c r="D1012" t="s">
        <v>101</v>
      </c>
      <c r="E1012" t="s">
        <v>183</v>
      </c>
      <c r="F1012" t="s">
        <v>1772</v>
      </c>
      <c r="G1012" t="s">
        <v>41</v>
      </c>
      <c r="H1012" t="s">
        <v>21</v>
      </c>
      <c r="I1012" t="s">
        <v>95</v>
      </c>
      <c r="J1012" t="s">
        <v>24</v>
      </c>
      <c r="K1012" t="s">
        <v>78</v>
      </c>
      <c r="L1012" t="s">
        <v>2084</v>
      </c>
      <c r="M1012" s="2">
        <v>0</v>
      </c>
      <c r="N1012" s="3">
        <v>251</v>
      </c>
      <c r="O1012" s="3">
        <v>53</v>
      </c>
      <c r="P1012">
        <v>5</v>
      </c>
      <c r="Q1012" t="s">
        <v>7880</v>
      </c>
    </row>
    <row r="1013" spans="1:17" x14ac:dyDescent="0.25">
      <c r="A1013" t="s">
        <v>2083</v>
      </c>
      <c r="B1013" s="1">
        <v>40816</v>
      </c>
      <c r="C1013" t="s">
        <v>1227</v>
      </c>
      <c r="D1013" t="s">
        <v>101</v>
      </c>
      <c r="E1013" t="s">
        <v>183</v>
      </c>
      <c r="F1013" t="s">
        <v>1772</v>
      </c>
      <c r="G1013" t="s">
        <v>41</v>
      </c>
      <c r="H1013" t="s">
        <v>21</v>
      </c>
      <c r="I1013" t="s">
        <v>95</v>
      </c>
      <c r="J1013" t="s">
        <v>24</v>
      </c>
      <c r="K1013" t="s">
        <v>145</v>
      </c>
      <c r="L1013" t="s">
        <v>2085</v>
      </c>
      <c r="M1013" s="2">
        <v>0</v>
      </c>
      <c r="N1013" s="3">
        <v>144</v>
      </c>
      <c r="O1013" s="3">
        <v>32</v>
      </c>
      <c r="P1013">
        <v>4</v>
      </c>
      <c r="Q1013" t="s">
        <v>7881</v>
      </c>
    </row>
    <row r="1014" spans="1:17" x14ac:dyDescent="0.25">
      <c r="A1014" t="s">
        <v>2086</v>
      </c>
      <c r="B1014" s="1">
        <v>40816</v>
      </c>
      <c r="C1014" t="s">
        <v>933</v>
      </c>
      <c r="D1014" t="s">
        <v>101</v>
      </c>
      <c r="E1014" t="s">
        <v>102</v>
      </c>
      <c r="F1014" t="s">
        <v>1399</v>
      </c>
      <c r="G1014" t="s">
        <v>41</v>
      </c>
      <c r="H1014" t="s">
        <v>47</v>
      </c>
      <c r="I1014" t="s">
        <v>54</v>
      </c>
      <c r="J1014" t="s">
        <v>24</v>
      </c>
      <c r="K1014" t="s">
        <v>78</v>
      </c>
      <c r="L1014" t="s">
        <v>976</v>
      </c>
      <c r="M1014" s="2">
        <v>0</v>
      </c>
      <c r="N1014" s="3">
        <v>13</v>
      </c>
      <c r="O1014" s="3">
        <v>1</v>
      </c>
      <c r="P1014">
        <v>2</v>
      </c>
      <c r="Q1014" t="s">
        <v>7880</v>
      </c>
    </row>
    <row r="1015" spans="1:17" x14ac:dyDescent="0.25">
      <c r="A1015" t="s">
        <v>2087</v>
      </c>
      <c r="B1015" s="1">
        <v>40819</v>
      </c>
      <c r="C1015" t="s">
        <v>1301</v>
      </c>
      <c r="D1015" t="s">
        <v>73</v>
      </c>
      <c r="E1015" t="s">
        <v>1706</v>
      </c>
      <c r="F1015" t="s">
        <v>2088</v>
      </c>
      <c r="G1015" t="s">
        <v>76</v>
      </c>
      <c r="H1015" t="s">
        <v>31</v>
      </c>
      <c r="I1015" t="s">
        <v>32</v>
      </c>
      <c r="J1015" t="s">
        <v>34</v>
      </c>
      <c r="K1015" t="s">
        <v>35</v>
      </c>
      <c r="L1015" t="s">
        <v>2089</v>
      </c>
      <c r="M1015" s="2">
        <v>0</v>
      </c>
      <c r="N1015" s="3">
        <v>242</v>
      </c>
      <c r="O1015" s="3">
        <v>102</v>
      </c>
      <c r="P1015">
        <v>2</v>
      </c>
      <c r="Q1015" t="s">
        <v>7880</v>
      </c>
    </row>
    <row r="1016" spans="1:17" x14ac:dyDescent="0.25">
      <c r="A1016" t="s">
        <v>2087</v>
      </c>
      <c r="B1016" s="1">
        <v>40819</v>
      </c>
      <c r="C1016" t="s">
        <v>1301</v>
      </c>
      <c r="D1016" t="s">
        <v>73</v>
      </c>
      <c r="E1016" t="s">
        <v>1706</v>
      </c>
      <c r="F1016" t="s">
        <v>2088</v>
      </c>
      <c r="G1016" t="s">
        <v>76</v>
      </c>
      <c r="H1016" t="s">
        <v>31</v>
      </c>
      <c r="I1016" t="s">
        <v>32</v>
      </c>
      <c r="J1016" t="s">
        <v>24</v>
      </c>
      <c r="K1016" t="s">
        <v>78</v>
      </c>
      <c r="L1016" t="s">
        <v>248</v>
      </c>
      <c r="M1016" s="2">
        <v>0</v>
      </c>
      <c r="N1016" s="3">
        <v>21</v>
      </c>
      <c r="O1016" s="3">
        <v>11</v>
      </c>
      <c r="P1016">
        <v>3</v>
      </c>
      <c r="Q1016" t="s">
        <v>7880</v>
      </c>
    </row>
    <row r="1017" spans="1:17" x14ac:dyDescent="0.25">
      <c r="A1017" t="s">
        <v>2087</v>
      </c>
      <c r="B1017" s="1">
        <v>40819</v>
      </c>
      <c r="C1017" t="s">
        <v>1301</v>
      </c>
      <c r="D1017" t="s">
        <v>73</v>
      </c>
      <c r="E1017" t="s">
        <v>1706</v>
      </c>
      <c r="F1017" t="s">
        <v>2088</v>
      </c>
      <c r="G1017" t="s">
        <v>76</v>
      </c>
      <c r="H1017" t="s">
        <v>31</v>
      </c>
      <c r="I1017" t="s">
        <v>32</v>
      </c>
      <c r="J1017" t="s">
        <v>24</v>
      </c>
      <c r="K1017" t="s">
        <v>91</v>
      </c>
      <c r="L1017" t="s">
        <v>2090</v>
      </c>
      <c r="M1017" s="2">
        <v>0</v>
      </c>
      <c r="N1017" s="3">
        <v>39</v>
      </c>
      <c r="O1017" s="3">
        <v>0</v>
      </c>
      <c r="P1017">
        <v>6</v>
      </c>
      <c r="Q1017" t="s">
        <v>7881</v>
      </c>
    </row>
    <row r="1018" spans="1:17" x14ac:dyDescent="0.25">
      <c r="A1018" t="s">
        <v>2087</v>
      </c>
      <c r="B1018" s="1">
        <v>40819</v>
      </c>
      <c r="C1018" t="s">
        <v>1301</v>
      </c>
      <c r="D1018" t="s">
        <v>73</v>
      </c>
      <c r="E1018" t="s">
        <v>1706</v>
      </c>
      <c r="F1018" t="s">
        <v>2088</v>
      </c>
      <c r="G1018" t="s">
        <v>76</v>
      </c>
      <c r="H1018" t="s">
        <v>31</v>
      </c>
      <c r="I1018" t="s">
        <v>32</v>
      </c>
      <c r="J1018" t="s">
        <v>24</v>
      </c>
      <c r="K1018" t="s">
        <v>50</v>
      </c>
      <c r="L1018" t="s">
        <v>2091</v>
      </c>
      <c r="M1018" s="2">
        <v>0.4</v>
      </c>
      <c r="N1018" s="3">
        <v>290</v>
      </c>
      <c r="O1018" s="3">
        <v>-136</v>
      </c>
      <c r="P1018">
        <v>9</v>
      </c>
      <c r="Q1018" t="s">
        <v>7881</v>
      </c>
    </row>
    <row r="1019" spans="1:17" x14ac:dyDescent="0.25">
      <c r="A1019" t="s">
        <v>2092</v>
      </c>
      <c r="B1019" s="1">
        <v>40820</v>
      </c>
      <c r="C1019" t="s">
        <v>2093</v>
      </c>
      <c r="D1019" t="s">
        <v>38</v>
      </c>
      <c r="E1019" t="s">
        <v>178</v>
      </c>
      <c r="F1019" t="s">
        <v>2094</v>
      </c>
      <c r="G1019" t="s">
        <v>41</v>
      </c>
      <c r="H1019" t="s">
        <v>21</v>
      </c>
      <c r="I1019" t="s">
        <v>32</v>
      </c>
      <c r="J1019" t="s">
        <v>34</v>
      </c>
      <c r="K1019" t="s">
        <v>218</v>
      </c>
      <c r="L1019" t="s">
        <v>2095</v>
      </c>
      <c r="M1019" s="2">
        <v>0</v>
      </c>
      <c r="N1019" s="3">
        <v>293</v>
      </c>
      <c r="O1019" s="3">
        <v>146</v>
      </c>
      <c r="P1019">
        <v>6</v>
      </c>
      <c r="Q1019" t="s">
        <v>7880</v>
      </c>
    </row>
    <row r="1020" spans="1:17" x14ac:dyDescent="0.25">
      <c r="A1020" t="s">
        <v>2092</v>
      </c>
      <c r="B1020" s="1">
        <v>40820</v>
      </c>
      <c r="C1020" t="s">
        <v>2093</v>
      </c>
      <c r="D1020" t="s">
        <v>38</v>
      </c>
      <c r="E1020" t="s">
        <v>178</v>
      </c>
      <c r="F1020" t="s">
        <v>2094</v>
      </c>
      <c r="G1020" t="s">
        <v>41</v>
      </c>
      <c r="H1020" t="s">
        <v>21</v>
      </c>
      <c r="I1020" t="s">
        <v>32</v>
      </c>
      <c r="J1020" t="s">
        <v>24</v>
      </c>
      <c r="K1020" t="s">
        <v>141</v>
      </c>
      <c r="L1020" t="s">
        <v>2096</v>
      </c>
      <c r="M1020" s="2">
        <v>0.1</v>
      </c>
      <c r="N1020" s="3">
        <v>77</v>
      </c>
      <c r="O1020" s="3">
        <v>2</v>
      </c>
      <c r="P1020">
        <v>2</v>
      </c>
      <c r="Q1020" t="s">
        <v>7880</v>
      </c>
    </row>
    <row r="1021" spans="1:17" x14ac:dyDescent="0.25">
      <c r="A1021" t="s">
        <v>2092</v>
      </c>
      <c r="B1021" s="1">
        <v>40820</v>
      </c>
      <c r="C1021" t="s">
        <v>2093</v>
      </c>
      <c r="D1021" t="s">
        <v>38</v>
      </c>
      <c r="E1021" t="s">
        <v>178</v>
      </c>
      <c r="F1021" t="s">
        <v>2094</v>
      </c>
      <c r="G1021" t="s">
        <v>41</v>
      </c>
      <c r="H1021" t="s">
        <v>21</v>
      </c>
      <c r="I1021" t="s">
        <v>32</v>
      </c>
      <c r="J1021" t="s">
        <v>24</v>
      </c>
      <c r="K1021" t="s">
        <v>43</v>
      </c>
      <c r="L1021" t="s">
        <v>1365</v>
      </c>
      <c r="M1021" s="2">
        <v>0</v>
      </c>
      <c r="N1021" s="3">
        <v>85</v>
      </c>
      <c r="O1021" s="3">
        <v>36</v>
      </c>
      <c r="P1021">
        <v>5</v>
      </c>
      <c r="Q1021" t="s">
        <v>7881</v>
      </c>
    </row>
    <row r="1022" spans="1:17" x14ac:dyDescent="0.25">
      <c r="A1022" t="s">
        <v>2092</v>
      </c>
      <c r="B1022" s="1">
        <v>40820</v>
      </c>
      <c r="C1022" t="s">
        <v>2093</v>
      </c>
      <c r="D1022" t="s">
        <v>38</v>
      </c>
      <c r="E1022" t="s">
        <v>178</v>
      </c>
      <c r="F1022" t="s">
        <v>2094</v>
      </c>
      <c r="G1022" t="s">
        <v>41</v>
      </c>
      <c r="H1022" t="s">
        <v>21</v>
      </c>
      <c r="I1022" t="s">
        <v>32</v>
      </c>
      <c r="J1022" t="s">
        <v>24</v>
      </c>
      <c r="K1022" t="s">
        <v>145</v>
      </c>
      <c r="L1022" t="s">
        <v>2097</v>
      </c>
      <c r="M1022" s="2">
        <v>0</v>
      </c>
      <c r="N1022" s="3">
        <v>276</v>
      </c>
      <c r="O1022" s="3">
        <v>16</v>
      </c>
      <c r="P1022">
        <v>7</v>
      </c>
      <c r="Q1022" t="s">
        <v>7881</v>
      </c>
    </row>
    <row r="1023" spans="1:17" x14ac:dyDescent="0.25">
      <c r="A1023" t="s">
        <v>2092</v>
      </c>
      <c r="B1023" s="1">
        <v>40820</v>
      </c>
      <c r="C1023" t="s">
        <v>2093</v>
      </c>
      <c r="D1023" t="s">
        <v>38</v>
      </c>
      <c r="E1023" t="s">
        <v>178</v>
      </c>
      <c r="F1023" t="s">
        <v>2094</v>
      </c>
      <c r="G1023" t="s">
        <v>41</v>
      </c>
      <c r="H1023" t="s">
        <v>21</v>
      </c>
      <c r="I1023" t="s">
        <v>32</v>
      </c>
      <c r="J1023" t="s">
        <v>107</v>
      </c>
      <c r="K1023" t="s">
        <v>147</v>
      </c>
      <c r="L1023" t="s">
        <v>2098</v>
      </c>
      <c r="M1023" s="2">
        <v>0.15</v>
      </c>
      <c r="N1023" s="3">
        <v>1292</v>
      </c>
      <c r="O1023" s="3">
        <v>-137</v>
      </c>
      <c r="P1023">
        <v>4</v>
      </c>
      <c r="Q1023" t="s">
        <v>7880</v>
      </c>
    </row>
    <row r="1024" spans="1:17" x14ac:dyDescent="0.25">
      <c r="A1024" t="s">
        <v>2092</v>
      </c>
      <c r="B1024" s="1">
        <v>40820</v>
      </c>
      <c r="C1024" t="s">
        <v>2093</v>
      </c>
      <c r="D1024" t="s">
        <v>38</v>
      </c>
      <c r="E1024" t="s">
        <v>178</v>
      </c>
      <c r="F1024" t="s">
        <v>2094</v>
      </c>
      <c r="G1024" t="s">
        <v>41</v>
      </c>
      <c r="H1024" t="s">
        <v>21</v>
      </c>
      <c r="I1024" t="s">
        <v>32</v>
      </c>
      <c r="J1024" t="s">
        <v>107</v>
      </c>
      <c r="K1024" t="s">
        <v>108</v>
      </c>
      <c r="L1024" t="s">
        <v>2099</v>
      </c>
      <c r="M1024" s="2">
        <v>0.15</v>
      </c>
      <c r="N1024" s="3">
        <v>361</v>
      </c>
      <c r="O1024" s="3">
        <v>132</v>
      </c>
      <c r="P1024">
        <v>5</v>
      </c>
      <c r="Q1024" t="s">
        <v>7881</v>
      </c>
    </row>
    <row r="1025" spans="1:17" x14ac:dyDescent="0.25">
      <c r="A1025" t="s">
        <v>2092</v>
      </c>
      <c r="B1025" s="1">
        <v>40820</v>
      </c>
      <c r="C1025" t="s">
        <v>2093</v>
      </c>
      <c r="D1025" t="s">
        <v>38</v>
      </c>
      <c r="E1025" t="s">
        <v>178</v>
      </c>
      <c r="F1025" t="s">
        <v>2094</v>
      </c>
      <c r="G1025" t="s">
        <v>41</v>
      </c>
      <c r="H1025" t="s">
        <v>21</v>
      </c>
      <c r="I1025" t="s">
        <v>32</v>
      </c>
      <c r="J1025" t="s">
        <v>107</v>
      </c>
      <c r="K1025" t="s">
        <v>136</v>
      </c>
      <c r="L1025" t="s">
        <v>2100</v>
      </c>
      <c r="M1025" s="2">
        <v>0.15</v>
      </c>
      <c r="N1025" s="3">
        <v>568</v>
      </c>
      <c r="O1025" s="3">
        <v>73</v>
      </c>
      <c r="P1025">
        <v>4</v>
      </c>
      <c r="Q1025" t="s">
        <v>7880</v>
      </c>
    </row>
    <row r="1026" spans="1:17" x14ac:dyDescent="0.25">
      <c r="A1026" t="s">
        <v>2101</v>
      </c>
      <c r="B1026" s="1">
        <v>40822</v>
      </c>
      <c r="C1026" t="s">
        <v>2102</v>
      </c>
      <c r="D1026" t="s">
        <v>101</v>
      </c>
      <c r="E1026" t="s">
        <v>454</v>
      </c>
      <c r="F1026" t="s">
        <v>454</v>
      </c>
      <c r="G1026" t="s">
        <v>41</v>
      </c>
      <c r="H1026" t="s">
        <v>31</v>
      </c>
      <c r="I1026" t="s">
        <v>32</v>
      </c>
      <c r="J1026" t="s">
        <v>24</v>
      </c>
      <c r="K1026" t="s">
        <v>50</v>
      </c>
      <c r="L1026" t="s">
        <v>335</v>
      </c>
      <c r="M1026" s="2">
        <v>0.2</v>
      </c>
      <c r="N1026" s="3">
        <v>194</v>
      </c>
      <c r="O1026" s="3">
        <v>70</v>
      </c>
      <c r="P1026">
        <v>4</v>
      </c>
      <c r="Q1026" t="s">
        <v>7880</v>
      </c>
    </row>
    <row r="1027" spans="1:17" x14ac:dyDescent="0.25">
      <c r="A1027" t="s">
        <v>2103</v>
      </c>
      <c r="B1027" s="1">
        <v>40823</v>
      </c>
      <c r="C1027" t="s">
        <v>182</v>
      </c>
      <c r="D1027" t="s">
        <v>28</v>
      </c>
      <c r="E1027" t="s">
        <v>29</v>
      </c>
      <c r="F1027" t="s">
        <v>2104</v>
      </c>
      <c r="G1027" t="s">
        <v>20</v>
      </c>
      <c r="H1027" t="s">
        <v>31</v>
      </c>
      <c r="I1027" t="s">
        <v>54</v>
      </c>
      <c r="J1027" t="s">
        <v>24</v>
      </c>
      <c r="K1027" t="s">
        <v>43</v>
      </c>
      <c r="L1027" t="s">
        <v>2105</v>
      </c>
      <c r="M1027" s="2">
        <v>0</v>
      </c>
      <c r="N1027" s="3">
        <v>22</v>
      </c>
      <c r="O1027" s="3">
        <v>0</v>
      </c>
      <c r="P1027">
        <v>1</v>
      </c>
      <c r="Q1027" t="s">
        <v>7881</v>
      </c>
    </row>
    <row r="1028" spans="1:17" x14ac:dyDescent="0.25">
      <c r="A1028" t="s">
        <v>2106</v>
      </c>
      <c r="B1028" s="1">
        <v>40824</v>
      </c>
      <c r="C1028" t="s">
        <v>2107</v>
      </c>
      <c r="D1028" t="s">
        <v>101</v>
      </c>
      <c r="E1028" t="s">
        <v>743</v>
      </c>
      <c r="F1028" t="s">
        <v>743</v>
      </c>
      <c r="G1028" t="s">
        <v>41</v>
      </c>
      <c r="H1028" t="s">
        <v>21</v>
      </c>
      <c r="I1028" t="s">
        <v>32</v>
      </c>
      <c r="J1028" t="s">
        <v>24</v>
      </c>
      <c r="K1028" t="s">
        <v>43</v>
      </c>
      <c r="L1028" t="s">
        <v>711</v>
      </c>
      <c r="M1028" s="2">
        <v>0</v>
      </c>
      <c r="N1028" s="3">
        <v>36</v>
      </c>
      <c r="O1028" s="3">
        <v>3</v>
      </c>
      <c r="P1028">
        <v>2</v>
      </c>
      <c r="Q1028" t="s">
        <v>7880</v>
      </c>
    </row>
    <row r="1029" spans="1:17" x14ac:dyDescent="0.25">
      <c r="A1029" t="s">
        <v>2106</v>
      </c>
      <c r="B1029" s="1">
        <v>40824</v>
      </c>
      <c r="C1029" t="s">
        <v>2107</v>
      </c>
      <c r="D1029" t="s">
        <v>101</v>
      </c>
      <c r="E1029" t="s">
        <v>743</v>
      </c>
      <c r="F1029" t="s">
        <v>743</v>
      </c>
      <c r="G1029" t="s">
        <v>41</v>
      </c>
      <c r="H1029" t="s">
        <v>21</v>
      </c>
      <c r="I1029" t="s">
        <v>32</v>
      </c>
      <c r="J1029" t="s">
        <v>24</v>
      </c>
      <c r="K1029" t="s">
        <v>43</v>
      </c>
      <c r="L1029" t="s">
        <v>70</v>
      </c>
      <c r="M1029" s="2">
        <v>0</v>
      </c>
      <c r="N1029" s="3">
        <v>93</v>
      </c>
      <c r="O1029" s="3">
        <v>24</v>
      </c>
      <c r="P1029">
        <v>2</v>
      </c>
      <c r="Q1029" t="s">
        <v>7881</v>
      </c>
    </row>
    <row r="1030" spans="1:17" x14ac:dyDescent="0.25">
      <c r="A1030" t="s">
        <v>2108</v>
      </c>
      <c r="B1030" s="1">
        <v>40824</v>
      </c>
      <c r="C1030" t="s">
        <v>52</v>
      </c>
      <c r="D1030" t="s">
        <v>18</v>
      </c>
      <c r="E1030" t="s">
        <v>19</v>
      </c>
      <c r="F1030" t="s">
        <v>19</v>
      </c>
      <c r="G1030" t="s">
        <v>20</v>
      </c>
      <c r="H1030" t="s">
        <v>21</v>
      </c>
      <c r="I1030" t="s">
        <v>22</v>
      </c>
      <c r="J1030" t="s">
        <v>34</v>
      </c>
      <c r="K1030" t="s">
        <v>35</v>
      </c>
      <c r="L1030" t="s">
        <v>2109</v>
      </c>
      <c r="M1030" s="2">
        <v>0.5</v>
      </c>
      <c r="N1030" s="3">
        <v>123</v>
      </c>
      <c r="O1030" s="3">
        <v>-30</v>
      </c>
      <c r="P1030">
        <v>2</v>
      </c>
      <c r="Q1030" t="s">
        <v>7881</v>
      </c>
    </row>
    <row r="1031" spans="1:17" x14ac:dyDescent="0.25">
      <c r="A1031" t="s">
        <v>2108</v>
      </c>
      <c r="B1031" s="1">
        <v>40824</v>
      </c>
      <c r="C1031" t="s">
        <v>52</v>
      </c>
      <c r="D1031" t="s">
        <v>18</v>
      </c>
      <c r="E1031" t="s">
        <v>19</v>
      </c>
      <c r="F1031" t="s">
        <v>19</v>
      </c>
      <c r="G1031" t="s">
        <v>20</v>
      </c>
      <c r="H1031" t="s">
        <v>21</v>
      </c>
      <c r="I1031" t="s">
        <v>22</v>
      </c>
      <c r="J1031" t="s">
        <v>24</v>
      </c>
      <c r="K1031" t="s">
        <v>78</v>
      </c>
      <c r="L1031" t="s">
        <v>801</v>
      </c>
      <c r="M1031" s="2">
        <v>0.5</v>
      </c>
      <c r="N1031" s="3">
        <v>5</v>
      </c>
      <c r="O1031" s="3">
        <v>0</v>
      </c>
      <c r="P1031">
        <v>2</v>
      </c>
      <c r="Q1031" t="s">
        <v>7880</v>
      </c>
    </row>
    <row r="1032" spans="1:17" x14ac:dyDescent="0.25">
      <c r="A1032" t="s">
        <v>2110</v>
      </c>
      <c r="B1032" s="1">
        <v>40826</v>
      </c>
      <c r="C1032" t="s">
        <v>2111</v>
      </c>
      <c r="D1032" t="s">
        <v>101</v>
      </c>
      <c r="E1032" t="s">
        <v>183</v>
      </c>
      <c r="F1032" t="s">
        <v>2112</v>
      </c>
      <c r="G1032" t="s">
        <v>41</v>
      </c>
      <c r="H1032" t="s">
        <v>21</v>
      </c>
      <c r="I1032" t="s">
        <v>32</v>
      </c>
      <c r="J1032" t="s">
        <v>24</v>
      </c>
      <c r="K1032" t="s">
        <v>43</v>
      </c>
      <c r="L1032" t="s">
        <v>1855</v>
      </c>
      <c r="M1032" s="2">
        <v>0</v>
      </c>
      <c r="N1032" s="3">
        <v>114</v>
      </c>
      <c r="O1032" s="3">
        <v>17</v>
      </c>
      <c r="P1032">
        <v>2</v>
      </c>
      <c r="Q1032" t="s">
        <v>7880</v>
      </c>
    </row>
    <row r="1033" spans="1:17" x14ac:dyDescent="0.25">
      <c r="A1033" t="s">
        <v>2110</v>
      </c>
      <c r="B1033" s="1">
        <v>40826</v>
      </c>
      <c r="C1033" t="s">
        <v>2111</v>
      </c>
      <c r="D1033" t="s">
        <v>101</v>
      </c>
      <c r="E1033" t="s">
        <v>183</v>
      </c>
      <c r="F1033" t="s">
        <v>2112</v>
      </c>
      <c r="G1033" t="s">
        <v>41</v>
      </c>
      <c r="H1033" t="s">
        <v>21</v>
      </c>
      <c r="I1033" t="s">
        <v>32</v>
      </c>
      <c r="J1033" t="s">
        <v>24</v>
      </c>
      <c r="K1033" t="s">
        <v>145</v>
      </c>
      <c r="L1033" t="s">
        <v>1794</v>
      </c>
      <c r="M1033" s="2">
        <v>0</v>
      </c>
      <c r="N1033" s="3">
        <v>120</v>
      </c>
      <c r="O1033" s="3">
        <v>26</v>
      </c>
      <c r="P1033">
        <v>5</v>
      </c>
      <c r="Q1033" t="s">
        <v>7881</v>
      </c>
    </row>
    <row r="1034" spans="1:17" x14ac:dyDescent="0.25">
      <c r="A1034" t="s">
        <v>2113</v>
      </c>
      <c r="B1034" s="1">
        <v>40826</v>
      </c>
      <c r="C1034" t="s">
        <v>2114</v>
      </c>
      <c r="D1034" t="s">
        <v>101</v>
      </c>
      <c r="E1034" t="s">
        <v>183</v>
      </c>
      <c r="F1034" t="s">
        <v>633</v>
      </c>
      <c r="G1034" t="s">
        <v>41</v>
      </c>
      <c r="H1034" t="s">
        <v>31</v>
      </c>
      <c r="I1034" t="s">
        <v>54</v>
      </c>
      <c r="J1034" t="s">
        <v>24</v>
      </c>
      <c r="K1034" t="s">
        <v>78</v>
      </c>
      <c r="L1034" t="s">
        <v>410</v>
      </c>
      <c r="M1034" s="2">
        <v>0</v>
      </c>
      <c r="N1034" s="3">
        <v>34</v>
      </c>
      <c r="O1034" s="3">
        <v>12</v>
      </c>
      <c r="P1034">
        <v>3</v>
      </c>
      <c r="Q1034" t="s">
        <v>7881</v>
      </c>
    </row>
    <row r="1035" spans="1:17" x14ac:dyDescent="0.25">
      <c r="A1035" t="s">
        <v>2115</v>
      </c>
      <c r="B1035" s="1">
        <v>40826</v>
      </c>
      <c r="C1035" t="s">
        <v>925</v>
      </c>
      <c r="D1035" t="s">
        <v>81</v>
      </c>
      <c r="E1035" t="s">
        <v>1394</v>
      </c>
      <c r="F1035" t="s">
        <v>1395</v>
      </c>
      <c r="G1035" t="s">
        <v>41</v>
      </c>
      <c r="H1035" t="s">
        <v>47</v>
      </c>
      <c r="I1035" t="s">
        <v>54</v>
      </c>
      <c r="J1035" t="s">
        <v>24</v>
      </c>
      <c r="K1035" t="s">
        <v>91</v>
      </c>
      <c r="L1035" t="s">
        <v>776</v>
      </c>
      <c r="M1035" s="2">
        <v>0</v>
      </c>
      <c r="N1035" s="3">
        <v>70</v>
      </c>
      <c r="O1035" s="3">
        <v>11</v>
      </c>
      <c r="P1035">
        <v>8</v>
      </c>
      <c r="Q1035" t="s">
        <v>7881</v>
      </c>
    </row>
    <row r="1036" spans="1:17" x14ac:dyDescent="0.25">
      <c r="A1036" t="s">
        <v>2116</v>
      </c>
      <c r="B1036" s="1">
        <v>40827</v>
      </c>
      <c r="C1036" t="s">
        <v>2117</v>
      </c>
      <c r="D1036" t="s">
        <v>28</v>
      </c>
      <c r="E1036" t="s">
        <v>29</v>
      </c>
      <c r="F1036" t="s">
        <v>2118</v>
      </c>
      <c r="G1036" t="s">
        <v>20</v>
      </c>
      <c r="H1036" t="s">
        <v>21</v>
      </c>
      <c r="I1036" t="s">
        <v>32</v>
      </c>
      <c r="J1036" t="s">
        <v>24</v>
      </c>
      <c r="K1036" t="s">
        <v>78</v>
      </c>
      <c r="L1036" t="s">
        <v>2119</v>
      </c>
      <c r="M1036" s="2">
        <v>0</v>
      </c>
      <c r="N1036" s="3">
        <v>31</v>
      </c>
      <c r="O1036" s="3">
        <v>9</v>
      </c>
      <c r="P1036">
        <v>2</v>
      </c>
      <c r="Q1036" t="s">
        <v>7881</v>
      </c>
    </row>
    <row r="1037" spans="1:17" x14ac:dyDescent="0.25">
      <c r="A1037" t="s">
        <v>2120</v>
      </c>
      <c r="B1037" s="1">
        <v>40827</v>
      </c>
      <c r="C1037" t="s">
        <v>1507</v>
      </c>
      <c r="D1037" t="s">
        <v>38</v>
      </c>
      <c r="E1037" t="s">
        <v>67</v>
      </c>
      <c r="F1037" t="s">
        <v>2121</v>
      </c>
      <c r="G1037" t="s">
        <v>41</v>
      </c>
      <c r="H1037" t="s">
        <v>31</v>
      </c>
      <c r="I1037" t="s">
        <v>95</v>
      </c>
      <c r="J1037" t="s">
        <v>24</v>
      </c>
      <c r="K1037" t="s">
        <v>91</v>
      </c>
      <c r="L1037" t="s">
        <v>2122</v>
      </c>
      <c r="M1037" s="2">
        <v>0</v>
      </c>
      <c r="N1037" s="3">
        <v>52</v>
      </c>
      <c r="O1037" s="3">
        <v>16</v>
      </c>
      <c r="P1037">
        <v>5</v>
      </c>
      <c r="Q1037" t="s">
        <v>7880</v>
      </c>
    </row>
    <row r="1038" spans="1:17" x14ac:dyDescent="0.25">
      <c r="A1038" t="s">
        <v>2123</v>
      </c>
      <c r="B1038" s="1">
        <v>40827</v>
      </c>
      <c r="C1038" t="s">
        <v>1833</v>
      </c>
      <c r="D1038" t="s">
        <v>101</v>
      </c>
      <c r="E1038" t="s">
        <v>102</v>
      </c>
      <c r="F1038" t="s">
        <v>355</v>
      </c>
      <c r="G1038" t="s">
        <v>41</v>
      </c>
      <c r="H1038" t="s">
        <v>31</v>
      </c>
      <c r="I1038" t="s">
        <v>54</v>
      </c>
      <c r="J1038" t="s">
        <v>24</v>
      </c>
      <c r="K1038" t="s">
        <v>43</v>
      </c>
      <c r="L1038" t="s">
        <v>306</v>
      </c>
      <c r="M1038" s="2">
        <v>0.5</v>
      </c>
      <c r="N1038" s="3">
        <v>126</v>
      </c>
      <c r="O1038" s="3">
        <v>-116</v>
      </c>
      <c r="P1038">
        <v>9</v>
      </c>
      <c r="Q1038" t="s">
        <v>7880</v>
      </c>
    </row>
    <row r="1039" spans="1:17" x14ac:dyDescent="0.25">
      <c r="A1039" t="s">
        <v>2124</v>
      </c>
      <c r="B1039" s="1">
        <v>40828</v>
      </c>
      <c r="C1039" t="s">
        <v>1691</v>
      </c>
      <c r="D1039" t="s">
        <v>86</v>
      </c>
      <c r="E1039" t="s">
        <v>226</v>
      </c>
      <c r="F1039" t="s">
        <v>226</v>
      </c>
      <c r="G1039" t="s">
        <v>76</v>
      </c>
      <c r="H1039" t="s">
        <v>21</v>
      </c>
      <c r="I1039" t="s">
        <v>95</v>
      </c>
      <c r="J1039" t="s">
        <v>24</v>
      </c>
      <c r="K1039" t="s">
        <v>78</v>
      </c>
      <c r="L1039" t="s">
        <v>673</v>
      </c>
      <c r="M1039" s="2">
        <v>0</v>
      </c>
      <c r="N1039" s="3">
        <v>100</v>
      </c>
      <c r="O1039" s="3">
        <v>28</v>
      </c>
      <c r="P1039">
        <v>2</v>
      </c>
      <c r="Q1039" t="s">
        <v>7880</v>
      </c>
    </row>
    <row r="1040" spans="1:17" x14ac:dyDescent="0.25">
      <c r="A1040" t="s">
        <v>2124</v>
      </c>
      <c r="B1040" s="1">
        <v>40828</v>
      </c>
      <c r="C1040" t="s">
        <v>1691</v>
      </c>
      <c r="D1040" t="s">
        <v>86</v>
      </c>
      <c r="E1040" t="s">
        <v>226</v>
      </c>
      <c r="F1040" t="s">
        <v>226</v>
      </c>
      <c r="G1040" t="s">
        <v>76</v>
      </c>
      <c r="H1040" t="s">
        <v>21</v>
      </c>
      <c r="I1040" t="s">
        <v>95</v>
      </c>
      <c r="J1040" t="s">
        <v>24</v>
      </c>
      <c r="K1040" t="s">
        <v>91</v>
      </c>
      <c r="L1040" t="s">
        <v>863</v>
      </c>
      <c r="M1040" s="2">
        <v>0</v>
      </c>
      <c r="N1040" s="3">
        <v>44</v>
      </c>
      <c r="O1040" s="3">
        <v>14</v>
      </c>
      <c r="P1040">
        <v>5</v>
      </c>
      <c r="Q1040" t="s">
        <v>7880</v>
      </c>
    </row>
    <row r="1041" spans="1:17" x14ac:dyDescent="0.25">
      <c r="A1041" t="s">
        <v>2124</v>
      </c>
      <c r="B1041" s="1">
        <v>40828</v>
      </c>
      <c r="C1041" t="s">
        <v>1691</v>
      </c>
      <c r="D1041" t="s">
        <v>86</v>
      </c>
      <c r="E1041" t="s">
        <v>226</v>
      </c>
      <c r="F1041" t="s">
        <v>226</v>
      </c>
      <c r="G1041" t="s">
        <v>76</v>
      </c>
      <c r="H1041" t="s">
        <v>21</v>
      </c>
      <c r="I1041" t="s">
        <v>95</v>
      </c>
      <c r="J1041" t="s">
        <v>24</v>
      </c>
      <c r="K1041" t="s">
        <v>50</v>
      </c>
      <c r="L1041" t="s">
        <v>2125</v>
      </c>
      <c r="M1041" s="2">
        <v>0.1</v>
      </c>
      <c r="N1041" s="3">
        <v>220</v>
      </c>
      <c r="O1041" s="3">
        <v>56</v>
      </c>
      <c r="P1041">
        <v>5</v>
      </c>
      <c r="Q1041" t="s">
        <v>7880</v>
      </c>
    </row>
    <row r="1042" spans="1:17" x14ac:dyDescent="0.25">
      <c r="A1042" t="s">
        <v>2126</v>
      </c>
      <c r="B1042" s="1">
        <v>40828</v>
      </c>
      <c r="C1042" t="s">
        <v>2127</v>
      </c>
      <c r="D1042" t="s">
        <v>101</v>
      </c>
      <c r="E1042" t="s">
        <v>1289</v>
      </c>
      <c r="F1042" t="s">
        <v>2128</v>
      </c>
      <c r="G1042" t="s">
        <v>41</v>
      </c>
      <c r="H1042" t="s">
        <v>31</v>
      </c>
      <c r="I1042" t="s">
        <v>32</v>
      </c>
      <c r="J1042" t="s">
        <v>24</v>
      </c>
      <c r="K1042" t="s">
        <v>43</v>
      </c>
      <c r="L1042" t="s">
        <v>1562</v>
      </c>
      <c r="M1042" s="2">
        <v>0</v>
      </c>
      <c r="N1042" s="3">
        <v>243</v>
      </c>
      <c r="O1042" s="3">
        <v>104</v>
      </c>
      <c r="P1042">
        <v>5</v>
      </c>
      <c r="Q1042" t="s">
        <v>7881</v>
      </c>
    </row>
    <row r="1043" spans="1:17" x14ac:dyDescent="0.25">
      <c r="A1043" t="s">
        <v>2126</v>
      </c>
      <c r="B1043" s="1">
        <v>40828</v>
      </c>
      <c r="C1043" t="s">
        <v>2127</v>
      </c>
      <c r="D1043" t="s">
        <v>101</v>
      </c>
      <c r="E1043" t="s">
        <v>1289</v>
      </c>
      <c r="F1043" t="s">
        <v>2128</v>
      </c>
      <c r="G1043" t="s">
        <v>41</v>
      </c>
      <c r="H1043" t="s">
        <v>31</v>
      </c>
      <c r="I1043" t="s">
        <v>32</v>
      </c>
      <c r="J1043" t="s">
        <v>24</v>
      </c>
      <c r="K1043" t="s">
        <v>50</v>
      </c>
      <c r="L1043" t="s">
        <v>921</v>
      </c>
      <c r="M1043" s="2">
        <v>0.1</v>
      </c>
      <c r="N1043" s="3">
        <v>91</v>
      </c>
      <c r="O1043" s="3">
        <v>-5</v>
      </c>
      <c r="P1043">
        <v>5</v>
      </c>
      <c r="Q1043" t="s">
        <v>7881</v>
      </c>
    </row>
    <row r="1044" spans="1:17" x14ac:dyDescent="0.25">
      <c r="A1044" t="s">
        <v>2126</v>
      </c>
      <c r="B1044" s="1">
        <v>40828</v>
      </c>
      <c r="C1044" t="s">
        <v>2127</v>
      </c>
      <c r="D1044" t="s">
        <v>101</v>
      </c>
      <c r="E1044" t="s">
        <v>1289</v>
      </c>
      <c r="F1044" t="s">
        <v>2128</v>
      </c>
      <c r="G1044" t="s">
        <v>41</v>
      </c>
      <c r="H1044" t="s">
        <v>31</v>
      </c>
      <c r="I1044" t="s">
        <v>32</v>
      </c>
      <c r="J1044" t="s">
        <v>107</v>
      </c>
      <c r="K1044" t="s">
        <v>136</v>
      </c>
      <c r="L1044" t="s">
        <v>2129</v>
      </c>
      <c r="M1044" s="2">
        <v>0</v>
      </c>
      <c r="N1044" s="3">
        <v>1093</v>
      </c>
      <c r="O1044" s="3">
        <v>306</v>
      </c>
      <c r="P1044">
        <v>8</v>
      </c>
      <c r="Q1044" t="s">
        <v>7881</v>
      </c>
    </row>
    <row r="1045" spans="1:17" x14ac:dyDescent="0.25">
      <c r="A1045" t="s">
        <v>2130</v>
      </c>
      <c r="B1045" s="1">
        <v>40829</v>
      </c>
      <c r="C1045" t="s">
        <v>2131</v>
      </c>
      <c r="D1045" t="s">
        <v>101</v>
      </c>
      <c r="E1045" t="s">
        <v>743</v>
      </c>
      <c r="F1045" t="s">
        <v>743</v>
      </c>
      <c r="G1045" t="s">
        <v>41</v>
      </c>
      <c r="H1045" t="s">
        <v>47</v>
      </c>
      <c r="I1045" t="s">
        <v>95</v>
      </c>
      <c r="J1045" t="s">
        <v>24</v>
      </c>
      <c r="K1045" t="s">
        <v>43</v>
      </c>
      <c r="L1045" t="s">
        <v>1743</v>
      </c>
      <c r="M1045" s="2">
        <v>0</v>
      </c>
      <c r="N1045" s="3">
        <v>158</v>
      </c>
      <c r="O1045" s="3">
        <v>30</v>
      </c>
      <c r="P1045">
        <v>3</v>
      </c>
      <c r="Q1045" t="s">
        <v>7881</v>
      </c>
    </row>
    <row r="1046" spans="1:17" x14ac:dyDescent="0.25">
      <c r="A1046" t="s">
        <v>2130</v>
      </c>
      <c r="B1046" s="1">
        <v>40829</v>
      </c>
      <c r="C1046" t="s">
        <v>2131</v>
      </c>
      <c r="D1046" t="s">
        <v>101</v>
      </c>
      <c r="E1046" t="s">
        <v>743</v>
      </c>
      <c r="F1046" t="s">
        <v>743</v>
      </c>
      <c r="G1046" t="s">
        <v>41</v>
      </c>
      <c r="H1046" t="s">
        <v>47</v>
      </c>
      <c r="I1046" t="s">
        <v>95</v>
      </c>
      <c r="J1046" t="s">
        <v>24</v>
      </c>
      <c r="K1046" t="s">
        <v>25</v>
      </c>
      <c r="L1046" t="s">
        <v>1927</v>
      </c>
      <c r="M1046" s="2">
        <v>0</v>
      </c>
      <c r="N1046" s="3">
        <v>35</v>
      </c>
      <c r="O1046" s="3">
        <v>3</v>
      </c>
      <c r="P1046">
        <v>2</v>
      </c>
      <c r="Q1046" t="s">
        <v>7880</v>
      </c>
    </row>
    <row r="1047" spans="1:17" x14ac:dyDescent="0.25">
      <c r="A1047" t="s">
        <v>2130</v>
      </c>
      <c r="B1047" s="1">
        <v>40829</v>
      </c>
      <c r="C1047" t="s">
        <v>2131</v>
      </c>
      <c r="D1047" t="s">
        <v>101</v>
      </c>
      <c r="E1047" t="s">
        <v>743</v>
      </c>
      <c r="F1047" t="s">
        <v>743</v>
      </c>
      <c r="G1047" t="s">
        <v>41</v>
      </c>
      <c r="H1047" t="s">
        <v>47</v>
      </c>
      <c r="I1047" t="s">
        <v>95</v>
      </c>
      <c r="J1047" t="s">
        <v>24</v>
      </c>
      <c r="K1047" t="s">
        <v>50</v>
      </c>
      <c r="L1047" t="s">
        <v>2132</v>
      </c>
      <c r="M1047" s="2">
        <v>0.1</v>
      </c>
      <c r="N1047" s="3">
        <v>1066</v>
      </c>
      <c r="O1047" s="3">
        <v>-12</v>
      </c>
      <c r="P1047">
        <v>6</v>
      </c>
      <c r="Q1047" t="s">
        <v>7880</v>
      </c>
    </row>
    <row r="1048" spans="1:17" x14ac:dyDescent="0.25">
      <c r="A1048" t="s">
        <v>2130</v>
      </c>
      <c r="B1048" s="1">
        <v>40829</v>
      </c>
      <c r="C1048" t="s">
        <v>2131</v>
      </c>
      <c r="D1048" t="s">
        <v>101</v>
      </c>
      <c r="E1048" t="s">
        <v>743</v>
      </c>
      <c r="F1048" t="s">
        <v>743</v>
      </c>
      <c r="G1048" t="s">
        <v>41</v>
      </c>
      <c r="H1048" t="s">
        <v>47</v>
      </c>
      <c r="I1048" t="s">
        <v>95</v>
      </c>
      <c r="J1048" t="s">
        <v>24</v>
      </c>
      <c r="K1048" t="s">
        <v>145</v>
      </c>
      <c r="L1048" t="s">
        <v>1622</v>
      </c>
      <c r="M1048" s="2">
        <v>0</v>
      </c>
      <c r="N1048" s="3">
        <v>28</v>
      </c>
      <c r="O1048" s="3">
        <v>2</v>
      </c>
      <c r="P1048">
        <v>2</v>
      </c>
      <c r="Q1048" t="s">
        <v>7880</v>
      </c>
    </row>
    <row r="1049" spans="1:17" x14ac:dyDescent="0.25">
      <c r="A1049" t="s">
        <v>2133</v>
      </c>
      <c r="B1049" s="1">
        <v>40829</v>
      </c>
      <c r="C1049" t="s">
        <v>2134</v>
      </c>
      <c r="D1049" t="s">
        <v>119</v>
      </c>
      <c r="E1049" t="s">
        <v>120</v>
      </c>
      <c r="F1049" t="s">
        <v>780</v>
      </c>
      <c r="G1049" t="s">
        <v>41</v>
      </c>
      <c r="H1049" t="s">
        <v>21</v>
      </c>
      <c r="I1049" t="s">
        <v>95</v>
      </c>
      <c r="J1049" t="s">
        <v>24</v>
      </c>
      <c r="K1049" t="s">
        <v>43</v>
      </c>
      <c r="L1049" t="s">
        <v>2135</v>
      </c>
      <c r="M1049" s="2">
        <v>0.5</v>
      </c>
      <c r="N1049" s="3">
        <v>19</v>
      </c>
      <c r="O1049" s="3">
        <v>-10</v>
      </c>
      <c r="P1049">
        <v>2</v>
      </c>
      <c r="Q1049" t="s">
        <v>7880</v>
      </c>
    </row>
    <row r="1050" spans="1:17" x14ac:dyDescent="0.25">
      <c r="A1050" t="s">
        <v>2133</v>
      </c>
      <c r="B1050" s="1">
        <v>40829</v>
      </c>
      <c r="C1050" t="s">
        <v>2134</v>
      </c>
      <c r="D1050" t="s">
        <v>119</v>
      </c>
      <c r="E1050" t="s">
        <v>120</v>
      </c>
      <c r="F1050" t="s">
        <v>780</v>
      </c>
      <c r="G1050" t="s">
        <v>41</v>
      </c>
      <c r="H1050" t="s">
        <v>21</v>
      </c>
      <c r="I1050" t="s">
        <v>95</v>
      </c>
      <c r="J1050" t="s">
        <v>24</v>
      </c>
      <c r="K1050" t="s">
        <v>43</v>
      </c>
      <c r="L1050" t="s">
        <v>446</v>
      </c>
      <c r="M1050" s="2">
        <v>0.5</v>
      </c>
      <c r="N1050" s="3">
        <v>27</v>
      </c>
      <c r="O1050" s="3">
        <v>-12</v>
      </c>
      <c r="P1050">
        <v>2</v>
      </c>
      <c r="Q1050" t="s">
        <v>7881</v>
      </c>
    </row>
    <row r="1051" spans="1:17" x14ac:dyDescent="0.25">
      <c r="A1051" t="s">
        <v>2133</v>
      </c>
      <c r="B1051" s="1">
        <v>40829</v>
      </c>
      <c r="C1051" t="s">
        <v>2134</v>
      </c>
      <c r="D1051" t="s">
        <v>119</v>
      </c>
      <c r="E1051" t="s">
        <v>120</v>
      </c>
      <c r="F1051" t="s">
        <v>780</v>
      </c>
      <c r="G1051" t="s">
        <v>41</v>
      </c>
      <c r="H1051" t="s">
        <v>21</v>
      </c>
      <c r="I1051" t="s">
        <v>95</v>
      </c>
      <c r="J1051" t="s">
        <v>24</v>
      </c>
      <c r="K1051" t="s">
        <v>25</v>
      </c>
      <c r="L1051" t="s">
        <v>678</v>
      </c>
      <c r="M1051" s="2">
        <v>0.5</v>
      </c>
      <c r="N1051" s="3">
        <v>36</v>
      </c>
      <c r="O1051" s="3">
        <v>-10</v>
      </c>
      <c r="P1051">
        <v>3</v>
      </c>
      <c r="Q1051" t="s">
        <v>7880</v>
      </c>
    </row>
    <row r="1052" spans="1:17" x14ac:dyDescent="0.25">
      <c r="A1052" t="s">
        <v>2136</v>
      </c>
      <c r="B1052" s="1">
        <v>40830</v>
      </c>
      <c r="C1052" t="s">
        <v>1914</v>
      </c>
      <c r="D1052" t="s">
        <v>101</v>
      </c>
      <c r="E1052" t="s">
        <v>471</v>
      </c>
      <c r="F1052" t="s">
        <v>2137</v>
      </c>
      <c r="G1052" t="s">
        <v>41</v>
      </c>
      <c r="H1052" t="s">
        <v>31</v>
      </c>
      <c r="I1052" t="s">
        <v>54</v>
      </c>
      <c r="J1052" t="s">
        <v>24</v>
      </c>
      <c r="K1052" t="s">
        <v>43</v>
      </c>
      <c r="L1052" t="s">
        <v>666</v>
      </c>
      <c r="M1052" s="2">
        <v>0</v>
      </c>
      <c r="N1052" s="3">
        <v>51</v>
      </c>
      <c r="O1052" s="3">
        <v>14</v>
      </c>
      <c r="P1052">
        <v>2</v>
      </c>
      <c r="Q1052" t="s">
        <v>7881</v>
      </c>
    </row>
    <row r="1053" spans="1:17" x14ac:dyDescent="0.25">
      <c r="A1053" t="s">
        <v>2138</v>
      </c>
      <c r="B1053" s="1">
        <v>40830</v>
      </c>
      <c r="C1053" t="s">
        <v>886</v>
      </c>
      <c r="D1053" t="s">
        <v>101</v>
      </c>
      <c r="E1053" t="s">
        <v>183</v>
      </c>
      <c r="F1053" t="s">
        <v>2139</v>
      </c>
      <c r="G1053" t="s">
        <v>41</v>
      </c>
      <c r="H1053" t="s">
        <v>31</v>
      </c>
      <c r="I1053" t="s">
        <v>32</v>
      </c>
      <c r="J1053" t="s">
        <v>24</v>
      </c>
      <c r="K1053" t="s">
        <v>78</v>
      </c>
      <c r="L1053" t="s">
        <v>409</v>
      </c>
      <c r="M1053" s="2">
        <v>0</v>
      </c>
      <c r="N1053" s="3">
        <v>41</v>
      </c>
      <c r="O1053" s="3">
        <v>12</v>
      </c>
      <c r="P1053">
        <v>3</v>
      </c>
      <c r="Q1053" t="s">
        <v>7881</v>
      </c>
    </row>
    <row r="1054" spans="1:17" x14ac:dyDescent="0.25">
      <c r="A1054" t="s">
        <v>2140</v>
      </c>
      <c r="B1054" s="1">
        <v>40833</v>
      </c>
      <c r="C1054" t="s">
        <v>2021</v>
      </c>
      <c r="D1054" t="s">
        <v>86</v>
      </c>
      <c r="E1054" t="s">
        <v>2141</v>
      </c>
      <c r="F1054" t="s">
        <v>2142</v>
      </c>
      <c r="G1054" t="s">
        <v>76</v>
      </c>
      <c r="H1054" t="s">
        <v>47</v>
      </c>
      <c r="I1054" t="s">
        <v>22</v>
      </c>
      <c r="J1054" t="s">
        <v>24</v>
      </c>
      <c r="K1054" t="s">
        <v>50</v>
      </c>
      <c r="L1054" t="s">
        <v>175</v>
      </c>
      <c r="M1054" s="2">
        <v>0.1</v>
      </c>
      <c r="N1054" s="3">
        <v>48</v>
      </c>
      <c r="O1054" s="3">
        <v>21</v>
      </c>
      <c r="P1054">
        <v>2</v>
      </c>
      <c r="Q1054" t="s">
        <v>7881</v>
      </c>
    </row>
    <row r="1055" spans="1:17" x14ac:dyDescent="0.25">
      <c r="A1055" t="s">
        <v>2143</v>
      </c>
      <c r="B1055" s="1">
        <v>40834</v>
      </c>
      <c r="C1055" t="s">
        <v>2144</v>
      </c>
      <c r="D1055" t="s">
        <v>101</v>
      </c>
      <c r="E1055" t="s">
        <v>743</v>
      </c>
      <c r="F1055" t="s">
        <v>743</v>
      </c>
      <c r="G1055" t="s">
        <v>41</v>
      </c>
      <c r="H1055" t="s">
        <v>31</v>
      </c>
      <c r="I1055" t="s">
        <v>22</v>
      </c>
      <c r="J1055" t="s">
        <v>107</v>
      </c>
      <c r="K1055" t="s">
        <v>136</v>
      </c>
      <c r="L1055" t="s">
        <v>2026</v>
      </c>
      <c r="M1055" s="2">
        <v>0</v>
      </c>
      <c r="N1055" s="3">
        <v>1334</v>
      </c>
      <c r="O1055" s="3">
        <v>200</v>
      </c>
      <c r="P1055">
        <v>8</v>
      </c>
      <c r="Q1055" t="s">
        <v>7881</v>
      </c>
    </row>
    <row r="1056" spans="1:17" x14ac:dyDescent="0.25">
      <c r="A1056" t="s">
        <v>2145</v>
      </c>
      <c r="B1056" s="1">
        <v>40835</v>
      </c>
      <c r="C1056" t="s">
        <v>2146</v>
      </c>
      <c r="D1056" t="s">
        <v>28</v>
      </c>
      <c r="E1056" t="s">
        <v>29</v>
      </c>
      <c r="F1056" t="s">
        <v>1127</v>
      </c>
      <c r="G1056" t="s">
        <v>20</v>
      </c>
      <c r="H1056" t="s">
        <v>31</v>
      </c>
      <c r="I1056" t="s">
        <v>32</v>
      </c>
      <c r="J1056" t="s">
        <v>34</v>
      </c>
      <c r="K1056" t="s">
        <v>35</v>
      </c>
      <c r="L1056" t="s">
        <v>1340</v>
      </c>
      <c r="M1056" s="2">
        <v>0</v>
      </c>
      <c r="N1056" s="3">
        <v>376</v>
      </c>
      <c r="O1056" s="3">
        <v>180</v>
      </c>
      <c r="P1056">
        <v>3</v>
      </c>
      <c r="Q1056" t="s">
        <v>7881</v>
      </c>
    </row>
    <row r="1057" spans="1:17" x14ac:dyDescent="0.25">
      <c r="A1057" t="s">
        <v>2145</v>
      </c>
      <c r="B1057" s="1">
        <v>40835</v>
      </c>
      <c r="C1057" t="s">
        <v>2146</v>
      </c>
      <c r="D1057" t="s">
        <v>28</v>
      </c>
      <c r="E1057" t="s">
        <v>29</v>
      </c>
      <c r="F1057" t="s">
        <v>1127</v>
      </c>
      <c r="G1057" t="s">
        <v>20</v>
      </c>
      <c r="H1057" t="s">
        <v>31</v>
      </c>
      <c r="I1057" t="s">
        <v>32</v>
      </c>
      <c r="J1057" t="s">
        <v>34</v>
      </c>
      <c r="K1057" t="s">
        <v>35</v>
      </c>
      <c r="L1057" t="s">
        <v>2147</v>
      </c>
      <c r="M1057" s="2">
        <v>0</v>
      </c>
      <c r="N1057" s="3">
        <v>1742</v>
      </c>
      <c r="O1057" s="3">
        <v>261</v>
      </c>
      <c r="P1057">
        <v>4</v>
      </c>
      <c r="Q1057" t="s">
        <v>7880</v>
      </c>
    </row>
    <row r="1058" spans="1:17" x14ac:dyDescent="0.25">
      <c r="A1058" t="s">
        <v>2145</v>
      </c>
      <c r="B1058" s="1">
        <v>40835</v>
      </c>
      <c r="C1058" t="s">
        <v>2146</v>
      </c>
      <c r="D1058" t="s">
        <v>28</v>
      </c>
      <c r="E1058" t="s">
        <v>29</v>
      </c>
      <c r="F1058" t="s">
        <v>1127</v>
      </c>
      <c r="G1058" t="s">
        <v>20</v>
      </c>
      <c r="H1058" t="s">
        <v>31</v>
      </c>
      <c r="I1058" t="s">
        <v>32</v>
      </c>
      <c r="J1058" t="s">
        <v>24</v>
      </c>
      <c r="K1058" t="s">
        <v>169</v>
      </c>
      <c r="L1058" t="s">
        <v>696</v>
      </c>
      <c r="M1058" s="2">
        <v>0</v>
      </c>
      <c r="N1058" s="3">
        <v>34</v>
      </c>
      <c r="O1058" s="3">
        <v>12</v>
      </c>
      <c r="P1058">
        <v>2</v>
      </c>
      <c r="Q1058" t="s">
        <v>7881</v>
      </c>
    </row>
    <row r="1059" spans="1:17" x14ac:dyDescent="0.25">
      <c r="A1059" t="s">
        <v>2148</v>
      </c>
      <c r="B1059" s="1">
        <v>40835</v>
      </c>
      <c r="C1059" t="s">
        <v>2149</v>
      </c>
      <c r="D1059" t="s">
        <v>119</v>
      </c>
      <c r="E1059" t="s">
        <v>604</v>
      </c>
      <c r="F1059" t="s">
        <v>605</v>
      </c>
      <c r="G1059" t="s">
        <v>41</v>
      </c>
      <c r="H1059" t="s">
        <v>21</v>
      </c>
      <c r="I1059" t="s">
        <v>32</v>
      </c>
      <c r="J1059" t="s">
        <v>24</v>
      </c>
      <c r="K1059" t="s">
        <v>43</v>
      </c>
      <c r="L1059" t="s">
        <v>503</v>
      </c>
      <c r="M1059" s="2">
        <v>0.5</v>
      </c>
      <c r="N1059" s="3">
        <v>73</v>
      </c>
      <c r="O1059" s="3">
        <v>-4</v>
      </c>
      <c r="P1059">
        <v>3</v>
      </c>
      <c r="Q1059" t="s">
        <v>7881</v>
      </c>
    </row>
    <row r="1060" spans="1:17" x14ac:dyDescent="0.25">
      <c r="A1060" t="s">
        <v>2150</v>
      </c>
      <c r="B1060" s="1">
        <v>40836</v>
      </c>
      <c r="C1060" t="s">
        <v>591</v>
      </c>
      <c r="D1060" t="s">
        <v>38</v>
      </c>
      <c r="E1060" t="s">
        <v>178</v>
      </c>
      <c r="F1060" t="s">
        <v>2151</v>
      </c>
      <c r="G1060" t="s">
        <v>41</v>
      </c>
      <c r="H1060" t="s">
        <v>21</v>
      </c>
      <c r="I1060" t="s">
        <v>32</v>
      </c>
      <c r="J1060" t="s">
        <v>24</v>
      </c>
      <c r="K1060" t="s">
        <v>25</v>
      </c>
      <c r="L1060" t="s">
        <v>2152</v>
      </c>
      <c r="M1060" s="2">
        <v>0</v>
      </c>
      <c r="N1060" s="3">
        <v>13</v>
      </c>
      <c r="O1060" s="3">
        <v>2</v>
      </c>
      <c r="P1060">
        <v>1</v>
      </c>
      <c r="Q1060" t="s">
        <v>7881</v>
      </c>
    </row>
    <row r="1061" spans="1:17" x14ac:dyDescent="0.25">
      <c r="A1061" t="s">
        <v>2153</v>
      </c>
      <c r="B1061" s="1">
        <v>40836</v>
      </c>
      <c r="C1061" t="s">
        <v>2154</v>
      </c>
      <c r="D1061" t="s">
        <v>81</v>
      </c>
      <c r="E1061" t="s">
        <v>82</v>
      </c>
      <c r="F1061" t="s">
        <v>82</v>
      </c>
      <c r="G1061" t="s">
        <v>41</v>
      </c>
      <c r="H1061" t="s">
        <v>47</v>
      </c>
      <c r="I1061" t="s">
        <v>32</v>
      </c>
      <c r="J1061" t="s">
        <v>34</v>
      </c>
      <c r="K1061" t="s">
        <v>218</v>
      </c>
      <c r="L1061" t="s">
        <v>2155</v>
      </c>
      <c r="M1061" s="2">
        <v>0</v>
      </c>
      <c r="N1061" s="3">
        <v>57</v>
      </c>
      <c r="O1061" s="3">
        <v>16</v>
      </c>
      <c r="P1061">
        <v>1</v>
      </c>
      <c r="Q1061" t="s">
        <v>7880</v>
      </c>
    </row>
    <row r="1062" spans="1:17" x14ac:dyDescent="0.25">
      <c r="A1062" t="s">
        <v>2156</v>
      </c>
      <c r="B1062" s="1">
        <v>40836</v>
      </c>
      <c r="C1062" t="s">
        <v>2146</v>
      </c>
      <c r="D1062" t="s">
        <v>101</v>
      </c>
      <c r="E1062" t="s">
        <v>454</v>
      </c>
      <c r="F1062" t="s">
        <v>454</v>
      </c>
      <c r="G1062" t="s">
        <v>41</v>
      </c>
      <c r="H1062" t="s">
        <v>31</v>
      </c>
      <c r="I1062" t="s">
        <v>32</v>
      </c>
      <c r="J1062" t="s">
        <v>24</v>
      </c>
      <c r="K1062" t="s">
        <v>78</v>
      </c>
      <c r="L1062" t="s">
        <v>1186</v>
      </c>
      <c r="M1062" s="2">
        <v>0.1</v>
      </c>
      <c r="N1062" s="3">
        <v>27</v>
      </c>
      <c r="O1062" s="3">
        <v>3</v>
      </c>
      <c r="P1062">
        <v>1</v>
      </c>
      <c r="Q1062" t="s">
        <v>7881</v>
      </c>
    </row>
    <row r="1063" spans="1:17" x14ac:dyDescent="0.25">
      <c r="A1063" t="s">
        <v>2156</v>
      </c>
      <c r="B1063" s="1">
        <v>40836</v>
      </c>
      <c r="C1063" t="s">
        <v>2146</v>
      </c>
      <c r="D1063" t="s">
        <v>101</v>
      </c>
      <c r="E1063" t="s">
        <v>454</v>
      </c>
      <c r="F1063" t="s">
        <v>454</v>
      </c>
      <c r="G1063" t="s">
        <v>41</v>
      </c>
      <c r="H1063" t="s">
        <v>31</v>
      </c>
      <c r="I1063" t="s">
        <v>32</v>
      </c>
      <c r="J1063" t="s">
        <v>24</v>
      </c>
      <c r="K1063" t="s">
        <v>91</v>
      </c>
      <c r="L1063" t="s">
        <v>2157</v>
      </c>
      <c r="M1063" s="2">
        <v>0.1</v>
      </c>
      <c r="N1063" s="3">
        <v>30</v>
      </c>
      <c r="O1063" s="3">
        <v>4</v>
      </c>
      <c r="P1063">
        <v>3</v>
      </c>
      <c r="Q1063" t="s">
        <v>7881</v>
      </c>
    </row>
    <row r="1064" spans="1:17" x14ac:dyDescent="0.25">
      <c r="A1064" t="s">
        <v>2156</v>
      </c>
      <c r="B1064" s="1">
        <v>40836</v>
      </c>
      <c r="C1064" t="s">
        <v>2146</v>
      </c>
      <c r="D1064" t="s">
        <v>101</v>
      </c>
      <c r="E1064" t="s">
        <v>454</v>
      </c>
      <c r="F1064" t="s">
        <v>454</v>
      </c>
      <c r="G1064" t="s">
        <v>41</v>
      </c>
      <c r="H1064" t="s">
        <v>31</v>
      </c>
      <c r="I1064" t="s">
        <v>32</v>
      </c>
      <c r="J1064" t="s">
        <v>24</v>
      </c>
      <c r="K1064" t="s">
        <v>50</v>
      </c>
      <c r="L1064" t="s">
        <v>507</v>
      </c>
      <c r="M1064" s="2">
        <v>0.2</v>
      </c>
      <c r="N1064" s="3">
        <v>546</v>
      </c>
      <c r="O1064" s="3">
        <v>7</v>
      </c>
      <c r="P1064">
        <v>5</v>
      </c>
      <c r="Q1064" t="s">
        <v>7880</v>
      </c>
    </row>
    <row r="1065" spans="1:17" x14ac:dyDescent="0.25">
      <c r="A1065" t="s">
        <v>2156</v>
      </c>
      <c r="B1065" s="1">
        <v>40836</v>
      </c>
      <c r="C1065" t="s">
        <v>2146</v>
      </c>
      <c r="D1065" t="s">
        <v>101</v>
      </c>
      <c r="E1065" t="s">
        <v>454</v>
      </c>
      <c r="F1065" t="s">
        <v>454</v>
      </c>
      <c r="G1065" t="s">
        <v>41</v>
      </c>
      <c r="H1065" t="s">
        <v>31</v>
      </c>
      <c r="I1065" t="s">
        <v>32</v>
      </c>
      <c r="J1065" t="s">
        <v>24</v>
      </c>
      <c r="K1065" t="s">
        <v>50</v>
      </c>
      <c r="L1065" t="s">
        <v>2158</v>
      </c>
      <c r="M1065" s="2">
        <v>0.2</v>
      </c>
      <c r="N1065" s="3">
        <v>514</v>
      </c>
      <c r="O1065" s="3">
        <v>-122</v>
      </c>
      <c r="P1065">
        <v>5</v>
      </c>
      <c r="Q1065" t="s">
        <v>7881</v>
      </c>
    </row>
    <row r="1066" spans="1:17" x14ac:dyDescent="0.25">
      <c r="A1066" t="s">
        <v>2159</v>
      </c>
      <c r="B1066" s="1">
        <v>40837</v>
      </c>
      <c r="C1066" t="s">
        <v>2160</v>
      </c>
      <c r="D1066" t="s">
        <v>500</v>
      </c>
      <c r="E1066" t="s">
        <v>501</v>
      </c>
      <c r="F1066" t="s">
        <v>502</v>
      </c>
      <c r="G1066" t="s">
        <v>20</v>
      </c>
      <c r="H1066" t="s">
        <v>47</v>
      </c>
      <c r="I1066" t="s">
        <v>32</v>
      </c>
      <c r="J1066" t="s">
        <v>34</v>
      </c>
      <c r="K1066" t="s">
        <v>218</v>
      </c>
      <c r="L1066" t="s">
        <v>2161</v>
      </c>
      <c r="M1066" s="2">
        <v>0</v>
      </c>
      <c r="N1066" s="3">
        <v>293</v>
      </c>
      <c r="O1066" s="3">
        <v>15</v>
      </c>
      <c r="P1066">
        <v>6</v>
      </c>
      <c r="Q1066" t="s">
        <v>7880</v>
      </c>
    </row>
    <row r="1067" spans="1:17" x14ac:dyDescent="0.25">
      <c r="A1067" t="s">
        <v>2159</v>
      </c>
      <c r="B1067" s="1">
        <v>40837</v>
      </c>
      <c r="C1067" t="s">
        <v>2160</v>
      </c>
      <c r="D1067" t="s">
        <v>500</v>
      </c>
      <c r="E1067" t="s">
        <v>501</v>
      </c>
      <c r="F1067" t="s">
        <v>502</v>
      </c>
      <c r="G1067" t="s">
        <v>20</v>
      </c>
      <c r="H1067" t="s">
        <v>47</v>
      </c>
      <c r="I1067" t="s">
        <v>32</v>
      </c>
      <c r="J1067" t="s">
        <v>24</v>
      </c>
      <c r="K1067" t="s">
        <v>43</v>
      </c>
      <c r="L1067" t="s">
        <v>858</v>
      </c>
      <c r="M1067" s="2">
        <v>0</v>
      </c>
      <c r="N1067" s="3">
        <v>248</v>
      </c>
      <c r="O1067" s="3">
        <v>82</v>
      </c>
      <c r="P1067">
        <v>5</v>
      </c>
      <c r="Q1067" t="s">
        <v>7880</v>
      </c>
    </row>
    <row r="1068" spans="1:17" x14ac:dyDescent="0.25">
      <c r="A1068" t="s">
        <v>2159</v>
      </c>
      <c r="B1068" s="1">
        <v>40837</v>
      </c>
      <c r="C1068" t="s">
        <v>2160</v>
      </c>
      <c r="D1068" t="s">
        <v>500</v>
      </c>
      <c r="E1068" t="s">
        <v>501</v>
      </c>
      <c r="F1068" t="s">
        <v>502</v>
      </c>
      <c r="G1068" t="s">
        <v>20</v>
      </c>
      <c r="H1068" t="s">
        <v>47</v>
      </c>
      <c r="I1068" t="s">
        <v>32</v>
      </c>
      <c r="J1068" t="s">
        <v>24</v>
      </c>
      <c r="K1068" t="s">
        <v>25</v>
      </c>
      <c r="L1068" t="s">
        <v>914</v>
      </c>
      <c r="M1068" s="2">
        <v>0</v>
      </c>
      <c r="N1068" s="3">
        <v>117</v>
      </c>
      <c r="O1068" s="3">
        <v>33</v>
      </c>
      <c r="P1068">
        <v>6</v>
      </c>
      <c r="Q1068" t="s">
        <v>7880</v>
      </c>
    </row>
    <row r="1069" spans="1:17" x14ac:dyDescent="0.25">
      <c r="A1069" t="s">
        <v>2162</v>
      </c>
      <c r="B1069" s="1">
        <v>40838</v>
      </c>
      <c r="C1069" t="s">
        <v>2163</v>
      </c>
      <c r="D1069" t="s">
        <v>38</v>
      </c>
      <c r="E1069" t="s">
        <v>178</v>
      </c>
      <c r="F1069" t="s">
        <v>2164</v>
      </c>
      <c r="G1069" t="s">
        <v>41</v>
      </c>
      <c r="H1069" t="s">
        <v>31</v>
      </c>
      <c r="I1069" t="s">
        <v>32</v>
      </c>
      <c r="J1069" t="s">
        <v>34</v>
      </c>
      <c r="K1069" t="s">
        <v>218</v>
      </c>
      <c r="L1069" t="s">
        <v>2165</v>
      </c>
      <c r="M1069" s="2">
        <v>0</v>
      </c>
      <c r="N1069" s="3">
        <v>101</v>
      </c>
      <c r="O1069" s="3">
        <v>46</v>
      </c>
      <c r="P1069">
        <v>4</v>
      </c>
      <c r="Q1069" t="s">
        <v>7880</v>
      </c>
    </row>
    <row r="1070" spans="1:17" x14ac:dyDescent="0.25">
      <c r="A1070" t="s">
        <v>2166</v>
      </c>
      <c r="B1070" s="1">
        <v>40838</v>
      </c>
      <c r="C1070" t="s">
        <v>2167</v>
      </c>
      <c r="D1070" t="s">
        <v>28</v>
      </c>
      <c r="E1070" t="s">
        <v>29</v>
      </c>
      <c r="F1070" t="s">
        <v>2168</v>
      </c>
      <c r="G1070" t="s">
        <v>20</v>
      </c>
      <c r="H1070" t="s">
        <v>47</v>
      </c>
      <c r="I1070" t="s">
        <v>32</v>
      </c>
      <c r="J1070" t="s">
        <v>24</v>
      </c>
      <c r="K1070" t="s">
        <v>169</v>
      </c>
      <c r="L1070" t="s">
        <v>2169</v>
      </c>
      <c r="M1070" s="2">
        <v>0</v>
      </c>
      <c r="N1070" s="3">
        <v>52</v>
      </c>
      <c r="O1070" s="3">
        <v>19</v>
      </c>
      <c r="P1070">
        <v>4</v>
      </c>
      <c r="Q1070" t="s">
        <v>7880</v>
      </c>
    </row>
    <row r="1071" spans="1:17" x14ac:dyDescent="0.25">
      <c r="A1071" t="s">
        <v>2166</v>
      </c>
      <c r="B1071" s="1">
        <v>40838</v>
      </c>
      <c r="C1071" t="s">
        <v>2167</v>
      </c>
      <c r="D1071" t="s">
        <v>28</v>
      </c>
      <c r="E1071" t="s">
        <v>29</v>
      </c>
      <c r="F1071" t="s">
        <v>2168</v>
      </c>
      <c r="G1071" t="s">
        <v>20</v>
      </c>
      <c r="H1071" t="s">
        <v>47</v>
      </c>
      <c r="I1071" t="s">
        <v>32</v>
      </c>
      <c r="J1071" t="s">
        <v>24</v>
      </c>
      <c r="K1071" t="s">
        <v>25</v>
      </c>
      <c r="L1071" t="s">
        <v>1092</v>
      </c>
      <c r="M1071" s="2">
        <v>0</v>
      </c>
      <c r="N1071" s="3">
        <v>136</v>
      </c>
      <c r="O1071" s="3">
        <v>15</v>
      </c>
      <c r="P1071">
        <v>4</v>
      </c>
      <c r="Q1071" t="s">
        <v>7881</v>
      </c>
    </row>
    <row r="1072" spans="1:17" x14ac:dyDescent="0.25">
      <c r="A1072" t="s">
        <v>2170</v>
      </c>
      <c r="B1072" s="1">
        <v>40840</v>
      </c>
      <c r="C1072" t="s">
        <v>1885</v>
      </c>
      <c r="D1072" t="s">
        <v>38</v>
      </c>
      <c r="E1072" t="s">
        <v>59</v>
      </c>
      <c r="F1072" t="s">
        <v>350</v>
      </c>
      <c r="G1072" t="s">
        <v>41</v>
      </c>
      <c r="H1072" t="s">
        <v>21</v>
      </c>
      <c r="I1072" t="s">
        <v>22</v>
      </c>
      <c r="J1072" t="s">
        <v>24</v>
      </c>
      <c r="K1072" t="s">
        <v>141</v>
      </c>
      <c r="L1072" t="s">
        <v>945</v>
      </c>
      <c r="M1072" s="2">
        <v>0.1</v>
      </c>
      <c r="N1072" s="3">
        <v>69</v>
      </c>
      <c r="O1072" s="3">
        <v>18</v>
      </c>
      <c r="P1072">
        <v>1</v>
      </c>
      <c r="Q1072" t="s">
        <v>7881</v>
      </c>
    </row>
    <row r="1073" spans="1:17" x14ac:dyDescent="0.25">
      <c r="A1073" t="s">
        <v>2170</v>
      </c>
      <c r="B1073" s="1">
        <v>40840</v>
      </c>
      <c r="C1073" t="s">
        <v>1885</v>
      </c>
      <c r="D1073" t="s">
        <v>38</v>
      </c>
      <c r="E1073" t="s">
        <v>59</v>
      </c>
      <c r="F1073" t="s">
        <v>350</v>
      </c>
      <c r="G1073" t="s">
        <v>41</v>
      </c>
      <c r="H1073" t="s">
        <v>21</v>
      </c>
      <c r="I1073" t="s">
        <v>22</v>
      </c>
      <c r="J1073" t="s">
        <v>24</v>
      </c>
      <c r="K1073" t="s">
        <v>78</v>
      </c>
      <c r="L1073" t="s">
        <v>1027</v>
      </c>
      <c r="M1073" s="2">
        <v>0</v>
      </c>
      <c r="N1073" s="3">
        <v>144</v>
      </c>
      <c r="O1073" s="3">
        <v>65</v>
      </c>
      <c r="P1073">
        <v>5</v>
      </c>
      <c r="Q1073" t="s">
        <v>7881</v>
      </c>
    </row>
    <row r="1074" spans="1:17" x14ac:dyDescent="0.25">
      <c r="A1074" t="s">
        <v>2170</v>
      </c>
      <c r="B1074" s="1">
        <v>40840</v>
      </c>
      <c r="C1074" t="s">
        <v>1885</v>
      </c>
      <c r="D1074" t="s">
        <v>38</v>
      </c>
      <c r="E1074" t="s">
        <v>59</v>
      </c>
      <c r="F1074" t="s">
        <v>350</v>
      </c>
      <c r="G1074" t="s">
        <v>41</v>
      </c>
      <c r="H1074" t="s">
        <v>21</v>
      </c>
      <c r="I1074" t="s">
        <v>22</v>
      </c>
      <c r="J1074" t="s">
        <v>24</v>
      </c>
      <c r="K1074" t="s">
        <v>145</v>
      </c>
      <c r="L1074" t="s">
        <v>2171</v>
      </c>
      <c r="M1074" s="2">
        <v>0</v>
      </c>
      <c r="N1074" s="3">
        <v>22</v>
      </c>
      <c r="O1074" s="3">
        <v>1</v>
      </c>
      <c r="P1074">
        <v>1</v>
      </c>
      <c r="Q1074" t="s">
        <v>7880</v>
      </c>
    </row>
    <row r="1075" spans="1:17" x14ac:dyDescent="0.25">
      <c r="A1075" t="s">
        <v>2172</v>
      </c>
      <c r="B1075" s="1">
        <v>40840</v>
      </c>
      <c r="C1075" t="s">
        <v>2173</v>
      </c>
      <c r="D1075" t="s">
        <v>73</v>
      </c>
      <c r="E1075" t="s">
        <v>207</v>
      </c>
      <c r="F1075" t="s">
        <v>2174</v>
      </c>
      <c r="G1075" t="s">
        <v>76</v>
      </c>
      <c r="H1075" t="s">
        <v>47</v>
      </c>
      <c r="I1075" t="s">
        <v>32</v>
      </c>
      <c r="J1075" t="s">
        <v>107</v>
      </c>
      <c r="K1075" t="s">
        <v>136</v>
      </c>
      <c r="L1075" t="s">
        <v>2175</v>
      </c>
      <c r="M1075" s="2">
        <v>0.4</v>
      </c>
      <c r="N1075" s="3">
        <v>383</v>
      </c>
      <c r="O1075" s="3">
        <v>-77</v>
      </c>
      <c r="P1075">
        <v>1</v>
      </c>
      <c r="Q1075" t="s">
        <v>7881</v>
      </c>
    </row>
    <row r="1076" spans="1:17" x14ac:dyDescent="0.25">
      <c r="A1076" t="s">
        <v>2176</v>
      </c>
      <c r="B1076" s="1">
        <v>40841</v>
      </c>
      <c r="C1076" t="s">
        <v>303</v>
      </c>
      <c r="D1076" t="s">
        <v>38</v>
      </c>
      <c r="E1076" t="s">
        <v>39</v>
      </c>
      <c r="F1076" t="s">
        <v>2177</v>
      </c>
      <c r="G1076" t="s">
        <v>41</v>
      </c>
      <c r="H1076" t="s">
        <v>31</v>
      </c>
      <c r="I1076" t="s">
        <v>22</v>
      </c>
      <c r="J1076" t="s">
        <v>24</v>
      </c>
      <c r="K1076" t="s">
        <v>78</v>
      </c>
      <c r="L1076" t="s">
        <v>192</v>
      </c>
      <c r="M1076" s="2">
        <v>0</v>
      </c>
      <c r="N1076" s="3">
        <v>12</v>
      </c>
      <c r="O1076" s="3">
        <v>3</v>
      </c>
      <c r="P1076">
        <v>2</v>
      </c>
      <c r="Q1076" t="s">
        <v>7881</v>
      </c>
    </row>
    <row r="1077" spans="1:17" x14ac:dyDescent="0.25">
      <c r="A1077" t="s">
        <v>2176</v>
      </c>
      <c r="B1077" s="1">
        <v>40841</v>
      </c>
      <c r="C1077" t="s">
        <v>303</v>
      </c>
      <c r="D1077" t="s">
        <v>38</v>
      </c>
      <c r="E1077" t="s">
        <v>39</v>
      </c>
      <c r="F1077" t="s">
        <v>2177</v>
      </c>
      <c r="G1077" t="s">
        <v>41</v>
      </c>
      <c r="H1077" t="s">
        <v>31</v>
      </c>
      <c r="I1077" t="s">
        <v>22</v>
      </c>
      <c r="J1077" t="s">
        <v>24</v>
      </c>
      <c r="K1077" t="s">
        <v>78</v>
      </c>
      <c r="L1077" t="s">
        <v>2178</v>
      </c>
      <c r="M1077" s="2">
        <v>0</v>
      </c>
      <c r="N1077" s="3">
        <v>79</v>
      </c>
      <c r="O1077" s="3">
        <v>36</v>
      </c>
      <c r="P1077">
        <v>9</v>
      </c>
      <c r="Q1077" t="s">
        <v>7881</v>
      </c>
    </row>
    <row r="1078" spans="1:17" x14ac:dyDescent="0.25">
      <c r="A1078" t="s">
        <v>2179</v>
      </c>
      <c r="B1078" s="1">
        <v>40841</v>
      </c>
      <c r="C1078" t="s">
        <v>2180</v>
      </c>
      <c r="D1078" t="s">
        <v>38</v>
      </c>
      <c r="E1078" t="s">
        <v>284</v>
      </c>
      <c r="F1078" t="s">
        <v>285</v>
      </c>
      <c r="G1078" t="s">
        <v>41</v>
      </c>
      <c r="H1078" t="s">
        <v>47</v>
      </c>
      <c r="I1078" t="s">
        <v>22</v>
      </c>
      <c r="J1078" t="s">
        <v>24</v>
      </c>
      <c r="K1078" t="s">
        <v>78</v>
      </c>
      <c r="L1078" t="s">
        <v>614</v>
      </c>
      <c r="M1078" s="2">
        <v>0.5</v>
      </c>
      <c r="N1078" s="3">
        <v>77</v>
      </c>
      <c r="O1078" s="3">
        <v>-34</v>
      </c>
      <c r="P1078">
        <v>5</v>
      </c>
      <c r="Q1078" t="s">
        <v>7881</v>
      </c>
    </row>
    <row r="1079" spans="1:17" x14ac:dyDescent="0.25">
      <c r="A1079" t="s">
        <v>2181</v>
      </c>
      <c r="B1079" s="1">
        <v>40842</v>
      </c>
      <c r="C1079" t="s">
        <v>1889</v>
      </c>
      <c r="D1079" t="s">
        <v>38</v>
      </c>
      <c r="E1079" t="s">
        <v>59</v>
      </c>
      <c r="F1079" t="s">
        <v>2182</v>
      </c>
      <c r="G1079" t="s">
        <v>41</v>
      </c>
      <c r="H1079" t="s">
        <v>31</v>
      </c>
      <c r="I1079" t="s">
        <v>32</v>
      </c>
      <c r="J1079" t="s">
        <v>34</v>
      </c>
      <c r="K1079" t="s">
        <v>218</v>
      </c>
      <c r="L1079" t="s">
        <v>2183</v>
      </c>
      <c r="M1079" s="2">
        <v>0</v>
      </c>
      <c r="N1079" s="3">
        <v>49</v>
      </c>
      <c r="O1079" s="3">
        <v>4</v>
      </c>
      <c r="P1079">
        <v>1</v>
      </c>
      <c r="Q1079" t="s">
        <v>7880</v>
      </c>
    </row>
    <row r="1080" spans="1:17" x14ac:dyDescent="0.25">
      <c r="A1080" t="s">
        <v>2184</v>
      </c>
      <c r="B1080" s="1">
        <v>40843</v>
      </c>
      <c r="C1080" t="s">
        <v>547</v>
      </c>
      <c r="D1080" t="s">
        <v>28</v>
      </c>
      <c r="E1080" t="s">
        <v>664</v>
      </c>
      <c r="F1080" t="s">
        <v>1349</v>
      </c>
      <c r="G1080" t="s">
        <v>20</v>
      </c>
      <c r="H1080" t="s">
        <v>21</v>
      </c>
      <c r="I1080" t="s">
        <v>32</v>
      </c>
      <c r="J1080" t="s">
        <v>34</v>
      </c>
      <c r="K1080" t="s">
        <v>35</v>
      </c>
      <c r="L1080" t="s">
        <v>917</v>
      </c>
      <c r="M1080" s="2">
        <v>0</v>
      </c>
      <c r="N1080" s="3">
        <v>590</v>
      </c>
      <c r="O1080" s="3">
        <v>260</v>
      </c>
      <c r="P1080">
        <v>3</v>
      </c>
      <c r="Q1080" t="s">
        <v>7880</v>
      </c>
    </row>
    <row r="1081" spans="1:17" x14ac:dyDescent="0.25">
      <c r="A1081" t="s">
        <v>2185</v>
      </c>
      <c r="B1081" s="1">
        <v>40844</v>
      </c>
      <c r="C1081" t="s">
        <v>2186</v>
      </c>
      <c r="D1081" t="s">
        <v>101</v>
      </c>
      <c r="E1081" t="s">
        <v>454</v>
      </c>
      <c r="F1081" t="s">
        <v>454</v>
      </c>
      <c r="G1081" t="s">
        <v>41</v>
      </c>
      <c r="H1081" t="s">
        <v>21</v>
      </c>
      <c r="I1081" t="s">
        <v>32</v>
      </c>
      <c r="J1081" t="s">
        <v>34</v>
      </c>
      <c r="K1081" t="s">
        <v>218</v>
      </c>
      <c r="L1081" t="s">
        <v>2187</v>
      </c>
      <c r="M1081" s="2">
        <v>0.1</v>
      </c>
      <c r="N1081" s="3">
        <v>218</v>
      </c>
      <c r="O1081" s="3">
        <v>-10</v>
      </c>
      <c r="P1081">
        <v>5</v>
      </c>
      <c r="Q1081" t="s">
        <v>7880</v>
      </c>
    </row>
    <row r="1082" spans="1:17" x14ac:dyDescent="0.25">
      <c r="A1082" t="s">
        <v>2185</v>
      </c>
      <c r="B1082" s="1">
        <v>40844</v>
      </c>
      <c r="C1082" t="s">
        <v>2186</v>
      </c>
      <c r="D1082" t="s">
        <v>101</v>
      </c>
      <c r="E1082" t="s">
        <v>454</v>
      </c>
      <c r="F1082" t="s">
        <v>454</v>
      </c>
      <c r="G1082" t="s">
        <v>41</v>
      </c>
      <c r="H1082" t="s">
        <v>21</v>
      </c>
      <c r="I1082" t="s">
        <v>32</v>
      </c>
      <c r="J1082" t="s">
        <v>24</v>
      </c>
      <c r="K1082" t="s">
        <v>43</v>
      </c>
      <c r="L1082" t="s">
        <v>2188</v>
      </c>
      <c r="M1082" s="2">
        <v>0.1</v>
      </c>
      <c r="N1082" s="3">
        <v>36</v>
      </c>
      <c r="O1082" s="3">
        <v>13</v>
      </c>
      <c r="P1082">
        <v>2</v>
      </c>
      <c r="Q1082" t="s">
        <v>7881</v>
      </c>
    </row>
    <row r="1083" spans="1:17" x14ac:dyDescent="0.25">
      <c r="A1083" t="s">
        <v>2185</v>
      </c>
      <c r="B1083" s="1">
        <v>40844</v>
      </c>
      <c r="C1083" t="s">
        <v>2186</v>
      </c>
      <c r="D1083" t="s">
        <v>101</v>
      </c>
      <c r="E1083" t="s">
        <v>454</v>
      </c>
      <c r="F1083" t="s">
        <v>454</v>
      </c>
      <c r="G1083" t="s">
        <v>41</v>
      </c>
      <c r="H1083" t="s">
        <v>21</v>
      </c>
      <c r="I1083" t="s">
        <v>32</v>
      </c>
      <c r="J1083" t="s">
        <v>24</v>
      </c>
      <c r="K1083" t="s">
        <v>78</v>
      </c>
      <c r="L1083" t="s">
        <v>192</v>
      </c>
      <c r="M1083" s="2">
        <v>0.1</v>
      </c>
      <c r="N1083" s="3">
        <v>31</v>
      </c>
      <c r="O1083" s="3">
        <v>6</v>
      </c>
      <c r="P1083">
        <v>6</v>
      </c>
      <c r="Q1083" t="s">
        <v>7880</v>
      </c>
    </row>
    <row r="1084" spans="1:17" x14ac:dyDescent="0.25">
      <c r="A1084" t="s">
        <v>2189</v>
      </c>
      <c r="B1084" s="1">
        <v>40847</v>
      </c>
      <c r="C1084" t="s">
        <v>2190</v>
      </c>
      <c r="D1084" t="s">
        <v>73</v>
      </c>
      <c r="E1084" t="s">
        <v>984</v>
      </c>
      <c r="F1084" t="s">
        <v>2191</v>
      </c>
      <c r="G1084" t="s">
        <v>76</v>
      </c>
      <c r="H1084" t="s">
        <v>31</v>
      </c>
      <c r="I1084" t="s">
        <v>54</v>
      </c>
      <c r="J1084" t="s">
        <v>24</v>
      </c>
      <c r="K1084" t="s">
        <v>145</v>
      </c>
      <c r="L1084" t="s">
        <v>144</v>
      </c>
      <c r="M1084" s="2">
        <v>0</v>
      </c>
      <c r="N1084" s="3">
        <v>82</v>
      </c>
      <c r="O1084" s="3">
        <v>3</v>
      </c>
      <c r="P1084">
        <v>3</v>
      </c>
      <c r="Q1084" t="s">
        <v>7880</v>
      </c>
    </row>
    <row r="1085" spans="1:17" x14ac:dyDescent="0.25">
      <c r="A1085" t="s">
        <v>2192</v>
      </c>
      <c r="B1085" s="1">
        <v>40847</v>
      </c>
      <c r="C1085" t="s">
        <v>2193</v>
      </c>
      <c r="D1085" t="s">
        <v>101</v>
      </c>
      <c r="E1085" t="s">
        <v>454</v>
      </c>
      <c r="F1085" t="s">
        <v>454</v>
      </c>
      <c r="G1085" t="s">
        <v>41</v>
      </c>
      <c r="H1085" t="s">
        <v>31</v>
      </c>
      <c r="I1085" t="s">
        <v>32</v>
      </c>
      <c r="J1085" t="s">
        <v>24</v>
      </c>
      <c r="K1085" t="s">
        <v>145</v>
      </c>
      <c r="L1085" t="s">
        <v>2194</v>
      </c>
      <c r="M1085" s="2">
        <v>0.1</v>
      </c>
      <c r="N1085" s="3">
        <v>67</v>
      </c>
      <c r="O1085" s="3">
        <v>28</v>
      </c>
      <c r="P1085">
        <v>3</v>
      </c>
      <c r="Q1085" t="s">
        <v>7881</v>
      </c>
    </row>
    <row r="1086" spans="1:17" x14ac:dyDescent="0.25">
      <c r="A1086" t="s">
        <v>2195</v>
      </c>
      <c r="B1086" s="1">
        <v>40847</v>
      </c>
      <c r="C1086" t="s">
        <v>2196</v>
      </c>
      <c r="D1086" t="s">
        <v>338</v>
      </c>
      <c r="E1086" t="s">
        <v>401</v>
      </c>
      <c r="F1086" t="s">
        <v>402</v>
      </c>
      <c r="G1086" t="s">
        <v>41</v>
      </c>
      <c r="H1086" t="s">
        <v>21</v>
      </c>
      <c r="I1086" t="s">
        <v>22</v>
      </c>
      <c r="J1086" t="s">
        <v>24</v>
      </c>
      <c r="K1086" t="s">
        <v>50</v>
      </c>
      <c r="L1086" t="s">
        <v>2049</v>
      </c>
      <c r="M1086" s="2">
        <v>0</v>
      </c>
      <c r="N1086" s="3">
        <v>254</v>
      </c>
      <c r="O1086" s="3">
        <v>5</v>
      </c>
      <c r="P1086">
        <v>2</v>
      </c>
      <c r="Q1086" t="s">
        <v>7880</v>
      </c>
    </row>
    <row r="1087" spans="1:17" x14ac:dyDescent="0.25">
      <c r="A1087" t="s">
        <v>2197</v>
      </c>
      <c r="B1087" s="1">
        <v>40848</v>
      </c>
      <c r="C1087" t="s">
        <v>2198</v>
      </c>
      <c r="D1087" t="s">
        <v>38</v>
      </c>
      <c r="E1087" t="s">
        <v>67</v>
      </c>
      <c r="F1087" t="s">
        <v>610</v>
      </c>
      <c r="G1087" t="s">
        <v>41</v>
      </c>
      <c r="H1087" t="s">
        <v>31</v>
      </c>
      <c r="I1087" t="s">
        <v>32</v>
      </c>
      <c r="J1087" t="s">
        <v>24</v>
      </c>
      <c r="K1087" t="s">
        <v>50</v>
      </c>
      <c r="L1087" t="s">
        <v>1400</v>
      </c>
      <c r="M1087" s="2">
        <v>0.1</v>
      </c>
      <c r="N1087" s="3">
        <v>112</v>
      </c>
      <c r="O1087" s="3">
        <v>5</v>
      </c>
      <c r="P1087">
        <v>4</v>
      </c>
      <c r="Q1087" t="s">
        <v>7880</v>
      </c>
    </row>
    <row r="1088" spans="1:17" x14ac:dyDescent="0.25">
      <c r="A1088" t="s">
        <v>2199</v>
      </c>
      <c r="B1088" s="1">
        <v>40848</v>
      </c>
      <c r="C1088" t="s">
        <v>1242</v>
      </c>
      <c r="D1088" t="s">
        <v>73</v>
      </c>
      <c r="E1088" t="s">
        <v>172</v>
      </c>
      <c r="F1088" t="s">
        <v>934</v>
      </c>
      <c r="G1088" t="s">
        <v>76</v>
      </c>
      <c r="H1088" t="s">
        <v>31</v>
      </c>
      <c r="I1088" t="s">
        <v>32</v>
      </c>
      <c r="J1088" t="s">
        <v>34</v>
      </c>
      <c r="K1088" t="s">
        <v>35</v>
      </c>
      <c r="L1088" t="s">
        <v>2200</v>
      </c>
      <c r="M1088" s="2">
        <v>0</v>
      </c>
      <c r="N1088" s="3">
        <v>677</v>
      </c>
      <c r="O1088" s="3">
        <v>61</v>
      </c>
      <c r="P1088">
        <v>4</v>
      </c>
      <c r="Q1088" t="s">
        <v>7881</v>
      </c>
    </row>
    <row r="1089" spans="1:17" x14ac:dyDescent="0.25">
      <c r="A1089" t="s">
        <v>2199</v>
      </c>
      <c r="B1089" s="1">
        <v>40848</v>
      </c>
      <c r="C1089" t="s">
        <v>1242</v>
      </c>
      <c r="D1089" t="s">
        <v>73</v>
      </c>
      <c r="E1089" t="s">
        <v>172</v>
      </c>
      <c r="F1089" t="s">
        <v>934</v>
      </c>
      <c r="G1089" t="s">
        <v>76</v>
      </c>
      <c r="H1089" t="s">
        <v>31</v>
      </c>
      <c r="I1089" t="s">
        <v>32</v>
      </c>
      <c r="J1089" t="s">
        <v>24</v>
      </c>
      <c r="K1089" t="s">
        <v>50</v>
      </c>
      <c r="L1089" t="s">
        <v>520</v>
      </c>
      <c r="M1089" s="2">
        <v>0.4</v>
      </c>
      <c r="N1089" s="3">
        <v>770</v>
      </c>
      <c r="O1089" s="3">
        <v>38</v>
      </c>
      <c r="P1089">
        <v>10</v>
      </c>
      <c r="Q1089" t="s">
        <v>7881</v>
      </c>
    </row>
    <row r="1090" spans="1:17" x14ac:dyDescent="0.25">
      <c r="A1090" t="s">
        <v>2199</v>
      </c>
      <c r="B1090" s="1">
        <v>40848</v>
      </c>
      <c r="C1090" t="s">
        <v>1242</v>
      </c>
      <c r="D1090" t="s">
        <v>73</v>
      </c>
      <c r="E1090" t="s">
        <v>172</v>
      </c>
      <c r="F1090" t="s">
        <v>934</v>
      </c>
      <c r="G1090" t="s">
        <v>76</v>
      </c>
      <c r="H1090" t="s">
        <v>31</v>
      </c>
      <c r="I1090" t="s">
        <v>32</v>
      </c>
      <c r="J1090" t="s">
        <v>24</v>
      </c>
      <c r="K1090" t="s">
        <v>50</v>
      </c>
      <c r="L1090" t="s">
        <v>2201</v>
      </c>
      <c r="M1090" s="2">
        <v>0.4</v>
      </c>
      <c r="N1090" s="3">
        <v>494</v>
      </c>
      <c r="O1090" s="3">
        <v>0</v>
      </c>
      <c r="P1090">
        <v>6</v>
      </c>
      <c r="Q1090" t="s">
        <v>7880</v>
      </c>
    </row>
    <row r="1091" spans="1:17" x14ac:dyDescent="0.25">
      <c r="A1091" t="s">
        <v>2199</v>
      </c>
      <c r="B1091" s="1">
        <v>40848</v>
      </c>
      <c r="C1091" t="s">
        <v>1242</v>
      </c>
      <c r="D1091" t="s">
        <v>73</v>
      </c>
      <c r="E1091" t="s">
        <v>172</v>
      </c>
      <c r="F1091" t="s">
        <v>934</v>
      </c>
      <c r="G1091" t="s">
        <v>76</v>
      </c>
      <c r="H1091" t="s">
        <v>31</v>
      </c>
      <c r="I1091" t="s">
        <v>32</v>
      </c>
      <c r="J1091" t="s">
        <v>24</v>
      </c>
      <c r="K1091" t="s">
        <v>145</v>
      </c>
      <c r="L1091" t="s">
        <v>2202</v>
      </c>
      <c r="M1091" s="2">
        <v>0</v>
      </c>
      <c r="N1091" s="3">
        <v>144</v>
      </c>
      <c r="O1091" s="3">
        <v>13</v>
      </c>
      <c r="P1091">
        <v>3</v>
      </c>
      <c r="Q1091" t="s">
        <v>7880</v>
      </c>
    </row>
    <row r="1092" spans="1:17" x14ac:dyDescent="0.25">
      <c r="A1092" t="s">
        <v>2199</v>
      </c>
      <c r="B1092" s="1">
        <v>40848</v>
      </c>
      <c r="C1092" t="s">
        <v>1242</v>
      </c>
      <c r="D1092" t="s">
        <v>73</v>
      </c>
      <c r="E1092" t="s">
        <v>172</v>
      </c>
      <c r="F1092" t="s">
        <v>934</v>
      </c>
      <c r="G1092" t="s">
        <v>76</v>
      </c>
      <c r="H1092" t="s">
        <v>31</v>
      </c>
      <c r="I1092" t="s">
        <v>32</v>
      </c>
      <c r="J1092" t="s">
        <v>107</v>
      </c>
      <c r="K1092" t="s">
        <v>147</v>
      </c>
      <c r="L1092" t="s">
        <v>2203</v>
      </c>
      <c r="M1092" s="2">
        <v>0</v>
      </c>
      <c r="N1092" s="3">
        <v>589</v>
      </c>
      <c r="O1092" s="3">
        <v>277</v>
      </c>
      <c r="P1092">
        <v>4</v>
      </c>
      <c r="Q1092" t="s">
        <v>7881</v>
      </c>
    </row>
    <row r="1093" spans="1:17" x14ac:dyDescent="0.25">
      <c r="A1093" t="s">
        <v>2204</v>
      </c>
      <c r="B1093" s="1">
        <v>40848</v>
      </c>
      <c r="C1093" t="s">
        <v>1945</v>
      </c>
      <c r="D1093" t="s">
        <v>101</v>
      </c>
      <c r="E1093" t="s">
        <v>539</v>
      </c>
      <c r="F1093" t="s">
        <v>540</v>
      </c>
      <c r="G1093" t="s">
        <v>41</v>
      </c>
      <c r="H1093" t="s">
        <v>31</v>
      </c>
      <c r="I1093" t="s">
        <v>32</v>
      </c>
      <c r="J1093" t="s">
        <v>24</v>
      </c>
      <c r="K1093" t="s">
        <v>43</v>
      </c>
      <c r="L1093" t="s">
        <v>180</v>
      </c>
      <c r="M1093" s="2">
        <v>0</v>
      </c>
      <c r="N1093" s="3">
        <v>161</v>
      </c>
      <c r="O1093" s="3">
        <v>80</v>
      </c>
      <c r="P1093">
        <v>5</v>
      </c>
      <c r="Q1093" t="s">
        <v>7881</v>
      </c>
    </row>
    <row r="1094" spans="1:17" x14ac:dyDescent="0.25">
      <c r="A1094" t="s">
        <v>2204</v>
      </c>
      <c r="B1094" s="1">
        <v>40848</v>
      </c>
      <c r="C1094" t="s">
        <v>1945</v>
      </c>
      <c r="D1094" t="s">
        <v>101</v>
      </c>
      <c r="E1094" t="s">
        <v>539</v>
      </c>
      <c r="F1094" t="s">
        <v>540</v>
      </c>
      <c r="G1094" t="s">
        <v>41</v>
      </c>
      <c r="H1094" t="s">
        <v>31</v>
      </c>
      <c r="I1094" t="s">
        <v>32</v>
      </c>
      <c r="J1094" t="s">
        <v>24</v>
      </c>
      <c r="K1094" t="s">
        <v>25</v>
      </c>
      <c r="L1094" t="s">
        <v>2205</v>
      </c>
      <c r="M1094" s="2">
        <v>0</v>
      </c>
      <c r="N1094" s="3">
        <v>148</v>
      </c>
      <c r="O1094" s="3">
        <v>35</v>
      </c>
      <c r="P1094">
        <v>3</v>
      </c>
      <c r="Q1094" t="s">
        <v>7880</v>
      </c>
    </row>
    <row r="1095" spans="1:17" x14ac:dyDescent="0.25">
      <c r="A1095" t="s">
        <v>2204</v>
      </c>
      <c r="B1095" s="1">
        <v>40848</v>
      </c>
      <c r="C1095" t="s">
        <v>1945</v>
      </c>
      <c r="D1095" t="s">
        <v>101</v>
      </c>
      <c r="E1095" t="s">
        <v>539</v>
      </c>
      <c r="F1095" t="s">
        <v>540</v>
      </c>
      <c r="G1095" t="s">
        <v>41</v>
      </c>
      <c r="H1095" t="s">
        <v>31</v>
      </c>
      <c r="I1095" t="s">
        <v>32</v>
      </c>
      <c r="J1095" t="s">
        <v>24</v>
      </c>
      <c r="K1095" t="s">
        <v>50</v>
      </c>
      <c r="L1095" t="s">
        <v>996</v>
      </c>
      <c r="M1095" s="2">
        <v>0.1</v>
      </c>
      <c r="N1095" s="3">
        <v>368</v>
      </c>
      <c r="O1095" s="3">
        <v>-16</v>
      </c>
      <c r="P1095">
        <v>2</v>
      </c>
      <c r="Q1095" t="s">
        <v>7880</v>
      </c>
    </row>
    <row r="1096" spans="1:17" x14ac:dyDescent="0.25">
      <c r="A1096" t="s">
        <v>2204</v>
      </c>
      <c r="B1096" s="1">
        <v>40848</v>
      </c>
      <c r="C1096" t="s">
        <v>1945</v>
      </c>
      <c r="D1096" t="s">
        <v>101</v>
      </c>
      <c r="E1096" t="s">
        <v>539</v>
      </c>
      <c r="F1096" t="s">
        <v>540</v>
      </c>
      <c r="G1096" t="s">
        <v>41</v>
      </c>
      <c r="H1096" t="s">
        <v>31</v>
      </c>
      <c r="I1096" t="s">
        <v>32</v>
      </c>
      <c r="J1096" t="s">
        <v>107</v>
      </c>
      <c r="K1096" t="s">
        <v>186</v>
      </c>
      <c r="L1096" t="s">
        <v>1138</v>
      </c>
      <c r="M1096" s="2">
        <v>0</v>
      </c>
      <c r="N1096" s="3">
        <v>125</v>
      </c>
      <c r="O1096" s="3">
        <v>0</v>
      </c>
      <c r="P1096">
        <v>3</v>
      </c>
      <c r="Q1096" t="s">
        <v>7880</v>
      </c>
    </row>
    <row r="1097" spans="1:17" x14ac:dyDescent="0.25">
      <c r="A1097" t="s">
        <v>2206</v>
      </c>
      <c r="B1097" s="1">
        <v>40848</v>
      </c>
      <c r="C1097" t="s">
        <v>2207</v>
      </c>
      <c r="D1097" t="s">
        <v>28</v>
      </c>
      <c r="E1097" t="s">
        <v>29</v>
      </c>
      <c r="F1097" t="s">
        <v>2208</v>
      </c>
      <c r="G1097" t="s">
        <v>20</v>
      </c>
      <c r="H1097" t="s">
        <v>31</v>
      </c>
      <c r="I1097" t="s">
        <v>22</v>
      </c>
      <c r="J1097" t="s">
        <v>107</v>
      </c>
      <c r="K1097" t="s">
        <v>147</v>
      </c>
      <c r="L1097" t="s">
        <v>1848</v>
      </c>
      <c r="M1097" s="2">
        <v>0</v>
      </c>
      <c r="N1097" s="3">
        <v>1593</v>
      </c>
      <c r="O1097" s="3">
        <v>653</v>
      </c>
      <c r="P1097">
        <v>5</v>
      </c>
      <c r="Q1097" t="s">
        <v>7880</v>
      </c>
    </row>
    <row r="1098" spans="1:17" x14ac:dyDescent="0.25">
      <c r="A1098" t="s">
        <v>2209</v>
      </c>
      <c r="B1098" s="1">
        <v>40848</v>
      </c>
      <c r="C1098" t="s">
        <v>1197</v>
      </c>
      <c r="D1098" t="s">
        <v>101</v>
      </c>
      <c r="E1098" t="s">
        <v>1523</v>
      </c>
      <c r="F1098" t="s">
        <v>2210</v>
      </c>
      <c r="G1098" t="s">
        <v>41</v>
      </c>
      <c r="H1098" t="s">
        <v>31</v>
      </c>
      <c r="I1098" t="s">
        <v>32</v>
      </c>
      <c r="J1098" t="s">
        <v>24</v>
      </c>
      <c r="K1098" t="s">
        <v>78</v>
      </c>
      <c r="L1098" t="s">
        <v>2211</v>
      </c>
      <c r="M1098" s="2">
        <v>0</v>
      </c>
      <c r="N1098" s="3">
        <v>87</v>
      </c>
      <c r="O1098" s="3">
        <v>25</v>
      </c>
      <c r="P1098">
        <v>3</v>
      </c>
      <c r="Q1098" t="s">
        <v>7880</v>
      </c>
    </row>
    <row r="1099" spans="1:17" x14ac:dyDescent="0.25">
      <c r="A1099" t="s">
        <v>2209</v>
      </c>
      <c r="B1099" s="1">
        <v>40848</v>
      </c>
      <c r="C1099" t="s">
        <v>1197</v>
      </c>
      <c r="D1099" t="s">
        <v>101</v>
      </c>
      <c r="E1099" t="s">
        <v>1523</v>
      </c>
      <c r="F1099" t="s">
        <v>2210</v>
      </c>
      <c r="G1099" t="s">
        <v>41</v>
      </c>
      <c r="H1099" t="s">
        <v>31</v>
      </c>
      <c r="I1099" t="s">
        <v>32</v>
      </c>
      <c r="J1099" t="s">
        <v>24</v>
      </c>
      <c r="K1099" t="s">
        <v>78</v>
      </c>
      <c r="L1099" t="s">
        <v>2212</v>
      </c>
      <c r="M1099" s="2">
        <v>0</v>
      </c>
      <c r="N1099" s="3">
        <v>137</v>
      </c>
      <c r="O1099" s="3">
        <v>38</v>
      </c>
      <c r="P1099">
        <v>5</v>
      </c>
      <c r="Q1099" t="s">
        <v>7880</v>
      </c>
    </row>
    <row r="1100" spans="1:17" x14ac:dyDescent="0.25">
      <c r="A1100" t="s">
        <v>2209</v>
      </c>
      <c r="B1100" s="1">
        <v>40848</v>
      </c>
      <c r="C1100" t="s">
        <v>1197</v>
      </c>
      <c r="D1100" t="s">
        <v>101</v>
      </c>
      <c r="E1100" t="s">
        <v>1523</v>
      </c>
      <c r="F1100" t="s">
        <v>2210</v>
      </c>
      <c r="G1100" t="s">
        <v>41</v>
      </c>
      <c r="H1100" t="s">
        <v>31</v>
      </c>
      <c r="I1100" t="s">
        <v>32</v>
      </c>
      <c r="J1100" t="s">
        <v>24</v>
      </c>
      <c r="K1100" t="s">
        <v>50</v>
      </c>
      <c r="L1100" t="s">
        <v>2213</v>
      </c>
      <c r="M1100" s="2">
        <v>0.1</v>
      </c>
      <c r="N1100" s="3">
        <v>929</v>
      </c>
      <c r="O1100" s="3">
        <v>361</v>
      </c>
      <c r="P1100">
        <v>5</v>
      </c>
      <c r="Q1100" t="s">
        <v>7880</v>
      </c>
    </row>
    <row r="1101" spans="1:17" x14ac:dyDescent="0.25">
      <c r="A1101" t="s">
        <v>2209</v>
      </c>
      <c r="B1101" s="1">
        <v>40848</v>
      </c>
      <c r="C1101" t="s">
        <v>1197</v>
      </c>
      <c r="D1101" t="s">
        <v>101</v>
      </c>
      <c r="E1101" t="s">
        <v>1523</v>
      </c>
      <c r="F1101" t="s">
        <v>2210</v>
      </c>
      <c r="G1101" t="s">
        <v>41</v>
      </c>
      <c r="H1101" t="s">
        <v>31</v>
      </c>
      <c r="I1101" t="s">
        <v>32</v>
      </c>
      <c r="J1101" t="s">
        <v>24</v>
      </c>
      <c r="K1101" t="s">
        <v>50</v>
      </c>
      <c r="L1101" t="s">
        <v>397</v>
      </c>
      <c r="M1101" s="2">
        <v>0.1</v>
      </c>
      <c r="N1101" s="3">
        <v>87</v>
      </c>
      <c r="O1101" s="3">
        <v>3</v>
      </c>
      <c r="P1101">
        <v>2</v>
      </c>
      <c r="Q1101" t="s">
        <v>7880</v>
      </c>
    </row>
    <row r="1102" spans="1:17" x14ac:dyDescent="0.25">
      <c r="A1102" t="s">
        <v>2214</v>
      </c>
      <c r="B1102" s="1">
        <v>40849</v>
      </c>
      <c r="C1102" t="s">
        <v>2215</v>
      </c>
      <c r="D1102" t="s">
        <v>101</v>
      </c>
      <c r="E1102" t="s">
        <v>291</v>
      </c>
      <c r="F1102" t="s">
        <v>2216</v>
      </c>
      <c r="G1102" t="s">
        <v>41</v>
      </c>
      <c r="H1102" t="s">
        <v>31</v>
      </c>
      <c r="I1102" t="s">
        <v>32</v>
      </c>
      <c r="J1102" t="s">
        <v>34</v>
      </c>
      <c r="K1102" t="s">
        <v>97</v>
      </c>
      <c r="L1102" t="s">
        <v>2217</v>
      </c>
      <c r="M1102" s="2">
        <v>0.1</v>
      </c>
      <c r="N1102" s="3">
        <v>593</v>
      </c>
      <c r="O1102" s="3">
        <v>251</v>
      </c>
      <c r="P1102">
        <v>7</v>
      </c>
      <c r="Q1102" t="s">
        <v>7881</v>
      </c>
    </row>
    <row r="1103" spans="1:17" x14ac:dyDescent="0.25">
      <c r="A1103" t="s">
        <v>2218</v>
      </c>
      <c r="B1103" s="1">
        <v>40849</v>
      </c>
      <c r="C1103" t="s">
        <v>359</v>
      </c>
      <c r="D1103" t="s">
        <v>73</v>
      </c>
      <c r="E1103" t="s">
        <v>172</v>
      </c>
      <c r="F1103" t="s">
        <v>1122</v>
      </c>
      <c r="G1103" t="s">
        <v>76</v>
      </c>
      <c r="H1103" t="s">
        <v>31</v>
      </c>
      <c r="I1103" t="s">
        <v>32</v>
      </c>
      <c r="J1103" t="s">
        <v>24</v>
      </c>
      <c r="K1103" t="s">
        <v>169</v>
      </c>
      <c r="L1103" t="s">
        <v>2219</v>
      </c>
      <c r="M1103" s="2">
        <v>0</v>
      </c>
      <c r="N1103" s="3">
        <v>178</v>
      </c>
      <c r="O1103" s="3">
        <v>82</v>
      </c>
      <c r="P1103">
        <v>8</v>
      </c>
      <c r="Q1103" t="s">
        <v>7881</v>
      </c>
    </row>
    <row r="1104" spans="1:17" x14ac:dyDescent="0.25">
      <c r="A1104" t="s">
        <v>2220</v>
      </c>
      <c r="B1104" s="1">
        <v>40849</v>
      </c>
      <c r="C1104" t="s">
        <v>767</v>
      </c>
      <c r="D1104" t="s">
        <v>101</v>
      </c>
      <c r="E1104" t="s">
        <v>454</v>
      </c>
      <c r="F1104" t="s">
        <v>454</v>
      </c>
      <c r="G1104" t="s">
        <v>41</v>
      </c>
      <c r="H1104" t="s">
        <v>31</v>
      </c>
      <c r="I1104" t="s">
        <v>32</v>
      </c>
      <c r="J1104" t="s">
        <v>34</v>
      </c>
      <c r="K1104" t="s">
        <v>218</v>
      </c>
      <c r="L1104" t="s">
        <v>2221</v>
      </c>
      <c r="M1104" s="2">
        <v>0.1</v>
      </c>
      <c r="N1104" s="3">
        <v>23</v>
      </c>
      <c r="O1104" s="3">
        <v>8</v>
      </c>
      <c r="P1104">
        <v>1</v>
      </c>
      <c r="Q1104" t="s">
        <v>7880</v>
      </c>
    </row>
    <row r="1105" spans="1:17" x14ac:dyDescent="0.25">
      <c r="A1105" t="s">
        <v>2222</v>
      </c>
      <c r="B1105" s="1">
        <v>40849</v>
      </c>
      <c r="C1105" t="s">
        <v>2223</v>
      </c>
      <c r="D1105" t="s">
        <v>28</v>
      </c>
      <c r="E1105" t="s">
        <v>29</v>
      </c>
      <c r="F1105" t="s">
        <v>2224</v>
      </c>
      <c r="G1105" t="s">
        <v>20</v>
      </c>
      <c r="H1105" t="s">
        <v>47</v>
      </c>
      <c r="I1105" t="s">
        <v>22</v>
      </c>
      <c r="J1105" t="s">
        <v>24</v>
      </c>
      <c r="K1105" t="s">
        <v>78</v>
      </c>
      <c r="L1105" t="s">
        <v>2225</v>
      </c>
      <c r="M1105" s="2">
        <v>0</v>
      </c>
      <c r="N1105" s="3">
        <v>154</v>
      </c>
      <c r="O1105" s="3">
        <v>14</v>
      </c>
      <c r="P1105">
        <v>3</v>
      </c>
      <c r="Q1105" t="s">
        <v>7880</v>
      </c>
    </row>
    <row r="1106" spans="1:17" x14ac:dyDescent="0.25">
      <c r="A1106" t="s">
        <v>2222</v>
      </c>
      <c r="B1106" s="1">
        <v>40849</v>
      </c>
      <c r="C1106" t="s">
        <v>2223</v>
      </c>
      <c r="D1106" t="s">
        <v>28</v>
      </c>
      <c r="E1106" t="s">
        <v>29</v>
      </c>
      <c r="F1106" t="s">
        <v>2224</v>
      </c>
      <c r="G1106" t="s">
        <v>20</v>
      </c>
      <c r="H1106" t="s">
        <v>47</v>
      </c>
      <c r="I1106" t="s">
        <v>22</v>
      </c>
      <c r="J1106" t="s">
        <v>24</v>
      </c>
      <c r="K1106" t="s">
        <v>25</v>
      </c>
      <c r="L1106" t="s">
        <v>1113</v>
      </c>
      <c r="M1106" s="2">
        <v>0</v>
      </c>
      <c r="N1106" s="3">
        <v>85</v>
      </c>
      <c r="O1106" s="3">
        <v>36</v>
      </c>
      <c r="P1106">
        <v>3</v>
      </c>
      <c r="Q1106" t="s">
        <v>7880</v>
      </c>
    </row>
    <row r="1107" spans="1:17" x14ac:dyDescent="0.25">
      <c r="A1107" t="s">
        <v>2226</v>
      </c>
      <c r="B1107" s="1">
        <v>40849</v>
      </c>
      <c r="C1107" t="s">
        <v>188</v>
      </c>
      <c r="D1107" t="s">
        <v>101</v>
      </c>
      <c r="E1107" t="s">
        <v>743</v>
      </c>
      <c r="F1107" t="s">
        <v>743</v>
      </c>
      <c r="G1107" t="s">
        <v>41</v>
      </c>
      <c r="H1107" t="s">
        <v>21</v>
      </c>
      <c r="I1107" t="s">
        <v>32</v>
      </c>
      <c r="J1107" t="s">
        <v>34</v>
      </c>
      <c r="K1107" t="s">
        <v>97</v>
      </c>
      <c r="L1107" t="s">
        <v>2227</v>
      </c>
      <c r="M1107" s="2">
        <v>0.1</v>
      </c>
      <c r="N1107" s="3">
        <v>200</v>
      </c>
      <c r="O1107" s="3">
        <v>22</v>
      </c>
      <c r="P1107">
        <v>4</v>
      </c>
      <c r="Q1107" t="s">
        <v>7880</v>
      </c>
    </row>
    <row r="1108" spans="1:17" x14ac:dyDescent="0.25">
      <c r="A1108" t="s">
        <v>2226</v>
      </c>
      <c r="B1108" s="1">
        <v>40849</v>
      </c>
      <c r="C1108" t="s">
        <v>188</v>
      </c>
      <c r="D1108" t="s">
        <v>101</v>
      </c>
      <c r="E1108" t="s">
        <v>743</v>
      </c>
      <c r="F1108" t="s">
        <v>743</v>
      </c>
      <c r="G1108" t="s">
        <v>41</v>
      </c>
      <c r="H1108" t="s">
        <v>21</v>
      </c>
      <c r="I1108" t="s">
        <v>32</v>
      </c>
      <c r="J1108" t="s">
        <v>24</v>
      </c>
      <c r="K1108" t="s">
        <v>43</v>
      </c>
      <c r="L1108" t="s">
        <v>1934</v>
      </c>
      <c r="M1108" s="2">
        <v>0</v>
      </c>
      <c r="N1108" s="3">
        <v>14</v>
      </c>
      <c r="O1108" s="3">
        <v>5</v>
      </c>
      <c r="P1108">
        <v>1</v>
      </c>
      <c r="Q1108" t="s">
        <v>7881</v>
      </c>
    </row>
    <row r="1109" spans="1:17" x14ac:dyDescent="0.25">
      <c r="A1109" t="s">
        <v>2226</v>
      </c>
      <c r="B1109" s="1">
        <v>40849</v>
      </c>
      <c r="C1109" t="s">
        <v>188</v>
      </c>
      <c r="D1109" t="s">
        <v>101</v>
      </c>
      <c r="E1109" t="s">
        <v>743</v>
      </c>
      <c r="F1109" t="s">
        <v>743</v>
      </c>
      <c r="G1109" t="s">
        <v>41</v>
      </c>
      <c r="H1109" t="s">
        <v>21</v>
      </c>
      <c r="I1109" t="s">
        <v>32</v>
      </c>
      <c r="J1109" t="s">
        <v>107</v>
      </c>
      <c r="K1109" t="s">
        <v>186</v>
      </c>
      <c r="L1109" t="s">
        <v>2228</v>
      </c>
      <c r="M1109" s="2">
        <v>0</v>
      </c>
      <c r="N1109" s="3">
        <v>71</v>
      </c>
      <c r="O1109" s="3">
        <v>10</v>
      </c>
      <c r="P1109">
        <v>1</v>
      </c>
      <c r="Q1109" t="s">
        <v>7881</v>
      </c>
    </row>
    <row r="1110" spans="1:17" x14ac:dyDescent="0.25">
      <c r="A1110" t="s">
        <v>2226</v>
      </c>
      <c r="B1110" s="1">
        <v>40849</v>
      </c>
      <c r="C1110" t="s">
        <v>188</v>
      </c>
      <c r="D1110" t="s">
        <v>101</v>
      </c>
      <c r="E1110" t="s">
        <v>743</v>
      </c>
      <c r="F1110" t="s">
        <v>743</v>
      </c>
      <c r="G1110" t="s">
        <v>41</v>
      </c>
      <c r="H1110" t="s">
        <v>21</v>
      </c>
      <c r="I1110" t="s">
        <v>32</v>
      </c>
      <c r="J1110" t="s">
        <v>107</v>
      </c>
      <c r="K1110" t="s">
        <v>136</v>
      </c>
      <c r="L1110" t="s">
        <v>637</v>
      </c>
      <c r="M1110" s="2">
        <v>0</v>
      </c>
      <c r="N1110" s="3">
        <v>649</v>
      </c>
      <c r="O1110" s="3">
        <v>26</v>
      </c>
      <c r="P1110">
        <v>5</v>
      </c>
      <c r="Q1110" t="s">
        <v>7880</v>
      </c>
    </row>
    <row r="1111" spans="1:17" x14ac:dyDescent="0.25">
      <c r="A1111" t="s">
        <v>2229</v>
      </c>
      <c r="B1111" s="1">
        <v>40849</v>
      </c>
      <c r="C1111" t="s">
        <v>1259</v>
      </c>
      <c r="D1111" t="s">
        <v>101</v>
      </c>
      <c r="E1111" t="s">
        <v>256</v>
      </c>
      <c r="F1111" t="s">
        <v>518</v>
      </c>
      <c r="G1111" t="s">
        <v>41</v>
      </c>
      <c r="H1111" t="s">
        <v>21</v>
      </c>
      <c r="I1111" t="s">
        <v>32</v>
      </c>
      <c r="J1111" t="s">
        <v>34</v>
      </c>
      <c r="K1111" t="s">
        <v>97</v>
      </c>
      <c r="L1111" t="s">
        <v>2230</v>
      </c>
      <c r="M1111" s="2">
        <v>0.1</v>
      </c>
      <c r="N1111" s="3">
        <v>1262</v>
      </c>
      <c r="O1111" s="3">
        <v>-42</v>
      </c>
      <c r="P1111">
        <v>3</v>
      </c>
      <c r="Q1111" t="s">
        <v>7881</v>
      </c>
    </row>
    <row r="1112" spans="1:17" x14ac:dyDescent="0.25">
      <c r="A1112" t="s">
        <v>2231</v>
      </c>
      <c r="B1112" s="1">
        <v>40850</v>
      </c>
      <c r="C1112" t="s">
        <v>2232</v>
      </c>
      <c r="D1112" t="s">
        <v>101</v>
      </c>
      <c r="E1112" t="s">
        <v>183</v>
      </c>
      <c r="F1112" t="s">
        <v>216</v>
      </c>
      <c r="G1112" t="s">
        <v>41</v>
      </c>
      <c r="H1112" t="s">
        <v>47</v>
      </c>
      <c r="I1112" t="s">
        <v>54</v>
      </c>
      <c r="J1112" t="s">
        <v>24</v>
      </c>
      <c r="K1112" t="s">
        <v>43</v>
      </c>
      <c r="L1112" t="s">
        <v>1946</v>
      </c>
      <c r="M1112" s="2">
        <v>0</v>
      </c>
      <c r="N1112" s="3">
        <v>29</v>
      </c>
      <c r="O1112" s="3">
        <v>6</v>
      </c>
      <c r="P1112">
        <v>2</v>
      </c>
      <c r="Q1112" t="s">
        <v>7881</v>
      </c>
    </row>
    <row r="1113" spans="1:17" x14ac:dyDescent="0.25">
      <c r="A1113" t="s">
        <v>2233</v>
      </c>
      <c r="B1113" s="1">
        <v>40850</v>
      </c>
      <c r="C1113" t="s">
        <v>2198</v>
      </c>
      <c r="D1113" t="s">
        <v>38</v>
      </c>
      <c r="E1113" t="s">
        <v>39</v>
      </c>
      <c r="F1113" t="s">
        <v>1030</v>
      </c>
      <c r="G1113" t="s">
        <v>41</v>
      </c>
      <c r="H1113" t="s">
        <v>31</v>
      </c>
      <c r="I1113" t="s">
        <v>22</v>
      </c>
      <c r="J1113" t="s">
        <v>24</v>
      </c>
      <c r="K1113" t="s">
        <v>50</v>
      </c>
      <c r="L1113" t="s">
        <v>920</v>
      </c>
      <c r="M1113" s="2">
        <v>0.1</v>
      </c>
      <c r="N1113" s="3">
        <v>25</v>
      </c>
      <c r="O1113" s="3">
        <v>6</v>
      </c>
      <c r="P1113">
        <v>3</v>
      </c>
      <c r="Q1113" t="s">
        <v>7881</v>
      </c>
    </row>
    <row r="1114" spans="1:17" x14ac:dyDescent="0.25">
      <c r="A1114" t="s">
        <v>2234</v>
      </c>
      <c r="B1114" s="1">
        <v>40850</v>
      </c>
      <c r="C1114" t="s">
        <v>2235</v>
      </c>
      <c r="D1114" t="s">
        <v>86</v>
      </c>
      <c r="E1114" t="s">
        <v>87</v>
      </c>
      <c r="F1114" t="s">
        <v>87</v>
      </c>
      <c r="G1114" t="s">
        <v>76</v>
      </c>
      <c r="H1114" t="s">
        <v>31</v>
      </c>
      <c r="I1114" t="s">
        <v>22</v>
      </c>
      <c r="J1114" t="s">
        <v>24</v>
      </c>
      <c r="K1114" t="s">
        <v>141</v>
      </c>
      <c r="L1114" t="s">
        <v>2236</v>
      </c>
      <c r="M1114" s="2">
        <v>0</v>
      </c>
      <c r="N1114" s="3">
        <v>1207</v>
      </c>
      <c r="O1114" s="3">
        <v>109</v>
      </c>
      <c r="P1114">
        <v>4</v>
      </c>
      <c r="Q1114" t="s">
        <v>7880</v>
      </c>
    </row>
    <row r="1115" spans="1:17" x14ac:dyDescent="0.25">
      <c r="A1115" t="s">
        <v>2237</v>
      </c>
      <c r="B1115" s="1">
        <v>40850</v>
      </c>
      <c r="C1115" t="s">
        <v>1857</v>
      </c>
      <c r="D1115" t="s">
        <v>38</v>
      </c>
      <c r="E1115" t="s">
        <v>59</v>
      </c>
      <c r="F1115" t="s">
        <v>2238</v>
      </c>
      <c r="G1115" t="s">
        <v>41</v>
      </c>
      <c r="H1115" t="s">
        <v>47</v>
      </c>
      <c r="I1115" t="s">
        <v>32</v>
      </c>
      <c r="J1115" t="s">
        <v>34</v>
      </c>
      <c r="K1115" t="s">
        <v>97</v>
      </c>
      <c r="L1115" t="s">
        <v>2239</v>
      </c>
      <c r="M1115" s="2">
        <v>0.1</v>
      </c>
      <c r="N1115" s="3">
        <v>1200</v>
      </c>
      <c r="O1115" s="3">
        <v>373</v>
      </c>
      <c r="P1115">
        <v>8</v>
      </c>
      <c r="Q1115" t="s">
        <v>7880</v>
      </c>
    </row>
    <row r="1116" spans="1:17" x14ac:dyDescent="0.25">
      <c r="A1116" t="s">
        <v>2237</v>
      </c>
      <c r="B1116" s="1">
        <v>40850</v>
      </c>
      <c r="C1116" t="s">
        <v>1857</v>
      </c>
      <c r="D1116" t="s">
        <v>38</v>
      </c>
      <c r="E1116" t="s">
        <v>59</v>
      </c>
      <c r="F1116" t="s">
        <v>2238</v>
      </c>
      <c r="G1116" t="s">
        <v>41</v>
      </c>
      <c r="H1116" t="s">
        <v>47</v>
      </c>
      <c r="I1116" t="s">
        <v>32</v>
      </c>
      <c r="J1116" t="s">
        <v>24</v>
      </c>
      <c r="K1116" t="s">
        <v>25</v>
      </c>
      <c r="L1116" t="s">
        <v>2240</v>
      </c>
      <c r="M1116" s="2">
        <v>0</v>
      </c>
      <c r="N1116" s="3">
        <v>83</v>
      </c>
      <c r="O1116" s="3">
        <v>18</v>
      </c>
      <c r="P1116">
        <v>3</v>
      </c>
      <c r="Q1116" t="s">
        <v>7880</v>
      </c>
    </row>
    <row r="1117" spans="1:17" x14ac:dyDescent="0.25">
      <c r="A1117" t="s">
        <v>2241</v>
      </c>
      <c r="B1117" s="1">
        <v>40850</v>
      </c>
      <c r="C1117" t="s">
        <v>1648</v>
      </c>
      <c r="D1117" t="s">
        <v>38</v>
      </c>
      <c r="E1117" t="s">
        <v>178</v>
      </c>
      <c r="F1117" t="s">
        <v>2094</v>
      </c>
      <c r="G1117" t="s">
        <v>41</v>
      </c>
      <c r="H1117" t="s">
        <v>31</v>
      </c>
      <c r="I1117" t="s">
        <v>32</v>
      </c>
      <c r="J1117" t="s">
        <v>24</v>
      </c>
      <c r="K1117" t="s">
        <v>78</v>
      </c>
      <c r="L1117" t="s">
        <v>893</v>
      </c>
      <c r="M1117" s="2">
        <v>0</v>
      </c>
      <c r="N1117" s="3">
        <v>147</v>
      </c>
      <c r="O1117" s="3">
        <v>53</v>
      </c>
      <c r="P1117">
        <v>3</v>
      </c>
      <c r="Q1117" t="s">
        <v>7881</v>
      </c>
    </row>
    <row r="1118" spans="1:17" x14ac:dyDescent="0.25">
      <c r="A1118" t="s">
        <v>2242</v>
      </c>
      <c r="B1118" s="1">
        <v>40850</v>
      </c>
      <c r="C1118" t="s">
        <v>1734</v>
      </c>
      <c r="D1118" t="s">
        <v>73</v>
      </c>
      <c r="E1118" t="s">
        <v>984</v>
      </c>
      <c r="F1118" t="s">
        <v>2191</v>
      </c>
      <c r="G1118" t="s">
        <v>76</v>
      </c>
      <c r="H1118" t="s">
        <v>31</v>
      </c>
      <c r="I1118" t="s">
        <v>22</v>
      </c>
      <c r="J1118" t="s">
        <v>24</v>
      </c>
      <c r="K1118" t="s">
        <v>63</v>
      </c>
      <c r="L1118" t="s">
        <v>321</v>
      </c>
      <c r="M1118" s="2">
        <v>0</v>
      </c>
      <c r="N1118" s="3">
        <v>16</v>
      </c>
      <c r="O1118" s="3">
        <v>2</v>
      </c>
      <c r="P1118">
        <v>1</v>
      </c>
      <c r="Q1118" t="s">
        <v>7881</v>
      </c>
    </row>
    <row r="1119" spans="1:17" x14ac:dyDescent="0.25">
      <c r="A1119" t="s">
        <v>2243</v>
      </c>
      <c r="B1119" s="1">
        <v>40850</v>
      </c>
      <c r="C1119" t="s">
        <v>1600</v>
      </c>
      <c r="D1119" t="s">
        <v>101</v>
      </c>
      <c r="E1119" t="s">
        <v>743</v>
      </c>
      <c r="F1119" t="s">
        <v>743</v>
      </c>
      <c r="G1119" t="s">
        <v>41</v>
      </c>
      <c r="H1119" t="s">
        <v>31</v>
      </c>
      <c r="I1119" t="s">
        <v>32</v>
      </c>
      <c r="J1119" t="s">
        <v>34</v>
      </c>
      <c r="K1119" t="s">
        <v>218</v>
      </c>
      <c r="L1119" t="s">
        <v>217</v>
      </c>
      <c r="M1119" s="2">
        <v>0</v>
      </c>
      <c r="N1119" s="3">
        <v>181</v>
      </c>
      <c r="O1119" s="3">
        <v>36</v>
      </c>
      <c r="P1119">
        <v>9</v>
      </c>
      <c r="Q1119" t="s">
        <v>7881</v>
      </c>
    </row>
    <row r="1120" spans="1:17" x14ac:dyDescent="0.25">
      <c r="A1120" t="s">
        <v>2243</v>
      </c>
      <c r="B1120" s="1">
        <v>40850</v>
      </c>
      <c r="C1120" t="s">
        <v>1600</v>
      </c>
      <c r="D1120" t="s">
        <v>101</v>
      </c>
      <c r="E1120" t="s">
        <v>743</v>
      </c>
      <c r="F1120" t="s">
        <v>743</v>
      </c>
      <c r="G1120" t="s">
        <v>41</v>
      </c>
      <c r="H1120" t="s">
        <v>31</v>
      </c>
      <c r="I1120" t="s">
        <v>32</v>
      </c>
      <c r="J1120" t="s">
        <v>107</v>
      </c>
      <c r="K1120" t="s">
        <v>108</v>
      </c>
      <c r="L1120" t="s">
        <v>2244</v>
      </c>
      <c r="M1120" s="2">
        <v>0</v>
      </c>
      <c r="N1120" s="3">
        <v>537</v>
      </c>
      <c r="O1120" s="3">
        <v>145</v>
      </c>
      <c r="P1120">
        <v>2</v>
      </c>
      <c r="Q1120" t="s">
        <v>7880</v>
      </c>
    </row>
    <row r="1121" spans="1:17" x14ac:dyDescent="0.25">
      <c r="A1121" t="s">
        <v>2245</v>
      </c>
      <c r="B1121" s="1">
        <v>40850</v>
      </c>
      <c r="C1121" t="s">
        <v>644</v>
      </c>
      <c r="D1121" t="s">
        <v>101</v>
      </c>
      <c r="E1121" t="s">
        <v>874</v>
      </c>
      <c r="F1121" t="s">
        <v>875</v>
      </c>
      <c r="G1121" t="s">
        <v>41</v>
      </c>
      <c r="H1121" t="s">
        <v>31</v>
      </c>
      <c r="I1121" t="s">
        <v>32</v>
      </c>
      <c r="J1121" t="s">
        <v>34</v>
      </c>
      <c r="K1121" t="s">
        <v>35</v>
      </c>
      <c r="L1121" t="s">
        <v>1341</v>
      </c>
      <c r="M1121" s="2">
        <v>0.1</v>
      </c>
      <c r="N1121" s="3">
        <v>746</v>
      </c>
      <c r="O1121" s="3">
        <v>182</v>
      </c>
      <c r="P1121">
        <v>2</v>
      </c>
      <c r="Q1121" t="s">
        <v>7881</v>
      </c>
    </row>
    <row r="1122" spans="1:17" x14ac:dyDescent="0.25">
      <c r="A1122" t="s">
        <v>2246</v>
      </c>
      <c r="B1122" s="1">
        <v>40851</v>
      </c>
      <c r="C1122" t="s">
        <v>1723</v>
      </c>
      <c r="D1122" t="s">
        <v>28</v>
      </c>
      <c r="E1122" t="s">
        <v>29</v>
      </c>
      <c r="F1122" t="s">
        <v>1239</v>
      </c>
      <c r="G1122" t="s">
        <v>20</v>
      </c>
      <c r="H1122" t="s">
        <v>31</v>
      </c>
      <c r="I1122" t="s">
        <v>32</v>
      </c>
      <c r="J1122" t="s">
        <v>34</v>
      </c>
      <c r="K1122" t="s">
        <v>35</v>
      </c>
      <c r="L1122" t="s">
        <v>61</v>
      </c>
      <c r="M1122" s="2">
        <v>0</v>
      </c>
      <c r="N1122" s="3">
        <v>1036</v>
      </c>
      <c r="O1122" s="3">
        <v>321</v>
      </c>
      <c r="P1122">
        <v>6</v>
      </c>
      <c r="Q1122" t="s">
        <v>7881</v>
      </c>
    </row>
    <row r="1123" spans="1:17" x14ac:dyDescent="0.25">
      <c r="A1123" t="s">
        <v>2246</v>
      </c>
      <c r="B1123" s="1">
        <v>40851</v>
      </c>
      <c r="C1123" t="s">
        <v>1723</v>
      </c>
      <c r="D1123" t="s">
        <v>28</v>
      </c>
      <c r="E1123" t="s">
        <v>29</v>
      </c>
      <c r="F1123" t="s">
        <v>1239</v>
      </c>
      <c r="G1123" t="s">
        <v>20</v>
      </c>
      <c r="H1123" t="s">
        <v>31</v>
      </c>
      <c r="I1123" t="s">
        <v>32</v>
      </c>
      <c r="J1123" t="s">
        <v>24</v>
      </c>
      <c r="K1123" t="s">
        <v>78</v>
      </c>
      <c r="L1123" t="s">
        <v>233</v>
      </c>
      <c r="M1123" s="2">
        <v>0</v>
      </c>
      <c r="N1123" s="3">
        <v>26</v>
      </c>
      <c r="O1123" s="3">
        <v>10</v>
      </c>
      <c r="P1123">
        <v>2</v>
      </c>
      <c r="Q1123" t="s">
        <v>7881</v>
      </c>
    </row>
    <row r="1124" spans="1:17" x14ac:dyDescent="0.25">
      <c r="A1124" t="s">
        <v>2247</v>
      </c>
      <c r="B1124" s="1">
        <v>40851</v>
      </c>
      <c r="C1124" t="s">
        <v>907</v>
      </c>
      <c r="D1124" t="s">
        <v>86</v>
      </c>
      <c r="E1124" t="s">
        <v>273</v>
      </c>
      <c r="F1124" t="s">
        <v>1612</v>
      </c>
      <c r="G1124" t="s">
        <v>76</v>
      </c>
      <c r="H1124" t="s">
        <v>31</v>
      </c>
      <c r="I1124" t="s">
        <v>22</v>
      </c>
      <c r="J1124" t="s">
        <v>24</v>
      </c>
      <c r="K1124" t="s">
        <v>50</v>
      </c>
      <c r="L1124" t="s">
        <v>2248</v>
      </c>
      <c r="M1124" s="2">
        <v>0.1</v>
      </c>
      <c r="N1124" s="3">
        <v>230</v>
      </c>
      <c r="O1124" s="3">
        <v>5</v>
      </c>
      <c r="P1124">
        <v>2</v>
      </c>
      <c r="Q1124" t="s">
        <v>7881</v>
      </c>
    </row>
    <row r="1125" spans="1:17" x14ac:dyDescent="0.25">
      <c r="A1125" t="s">
        <v>2247</v>
      </c>
      <c r="B1125" s="1">
        <v>40851</v>
      </c>
      <c r="C1125" t="s">
        <v>907</v>
      </c>
      <c r="D1125" t="s">
        <v>86</v>
      </c>
      <c r="E1125" t="s">
        <v>273</v>
      </c>
      <c r="F1125" t="s">
        <v>1612</v>
      </c>
      <c r="G1125" t="s">
        <v>76</v>
      </c>
      <c r="H1125" t="s">
        <v>31</v>
      </c>
      <c r="I1125" t="s">
        <v>22</v>
      </c>
      <c r="J1125" t="s">
        <v>24</v>
      </c>
      <c r="K1125" t="s">
        <v>145</v>
      </c>
      <c r="L1125" t="s">
        <v>2249</v>
      </c>
      <c r="M1125" s="2">
        <v>0</v>
      </c>
      <c r="N1125" s="3">
        <v>103</v>
      </c>
      <c r="O1125" s="3">
        <v>40</v>
      </c>
      <c r="P1125">
        <v>3</v>
      </c>
      <c r="Q1125" t="s">
        <v>7881</v>
      </c>
    </row>
    <row r="1126" spans="1:17" x14ac:dyDescent="0.25">
      <c r="A1126" t="s">
        <v>2250</v>
      </c>
      <c r="B1126" s="1">
        <v>40851</v>
      </c>
      <c r="C1126" t="s">
        <v>1425</v>
      </c>
      <c r="D1126" t="s">
        <v>101</v>
      </c>
      <c r="E1126" t="s">
        <v>291</v>
      </c>
      <c r="F1126" t="s">
        <v>596</v>
      </c>
      <c r="G1126" t="s">
        <v>41</v>
      </c>
      <c r="H1126" t="s">
        <v>31</v>
      </c>
      <c r="I1126" t="s">
        <v>95</v>
      </c>
      <c r="J1126" t="s">
        <v>24</v>
      </c>
      <c r="K1126" t="s">
        <v>78</v>
      </c>
      <c r="L1126" t="s">
        <v>576</v>
      </c>
      <c r="M1126" s="2">
        <v>0</v>
      </c>
      <c r="N1126" s="3">
        <v>80</v>
      </c>
      <c r="O1126" s="3">
        <v>33</v>
      </c>
      <c r="P1126">
        <v>6</v>
      </c>
      <c r="Q1126" t="s">
        <v>7880</v>
      </c>
    </row>
    <row r="1127" spans="1:17" x14ac:dyDescent="0.25">
      <c r="A1127" t="s">
        <v>2251</v>
      </c>
      <c r="B1127" s="1">
        <v>40851</v>
      </c>
      <c r="C1127" t="s">
        <v>2252</v>
      </c>
      <c r="D1127" t="s">
        <v>73</v>
      </c>
      <c r="E1127" t="s">
        <v>166</v>
      </c>
      <c r="F1127" t="s">
        <v>2253</v>
      </c>
      <c r="G1127" t="s">
        <v>76</v>
      </c>
      <c r="H1127" t="s">
        <v>31</v>
      </c>
      <c r="I1127" t="s">
        <v>22</v>
      </c>
      <c r="J1127" t="s">
        <v>24</v>
      </c>
      <c r="K1127" t="s">
        <v>145</v>
      </c>
      <c r="L1127" t="s">
        <v>2254</v>
      </c>
      <c r="M1127" s="2">
        <v>0</v>
      </c>
      <c r="N1127" s="3">
        <v>45</v>
      </c>
      <c r="O1127" s="3">
        <v>22</v>
      </c>
      <c r="P1127">
        <v>2</v>
      </c>
      <c r="Q1127" t="s">
        <v>7880</v>
      </c>
    </row>
    <row r="1128" spans="1:17" x14ac:dyDescent="0.25">
      <c r="A1128" t="s">
        <v>2255</v>
      </c>
      <c r="B1128" s="1">
        <v>40851</v>
      </c>
      <c r="C1128" t="s">
        <v>1204</v>
      </c>
      <c r="D1128" t="s">
        <v>101</v>
      </c>
      <c r="E1128" t="s">
        <v>102</v>
      </c>
      <c r="F1128" t="s">
        <v>2256</v>
      </c>
      <c r="G1128" t="s">
        <v>41</v>
      </c>
      <c r="H1128" t="s">
        <v>31</v>
      </c>
      <c r="I1128" t="s">
        <v>32</v>
      </c>
      <c r="J1128" t="s">
        <v>34</v>
      </c>
      <c r="K1128" t="s">
        <v>97</v>
      </c>
      <c r="L1128" t="s">
        <v>2257</v>
      </c>
      <c r="M1128" s="2">
        <v>0.1</v>
      </c>
      <c r="N1128" s="3">
        <v>171</v>
      </c>
      <c r="O1128" s="3">
        <v>34</v>
      </c>
      <c r="P1128">
        <v>3</v>
      </c>
      <c r="Q1128" t="s">
        <v>7880</v>
      </c>
    </row>
    <row r="1129" spans="1:17" x14ac:dyDescent="0.25">
      <c r="A1129" t="s">
        <v>2255</v>
      </c>
      <c r="B1129" s="1">
        <v>40851</v>
      </c>
      <c r="C1129" t="s">
        <v>1204</v>
      </c>
      <c r="D1129" t="s">
        <v>101</v>
      </c>
      <c r="E1129" t="s">
        <v>102</v>
      </c>
      <c r="F1129" t="s">
        <v>2256</v>
      </c>
      <c r="G1129" t="s">
        <v>41</v>
      </c>
      <c r="H1129" t="s">
        <v>31</v>
      </c>
      <c r="I1129" t="s">
        <v>32</v>
      </c>
      <c r="J1129" t="s">
        <v>24</v>
      </c>
      <c r="K1129" t="s">
        <v>91</v>
      </c>
      <c r="L1129" t="s">
        <v>2258</v>
      </c>
      <c r="M1129" s="2">
        <v>0</v>
      </c>
      <c r="N1129" s="3">
        <v>55</v>
      </c>
      <c r="O1129" s="3">
        <v>11</v>
      </c>
      <c r="P1129">
        <v>9</v>
      </c>
      <c r="Q1129" t="s">
        <v>7880</v>
      </c>
    </row>
    <row r="1130" spans="1:17" x14ac:dyDescent="0.25">
      <c r="A1130" t="s">
        <v>2259</v>
      </c>
      <c r="B1130" s="1">
        <v>40851</v>
      </c>
      <c r="C1130" t="s">
        <v>2260</v>
      </c>
      <c r="D1130" t="s">
        <v>28</v>
      </c>
      <c r="E1130" t="s">
        <v>29</v>
      </c>
      <c r="F1130" t="s">
        <v>46</v>
      </c>
      <c r="G1130" t="s">
        <v>20</v>
      </c>
      <c r="H1130" t="s">
        <v>31</v>
      </c>
      <c r="I1130" t="s">
        <v>22</v>
      </c>
      <c r="J1130" t="s">
        <v>24</v>
      </c>
      <c r="K1130" t="s">
        <v>169</v>
      </c>
      <c r="L1130" t="s">
        <v>2261</v>
      </c>
      <c r="M1130" s="2">
        <v>0.5</v>
      </c>
      <c r="N1130" s="3">
        <v>126</v>
      </c>
      <c r="O1130" s="3">
        <v>-76</v>
      </c>
      <c r="P1130">
        <v>7</v>
      </c>
      <c r="Q1130" t="s">
        <v>7880</v>
      </c>
    </row>
    <row r="1131" spans="1:17" x14ac:dyDescent="0.25">
      <c r="A1131" t="s">
        <v>2259</v>
      </c>
      <c r="B1131" s="1">
        <v>40851</v>
      </c>
      <c r="C1131" t="s">
        <v>2260</v>
      </c>
      <c r="D1131" t="s">
        <v>28</v>
      </c>
      <c r="E1131" t="s">
        <v>29</v>
      </c>
      <c r="F1131" t="s">
        <v>46</v>
      </c>
      <c r="G1131" t="s">
        <v>20</v>
      </c>
      <c r="H1131" t="s">
        <v>31</v>
      </c>
      <c r="I1131" t="s">
        <v>22</v>
      </c>
      <c r="J1131" t="s">
        <v>24</v>
      </c>
      <c r="K1131" t="s">
        <v>63</v>
      </c>
      <c r="L1131" t="s">
        <v>1533</v>
      </c>
      <c r="M1131" s="2">
        <v>0.5</v>
      </c>
      <c r="N1131" s="3">
        <v>17</v>
      </c>
      <c r="O1131" s="3">
        <v>-3</v>
      </c>
      <c r="P1131">
        <v>3</v>
      </c>
      <c r="Q1131" t="s">
        <v>7880</v>
      </c>
    </row>
    <row r="1132" spans="1:17" x14ac:dyDescent="0.25">
      <c r="A1132" t="s">
        <v>2262</v>
      </c>
      <c r="B1132" s="1">
        <v>40852</v>
      </c>
      <c r="C1132" t="s">
        <v>494</v>
      </c>
      <c r="D1132" t="s">
        <v>38</v>
      </c>
      <c r="E1132" t="s">
        <v>59</v>
      </c>
      <c r="F1132" t="s">
        <v>300</v>
      </c>
      <c r="G1132" t="s">
        <v>41</v>
      </c>
      <c r="H1132" t="s">
        <v>31</v>
      </c>
      <c r="I1132" t="s">
        <v>22</v>
      </c>
      <c r="J1132" t="s">
        <v>107</v>
      </c>
      <c r="K1132" t="s">
        <v>136</v>
      </c>
      <c r="L1132" t="s">
        <v>2263</v>
      </c>
      <c r="M1132" s="2">
        <v>0.15</v>
      </c>
      <c r="N1132" s="3">
        <v>4449</v>
      </c>
      <c r="O1132" s="3">
        <v>1518</v>
      </c>
      <c r="P1132">
        <v>8</v>
      </c>
      <c r="Q1132" t="s">
        <v>7880</v>
      </c>
    </row>
    <row r="1133" spans="1:17" x14ac:dyDescent="0.25">
      <c r="A1133" t="s">
        <v>2264</v>
      </c>
      <c r="B1133" s="1">
        <v>40853</v>
      </c>
      <c r="C1133" t="s">
        <v>2265</v>
      </c>
      <c r="D1133" t="s">
        <v>38</v>
      </c>
      <c r="E1133" t="s">
        <v>820</v>
      </c>
      <c r="F1133" t="s">
        <v>2266</v>
      </c>
      <c r="G1133" t="s">
        <v>41</v>
      </c>
      <c r="H1133" t="s">
        <v>21</v>
      </c>
      <c r="I1133" t="s">
        <v>54</v>
      </c>
      <c r="J1133" t="s">
        <v>34</v>
      </c>
      <c r="K1133" t="s">
        <v>97</v>
      </c>
      <c r="L1133" t="s">
        <v>710</v>
      </c>
      <c r="M1133" s="2">
        <v>0.1</v>
      </c>
      <c r="N1133" s="3">
        <v>148</v>
      </c>
      <c r="O1133" s="3">
        <v>54</v>
      </c>
      <c r="P1133">
        <v>2</v>
      </c>
      <c r="Q1133" t="s">
        <v>7881</v>
      </c>
    </row>
    <row r="1134" spans="1:17" x14ac:dyDescent="0.25">
      <c r="A1134" t="s">
        <v>2264</v>
      </c>
      <c r="B1134" s="1">
        <v>40853</v>
      </c>
      <c r="C1134" t="s">
        <v>2265</v>
      </c>
      <c r="D1134" t="s">
        <v>38</v>
      </c>
      <c r="E1134" t="s">
        <v>820</v>
      </c>
      <c r="F1134" t="s">
        <v>2266</v>
      </c>
      <c r="G1134" t="s">
        <v>41</v>
      </c>
      <c r="H1134" t="s">
        <v>21</v>
      </c>
      <c r="I1134" t="s">
        <v>54</v>
      </c>
      <c r="J1134" t="s">
        <v>24</v>
      </c>
      <c r="K1134" t="s">
        <v>145</v>
      </c>
      <c r="L1134" t="s">
        <v>787</v>
      </c>
      <c r="M1134" s="2">
        <v>0</v>
      </c>
      <c r="N1134" s="3">
        <v>44</v>
      </c>
      <c r="O1134" s="3">
        <v>16</v>
      </c>
      <c r="P1134">
        <v>1</v>
      </c>
      <c r="Q1134" t="s">
        <v>7881</v>
      </c>
    </row>
    <row r="1135" spans="1:17" x14ac:dyDescent="0.25">
      <c r="A1135" t="s">
        <v>2264</v>
      </c>
      <c r="B1135" s="1">
        <v>40853</v>
      </c>
      <c r="C1135" t="s">
        <v>2265</v>
      </c>
      <c r="D1135" t="s">
        <v>38</v>
      </c>
      <c r="E1135" t="s">
        <v>820</v>
      </c>
      <c r="F1135" t="s">
        <v>2266</v>
      </c>
      <c r="G1135" t="s">
        <v>41</v>
      </c>
      <c r="H1135" t="s">
        <v>21</v>
      </c>
      <c r="I1135" t="s">
        <v>54</v>
      </c>
      <c r="J1135" t="s">
        <v>107</v>
      </c>
      <c r="K1135" t="s">
        <v>108</v>
      </c>
      <c r="L1135" t="s">
        <v>2267</v>
      </c>
      <c r="M1135" s="2">
        <v>0.15</v>
      </c>
      <c r="N1135" s="3">
        <v>1320</v>
      </c>
      <c r="O1135" s="3">
        <v>357</v>
      </c>
      <c r="P1135">
        <v>5</v>
      </c>
      <c r="Q1135" t="s">
        <v>7881</v>
      </c>
    </row>
    <row r="1136" spans="1:17" x14ac:dyDescent="0.25">
      <c r="A1136" t="s">
        <v>2268</v>
      </c>
      <c r="B1136" s="1">
        <v>40854</v>
      </c>
      <c r="C1136" t="s">
        <v>2269</v>
      </c>
      <c r="D1136" t="s">
        <v>101</v>
      </c>
      <c r="E1136" t="s">
        <v>743</v>
      </c>
      <c r="F1136" t="s">
        <v>743</v>
      </c>
      <c r="G1136" t="s">
        <v>41</v>
      </c>
      <c r="H1136" t="s">
        <v>21</v>
      </c>
      <c r="I1136" t="s">
        <v>32</v>
      </c>
      <c r="J1136" t="s">
        <v>24</v>
      </c>
      <c r="K1136" t="s">
        <v>25</v>
      </c>
      <c r="L1136" t="s">
        <v>2270</v>
      </c>
      <c r="M1136" s="2">
        <v>0</v>
      </c>
      <c r="N1136" s="3">
        <v>84</v>
      </c>
      <c r="O1136" s="3">
        <v>41</v>
      </c>
      <c r="P1136">
        <v>4</v>
      </c>
      <c r="Q1136" t="s">
        <v>7881</v>
      </c>
    </row>
    <row r="1137" spans="1:17" x14ac:dyDescent="0.25">
      <c r="A1137" t="s">
        <v>2271</v>
      </c>
      <c r="B1137" s="1">
        <v>40854</v>
      </c>
      <c r="C1137" t="s">
        <v>2272</v>
      </c>
      <c r="D1137" t="s">
        <v>101</v>
      </c>
      <c r="E1137" t="s">
        <v>183</v>
      </c>
      <c r="F1137" t="s">
        <v>247</v>
      </c>
      <c r="G1137" t="s">
        <v>41</v>
      </c>
      <c r="H1137" t="s">
        <v>31</v>
      </c>
      <c r="I1137" t="s">
        <v>32</v>
      </c>
      <c r="J1137" t="s">
        <v>24</v>
      </c>
      <c r="K1137" t="s">
        <v>25</v>
      </c>
      <c r="L1137" t="s">
        <v>2273</v>
      </c>
      <c r="M1137" s="2">
        <v>0</v>
      </c>
      <c r="N1137" s="3">
        <v>166</v>
      </c>
      <c r="O1137" s="3">
        <v>76</v>
      </c>
      <c r="P1137">
        <v>10</v>
      </c>
      <c r="Q1137" t="s">
        <v>7880</v>
      </c>
    </row>
    <row r="1138" spans="1:17" x14ac:dyDescent="0.25">
      <c r="A1138" t="s">
        <v>2274</v>
      </c>
      <c r="B1138" s="1">
        <v>40855</v>
      </c>
      <c r="C1138" t="s">
        <v>132</v>
      </c>
      <c r="D1138" t="s">
        <v>73</v>
      </c>
      <c r="E1138" t="s">
        <v>984</v>
      </c>
      <c r="F1138" t="s">
        <v>2275</v>
      </c>
      <c r="G1138" t="s">
        <v>76</v>
      </c>
      <c r="H1138" t="s">
        <v>21</v>
      </c>
      <c r="I1138" t="s">
        <v>32</v>
      </c>
      <c r="J1138" t="s">
        <v>24</v>
      </c>
      <c r="K1138" t="s">
        <v>91</v>
      </c>
      <c r="L1138" t="s">
        <v>2276</v>
      </c>
      <c r="M1138" s="2">
        <v>0</v>
      </c>
      <c r="N1138" s="3">
        <v>42</v>
      </c>
      <c r="O1138" s="3">
        <v>16</v>
      </c>
      <c r="P1138">
        <v>5</v>
      </c>
      <c r="Q1138" t="s">
        <v>7881</v>
      </c>
    </row>
    <row r="1139" spans="1:17" x14ac:dyDescent="0.25">
      <c r="A1139" t="s">
        <v>2274</v>
      </c>
      <c r="B1139" s="1">
        <v>40855</v>
      </c>
      <c r="C1139" t="s">
        <v>132</v>
      </c>
      <c r="D1139" t="s">
        <v>73</v>
      </c>
      <c r="E1139" t="s">
        <v>984</v>
      </c>
      <c r="F1139" t="s">
        <v>2275</v>
      </c>
      <c r="G1139" t="s">
        <v>76</v>
      </c>
      <c r="H1139" t="s">
        <v>21</v>
      </c>
      <c r="I1139" t="s">
        <v>32</v>
      </c>
      <c r="J1139" t="s">
        <v>24</v>
      </c>
      <c r="K1139" t="s">
        <v>145</v>
      </c>
      <c r="L1139" t="s">
        <v>2277</v>
      </c>
      <c r="M1139" s="2">
        <v>0</v>
      </c>
      <c r="N1139" s="3">
        <v>349</v>
      </c>
      <c r="O1139" s="3">
        <v>175</v>
      </c>
      <c r="P1139">
        <v>7</v>
      </c>
      <c r="Q1139" t="s">
        <v>7880</v>
      </c>
    </row>
    <row r="1140" spans="1:17" x14ac:dyDescent="0.25">
      <c r="A1140" t="s">
        <v>2278</v>
      </c>
      <c r="B1140" s="1">
        <v>40855</v>
      </c>
      <c r="C1140" t="s">
        <v>2279</v>
      </c>
      <c r="D1140" t="s">
        <v>38</v>
      </c>
      <c r="E1140" t="s">
        <v>178</v>
      </c>
      <c r="F1140" t="s">
        <v>385</v>
      </c>
      <c r="G1140" t="s">
        <v>41</v>
      </c>
      <c r="H1140" t="s">
        <v>31</v>
      </c>
      <c r="I1140" t="s">
        <v>54</v>
      </c>
      <c r="J1140" t="s">
        <v>24</v>
      </c>
      <c r="K1140" t="s">
        <v>78</v>
      </c>
      <c r="L1140" t="s">
        <v>1584</v>
      </c>
      <c r="M1140" s="2">
        <v>0</v>
      </c>
      <c r="N1140" s="3">
        <v>83</v>
      </c>
      <c r="O1140" s="3">
        <v>31</v>
      </c>
      <c r="P1140">
        <v>6</v>
      </c>
      <c r="Q1140" t="s">
        <v>7881</v>
      </c>
    </row>
    <row r="1141" spans="1:17" x14ac:dyDescent="0.25">
      <c r="A1141" t="s">
        <v>2280</v>
      </c>
      <c r="B1141" s="1">
        <v>40855</v>
      </c>
      <c r="C1141" t="s">
        <v>1190</v>
      </c>
      <c r="D1141" t="s">
        <v>38</v>
      </c>
      <c r="E1141" t="s">
        <v>178</v>
      </c>
      <c r="F1141" t="s">
        <v>2281</v>
      </c>
      <c r="G1141" t="s">
        <v>41</v>
      </c>
      <c r="H1141" t="s">
        <v>31</v>
      </c>
      <c r="I1141" t="s">
        <v>22</v>
      </c>
      <c r="J1141" t="s">
        <v>24</v>
      </c>
      <c r="K1141" t="s">
        <v>43</v>
      </c>
      <c r="L1141" t="s">
        <v>1639</v>
      </c>
      <c r="M1141" s="2">
        <v>0</v>
      </c>
      <c r="N1141" s="3">
        <v>84</v>
      </c>
      <c r="O1141" s="3">
        <v>9</v>
      </c>
      <c r="P1141">
        <v>3</v>
      </c>
      <c r="Q1141" t="s">
        <v>7881</v>
      </c>
    </row>
    <row r="1142" spans="1:17" x14ac:dyDescent="0.25">
      <c r="A1142" t="s">
        <v>2282</v>
      </c>
      <c r="B1142" s="1">
        <v>40855</v>
      </c>
      <c r="C1142" t="s">
        <v>630</v>
      </c>
      <c r="D1142" t="s">
        <v>101</v>
      </c>
      <c r="E1142" t="s">
        <v>183</v>
      </c>
      <c r="F1142" t="s">
        <v>2283</v>
      </c>
      <c r="G1142" t="s">
        <v>41</v>
      </c>
      <c r="H1142" t="s">
        <v>21</v>
      </c>
      <c r="I1142" t="s">
        <v>32</v>
      </c>
      <c r="J1142" t="s">
        <v>24</v>
      </c>
      <c r="K1142" t="s">
        <v>50</v>
      </c>
      <c r="L1142" t="s">
        <v>2284</v>
      </c>
      <c r="M1142" s="2">
        <v>0.1</v>
      </c>
      <c r="N1142" s="3">
        <v>168</v>
      </c>
      <c r="O1142" s="3">
        <v>56</v>
      </c>
      <c r="P1142">
        <v>3</v>
      </c>
      <c r="Q1142" t="s">
        <v>7881</v>
      </c>
    </row>
    <row r="1143" spans="1:17" x14ac:dyDescent="0.25">
      <c r="A1143" t="s">
        <v>2285</v>
      </c>
      <c r="B1143" s="1">
        <v>40855</v>
      </c>
      <c r="C1143" t="s">
        <v>669</v>
      </c>
      <c r="D1143" t="s">
        <v>101</v>
      </c>
      <c r="E1143" t="s">
        <v>471</v>
      </c>
      <c r="F1143" t="s">
        <v>482</v>
      </c>
      <c r="G1143" t="s">
        <v>41</v>
      </c>
      <c r="H1143" t="s">
        <v>47</v>
      </c>
      <c r="I1143" t="s">
        <v>95</v>
      </c>
      <c r="J1143" t="s">
        <v>34</v>
      </c>
      <c r="K1143" t="s">
        <v>35</v>
      </c>
      <c r="L1143" t="s">
        <v>2286</v>
      </c>
      <c r="M1143" s="2">
        <v>0.1</v>
      </c>
      <c r="N1143" s="3">
        <v>769</v>
      </c>
      <c r="O1143" s="3">
        <v>299</v>
      </c>
      <c r="P1143">
        <v>6</v>
      </c>
      <c r="Q1143" t="s">
        <v>7881</v>
      </c>
    </row>
    <row r="1144" spans="1:17" x14ac:dyDescent="0.25">
      <c r="A1144" t="s">
        <v>2285</v>
      </c>
      <c r="B1144" s="1">
        <v>40855</v>
      </c>
      <c r="C1144" t="s">
        <v>669</v>
      </c>
      <c r="D1144" t="s">
        <v>101</v>
      </c>
      <c r="E1144" t="s">
        <v>471</v>
      </c>
      <c r="F1144" t="s">
        <v>482</v>
      </c>
      <c r="G1144" t="s">
        <v>41</v>
      </c>
      <c r="H1144" t="s">
        <v>47</v>
      </c>
      <c r="I1144" t="s">
        <v>95</v>
      </c>
      <c r="J1144" t="s">
        <v>34</v>
      </c>
      <c r="K1144" t="s">
        <v>218</v>
      </c>
      <c r="L1144" t="s">
        <v>626</v>
      </c>
      <c r="M1144" s="2">
        <v>0</v>
      </c>
      <c r="N1144" s="3">
        <v>85</v>
      </c>
      <c r="O1144" s="3">
        <v>14</v>
      </c>
      <c r="P1144">
        <v>2</v>
      </c>
      <c r="Q1144" t="s">
        <v>7880</v>
      </c>
    </row>
    <row r="1145" spans="1:17" x14ac:dyDescent="0.25">
      <c r="A1145" t="s">
        <v>2285</v>
      </c>
      <c r="B1145" s="1">
        <v>40855</v>
      </c>
      <c r="C1145" t="s">
        <v>669</v>
      </c>
      <c r="D1145" t="s">
        <v>101</v>
      </c>
      <c r="E1145" t="s">
        <v>471</v>
      </c>
      <c r="F1145" t="s">
        <v>482</v>
      </c>
      <c r="G1145" t="s">
        <v>41</v>
      </c>
      <c r="H1145" t="s">
        <v>47</v>
      </c>
      <c r="I1145" t="s">
        <v>95</v>
      </c>
      <c r="J1145" t="s">
        <v>24</v>
      </c>
      <c r="K1145" t="s">
        <v>43</v>
      </c>
      <c r="L1145" t="s">
        <v>1743</v>
      </c>
      <c r="M1145" s="2">
        <v>0</v>
      </c>
      <c r="N1145" s="3">
        <v>368</v>
      </c>
      <c r="O1145" s="3">
        <v>70</v>
      </c>
      <c r="P1145">
        <v>7</v>
      </c>
      <c r="Q1145" t="s">
        <v>7880</v>
      </c>
    </row>
    <row r="1146" spans="1:17" x14ac:dyDescent="0.25">
      <c r="A1146" t="s">
        <v>2285</v>
      </c>
      <c r="B1146" s="1">
        <v>40855</v>
      </c>
      <c r="C1146" t="s">
        <v>669</v>
      </c>
      <c r="D1146" t="s">
        <v>101</v>
      </c>
      <c r="E1146" t="s">
        <v>471</v>
      </c>
      <c r="F1146" t="s">
        <v>482</v>
      </c>
      <c r="G1146" t="s">
        <v>41</v>
      </c>
      <c r="H1146" t="s">
        <v>47</v>
      </c>
      <c r="I1146" t="s">
        <v>95</v>
      </c>
      <c r="J1146" t="s">
        <v>24</v>
      </c>
      <c r="K1146" t="s">
        <v>91</v>
      </c>
      <c r="L1146" t="s">
        <v>2287</v>
      </c>
      <c r="M1146" s="2">
        <v>0</v>
      </c>
      <c r="N1146" s="3">
        <v>34</v>
      </c>
      <c r="O1146" s="3">
        <v>8</v>
      </c>
      <c r="P1146">
        <v>3</v>
      </c>
      <c r="Q1146" t="s">
        <v>7880</v>
      </c>
    </row>
    <row r="1147" spans="1:17" x14ac:dyDescent="0.25">
      <c r="A1147" t="s">
        <v>2288</v>
      </c>
      <c r="B1147" s="1">
        <v>40856</v>
      </c>
      <c r="C1147" t="s">
        <v>2289</v>
      </c>
      <c r="D1147" t="s">
        <v>28</v>
      </c>
      <c r="E1147" t="s">
        <v>29</v>
      </c>
      <c r="F1147" t="s">
        <v>2290</v>
      </c>
      <c r="G1147" t="s">
        <v>20</v>
      </c>
      <c r="H1147" t="s">
        <v>47</v>
      </c>
      <c r="I1147" t="s">
        <v>32</v>
      </c>
      <c r="J1147" t="s">
        <v>34</v>
      </c>
      <c r="K1147" t="s">
        <v>97</v>
      </c>
      <c r="L1147" t="s">
        <v>2291</v>
      </c>
      <c r="M1147" s="2">
        <v>0</v>
      </c>
      <c r="N1147" s="3">
        <v>145</v>
      </c>
      <c r="O1147" s="3">
        <v>36</v>
      </c>
      <c r="P1147">
        <v>3</v>
      </c>
      <c r="Q1147" t="s">
        <v>7880</v>
      </c>
    </row>
    <row r="1148" spans="1:17" x14ac:dyDescent="0.25">
      <c r="A1148" t="s">
        <v>2288</v>
      </c>
      <c r="B1148" s="1">
        <v>40856</v>
      </c>
      <c r="C1148" t="s">
        <v>2289</v>
      </c>
      <c r="D1148" t="s">
        <v>28</v>
      </c>
      <c r="E1148" t="s">
        <v>29</v>
      </c>
      <c r="F1148" t="s">
        <v>2290</v>
      </c>
      <c r="G1148" t="s">
        <v>20</v>
      </c>
      <c r="H1148" t="s">
        <v>47</v>
      </c>
      <c r="I1148" t="s">
        <v>32</v>
      </c>
      <c r="J1148" t="s">
        <v>24</v>
      </c>
      <c r="K1148" t="s">
        <v>25</v>
      </c>
      <c r="L1148" t="s">
        <v>2292</v>
      </c>
      <c r="M1148" s="2">
        <v>0</v>
      </c>
      <c r="N1148" s="3">
        <v>50</v>
      </c>
      <c r="O1148" s="3">
        <v>9</v>
      </c>
      <c r="P1148">
        <v>3</v>
      </c>
      <c r="Q1148" t="s">
        <v>7881</v>
      </c>
    </row>
    <row r="1149" spans="1:17" x14ac:dyDescent="0.25">
      <c r="A1149" t="s">
        <v>2288</v>
      </c>
      <c r="B1149" s="1">
        <v>40856</v>
      </c>
      <c r="C1149" t="s">
        <v>2289</v>
      </c>
      <c r="D1149" t="s">
        <v>28</v>
      </c>
      <c r="E1149" t="s">
        <v>29</v>
      </c>
      <c r="F1149" t="s">
        <v>2290</v>
      </c>
      <c r="G1149" t="s">
        <v>20</v>
      </c>
      <c r="H1149" t="s">
        <v>47</v>
      </c>
      <c r="I1149" t="s">
        <v>32</v>
      </c>
      <c r="J1149" t="s">
        <v>24</v>
      </c>
      <c r="K1149" t="s">
        <v>50</v>
      </c>
      <c r="L1149" t="s">
        <v>1673</v>
      </c>
      <c r="M1149" s="2">
        <v>0</v>
      </c>
      <c r="N1149" s="3">
        <v>51</v>
      </c>
      <c r="O1149" s="3">
        <v>9</v>
      </c>
      <c r="P1149">
        <v>3</v>
      </c>
      <c r="Q1149" t="s">
        <v>7881</v>
      </c>
    </row>
    <row r="1150" spans="1:17" x14ac:dyDescent="0.25">
      <c r="A1150" t="s">
        <v>2293</v>
      </c>
      <c r="B1150" s="1">
        <v>40856</v>
      </c>
      <c r="C1150" t="s">
        <v>2294</v>
      </c>
      <c r="D1150" t="s">
        <v>38</v>
      </c>
      <c r="E1150" t="s">
        <v>178</v>
      </c>
      <c r="F1150" t="s">
        <v>385</v>
      </c>
      <c r="G1150" t="s">
        <v>41</v>
      </c>
      <c r="H1150" t="s">
        <v>31</v>
      </c>
      <c r="I1150" t="s">
        <v>22</v>
      </c>
      <c r="J1150" t="s">
        <v>34</v>
      </c>
      <c r="K1150" t="s">
        <v>97</v>
      </c>
      <c r="L1150" t="s">
        <v>2295</v>
      </c>
      <c r="M1150" s="2">
        <v>0.1</v>
      </c>
      <c r="N1150" s="3">
        <v>188</v>
      </c>
      <c r="O1150" s="3">
        <v>23</v>
      </c>
      <c r="P1150">
        <v>3</v>
      </c>
      <c r="Q1150" t="s">
        <v>7880</v>
      </c>
    </row>
    <row r="1151" spans="1:17" x14ac:dyDescent="0.25">
      <c r="A1151" t="s">
        <v>2293</v>
      </c>
      <c r="B1151" s="1">
        <v>40856</v>
      </c>
      <c r="C1151" t="s">
        <v>2294</v>
      </c>
      <c r="D1151" t="s">
        <v>38</v>
      </c>
      <c r="E1151" t="s">
        <v>178</v>
      </c>
      <c r="F1151" t="s">
        <v>385</v>
      </c>
      <c r="G1151" t="s">
        <v>41</v>
      </c>
      <c r="H1151" t="s">
        <v>31</v>
      </c>
      <c r="I1151" t="s">
        <v>22</v>
      </c>
      <c r="J1151" t="s">
        <v>24</v>
      </c>
      <c r="K1151" t="s">
        <v>63</v>
      </c>
      <c r="L1151" t="s">
        <v>2296</v>
      </c>
      <c r="M1151" s="2">
        <v>0</v>
      </c>
      <c r="N1151" s="3">
        <v>33</v>
      </c>
      <c r="O1151" s="3">
        <v>14</v>
      </c>
      <c r="P1151">
        <v>4</v>
      </c>
      <c r="Q1151" t="s">
        <v>7881</v>
      </c>
    </row>
    <row r="1152" spans="1:17" x14ac:dyDescent="0.25">
      <c r="A1152" t="s">
        <v>2293</v>
      </c>
      <c r="B1152" s="1">
        <v>40856</v>
      </c>
      <c r="C1152" t="s">
        <v>2294</v>
      </c>
      <c r="D1152" t="s">
        <v>38</v>
      </c>
      <c r="E1152" t="s">
        <v>178</v>
      </c>
      <c r="F1152" t="s">
        <v>385</v>
      </c>
      <c r="G1152" t="s">
        <v>41</v>
      </c>
      <c r="H1152" t="s">
        <v>31</v>
      </c>
      <c r="I1152" t="s">
        <v>22</v>
      </c>
      <c r="J1152" t="s">
        <v>107</v>
      </c>
      <c r="K1152" t="s">
        <v>136</v>
      </c>
      <c r="L1152" t="s">
        <v>2297</v>
      </c>
      <c r="M1152" s="2">
        <v>0.15</v>
      </c>
      <c r="N1152" s="3">
        <v>643</v>
      </c>
      <c r="O1152" s="3">
        <v>53</v>
      </c>
      <c r="P1152">
        <v>6</v>
      </c>
      <c r="Q1152" t="s">
        <v>7880</v>
      </c>
    </row>
    <row r="1153" spans="1:17" x14ac:dyDescent="0.25">
      <c r="A1153" t="s">
        <v>2298</v>
      </c>
      <c r="B1153" s="1">
        <v>40857</v>
      </c>
      <c r="C1153" t="s">
        <v>1990</v>
      </c>
      <c r="D1153" t="s">
        <v>101</v>
      </c>
      <c r="E1153" t="s">
        <v>183</v>
      </c>
      <c r="F1153" t="s">
        <v>439</v>
      </c>
      <c r="G1153" t="s">
        <v>41</v>
      </c>
      <c r="H1153" t="s">
        <v>31</v>
      </c>
      <c r="I1153" t="s">
        <v>22</v>
      </c>
      <c r="J1153" t="s">
        <v>24</v>
      </c>
      <c r="K1153" t="s">
        <v>78</v>
      </c>
      <c r="L1153" t="s">
        <v>673</v>
      </c>
      <c r="M1153" s="2">
        <v>0</v>
      </c>
      <c r="N1153" s="3">
        <v>199</v>
      </c>
      <c r="O1153" s="3">
        <v>56</v>
      </c>
      <c r="P1153">
        <v>4</v>
      </c>
      <c r="Q1153" t="s">
        <v>7881</v>
      </c>
    </row>
    <row r="1154" spans="1:17" x14ac:dyDescent="0.25">
      <c r="A1154" t="s">
        <v>2298</v>
      </c>
      <c r="B1154" s="1">
        <v>40857</v>
      </c>
      <c r="C1154" t="s">
        <v>1990</v>
      </c>
      <c r="D1154" t="s">
        <v>101</v>
      </c>
      <c r="E1154" t="s">
        <v>183</v>
      </c>
      <c r="F1154" t="s">
        <v>439</v>
      </c>
      <c r="G1154" t="s">
        <v>41</v>
      </c>
      <c r="H1154" t="s">
        <v>31</v>
      </c>
      <c r="I1154" t="s">
        <v>22</v>
      </c>
      <c r="J1154" t="s">
        <v>24</v>
      </c>
      <c r="K1154" t="s">
        <v>25</v>
      </c>
      <c r="L1154" t="s">
        <v>2299</v>
      </c>
      <c r="M1154" s="2">
        <v>0</v>
      </c>
      <c r="N1154" s="3">
        <v>68</v>
      </c>
      <c r="O1154" s="3">
        <v>29</v>
      </c>
      <c r="P1154">
        <v>2</v>
      </c>
      <c r="Q1154" t="s">
        <v>7881</v>
      </c>
    </row>
    <row r="1155" spans="1:17" x14ac:dyDescent="0.25">
      <c r="A1155" t="s">
        <v>2300</v>
      </c>
      <c r="B1155" s="1">
        <v>40857</v>
      </c>
      <c r="C1155" t="s">
        <v>855</v>
      </c>
      <c r="D1155" t="s">
        <v>38</v>
      </c>
      <c r="E1155" t="s">
        <v>178</v>
      </c>
      <c r="F1155" t="s">
        <v>385</v>
      </c>
      <c r="G1155" t="s">
        <v>41</v>
      </c>
      <c r="H1155" t="s">
        <v>31</v>
      </c>
      <c r="I1155" t="s">
        <v>32</v>
      </c>
      <c r="J1155" t="s">
        <v>24</v>
      </c>
      <c r="K1155" t="s">
        <v>169</v>
      </c>
      <c r="L1155" t="s">
        <v>2219</v>
      </c>
      <c r="M1155" s="2">
        <v>0</v>
      </c>
      <c r="N1155" s="3">
        <v>44</v>
      </c>
      <c r="O1155" s="3">
        <v>20</v>
      </c>
      <c r="P1155">
        <v>2</v>
      </c>
      <c r="Q1155" t="s">
        <v>7880</v>
      </c>
    </row>
    <row r="1156" spans="1:17" x14ac:dyDescent="0.25">
      <c r="A1156" t="s">
        <v>2301</v>
      </c>
      <c r="B1156" s="1">
        <v>40857</v>
      </c>
      <c r="C1156" t="s">
        <v>2302</v>
      </c>
      <c r="D1156" t="s">
        <v>86</v>
      </c>
      <c r="E1156" t="s">
        <v>273</v>
      </c>
      <c r="F1156" t="s">
        <v>2303</v>
      </c>
      <c r="G1156" t="s">
        <v>76</v>
      </c>
      <c r="H1156" t="s">
        <v>31</v>
      </c>
      <c r="I1156" t="s">
        <v>54</v>
      </c>
      <c r="J1156" t="s">
        <v>24</v>
      </c>
      <c r="K1156" t="s">
        <v>141</v>
      </c>
      <c r="L1156" t="s">
        <v>2304</v>
      </c>
      <c r="M1156" s="2">
        <v>0</v>
      </c>
      <c r="N1156" s="3">
        <v>465</v>
      </c>
      <c r="O1156" s="3">
        <v>19</v>
      </c>
      <c r="P1156">
        <v>6</v>
      </c>
      <c r="Q1156" t="s">
        <v>7881</v>
      </c>
    </row>
    <row r="1157" spans="1:17" x14ac:dyDescent="0.25">
      <c r="A1157" t="s">
        <v>2301</v>
      </c>
      <c r="B1157" s="1">
        <v>40857</v>
      </c>
      <c r="C1157" t="s">
        <v>2302</v>
      </c>
      <c r="D1157" t="s">
        <v>86</v>
      </c>
      <c r="E1157" t="s">
        <v>273</v>
      </c>
      <c r="F1157" t="s">
        <v>2303</v>
      </c>
      <c r="G1157" t="s">
        <v>76</v>
      </c>
      <c r="H1157" t="s">
        <v>31</v>
      </c>
      <c r="I1157" t="s">
        <v>54</v>
      </c>
      <c r="J1157" t="s">
        <v>24</v>
      </c>
      <c r="K1157" t="s">
        <v>25</v>
      </c>
      <c r="L1157" t="s">
        <v>2305</v>
      </c>
      <c r="M1157" s="2">
        <v>0</v>
      </c>
      <c r="N1157" s="3">
        <v>18</v>
      </c>
      <c r="O1157" s="3">
        <v>5</v>
      </c>
      <c r="P1157">
        <v>1</v>
      </c>
      <c r="Q1157" t="s">
        <v>7881</v>
      </c>
    </row>
    <row r="1158" spans="1:17" x14ac:dyDescent="0.25">
      <c r="A1158" t="s">
        <v>2301</v>
      </c>
      <c r="B1158" s="1">
        <v>40857</v>
      </c>
      <c r="C1158" t="s">
        <v>2302</v>
      </c>
      <c r="D1158" t="s">
        <v>86</v>
      </c>
      <c r="E1158" t="s">
        <v>273</v>
      </c>
      <c r="F1158" t="s">
        <v>2303</v>
      </c>
      <c r="G1158" t="s">
        <v>76</v>
      </c>
      <c r="H1158" t="s">
        <v>31</v>
      </c>
      <c r="I1158" t="s">
        <v>54</v>
      </c>
      <c r="J1158" t="s">
        <v>24</v>
      </c>
      <c r="K1158" t="s">
        <v>25</v>
      </c>
      <c r="L1158" t="s">
        <v>2306</v>
      </c>
      <c r="M1158" s="2">
        <v>0</v>
      </c>
      <c r="N1158" s="3">
        <v>30</v>
      </c>
      <c r="O1158" s="3">
        <v>3</v>
      </c>
      <c r="P1158">
        <v>1</v>
      </c>
      <c r="Q1158" t="s">
        <v>7881</v>
      </c>
    </row>
    <row r="1159" spans="1:17" x14ac:dyDescent="0.25">
      <c r="A1159" t="s">
        <v>2307</v>
      </c>
      <c r="B1159" s="1">
        <v>40857</v>
      </c>
      <c r="C1159" t="s">
        <v>2308</v>
      </c>
      <c r="D1159" t="s">
        <v>101</v>
      </c>
      <c r="E1159" t="s">
        <v>743</v>
      </c>
      <c r="F1159" t="s">
        <v>743</v>
      </c>
      <c r="G1159" t="s">
        <v>41</v>
      </c>
      <c r="H1159" t="s">
        <v>47</v>
      </c>
      <c r="I1159" t="s">
        <v>54</v>
      </c>
      <c r="J1159" t="s">
        <v>24</v>
      </c>
      <c r="K1159" t="s">
        <v>78</v>
      </c>
      <c r="L1159" t="s">
        <v>2309</v>
      </c>
      <c r="M1159" s="2">
        <v>0</v>
      </c>
      <c r="N1159" s="3">
        <v>26</v>
      </c>
      <c r="O1159" s="3">
        <v>10</v>
      </c>
      <c r="P1159">
        <v>4</v>
      </c>
      <c r="Q1159" t="s">
        <v>7880</v>
      </c>
    </row>
    <row r="1160" spans="1:17" x14ac:dyDescent="0.25">
      <c r="A1160" t="s">
        <v>2310</v>
      </c>
      <c r="B1160" s="1">
        <v>40857</v>
      </c>
      <c r="C1160" t="s">
        <v>817</v>
      </c>
      <c r="D1160" t="s">
        <v>86</v>
      </c>
      <c r="E1160" t="s">
        <v>2311</v>
      </c>
      <c r="F1160" t="s">
        <v>2312</v>
      </c>
      <c r="G1160" t="s">
        <v>76</v>
      </c>
      <c r="H1160" t="s">
        <v>31</v>
      </c>
      <c r="I1160" t="s">
        <v>32</v>
      </c>
      <c r="J1160" t="s">
        <v>34</v>
      </c>
      <c r="K1160" t="s">
        <v>97</v>
      </c>
      <c r="L1160" t="s">
        <v>1503</v>
      </c>
      <c r="M1160" s="2">
        <v>0.2</v>
      </c>
      <c r="N1160" s="3">
        <v>206</v>
      </c>
      <c r="O1160" s="3">
        <v>-21</v>
      </c>
      <c r="P1160">
        <v>2</v>
      </c>
      <c r="Q1160" t="s">
        <v>7881</v>
      </c>
    </row>
    <row r="1161" spans="1:17" x14ac:dyDescent="0.25">
      <c r="A1161" t="s">
        <v>2310</v>
      </c>
      <c r="B1161" s="1">
        <v>40857</v>
      </c>
      <c r="C1161" t="s">
        <v>817</v>
      </c>
      <c r="D1161" t="s">
        <v>86</v>
      </c>
      <c r="E1161" t="s">
        <v>2311</v>
      </c>
      <c r="F1161" t="s">
        <v>2312</v>
      </c>
      <c r="G1161" t="s">
        <v>76</v>
      </c>
      <c r="H1161" t="s">
        <v>31</v>
      </c>
      <c r="I1161" t="s">
        <v>32</v>
      </c>
      <c r="J1161" t="s">
        <v>24</v>
      </c>
      <c r="K1161" t="s">
        <v>43</v>
      </c>
      <c r="L1161" t="s">
        <v>2313</v>
      </c>
      <c r="M1161" s="2">
        <v>0</v>
      </c>
      <c r="N1161" s="3">
        <v>22</v>
      </c>
      <c r="O1161" s="3">
        <v>5</v>
      </c>
      <c r="P1161">
        <v>2</v>
      </c>
      <c r="Q1161" t="s">
        <v>7880</v>
      </c>
    </row>
    <row r="1162" spans="1:17" x14ac:dyDescent="0.25">
      <c r="A1162" t="s">
        <v>2310</v>
      </c>
      <c r="B1162" s="1">
        <v>40857</v>
      </c>
      <c r="C1162" t="s">
        <v>817</v>
      </c>
      <c r="D1162" t="s">
        <v>86</v>
      </c>
      <c r="E1162" t="s">
        <v>2311</v>
      </c>
      <c r="F1162" t="s">
        <v>2312</v>
      </c>
      <c r="G1162" t="s">
        <v>76</v>
      </c>
      <c r="H1162" t="s">
        <v>31</v>
      </c>
      <c r="I1162" t="s">
        <v>32</v>
      </c>
      <c r="J1162" t="s">
        <v>24</v>
      </c>
      <c r="K1162" t="s">
        <v>78</v>
      </c>
      <c r="L1162" t="s">
        <v>1764</v>
      </c>
      <c r="M1162" s="2">
        <v>0</v>
      </c>
      <c r="N1162" s="3">
        <v>19</v>
      </c>
      <c r="O1162" s="3">
        <v>8</v>
      </c>
      <c r="P1162">
        <v>4</v>
      </c>
      <c r="Q1162" t="s">
        <v>7881</v>
      </c>
    </row>
    <row r="1163" spans="1:17" x14ac:dyDescent="0.25">
      <c r="A1163" t="s">
        <v>2310</v>
      </c>
      <c r="B1163" s="1">
        <v>40857</v>
      </c>
      <c r="C1163" t="s">
        <v>817</v>
      </c>
      <c r="D1163" t="s">
        <v>86</v>
      </c>
      <c r="E1163" t="s">
        <v>2311</v>
      </c>
      <c r="F1163" t="s">
        <v>2312</v>
      </c>
      <c r="G1163" t="s">
        <v>76</v>
      </c>
      <c r="H1163" t="s">
        <v>31</v>
      </c>
      <c r="I1163" t="s">
        <v>32</v>
      </c>
      <c r="J1163" t="s">
        <v>107</v>
      </c>
      <c r="K1163" t="s">
        <v>136</v>
      </c>
      <c r="L1163" t="s">
        <v>2314</v>
      </c>
      <c r="M1163" s="2">
        <v>0.1</v>
      </c>
      <c r="N1163" s="3">
        <v>137</v>
      </c>
      <c r="O1163" s="3">
        <v>-6</v>
      </c>
      <c r="P1163">
        <v>1</v>
      </c>
      <c r="Q1163" t="s">
        <v>7880</v>
      </c>
    </row>
    <row r="1164" spans="1:17" x14ac:dyDescent="0.25">
      <c r="A1164" t="s">
        <v>2315</v>
      </c>
      <c r="B1164" s="1">
        <v>40857</v>
      </c>
      <c r="C1164" t="s">
        <v>1227</v>
      </c>
      <c r="D1164" t="s">
        <v>101</v>
      </c>
      <c r="E1164" t="s">
        <v>183</v>
      </c>
      <c r="F1164" t="s">
        <v>1003</v>
      </c>
      <c r="G1164" t="s">
        <v>41</v>
      </c>
      <c r="H1164" t="s">
        <v>21</v>
      </c>
      <c r="I1164" t="s">
        <v>32</v>
      </c>
      <c r="J1164" t="s">
        <v>24</v>
      </c>
      <c r="K1164" t="s">
        <v>78</v>
      </c>
      <c r="L1164" t="s">
        <v>1488</v>
      </c>
      <c r="M1164" s="2">
        <v>0</v>
      </c>
      <c r="N1164" s="3">
        <v>50</v>
      </c>
      <c r="O1164" s="3">
        <v>14</v>
      </c>
      <c r="P1164">
        <v>3</v>
      </c>
      <c r="Q1164" t="s">
        <v>7880</v>
      </c>
    </row>
    <row r="1165" spans="1:17" x14ac:dyDescent="0.25">
      <c r="A1165" t="s">
        <v>2315</v>
      </c>
      <c r="B1165" s="1">
        <v>40857</v>
      </c>
      <c r="C1165" t="s">
        <v>1227</v>
      </c>
      <c r="D1165" t="s">
        <v>101</v>
      </c>
      <c r="E1165" t="s">
        <v>183</v>
      </c>
      <c r="F1165" t="s">
        <v>1003</v>
      </c>
      <c r="G1165" t="s">
        <v>41</v>
      </c>
      <c r="H1165" t="s">
        <v>21</v>
      </c>
      <c r="I1165" t="s">
        <v>32</v>
      </c>
      <c r="J1165" t="s">
        <v>24</v>
      </c>
      <c r="K1165" t="s">
        <v>50</v>
      </c>
      <c r="L1165" t="s">
        <v>1095</v>
      </c>
      <c r="M1165" s="2">
        <v>0.1</v>
      </c>
      <c r="N1165" s="3">
        <v>604</v>
      </c>
      <c r="O1165" s="3">
        <v>-7</v>
      </c>
      <c r="P1165">
        <v>5</v>
      </c>
      <c r="Q1165" t="s">
        <v>7880</v>
      </c>
    </row>
    <row r="1166" spans="1:17" x14ac:dyDescent="0.25">
      <c r="A1166" t="s">
        <v>2315</v>
      </c>
      <c r="B1166" s="1">
        <v>40857</v>
      </c>
      <c r="C1166" t="s">
        <v>1227</v>
      </c>
      <c r="D1166" t="s">
        <v>101</v>
      </c>
      <c r="E1166" t="s">
        <v>183</v>
      </c>
      <c r="F1166" t="s">
        <v>1003</v>
      </c>
      <c r="G1166" t="s">
        <v>41</v>
      </c>
      <c r="H1166" t="s">
        <v>21</v>
      </c>
      <c r="I1166" t="s">
        <v>32</v>
      </c>
      <c r="J1166" t="s">
        <v>107</v>
      </c>
      <c r="K1166" t="s">
        <v>108</v>
      </c>
      <c r="L1166" t="s">
        <v>905</v>
      </c>
      <c r="M1166" s="2">
        <v>0</v>
      </c>
      <c r="N1166" s="3">
        <v>432</v>
      </c>
      <c r="O1166" s="3">
        <v>181</v>
      </c>
      <c r="P1166">
        <v>5</v>
      </c>
      <c r="Q1166" t="s">
        <v>7881</v>
      </c>
    </row>
    <row r="1167" spans="1:17" x14ac:dyDescent="0.25">
      <c r="A1167" t="s">
        <v>2316</v>
      </c>
      <c r="B1167" s="1">
        <v>40858</v>
      </c>
      <c r="C1167" t="s">
        <v>2317</v>
      </c>
      <c r="D1167" t="s">
        <v>38</v>
      </c>
      <c r="E1167" t="s">
        <v>59</v>
      </c>
      <c r="F1167" t="s">
        <v>2318</v>
      </c>
      <c r="G1167" t="s">
        <v>41</v>
      </c>
      <c r="H1167" t="s">
        <v>31</v>
      </c>
      <c r="I1167" t="s">
        <v>32</v>
      </c>
      <c r="J1167" t="s">
        <v>24</v>
      </c>
      <c r="K1167" t="s">
        <v>43</v>
      </c>
      <c r="L1167" t="s">
        <v>306</v>
      </c>
      <c r="M1167" s="2">
        <v>0</v>
      </c>
      <c r="N1167" s="3">
        <v>50</v>
      </c>
      <c r="O1167" s="3">
        <v>3</v>
      </c>
      <c r="P1167">
        <v>2</v>
      </c>
      <c r="Q1167" t="s">
        <v>7881</v>
      </c>
    </row>
    <row r="1168" spans="1:17" x14ac:dyDescent="0.25">
      <c r="A1168" t="s">
        <v>2316</v>
      </c>
      <c r="B1168" s="1">
        <v>40858</v>
      </c>
      <c r="C1168" t="s">
        <v>2317</v>
      </c>
      <c r="D1168" t="s">
        <v>38</v>
      </c>
      <c r="E1168" t="s">
        <v>59</v>
      </c>
      <c r="F1168" t="s">
        <v>2318</v>
      </c>
      <c r="G1168" t="s">
        <v>41</v>
      </c>
      <c r="H1168" t="s">
        <v>31</v>
      </c>
      <c r="I1168" t="s">
        <v>32</v>
      </c>
      <c r="J1168" t="s">
        <v>24</v>
      </c>
      <c r="K1168" t="s">
        <v>169</v>
      </c>
      <c r="L1168" t="s">
        <v>2047</v>
      </c>
      <c r="M1168" s="2">
        <v>0</v>
      </c>
      <c r="N1168" s="3">
        <v>23</v>
      </c>
      <c r="O1168" s="3">
        <v>9</v>
      </c>
      <c r="P1168">
        <v>1</v>
      </c>
      <c r="Q1168" t="s">
        <v>7881</v>
      </c>
    </row>
    <row r="1169" spans="1:17" x14ac:dyDescent="0.25">
      <c r="A1169" t="s">
        <v>2316</v>
      </c>
      <c r="B1169" s="1">
        <v>40858</v>
      </c>
      <c r="C1169" t="s">
        <v>2317</v>
      </c>
      <c r="D1169" t="s">
        <v>38</v>
      </c>
      <c r="E1169" t="s">
        <v>59</v>
      </c>
      <c r="F1169" t="s">
        <v>2318</v>
      </c>
      <c r="G1169" t="s">
        <v>41</v>
      </c>
      <c r="H1169" t="s">
        <v>31</v>
      </c>
      <c r="I1169" t="s">
        <v>32</v>
      </c>
      <c r="J1169" t="s">
        <v>24</v>
      </c>
      <c r="K1169" t="s">
        <v>50</v>
      </c>
      <c r="L1169" t="s">
        <v>647</v>
      </c>
      <c r="M1169" s="2">
        <v>0.1</v>
      </c>
      <c r="N1169" s="3">
        <v>952</v>
      </c>
      <c r="O1169" s="3">
        <v>-32</v>
      </c>
      <c r="P1169">
        <v>5</v>
      </c>
      <c r="Q1169" t="s">
        <v>7880</v>
      </c>
    </row>
    <row r="1170" spans="1:17" x14ac:dyDescent="0.25">
      <c r="A1170" t="s">
        <v>2319</v>
      </c>
      <c r="B1170" s="1">
        <v>40860</v>
      </c>
      <c r="C1170" t="s">
        <v>1995</v>
      </c>
      <c r="D1170" t="s">
        <v>38</v>
      </c>
      <c r="E1170" t="s">
        <v>660</v>
      </c>
      <c r="F1170" t="s">
        <v>991</v>
      </c>
      <c r="G1170" t="s">
        <v>41</v>
      </c>
      <c r="H1170" t="s">
        <v>21</v>
      </c>
      <c r="I1170" t="s">
        <v>32</v>
      </c>
      <c r="J1170" t="s">
        <v>24</v>
      </c>
      <c r="K1170" t="s">
        <v>78</v>
      </c>
      <c r="L1170" t="s">
        <v>2320</v>
      </c>
      <c r="M1170" s="2">
        <v>0</v>
      </c>
      <c r="N1170" s="3">
        <v>89</v>
      </c>
      <c r="O1170" s="3">
        <v>15</v>
      </c>
      <c r="P1170">
        <v>3</v>
      </c>
      <c r="Q1170" t="s">
        <v>7880</v>
      </c>
    </row>
    <row r="1171" spans="1:17" x14ac:dyDescent="0.25">
      <c r="A1171" t="s">
        <v>2319</v>
      </c>
      <c r="B1171" s="1">
        <v>40860</v>
      </c>
      <c r="C1171" t="s">
        <v>1995</v>
      </c>
      <c r="D1171" t="s">
        <v>38</v>
      </c>
      <c r="E1171" t="s">
        <v>660</v>
      </c>
      <c r="F1171" t="s">
        <v>991</v>
      </c>
      <c r="G1171" t="s">
        <v>41</v>
      </c>
      <c r="H1171" t="s">
        <v>21</v>
      </c>
      <c r="I1171" t="s">
        <v>32</v>
      </c>
      <c r="J1171" t="s">
        <v>24</v>
      </c>
      <c r="K1171" t="s">
        <v>145</v>
      </c>
      <c r="L1171" t="s">
        <v>2202</v>
      </c>
      <c r="M1171" s="2">
        <v>0</v>
      </c>
      <c r="N1171" s="3">
        <v>144</v>
      </c>
      <c r="O1171" s="3">
        <v>13</v>
      </c>
      <c r="P1171">
        <v>3</v>
      </c>
      <c r="Q1171" t="s">
        <v>7880</v>
      </c>
    </row>
    <row r="1172" spans="1:17" x14ac:dyDescent="0.25">
      <c r="A1172" t="s">
        <v>2321</v>
      </c>
      <c r="B1172" s="1">
        <v>40861</v>
      </c>
      <c r="C1172" t="s">
        <v>1126</v>
      </c>
      <c r="D1172" t="s">
        <v>101</v>
      </c>
      <c r="E1172" t="s">
        <v>539</v>
      </c>
      <c r="F1172" t="s">
        <v>540</v>
      </c>
      <c r="G1172" t="s">
        <v>41</v>
      </c>
      <c r="H1172" t="s">
        <v>47</v>
      </c>
      <c r="I1172" t="s">
        <v>22</v>
      </c>
      <c r="J1172" t="s">
        <v>34</v>
      </c>
      <c r="K1172" t="s">
        <v>218</v>
      </c>
      <c r="L1172" t="s">
        <v>1920</v>
      </c>
      <c r="M1172" s="2">
        <v>0</v>
      </c>
      <c r="N1172" s="3">
        <v>70</v>
      </c>
      <c r="O1172" s="3">
        <v>22</v>
      </c>
      <c r="P1172">
        <v>3</v>
      </c>
      <c r="Q1172" t="s">
        <v>7880</v>
      </c>
    </row>
    <row r="1173" spans="1:17" x14ac:dyDescent="0.25">
      <c r="A1173" t="s">
        <v>2322</v>
      </c>
      <c r="B1173" s="1">
        <v>40861</v>
      </c>
      <c r="C1173" t="s">
        <v>177</v>
      </c>
      <c r="D1173" t="s">
        <v>28</v>
      </c>
      <c r="E1173" t="s">
        <v>29</v>
      </c>
      <c r="F1173" t="s">
        <v>1198</v>
      </c>
      <c r="G1173" t="s">
        <v>20</v>
      </c>
      <c r="H1173" t="s">
        <v>31</v>
      </c>
      <c r="I1173" t="s">
        <v>32</v>
      </c>
      <c r="J1173" t="s">
        <v>24</v>
      </c>
      <c r="K1173" t="s">
        <v>43</v>
      </c>
      <c r="L1173" t="s">
        <v>736</v>
      </c>
      <c r="M1173" s="2">
        <v>0</v>
      </c>
      <c r="N1173" s="3">
        <v>19</v>
      </c>
      <c r="O1173" s="3">
        <v>5</v>
      </c>
      <c r="P1173">
        <v>1</v>
      </c>
      <c r="Q1173" t="s">
        <v>7880</v>
      </c>
    </row>
    <row r="1174" spans="1:17" x14ac:dyDescent="0.25">
      <c r="A1174" t="s">
        <v>2322</v>
      </c>
      <c r="B1174" s="1">
        <v>40861</v>
      </c>
      <c r="C1174" t="s">
        <v>177</v>
      </c>
      <c r="D1174" t="s">
        <v>28</v>
      </c>
      <c r="E1174" t="s">
        <v>29</v>
      </c>
      <c r="F1174" t="s">
        <v>1198</v>
      </c>
      <c r="G1174" t="s">
        <v>20</v>
      </c>
      <c r="H1174" t="s">
        <v>31</v>
      </c>
      <c r="I1174" t="s">
        <v>32</v>
      </c>
      <c r="J1174" t="s">
        <v>24</v>
      </c>
      <c r="K1174" t="s">
        <v>43</v>
      </c>
      <c r="L1174" t="s">
        <v>1601</v>
      </c>
      <c r="M1174" s="2">
        <v>0</v>
      </c>
      <c r="N1174" s="3">
        <v>79</v>
      </c>
      <c r="O1174" s="3">
        <v>7</v>
      </c>
      <c r="P1174">
        <v>3</v>
      </c>
      <c r="Q1174" t="s">
        <v>7881</v>
      </c>
    </row>
    <row r="1175" spans="1:17" x14ac:dyDescent="0.25">
      <c r="A1175" t="s">
        <v>2322</v>
      </c>
      <c r="B1175" s="1">
        <v>40861</v>
      </c>
      <c r="C1175" t="s">
        <v>177</v>
      </c>
      <c r="D1175" t="s">
        <v>28</v>
      </c>
      <c r="E1175" t="s">
        <v>29</v>
      </c>
      <c r="F1175" t="s">
        <v>1198</v>
      </c>
      <c r="G1175" t="s">
        <v>20</v>
      </c>
      <c r="H1175" t="s">
        <v>31</v>
      </c>
      <c r="I1175" t="s">
        <v>32</v>
      </c>
      <c r="J1175" t="s">
        <v>24</v>
      </c>
      <c r="K1175" t="s">
        <v>78</v>
      </c>
      <c r="L1175" t="s">
        <v>1423</v>
      </c>
      <c r="M1175" s="2">
        <v>0</v>
      </c>
      <c r="N1175" s="3">
        <v>7</v>
      </c>
      <c r="O1175" s="3">
        <v>3</v>
      </c>
      <c r="P1175">
        <v>1</v>
      </c>
      <c r="Q1175" t="s">
        <v>7881</v>
      </c>
    </row>
    <row r="1176" spans="1:17" x14ac:dyDescent="0.25">
      <c r="A1176" t="s">
        <v>2323</v>
      </c>
      <c r="B1176" s="1">
        <v>40862</v>
      </c>
      <c r="C1176" t="s">
        <v>2324</v>
      </c>
      <c r="D1176" t="s">
        <v>500</v>
      </c>
      <c r="E1176" t="s">
        <v>501</v>
      </c>
      <c r="F1176" t="s">
        <v>502</v>
      </c>
      <c r="G1176" t="s">
        <v>20</v>
      </c>
      <c r="H1176" t="s">
        <v>31</v>
      </c>
      <c r="I1176" t="s">
        <v>32</v>
      </c>
      <c r="J1176" t="s">
        <v>34</v>
      </c>
      <c r="K1176" t="s">
        <v>35</v>
      </c>
      <c r="L1176" t="s">
        <v>2325</v>
      </c>
      <c r="M1176" s="2">
        <v>0</v>
      </c>
      <c r="N1176" s="3">
        <v>728</v>
      </c>
      <c r="O1176" s="3">
        <v>80</v>
      </c>
      <c r="P1176">
        <v>2</v>
      </c>
      <c r="Q1176" t="s">
        <v>7880</v>
      </c>
    </row>
    <row r="1177" spans="1:17" x14ac:dyDescent="0.25">
      <c r="A1177" t="s">
        <v>2323</v>
      </c>
      <c r="B1177" s="1">
        <v>40862</v>
      </c>
      <c r="C1177" t="s">
        <v>2324</v>
      </c>
      <c r="D1177" t="s">
        <v>500</v>
      </c>
      <c r="E1177" t="s">
        <v>501</v>
      </c>
      <c r="F1177" t="s">
        <v>502</v>
      </c>
      <c r="G1177" t="s">
        <v>20</v>
      </c>
      <c r="H1177" t="s">
        <v>31</v>
      </c>
      <c r="I1177" t="s">
        <v>32</v>
      </c>
      <c r="J1177" t="s">
        <v>34</v>
      </c>
      <c r="K1177" t="s">
        <v>97</v>
      </c>
      <c r="L1177" t="s">
        <v>2326</v>
      </c>
      <c r="M1177" s="2">
        <v>0</v>
      </c>
      <c r="N1177" s="3">
        <v>405</v>
      </c>
      <c r="O1177" s="3">
        <v>20</v>
      </c>
      <c r="P1177">
        <v>3</v>
      </c>
      <c r="Q1177" t="s">
        <v>7881</v>
      </c>
    </row>
    <row r="1178" spans="1:17" x14ac:dyDescent="0.25">
      <c r="A1178" t="s">
        <v>2323</v>
      </c>
      <c r="B1178" s="1">
        <v>40862</v>
      </c>
      <c r="C1178" t="s">
        <v>2324</v>
      </c>
      <c r="D1178" t="s">
        <v>500</v>
      </c>
      <c r="E1178" t="s">
        <v>501</v>
      </c>
      <c r="F1178" t="s">
        <v>502</v>
      </c>
      <c r="G1178" t="s">
        <v>20</v>
      </c>
      <c r="H1178" t="s">
        <v>31</v>
      </c>
      <c r="I1178" t="s">
        <v>32</v>
      </c>
      <c r="J1178" t="s">
        <v>24</v>
      </c>
      <c r="K1178" t="s">
        <v>43</v>
      </c>
      <c r="L1178" t="s">
        <v>712</v>
      </c>
      <c r="M1178" s="2">
        <v>0</v>
      </c>
      <c r="N1178" s="3">
        <v>49</v>
      </c>
      <c r="O1178" s="3">
        <v>19</v>
      </c>
      <c r="P1178">
        <v>2</v>
      </c>
      <c r="Q1178" t="s">
        <v>7880</v>
      </c>
    </row>
    <row r="1179" spans="1:17" x14ac:dyDescent="0.25">
      <c r="A1179" t="s">
        <v>2323</v>
      </c>
      <c r="B1179" s="1">
        <v>40862</v>
      </c>
      <c r="C1179" t="s">
        <v>2324</v>
      </c>
      <c r="D1179" t="s">
        <v>500</v>
      </c>
      <c r="E1179" t="s">
        <v>501</v>
      </c>
      <c r="F1179" t="s">
        <v>502</v>
      </c>
      <c r="G1179" t="s">
        <v>20</v>
      </c>
      <c r="H1179" t="s">
        <v>31</v>
      </c>
      <c r="I1179" t="s">
        <v>32</v>
      </c>
      <c r="J1179" t="s">
        <v>24</v>
      </c>
      <c r="K1179" t="s">
        <v>78</v>
      </c>
      <c r="L1179" t="s">
        <v>576</v>
      </c>
      <c r="M1179" s="2">
        <v>0</v>
      </c>
      <c r="N1179" s="3">
        <v>27</v>
      </c>
      <c r="O1179" s="3">
        <v>11</v>
      </c>
      <c r="P1179">
        <v>2</v>
      </c>
      <c r="Q1179" t="s">
        <v>7881</v>
      </c>
    </row>
    <row r="1180" spans="1:17" x14ac:dyDescent="0.25">
      <c r="A1180" t="s">
        <v>2323</v>
      </c>
      <c r="B1180" s="1">
        <v>40862</v>
      </c>
      <c r="C1180" t="s">
        <v>2324</v>
      </c>
      <c r="D1180" t="s">
        <v>500</v>
      </c>
      <c r="E1180" t="s">
        <v>501</v>
      </c>
      <c r="F1180" t="s">
        <v>502</v>
      </c>
      <c r="G1180" t="s">
        <v>20</v>
      </c>
      <c r="H1180" t="s">
        <v>31</v>
      </c>
      <c r="I1180" t="s">
        <v>32</v>
      </c>
      <c r="J1180" t="s">
        <v>107</v>
      </c>
      <c r="K1180" t="s">
        <v>136</v>
      </c>
      <c r="L1180" t="s">
        <v>2175</v>
      </c>
      <c r="M1180" s="2">
        <v>0</v>
      </c>
      <c r="N1180" s="3">
        <v>636</v>
      </c>
      <c r="O1180" s="3">
        <v>178</v>
      </c>
      <c r="P1180">
        <v>1</v>
      </c>
      <c r="Q1180" t="s">
        <v>7881</v>
      </c>
    </row>
    <row r="1181" spans="1:17" x14ac:dyDescent="0.25">
      <c r="A1181" t="s">
        <v>2327</v>
      </c>
      <c r="B1181" s="1">
        <v>40862</v>
      </c>
      <c r="C1181" t="s">
        <v>2328</v>
      </c>
      <c r="D1181" t="s">
        <v>73</v>
      </c>
      <c r="E1181" t="s">
        <v>652</v>
      </c>
      <c r="F1181" t="s">
        <v>2329</v>
      </c>
      <c r="G1181" t="s">
        <v>76</v>
      </c>
      <c r="H1181" t="s">
        <v>21</v>
      </c>
      <c r="I1181" t="s">
        <v>54</v>
      </c>
      <c r="J1181" t="s">
        <v>24</v>
      </c>
      <c r="K1181" t="s">
        <v>78</v>
      </c>
      <c r="L1181" t="s">
        <v>1232</v>
      </c>
      <c r="M1181" s="2">
        <v>0</v>
      </c>
      <c r="N1181" s="3">
        <v>60</v>
      </c>
      <c r="O1181" s="3">
        <v>24</v>
      </c>
      <c r="P1181">
        <v>2</v>
      </c>
      <c r="Q1181" t="s">
        <v>7881</v>
      </c>
    </row>
    <row r="1182" spans="1:17" x14ac:dyDescent="0.25">
      <c r="A1182" t="s">
        <v>2330</v>
      </c>
      <c r="B1182" s="1">
        <v>40862</v>
      </c>
      <c r="C1182" t="s">
        <v>66</v>
      </c>
      <c r="D1182" t="s">
        <v>38</v>
      </c>
      <c r="E1182" t="s">
        <v>972</v>
      </c>
      <c r="F1182" t="s">
        <v>2331</v>
      </c>
      <c r="G1182" t="s">
        <v>41</v>
      </c>
      <c r="H1182" t="s">
        <v>31</v>
      </c>
      <c r="I1182" t="s">
        <v>54</v>
      </c>
      <c r="J1182" t="s">
        <v>24</v>
      </c>
      <c r="K1182" t="s">
        <v>43</v>
      </c>
      <c r="L1182" t="s">
        <v>2033</v>
      </c>
      <c r="M1182" s="2">
        <v>0</v>
      </c>
      <c r="N1182" s="3">
        <v>165</v>
      </c>
      <c r="O1182" s="3">
        <v>58</v>
      </c>
      <c r="P1182">
        <v>3</v>
      </c>
      <c r="Q1182" t="s">
        <v>7880</v>
      </c>
    </row>
    <row r="1183" spans="1:17" x14ac:dyDescent="0.25">
      <c r="A1183" t="s">
        <v>2330</v>
      </c>
      <c r="B1183" s="1">
        <v>40862</v>
      </c>
      <c r="C1183" t="s">
        <v>66</v>
      </c>
      <c r="D1183" t="s">
        <v>38</v>
      </c>
      <c r="E1183" t="s">
        <v>972</v>
      </c>
      <c r="F1183" t="s">
        <v>2331</v>
      </c>
      <c r="G1183" t="s">
        <v>41</v>
      </c>
      <c r="H1183" t="s">
        <v>31</v>
      </c>
      <c r="I1183" t="s">
        <v>54</v>
      </c>
      <c r="J1183" t="s">
        <v>24</v>
      </c>
      <c r="K1183" t="s">
        <v>78</v>
      </c>
      <c r="L1183" t="s">
        <v>893</v>
      </c>
      <c r="M1183" s="2">
        <v>0</v>
      </c>
      <c r="N1183" s="3">
        <v>147</v>
      </c>
      <c r="O1183" s="3">
        <v>53</v>
      </c>
      <c r="P1183">
        <v>3</v>
      </c>
      <c r="Q1183" t="s">
        <v>7881</v>
      </c>
    </row>
    <row r="1184" spans="1:17" x14ac:dyDescent="0.25">
      <c r="A1184" t="s">
        <v>2332</v>
      </c>
      <c r="B1184" s="1">
        <v>40863</v>
      </c>
      <c r="C1184" t="s">
        <v>639</v>
      </c>
      <c r="D1184" t="s">
        <v>81</v>
      </c>
      <c r="E1184" t="s">
        <v>82</v>
      </c>
      <c r="F1184" t="s">
        <v>82</v>
      </c>
      <c r="G1184" t="s">
        <v>41</v>
      </c>
      <c r="H1184" t="s">
        <v>31</v>
      </c>
      <c r="I1184" t="s">
        <v>22</v>
      </c>
      <c r="J1184" t="s">
        <v>24</v>
      </c>
      <c r="K1184" t="s">
        <v>50</v>
      </c>
      <c r="L1184" t="s">
        <v>2333</v>
      </c>
      <c r="M1184" s="2">
        <v>0</v>
      </c>
      <c r="N1184" s="3">
        <v>320</v>
      </c>
      <c r="O1184" s="3">
        <v>160</v>
      </c>
      <c r="P1184">
        <v>6</v>
      </c>
      <c r="Q1184" t="s">
        <v>7880</v>
      </c>
    </row>
    <row r="1185" spans="1:17" x14ac:dyDescent="0.25">
      <c r="A1185" t="s">
        <v>2334</v>
      </c>
      <c r="B1185" s="1">
        <v>40863</v>
      </c>
      <c r="C1185" t="s">
        <v>2335</v>
      </c>
      <c r="D1185" t="s">
        <v>18</v>
      </c>
      <c r="E1185" t="s">
        <v>19</v>
      </c>
      <c r="F1185" t="s">
        <v>19</v>
      </c>
      <c r="G1185" t="s">
        <v>20</v>
      </c>
      <c r="H1185" t="s">
        <v>47</v>
      </c>
      <c r="I1185" t="s">
        <v>32</v>
      </c>
      <c r="J1185" t="s">
        <v>24</v>
      </c>
      <c r="K1185" t="s">
        <v>141</v>
      </c>
      <c r="L1185" t="s">
        <v>2336</v>
      </c>
      <c r="M1185" s="2">
        <v>0.5</v>
      </c>
      <c r="N1185" s="3">
        <v>92</v>
      </c>
      <c r="O1185" s="3">
        <v>-28</v>
      </c>
      <c r="P1185">
        <v>3</v>
      </c>
      <c r="Q1185" t="s">
        <v>7880</v>
      </c>
    </row>
    <row r="1186" spans="1:17" x14ac:dyDescent="0.25">
      <c r="A1186" t="s">
        <v>2334</v>
      </c>
      <c r="B1186" s="1">
        <v>40863</v>
      </c>
      <c r="C1186" t="s">
        <v>2335</v>
      </c>
      <c r="D1186" t="s">
        <v>18</v>
      </c>
      <c r="E1186" t="s">
        <v>19</v>
      </c>
      <c r="F1186" t="s">
        <v>19</v>
      </c>
      <c r="G1186" t="s">
        <v>20</v>
      </c>
      <c r="H1186" t="s">
        <v>47</v>
      </c>
      <c r="I1186" t="s">
        <v>32</v>
      </c>
      <c r="J1186" t="s">
        <v>24</v>
      </c>
      <c r="K1186" t="s">
        <v>43</v>
      </c>
      <c r="L1186" t="s">
        <v>180</v>
      </c>
      <c r="M1186" s="2">
        <v>0.5</v>
      </c>
      <c r="N1186" s="3">
        <v>96</v>
      </c>
      <c r="O1186" s="3">
        <v>0</v>
      </c>
      <c r="P1186">
        <v>6</v>
      </c>
      <c r="Q1186" t="s">
        <v>7881</v>
      </c>
    </row>
    <row r="1187" spans="1:17" x14ac:dyDescent="0.25">
      <c r="A1187" t="s">
        <v>2334</v>
      </c>
      <c r="B1187" s="1">
        <v>40863</v>
      </c>
      <c r="C1187" t="s">
        <v>2335</v>
      </c>
      <c r="D1187" t="s">
        <v>18</v>
      </c>
      <c r="E1187" t="s">
        <v>19</v>
      </c>
      <c r="F1187" t="s">
        <v>19</v>
      </c>
      <c r="G1187" t="s">
        <v>20</v>
      </c>
      <c r="H1187" t="s">
        <v>47</v>
      </c>
      <c r="I1187" t="s">
        <v>32</v>
      </c>
      <c r="J1187" t="s">
        <v>24</v>
      </c>
      <c r="K1187" t="s">
        <v>78</v>
      </c>
      <c r="L1187" t="s">
        <v>2337</v>
      </c>
      <c r="M1187" s="2">
        <v>0.5</v>
      </c>
      <c r="N1187" s="3">
        <v>4</v>
      </c>
      <c r="O1187" s="3">
        <v>-2</v>
      </c>
      <c r="P1187">
        <v>1</v>
      </c>
      <c r="Q1187" t="s">
        <v>7881</v>
      </c>
    </row>
    <row r="1188" spans="1:17" x14ac:dyDescent="0.25">
      <c r="A1188" t="s">
        <v>2334</v>
      </c>
      <c r="B1188" s="1">
        <v>40863</v>
      </c>
      <c r="C1188" t="s">
        <v>2335</v>
      </c>
      <c r="D1188" t="s">
        <v>18</v>
      </c>
      <c r="E1188" t="s">
        <v>19</v>
      </c>
      <c r="F1188" t="s">
        <v>19</v>
      </c>
      <c r="G1188" t="s">
        <v>20</v>
      </c>
      <c r="H1188" t="s">
        <v>47</v>
      </c>
      <c r="I1188" t="s">
        <v>32</v>
      </c>
      <c r="J1188" t="s">
        <v>24</v>
      </c>
      <c r="K1188" t="s">
        <v>63</v>
      </c>
      <c r="L1188" t="s">
        <v>2338</v>
      </c>
      <c r="M1188" s="2">
        <v>0.5</v>
      </c>
      <c r="N1188" s="3">
        <v>20</v>
      </c>
      <c r="O1188" s="3">
        <v>-20</v>
      </c>
      <c r="P1188">
        <v>3</v>
      </c>
      <c r="Q1188" t="s">
        <v>7880</v>
      </c>
    </row>
    <row r="1189" spans="1:17" x14ac:dyDescent="0.25">
      <c r="A1189" t="s">
        <v>2334</v>
      </c>
      <c r="B1189" s="1">
        <v>40863</v>
      </c>
      <c r="C1189" t="s">
        <v>2335</v>
      </c>
      <c r="D1189" t="s">
        <v>18</v>
      </c>
      <c r="E1189" t="s">
        <v>19</v>
      </c>
      <c r="F1189" t="s">
        <v>19</v>
      </c>
      <c r="G1189" t="s">
        <v>20</v>
      </c>
      <c r="H1189" t="s">
        <v>47</v>
      </c>
      <c r="I1189" t="s">
        <v>32</v>
      </c>
      <c r="J1189" t="s">
        <v>24</v>
      </c>
      <c r="K1189" t="s">
        <v>50</v>
      </c>
      <c r="L1189" t="s">
        <v>2091</v>
      </c>
      <c r="M1189" s="2">
        <v>0.5</v>
      </c>
      <c r="N1189" s="3">
        <v>27</v>
      </c>
      <c r="O1189" s="3">
        <v>-20</v>
      </c>
      <c r="P1189">
        <v>1</v>
      </c>
      <c r="Q1189" t="s">
        <v>7880</v>
      </c>
    </row>
    <row r="1190" spans="1:17" x14ac:dyDescent="0.25">
      <c r="A1190" t="s">
        <v>2339</v>
      </c>
      <c r="B1190" s="1">
        <v>40864</v>
      </c>
      <c r="C1190" t="s">
        <v>2340</v>
      </c>
      <c r="D1190" t="s">
        <v>86</v>
      </c>
      <c r="E1190" t="s">
        <v>226</v>
      </c>
      <c r="F1190" t="s">
        <v>226</v>
      </c>
      <c r="G1190" t="s">
        <v>76</v>
      </c>
      <c r="H1190" t="s">
        <v>21</v>
      </c>
      <c r="I1190" t="s">
        <v>32</v>
      </c>
      <c r="J1190" t="s">
        <v>34</v>
      </c>
      <c r="K1190" t="s">
        <v>218</v>
      </c>
      <c r="L1190" t="s">
        <v>408</v>
      </c>
      <c r="M1190" s="2">
        <v>0</v>
      </c>
      <c r="N1190" s="3">
        <v>103</v>
      </c>
      <c r="O1190" s="3">
        <v>30</v>
      </c>
      <c r="P1190">
        <v>2</v>
      </c>
      <c r="Q1190" t="s">
        <v>7880</v>
      </c>
    </row>
    <row r="1191" spans="1:17" x14ac:dyDescent="0.25">
      <c r="A1191" t="s">
        <v>2339</v>
      </c>
      <c r="B1191" s="1">
        <v>40864</v>
      </c>
      <c r="C1191" t="s">
        <v>2340</v>
      </c>
      <c r="D1191" t="s">
        <v>86</v>
      </c>
      <c r="E1191" t="s">
        <v>226</v>
      </c>
      <c r="F1191" t="s">
        <v>226</v>
      </c>
      <c r="G1191" t="s">
        <v>76</v>
      </c>
      <c r="H1191" t="s">
        <v>21</v>
      </c>
      <c r="I1191" t="s">
        <v>32</v>
      </c>
      <c r="J1191" t="s">
        <v>24</v>
      </c>
      <c r="K1191" t="s">
        <v>25</v>
      </c>
      <c r="L1191" t="s">
        <v>2341</v>
      </c>
      <c r="M1191" s="2">
        <v>0</v>
      </c>
      <c r="N1191" s="3">
        <v>132</v>
      </c>
      <c r="O1191" s="3">
        <v>61</v>
      </c>
      <c r="P1191">
        <v>6</v>
      </c>
      <c r="Q1191" t="s">
        <v>7881</v>
      </c>
    </row>
    <row r="1192" spans="1:17" x14ac:dyDescent="0.25">
      <c r="A1192" t="s">
        <v>2339</v>
      </c>
      <c r="B1192" s="1">
        <v>40864</v>
      </c>
      <c r="C1192" t="s">
        <v>2340</v>
      </c>
      <c r="D1192" t="s">
        <v>86</v>
      </c>
      <c r="E1192" t="s">
        <v>226</v>
      </c>
      <c r="F1192" t="s">
        <v>226</v>
      </c>
      <c r="G1192" t="s">
        <v>76</v>
      </c>
      <c r="H1192" t="s">
        <v>21</v>
      </c>
      <c r="I1192" t="s">
        <v>32</v>
      </c>
      <c r="J1192" t="s">
        <v>24</v>
      </c>
      <c r="K1192" t="s">
        <v>50</v>
      </c>
      <c r="L1192" t="s">
        <v>2201</v>
      </c>
      <c r="M1192" s="2">
        <v>0.1</v>
      </c>
      <c r="N1192" s="3">
        <v>124</v>
      </c>
      <c r="O1192" s="3">
        <v>41</v>
      </c>
      <c r="P1192">
        <v>1</v>
      </c>
      <c r="Q1192" t="s">
        <v>7880</v>
      </c>
    </row>
    <row r="1193" spans="1:17" x14ac:dyDescent="0.25">
      <c r="A1193" t="s">
        <v>2342</v>
      </c>
      <c r="B1193" s="1">
        <v>40864</v>
      </c>
      <c r="C1193" t="s">
        <v>902</v>
      </c>
      <c r="D1193" t="s">
        <v>28</v>
      </c>
      <c r="E1193" t="s">
        <v>29</v>
      </c>
      <c r="F1193" t="s">
        <v>280</v>
      </c>
      <c r="G1193" t="s">
        <v>20</v>
      </c>
      <c r="H1193" t="s">
        <v>31</v>
      </c>
      <c r="I1193" t="s">
        <v>32</v>
      </c>
      <c r="J1193" t="s">
        <v>24</v>
      </c>
      <c r="K1193" t="s">
        <v>78</v>
      </c>
      <c r="L1193" t="s">
        <v>1453</v>
      </c>
      <c r="M1193" s="2">
        <v>0.1</v>
      </c>
      <c r="N1193" s="3">
        <v>29</v>
      </c>
      <c r="O1193" s="3">
        <v>-1</v>
      </c>
      <c r="P1193">
        <v>2</v>
      </c>
      <c r="Q1193" t="s">
        <v>7880</v>
      </c>
    </row>
    <row r="1194" spans="1:17" x14ac:dyDescent="0.25">
      <c r="A1194" t="s">
        <v>2343</v>
      </c>
      <c r="B1194" s="1">
        <v>40864</v>
      </c>
      <c r="C1194" t="s">
        <v>1857</v>
      </c>
      <c r="D1194" t="s">
        <v>28</v>
      </c>
      <c r="E1194" t="s">
        <v>29</v>
      </c>
      <c r="F1194" t="s">
        <v>115</v>
      </c>
      <c r="G1194" t="s">
        <v>20</v>
      </c>
      <c r="H1194" t="s">
        <v>47</v>
      </c>
      <c r="I1194" t="s">
        <v>32</v>
      </c>
      <c r="J1194" t="s">
        <v>24</v>
      </c>
      <c r="K1194" t="s">
        <v>43</v>
      </c>
      <c r="L1194" t="s">
        <v>83</v>
      </c>
      <c r="M1194" s="2">
        <v>0.5</v>
      </c>
      <c r="N1194" s="3">
        <v>82</v>
      </c>
      <c r="O1194" s="3">
        <v>-53</v>
      </c>
      <c r="P1194">
        <v>3</v>
      </c>
      <c r="Q1194" t="s">
        <v>7881</v>
      </c>
    </row>
    <row r="1195" spans="1:17" x14ac:dyDescent="0.25">
      <c r="A1195" t="s">
        <v>2344</v>
      </c>
      <c r="B1195" s="1">
        <v>40865</v>
      </c>
      <c r="C1195" t="s">
        <v>1280</v>
      </c>
      <c r="D1195" t="s">
        <v>38</v>
      </c>
      <c r="E1195" t="s">
        <v>304</v>
      </c>
      <c r="F1195" t="s">
        <v>1167</v>
      </c>
      <c r="G1195" t="s">
        <v>41</v>
      </c>
      <c r="H1195" t="s">
        <v>31</v>
      </c>
      <c r="I1195" t="s">
        <v>32</v>
      </c>
      <c r="J1195" t="s">
        <v>34</v>
      </c>
      <c r="K1195" t="s">
        <v>35</v>
      </c>
      <c r="L1195" t="s">
        <v>2345</v>
      </c>
      <c r="M1195" s="2">
        <v>0.1</v>
      </c>
      <c r="N1195" s="3">
        <v>3178</v>
      </c>
      <c r="O1195" s="3">
        <v>-177</v>
      </c>
      <c r="P1195">
        <v>9</v>
      </c>
      <c r="Q1195" t="s">
        <v>7880</v>
      </c>
    </row>
    <row r="1196" spans="1:17" x14ac:dyDescent="0.25">
      <c r="A1196" t="s">
        <v>2344</v>
      </c>
      <c r="B1196" s="1">
        <v>40865</v>
      </c>
      <c r="C1196" t="s">
        <v>1280</v>
      </c>
      <c r="D1196" t="s">
        <v>38</v>
      </c>
      <c r="E1196" t="s">
        <v>304</v>
      </c>
      <c r="F1196" t="s">
        <v>1167</v>
      </c>
      <c r="G1196" t="s">
        <v>41</v>
      </c>
      <c r="H1196" t="s">
        <v>31</v>
      </c>
      <c r="I1196" t="s">
        <v>32</v>
      </c>
      <c r="J1196" t="s">
        <v>34</v>
      </c>
      <c r="K1196" t="s">
        <v>97</v>
      </c>
      <c r="L1196" t="s">
        <v>2346</v>
      </c>
      <c r="M1196" s="2">
        <v>0.1</v>
      </c>
      <c r="N1196" s="3">
        <v>669</v>
      </c>
      <c r="O1196" s="3">
        <v>-45</v>
      </c>
      <c r="P1196">
        <v>14</v>
      </c>
      <c r="Q1196" t="s">
        <v>7880</v>
      </c>
    </row>
    <row r="1197" spans="1:17" x14ac:dyDescent="0.25">
      <c r="A1197" t="s">
        <v>2344</v>
      </c>
      <c r="B1197" s="1">
        <v>40865</v>
      </c>
      <c r="C1197" t="s">
        <v>1280</v>
      </c>
      <c r="D1197" t="s">
        <v>38</v>
      </c>
      <c r="E1197" t="s">
        <v>304</v>
      </c>
      <c r="F1197" t="s">
        <v>1167</v>
      </c>
      <c r="G1197" t="s">
        <v>41</v>
      </c>
      <c r="H1197" t="s">
        <v>31</v>
      </c>
      <c r="I1197" t="s">
        <v>32</v>
      </c>
      <c r="J1197" t="s">
        <v>24</v>
      </c>
      <c r="K1197" t="s">
        <v>169</v>
      </c>
      <c r="L1197" t="s">
        <v>1101</v>
      </c>
      <c r="M1197" s="2">
        <v>0</v>
      </c>
      <c r="N1197" s="3">
        <v>23</v>
      </c>
      <c r="O1197" s="3">
        <v>4</v>
      </c>
      <c r="P1197">
        <v>1</v>
      </c>
      <c r="Q1197" t="s">
        <v>7880</v>
      </c>
    </row>
    <row r="1198" spans="1:17" x14ac:dyDescent="0.25">
      <c r="A1198" t="s">
        <v>2347</v>
      </c>
      <c r="B1198" s="1">
        <v>40866</v>
      </c>
      <c r="C1198" t="s">
        <v>866</v>
      </c>
      <c r="D1198" t="s">
        <v>73</v>
      </c>
      <c r="E1198" t="s">
        <v>207</v>
      </c>
      <c r="F1198" t="s">
        <v>208</v>
      </c>
      <c r="G1198" t="s">
        <v>76</v>
      </c>
      <c r="H1198" t="s">
        <v>47</v>
      </c>
      <c r="I1198" t="s">
        <v>22</v>
      </c>
      <c r="J1198" t="s">
        <v>34</v>
      </c>
      <c r="K1198" t="s">
        <v>89</v>
      </c>
      <c r="L1198" t="s">
        <v>2348</v>
      </c>
      <c r="M1198" s="2">
        <v>0.5</v>
      </c>
      <c r="N1198" s="3">
        <v>607</v>
      </c>
      <c r="O1198" s="3">
        <v>-304</v>
      </c>
      <c r="P1198">
        <v>4</v>
      </c>
      <c r="Q1198" t="s">
        <v>7880</v>
      </c>
    </row>
    <row r="1199" spans="1:17" x14ac:dyDescent="0.25">
      <c r="A1199" t="s">
        <v>2347</v>
      </c>
      <c r="B1199" s="1">
        <v>40866</v>
      </c>
      <c r="C1199" t="s">
        <v>866</v>
      </c>
      <c r="D1199" t="s">
        <v>73</v>
      </c>
      <c r="E1199" t="s">
        <v>207</v>
      </c>
      <c r="F1199" t="s">
        <v>208</v>
      </c>
      <c r="G1199" t="s">
        <v>76</v>
      </c>
      <c r="H1199" t="s">
        <v>47</v>
      </c>
      <c r="I1199" t="s">
        <v>22</v>
      </c>
      <c r="J1199" t="s">
        <v>107</v>
      </c>
      <c r="K1199" t="s">
        <v>186</v>
      </c>
      <c r="L1199" t="s">
        <v>2349</v>
      </c>
      <c r="M1199" s="2">
        <v>0</v>
      </c>
      <c r="N1199" s="3">
        <v>159</v>
      </c>
      <c r="O1199" s="3">
        <v>6</v>
      </c>
      <c r="P1199">
        <v>4</v>
      </c>
      <c r="Q1199" t="s">
        <v>7881</v>
      </c>
    </row>
    <row r="1200" spans="1:17" x14ac:dyDescent="0.25">
      <c r="A1200" t="s">
        <v>2347</v>
      </c>
      <c r="B1200" s="1">
        <v>40866</v>
      </c>
      <c r="C1200" t="s">
        <v>866</v>
      </c>
      <c r="D1200" t="s">
        <v>73</v>
      </c>
      <c r="E1200" t="s">
        <v>207</v>
      </c>
      <c r="F1200" t="s">
        <v>208</v>
      </c>
      <c r="G1200" t="s">
        <v>76</v>
      </c>
      <c r="H1200" t="s">
        <v>47</v>
      </c>
      <c r="I1200" t="s">
        <v>22</v>
      </c>
      <c r="J1200" t="s">
        <v>107</v>
      </c>
      <c r="K1200" t="s">
        <v>136</v>
      </c>
      <c r="L1200" t="s">
        <v>1337</v>
      </c>
      <c r="M1200" s="2">
        <v>0.4</v>
      </c>
      <c r="N1200" s="3">
        <v>729</v>
      </c>
      <c r="O1200" s="3">
        <v>-134</v>
      </c>
      <c r="P1200">
        <v>7</v>
      </c>
      <c r="Q1200" t="s">
        <v>7880</v>
      </c>
    </row>
    <row r="1201" spans="1:17" x14ac:dyDescent="0.25">
      <c r="A1201" t="s">
        <v>2350</v>
      </c>
      <c r="B1201" s="1">
        <v>40868</v>
      </c>
      <c r="C1201" t="s">
        <v>2351</v>
      </c>
      <c r="D1201" t="s">
        <v>38</v>
      </c>
      <c r="E1201" t="s">
        <v>59</v>
      </c>
      <c r="F1201" t="s">
        <v>2352</v>
      </c>
      <c r="G1201" t="s">
        <v>41</v>
      </c>
      <c r="H1201" t="s">
        <v>31</v>
      </c>
      <c r="I1201" t="s">
        <v>32</v>
      </c>
      <c r="J1201" t="s">
        <v>24</v>
      </c>
      <c r="K1201" t="s">
        <v>78</v>
      </c>
      <c r="L1201" t="s">
        <v>2353</v>
      </c>
      <c r="M1201" s="2">
        <v>0</v>
      </c>
      <c r="N1201" s="3">
        <v>51</v>
      </c>
      <c r="O1201" s="3">
        <v>23</v>
      </c>
      <c r="P1201">
        <v>4</v>
      </c>
      <c r="Q1201" t="s">
        <v>7881</v>
      </c>
    </row>
    <row r="1202" spans="1:17" x14ac:dyDescent="0.25">
      <c r="A1202" t="s">
        <v>2350</v>
      </c>
      <c r="B1202" s="1">
        <v>40868</v>
      </c>
      <c r="C1202" t="s">
        <v>2351</v>
      </c>
      <c r="D1202" t="s">
        <v>38</v>
      </c>
      <c r="E1202" t="s">
        <v>59</v>
      </c>
      <c r="F1202" t="s">
        <v>2352</v>
      </c>
      <c r="G1202" t="s">
        <v>41</v>
      </c>
      <c r="H1202" t="s">
        <v>31</v>
      </c>
      <c r="I1202" t="s">
        <v>32</v>
      </c>
      <c r="J1202" t="s">
        <v>24</v>
      </c>
      <c r="K1202" t="s">
        <v>145</v>
      </c>
      <c r="L1202" t="s">
        <v>2249</v>
      </c>
      <c r="M1202" s="2">
        <v>0</v>
      </c>
      <c r="N1202" s="3">
        <v>69</v>
      </c>
      <c r="O1202" s="3">
        <v>27</v>
      </c>
      <c r="P1202">
        <v>2</v>
      </c>
      <c r="Q1202" t="s">
        <v>7880</v>
      </c>
    </row>
    <row r="1203" spans="1:17" x14ac:dyDescent="0.25">
      <c r="A1203" t="s">
        <v>2354</v>
      </c>
      <c r="B1203" s="1">
        <v>40868</v>
      </c>
      <c r="C1203" t="s">
        <v>2355</v>
      </c>
      <c r="D1203" t="s">
        <v>101</v>
      </c>
      <c r="E1203" t="s">
        <v>183</v>
      </c>
      <c r="F1203" t="s">
        <v>2356</v>
      </c>
      <c r="G1203" t="s">
        <v>41</v>
      </c>
      <c r="H1203" t="s">
        <v>31</v>
      </c>
      <c r="I1203" t="s">
        <v>22</v>
      </c>
      <c r="J1203" t="s">
        <v>24</v>
      </c>
      <c r="K1203" t="s">
        <v>43</v>
      </c>
      <c r="L1203" t="s">
        <v>736</v>
      </c>
      <c r="M1203" s="2">
        <v>0</v>
      </c>
      <c r="N1203" s="3">
        <v>94</v>
      </c>
      <c r="O1203" s="3">
        <v>24</v>
      </c>
      <c r="P1203">
        <v>5</v>
      </c>
      <c r="Q1203" t="s">
        <v>7880</v>
      </c>
    </row>
    <row r="1204" spans="1:17" x14ac:dyDescent="0.25">
      <c r="A1204" t="s">
        <v>2357</v>
      </c>
      <c r="B1204" s="1">
        <v>40868</v>
      </c>
      <c r="C1204" t="s">
        <v>1889</v>
      </c>
      <c r="D1204" t="s">
        <v>38</v>
      </c>
      <c r="E1204" t="s">
        <v>67</v>
      </c>
      <c r="F1204" t="s">
        <v>374</v>
      </c>
      <c r="G1204" t="s">
        <v>41</v>
      </c>
      <c r="H1204" t="s">
        <v>31</v>
      </c>
      <c r="I1204" t="s">
        <v>32</v>
      </c>
      <c r="J1204" t="s">
        <v>34</v>
      </c>
      <c r="K1204" t="s">
        <v>97</v>
      </c>
      <c r="L1204" t="s">
        <v>2358</v>
      </c>
      <c r="M1204" s="2">
        <v>0.1</v>
      </c>
      <c r="N1204" s="3">
        <v>231</v>
      </c>
      <c r="O1204" s="3">
        <v>95</v>
      </c>
      <c r="P1204">
        <v>3</v>
      </c>
      <c r="Q1204" t="s">
        <v>7880</v>
      </c>
    </row>
    <row r="1205" spans="1:17" x14ac:dyDescent="0.25">
      <c r="A1205" t="s">
        <v>2357</v>
      </c>
      <c r="B1205" s="1">
        <v>40868</v>
      </c>
      <c r="C1205" t="s">
        <v>1889</v>
      </c>
      <c r="D1205" t="s">
        <v>38</v>
      </c>
      <c r="E1205" t="s">
        <v>67</v>
      </c>
      <c r="F1205" t="s">
        <v>374</v>
      </c>
      <c r="G1205" t="s">
        <v>41</v>
      </c>
      <c r="H1205" t="s">
        <v>31</v>
      </c>
      <c r="I1205" t="s">
        <v>32</v>
      </c>
      <c r="J1205" t="s">
        <v>24</v>
      </c>
      <c r="K1205" t="s">
        <v>63</v>
      </c>
      <c r="L1205" t="s">
        <v>158</v>
      </c>
      <c r="M1205" s="2">
        <v>0</v>
      </c>
      <c r="N1205" s="3">
        <v>66</v>
      </c>
      <c r="O1205" s="3">
        <v>16</v>
      </c>
      <c r="P1205">
        <v>5</v>
      </c>
      <c r="Q1205" t="s">
        <v>7880</v>
      </c>
    </row>
    <row r="1206" spans="1:17" x14ac:dyDescent="0.25">
      <c r="A1206" t="s">
        <v>2359</v>
      </c>
      <c r="B1206" s="1">
        <v>40869</v>
      </c>
      <c r="C1206" t="s">
        <v>2360</v>
      </c>
      <c r="D1206" t="s">
        <v>101</v>
      </c>
      <c r="E1206" t="s">
        <v>291</v>
      </c>
      <c r="F1206" t="s">
        <v>575</v>
      </c>
      <c r="G1206" t="s">
        <v>41</v>
      </c>
      <c r="H1206" t="s">
        <v>21</v>
      </c>
      <c r="I1206" t="s">
        <v>32</v>
      </c>
      <c r="J1206" t="s">
        <v>24</v>
      </c>
      <c r="K1206" t="s">
        <v>43</v>
      </c>
      <c r="L1206" t="s">
        <v>2361</v>
      </c>
      <c r="M1206" s="2">
        <v>0</v>
      </c>
      <c r="N1206" s="3">
        <v>132</v>
      </c>
      <c r="O1206" s="3">
        <v>54</v>
      </c>
      <c r="P1206">
        <v>5</v>
      </c>
      <c r="Q1206" t="s">
        <v>7881</v>
      </c>
    </row>
    <row r="1207" spans="1:17" x14ac:dyDescent="0.25">
      <c r="A1207" t="s">
        <v>2359</v>
      </c>
      <c r="B1207" s="1">
        <v>40869</v>
      </c>
      <c r="C1207" t="s">
        <v>2360</v>
      </c>
      <c r="D1207" t="s">
        <v>101</v>
      </c>
      <c r="E1207" t="s">
        <v>291</v>
      </c>
      <c r="F1207" t="s">
        <v>575</v>
      </c>
      <c r="G1207" t="s">
        <v>41</v>
      </c>
      <c r="H1207" t="s">
        <v>21</v>
      </c>
      <c r="I1207" t="s">
        <v>32</v>
      </c>
      <c r="J1207" t="s">
        <v>107</v>
      </c>
      <c r="K1207" t="s">
        <v>186</v>
      </c>
      <c r="L1207" t="s">
        <v>2362</v>
      </c>
      <c r="M1207" s="2">
        <v>0</v>
      </c>
      <c r="N1207" s="3">
        <v>93</v>
      </c>
      <c r="O1207" s="3">
        <v>40</v>
      </c>
      <c r="P1207">
        <v>2</v>
      </c>
      <c r="Q1207" t="s">
        <v>7880</v>
      </c>
    </row>
    <row r="1208" spans="1:17" x14ac:dyDescent="0.25">
      <c r="A1208" t="s">
        <v>2363</v>
      </c>
      <c r="B1208" s="1">
        <v>40869</v>
      </c>
      <c r="C1208" t="s">
        <v>393</v>
      </c>
      <c r="D1208" t="s">
        <v>101</v>
      </c>
      <c r="E1208" t="s">
        <v>848</v>
      </c>
      <c r="F1208" t="s">
        <v>848</v>
      </c>
      <c r="G1208" t="s">
        <v>41</v>
      </c>
      <c r="H1208" t="s">
        <v>31</v>
      </c>
      <c r="I1208" t="s">
        <v>22</v>
      </c>
      <c r="J1208" t="s">
        <v>24</v>
      </c>
      <c r="K1208" t="s">
        <v>91</v>
      </c>
      <c r="L1208" t="s">
        <v>2364</v>
      </c>
      <c r="M1208" s="2">
        <v>0</v>
      </c>
      <c r="N1208" s="3">
        <v>43</v>
      </c>
      <c r="O1208" s="3">
        <v>20</v>
      </c>
      <c r="P1208">
        <v>5</v>
      </c>
      <c r="Q1208" t="s">
        <v>7881</v>
      </c>
    </row>
    <row r="1209" spans="1:17" x14ac:dyDescent="0.25">
      <c r="A1209" t="s">
        <v>2363</v>
      </c>
      <c r="B1209" s="1">
        <v>40869</v>
      </c>
      <c r="C1209" t="s">
        <v>393</v>
      </c>
      <c r="D1209" t="s">
        <v>101</v>
      </c>
      <c r="E1209" t="s">
        <v>848</v>
      </c>
      <c r="F1209" t="s">
        <v>848</v>
      </c>
      <c r="G1209" t="s">
        <v>41</v>
      </c>
      <c r="H1209" t="s">
        <v>31</v>
      </c>
      <c r="I1209" t="s">
        <v>22</v>
      </c>
      <c r="J1209" t="s">
        <v>107</v>
      </c>
      <c r="K1209" t="s">
        <v>108</v>
      </c>
      <c r="L1209" t="s">
        <v>1543</v>
      </c>
      <c r="M1209" s="2">
        <v>0</v>
      </c>
      <c r="N1209" s="3">
        <v>98</v>
      </c>
      <c r="O1209" s="3">
        <v>38</v>
      </c>
      <c r="P1209">
        <v>2</v>
      </c>
      <c r="Q1209" t="s">
        <v>7881</v>
      </c>
    </row>
    <row r="1210" spans="1:17" x14ac:dyDescent="0.25">
      <c r="A1210" t="s">
        <v>2365</v>
      </c>
      <c r="B1210" s="1">
        <v>40869</v>
      </c>
      <c r="C1210" t="s">
        <v>2366</v>
      </c>
      <c r="D1210" t="s">
        <v>81</v>
      </c>
      <c r="E1210" t="s">
        <v>82</v>
      </c>
      <c r="F1210" t="s">
        <v>82</v>
      </c>
      <c r="G1210" t="s">
        <v>41</v>
      </c>
      <c r="H1210" t="s">
        <v>31</v>
      </c>
      <c r="I1210" t="s">
        <v>32</v>
      </c>
      <c r="J1210" t="s">
        <v>24</v>
      </c>
      <c r="K1210" t="s">
        <v>50</v>
      </c>
      <c r="L1210" t="s">
        <v>986</v>
      </c>
      <c r="M1210" s="2">
        <v>0</v>
      </c>
      <c r="N1210" s="3">
        <v>426</v>
      </c>
      <c r="O1210" s="3">
        <v>68</v>
      </c>
      <c r="P1210">
        <v>3</v>
      </c>
      <c r="Q1210" t="s">
        <v>7881</v>
      </c>
    </row>
    <row r="1211" spans="1:17" x14ac:dyDescent="0.25">
      <c r="A1211" t="s">
        <v>2367</v>
      </c>
      <c r="B1211" s="1">
        <v>40869</v>
      </c>
      <c r="C1211" t="s">
        <v>2368</v>
      </c>
      <c r="D1211" t="s">
        <v>28</v>
      </c>
      <c r="E1211" t="s">
        <v>29</v>
      </c>
      <c r="F1211" t="s">
        <v>2369</v>
      </c>
      <c r="G1211" t="s">
        <v>20</v>
      </c>
      <c r="H1211" t="s">
        <v>31</v>
      </c>
      <c r="I1211" t="s">
        <v>95</v>
      </c>
      <c r="J1211" t="s">
        <v>34</v>
      </c>
      <c r="K1211" t="s">
        <v>35</v>
      </c>
      <c r="L1211" t="s">
        <v>1817</v>
      </c>
      <c r="M1211" s="2">
        <v>0</v>
      </c>
      <c r="N1211" s="3">
        <v>143</v>
      </c>
      <c r="O1211" s="3">
        <v>41</v>
      </c>
      <c r="P1211">
        <v>1</v>
      </c>
      <c r="Q1211" t="s">
        <v>7880</v>
      </c>
    </row>
    <row r="1212" spans="1:17" x14ac:dyDescent="0.25">
      <c r="A1212" t="s">
        <v>2370</v>
      </c>
      <c r="B1212" s="1">
        <v>40869</v>
      </c>
      <c r="C1212" t="s">
        <v>2371</v>
      </c>
      <c r="D1212" t="s">
        <v>38</v>
      </c>
      <c r="E1212" t="s">
        <v>284</v>
      </c>
      <c r="F1212" t="s">
        <v>285</v>
      </c>
      <c r="G1212" t="s">
        <v>41</v>
      </c>
      <c r="H1212" t="s">
        <v>21</v>
      </c>
      <c r="I1212" t="s">
        <v>32</v>
      </c>
      <c r="J1212" t="s">
        <v>24</v>
      </c>
      <c r="K1212" t="s">
        <v>50</v>
      </c>
      <c r="L1212" t="s">
        <v>397</v>
      </c>
      <c r="M1212" s="2">
        <v>0.6</v>
      </c>
      <c r="N1212" s="3">
        <v>58</v>
      </c>
      <c r="O1212" s="3">
        <v>-68</v>
      </c>
      <c r="P1212">
        <v>3</v>
      </c>
      <c r="Q1212" t="s">
        <v>7881</v>
      </c>
    </row>
    <row r="1213" spans="1:17" x14ac:dyDescent="0.25">
      <c r="A1213" t="s">
        <v>2370</v>
      </c>
      <c r="B1213" s="1">
        <v>40869</v>
      </c>
      <c r="C1213" t="s">
        <v>2371</v>
      </c>
      <c r="D1213" t="s">
        <v>38</v>
      </c>
      <c r="E1213" t="s">
        <v>284</v>
      </c>
      <c r="F1213" t="s">
        <v>285</v>
      </c>
      <c r="G1213" t="s">
        <v>41</v>
      </c>
      <c r="H1213" t="s">
        <v>21</v>
      </c>
      <c r="I1213" t="s">
        <v>32</v>
      </c>
      <c r="J1213" t="s">
        <v>24</v>
      </c>
      <c r="K1213" t="s">
        <v>145</v>
      </c>
      <c r="L1213" t="s">
        <v>2372</v>
      </c>
      <c r="M1213" s="2">
        <v>0.5</v>
      </c>
      <c r="N1213" s="3">
        <v>25</v>
      </c>
      <c r="O1213" s="3">
        <v>-23</v>
      </c>
      <c r="P1213">
        <v>3</v>
      </c>
      <c r="Q1213" t="s">
        <v>7880</v>
      </c>
    </row>
    <row r="1214" spans="1:17" x14ac:dyDescent="0.25">
      <c r="A1214" t="s">
        <v>2373</v>
      </c>
      <c r="B1214" s="1">
        <v>40870</v>
      </c>
      <c r="C1214" t="s">
        <v>2272</v>
      </c>
      <c r="D1214" t="s">
        <v>101</v>
      </c>
      <c r="E1214" t="s">
        <v>471</v>
      </c>
      <c r="F1214" t="s">
        <v>867</v>
      </c>
      <c r="G1214" t="s">
        <v>41</v>
      </c>
      <c r="H1214" t="s">
        <v>31</v>
      </c>
      <c r="I1214" t="s">
        <v>32</v>
      </c>
      <c r="J1214" t="s">
        <v>34</v>
      </c>
      <c r="K1214" t="s">
        <v>35</v>
      </c>
      <c r="L1214" t="s">
        <v>2374</v>
      </c>
      <c r="M1214" s="2">
        <v>0.1</v>
      </c>
      <c r="N1214" s="3">
        <v>307</v>
      </c>
      <c r="O1214" s="3">
        <v>82</v>
      </c>
      <c r="P1214">
        <v>2</v>
      </c>
      <c r="Q1214" t="s">
        <v>7881</v>
      </c>
    </row>
    <row r="1215" spans="1:17" x14ac:dyDescent="0.25">
      <c r="A1215" t="s">
        <v>2373</v>
      </c>
      <c r="B1215" s="1">
        <v>40870</v>
      </c>
      <c r="C1215" t="s">
        <v>2272</v>
      </c>
      <c r="D1215" t="s">
        <v>101</v>
      </c>
      <c r="E1215" t="s">
        <v>471</v>
      </c>
      <c r="F1215" t="s">
        <v>867</v>
      </c>
      <c r="G1215" t="s">
        <v>41</v>
      </c>
      <c r="H1215" t="s">
        <v>31</v>
      </c>
      <c r="I1215" t="s">
        <v>32</v>
      </c>
      <c r="J1215" t="s">
        <v>34</v>
      </c>
      <c r="K1215" t="s">
        <v>218</v>
      </c>
      <c r="L1215" t="s">
        <v>2375</v>
      </c>
      <c r="M1215" s="2">
        <v>0</v>
      </c>
      <c r="N1215" s="3">
        <v>155</v>
      </c>
      <c r="O1215" s="3">
        <v>56</v>
      </c>
      <c r="P1215">
        <v>3</v>
      </c>
      <c r="Q1215" t="s">
        <v>7880</v>
      </c>
    </row>
    <row r="1216" spans="1:17" x14ac:dyDescent="0.25">
      <c r="A1216" t="s">
        <v>2373</v>
      </c>
      <c r="B1216" s="1">
        <v>40870</v>
      </c>
      <c r="C1216" t="s">
        <v>2272</v>
      </c>
      <c r="D1216" t="s">
        <v>101</v>
      </c>
      <c r="E1216" t="s">
        <v>471</v>
      </c>
      <c r="F1216" t="s">
        <v>867</v>
      </c>
      <c r="G1216" t="s">
        <v>41</v>
      </c>
      <c r="H1216" t="s">
        <v>31</v>
      </c>
      <c r="I1216" t="s">
        <v>32</v>
      </c>
      <c r="J1216" t="s">
        <v>24</v>
      </c>
      <c r="K1216" t="s">
        <v>78</v>
      </c>
      <c r="L1216" t="s">
        <v>2084</v>
      </c>
      <c r="M1216" s="2">
        <v>0</v>
      </c>
      <c r="N1216" s="3">
        <v>100</v>
      </c>
      <c r="O1216" s="3">
        <v>21</v>
      </c>
      <c r="P1216">
        <v>2</v>
      </c>
      <c r="Q1216" t="s">
        <v>7880</v>
      </c>
    </row>
    <row r="1217" spans="1:17" x14ac:dyDescent="0.25">
      <c r="A1217" t="s">
        <v>2373</v>
      </c>
      <c r="B1217" s="1">
        <v>40870</v>
      </c>
      <c r="C1217" t="s">
        <v>2272</v>
      </c>
      <c r="D1217" t="s">
        <v>101</v>
      </c>
      <c r="E1217" t="s">
        <v>471</v>
      </c>
      <c r="F1217" t="s">
        <v>867</v>
      </c>
      <c r="G1217" t="s">
        <v>41</v>
      </c>
      <c r="H1217" t="s">
        <v>31</v>
      </c>
      <c r="I1217" t="s">
        <v>32</v>
      </c>
      <c r="J1217" t="s">
        <v>24</v>
      </c>
      <c r="K1217" t="s">
        <v>78</v>
      </c>
      <c r="L1217" t="s">
        <v>2376</v>
      </c>
      <c r="M1217" s="2">
        <v>0</v>
      </c>
      <c r="N1217" s="3">
        <v>64</v>
      </c>
      <c r="O1217" s="3">
        <v>24</v>
      </c>
      <c r="P1217">
        <v>2</v>
      </c>
      <c r="Q1217" t="s">
        <v>7881</v>
      </c>
    </row>
    <row r="1218" spans="1:17" x14ac:dyDescent="0.25">
      <c r="A1218" t="s">
        <v>2373</v>
      </c>
      <c r="B1218" s="1">
        <v>40870</v>
      </c>
      <c r="C1218" t="s">
        <v>2272</v>
      </c>
      <c r="D1218" t="s">
        <v>101</v>
      </c>
      <c r="E1218" t="s">
        <v>471</v>
      </c>
      <c r="F1218" t="s">
        <v>867</v>
      </c>
      <c r="G1218" t="s">
        <v>41</v>
      </c>
      <c r="H1218" t="s">
        <v>31</v>
      </c>
      <c r="I1218" t="s">
        <v>32</v>
      </c>
      <c r="J1218" t="s">
        <v>24</v>
      </c>
      <c r="K1218" t="s">
        <v>78</v>
      </c>
      <c r="L1218" t="s">
        <v>2377</v>
      </c>
      <c r="M1218" s="2">
        <v>0</v>
      </c>
      <c r="N1218" s="3">
        <v>118</v>
      </c>
      <c r="O1218" s="3">
        <v>25</v>
      </c>
      <c r="P1218">
        <v>4</v>
      </c>
      <c r="Q1218" t="s">
        <v>7881</v>
      </c>
    </row>
    <row r="1219" spans="1:17" x14ac:dyDescent="0.25">
      <c r="A1219" t="s">
        <v>2373</v>
      </c>
      <c r="B1219" s="1">
        <v>40870</v>
      </c>
      <c r="C1219" t="s">
        <v>2272</v>
      </c>
      <c r="D1219" t="s">
        <v>101</v>
      </c>
      <c r="E1219" t="s">
        <v>471</v>
      </c>
      <c r="F1219" t="s">
        <v>867</v>
      </c>
      <c r="G1219" t="s">
        <v>41</v>
      </c>
      <c r="H1219" t="s">
        <v>31</v>
      </c>
      <c r="I1219" t="s">
        <v>32</v>
      </c>
      <c r="J1219" t="s">
        <v>107</v>
      </c>
      <c r="K1219" t="s">
        <v>108</v>
      </c>
      <c r="L1219" t="s">
        <v>1391</v>
      </c>
      <c r="M1219" s="2">
        <v>0</v>
      </c>
      <c r="N1219" s="3">
        <v>583</v>
      </c>
      <c r="O1219" s="3">
        <v>245</v>
      </c>
      <c r="P1219">
        <v>7</v>
      </c>
      <c r="Q1219" t="s">
        <v>7880</v>
      </c>
    </row>
    <row r="1220" spans="1:17" x14ac:dyDescent="0.25">
      <c r="A1220" t="s">
        <v>2373</v>
      </c>
      <c r="B1220" s="1">
        <v>40870</v>
      </c>
      <c r="C1220" t="s">
        <v>2272</v>
      </c>
      <c r="D1220" t="s">
        <v>101</v>
      </c>
      <c r="E1220" t="s">
        <v>471</v>
      </c>
      <c r="F1220" t="s">
        <v>867</v>
      </c>
      <c r="G1220" t="s">
        <v>41</v>
      </c>
      <c r="H1220" t="s">
        <v>31</v>
      </c>
      <c r="I1220" t="s">
        <v>32</v>
      </c>
      <c r="J1220" t="s">
        <v>107</v>
      </c>
      <c r="K1220" t="s">
        <v>136</v>
      </c>
      <c r="L1220" t="s">
        <v>2378</v>
      </c>
      <c r="M1220" s="2">
        <v>0</v>
      </c>
      <c r="N1220" s="3">
        <v>773</v>
      </c>
      <c r="O1220" s="3">
        <v>46</v>
      </c>
      <c r="P1220">
        <v>5</v>
      </c>
      <c r="Q1220" t="s">
        <v>7880</v>
      </c>
    </row>
    <row r="1221" spans="1:17" x14ac:dyDescent="0.25">
      <c r="A1221" t="s">
        <v>2379</v>
      </c>
      <c r="B1221" s="1">
        <v>40870</v>
      </c>
      <c r="C1221" t="s">
        <v>1438</v>
      </c>
      <c r="D1221" t="s">
        <v>38</v>
      </c>
      <c r="E1221" t="s">
        <v>67</v>
      </c>
      <c r="F1221" t="s">
        <v>586</v>
      </c>
      <c r="G1221" t="s">
        <v>41</v>
      </c>
      <c r="H1221" t="s">
        <v>31</v>
      </c>
      <c r="I1221" t="s">
        <v>32</v>
      </c>
      <c r="J1221" t="s">
        <v>24</v>
      </c>
      <c r="K1221" t="s">
        <v>78</v>
      </c>
      <c r="L1221" t="s">
        <v>1835</v>
      </c>
      <c r="M1221" s="2">
        <v>0</v>
      </c>
      <c r="N1221" s="3">
        <v>56</v>
      </c>
      <c r="O1221" s="3">
        <v>0</v>
      </c>
      <c r="P1221">
        <v>2</v>
      </c>
      <c r="Q1221" t="s">
        <v>7881</v>
      </c>
    </row>
    <row r="1222" spans="1:17" x14ac:dyDescent="0.25">
      <c r="A1222" t="s">
        <v>2379</v>
      </c>
      <c r="B1222" s="1">
        <v>40870</v>
      </c>
      <c r="C1222" t="s">
        <v>1438</v>
      </c>
      <c r="D1222" t="s">
        <v>38</v>
      </c>
      <c r="E1222" t="s">
        <v>67</v>
      </c>
      <c r="F1222" t="s">
        <v>586</v>
      </c>
      <c r="G1222" t="s">
        <v>41</v>
      </c>
      <c r="H1222" t="s">
        <v>31</v>
      </c>
      <c r="I1222" t="s">
        <v>32</v>
      </c>
      <c r="J1222" t="s">
        <v>24</v>
      </c>
      <c r="K1222" t="s">
        <v>169</v>
      </c>
      <c r="L1222" t="s">
        <v>2047</v>
      </c>
      <c r="M1222" s="2">
        <v>0</v>
      </c>
      <c r="N1222" s="3">
        <v>47</v>
      </c>
      <c r="O1222" s="3">
        <v>18</v>
      </c>
      <c r="P1222">
        <v>2</v>
      </c>
      <c r="Q1222" t="s">
        <v>7881</v>
      </c>
    </row>
    <row r="1223" spans="1:17" x14ac:dyDescent="0.25">
      <c r="A1223" t="s">
        <v>2380</v>
      </c>
      <c r="B1223" s="1">
        <v>40871</v>
      </c>
      <c r="C1223" t="s">
        <v>2381</v>
      </c>
      <c r="D1223" t="s">
        <v>81</v>
      </c>
      <c r="E1223" t="s">
        <v>82</v>
      </c>
      <c r="F1223" t="s">
        <v>82</v>
      </c>
      <c r="G1223" t="s">
        <v>41</v>
      </c>
      <c r="H1223" t="s">
        <v>31</v>
      </c>
      <c r="I1223" t="s">
        <v>54</v>
      </c>
      <c r="J1223" t="s">
        <v>107</v>
      </c>
      <c r="K1223" t="s">
        <v>147</v>
      </c>
      <c r="L1223" t="s">
        <v>2382</v>
      </c>
      <c r="M1223" s="2">
        <v>0</v>
      </c>
      <c r="N1223" s="3">
        <v>964</v>
      </c>
      <c r="O1223" s="3">
        <v>231</v>
      </c>
      <c r="P1223">
        <v>5</v>
      </c>
      <c r="Q1223" t="s">
        <v>7880</v>
      </c>
    </row>
    <row r="1224" spans="1:17" x14ac:dyDescent="0.25">
      <c r="A1224" t="s">
        <v>2380</v>
      </c>
      <c r="B1224" s="1">
        <v>40871</v>
      </c>
      <c r="C1224" t="s">
        <v>2381</v>
      </c>
      <c r="D1224" t="s">
        <v>81</v>
      </c>
      <c r="E1224" t="s">
        <v>82</v>
      </c>
      <c r="F1224" t="s">
        <v>82</v>
      </c>
      <c r="G1224" t="s">
        <v>41</v>
      </c>
      <c r="H1224" t="s">
        <v>31</v>
      </c>
      <c r="I1224" t="s">
        <v>54</v>
      </c>
      <c r="J1224" t="s">
        <v>107</v>
      </c>
      <c r="K1224" t="s">
        <v>108</v>
      </c>
      <c r="L1224" t="s">
        <v>2383</v>
      </c>
      <c r="M1224" s="2">
        <v>0</v>
      </c>
      <c r="N1224" s="3">
        <v>351</v>
      </c>
      <c r="O1224" s="3">
        <v>84</v>
      </c>
      <c r="P1224">
        <v>3</v>
      </c>
      <c r="Q1224" t="s">
        <v>7880</v>
      </c>
    </row>
    <row r="1225" spans="1:17" x14ac:dyDescent="0.25">
      <c r="A1225" t="s">
        <v>2384</v>
      </c>
      <c r="B1225" s="1">
        <v>40872</v>
      </c>
      <c r="C1225" t="s">
        <v>2385</v>
      </c>
      <c r="D1225" t="s">
        <v>86</v>
      </c>
      <c r="E1225" t="s">
        <v>263</v>
      </c>
      <c r="F1225" t="s">
        <v>2386</v>
      </c>
      <c r="G1225" t="s">
        <v>76</v>
      </c>
      <c r="H1225" t="s">
        <v>31</v>
      </c>
      <c r="I1225" t="s">
        <v>32</v>
      </c>
      <c r="J1225" t="s">
        <v>107</v>
      </c>
      <c r="K1225" t="s">
        <v>186</v>
      </c>
      <c r="L1225" t="s">
        <v>2387</v>
      </c>
      <c r="M1225" s="2">
        <v>0</v>
      </c>
      <c r="N1225" s="3">
        <v>1295</v>
      </c>
      <c r="O1225" s="3">
        <v>609</v>
      </c>
      <c r="P1225">
        <v>5</v>
      </c>
      <c r="Q1225" t="s">
        <v>7880</v>
      </c>
    </row>
    <row r="1226" spans="1:17" x14ac:dyDescent="0.25">
      <c r="A1226" t="s">
        <v>2388</v>
      </c>
      <c r="B1226" s="1">
        <v>40872</v>
      </c>
      <c r="C1226" t="s">
        <v>1204</v>
      </c>
      <c r="D1226" t="s">
        <v>28</v>
      </c>
      <c r="E1226" t="s">
        <v>29</v>
      </c>
      <c r="F1226" t="s">
        <v>46</v>
      </c>
      <c r="G1226" t="s">
        <v>20</v>
      </c>
      <c r="H1226" t="s">
        <v>31</v>
      </c>
      <c r="I1226" t="s">
        <v>32</v>
      </c>
      <c r="J1226" t="s">
        <v>24</v>
      </c>
      <c r="K1226" t="s">
        <v>43</v>
      </c>
      <c r="L1226" t="s">
        <v>904</v>
      </c>
      <c r="M1226" s="2">
        <v>0.5</v>
      </c>
      <c r="N1226" s="3">
        <v>25</v>
      </c>
      <c r="O1226" s="3">
        <v>-7</v>
      </c>
      <c r="P1226">
        <v>3</v>
      </c>
      <c r="Q1226" t="s">
        <v>7880</v>
      </c>
    </row>
    <row r="1227" spans="1:17" x14ac:dyDescent="0.25">
      <c r="A1227" t="s">
        <v>2389</v>
      </c>
      <c r="B1227" s="1">
        <v>40873</v>
      </c>
      <c r="C1227" t="s">
        <v>2390</v>
      </c>
      <c r="D1227" t="s">
        <v>73</v>
      </c>
      <c r="E1227" t="s">
        <v>196</v>
      </c>
      <c r="F1227" t="s">
        <v>2391</v>
      </c>
      <c r="G1227" t="s">
        <v>76</v>
      </c>
      <c r="H1227" t="s">
        <v>47</v>
      </c>
      <c r="I1227" t="s">
        <v>54</v>
      </c>
      <c r="J1227" t="s">
        <v>107</v>
      </c>
      <c r="K1227" t="s">
        <v>186</v>
      </c>
      <c r="L1227" t="s">
        <v>1015</v>
      </c>
      <c r="M1227" s="2">
        <v>0</v>
      </c>
      <c r="N1227" s="3">
        <v>54</v>
      </c>
      <c r="O1227" s="3">
        <v>12</v>
      </c>
      <c r="P1227">
        <v>2</v>
      </c>
      <c r="Q1227" t="s">
        <v>7881</v>
      </c>
    </row>
    <row r="1228" spans="1:17" x14ac:dyDescent="0.25">
      <c r="A1228" t="s">
        <v>2389</v>
      </c>
      <c r="B1228" s="1">
        <v>40873</v>
      </c>
      <c r="C1228" t="s">
        <v>2390</v>
      </c>
      <c r="D1228" t="s">
        <v>73</v>
      </c>
      <c r="E1228" t="s">
        <v>196</v>
      </c>
      <c r="F1228" t="s">
        <v>2391</v>
      </c>
      <c r="G1228" t="s">
        <v>76</v>
      </c>
      <c r="H1228" t="s">
        <v>47</v>
      </c>
      <c r="I1228" t="s">
        <v>54</v>
      </c>
      <c r="J1228" t="s">
        <v>107</v>
      </c>
      <c r="K1228" t="s">
        <v>108</v>
      </c>
      <c r="L1228" t="s">
        <v>572</v>
      </c>
      <c r="M1228" s="2">
        <v>0.4</v>
      </c>
      <c r="N1228" s="3">
        <v>538</v>
      </c>
      <c r="O1228" s="3">
        <v>36</v>
      </c>
      <c r="P1228">
        <v>3</v>
      </c>
      <c r="Q1228" t="s">
        <v>7880</v>
      </c>
    </row>
    <row r="1229" spans="1:17" x14ac:dyDescent="0.25">
      <c r="A1229" t="s">
        <v>2389</v>
      </c>
      <c r="B1229" s="1">
        <v>40873</v>
      </c>
      <c r="C1229" t="s">
        <v>2390</v>
      </c>
      <c r="D1229" t="s">
        <v>73</v>
      </c>
      <c r="E1229" t="s">
        <v>196</v>
      </c>
      <c r="F1229" t="s">
        <v>2391</v>
      </c>
      <c r="G1229" t="s">
        <v>76</v>
      </c>
      <c r="H1229" t="s">
        <v>47</v>
      </c>
      <c r="I1229" t="s">
        <v>54</v>
      </c>
      <c r="J1229" t="s">
        <v>107</v>
      </c>
      <c r="K1229" t="s">
        <v>136</v>
      </c>
      <c r="L1229" t="s">
        <v>2392</v>
      </c>
      <c r="M1229" s="2">
        <v>0.4</v>
      </c>
      <c r="N1229" s="3">
        <v>120</v>
      </c>
      <c r="O1229" s="3">
        <v>-22</v>
      </c>
      <c r="P1229">
        <v>3</v>
      </c>
      <c r="Q1229" t="s">
        <v>7881</v>
      </c>
    </row>
    <row r="1230" spans="1:17" x14ac:dyDescent="0.25">
      <c r="A1230" t="s">
        <v>2393</v>
      </c>
      <c r="B1230" s="1">
        <v>40873</v>
      </c>
      <c r="C1230" t="s">
        <v>1074</v>
      </c>
      <c r="D1230" t="s">
        <v>101</v>
      </c>
      <c r="E1230" t="s">
        <v>183</v>
      </c>
      <c r="F1230" t="s">
        <v>2394</v>
      </c>
      <c r="G1230" t="s">
        <v>41</v>
      </c>
      <c r="H1230" t="s">
        <v>47</v>
      </c>
      <c r="I1230" t="s">
        <v>32</v>
      </c>
      <c r="J1230" t="s">
        <v>34</v>
      </c>
      <c r="K1230" t="s">
        <v>218</v>
      </c>
      <c r="L1230" t="s">
        <v>2395</v>
      </c>
      <c r="M1230" s="2">
        <v>0</v>
      </c>
      <c r="N1230" s="3">
        <v>151</v>
      </c>
      <c r="O1230" s="3">
        <v>5</v>
      </c>
      <c r="P1230">
        <v>3</v>
      </c>
      <c r="Q1230" t="s">
        <v>7881</v>
      </c>
    </row>
    <row r="1231" spans="1:17" x14ac:dyDescent="0.25">
      <c r="A1231" t="s">
        <v>2396</v>
      </c>
      <c r="B1231" s="1">
        <v>40873</v>
      </c>
      <c r="C1231" t="s">
        <v>2397</v>
      </c>
      <c r="D1231" t="s">
        <v>101</v>
      </c>
      <c r="E1231" t="s">
        <v>183</v>
      </c>
      <c r="F1231" t="s">
        <v>216</v>
      </c>
      <c r="G1231" t="s">
        <v>41</v>
      </c>
      <c r="H1231" t="s">
        <v>31</v>
      </c>
      <c r="I1231" t="s">
        <v>32</v>
      </c>
      <c r="J1231" t="s">
        <v>24</v>
      </c>
      <c r="K1231" t="s">
        <v>141</v>
      </c>
      <c r="L1231" t="s">
        <v>2398</v>
      </c>
      <c r="M1231" s="2">
        <v>0.1</v>
      </c>
      <c r="N1231" s="3">
        <v>2040</v>
      </c>
      <c r="O1231" s="3">
        <v>-113</v>
      </c>
      <c r="P1231">
        <v>4</v>
      </c>
      <c r="Q1231" t="s">
        <v>7881</v>
      </c>
    </row>
    <row r="1232" spans="1:17" x14ac:dyDescent="0.25">
      <c r="A1232" t="s">
        <v>2399</v>
      </c>
      <c r="B1232" s="1">
        <v>40874</v>
      </c>
      <c r="C1232" t="s">
        <v>2400</v>
      </c>
      <c r="D1232" t="s">
        <v>38</v>
      </c>
      <c r="E1232" t="s">
        <v>178</v>
      </c>
      <c r="F1232" t="s">
        <v>2401</v>
      </c>
      <c r="G1232" t="s">
        <v>41</v>
      </c>
      <c r="H1232" t="s">
        <v>31</v>
      </c>
      <c r="I1232" t="s">
        <v>32</v>
      </c>
      <c r="J1232" t="s">
        <v>24</v>
      </c>
      <c r="K1232" t="s">
        <v>43</v>
      </c>
      <c r="L1232" t="s">
        <v>642</v>
      </c>
      <c r="M1232" s="2">
        <v>0</v>
      </c>
      <c r="N1232" s="3">
        <v>52</v>
      </c>
      <c r="O1232" s="3">
        <v>23</v>
      </c>
      <c r="P1232">
        <v>5</v>
      </c>
      <c r="Q1232" t="s">
        <v>7881</v>
      </c>
    </row>
    <row r="1233" spans="1:17" x14ac:dyDescent="0.25">
      <c r="A1233" t="s">
        <v>2402</v>
      </c>
      <c r="B1233" s="1">
        <v>40874</v>
      </c>
      <c r="C1233" t="s">
        <v>2403</v>
      </c>
      <c r="D1233" t="s">
        <v>237</v>
      </c>
      <c r="E1233" t="s">
        <v>238</v>
      </c>
      <c r="F1233" t="s">
        <v>239</v>
      </c>
      <c r="G1233" t="s">
        <v>76</v>
      </c>
      <c r="H1233" t="s">
        <v>31</v>
      </c>
      <c r="I1233" t="s">
        <v>54</v>
      </c>
      <c r="J1233" t="s">
        <v>24</v>
      </c>
      <c r="K1233" t="s">
        <v>50</v>
      </c>
      <c r="L1233" t="s">
        <v>2404</v>
      </c>
      <c r="M1233" s="2">
        <v>0.5</v>
      </c>
      <c r="N1233" s="3">
        <v>47</v>
      </c>
      <c r="O1233" s="3">
        <v>-40</v>
      </c>
      <c r="P1233">
        <v>2</v>
      </c>
      <c r="Q1233" t="s">
        <v>7881</v>
      </c>
    </row>
    <row r="1234" spans="1:17" x14ac:dyDescent="0.25">
      <c r="A1234" t="s">
        <v>2405</v>
      </c>
      <c r="B1234" s="1">
        <v>40875</v>
      </c>
      <c r="C1234" t="s">
        <v>2406</v>
      </c>
      <c r="D1234" t="s">
        <v>73</v>
      </c>
      <c r="E1234" t="s">
        <v>166</v>
      </c>
      <c r="F1234" t="s">
        <v>394</v>
      </c>
      <c r="G1234" t="s">
        <v>76</v>
      </c>
      <c r="H1234" t="s">
        <v>31</v>
      </c>
      <c r="I1234" t="s">
        <v>22</v>
      </c>
      <c r="J1234" t="s">
        <v>24</v>
      </c>
      <c r="K1234" t="s">
        <v>25</v>
      </c>
      <c r="L1234" t="s">
        <v>1458</v>
      </c>
      <c r="M1234" s="2">
        <v>0</v>
      </c>
      <c r="N1234" s="3">
        <v>136</v>
      </c>
      <c r="O1234" s="3">
        <v>41</v>
      </c>
      <c r="P1234">
        <v>3</v>
      </c>
      <c r="Q1234" t="s">
        <v>7881</v>
      </c>
    </row>
    <row r="1235" spans="1:17" x14ac:dyDescent="0.25">
      <c r="A1235" t="s">
        <v>2407</v>
      </c>
      <c r="B1235" s="1">
        <v>40875</v>
      </c>
      <c r="C1235" t="s">
        <v>2190</v>
      </c>
      <c r="D1235" t="s">
        <v>230</v>
      </c>
      <c r="E1235" t="s">
        <v>231</v>
      </c>
      <c r="F1235" t="s">
        <v>231</v>
      </c>
      <c r="G1235" t="s">
        <v>20</v>
      </c>
      <c r="H1235" t="s">
        <v>31</v>
      </c>
      <c r="I1235" t="s">
        <v>32</v>
      </c>
      <c r="J1235" t="s">
        <v>24</v>
      </c>
      <c r="K1235" t="s">
        <v>145</v>
      </c>
      <c r="L1235" t="s">
        <v>2408</v>
      </c>
      <c r="M1235" s="2">
        <v>0</v>
      </c>
      <c r="N1235" s="3">
        <v>244</v>
      </c>
      <c r="O1235" s="3">
        <v>68</v>
      </c>
      <c r="P1235">
        <v>9</v>
      </c>
      <c r="Q1235" t="s">
        <v>7881</v>
      </c>
    </row>
    <row r="1236" spans="1:17" x14ac:dyDescent="0.25">
      <c r="A1236" t="s">
        <v>2409</v>
      </c>
      <c r="B1236" s="1">
        <v>40875</v>
      </c>
      <c r="C1236" t="s">
        <v>2410</v>
      </c>
      <c r="D1236" t="s">
        <v>28</v>
      </c>
      <c r="E1236" t="s">
        <v>29</v>
      </c>
      <c r="F1236" t="s">
        <v>280</v>
      </c>
      <c r="G1236" t="s">
        <v>20</v>
      </c>
      <c r="H1236" t="s">
        <v>31</v>
      </c>
      <c r="I1236" t="s">
        <v>32</v>
      </c>
      <c r="J1236" t="s">
        <v>24</v>
      </c>
      <c r="K1236" t="s">
        <v>43</v>
      </c>
      <c r="L1236" t="s">
        <v>180</v>
      </c>
      <c r="M1236" s="2">
        <v>0.1</v>
      </c>
      <c r="N1236" s="3">
        <v>53</v>
      </c>
      <c r="O1236" s="3">
        <v>2</v>
      </c>
      <c r="P1236">
        <v>2</v>
      </c>
      <c r="Q1236" t="s">
        <v>7880</v>
      </c>
    </row>
    <row r="1237" spans="1:17" x14ac:dyDescent="0.25">
      <c r="A1237" t="s">
        <v>2409</v>
      </c>
      <c r="B1237" s="1">
        <v>40875</v>
      </c>
      <c r="C1237" t="s">
        <v>2410</v>
      </c>
      <c r="D1237" t="s">
        <v>28</v>
      </c>
      <c r="E1237" t="s">
        <v>29</v>
      </c>
      <c r="F1237" t="s">
        <v>280</v>
      </c>
      <c r="G1237" t="s">
        <v>20</v>
      </c>
      <c r="H1237" t="s">
        <v>31</v>
      </c>
      <c r="I1237" t="s">
        <v>32</v>
      </c>
      <c r="J1237" t="s">
        <v>24</v>
      </c>
      <c r="K1237" t="s">
        <v>43</v>
      </c>
      <c r="L1237" t="s">
        <v>2411</v>
      </c>
      <c r="M1237" s="2">
        <v>0.1</v>
      </c>
      <c r="N1237" s="3">
        <v>80</v>
      </c>
      <c r="O1237" s="3">
        <v>-1</v>
      </c>
      <c r="P1237">
        <v>4</v>
      </c>
      <c r="Q1237" t="s">
        <v>7881</v>
      </c>
    </row>
    <row r="1238" spans="1:17" x14ac:dyDescent="0.25">
      <c r="A1238" t="s">
        <v>2412</v>
      </c>
      <c r="B1238" s="1">
        <v>40875</v>
      </c>
      <c r="C1238" t="s">
        <v>2413</v>
      </c>
      <c r="D1238" t="s">
        <v>119</v>
      </c>
      <c r="E1238" t="s">
        <v>433</v>
      </c>
      <c r="F1238" t="s">
        <v>2414</v>
      </c>
      <c r="G1238" t="s">
        <v>41</v>
      </c>
      <c r="H1238" t="s">
        <v>31</v>
      </c>
      <c r="I1238" t="s">
        <v>22</v>
      </c>
      <c r="J1238" t="s">
        <v>24</v>
      </c>
      <c r="K1238" t="s">
        <v>43</v>
      </c>
      <c r="L1238" t="s">
        <v>711</v>
      </c>
      <c r="M1238" s="2">
        <v>0.5</v>
      </c>
      <c r="N1238" s="3">
        <v>18</v>
      </c>
      <c r="O1238" s="3">
        <v>-15</v>
      </c>
      <c r="P1238">
        <v>2</v>
      </c>
      <c r="Q1238" t="s">
        <v>7880</v>
      </c>
    </row>
    <row r="1239" spans="1:17" x14ac:dyDescent="0.25">
      <c r="A1239" t="s">
        <v>2412</v>
      </c>
      <c r="B1239" s="1">
        <v>40875</v>
      </c>
      <c r="C1239" t="s">
        <v>2413</v>
      </c>
      <c r="D1239" t="s">
        <v>119</v>
      </c>
      <c r="E1239" t="s">
        <v>433</v>
      </c>
      <c r="F1239" t="s">
        <v>2414</v>
      </c>
      <c r="G1239" t="s">
        <v>41</v>
      </c>
      <c r="H1239" t="s">
        <v>31</v>
      </c>
      <c r="I1239" t="s">
        <v>22</v>
      </c>
      <c r="J1239" t="s">
        <v>24</v>
      </c>
      <c r="K1239" t="s">
        <v>43</v>
      </c>
      <c r="L1239" t="s">
        <v>1294</v>
      </c>
      <c r="M1239" s="2">
        <v>0.5</v>
      </c>
      <c r="N1239" s="3">
        <v>122</v>
      </c>
      <c r="O1239" s="3">
        <v>0</v>
      </c>
      <c r="P1239">
        <v>9</v>
      </c>
      <c r="Q1239" t="s">
        <v>7880</v>
      </c>
    </row>
    <row r="1240" spans="1:17" x14ac:dyDescent="0.25">
      <c r="A1240" t="s">
        <v>2412</v>
      </c>
      <c r="B1240" s="1">
        <v>40875</v>
      </c>
      <c r="C1240" t="s">
        <v>2413</v>
      </c>
      <c r="D1240" t="s">
        <v>119</v>
      </c>
      <c r="E1240" t="s">
        <v>433</v>
      </c>
      <c r="F1240" t="s">
        <v>2414</v>
      </c>
      <c r="G1240" t="s">
        <v>41</v>
      </c>
      <c r="H1240" t="s">
        <v>31</v>
      </c>
      <c r="I1240" t="s">
        <v>22</v>
      </c>
      <c r="J1240" t="s">
        <v>24</v>
      </c>
      <c r="K1240" t="s">
        <v>63</v>
      </c>
      <c r="L1240" t="s">
        <v>1441</v>
      </c>
      <c r="M1240" s="2">
        <v>0.5</v>
      </c>
      <c r="N1240" s="3">
        <v>17</v>
      </c>
      <c r="O1240" s="3">
        <v>-7</v>
      </c>
      <c r="P1240">
        <v>2</v>
      </c>
      <c r="Q1240" t="s">
        <v>7880</v>
      </c>
    </row>
    <row r="1241" spans="1:17" x14ac:dyDescent="0.25">
      <c r="A1241" t="s">
        <v>2412</v>
      </c>
      <c r="B1241" s="1">
        <v>40875</v>
      </c>
      <c r="C1241" t="s">
        <v>2413</v>
      </c>
      <c r="D1241" t="s">
        <v>119</v>
      </c>
      <c r="E1241" t="s">
        <v>433</v>
      </c>
      <c r="F1241" t="s">
        <v>2414</v>
      </c>
      <c r="G1241" t="s">
        <v>41</v>
      </c>
      <c r="H1241" t="s">
        <v>31</v>
      </c>
      <c r="I1241" t="s">
        <v>22</v>
      </c>
      <c r="J1241" t="s">
        <v>24</v>
      </c>
      <c r="K1241" t="s">
        <v>63</v>
      </c>
      <c r="L1241" t="s">
        <v>2415</v>
      </c>
      <c r="M1241" s="2">
        <v>0.5</v>
      </c>
      <c r="N1241" s="3">
        <v>27</v>
      </c>
      <c r="O1241" s="3">
        <v>-6</v>
      </c>
      <c r="P1241">
        <v>5</v>
      </c>
      <c r="Q1241" t="s">
        <v>7880</v>
      </c>
    </row>
    <row r="1242" spans="1:17" x14ac:dyDescent="0.25">
      <c r="A1242" t="s">
        <v>2412</v>
      </c>
      <c r="B1242" s="1">
        <v>40875</v>
      </c>
      <c r="C1242" t="s">
        <v>2413</v>
      </c>
      <c r="D1242" t="s">
        <v>119</v>
      </c>
      <c r="E1242" t="s">
        <v>433</v>
      </c>
      <c r="F1242" t="s">
        <v>2414</v>
      </c>
      <c r="G1242" t="s">
        <v>41</v>
      </c>
      <c r="H1242" t="s">
        <v>31</v>
      </c>
      <c r="I1242" t="s">
        <v>22</v>
      </c>
      <c r="J1242" t="s">
        <v>24</v>
      </c>
      <c r="K1242" t="s">
        <v>91</v>
      </c>
      <c r="L1242" t="s">
        <v>2416</v>
      </c>
      <c r="M1242" s="2">
        <v>0.5</v>
      </c>
      <c r="N1242" s="3">
        <v>24</v>
      </c>
      <c r="O1242" s="3">
        <v>-6</v>
      </c>
      <c r="P1242">
        <v>4</v>
      </c>
      <c r="Q1242" t="s">
        <v>7881</v>
      </c>
    </row>
    <row r="1243" spans="1:17" x14ac:dyDescent="0.25">
      <c r="A1243" t="s">
        <v>2412</v>
      </c>
      <c r="B1243" s="1">
        <v>40875</v>
      </c>
      <c r="C1243" t="s">
        <v>2413</v>
      </c>
      <c r="D1243" t="s">
        <v>119</v>
      </c>
      <c r="E1243" t="s">
        <v>433</v>
      </c>
      <c r="F1243" t="s">
        <v>2414</v>
      </c>
      <c r="G1243" t="s">
        <v>41</v>
      </c>
      <c r="H1243" t="s">
        <v>31</v>
      </c>
      <c r="I1243" t="s">
        <v>22</v>
      </c>
      <c r="J1243" t="s">
        <v>24</v>
      </c>
      <c r="K1243" t="s">
        <v>50</v>
      </c>
      <c r="L1243" t="s">
        <v>1537</v>
      </c>
      <c r="M1243" s="2">
        <v>0.5</v>
      </c>
      <c r="N1243" s="3">
        <v>104</v>
      </c>
      <c r="O1243" s="3">
        <v>-68</v>
      </c>
      <c r="P1243">
        <v>1</v>
      </c>
      <c r="Q1243" t="s">
        <v>7880</v>
      </c>
    </row>
    <row r="1244" spans="1:17" x14ac:dyDescent="0.25">
      <c r="A1244" t="s">
        <v>2412</v>
      </c>
      <c r="B1244" s="1">
        <v>40875</v>
      </c>
      <c r="C1244" t="s">
        <v>2413</v>
      </c>
      <c r="D1244" t="s">
        <v>119</v>
      </c>
      <c r="E1244" t="s">
        <v>433</v>
      </c>
      <c r="F1244" t="s">
        <v>2414</v>
      </c>
      <c r="G1244" t="s">
        <v>41</v>
      </c>
      <c r="H1244" t="s">
        <v>31</v>
      </c>
      <c r="I1244" t="s">
        <v>22</v>
      </c>
      <c r="J1244" t="s">
        <v>107</v>
      </c>
      <c r="K1244" t="s">
        <v>136</v>
      </c>
      <c r="L1244" t="s">
        <v>658</v>
      </c>
      <c r="M1244" s="2">
        <v>0.5</v>
      </c>
      <c r="N1244" s="3">
        <v>414</v>
      </c>
      <c r="O1244" s="3">
        <v>-373</v>
      </c>
      <c r="P1244">
        <v>6</v>
      </c>
      <c r="Q1244" t="s">
        <v>7880</v>
      </c>
    </row>
    <row r="1245" spans="1:17" x14ac:dyDescent="0.25">
      <c r="A1245" t="s">
        <v>2417</v>
      </c>
      <c r="B1245" s="1">
        <v>40876</v>
      </c>
      <c r="C1245" t="s">
        <v>2418</v>
      </c>
      <c r="D1245" t="s">
        <v>86</v>
      </c>
      <c r="E1245" t="s">
        <v>156</v>
      </c>
      <c r="F1245" t="s">
        <v>269</v>
      </c>
      <c r="G1245" t="s">
        <v>76</v>
      </c>
      <c r="H1245" t="s">
        <v>31</v>
      </c>
      <c r="I1245" t="s">
        <v>32</v>
      </c>
      <c r="J1245" t="s">
        <v>24</v>
      </c>
      <c r="K1245" t="s">
        <v>78</v>
      </c>
      <c r="L1245" t="s">
        <v>2419</v>
      </c>
      <c r="M1245" s="2">
        <v>0</v>
      </c>
      <c r="N1245" s="3">
        <v>152</v>
      </c>
      <c r="O1245" s="3">
        <v>14</v>
      </c>
      <c r="P1245">
        <v>5</v>
      </c>
      <c r="Q1245" t="s">
        <v>7880</v>
      </c>
    </row>
    <row r="1246" spans="1:17" x14ac:dyDescent="0.25">
      <c r="A1246" t="s">
        <v>2420</v>
      </c>
      <c r="B1246" s="1">
        <v>40876</v>
      </c>
      <c r="C1246" t="s">
        <v>1850</v>
      </c>
      <c r="D1246" t="s">
        <v>38</v>
      </c>
      <c r="E1246" t="s">
        <v>59</v>
      </c>
      <c r="F1246" t="s">
        <v>60</v>
      </c>
      <c r="G1246" t="s">
        <v>41</v>
      </c>
      <c r="H1246" t="s">
        <v>21</v>
      </c>
      <c r="I1246" t="s">
        <v>32</v>
      </c>
      <c r="J1246" t="s">
        <v>24</v>
      </c>
      <c r="K1246" t="s">
        <v>43</v>
      </c>
      <c r="L1246" t="s">
        <v>298</v>
      </c>
      <c r="M1246" s="2">
        <v>0</v>
      </c>
      <c r="N1246" s="3">
        <v>60</v>
      </c>
      <c r="O1246" s="3">
        <v>10</v>
      </c>
      <c r="P1246">
        <v>2</v>
      </c>
      <c r="Q1246" t="s">
        <v>7881</v>
      </c>
    </row>
    <row r="1247" spans="1:17" x14ac:dyDescent="0.25">
      <c r="A1247" t="s">
        <v>2420</v>
      </c>
      <c r="B1247" s="1">
        <v>40876</v>
      </c>
      <c r="C1247" t="s">
        <v>1850</v>
      </c>
      <c r="D1247" t="s">
        <v>38</v>
      </c>
      <c r="E1247" t="s">
        <v>59</v>
      </c>
      <c r="F1247" t="s">
        <v>60</v>
      </c>
      <c r="G1247" t="s">
        <v>41</v>
      </c>
      <c r="H1247" t="s">
        <v>21</v>
      </c>
      <c r="I1247" t="s">
        <v>32</v>
      </c>
      <c r="J1247" t="s">
        <v>24</v>
      </c>
      <c r="K1247" t="s">
        <v>25</v>
      </c>
      <c r="L1247" t="s">
        <v>116</v>
      </c>
      <c r="M1247" s="2">
        <v>0</v>
      </c>
      <c r="N1247" s="3">
        <v>170</v>
      </c>
      <c r="O1247" s="3">
        <v>69</v>
      </c>
      <c r="P1247">
        <v>5</v>
      </c>
      <c r="Q1247" t="s">
        <v>7881</v>
      </c>
    </row>
    <row r="1248" spans="1:17" x14ac:dyDescent="0.25">
      <c r="A1248" t="s">
        <v>2420</v>
      </c>
      <c r="B1248" s="1">
        <v>40876</v>
      </c>
      <c r="C1248" t="s">
        <v>1850</v>
      </c>
      <c r="D1248" t="s">
        <v>38</v>
      </c>
      <c r="E1248" t="s">
        <v>59</v>
      </c>
      <c r="F1248" t="s">
        <v>60</v>
      </c>
      <c r="G1248" t="s">
        <v>41</v>
      </c>
      <c r="H1248" t="s">
        <v>21</v>
      </c>
      <c r="I1248" t="s">
        <v>32</v>
      </c>
      <c r="J1248" t="s">
        <v>107</v>
      </c>
      <c r="K1248" t="s">
        <v>147</v>
      </c>
      <c r="L1248" t="s">
        <v>2421</v>
      </c>
      <c r="M1248" s="2">
        <v>0.15</v>
      </c>
      <c r="N1248" s="3">
        <v>1630</v>
      </c>
      <c r="O1248" s="3">
        <v>594</v>
      </c>
      <c r="P1248">
        <v>6</v>
      </c>
      <c r="Q1248" t="s">
        <v>7881</v>
      </c>
    </row>
    <row r="1249" spans="1:17" x14ac:dyDescent="0.25">
      <c r="A1249" t="s">
        <v>2422</v>
      </c>
      <c r="B1249" s="1">
        <v>40876</v>
      </c>
      <c r="C1249" t="s">
        <v>100</v>
      </c>
      <c r="D1249" t="s">
        <v>18</v>
      </c>
      <c r="E1249" t="s">
        <v>19</v>
      </c>
      <c r="F1249" t="s">
        <v>19</v>
      </c>
      <c r="G1249" t="s">
        <v>20</v>
      </c>
      <c r="H1249" t="s">
        <v>47</v>
      </c>
      <c r="I1249" t="s">
        <v>32</v>
      </c>
      <c r="J1249" t="s">
        <v>24</v>
      </c>
      <c r="K1249" t="s">
        <v>91</v>
      </c>
      <c r="L1249" t="s">
        <v>2423</v>
      </c>
      <c r="M1249" s="2">
        <v>0.5</v>
      </c>
      <c r="N1249" s="3">
        <v>53</v>
      </c>
      <c r="O1249" s="3">
        <v>-30</v>
      </c>
      <c r="P1249">
        <v>9</v>
      </c>
      <c r="Q1249" t="s">
        <v>7881</v>
      </c>
    </row>
    <row r="1250" spans="1:17" x14ac:dyDescent="0.25">
      <c r="A1250" t="s">
        <v>2422</v>
      </c>
      <c r="B1250" s="1">
        <v>40876</v>
      </c>
      <c r="C1250" t="s">
        <v>100</v>
      </c>
      <c r="D1250" t="s">
        <v>18</v>
      </c>
      <c r="E1250" t="s">
        <v>19</v>
      </c>
      <c r="F1250" t="s">
        <v>19</v>
      </c>
      <c r="G1250" t="s">
        <v>20</v>
      </c>
      <c r="H1250" t="s">
        <v>47</v>
      </c>
      <c r="I1250" t="s">
        <v>32</v>
      </c>
      <c r="J1250" t="s">
        <v>107</v>
      </c>
      <c r="K1250" t="s">
        <v>136</v>
      </c>
      <c r="L1250" t="s">
        <v>2424</v>
      </c>
      <c r="M1250" s="2">
        <v>0.5</v>
      </c>
      <c r="N1250" s="3">
        <v>98</v>
      </c>
      <c r="O1250" s="3">
        <v>-86</v>
      </c>
      <c r="P1250">
        <v>3</v>
      </c>
      <c r="Q1250" t="s">
        <v>7880</v>
      </c>
    </row>
    <row r="1251" spans="1:17" x14ac:dyDescent="0.25">
      <c r="A1251" t="s">
        <v>2425</v>
      </c>
      <c r="B1251" s="1">
        <v>40877</v>
      </c>
      <c r="C1251" t="s">
        <v>2426</v>
      </c>
      <c r="D1251" t="s">
        <v>86</v>
      </c>
      <c r="E1251" t="s">
        <v>263</v>
      </c>
      <c r="F1251" t="s">
        <v>2427</v>
      </c>
      <c r="G1251" t="s">
        <v>76</v>
      </c>
      <c r="H1251" t="s">
        <v>31</v>
      </c>
      <c r="I1251" t="s">
        <v>32</v>
      </c>
      <c r="J1251" t="s">
        <v>24</v>
      </c>
      <c r="K1251" t="s">
        <v>145</v>
      </c>
      <c r="L1251" t="s">
        <v>2428</v>
      </c>
      <c r="M1251" s="2">
        <v>0</v>
      </c>
      <c r="N1251" s="3">
        <v>82</v>
      </c>
      <c r="O1251" s="3">
        <v>20</v>
      </c>
      <c r="P1251">
        <v>8</v>
      </c>
      <c r="Q1251" t="s">
        <v>7881</v>
      </c>
    </row>
    <row r="1252" spans="1:17" x14ac:dyDescent="0.25">
      <c r="A1252" t="s">
        <v>2429</v>
      </c>
      <c r="B1252" s="1">
        <v>40877</v>
      </c>
      <c r="C1252" t="s">
        <v>2430</v>
      </c>
      <c r="D1252" t="s">
        <v>38</v>
      </c>
      <c r="E1252" t="s">
        <v>178</v>
      </c>
      <c r="F1252" t="s">
        <v>385</v>
      </c>
      <c r="G1252" t="s">
        <v>41</v>
      </c>
      <c r="H1252" t="s">
        <v>47</v>
      </c>
      <c r="I1252" t="s">
        <v>54</v>
      </c>
      <c r="J1252" t="s">
        <v>34</v>
      </c>
      <c r="K1252" t="s">
        <v>97</v>
      </c>
      <c r="L1252" t="s">
        <v>2295</v>
      </c>
      <c r="M1252" s="2">
        <v>0.1</v>
      </c>
      <c r="N1252" s="3">
        <v>689</v>
      </c>
      <c r="O1252" s="3">
        <v>84</v>
      </c>
      <c r="P1252">
        <v>11</v>
      </c>
      <c r="Q1252" t="s">
        <v>7880</v>
      </c>
    </row>
    <row r="1253" spans="1:17" x14ac:dyDescent="0.25">
      <c r="A1253" t="s">
        <v>2429</v>
      </c>
      <c r="B1253" s="1">
        <v>40877</v>
      </c>
      <c r="C1253" t="s">
        <v>2430</v>
      </c>
      <c r="D1253" t="s">
        <v>38</v>
      </c>
      <c r="E1253" t="s">
        <v>178</v>
      </c>
      <c r="F1253" t="s">
        <v>385</v>
      </c>
      <c r="G1253" t="s">
        <v>41</v>
      </c>
      <c r="H1253" t="s">
        <v>47</v>
      </c>
      <c r="I1253" t="s">
        <v>54</v>
      </c>
      <c r="J1253" t="s">
        <v>24</v>
      </c>
      <c r="K1253" t="s">
        <v>78</v>
      </c>
      <c r="L1253" t="s">
        <v>2431</v>
      </c>
      <c r="M1253" s="2">
        <v>0</v>
      </c>
      <c r="N1253" s="3">
        <v>62</v>
      </c>
      <c r="O1253" s="3">
        <v>6</v>
      </c>
      <c r="P1253">
        <v>5</v>
      </c>
      <c r="Q1253" t="s">
        <v>7880</v>
      </c>
    </row>
    <row r="1254" spans="1:17" x14ac:dyDescent="0.25">
      <c r="A1254" t="s">
        <v>2432</v>
      </c>
      <c r="B1254" s="1">
        <v>40877</v>
      </c>
      <c r="C1254" t="s">
        <v>2433</v>
      </c>
      <c r="D1254" t="s">
        <v>28</v>
      </c>
      <c r="E1254" t="s">
        <v>29</v>
      </c>
      <c r="F1254" t="s">
        <v>2434</v>
      </c>
      <c r="G1254" t="s">
        <v>20</v>
      </c>
      <c r="H1254" t="s">
        <v>31</v>
      </c>
      <c r="I1254" t="s">
        <v>32</v>
      </c>
      <c r="J1254" t="s">
        <v>34</v>
      </c>
      <c r="K1254" t="s">
        <v>218</v>
      </c>
      <c r="L1254" t="s">
        <v>1481</v>
      </c>
      <c r="M1254" s="2">
        <v>0.3</v>
      </c>
      <c r="N1254" s="3">
        <v>41</v>
      </c>
      <c r="O1254" s="3">
        <v>-7</v>
      </c>
      <c r="P1254">
        <v>1</v>
      </c>
      <c r="Q1254" t="s">
        <v>7880</v>
      </c>
    </row>
    <row r="1255" spans="1:17" x14ac:dyDescent="0.25">
      <c r="A1255" t="s">
        <v>2435</v>
      </c>
      <c r="B1255" s="1">
        <v>40877</v>
      </c>
      <c r="C1255" t="s">
        <v>2436</v>
      </c>
      <c r="D1255" t="s">
        <v>119</v>
      </c>
      <c r="E1255" t="s">
        <v>433</v>
      </c>
      <c r="F1255" t="s">
        <v>892</v>
      </c>
      <c r="G1255" t="s">
        <v>41</v>
      </c>
      <c r="H1255" t="s">
        <v>31</v>
      </c>
      <c r="I1255" t="s">
        <v>54</v>
      </c>
      <c r="J1255" t="s">
        <v>34</v>
      </c>
      <c r="K1255" t="s">
        <v>97</v>
      </c>
      <c r="L1255" t="s">
        <v>112</v>
      </c>
      <c r="M1255" s="2">
        <v>0.5</v>
      </c>
      <c r="N1255" s="3">
        <v>87</v>
      </c>
      <c r="O1255" s="3">
        <v>-45</v>
      </c>
      <c r="P1255">
        <v>3</v>
      </c>
      <c r="Q1255" t="s">
        <v>7880</v>
      </c>
    </row>
    <row r="1256" spans="1:17" x14ac:dyDescent="0.25">
      <c r="A1256" t="s">
        <v>2435</v>
      </c>
      <c r="B1256" s="1">
        <v>40877</v>
      </c>
      <c r="C1256" t="s">
        <v>2436</v>
      </c>
      <c r="D1256" t="s">
        <v>119</v>
      </c>
      <c r="E1256" t="s">
        <v>433</v>
      </c>
      <c r="F1256" t="s">
        <v>892</v>
      </c>
      <c r="G1256" t="s">
        <v>41</v>
      </c>
      <c r="H1256" t="s">
        <v>31</v>
      </c>
      <c r="I1256" t="s">
        <v>54</v>
      </c>
      <c r="J1256" t="s">
        <v>24</v>
      </c>
      <c r="K1256" t="s">
        <v>63</v>
      </c>
      <c r="L1256" t="s">
        <v>2437</v>
      </c>
      <c r="M1256" s="2">
        <v>0.5</v>
      </c>
      <c r="N1256" s="3">
        <v>17</v>
      </c>
      <c r="O1256" s="3">
        <v>-5</v>
      </c>
      <c r="P1256">
        <v>2</v>
      </c>
      <c r="Q1256" t="s">
        <v>7880</v>
      </c>
    </row>
    <row r="1257" spans="1:17" x14ac:dyDescent="0.25">
      <c r="A1257" t="s">
        <v>2435</v>
      </c>
      <c r="B1257" s="1">
        <v>40877</v>
      </c>
      <c r="C1257" t="s">
        <v>2436</v>
      </c>
      <c r="D1257" t="s">
        <v>119</v>
      </c>
      <c r="E1257" t="s">
        <v>433</v>
      </c>
      <c r="F1257" t="s">
        <v>892</v>
      </c>
      <c r="G1257" t="s">
        <v>41</v>
      </c>
      <c r="H1257" t="s">
        <v>31</v>
      </c>
      <c r="I1257" t="s">
        <v>54</v>
      </c>
      <c r="J1257" t="s">
        <v>107</v>
      </c>
      <c r="K1257" t="s">
        <v>147</v>
      </c>
      <c r="L1257" t="s">
        <v>2438</v>
      </c>
      <c r="M1257" s="2">
        <v>0.5</v>
      </c>
      <c r="N1257" s="3">
        <v>1441</v>
      </c>
      <c r="O1257" s="3">
        <v>-1268</v>
      </c>
      <c r="P1257">
        <v>8</v>
      </c>
      <c r="Q1257" t="s">
        <v>7880</v>
      </c>
    </row>
    <row r="1258" spans="1:17" x14ac:dyDescent="0.25">
      <c r="A1258" t="s">
        <v>2439</v>
      </c>
      <c r="B1258" s="1">
        <v>40878</v>
      </c>
      <c r="C1258" t="s">
        <v>2440</v>
      </c>
      <c r="D1258" t="s">
        <v>86</v>
      </c>
      <c r="E1258" t="s">
        <v>156</v>
      </c>
      <c r="F1258" t="s">
        <v>1576</v>
      </c>
      <c r="G1258" t="s">
        <v>76</v>
      </c>
      <c r="H1258" t="s">
        <v>21</v>
      </c>
      <c r="I1258" t="s">
        <v>22</v>
      </c>
      <c r="J1258" t="s">
        <v>24</v>
      </c>
      <c r="K1258" t="s">
        <v>50</v>
      </c>
      <c r="L1258" t="s">
        <v>2441</v>
      </c>
      <c r="M1258" s="2">
        <v>0.1</v>
      </c>
      <c r="N1258" s="3">
        <v>112</v>
      </c>
      <c r="O1258" s="3">
        <v>-3</v>
      </c>
      <c r="P1258">
        <v>2</v>
      </c>
      <c r="Q1258" t="s">
        <v>7880</v>
      </c>
    </row>
    <row r="1259" spans="1:17" x14ac:dyDescent="0.25">
      <c r="A1259" t="s">
        <v>2439</v>
      </c>
      <c r="B1259" s="1">
        <v>40878</v>
      </c>
      <c r="C1259" t="s">
        <v>2440</v>
      </c>
      <c r="D1259" t="s">
        <v>86</v>
      </c>
      <c r="E1259" t="s">
        <v>156</v>
      </c>
      <c r="F1259" t="s">
        <v>1576</v>
      </c>
      <c r="G1259" t="s">
        <v>76</v>
      </c>
      <c r="H1259" t="s">
        <v>21</v>
      </c>
      <c r="I1259" t="s">
        <v>22</v>
      </c>
      <c r="J1259" t="s">
        <v>107</v>
      </c>
      <c r="K1259" t="s">
        <v>147</v>
      </c>
      <c r="L1259" t="s">
        <v>294</v>
      </c>
      <c r="M1259" s="2">
        <v>0</v>
      </c>
      <c r="N1259" s="3">
        <v>1894</v>
      </c>
      <c r="O1259" s="3">
        <v>701</v>
      </c>
      <c r="P1259">
        <v>5</v>
      </c>
      <c r="Q1259" t="s">
        <v>7881</v>
      </c>
    </row>
    <row r="1260" spans="1:17" x14ac:dyDescent="0.25">
      <c r="A1260" t="s">
        <v>2442</v>
      </c>
      <c r="B1260" s="1">
        <v>40878</v>
      </c>
      <c r="C1260" t="s">
        <v>1072</v>
      </c>
      <c r="D1260" t="s">
        <v>189</v>
      </c>
      <c r="E1260" t="s">
        <v>1305</v>
      </c>
      <c r="F1260" t="s">
        <v>2443</v>
      </c>
      <c r="G1260" t="s">
        <v>41</v>
      </c>
      <c r="H1260" t="s">
        <v>21</v>
      </c>
      <c r="I1260" t="s">
        <v>32</v>
      </c>
      <c r="J1260" t="s">
        <v>107</v>
      </c>
      <c r="K1260" t="s">
        <v>186</v>
      </c>
      <c r="L1260" t="s">
        <v>2444</v>
      </c>
      <c r="M1260" s="2">
        <v>0</v>
      </c>
      <c r="N1260" s="3">
        <v>1796</v>
      </c>
      <c r="O1260" s="3">
        <v>844</v>
      </c>
      <c r="P1260">
        <v>7</v>
      </c>
      <c r="Q1260" t="s">
        <v>7881</v>
      </c>
    </row>
    <row r="1261" spans="1:17" x14ac:dyDescent="0.25">
      <c r="A1261" t="s">
        <v>2445</v>
      </c>
      <c r="B1261" s="1">
        <v>40878</v>
      </c>
      <c r="C1261" t="s">
        <v>2446</v>
      </c>
      <c r="D1261" t="s">
        <v>86</v>
      </c>
      <c r="E1261" t="s">
        <v>708</v>
      </c>
      <c r="F1261" t="s">
        <v>1247</v>
      </c>
      <c r="G1261" t="s">
        <v>76</v>
      </c>
      <c r="H1261" t="s">
        <v>31</v>
      </c>
      <c r="I1261" t="s">
        <v>54</v>
      </c>
      <c r="J1261" t="s">
        <v>24</v>
      </c>
      <c r="K1261" t="s">
        <v>25</v>
      </c>
      <c r="L1261" t="s">
        <v>2447</v>
      </c>
      <c r="M1261" s="2">
        <v>0</v>
      </c>
      <c r="N1261" s="3">
        <v>26</v>
      </c>
      <c r="O1261" s="3">
        <v>5</v>
      </c>
      <c r="P1261">
        <v>1</v>
      </c>
      <c r="Q1261" t="s">
        <v>7880</v>
      </c>
    </row>
    <row r="1262" spans="1:17" x14ac:dyDescent="0.25">
      <c r="A1262" t="s">
        <v>2448</v>
      </c>
      <c r="B1262" s="1">
        <v>40878</v>
      </c>
      <c r="C1262" t="s">
        <v>2433</v>
      </c>
      <c r="D1262" t="s">
        <v>38</v>
      </c>
      <c r="E1262" t="s">
        <v>178</v>
      </c>
      <c r="F1262" t="s">
        <v>385</v>
      </c>
      <c r="G1262" t="s">
        <v>41</v>
      </c>
      <c r="H1262" t="s">
        <v>31</v>
      </c>
      <c r="I1262" t="s">
        <v>32</v>
      </c>
      <c r="J1262" t="s">
        <v>24</v>
      </c>
      <c r="K1262" t="s">
        <v>91</v>
      </c>
      <c r="L1262" t="s">
        <v>2449</v>
      </c>
      <c r="M1262" s="2">
        <v>0</v>
      </c>
      <c r="N1262" s="3">
        <v>12</v>
      </c>
      <c r="O1262" s="3">
        <v>4</v>
      </c>
      <c r="P1262">
        <v>1</v>
      </c>
      <c r="Q1262" t="s">
        <v>7881</v>
      </c>
    </row>
    <row r="1263" spans="1:17" x14ac:dyDescent="0.25">
      <c r="A1263" t="s">
        <v>2448</v>
      </c>
      <c r="B1263" s="1">
        <v>40878</v>
      </c>
      <c r="C1263" t="s">
        <v>2433</v>
      </c>
      <c r="D1263" t="s">
        <v>38</v>
      </c>
      <c r="E1263" t="s">
        <v>178</v>
      </c>
      <c r="F1263" t="s">
        <v>385</v>
      </c>
      <c r="G1263" t="s">
        <v>41</v>
      </c>
      <c r="H1263" t="s">
        <v>31</v>
      </c>
      <c r="I1263" t="s">
        <v>32</v>
      </c>
      <c r="J1263" t="s">
        <v>24</v>
      </c>
      <c r="K1263" t="s">
        <v>50</v>
      </c>
      <c r="L1263" t="s">
        <v>1415</v>
      </c>
      <c r="M1263" s="2">
        <v>0.1</v>
      </c>
      <c r="N1263" s="3">
        <v>392</v>
      </c>
      <c r="O1263" s="3">
        <v>-44</v>
      </c>
      <c r="P1263">
        <v>9</v>
      </c>
      <c r="Q1263" t="s">
        <v>7880</v>
      </c>
    </row>
    <row r="1264" spans="1:17" x14ac:dyDescent="0.25">
      <c r="A1264" t="s">
        <v>2450</v>
      </c>
      <c r="B1264" s="1">
        <v>40878</v>
      </c>
      <c r="C1264" t="s">
        <v>268</v>
      </c>
      <c r="D1264" t="s">
        <v>18</v>
      </c>
      <c r="E1264" t="s">
        <v>19</v>
      </c>
      <c r="F1264" t="s">
        <v>19</v>
      </c>
      <c r="G1264" t="s">
        <v>20</v>
      </c>
      <c r="H1264" t="s">
        <v>47</v>
      </c>
      <c r="I1264" t="s">
        <v>54</v>
      </c>
      <c r="J1264" t="s">
        <v>24</v>
      </c>
      <c r="K1264" t="s">
        <v>78</v>
      </c>
      <c r="L1264" t="s">
        <v>429</v>
      </c>
      <c r="M1264" s="2">
        <v>0.5</v>
      </c>
      <c r="N1264" s="3">
        <v>180</v>
      </c>
      <c r="O1264" s="3">
        <v>-90</v>
      </c>
      <c r="P1264">
        <v>7</v>
      </c>
      <c r="Q1264" t="s">
        <v>7880</v>
      </c>
    </row>
    <row r="1265" spans="1:17" x14ac:dyDescent="0.25">
      <c r="A1265" t="s">
        <v>2451</v>
      </c>
      <c r="B1265" s="1">
        <v>40879</v>
      </c>
      <c r="C1265" t="s">
        <v>2452</v>
      </c>
      <c r="D1265" t="s">
        <v>38</v>
      </c>
      <c r="E1265" t="s">
        <v>39</v>
      </c>
      <c r="F1265" t="s">
        <v>2453</v>
      </c>
      <c r="G1265" t="s">
        <v>41</v>
      </c>
      <c r="H1265" t="s">
        <v>21</v>
      </c>
      <c r="I1265" t="s">
        <v>32</v>
      </c>
      <c r="J1265" t="s">
        <v>24</v>
      </c>
      <c r="K1265" t="s">
        <v>43</v>
      </c>
      <c r="L1265" t="s">
        <v>2454</v>
      </c>
      <c r="M1265" s="2">
        <v>0</v>
      </c>
      <c r="N1265" s="3">
        <v>71</v>
      </c>
      <c r="O1265" s="3">
        <v>1</v>
      </c>
      <c r="P1265">
        <v>3</v>
      </c>
      <c r="Q1265" t="s">
        <v>7881</v>
      </c>
    </row>
    <row r="1266" spans="1:17" x14ac:dyDescent="0.25">
      <c r="A1266" t="s">
        <v>2455</v>
      </c>
      <c r="B1266" s="1">
        <v>40879</v>
      </c>
      <c r="C1266" t="s">
        <v>1694</v>
      </c>
      <c r="D1266" t="s">
        <v>38</v>
      </c>
      <c r="E1266" t="s">
        <v>178</v>
      </c>
      <c r="F1266" t="s">
        <v>385</v>
      </c>
      <c r="G1266" t="s">
        <v>41</v>
      </c>
      <c r="H1266" t="s">
        <v>31</v>
      </c>
      <c r="I1266" t="s">
        <v>54</v>
      </c>
      <c r="J1266" t="s">
        <v>24</v>
      </c>
      <c r="K1266" t="s">
        <v>78</v>
      </c>
      <c r="L1266" t="s">
        <v>824</v>
      </c>
      <c r="M1266" s="2">
        <v>0</v>
      </c>
      <c r="N1266" s="3">
        <v>676</v>
      </c>
      <c r="O1266" s="3">
        <v>81</v>
      </c>
      <c r="P1266">
        <v>14</v>
      </c>
      <c r="Q1266" t="s">
        <v>7881</v>
      </c>
    </row>
    <row r="1267" spans="1:17" x14ac:dyDescent="0.25">
      <c r="A1267" t="s">
        <v>2455</v>
      </c>
      <c r="B1267" s="1">
        <v>40879</v>
      </c>
      <c r="C1267" t="s">
        <v>1694</v>
      </c>
      <c r="D1267" t="s">
        <v>38</v>
      </c>
      <c r="E1267" t="s">
        <v>178</v>
      </c>
      <c r="F1267" t="s">
        <v>385</v>
      </c>
      <c r="G1267" t="s">
        <v>41</v>
      </c>
      <c r="H1267" t="s">
        <v>31</v>
      </c>
      <c r="I1267" t="s">
        <v>54</v>
      </c>
      <c r="J1267" t="s">
        <v>24</v>
      </c>
      <c r="K1267" t="s">
        <v>50</v>
      </c>
      <c r="L1267" t="s">
        <v>1123</v>
      </c>
      <c r="M1267" s="2">
        <v>0.1</v>
      </c>
      <c r="N1267" s="3">
        <v>371</v>
      </c>
      <c r="O1267" s="3">
        <v>-41</v>
      </c>
      <c r="P1267">
        <v>3</v>
      </c>
      <c r="Q1267" t="s">
        <v>7881</v>
      </c>
    </row>
    <row r="1268" spans="1:17" x14ac:dyDescent="0.25">
      <c r="A1268" t="s">
        <v>2455</v>
      </c>
      <c r="B1268" s="1">
        <v>40879</v>
      </c>
      <c r="C1268" t="s">
        <v>1694</v>
      </c>
      <c r="D1268" t="s">
        <v>38</v>
      </c>
      <c r="E1268" t="s">
        <v>178</v>
      </c>
      <c r="F1268" t="s">
        <v>385</v>
      </c>
      <c r="G1268" t="s">
        <v>41</v>
      </c>
      <c r="H1268" t="s">
        <v>31</v>
      </c>
      <c r="I1268" t="s">
        <v>54</v>
      </c>
      <c r="J1268" t="s">
        <v>107</v>
      </c>
      <c r="K1268" t="s">
        <v>186</v>
      </c>
      <c r="L1268" t="s">
        <v>2030</v>
      </c>
      <c r="M1268" s="2">
        <v>0</v>
      </c>
      <c r="N1268" s="3">
        <v>31</v>
      </c>
      <c r="O1268" s="3">
        <v>13</v>
      </c>
      <c r="P1268">
        <v>1</v>
      </c>
      <c r="Q1268" t="s">
        <v>7880</v>
      </c>
    </row>
    <row r="1269" spans="1:17" x14ac:dyDescent="0.25">
      <c r="A1269" t="s">
        <v>2455</v>
      </c>
      <c r="B1269" s="1">
        <v>40879</v>
      </c>
      <c r="C1269" t="s">
        <v>1694</v>
      </c>
      <c r="D1269" t="s">
        <v>38</v>
      </c>
      <c r="E1269" t="s">
        <v>178</v>
      </c>
      <c r="F1269" t="s">
        <v>385</v>
      </c>
      <c r="G1269" t="s">
        <v>41</v>
      </c>
      <c r="H1269" t="s">
        <v>31</v>
      </c>
      <c r="I1269" t="s">
        <v>54</v>
      </c>
      <c r="J1269" t="s">
        <v>107</v>
      </c>
      <c r="K1269" t="s">
        <v>147</v>
      </c>
      <c r="L1269" t="s">
        <v>1646</v>
      </c>
      <c r="M1269" s="2">
        <v>0.15</v>
      </c>
      <c r="N1269" s="3">
        <v>379</v>
      </c>
      <c r="O1269" s="3">
        <v>152</v>
      </c>
      <c r="P1269">
        <v>3</v>
      </c>
      <c r="Q1269" t="s">
        <v>7881</v>
      </c>
    </row>
    <row r="1270" spans="1:17" x14ac:dyDescent="0.25">
      <c r="A1270" t="s">
        <v>2455</v>
      </c>
      <c r="B1270" s="1">
        <v>40879</v>
      </c>
      <c r="C1270" t="s">
        <v>1694</v>
      </c>
      <c r="D1270" t="s">
        <v>38</v>
      </c>
      <c r="E1270" t="s">
        <v>178</v>
      </c>
      <c r="F1270" t="s">
        <v>385</v>
      </c>
      <c r="G1270" t="s">
        <v>41</v>
      </c>
      <c r="H1270" t="s">
        <v>31</v>
      </c>
      <c r="I1270" t="s">
        <v>54</v>
      </c>
      <c r="J1270" t="s">
        <v>107</v>
      </c>
      <c r="K1270" t="s">
        <v>108</v>
      </c>
      <c r="L1270" t="s">
        <v>2456</v>
      </c>
      <c r="M1270" s="2">
        <v>0.15</v>
      </c>
      <c r="N1270" s="3">
        <v>219</v>
      </c>
      <c r="O1270" s="3">
        <v>82</v>
      </c>
      <c r="P1270">
        <v>5</v>
      </c>
      <c r="Q1270" t="s">
        <v>7881</v>
      </c>
    </row>
    <row r="1271" spans="1:17" x14ac:dyDescent="0.25">
      <c r="A1271" t="s">
        <v>2457</v>
      </c>
      <c r="B1271" s="1">
        <v>40879</v>
      </c>
      <c r="C1271" t="s">
        <v>2232</v>
      </c>
      <c r="D1271" t="s">
        <v>28</v>
      </c>
      <c r="E1271" t="s">
        <v>29</v>
      </c>
      <c r="F1271" t="s">
        <v>1502</v>
      </c>
      <c r="G1271" t="s">
        <v>20</v>
      </c>
      <c r="H1271" t="s">
        <v>47</v>
      </c>
      <c r="I1271" t="s">
        <v>32</v>
      </c>
      <c r="J1271" t="s">
        <v>24</v>
      </c>
      <c r="K1271" t="s">
        <v>25</v>
      </c>
      <c r="L1271" t="s">
        <v>2447</v>
      </c>
      <c r="M1271" s="2">
        <v>0</v>
      </c>
      <c r="N1271" s="3">
        <v>26</v>
      </c>
      <c r="O1271" s="3">
        <v>5</v>
      </c>
      <c r="P1271">
        <v>1</v>
      </c>
      <c r="Q1271" t="s">
        <v>7880</v>
      </c>
    </row>
    <row r="1272" spans="1:17" x14ac:dyDescent="0.25">
      <c r="A1272" t="s">
        <v>2458</v>
      </c>
      <c r="B1272" s="1">
        <v>40879</v>
      </c>
      <c r="C1272" t="s">
        <v>2459</v>
      </c>
      <c r="D1272" t="s">
        <v>101</v>
      </c>
      <c r="E1272" t="s">
        <v>325</v>
      </c>
      <c r="F1272" t="s">
        <v>1853</v>
      </c>
      <c r="G1272" t="s">
        <v>41</v>
      </c>
      <c r="H1272" t="s">
        <v>21</v>
      </c>
      <c r="I1272" t="s">
        <v>32</v>
      </c>
      <c r="J1272" t="s">
        <v>24</v>
      </c>
      <c r="K1272" t="s">
        <v>43</v>
      </c>
      <c r="L1272" t="s">
        <v>452</v>
      </c>
      <c r="M1272" s="2">
        <v>0</v>
      </c>
      <c r="N1272" s="3">
        <v>146</v>
      </c>
      <c r="O1272" s="3">
        <v>26</v>
      </c>
      <c r="P1272">
        <v>3</v>
      </c>
      <c r="Q1272" t="s">
        <v>7881</v>
      </c>
    </row>
    <row r="1273" spans="1:17" x14ac:dyDescent="0.25">
      <c r="A1273" t="s">
        <v>2458</v>
      </c>
      <c r="B1273" s="1">
        <v>40879</v>
      </c>
      <c r="C1273" t="s">
        <v>2459</v>
      </c>
      <c r="D1273" t="s">
        <v>101</v>
      </c>
      <c r="E1273" t="s">
        <v>325</v>
      </c>
      <c r="F1273" t="s">
        <v>1853</v>
      </c>
      <c r="G1273" t="s">
        <v>41</v>
      </c>
      <c r="H1273" t="s">
        <v>21</v>
      </c>
      <c r="I1273" t="s">
        <v>32</v>
      </c>
      <c r="J1273" t="s">
        <v>24</v>
      </c>
      <c r="K1273" t="s">
        <v>78</v>
      </c>
      <c r="L1273" t="s">
        <v>2460</v>
      </c>
      <c r="M1273" s="2">
        <v>0</v>
      </c>
      <c r="N1273" s="3">
        <v>9</v>
      </c>
      <c r="O1273" s="3">
        <v>2</v>
      </c>
      <c r="P1273">
        <v>1</v>
      </c>
      <c r="Q1273" t="s">
        <v>7881</v>
      </c>
    </row>
    <row r="1274" spans="1:17" x14ac:dyDescent="0.25">
      <c r="A1274" t="s">
        <v>2461</v>
      </c>
      <c r="B1274" s="1">
        <v>40880</v>
      </c>
      <c r="C1274" t="s">
        <v>242</v>
      </c>
      <c r="D1274" t="s">
        <v>101</v>
      </c>
      <c r="E1274" t="s">
        <v>183</v>
      </c>
      <c r="F1274" t="s">
        <v>2462</v>
      </c>
      <c r="G1274" t="s">
        <v>41</v>
      </c>
      <c r="H1274" t="s">
        <v>31</v>
      </c>
      <c r="I1274" t="s">
        <v>54</v>
      </c>
      <c r="J1274" t="s">
        <v>24</v>
      </c>
      <c r="K1274" t="s">
        <v>169</v>
      </c>
      <c r="L1274" t="s">
        <v>2463</v>
      </c>
      <c r="M1274" s="2">
        <v>0</v>
      </c>
      <c r="N1274" s="3">
        <v>36</v>
      </c>
      <c r="O1274" s="3">
        <v>10</v>
      </c>
      <c r="P1274">
        <v>3</v>
      </c>
      <c r="Q1274" t="s">
        <v>7881</v>
      </c>
    </row>
    <row r="1275" spans="1:17" x14ac:dyDescent="0.25">
      <c r="A1275" t="s">
        <v>2461</v>
      </c>
      <c r="B1275" s="1">
        <v>40880</v>
      </c>
      <c r="C1275" t="s">
        <v>242</v>
      </c>
      <c r="D1275" t="s">
        <v>101</v>
      </c>
      <c r="E1275" t="s">
        <v>183</v>
      </c>
      <c r="F1275" t="s">
        <v>2462</v>
      </c>
      <c r="G1275" t="s">
        <v>41</v>
      </c>
      <c r="H1275" t="s">
        <v>31</v>
      </c>
      <c r="I1275" t="s">
        <v>54</v>
      </c>
      <c r="J1275" t="s">
        <v>24</v>
      </c>
      <c r="K1275" t="s">
        <v>91</v>
      </c>
      <c r="L1275" t="s">
        <v>2423</v>
      </c>
      <c r="M1275" s="2">
        <v>0</v>
      </c>
      <c r="N1275" s="3">
        <v>36</v>
      </c>
      <c r="O1275" s="3">
        <v>8</v>
      </c>
      <c r="P1275">
        <v>3</v>
      </c>
      <c r="Q1275" t="s">
        <v>7880</v>
      </c>
    </row>
    <row r="1276" spans="1:17" x14ac:dyDescent="0.25">
      <c r="A1276" t="s">
        <v>2461</v>
      </c>
      <c r="B1276" s="1">
        <v>40880</v>
      </c>
      <c r="C1276" t="s">
        <v>242</v>
      </c>
      <c r="D1276" t="s">
        <v>101</v>
      </c>
      <c r="E1276" t="s">
        <v>183</v>
      </c>
      <c r="F1276" t="s">
        <v>2462</v>
      </c>
      <c r="G1276" t="s">
        <v>41</v>
      </c>
      <c r="H1276" t="s">
        <v>31</v>
      </c>
      <c r="I1276" t="s">
        <v>54</v>
      </c>
      <c r="J1276" t="s">
        <v>107</v>
      </c>
      <c r="K1276" t="s">
        <v>108</v>
      </c>
      <c r="L1276" t="s">
        <v>2464</v>
      </c>
      <c r="M1276" s="2">
        <v>0</v>
      </c>
      <c r="N1276" s="3">
        <v>354</v>
      </c>
      <c r="O1276" s="3">
        <v>174</v>
      </c>
      <c r="P1276">
        <v>3</v>
      </c>
      <c r="Q1276" t="s">
        <v>7880</v>
      </c>
    </row>
    <row r="1277" spans="1:17" x14ac:dyDescent="0.25">
      <c r="A1277" t="s">
        <v>2465</v>
      </c>
      <c r="B1277" s="1">
        <v>40880</v>
      </c>
      <c r="C1277" t="s">
        <v>1499</v>
      </c>
      <c r="D1277" t="s">
        <v>38</v>
      </c>
      <c r="E1277" t="s">
        <v>39</v>
      </c>
      <c r="F1277" t="s">
        <v>2466</v>
      </c>
      <c r="G1277" t="s">
        <v>41</v>
      </c>
      <c r="H1277" t="s">
        <v>21</v>
      </c>
      <c r="I1277" t="s">
        <v>32</v>
      </c>
      <c r="J1277" t="s">
        <v>24</v>
      </c>
      <c r="K1277" t="s">
        <v>141</v>
      </c>
      <c r="L1277" t="s">
        <v>2467</v>
      </c>
      <c r="M1277" s="2">
        <v>0.1</v>
      </c>
      <c r="N1277" s="3">
        <v>144</v>
      </c>
      <c r="O1277" s="3">
        <v>35</v>
      </c>
      <c r="P1277">
        <v>3</v>
      </c>
      <c r="Q1277" t="s">
        <v>7880</v>
      </c>
    </row>
    <row r="1278" spans="1:17" x14ac:dyDescent="0.25">
      <c r="A1278" t="s">
        <v>2465</v>
      </c>
      <c r="B1278" s="1">
        <v>40880</v>
      </c>
      <c r="C1278" t="s">
        <v>1499</v>
      </c>
      <c r="D1278" t="s">
        <v>38</v>
      </c>
      <c r="E1278" t="s">
        <v>39</v>
      </c>
      <c r="F1278" t="s">
        <v>2466</v>
      </c>
      <c r="G1278" t="s">
        <v>41</v>
      </c>
      <c r="H1278" t="s">
        <v>21</v>
      </c>
      <c r="I1278" t="s">
        <v>32</v>
      </c>
      <c r="J1278" t="s">
        <v>24</v>
      </c>
      <c r="K1278" t="s">
        <v>50</v>
      </c>
      <c r="L1278" t="s">
        <v>1805</v>
      </c>
      <c r="M1278" s="2">
        <v>0.1</v>
      </c>
      <c r="N1278" s="3">
        <v>41</v>
      </c>
      <c r="O1278" s="3">
        <v>1</v>
      </c>
      <c r="P1278">
        <v>2</v>
      </c>
      <c r="Q1278" t="s">
        <v>7881</v>
      </c>
    </row>
    <row r="1279" spans="1:17" x14ac:dyDescent="0.25">
      <c r="A1279" t="s">
        <v>2468</v>
      </c>
      <c r="B1279" s="1">
        <v>40882</v>
      </c>
      <c r="C1279" t="s">
        <v>2469</v>
      </c>
      <c r="D1279" t="s">
        <v>86</v>
      </c>
      <c r="E1279" t="s">
        <v>87</v>
      </c>
      <c r="F1279" t="s">
        <v>2470</v>
      </c>
      <c r="G1279" t="s">
        <v>76</v>
      </c>
      <c r="H1279" t="s">
        <v>31</v>
      </c>
      <c r="I1279" t="s">
        <v>54</v>
      </c>
      <c r="J1279" t="s">
        <v>34</v>
      </c>
      <c r="K1279" t="s">
        <v>35</v>
      </c>
      <c r="L1279" t="s">
        <v>1004</v>
      </c>
      <c r="M1279" s="2">
        <v>0</v>
      </c>
      <c r="N1279" s="3">
        <v>990</v>
      </c>
      <c r="O1279" s="3">
        <v>149</v>
      </c>
      <c r="P1279">
        <v>5</v>
      </c>
      <c r="Q1279" t="s">
        <v>7880</v>
      </c>
    </row>
    <row r="1280" spans="1:17" x14ac:dyDescent="0.25">
      <c r="A1280" t="s">
        <v>2468</v>
      </c>
      <c r="B1280" s="1">
        <v>40882</v>
      </c>
      <c r="C1280" t="s">
        <v>2469</v>
      </c>
      <c r="D1280" t="s">
        <v>86</v>
      </c>
      <c r="E1280" t="s">
        <v>87</v>
      </c>
      <c r="F1280" t="s">
        <v>2470</v>
      </c>
      <c r="G1280" t="s">
        <v>76</v>
      </c>
      <c r="H1280" t="s">
        <v>31</v>
      </c>
      <c r="I1280" t="s">
        <v>54</v>
      </c>
      <c r="J1280" t="s">
        <v>24</v>
      </c>
      <c r="K1280" t="s">
        <v>63</v>
      </c>
      <c r="L1280" t="s">
        <v>1851</v>
      </c>
      <c r="M1280" s="2">
        <v>0</v>
      </c>
      <c r="N1280" s="3">
        <v>17</v>
      </c>
      <c r="O1280" s="3">
        <v>7</v>
      </c>
      <c r="P1280">
        <v>2</v>
      </c>
      <c r="Q1280" t="s">
        <v>7881</v>
      </c>
    </row>
    <row r="1281" spans="1:17" x14ac:dyDescent="0.25">
      <c r="A1281" t="s">
        <v>2471</v>
      </c>
      <c r="B1281" s="1">
        <v>40882</v>
      </c>
      <c r="C1281" t="s">
        <v>290</v>
      </c>
      <c r="D1281" t="s">
        <v>101</v>
      </c>
      <c r="E1281" t="s">
        <v>580</v>
      </c>
      <c r="F1281" t="s">
        <v>2472</v>
      </c>
      <c r="G1281" t="s">
        <v>41</v>
      </c>
      <c r="H1281" t="s">
        <v>47</v>
      </c>
      <c r="I1281" t="s">
        <v>32</v>
      </c>
      <c r="J1281" t="s">
        <v>24</v>
      </c>
      <c r="K1281" t="s">
        <v>63</v>
      </c>
      <c r="L1281" t="s">
        <v>1276</v>
      </c>
      <c r="M1281" s="2">
        <v>0</v>
      </c>
      <c r="N1281" s="3">
        <v>42</v>
      </c>
      <c r="O1281" s="3">
        <v>9</v>
      </c>
      <c r="P1281">
        <v>3</v>
      </c>
      <c r="Q1281" t="s">
        <v>7880</v>
      </c>
    </row>
    <row r="1282" spans="1:17" x14ac:dyDescent="0.25">
      <c r="A1282" t="s">
        <v>2473</v>
      </c>
      <c r="B1282" s="1">
        <v>40883</v>
      </c>
      <c r="C1282" t="s">
        <v>2474</v>
      </c>
      <c r="D1282" t="s">
        <v>38</v>
      </c>
      <c r="E1282" t="s">
        <v>39</v>
      </c>
      <c r="F1282" t="s">
        <v>2475</v>
      </c>
      <c r="G1282" t="s">
        <v>41</v>
      </c>
      <c r="H1282" t="s">
        <v>21</v>
      </c>
      <c r="I1282" t="s">
        <v>32</v>
      </c>
      <c r="J1282" t="s">
        <v>34</v>
      </c>
      <c r="K1282" t="s">
        <v>97</v>
      </c>
      <c r="L1282" t="s">
        <v>2476</v>
      </c>
      <c r="M1282" s="2">
        <v>0.1</v>
      </c>
      <c r="N1282" s="3">
        <v>1234</v>
      </c>
      <c r="O1282" s="3">
        <v>370</v>
      </c>
      <c r="P1282">
        <v>3</v>
      </c>
      <c r="Q1282" t="s">
        <v>7881</v>
      </c>
    </row>
    <row r="1283" spans="1:17" x14ac:dyDescent="0.25">
      <c r="A1283" t="s">
        <v>2477</v>
      </c>
      <c r="B1283" s="1">
        <v>40883</v>
      </c>
      <c r="C1283" t="s">
        <v>1025</v>
      </c>
      <c r="D1283" t="s">
        <v>101</v>
      </c>
      <c r="E1283" t="s">
        <v>743</v>
      </c>
      <c r="F1283" t="s">
        <v>743</v>
      </c>
      <c r="G1283" t="s">
        <v>41</v>
      </c>
      <c r="H1283" t="s">
        <v>31</v>
      </c>
      <c r="I1283" t="s">
        <v>95</v>
      </c>
      <c r="J1283" t="s">
        <v>24</v>
      </c>
      <c r="K1283" t="s">
        <v>43</v>
      </c>
      <c r="L1283" t="s">
        <v>2478</v>
      </c>
      <c r="M1283" s="2">
        <v>0</v>
      </c>
      <c r="N1283" s="3">
        <v>46</v>
      </c>
      <c r="O1283" s="3">
        <v>8</v>
      </c>
      <c r="P1283">
        <v>3</v>
      </c>
      <c r="Q1283" t="s">
        <v>7880</v>
      </c>
    </row>
    <row r="1284" spans="1:17" x14ac:dyDescent="0.25">
      <c r="A1284" t="s">
        <v>2477</v>
      </c>
      <c r="B1284" s="1">
        <v>40883</v>
      </c>
      <c r="C1284" t="s">
        <v>1025</v>
      </c>
      <c r="D1284" t="s">
        <v>101</v>
      </c>
      <c r="E1284" t="s">
        <v>743</v>
      </c>
      <c r="F1284" t="s">
        <v>743</v>
      </c>
      <c r="G1284" t="s">
        <v>41</v>
      </c>
      <c r="H1284" t="s">
        <v>31</v>
      </c>
      <c r="I1284" t="s">
        <v>95</v>
      </c>
      <c r="J1284" t="s">
        <v>107</v>
      </c>
      <c r="K1284" t="s">
        <v>136</v>
      </c>
      <c r="L1284" t="s">
        <v>2479</v>
      </c>
      <c r="M1284" s="2">
        <v>0</v>
      </c>
      <c r="N1284" s="3">
        <v>636</v>
      </c>
      <c r="O1284" s="3">
        <v>140</v>
      </c>
      <c r="P1284">
        <v>1</v>
      </c>
      <c r="Q1284" t="s">
        <v>7880</v>
      </c>
    </row>
    <row r="1285" spans="1:17" x14ac:dyDescent="0.25">
      <c r="A1285" t="s">
        <v>2480</v>
      </c>
      <c r="B1285" s="1">
        <v>40883</v>
      </c>
      <c r="C1285" t="s">
        <v>2481</v>
      </c>
      <c r="D1285" t="s">
        <v>28</v>
      </c>
      <c r="E1285" t="s">
        <v>29</v>
      </c>
      <c r="F1285" t="s">
        <v>2290</v>
      </c>
      <c r="G1285" t="s">
        <v>20</v>
      </c>
      <c r="H1285" t="s">
        <v>31</v>
      </c>
      <c r="I1285" t="s">
        <v>32</v>
      </c>
      <c r="J1285" t="s">
        <v>24</v>
      </c>
      <c r="K1285" t="s">
        <v>78</v>
      </c>
      <c r="L1285" t="s">
        <v>1037</v>
      </c>
      <c r="M1285" s="2">
        <v>0</v>
      </c>
      <c r="N1285" s="3">
        <v>28</v>
      </c>
      <c r="O1285" s="3">
        <v>9</v>
      </c>
      <c r="P1285">
        <v>1</v>
      </c>
      <c r="Q1285" t="s">
        <v>7881</v>
      </c>
    </row>
    <row r="1286" spans="1:17" x14ac:dyDescent="0.25">
      <c r="A1286" t="s">
        <v>2482</v>
      </c>
      <c r="B1286" s="1">
        <v>40883</v>
      </c>
      <c r="C1286" t="s">
        <v>509</v>
      </c>
      <c r="D1286" t="s">
        <v>73</v>
      </c>
      <c r="E1286" t="s">
        <v>534</v>
      </c>
      <c r="F1286" t="s">
        <v>2483</v>
      </c>
      <c r="G1286" t="s">
        <v>76</v>
      </c>
      <c r="H1286" t="s">
        <v>47</v>
      </c>
      <c r="I1286" t="s">
        <v>22</v>
      </c>
      <c r="J1286" t="s">
        <v>24</v>
      </c>
      <c r="K1286" t="s">
        <v>78</v>
      </c>
      <c r="L1286" t="s">
        <v>1864</v>
      </c>
      <c r="M1286" s="2">
        <v>0</v>
      </c>
      <c r="N1286" s="3">
        <v>29</v>
      </c>
      <c r="O1286" s="3">
        <v>1</v>
      </c>
      <c r="P1286">
        <v>2</v>
      </c>
      <c r="Q1286" t="s">
        <v>7880</v>
      </c>
    </row>
    <row r="1287" spans="1:17" x14ac:dyDescent="0.25">
      <c r="A1287" t="s">
        <v>2482</v>
      </c>
      <c r="B1287" s="1">
        <v>40883</v>
      </c>
      <c r="C1287" t="s">
        <v>509</v>
      </c>
      <c r="D1287" t="s">
        <v>73</v>
      </c>
      <c r="E1287" t="s">
        <v>534</v>
      </c>
      <c r="F1287" t="s">
        <v>2483</v>
      </c>
      <c r="G1287" t="s">
        <v>76</v>
      </c>
      <c r="H1287" t="s">
        <v>47</v>
      </c>
      <c r="I1287" t="s">
        <v>22</v>
      </c>
      <c r="J1287" t="s">
        <v>107</v>
      </c>
      <c r="K1287" t="s">
        <v>136</v>
      </c>
      <c r="L1287" t="s">
        <v>2484</v>
      </c>
      <c r="M1287" s="2">
        <v>0.4</v>
      </c>
      <c r="N1287" s="3">
        <v>48</v>
      </c>
      <c r="O1287" s="3">
        <v>1</v>
      </c>
      <c r="P1287">
        <v>1</v>
      </c>
      <c r="Q1287" t="s">
        <v>7880</v>
      </c>
    </row>
    <row r="1288" spans="1:17" x14ac:dyDescent="0.25">
      <c r="A1288" t="s">
        <v>2482</v>
      </c>
      <c r="B1288" s="1">
        <v>40883</v>
      </c>
      <c r="C1288" t="s">
        <v>509</v>
      </c>
      <c r="D1288" t="s">
        <v>73</v>
      </c>
      <c r="E1288" t="s">
        <v>534</v>
      </c>
      <c r="F1288" t="s">
        <v>2483</v>
      </c>
      <c r="G1288" t="s">
        <v>76</v>
      </c>
      <c r="H1288" t="s">
        <v>47</v>
      </c>
      <c r="I1288" t="s">
        <v>22</v>
      </c>
      <c r="J1288" t="s">
        <v>107</v>
      </c>
      <c r="K1288" t="s">
        <v>136</v>
      </c>
      <c r="L1288" t="s">
        <v>2129</v>
      </c>
      <c r="M1288" s="2">
        <v>0.4</v>
      </c>
      <c r="N1288" s="3">
        <v>246</v>
      </c>
      <c r="O1288" s="3">
        <v>-49</v>
      </c>
      <c r="P1288">
        <v>3</v>
      </c>
      <c r="Q1288" t="s">
        <v>7881</v>
      </c>
    </row>
    <row r="1289" spans="1:17" x14ac:dyDescent="0.25">
      <c r="A1289" t="s">
        <v>2485</v>
      </c>
      <c r="B1289" s="1">
        <v>40883</v>
      </c>
      <c r="C1289" t="s">
        <v>2486</v>
      </c>
      <c r="D1289" t="s">
        <v>73</v>
      </c>
      <c r="E1289" t="s">
        <v>172</v>
      </c>
      <c r="F1289" t="s">
        <v>2487</v>
      </c>
      <c r="G1289" t="s">
        <v>76</v>
      </c>
      <c r="H1289" t="s">
        <v>31</v>
      </c>
      <c r="I1289" t="s">
        <v>95</v>
      </c>
      <c r="J1289" t="s">
        <v>24</v>
      </c>
      <c r="K1289" t="s">
        <v>78</v>
      </c>
      <c r="L1289" t="s">
        <v>2488</v>
      </c>
      <c r="M1289" s="2">
        <v>0</v>
      </c>
      <c r="N1289" s="3">
        <v>120</v>
      </c>
      <c r="O1289" s="3">
        <v>46</v>
      </c>
      <c r="P1289">
        <v>9</v>
      </c>
      <c r="Q1289" t="s">
        <v>7881</v>
      </c>
    </row>
    <row r="1290" spans="1:17" x14ac:dyDescent="0.25">
      <c r="A1290" t="s">
        <v>2485</v>
      </c>
      <c r="B1290" s="1">
        <v>40883</v>
      </c>
      <c r="C1290" t="s">
        <v>2486</v>
      </c>
      <c r="D1290" t="s">
        <v>73</v>
      </c>
      <c r="E1290" t="s">
        <v>172</v>
      </c>
      <c r="F1290" t="s">
        <v>2487</v>
      </c>
      <c r="G1290" t="s">
        <v>76</v>
      </c>
      <c r="H1290" t="s">
        <v>31</v>
      </c>
      <c r="I1290" t="s">
        <v>95</v>
      </c>
      <c r="J1290" t="s">
        <v>24</v>
      </c>
      <c r="K1290" t="s">
        <v>63</v>
      </c>
      <c r="L1290" t="s">
        <v>2489</v>
      </c>
      <c r="M1290" s="2">
        <v>0</v>
      </c>
      <c r="N1290" s="3">
        <v>113</v>
      </c>
      <c r="O1290" s="3">
        <v>19</v>
      </c>
      <c r="P1290">
        <v>7</v>
      </c>
      <c r="Q1290" t="s">
        <v>7881</v>
      </c>
    </row>
    <row r="1291" spans="1:17" x14ac:dyDescent="0.25">
      <c r="A1291" t="s">
        <v>2490</v>
      </c>
      <c r="B1291" s="1">
        <v>40884</v>
      </c>
      <c r="C1291" t="s">
        <v>2491</v>
      </c>
      <c r="D1291" t="s">
        <v>101</v>
      </c>
      <c r="E1291" t="s">
        <v>539</v>
      </c>
      <c r="F1291" t="s">
        <v>540</v>
      </c>
      <c r="G1291" t="s">
        <v>41</v>
      </c>
      <c r="H1291" t="s">
        <v>31</v>
      </c>
      <c r="I1291" t="s">
        <v>32</v>
      </c>
      <c r="J1291" t="s">
        <v>34</v>
      </c>
      <c r="K1291" t="s">
        <v>218</v>
      </c>
      <c r="L1291" t="s">
        <v>1939</v>
      </c>
      <c r="M1291" s="2">
        <v>0</v>
      </c>
      <c r="N1291" s="3">
        <v>156</v>
      </c>
      <c r="O1291" s="3">
        <v>34</v>
      </c>
      <c r="P1291">
        <v>3</v>
      </c>
      <c r="Q1291" t="s">
        <v>7881</v>
      </c>
    </row>
    <row r="1292" spans="1:17" x14ac:dyDescent="0.25">
      <c r="A1292" t="s">
        <v>2492</v>
      </c>
      <c r="B1292" s="1">
        <v>40884</v>
      </c>
      <c r="C1292" t="s">
        <v>1510</v>
      </c>
      <c r="D1292" t="s">
        <v>101</v>
      </c>
      <c r="E1292" t="s">
        <v>454</v>
      </c>
      <c r="F1292" t="s">
        <v>454</v>
      </c>
      <c r="G1292" t="s">
        <v>41</v>
      </c>
      <c r="H1292" t="s">
        <v>31</v>
      </c>
      <c r="I1292" t="s">
        <v>22</v>
      </c>
      <c r="J1292" t="s">
        <v>24</v>
      </c>
      <c r="K1292" t="s">
        <v>43</v>
      </c>
      <c r="L1292" t="s">
        <v>2046</v>
      </c>
      <c r="M1292" s="2">
        <v>0.1</v>
      </c>
      <c r="N1292" s="3">
        <v>106</v>
      </c>
      <c r="O1292" s="3">
        <v>28</v>
      </c>
      <c r="P1292">
        <v>5</v>
      </c>
      <c r="Q1292" t="s">
        <v>7880</v>
      </c>
    </row>
    <row r="1293" spans="1:17" x14ac:dyDescent="0.25">
      <c r="A1293" t="s">
        <v>2493</v>
      </c>
      <c r="B1293" s="1">
        <v>40885</v>
      </c>
      <c r="C1293" t="s">
        <v>1555</v>
      </c>
      <c r="D1293" t="s">
        <v>38</v>
      </c>
      <c r="E1293" t="s">
        <v>178</v>
      </c>
      <c r="F1293" t="s">
        <v>952</v>
      </c>
      <c r="G1293" t="s">
        <v>41</v>
      </c>
      <c r="H1293" t="s">
        <v>47</v>
      </c>
      <c r="I1293" t="s">
        <v>32</v>
      </c>
      <c r="J1293" t="s">
        <v>24</v>
      </c>
      <c r="K1293" t="s">
        <v>78</v>
      </c>
      <c r="L1293" t="s">
        <v>2494</v>
      </c>
      <c r="M1293" s="2">
        <v>0</v>
      </c>
      <c r="N1293" s="3">
        <v>50</v>
      </c>
      <c r="O1293" s="3">
        <v>23</v>
      </c>
      <c r="P1293">
        <v>5</v>
      </c>
      <c r="Q1293" t="s">
        <v>7880</v>
      </c>
    </row>
    <row r="1294" spans="1:17" x14ac:dyDescent="0.25">
      <c r="A1294" t="s">
        <v>2493</v>
      </c>
      <c r="B1294" s="1">
        <v>40885</v>
      </c>
      <c r="C1294" t="s">
        <v>1555</v>
      </c>
      <c r="D1294" t="s">
        <v>38</v>
      </c>
      <c r="E1294" t="s">
        <v>178</v>
      </c>
      <c r="F1294" t="s">
        <v>952</v>
      </c>
      <c r="G1294" t="s">
        <v>41</v>
      </c>
      <c r="H1294" t="s">
        <v>47</v>
      </c>
      <c r="I1294" t="s">
        <v>32</v>
      </c>
      <c r="J1294" t="s">
        <v>24</v>
      </c>
      <c r="K1294" t="s">
        <v>78</v>
      </c>
      <c r="L1294" t="s">
        <v>2495</v>
      </c>
      <c r="M1294" s="2">
        <v>0</v>
      </c>
      <c r="N1294" s="3">
        <v>46</v>
      </c>
      <c r="O1294" s="3">
        <v>2</v>
      </c>
      <c r="P1294">
        <v>3</v>
      </c>
      <c r="Q1294" t="s">
        <v>7881</v>
      </c>
    </row>
    <row r="1295" spans="1:17" x14ac:dyDescent="0.25">
      <c r="A1295" t="s">
        <v>2493</v>
      </c>
      <c r="B1295" s="1">
        <v>40885</v>
      </c>
      <c r="C1295" t="s">
        <v>1555</v>
      </c>
      <c r="D1295" t="s">
        <v>38</v>
      </c>
      <c r="E1295" t="s">
        <v>178</v>
      </c>
      <c r="F1295" t="s">
        <v>952</v>
      </c>
      <c r="G1295" t="s">
        <v>41</v>
      </c>
      <c r="H1295" t="s">
        <v>47</v>
      </c>
      <c r="I1295" t="s">
        <v>32</v>
      </c>
      <c r="J1295" t="s">
        <v>24</v>
      </c>
      <c r="K1295" t="s">
        <v>91</v>
      </c>
      <c r="L1295" t="s">
        <v>2496</v>
      </c>
      <c r="M1295" s="2">
        <v>0</v>
      </c>
      <c r="N1295" s="3">
        <v>40</v>
      </c>
      <c r="O1295" s="3">
        <v>0</v>
      </c>
      <c r="P1295">
        <v>3</v>
      </c>
      <c r="Q1295" t="s">
        <v>7880</v>
      </c>
    </row>
    <row r="1296" spans="1:17" x14ac:dyDescent="0.25">
      <c r="A1296" t="s">
        <v>2497</v>
      </c>
      <c r="B1296" s="1">
        <v>40885</v>
      </c>
      <c r="C1296" t="s">
        <v>2198</v>
      </c>
      <c r="D1296" t="s">
        <v>28</v>
      </c>
      <c r="E1296" t="s">
        <v>29</v>
      </c>
      <c r="F1296" t="s">
        <v>1556</v>
      </c>
      <c r="G1296" t="s">
        <v>20</v>
      </c>
      <c r="H1296" t="s">
        <v>31</v>
      </c>
      <c r="I1296" t="s">
        <v>95</v>
      </c>
      <c r="J1296" t="s">
        <v>24</v>
      </c>
      <c r="K1296" t="s">
        <v>50</v>
      </c>
      <c r="L1296" t="s">
        <v>1095</v>
      </c>
      <c r="M1296" s="2">
        <v>0</v>
      </c>
      <c r="N1296" s="3">
        <v>135</v>
      </c>
      <c r="O1296" s="3">
        <v>63</v>
      </c>
      <c r="P1296">
        <v>1</v>
      </c>
      <c r="Q1296" t="s">
        <v>7880</v>
      </c>
    </row>
    <row r="1297" spans="1:17" x14ac:dyDescent="0.25">
      <c r="A1297" t="s">
        <v>2497</v>
      </c>
      <c r="B1297" s="1">
        <v>40885</v>
      </c>
      <c r="C1297" t="s">
        <v>2198</v>
      </c>
      <c r="D1297" t="s">
        <v>28</v>
      </c>
      <c r="E1297" t="s">
        <v>29</v>
      </c>
      <c r="F1297" t="s">
        <v>1556</v>
      </c>
      <c r="G1297" t="s">
        <v>20</v>
      </c>
      <c r="H1297" t="s">
        <v>31</v>
      </c>
      <c r="I1297" t="s">
        <v>95</v>
      </c>
      <c r="J1297" t="s">
        <v>107</v>
      </c>
      <c r="K1297" t="s">
        <v>147</v>
      </c>
      <c r="L1297" t="s">
        <v>2498</v>
      </c>
      <c r="M1297" s="2">
        <v>0</v>
      </c>
      <c r="N1297" s="3">
        <v>191</v>
      </c>
      <c r="O1297" s="3">
        <v>48</v>
      </c>
      <c r="P1297">
        <v>1</v>
      </c>
      <c r="Q1297" t="s">
        <v>7880</v>
      </c>
    </row>
    <row r="1298" spans="1:17" x14ac:dyDescent="0.25">
      <c r="A1298" t="s">
        <v>2499</v>
      </c>
      <c r="B1298" s="1">
        <v>40885</v>
      </c>
      <c r="C1298" t="s">
        <v>2500</v>
      </c>
      <c r="D1298" t="s">
        <v>101</v>
      </c>
      <c r="E1298" t="s">
        <v>471</v>
      </c>
      <c r="F1298" t="s">
        <v>1886</v>
      </c>
      <c r="G1298" t="s">
        <v>41</v>
      </c>
      <c r="H1298" t="s">
        <v>31</v>
      </c>
      <c r="I1298" t="s">
        <v>22</v>
      </c>
      <c r="J1298" t="s">
        <v>24</v>
      </c>
      <c r="K1298" t="s">
        <v>43</v>
      </c>
      <c r="L1298" t="s">
        <v>877</v>
      </c>
      <c r="M1298" s="2">
        <v>0</v>
      </c>
      <c r="N1298" s="3">
        <v>59</v>
      </c>
      <c r="O1298" s="3">
        <v>21</v>
      </c>
      <c r="P1298">
        <v>2</v>
      </c>
      <c r="Q1298" t="s">
        <v>7881</v>
      </c>
    </row>
    <row r="1299" spans="1:17" x14ac:dyDescent="0.25">
      <c r="A1299" t="s">
        <v>2499</v>
      </c>
      <c r="B1299" s="1">
        <v>40885</v>
      </c>
      <c r="C1299" t="s">
        <v>2500</v>
      </c>
      <c r="D1299" t="s">
        <v>101</v>
      </c>
      <c r="E1299" t="s">
        <v>471</v>
      </c>
      <c r="F1299" t="s">
        <v>1886</v>
      </c>
      <c r="G1299" t="s">
        <v>41</v>
      </c>
      <c r="H1299" t="s">
        <v>31</v>
      </c>
      <c r="I1299" t="s">
        <v>22</v>
      </c>
      <c r="J1299" t="s">
        <v>24</v>
      </c>
      <c r="K1299" t="s">
        <v>50</v>
      </c>
      <c r="L1299" t="s">
        <v>49</v>
      </c>
      <c r="M1299" s="2">
        <v>0.1</v>
      </c>
      <c r="N1299" s="3">
        <v>46</v>
      </c>
      <c r="O1299" s="3">
        <v>19</v>
      </c>
      <c r="P1299">
        <v>3</v>
      </c>
      <c r="Q1299" t="s">
        <v>7880</v>
      </c>
    </row>
    <row r="1300" spans="1:17" x14ac:dyDescent="0.25">
      <c r="A1300" t="s">
        <v>2501</v>
      </c>
      <c r="B1300" s="1">
        <v>40885</v>
      </c>
      <c r="C1300" t="s">
        <v>2502</v>
      </c>
      <c r="D1300" t="s">
        <v>101</v>
      </c>
      <c r="E1300" t="s">
        <v>183</v>
      </c>
      <c r="F1300" t="s">
        <v>724</v>
      </c>
      <c r="G1300" t="s">
        <v>41</v>
      </c>
      <c r="H1300" t="s">
        <v>21</v>
      </c>
      <c r="I1300" t="s">
        <v>22</v>
      </c>
      <c r="J1300" t="s">
        <v>34</v>
      </c>
      <c r="K1300" t="s">
        <v>35</v>
      </c>
      <c r="L1300" t="s">
        <v>1817</v>
      </c>
      <c r="M1300" s="2">
        <v>0.1</v>
      </c>
      <c r="N1300" s="3">
        <v>257</v>
      </c>
      <c r="O1300" s="3">
        <v>54</v>
      </c>
      <c r="P1300">
        <v>2</v>
      </c>
      <c r="Q1300" t="s">
        <v>7880</v>
      </c>
    </row>
    <row r="1301" spans="1:17" x14ac:dyDescent="0.25">
      <c r="A1301" t="s">
        <v>2501</v>
      </c>
      <c r="B1301" s="1">
        <v>40885</v>
      </c>
      <c r="C1301" t="s">
        <v>2502</v>
      </c>
      <c r="D1301" t="s">
        <v>101</v>
      </c>
      <c r="E1301" t="s">
        <v>183</v>
      </c>
      <c r="F1301" t="s">
        <v>724</v>
      </c>
      <c r="G1301" t="s">
        <v>41</v>
      </c>
      <c r="H1301" t="s">
        <v>21</v>
      </c>
      <c r="I1301" t="s">
        <v>22</v>
      </c>
      <c r="J1301" t="s">
        <v>34</v>
      </c>
      <c r="K1301" t="s">
        <v>35</v>
      </c>
      <c r="L1301" t="s">
        <v>2503</v>
      </c>
      <c r="M1301" s="2">
        <v>0.1</v>
      </c>
      <c r="N1301" s="3">
        <v>744</v>
      </c>
      <c r="O1301" s="3">
        <v>66</v>
      </c>
      <c r="P1301">
        <v>2</v>
      </c>
      <c r="Q1301" t="s">
        <v>7880</v>
      </c>
    </row>
    <row r="1302" spans="1:17" x14ac:dyDescent="0.25">
      <c r="A1302" t="s">
        <v>2501</v>
      </c>
      <c r="B1302" s="1">
        <v>40885</v>
      </c>
      <c r="C1302" t="s">
        <v>2502</v>
      </c>
      <c r="D1302" t="s">
        <v>101</v>
      </c>
      <c r="E1302" t="s">
        <v>183</v>
      </c>
      <c r="F1302" t="s">
        <v>724</v>
      </c>
      <c r="G1302" t="s">
        <v>41</v>
      </c>
      <c r="H1302" t="s">
        <v>21</v>
      </c>
      <c r="I1302" t="s">
        <v>22</v>
      </c>
      <c r="J1302" t="s">
        <v>24</v>
      </c>
      <c r="K1302" t="s">
        <v>50</v>
      </c>
      <c r="L1302" t="s">
        <v>1897</v>
      </c>
      <c r="M1302" s="2">
        <v>0.1</v>
      </c>
      <c r="N1302" s="3">
        <v>253</v>
      </c>
      <c r="O1302" s="3">
        <v>-25</v>
      </c>
      <c r="P1302">
        <v>2</v>
      </c>
      <c r="Q1302" t="s">
        <v>7880</v>
      </c>
    </row>
    <row r="1303" spans="1:17" x14ac:dyDescent="0.25">
      <c r="A1303" t="s">
        <v>2501</v>
      </c>
      <c r="B1303" s="1">
        <v>40885</v>
      </c>
      <c r="C1303" t="s">
        <v>2502</v>
      </c>
      <c r="D1303" t="s">
        <v>101</v>
      </c>
      <c r="E1303" t="s">
        <v>183</v>
      </c>
      <c r="F1303" t="s">
        <v>724</v>
      </c>
      <c r="G1303" t="s">
        <v>41</v>
      </c>
      <c r="H1303" t="s">
        <v>21</v>
      </c>
      <c r="I1303" t="s">
        <v>22</v>
      </c>
      <c r="J1303" t="s">
        <v>107</v>
      </c>
      <c r="K1303" t="s">
        <v>136</v>
      </c>
      <c r="L1303" t="s">
        <v>658</v>
      </c>
      <c r="M1303" s="2">
        <v>0</v>
      </c>
      <c r="N1303" s="3">
        <v>276</v>
      </c>
      <c r="O1303" s="3">
        <v>14</v>
      </c>
      <c r="P1303">
        <v>2</v>
      </c>
      <c r="Q1303" t="s">
        <v>7880</v>
      </c>
    </row>
    <row r="1304" spans="1:17" x14ac:dyDescent="0.25">
      <c r="A1304" t="s">
        <v>2504</v>
      </c>
      <c r="B1304" s="1">
        <v>40886</v>
      </c>
      <c r="C1304" t="s">
        <v>1170</v>
      </c>
      <c r="D1304" t="s">
        <v>28</v>
      </c>
      <c r="E1304" t="s">
        <v>29</v>
      </c>
      <c r="F1304" t="s">
        <v>2505</v>
      </c>
      <c r="G1304" t="s">
        <v>20</v>
      </c>
      <c r="H1304" t="s">
        <v>47</v>
      </c>
      <c r="I1304" t="s">
        <v>32</v>
      </c>
      <c r="J1304" t="s">
        <v>34</v>
      </c>
      <c r="K1304" t="s">
        <v>35</v>
      </c>
      <c r="L1304" t="s">
        <v>1757</v>
      </c>
      <c r="M1304" s="2">
        <v>0</v>
      </c>
      <c r="N1304" s="3">
        <v>874</v>
      </c>
      <c r="O1304" s="3">
        <v>341</v>
      </c>
      <c r="P1304">
        <v>7</v>
      </c>
      <c r="Q1304" t="s">
        <v>7880</v>
      </c>
    </row>
    <row r="1305" spans="1:17" x14ac:dyDescent="0.25">
      <c r="A1305" t="s">
        <v>2504</v>
      </c>
      <c r="B1305" s="1">
        <v>40886</v>
      </c>
      <c r="C1305" t="s">
        <v>1170</v>
      </c>
      <c r="D1305" t="s">
        <v>28</v>
      </c>
      <c r="E1305" t="s">
        <v>29</v>
      </c>
      <c r="F1305" t="s">
        <v>2505</v>
      </c>
      <c r="G1305" t="s">
        <v>20</v>
      </c>
      <c r="H1305" t="s">
        <v>47</v>
      </c>
      <c r="I1305" t="s">
        <v>32</v>
      </c>
      <c r="J1305" t="s">
        <v>24</v>
      </c>
      <c r="K1305" t="s">
        <v>78</v>
      </c>
      <c r="L1305" t="s">
        <v>356</v>
      </c>
      <c r="M1305" s="2">
        <v>0</v>
      </c>
      <c r="N1305" s="3">
        <v>11</v>
      </c>
      <c r="O1305" s="3">
        <v>2</v>
      </c>
      <c r="P1305">
        <v>1</v>
      </c>
      <c r="Q1305" t="s">
        <v>7881</v>
      </c>
    </row>
    <row r="1306" spans="1:17" x14ac:dyDescent="0.25">
      <c r="A1306" t="s">
        <v>2506</v>
      </c>
      <c r="B1306" s="1">
        <v>40886</v>
      </c>
      <c r="C1306" t="s">
        <v>2507</v>
      </c>
      <c r="D1306" t="s">
        <v>38</v>
      </c>
      <c r="E1306" t="s">
        <v>67</v>
      </c>
      <c r="F1306" t="s">
        <v>2508</v>
      </c>
      <c r="G1306" t="s">
        <v>41</v>
      </c>
      <c r="H1306" t="s">
        <v>21</v>
      </c>
      <c r="I1306" t="s">
        <v>54</v>
      </c>
      <c r="J1306" t="s">
        <v>34</v>
      </c>
      <c r="K1306" t="s">
        <v>97</v>
      </c>
      <c r="L1306" t="s">
        <v>799</v>
      </c>
      <c r="M1306" s="2">
        <v>0.1</v>
      </c>
      <c r="N1306" s="3">
        <v>428</v>
      </c>
      <c r="O1306" s="3">
        <v>138</v>
      </c>
      <c r="P1306">
        <v>1</v>
      </c>
      <c r="Q1306" t="s">
        <v>7880</v>
      </c>
    </row>
    <row r="1307" spans="1:17" x14ac:dyDescent="0.25">
      <c r="A1307" t="s">
        <v>2506</v>
      </c>
      <c r="B1307" s="1">
        <v>40886</v>
      </c>
      <c r="C1307" t="s">
        <v>2507</v>
      </c>
      <c r="D1307" t="s">
        <v>38</v>
      </c>
      <c r="E1307" t="s">
        <v>67</v>
      </c>
      <c r="F1307" t="s">
        <v>2508</v>
      </c>
      <c r="G1307" t="s">
        <v>41</v>
      </c>
      <c r="H1307" t="s">
        <v>21</v>
      </c>
      <c r="I1307" t="s">
        <v>54</v>
      </c>
      <c r="J1307" t="s">
        <v>24</v>
      </c>
      <c r="K1307" t="s">
        <v>78</v>
      </c>
      <c r="L1307" t="s">
        <v>1488</v>
      </c>
      <c r="M1307" s="2">
        <v>0</v>
      </c>
      <c r="N1307" s="3">
        <v>50</v>
      </c>
      <c r="O1307" s="3">
        <v>14</v>
      </c>
      <c r="P1307">
        <v>3</v>
      </c>
      <c r="Q1307" t="s">
        <v>7880</v>
      </c>
    </row>
    <row r="1308" spans="1:17" x14ac:dyDescent="0.25">
      <c r="A1308" t="s">
        <v>2506</v>
      </c>
      <c r="B1308" s="1">
        <v>40886</v>
      </c>
      <c r="C1308" t="s">
        <v>2507</v>
      </c>
      <c r="D1308" t="s">
        <v>38</v>
      </c>
      <c r="E1308" t="s">
        <v>67</v>
      </c>
      <c r="F1308" t="s">
        <v>2508</v>
      </c>
      <c r="G1308" t="s">
        <v>41</v>
      </c>
      <c r="H1308" t="s">
        <v>21</v>
      </c>
      <c r="I1308" t="s">
        <v>54</v>
      </c>
      <c r="J1308" t="s">
        <v>24</v>
      </c>
      <c r="K1308" t="s">
        <v>78</v>
      </c>
      <c r="L1308" t="s">
        <v>192</v>
      </c>
      <c r="M1308" s="2">
        <v>0</v>
      </c>
      <c r="N1308" s="3">
        <v>13</v>
      </c>
      <c r="O1308" s="3">
        <v>0</v>
      </c>
      <c r="P1308">
        <v>2</v>
      </c>
      <c r="Q1308" t="s">
        <v>7881</v>
      </c>
    </row>
    <row r="1309" spans="1:17" x14ac:dyDescent="0.25">
      <c r="A1309" t="s">
        <v>2506</v>
      </c>
      <c r="B1309" s="1">
        <v>40886</v>
      </c>
      <c r="C1309" t="s">
        <v>2507</v>
      </c>
      <c r="D1309" t="s">
        <v>38</v>
      </c>
      <c r="E1309" t="s">
        <v>67</v>
      </c>
      <c r="F1309" t="s">
        <v>2508</v>
      </c>
      <c r="G1309" t="s">
        <v>41</v>
      </c>
      <c r="H1309" t="s">
        <v>21</v>
      </c>
      <c r="I1309" t="s">
        <v>54</v>
      </c>
      <c r="J1309" t="s">
        <v>24</v>
      </c>
      <c r="K1309" t="s">
        <v>63</v>
      </c>
      <c r="L1309" t="s">
        <v>2509</v>
      </c>
      <c r="M1309" s="2">
        <v>0</v>
      </c>
      <c r="N1309" s="3">
        <v>112</v>
      </c>
      <c r="O1309" s="3">
        <v>18</v>
      </c>
      <c r="P1309">
        <v>6</v>
      </c>
      <c r="Q1309" t="s">
        <v>7880</v>
      </c>
    </row>
    <row r="1310" spans="1:17" x14ac:dyDescent="0.25">
      <c r="A1310" t="s">
        <v>2506</v>
      </c>
      <c r="B1310" s="1">
        <v>40886</v>
      </c>
      <c r="C1310" t="s">
        <v>2507</v>
      </c>
      <c r="D1310" t="s">
        <v>38</v>
      </c>
      <c r="E1310" t="s">
        <v>67</v>
      </c>
      <c r="F1310" t="s">
        <v>2508</v>
      </c>
      <c r="G1310" t="s">
        <v>41</v>
      </c>
      <c r="H1310" t="s">
        <v>21</v>
      </c>
      <c r="I1310" t="s">
        <v>54</v>
      </c>
      <c r="J1310" t="s">
        <v>24</v>
      </c>
      <c r="K1310" t="s">
        <v>25</v>
      </c>
      <c r="L1310" t="s">
        <v>2510</v>
      </c>
      <c r="M1310" s="2">
        <v>0</v>
      </c>
      <c r="N1310" s="3">
        <v>142</v>
      </c>
      <c r="O1310" s="3">
        <v>68</v>
      </c>
      <c r="P1310">
        <v>5</v>
      </c>
      <c r="Q1310" t="s">
        <v>7881</v>
      </c>
    </row>
    <row r="1311" spans="1:17" x14ac:dyDescent="0.25">
      <c r="A1311" t="s">
        <v>2506</v>
      </c>
      <c r="B1311" s="1">
        <v>40886</v>
      </c>
      <c r="C1311" t="s">
        <v>2507</v>
      </c>
      <c r="D1311" t="s">
        <v>38</v>
      </c>
      <c r="E1311" t="s">
        <v>67</v>
      </c>
      <c r="F1311" t="s">
        <v>2508</v>
      </c>
      <c r="G1311" t="s">
        <v>41</v>
      </c>
      <c r="H1311" t="s">
        <v>21</v>
      </c>
      <c r="I1311" t="s">
        <v>54</v>
      </c>
      <c r="J1311" t="s">
        <v>24</v>
      </c>
      <c r="K1311" t="s">
        <v>50</v>
      </c>
      <c r="L1311" t="s">
        <v>2404</v>
      </c>
      <c r="M1311" s="2">
        <v>0.1</v>
      </c>
      <c r="N1311" s="3">
        <v>256</v>
      </c>
      <c r="O1311" s="3">
        <v>-6</v>
      </c>
      <c r="P1311">
        <v>6</v>
      </c>
      <c r="Q1311" t="s">
        <v>7881</v>
      </c>
    </row>
    <row r="1312" spans="1:17" x14ac:dyDescent="0.25">
      <c r="A1312" t="s">
        <v>2506</v>
      </c>
      <c r="B1312" s="1">
        <v>40886</v>
      </c>
      <c r="C1312" t="s">
        <v>2507</v>
      </c>
      <c r="D1312" t="s">
        <v>38</v>
      </c>
      <c r="E1312" t="s">
        <v>67</v>
      </c>
      <c r="F1312" t="s">
        <v>2508</v>
      </c>
      <c r="G1312" t="s">
        <v>41</v>
      </c>
      <c r="H1312" t="s">
        <v>21</v>
      </c>
      <c r="I1312" t="s">
        <v>54</v>
      </c>
      <c r="J1312" t="s">
        <v>107</v>
      </c>
      <c r="K1312" t="s">
        <v>136</v>
      </c>
      <c r="L1312" t="s">
        <v>483</v>
      </c>
      <c r="M1312" s="2">
        <v>0.15</v>
      </c>
      <c r="N1312" s="3">
        <v>295</v>
      </c>
      <c r="O1312" s="3">
        <v>83</v>
      </c>
      <c r="P1312">
        <v>2</v>
      </c>
      <c r="Q1312" t="s">
        <v>7880</v>
      </c>
    </row>
    <row r="1313" spans="1:17" x14ac:dyDescent="0.25">
      <c r="A1313" t="s">
        <v>2511</v>
      </c>
      <c r="B1313" s="1">
        <v>40887</v>
      </c>
      <c r="C1313" t="s">
        <v>2512</v>
      </c>
      <c r="D1313" t="s">
        <v>28</v>
      </c>
      <c r="E1313" t="s">
        <v>29</v>
      </c>
      <c r="F1313" t="s">
        <v>280</v>
      </c>
      <c r="G1313" t="s">
        <v>20</v>
      </c>
      <c r="H1313" t="s">
        <v>47</v>
      </c>
      <c r="I1313" t="s">
        <v>54</v>
      </c>
      <c r="J1313" t="s">
        <v>34</v>
      </c>
      <c r="K1313" t="s">
        <v>35</v>
      </c>
      <c r="L1313" t="s">
        <v>980</v>
      </c>
      <c r="M1313" s="2">
        <v>0.1</v>
      </c>
      <c r="N1313" s="3">
        <v>305</v>
      </c>
      <c r="O1313" s="3">
        <v>105</v>
      </c>
      <c r="P1313">
        <v>2</v>
      </c>
      <c r="Q1313" t="s">
        <v>7881</v>
      </c>
    </row>
    <row r="1314" spans="1:17" x14ac:dyDescent="0.25">
      <c r="A1314" t="s">
        <v>2511</v>
      </c>
      <c r="B1314" s="1">
        <v>40887</v>
      </c>
      <c r="C1314" t="s">
        <v>2512</v>
      </c>
      <c r="D1314" t="s">
        <v>28</v>
      </c>
      <c r="E1314" t="s">
        <v>29</v>
      </c>
      <c r="F1314" t="s">
        <v>280</v>
      </c>
      <c r="G1314" t="s">
        <v>20</v>
      </c>
      <c r="H1314" t="s">
        <v>47</v>
      </c>
      <c r="I1314" t="s">
        <v>54</v>
      </c>
      <c r="J1314" t="s">
        <v>24</v>
      </c>
      <c r="K1314" t="s">
        <v>141</v>
      </c>
      <c r="L1314" t="s">
        <v>376</v>
      </c>
      <c r="M1314" s="2">
        <v>0.1</v>
      </c>
      <c r="N1314" s="3">
        <v>555</v>
      </c>
      <c r="O1314" s="3">
        <v>0</v>
      </c>
      <c r="P1314">
        <v>2</v>
      </c>
      <c r="Q1314" t="s">
        <v>7880</v>
      </c>
    </row>
    <row r="1315" spans="1:17" x14ac:dyDescent="0.25">
      <c r="A1315" t="s">
        <v>2511</v>
      </c>
      <c r="B1315" s="1">
        <v>40887</v>
      </c>
      <c r="C1315" t="s">
        <v>2512</v>
      </c>
      <c r="D1315" t="s">
        <v>28</v>
      </c>
      <c r="E1315" t="s">
        <v>29</v>
      </c>
      <c r="F1315" t="s">
        <v>280</v>
      </c>
      <c r="G1315" t="s">
        <v>20</v>
      </c>
      <c r="H1315" t="s">
        <v>47</v>
      </c>
      <c r="I1315" t="s">
        <v>54</v>
      </c>
      <c r="J1315" t="s">
        <v>24</v>
      </c>
      <c r="K1315" t="s">
        <v>43</v>
      </c>
      <c r="L1315" t="s">
        <v>2135</v>
      </c>
      <c r="M1315" s="2">
        <v>0.1</v>
      </c>
      <c r="N1315" s="3">
        <v>52</v>
      </c>
      <c r="O1315" s="3">
        <v>7</v>
      </c>
      <c r="P1315">
        <v>3</v>
      </c>
      <c r="Q1315" t="s">
        <v>7881</v>
      </c>
    </row>
    <row r="1316" spans="1:17" x14ac:dyDescent="0.25">
      <c r="A1316" t="s">
        <v>2511</v>
      </c>
      <c r="B1316" s="1">
        <v>40887</v>
      </c>
      <c r="C1316" t="s">
        <v>2512</v>
      </c>
      <c r="D1316" t="s">
        <v>28</v>
      </c>
      <c r="E1316" t="s">
        <v>29</v>
      </c>
      <c r="F1316" t="s">
        <v>280</v>
      </c>
      <c r="G1316" t="s">
        <v>20</v>
      </c>
      <c r="H1316" t="s">
        <v>47</v>
      </c>
      <c r="I1316" t="s">
        <v>54</v>
      </c>
      <c r="J1316" t="s">
        <v>24</v>
      </c>
      <c r="K1316" t="s">
        <v>78</v>
      </c>
      <c r="L1316" t="s">
        <v>307</v>
      </c>
      <c r="M1316" s="2">
        <v>0.1</v>
      </c>
      <c r="N1316" s="3">
        <v>34</v>
      </c>
      <c r="O1316" s="3">
        <v>1</v>
      </c>
      <c r="P1316">
        <v>3</v>
      </c>
      <c r="Q1316" t="s">
        <v>7880</v>
      </c>
    </row>
    <row r="1317" spans="1:17" x14ac:dyDescent="0.25">
      <c r="A1317" t="s">
        <v>2511</v>
      </c>
      <c r="B1317" s="1">
        <v>40887</v>
      </c>
      <c r="C1317" t="s">
        <v>2512</v>
      </c>
      <c r="D1317" t="s">
        <v>28</v>
      </c>
      <c r="E1317" t="s">
        <v>29</v>
      </c>
      <c r="F1317" t="s">
        <v>280</v>
      </c>
      <c r="G1317" t="s">
        <v>20</v>
      </c>
      <c r="H1317" t="s">
        <v>47</v>
      </c>
      <c r="I1317" t="s">
        <v>54</v>
      </c>
      <c r="J1317" t="s">
        <v>24</v>
      </c>
      <c r="K1317" t="s">
        <v>63</v>
      </c>
      <c r="L1317" t="s">
        <v>1777</v>
      </c>
      <c r="M1317" s="2">
        <v>0.1</v>
      </c>
      <c r="N1317" s="3">
        <v>34</v>
      </c>
      <c r="O1317" s="3">
        <v>8</v>
      </c>
      <c r="P1317">
        <v>3</v>
      </c>
      <c r="Q1317" t="s">
        <v>7880</v>
      </c>
    </row>
    <row r="1318" spans="1:17" x14ac:dyDescent="0.25">
      <c r="A1318" t="s">
        <v>2511</v>
      </c>
      <c r="B1318" s="1">
        <v>40887</v>
      </c>
      <c r="C1318" t="s">
        <v>2512</v>
      </c>
      <c r="D1318" t="s">
        <v>28</v>
      </c>
      <c r="E1318" t="s">
        <v>29</v>
      </c>
      <c r="F1318" t="s">
        <v>280</v>
      </c>
      <c r="G1318" t="s">
        <v>20</v>
      </c>
      <c r="H1318" t="s">
        <v>47</v>
      </c>
      <c r="I1318" t="s">
        <v>54</v>
      </c>
      <c r="J1318" t="s">
        <v>24</v>
      </c>
      <c r="K1318" t="s">
        <v>25</v>
      </c>
      <c r="L1318" t="s">
        <v>2513</v>
      </c>
      <c r="M1318" s="2">
        <v>0.1</v>
      </c>
      <c r="N1318" s="3">
        <v>67</v>
      </c>
      <c r="O1318" s="3">
        <v>25</v>
      </c>
      <c r="P1318">
        <v>3</v>
      </c>
      <c r="Q1318" t="s">
        <v>7881</v>
      </c>
    </row>
    <row r="1319" spans="1:17" x14ac:dyDescent="0.25">
      <c r="A1319" t="s">
        <v>2514</v>
      </c>
      <c r="B1319" s="1">
        <v>40887</v>
      </c>
      <c r="C1319" t="s">
        <v>1694</v>
      </c>
      <c r="D1319" t="s">
        <v>101</v>
      </c>
      <c r="E1319" t="s">
        <v>1289</v>
      </c>
      <c r="F1319" t="s">
        <v>1290</v>
      </c>
      <c r="G1319" t="s">
        <v>41</v>
      </c>
      <c r="H1319" t="s">
        <v>31</v>
      </c>
      <c r="I1319" t="s">
        <v>32</v>
      </c>
      <c r="J1319" t="s">
        <v>24</v>
      </c>
      <c r="K1319" t="s">
        <v>43</v>
      </c>
      <c r="L1319" t="s">
        <v>1119</v>
      </c>
      <c r="M1319" s="2">
        <v>0</v>
      </c>
      <c r="N1319" s="3">
        <v>117</v>
      </c>
      <c r="O1319" s="3">
        <v>6</v>
      </c>
      <c r="P1319">
        <v>4</v>
      </c>
      <c r="Q1319" t="s">
        <v>7881</v>
      </c>
    </row>
    <row r="1320" spans="1:17" x14ac:dyDescent="0.25">
      <c r="A1320" t="s">
        <v>2515</v>
      </c>
      <c r="B1320" s="1">
        <v>40887</v>
      </c>
      <c r="C1320" t="s">
        <v>2406</v>
      </c>
      <c r="D1320" t="s">
        <v>101</v>
      </c>
      <c r="E1320" t="s">
        <v>183</v>
      </c>
      <c r="F1320" t="s">
        <v>862</v>
      </c>
      <c r="G1320" t="s">
        <v>41</v>
      </c>
      <c r="H1320" t="s">
        <v>31</v>
      </c>
      <c r="I1320" t="s">
        <v>32</v>
      </c>
      <c r="J1320" t="s">
        <v>34</v>
      </c>
      <c r="K1320" t="s">
        <v>35</v>
      </c>
      <c r="L1320" t="s">
        <v>1477</v>
      </c>
      <c r="M1320" s="2">
        <v>0.1</v>
      </c>
      <c r="N1320" s="3">
        <v>398</v>
      </c>
      <c r="O1320" s="3">
        <v>-13</v>
      </c>
      <c r="P1320">
        <v>3</v>
      </c>
      <c r="Q1320" t="s">
        <v>7880</v>
      </c>
    </row>
    <row r="1321" spans="1:17" x14ac:dyDescent="0.25">
      <c r="A1321" t="s">
        <v>2516</v>
      </c>
      <c r="B1321" s="1">
        <v>40887</v>
      </c>
      <c r="C1321" t="s">
        <v>2149</v>
      </c>
      <c r="D1321" t="s">
        <v>38</v>
      </c>
      <c r="E1321" t="s">
        <v>820</v>
      </c>
      <c r="F1321" t="s">
        <v>2266</v>
      </c>
      <c r="G1321" t="s">
        <v>41</v>
      </c>
      <c r="H1321" t="s">
        <v>21</v>
      </c>
      <c r="I1321" t="s">
        <v>32</v>
      </c>
      <c r="J1321" t="s">
        <v>107</v>
      </c>
      <c r="K1321" t="s">
        <v>136</v>
      </c>
      <c r="L1321" t="s">
        <v>864</v>
      </c>
      <c r="M1321" s="2">
        <v>0.15</v>
      </c>
      <c r="N1321" s="3">
        <v>443</v>
      </c>
      <c r="O1321" s="3">
        <v>-58</v>
      </c>
      <c r="P1321">
        <v>8</v>
      </c>
      <c r="Q1321" t="s">
        <v>7881</v>
      </c>
    </row>
    <row r="1322" spans="1:17" x14ac:dyDescent="0.25">
      <c r="A1322" t="s">
        <v>2517</v>
      </c>
      <c r="B1322" s="1">
        <v>40889</v>
      </c>
      <c r="C1322" t="s">
        <v>2518</v>
      </c>
      <c r="D1322" t="s">
        <v>28</v>
      </c>
      <c r="E1322" t="s">
        <v>29</v>
      </c>
      <c r="F1322" t="s">
        <v>2519</v>
      </c>
      <c r="G1322" t="s">
        <v>20</v>
      </c>
      <c r="H1322" t="s">
        <v>31</v>
      </c>
      <c r="I1322" t="s">
        <v>32</v>
      </c>
      <c r="J1322" t="s">
        <v>24</v>
      </c>
      <c r="K1322" t="s">
        <v>43</v>
      </c>
      <c r="L1322" t="s">
        <v>204</v>
      </c>
      <c r="M1322" s="2">
        <v>0</v>
      </c>
      <c r="N1322" s="3">
        <v>28</v>
      </c>
      <c r="O1322" s="3">
        <v>4</v>
      </c>
      <c r="P1322">
        <v>1</v>
      </c>
      <c r="Q1322" t="s">
        <v>7881</v>
      </c>
    </row>
    <row r="1323" spans="1:17" x14ac:dyDescent="0.25">
      <c r="A1323" t="s">
        <v>2520</v>
      </c>
      <c r="B1323" s="1">
        <v>40889</v>
      </c>
      <c r="C1323" t="s">
        <v>669</v>
      </c>
      <c r="D1323" t="s">
        <v>73</v>
      </c>
      <c r="E1323" t="s">
        <v>207</v>
      </c>
      <c r="F1323" t="s">
        <v>2521</v>
      </c>
      <c r="G1323" t="s">
        <v>76</v>
      </c>
      <c r="H1323" t="s">
        <v>47</v>
      </c>
      <c r="I1323" t="s">
        <v>32</v>
      </c>
      <c r="J1323" t="s">
        <v>24</v>
      </c>
      <c r="K1323" t="s">
        <v>78</v>
      </c>
      <c r="L1323" t="s">
        <v>2460</v>
      </c>
      <c r="M1323" s="2">
        <v>0</v>
      </c>
      <c r="N1323" s="3">
        <v>27</v>
      </c>
      <c r="O1323" s="3">
        <v>6</v>
      </c>
      <c r="P1323">
        <v>3</v>
      </c>
      <c r="Q1323" t="s">
        <v>7881</v>
      </c>
    </row>
    <row r="1324" spans="1:17" x14ac:dyDescent="0.25">
      <c r="A1324" t="s">
        <v>2520</v>
      </c>
      <c r="B1324" s="1">
        <v>40889</v>
      </c>
      <c r="C1324" t="s">
        <v>669</v>
      </c>
      <c r="D1324" t="s">
        <v>73</v>
      </c>
      <c r="E1324" t="s">
        <v>207</v>
      </c>
      <c r="F1324" t="s">
        <v>2521</v>
      </c>
      <c r="G1324" t="s">
        <v>76</v>
      </c>
      <c r="H1324" t="s">
        <v>47</v>
      </c>
      <c r="I1324" t="s">
        <v>32</v>
      </c>
      <c r="J1324" t="s">
        <v>24</v>
      </c>
      <c r="K1324" t="s">
        <v>78</v>
      </c>
      <c r="L1324" t="s">
        <v>2522</v>
      </c>
      <c r="M1324" s="2">
        <v>0</v>
      </c>
      <c r="N1324" s="3">
        <v>142</v>
      </c>
      <c r="O1324" s="3">
        <v>42</v>
      </c>
      <c r="P1324">
        <v>5</v>
      </c>
      <c r="Q1324" t="s">
        <v>7880</v>
      </c>
    </row>
    <row r="1325" spans="1:17" x14ac:dyDescent="0.25">
      <c r="A1325" t="s">
        <v>2523</v>
      </c>
      <c r="B1325" s="1">
        <v>40889</v>
      </c>
      <c r="C1325" t="s">
        <v>2012</v>
      </c>
      <c r="D1325" t="s">
        <v>38</v>
      </c>
      <c r="E1325" t="s">
        <v>59</v>
      </c>
      <c r="F1325" t="s">
        <v>2524</v>
      </c>
      <c r="G1325" t="s">
        <v>41</v>
      </c>
      <c r="H1325" t="s">
        <v>21</v>
      </c>
      <c r="I1325" t="s">
        <v>32</v>
      </c>
      <c r="J1325" t="s">
        <v>107</v>
      </c>
      <c r="K1325" t="s">
        <v>136</v>
      </c>
      <c r="L1325" t="s">
        <v>1384</v>
      </c>
      <c r="M1325" s="2">
        <v>0.15</v>
      </c>
      <c r="N1325" s="3">
        <v>349</v>
      </c>
      <c r="O1325" s="3">
        <v>-21</v>
      </c>
      <c r="P1325">
        <v>3</v>
      </c>
      <c r="Q1325" t="s">
        <v>7880</v>
      </c>
    </row>
    <row r="1326" spans="1:17" x14ac:dyDescent="0.25">
      <c r="A1326" t="s">
        <v>2525</v>
      </c>
      <c r="B1326" s="1">
        <v>40890</v>
      </c>
      <c r="C1326" t="s">
        <v>1052</v>
      </c>
      <c r="D1326" t="s">
        <v>73</v>
      </c>
      <c r="E1326" t="s">
        <v>534</v>
      </c>
      <c r="F1326" t="s">
        <v>2483</v>
      </c>
      <c r="G1326" t="s">
        <v>76</v>
      </c>
      <c r="H1326" t="s">
        <v>47</v>
      </c>
      <c r="I1326" t="s">
        <v>22</v>
      </c>
      <c r="J1326" t="s">
        <v>24</v>
      </c>
      <c r="K1326" t="s">
        <v>50</v>
      </c>
      <c r="L1326" t="s">
        <v>293</v>
      </c>
      <c r="M1326" s="2">
        <v>0.4</v>
      </c>
      <c r="N1326" s="3">
        <v>248</v>
      </c>
      <c r="O1326" s="3">
        <v>-112</v>
      </c>
      <c r="P1326">
        <v>3</v>
      </c>
      <c r="Q1326" t="s">
        <v>7881</v>
      </c>
    </row>
    <row r="1327" spans="1:17" x14ac:dyDescent="0.25">
      <c r="A1327" t="s">
        <v>2526</v>
      </c>
      <c r="B1327" s="1">
        <v>40890</v>
      </c>
      <c r="C1327" t="s">
        <v>2527</v>
      </c>
      <c r="D1327" t="s">
        <v>237</v>
      </c>
      <c r="E1327" t="s">
        <v>238</v>
      </c>
      <c r="F1327" t="s">
        <v>2528</v>
      </c>
      <c r="G1327" t="s">
        <v>76</v>
      </c>
      <c r="H1327" t="s">
        <v>31</v>
      </c>
      <c r="I1327" t="s">
        <v>32</v>
      </c>
      <c r="J1327" t="s">
        <v>34</v>
      </c>
      <c r="K1327" t="s">
        <v>35</v>
      </c>
      <c r="L1327" t="s">
        <v>346</v>
      </c>
      <c r="M1327" s="2">
        <v>0.5</v>
      </c>
      <c r="N1327" s="3">
        <v>411</v>
      </c>
      <c r="O1327" s="3">
        <v>-58</v>
      </c>
      <c r="P1327">
        <v>2</v>
      </c>
      <c r="Q1327" t="s">
        <v>7880</v>
      </c>
    </row>
    <row r="1328" spans="1:17" x14ac:dyDescent="0.25">
      <c r="A1328" t="s">
        <v>2526</v>
      </c>
      <c r="B1328" s="1">
        <v>40890</v>
      </c>
      <c r="C1328" t="s">
        <v>2527</v>
      </c>
      <c r="D1328" t="s">
        <v>237</v>
      </c>
      <c r="E1328" t="s">
        <v>238</v>
      </c>
      <c r="F1328" t="s">
        <v>2528</v>
      </c>
      <c r="G1328" t="s">
        <v>76</v>
      </c>
      <c r="H1328" t="s">
        <v>31</v>
      </c>
      <c r="I1328" t="s">
        <v>32</v>
      </c>
      <c r="J1328" t="s">
        <v>34</v>
      </c>
      <c r="K1328" t="s">
        <v>218</v>
      </c>
      <c r="L1328" t="s">
        <v>2529</v>
      </c>
      <c r="M1328" s="2">
        <v>0.5</v>
      </c>
      <c r="N1328" s="3">
        <v>122</v>
      </c>
      <c r="O1328" s="3">
        <v>-88</v>
      </c>
      <c r="P1328">
        <v>5</v>
      </c>
      <c r="Q1328" t="s">
        <v>7880</v>
      </c>
    </row>
    <row r="1329" spans="1:17" x14ac:dyDescent="0.25">
      <c r="A1329" t="s">
        <v>2526</v>
      </c>
      <c r="B1329" s="1">
        <v>40890</v>
      </c>
      <c r="C1329" t="s">
        <v>2527</v>
      </c>
      <c r="D1329" t="s">
        <v>237</v>
      </c>
      <c r="E1329" t="s">
        <v>238</v>
      </c>
      <c r="F1329" t="s">
        <v>2528</v>
      </c>
      <c r="G1329" t="s">
        <v>76</v>
      </c>
      <c r="H1329" t="s">
        <v>31</v>
      </c>
      <c r="I1329" t="s">
        <v>32</v>
      </c>
      <c r="J1329" t="s">
        <v>34</v>
      </c>
      <c r="K1329" t="s">
        <v>218</v>
      </c>
      <c r="L1329" t="s">
        <v>852</v>
      </c>
      <c r="M1329" s="2">
        <v>0.5</v>
      </c>
      <c r="N1329" s="3">
        <v>60</v>
      </c>
      <c r="O1329" s="3">
        <v>-26</v>
      </c>
      <c r="P1329">
        <v>5</v>
      </c>
      <c r="Q1329" t="s">
        <v>7881</v>
      </c>
    </row>
    <row r="1330" spans="1:17" x14ac:dyDescent="0.25">
      <c r="A1330" t="s">
        <v>2526</v>
      </c>
      <c r="B1330" s="1">
        <v>40890</v>
      </c>
      <c r="C1330" t="s">
        <v>2527</v>
      </c>
      <c r="D1330" t="s">
        <v>237</v>
      </c>
      <c r="E1330" t="s">
        <v>238</v>
      </c>
      <c r="F1330" t="s">
        <v>2528</v>
      </c>
      <c r="G1330" t="s">
        <v>76</v>
      </c>
      <c r="H1330" t="s">
        <v>31</v>
      </c>
      <c r="I1330" t="s">
        <v>32</v>
      </c>
      <c r="J1330" t="s">
        <v>24</v>
      </c>
      <c r="K1330" t="s">
        <v>141</v>
      </c>
      <c r="L1330" t="s">
        <v>1053</v>
      </c>
      <c r="M1330" s="2">
        <v>0.5</v>
      </c>
      <c r="N1330" s="3">
        <v>855</v>
      </c>
      <c r="O1330" s="3">
        <v>-376</v>
      </c>
      <c r="P1330">
        <v>3</v>
      </c>
      <c r="Q1330" t="s">
        <v>7881</v>
      </c>
    </row>
    <row r="1331" spans="1:17" x14ac:dyDescent="0.25">
      <c r="A1331" t="s">
        <v>2526</v>
      </c>
      <c r="B1331" s="1">
        <v>40890</v>
      </c>
      <c r="C1331" t="s">
        <v>2527</v>
      </c>
      <c r="D1331" t="s">
        <v>237</v>
      </c>
      <c r="E1331" t="s">
        <v>238</v>
      </c>
      <c r="F1331" t="s">
        <v>2528</v>
      </c>
      <c r="G1331" t="s">
        <v>76</v>
      </c>
      <c r="H1331" t="s">
        <v>31</v>
      </c>
      <c r="I1331" t="s">
        <v>32</v>
      </c>
      <c r="J1331" t="s">
        <v>24</v>
      </c>
      <c r="K1331" t="s">
        <v>43</v>
      </c>
      <c r="L1331" t="s">
        <v>1562</v>
      </c>
      <c r="M1331" s="2">
        <v>0.5</v>
      </c>
      <c r="N1331" s="3">
        <v>122</v>
      </c>
      <c r="O1331" s="3">
        <v>-17</v>
      </c>
      <c r="P1331">
        <v>5</v>
      </c>
      <c r="Q1331" t="s">
        <v>7881</v>
      </c>
    </row>
    <row r="1332" spans="1:17" x14ac:dyDescent="0.25">
      <c r="A1332" t="s">
        <v>2526</v>
      </c>
      <c r="B1332" s="1">
        <v>40890</v>
      </c>
      <c r="C1332" t="s">
        <v>2527</v>
      </c>
      <c r="D1332" t="s">
        <v>237</v>
      </c>
      <c r="E1332" t="s">
        <v>238</v>
      </c>
      <c r="F1332" t="s">
        <v>2528</v>
      </c>
      <c r="G1332" t="s">
        <v>76</v>
      </c>
      <c r="H1332" t="s">
        <v>31</v>
      </c>
      <c r="I1332" t="s">
        <v>32</v>
      </c>
      <c r="J1332" t="s">
        <v>24</v>
      </c>
      <c r="K1332" t="s">
        <v>43</v>
      </c>
      <c r="L1332" t="s">
        <v>592</v>
      </c>
      <c r="M1332" s="2">
        <v>0.5</v>
      </c>
      <c r="N1332" s="3">
        <v>37</v>
      </c>
      <c r="O1332" s="3">
        <v>-22</v>
      </c>
      <c r="P1332">
        <v>5</v>
      </c>
      <c r="Q1332" t="s">
        <v>7880</v>
      </c>
    </row>
    <row r="1333" spans="1:17" x14ac:dyDescent="0.25">
      <c r="A1333" t="s">
        <v>2526</v>
      </c>
      <c r="B1333" s="1">
        <v>40890</v>
      </c>
      <c r="C1333" t="s">
        <v>2527</v>
      </c>
      <c r="D1333" t="s">
        <v>237</v>
      </c>
      <c r="E1333" t="s">
        <v>238</v>
      </c>
      <c r="F1333" t="s">
        <v>2528</v>
      </c>
      <c r="G1333" t="s">
        <v>76</v>
      </c>
      <c r="H1333" t="s">
        <v>31</v>
      </c>
      <c r="I1333" t="s">
        <v>32</v>
      </c>
      <c r="J1333" t="s">
        <v>24</v>
      </c>
      <c r="K1333" t="s">
        <v>78</v>
      </c>
      <c r="L1333" t="s">
        <v>2530</v>
      </c>
      <c r="M1333" s="2">
        <v>0.5</v>
      </c>
      <c r="N1333" s="3">
        <v>7</v>
      </c>
      <c r="O1333" s="3">
        <v>-3</v>
      </c>
      <c r="P1333">
        <v>2</v>
      </c>
      <c r="Q1333" t="s">
        <v>7881</v>
      </c>
    </row>
    <row r="1334" spans="1:17" x14ac:dyDescent="0.25">
      <c r="A1334" t="s">
        <v>2531</v>
      </c>
      <c r="B1334" s="1">
        <v>40890</v>
      </c>
      <c r="C1334" t="s">
        <v>2532</v>
      </c>
      <c r="D1334" t="s">
        <v>86</v>
      </c>
      <c r="E1334" t="s">
        <v>2533</v>
      </c>
      <c r="F1334" t="s">
        <v>2534</v>
      </c>
      <c r="G1334" t="s">
        <v>76</v>
      </c>
      <c r="H1334" t="s">
        <v>31</v>
      </c>
      <c r="I1334" t="s">
        <v>32</v>
      </c>
      <c r="J1334" t="s">
        <v>34</v>
      </c>
      <c r="K1334" t="s">
        <v>89</v>
      </c>
      <c r="L1334" t="s">
        <v>2535</v>
      </c>
      <c r="M1334" s="2">
        <v>0.6</v>
      </c>
      <c r="N1334" s="3">
        <v>727</v>
      </c>
      <c r="O1334" s="3">
        <v>-400</v>
      </c>
      <c r="P1334">
        <v>2</v>
      </c>
      <c r="Q1334" t="s">
        <v>7880</v>
      </c>
    </row>
    <row r="1335" spans="1:17" x14ac:dyDescent="0.25">
      <c r="A1335" t="s">
        <v>2536</v>
      </c>
      <c r="B1335" s="1">
        <v>40890</v>
      </c>
      <c r="C1335" t="s">
        <v>1790</v>
      </c>
      <c r="D1335" t="s">
        <v>38</v>
      </c>
      <c r="E1335" t="s">
        <v>495</v>
      </c>
      <c r="F1335" t="s">
        <v>2537</v>
      </c>
      <c r="G1335" t="s">
        <v>41</v>
      </c>
      <c r="H1335" t="s">
        <v>47</v>
      </c>
      <c r="I1335" t="s">
        <v>32</v>
      </c>
      <c r="J1335" t="s">
        <v>34</v>
      </c>
      <c r="K1335" t="s">
        <v>218</v>
      </c>
      <c r="L1335" t="s">
        <v>2538</v>
      </c>
      <c r="M1335" s="2">
        <v>0</v>
      </c>
      <c r="N1335" s="3">
        <v>101</v>
      </c>
      <c r="O1335" s="3">
        <v>31</v>
      </c>
      <c r="P1335">
        <v>2</v>
      </c>
      <c r="Q1335" t="s">
        <v>7880</v>
      </c>
    </row>
    <row r="1336" spans="1:17" x14ac:dyDescent="0.25">
      <c r="A1336" t="s">
        <v>2536</v>
      </c>
      <c r="B1336" s="1">
        <v>40890</v>
      </c>
      <c r="C1336" t="s">
        <v>1790</v>
      </c>
      <c r="D1336" t="s">
        <v>38</v>
      </c>
      <c r="E1336" t="s">
        <v>495</v>
      </c>
      <c r="F1336" t="s">
        <v>2537</v>
      </c>
      <c r="G1336" t="s">
        <v>41</v>
      </c>
      <c r="H1336" t="s">
        <v>47</v>
      </c>
      <c r="I1336" t="s">
        <v>32</v>
      </c>
      <c r="J1336" t="s">
        <v>24</v>
      </c>
      <c r="K1336" t="s">
        <v>169</v>
      </c>
      <c r="L1336" t="s">
        <v>2060</v>
      </c>
      <c r="M1336" s="2">
        <v>0</v>
      </c>
      <c r="N1336" s="3">
        <v>29</v>
      </c>
      <c r="O1336" s="3">
        <v>14</v>
      </c>
      <c r="P1336">
        <v>4</v>
      </c>
      <c r="Q1336" t="s">
        <v>7880</v>
      </c>
    </row>
    <row r="1337" spans="1:17" x14ac:dyDescent="0.25">
      <c r="A1337" t="s">
        <v>2536</v>
      </c>
      <c r="B1337" s="1">
        <v>40890</v>
      </c>
      <c r="C1337" t="s">
        <v>1790</v>
      </c>
      <c r="D1337" t="s">
        <v>38</v>
      </c>
      <c r="E1337" t="s">
        <v>495</v>
      </c>
      <c r="F1337" t="s">
        <v>2537</v>
      </c>
      <c r="G1337" t="s">
        <v>41</v>
      </c>
      <c r="H1337" t="s">
        <v>47</v>
      </c>
      <c r="I1337" t="s">
        <v>32</v>
      </c>
      <c r="J1337" t="s">
        <v>107</v>
      </c>
      <c r="K1337" t="s">
        <v>147</v>
      </c>
      <c r="L1337" t="s">
        <v>872</v>
      </c>
      <c r="M1337" s="2">
        <v>0.15</v>
      </c>
      <c r="N1337" s="3">
        <v>325</v>
      </c>
      <c r="O1337" s="3">
        <v>-4</v>
      </c>
      <c r="P1337">
        <v>2</v>
      </c>
      <c r="Q1337" t="s">
        <v>7880</v>
      </c>
    </row>
    <row r="1338" spans="1:17" x14ac:dyDescent="0.25">
      <c r="A1338" t="s">
        <v>2539</v>
      </c>
      <c r="B1338" s="1">
        <v>40890</v>
      </c>
      <c r="C1338" t="s">
        <v>767</v>
      </c>
      <c r="D1338" t="s">
        <v>73</v>
      </c>
      <c r="E1338" t="s">
        <v>1706</v>
      </c>
      <c r="F1338" t="s">
        <v>1707</v>
      </c>
      <c r="G1338" t="s">
        <v>76</v>
      </c>
      <c r="H1338" t="s">
        <v>31</v>
      </c>
      <c r="I1338" t="s">
        <v>22</v>
      </c>
      <c r="J1338" t="s">
        <v>34</v>
      </c>
      <c r="K1338" t="s">
        <v>97</v>
      </c>
      <c r="L1338" t="s">
        <v>2540</v>
      </c>
      <c r="M1338" s="2">
        <v>0.6</v>
      </c>
      <c r="N1338" s="3">
        <v>211</v>
      </c>
      <c r="O1338" s="3">
        <v>-90</v>
      </c>
      <c r="P1338">
        <v>6</v>
      </c>
      <c r="Q1338" t="s">
        <v>7881</v>
      </c>
    </row>
    <row r="1339" spans="1:17" x14ac:dyDescent="0.25">
      <c r="A1339" t="s">
        <v>2541</v>
      </c>
      <c r="B1339" s="1">
        <v>40890</v>
      </c>
      <c r="C1339" t="s">
        <v>2542</v>
      </c>
      <c r="D1339" t="s">
        <v>73</v>
      </c>
      <c r="E1339" t="s">
        <v>984</v>
      </c>
      <c r="F1339" t="s">
        <v>985</v>
      </c>
      <c r="G1339" t="s">
        <v>76</v>
      </c>
      <c r="H1339" t="s">
        <v>47</v>
      </c>
      <c r="I1339" t="s">
        <v>22</v>
      </c>
      <c r="J1339" t="s">
        <v>34</v>
      </c>
      <c r="K1339" t="s">
        <v>89</v>
      </c>
      <c r="L1339" t="s">
        <v>2535</v>
      </c>
      <c r="M1339" s="2">
        <v>0.5</v>
      </c>
      <c r="N1339" s="3">
        <v>1363</v>
      </c>
      <c r="O1339" s="3">
        <v>-327</v>
      </c>
      <c r="P1339">
        <v>3</v>
      </c>
      <c r="Q1339" t="s">
        <v>7880</v>
      </c>
    </row>
    <row r="1340" spans="1:17" x14ac:dyDescent="0.25">
      <c r="A1340" t="s">
        <v>2541</v>
      </c>
      <c r="B1340" s="1">
        <v>40890</v>
      </c>
      <c r="C1340" t="s">
        <v>2542</v>
      </c>
      <c r="D1340" t="s">
        <v>73</v>
      </c>
      <c r="E1340" t="s">
        <v>984</v>
      </c>
      <c r="F1340" t="s">
        <v>985</v>
      </c>
      <c r="G1340" t="s">
        <v>76</v>
      </c>
      <c r="H1340" t="s">
        <v>47</v>
      </c>
      <c r="I1340" t="s">
        <v>22</v>
      </c>
      <c r="J1340" t="s">
        <v>24</v>
      </c>
      <c r="K1340" t="s">
        <v>43</v>
      </c>
      <c r="L1340" t="s">
        <v>2543</v>
      </c>
      <c r="M1340" s="2">
        <v>0</v>
      </c>
      <c r="N1340" s="3">
        <v>285</v>
      </c>
      <c r="O1340" s="3">
        <v>14</v>
      </c>
      <c r="P1340">
        <v>6</v>
      </c>
      <c r="Q1340" t="s">
        <v>7880</v>
      </c>
    </row>
    <row r="1341" spans="1:17" x14ac:dyDescent="0.25">
      <c r="A1341" t="s">
        <v>2541</v>
      </c>
      <c r="B1341" s="1">
        <v>40890</v>
      </c>
      <c r="C1341" t="s">
        <v>2542</v>
      </c>
      <c r="D1341" t="s">
        <v>73</v>
      </c>
      <c r="E1341" t="s">
        <v>984</v>
      </c>
      <c r="F1341" t="s">
        <v>985</v>
      </c>
      <c r="G1341" t="s">
        <v>76</v>
      </c>
      <c r="H1341" t="s">
        <v>47</v>
      </c>
      <c r="I1341" t="s">
        <v>22</v>
      </c>
      <c r="J1341" t="s">
        <v>24</v>
      </c>
      <c r="K1341" t="s">
        <v>50</v>
      </c>
      <c r="L1341" t="s">
        <v>2544</v>
      </c>
      <c r="M1341" s="2">
        <v>0.4</v>
      </c>
      <c r="N1341" s="3">
        <v>344</v>
      </c>
      <c r="O1341" s="3">
        <v>-190</v>
      </c>
      <c r="P1341">
        <v>10</v>
      </c>
      <c r="Q1341" t="s">
        <v>7881</v>
      </c>
    </row>
    <row r="1342" spans="1:17" x14ac:dyDescent="0.25">
      <c r="A1342" t="s">
        <v>2545</v>
      </c>
      <c r="B1342" s="1">
        <v>40890</v>
      </c>
      <c r="C1342" t="s">
        <v>2546</v>
      </c>
      <c r="D1342" t="s">
        <v>18</v>
      </c>
      <c r="E1342" t="s">
        <v>19</v>
      </c>
      <c r="F1342" t="s">
        <v>716</v>
      </c>
      <c r="G1342" t="s">
        <v>20</v>
      </c>
      <c r="H1342" t="s">
        <v>31</v>
      </c>
      <c r="I1342" t="s">
        <v>32</v>
      </c>
      <c r="J1342" t="s">
        <v>24</v>
      </c>
      <c r="K1342" t="s">
        <v>63</v>
      </c>
      <c r="L1342" t="s">
        <v>2547</v>
      </c>
      <c r="M1342" s="2">
        <v>0.5</v>
      </c>
      <c r="N1342" s="3">
        <v>10</v>
      </c>
      <c r="O1342" s="3">
        <v>-6</v>
      </c>
      <c r="P1342">
        <v>2</v>
      </c>
      <c r="Q1342" t="s">
        <v>7880</v>
      </c>
    </row>
    <row r="1343" spans="1:17" x14ac:dyDescent="0.25">
      <c r="A1343" t="s">
        <v>2545</v>
      </c>
      <c r="B1343" s="1">
        <v>40890</v>
      </c>
      <c r="C1343" t="s">
        <v>2546</v>
      </c>
      <c r="D1343" t="s">
        <v>18</v>
      </c>
      <c r="E1343" t="s">
        <v>19</v>
      </c>
      <c r="F1343" t="s">
        <v>716</v>
      </c>
      <c r="G1343" t="s">
        <v>20</v>
      </c>
      <c r="H1343" t="s">
        <v>31</v>
      </c>
      <c r="I1343" t="s">
        <v>32</v>
      </c>
      <c r="J1343" t="s">
        <v>24</v>
      </c>
      <c r="K1343" t="s">
        <v>50</v>
      </c>
      <c r="L1343" t="s">
        <v>2548</v>
      </c>
      <c r="M1343" s="2">
        <v>0.5</v>
      </c>
      <c r="N1343" s="3">
        <v>122</v>
      </c>
      <c r="O1343" s="3">
        <v>-47</v>
      </c>
      <c r="P1343">
        <v>4</v>
      </c>
      <c r="Q1343" t="s">
        <v>7881</v>
      </c>
    </row>
    <row r="1344" spans="1:17" x14ac:dyDescent="0.25">
      <c r="A1344" t="s">
        <v>2549</v>
      </c>
      <c r="B1344" s="1">
        <v>40891</v>
      </c>
      <c r="C1344" t="s">
        <v>467</v>
      </c>
      <c r="D1344" t="s">
        <v>38</v>
      </c>
      <c r="E1344" t="s">
        <v>178</v>
      </c>
      <c r="F1344" t="s">
        <v>2550</v>
      </c>
      <c r="G1344" t="s">
        <v>41</v>
      </c>
      <c r="H1344" t="s">
        <v>31</v>
      </c>
      <c r="I1344" t="s">
        <v>32</v>
      </c>
      <c r="J1344" t="s">
        <v>107</v>
      </c>
      <c r="K1344" t="s">
        <v>108</v>
      </c>
      <c r="L1344" t="s">
        <v>2551</v>
      </c>
      <c r="M1344" s="2">
        <v>0.15</v>
      </c>
      <c r="N1344" s="3">
        <v>956</v>
      </c>
      <c r="O1344" s="3">
        <v>-45</v>
      </c>
      <c r="P1344">
        <v>7</v>
      </c>
      <c r="Q1344" t="s">
        <v>7881</v>
      </c>
    </row>
    <row r="1345" spans="1:17" x14ac:dyDescent="0.25">
      <c r="A1345" t="s">
        <v>2549</v>
      </c>
      <c r="B1345" s="1">
        <v>40891</v>
      </c>
      <c r="C1345" t="s">
        <v>467</v>
      </c>
      <c r="D1345" t="s">
        <v>38</v>
      </c>
      <c r="E1345" t="s">
        <v>178</v>
      </c>
      <c r="F1345" t="s">
        <v>2550</v>
      </c>
      <c r="G1345" t="s">
        <v>41</v>
      </c>
      <c r="H1345" t="s">
        <v>31</v>
      </c>
      <c r="I1345" t="s">
        <v>32</v>
      </c>
      <c r="J1345" t="s">
        <v>107</v>
      </c>
      <c r="K1345" t="s">
        <v>136</v>
      </c>
      <c r="L1345" t="s">
        <v>1210</v>
      </c>
      <c r="M1345" s="2">
        <v>0.15</v>
      </c>
      <c r="N1345" s="3">
        <v>232</v>
      </c>
      <c r="O1345" s="3">
        <v>-41</v>
      </c>
      <c r="P1345">
        <v>2</v>
      </c>
      <c r="Q1345" t="s">
        <v>7881</v>
      </c>
    </row>
    <row r="1346" spans="1:17" x14ac:dyDescent="0.25">
      <c r="A1346" t="s">
        <v>2552</v>
      </c>
      <c r="B1346" s="1">
        <v>40892</v>
      </c>
      <c r="C1346" t="s">
        <v>2553</v>
      </c>
      <c r="D1346" t="s">
        <v>101</v>
      </c>
      <c r="E1346" t="s">
        <v>291</v>
      </c>
      <c r="F1346" t="s">
        <v>575</v>
      </c>
      <c r="G1346" t="s">
        <v>41</v>
      </c>
      <c r="H1346" t="s">
        <v>21</v>
      </c>
      <c r="I1346" t="s">
        <v>32</v>
      </c>
      <c r="J1346" t="s">
        <v>107</v>
      </c>
      <c r="K1346" t="s">
        <v>186</v>
      </c>
      <c r="L1346" t="s">
        <v>1333</v>
      </c>
      <c r="M1346" s="2">
        <v>0</v>
      </c>
      <c r="N1346" s="3">
        <v>113</v>
      </c>
      <c r="O1346" s="3">
        <v>56</v>
      </c>
      <c r="P1346">
        <v>1</v>
      </c>
      <c r="Q1346" t="s">
        <v>7881</v>
      </c>
    </row>
    <row r="1347" spans="1:17" x14ac:dyDescent="0.25">
      <c r="A1347" t="s">
        <v>2554</v>
      </c>
      <c r="B1347" s="1">
        <v>40892</v>
      </c>
      <c r="C1347" t="s">
        <v>1691</v>
      </c>
      <c r="D1347" t="s">
        <v>86</v>
      </c>
      <c r="E1347" t="s">
        <v>156</v>
      </c>
      <c r="F1347" t="s">
        <v>1858</v>
      </c>
      <c r="G1347" t="s">
        <v>76</v>
      </c>
      <c r="H1347" t="s">
        <v>21</v>
      </c>
      <c r="I1347" t="s">
        <v>32</v>
      </c>
      <c r="J1347" t="s">
        <v>24</v>
      </c>
      <c r="K1347" t="s">
        <v>50</v>
      </c>
      <c r="L1347" t="s">
        <v>1400</v>
      </c>
      <c r="M1347" s="2">
        <v>0.1</v>
      </c>
      <c r="N1347" s="3">
        <v>168</v>
      </c>
      <c r="O1347" s="3">
        <v>7</v>
      </c>
      <c r="P1347">
        <v>6</v>
      </c>
      <c r="Q1347" t="s">
        <v>7880</v>
      </c>
    </row>
    <row r="1348" spans="1:17" x14ac:dyDescent="0.25">
      <c r="A1348" t="s">
        <v>2555</v>
      </c>
      <c r="B1348" s="1">
        <v>40892</v>
      </c>
      <c r="C1348" t="s">
        <v>2556</v>
      </c>
      <c r="D1348" t="s">
        <v>28</v>
      </c>
      <c r="E1348" t="s">
        <v>29</v>
      </c>
      <c r="F1348" t="s">
        <v>280</v>
      </c>
      <c r="G1348" t="s">
        <v>20</v>
      </c>
      <c r="H1348" t="s">
        <v>31</v>
      </c>
      <c r="I1348" t="s">
        <v>32</v>
      </c>
      <c r="J1348" t="s">
        <v>34</v>
      </c>
      <c r="K1348" t="s">
        <v>35</v>
      </c>
      <c r="L1348" t="s">
        <v>2557</v>
      </c>
      <c r="M1348" s="2">
        <v>0.1</v>
      </c>
      <c r="N1348" s="3">
        <v>1983</v>
      </c>
      <c r="O1348" s="3">
        <v>617</v>
      </c>
      <c r="P1348">
        <v>5</v>
      </c>
      <c r="Q1348" t="s">
        <v>7880</v>
      </c>
    </row>
    <row r="1349" spans="1:17" x14ac:dyDescent="0.25">
      <c r="A1349" t="s">
        <v>2555</v>
      </c>
      <c r="B1349" s="1">
        <v>40892</v>
      </c>
      <c r="C1349" t="s">
        <v>2556</v>
      </c>
      <c r="D1349" t="s">
        <v>28</v>
      </c>
      <c r="E1349" t="s">
        <v>29</v>
      </c>
      <c r="F1349" t="s">
        <v>280</v>
      </c>
      <c r="G1349" t="s">
        <v>20</v>
      </c>
      <c r="H1349" t="s">
        <v>31</v>
      </c>
      <c r="I1349" t="s">
        <v>32</v>
      </c>
      <c r="J1349" t="s">
        <v>24</v>
      </c>
      <c r="K1349" t="s">
        <v>78</v>
      </c>
      <c r="L1349" t="s">
        <v>2558</v>
      </c>
      <c r="M1349" s="2">
        <v>0.1</v>
      </c>
      <c r="N1349" s="3">
        <v>24</v>
      </c>
      <c r="O1349" s="3">
        <v>4</v>
      </c>
      <c r="P1349">
        <v>4</v>
      </c>
      <c r="Q1349" t="s">
        <v>7881</v>
      </c>
    </row>
    <row r="1350" spans="1:17" x14ac:dyDescent="0.25">
      <c r="A1350" t="s">
        <v>2559</v>
      </c>
      <c r="B1350" s="1">
        <v>40892</v>
      </c>
      <c r="C1350" t="s">
        <v>2560</v>
      </c>
      <c r="D1350" t="s">
        <v>101</v>
      </c>
      <c r="E1350" t="s">
        <v>454</v>
      </c>
      <c r="F1350" t="s">
        <v>454</v>
      </c>
      <c r="G1350" t="s">
        <v>41</v>
      </c>
      <c r="H1350" t="s">
        <v>47</v>
      </c>
      <c r="I1350" t="s">
        <v>32</v>
      </c>
      <c r="J1350" t="s">
        <v>34</v>
      </c>
      <c r="K1350" t="s">
        <v>218</v>
      </c>
      <c r="L1350" t="s">
        <v>2561</v>
      </c>
      <c r="M1350" s="2">
        <v>0.1</v>
      </c>
      <c r="N1350" s="3">
        <v>68</v>
      </c>
      <c r="O1350" s="3">
        <v>21</v>
      </c>
      <c r="P1350">
        <v>3</v>
      </c>
      <c r="Q1350" t="s">
        <v>7881</v>
      </c>
    </row>
    <row r="1351" spans="1:17" x14ac:dyDescent="0.25">
      <c r="A1351" t="s">
        <v>2559</v>
      </c>
      <c r="B1351" s="1">
        <v>40892</v>
      </c>
      <c r="C1351" t="s">
        <v>2560</v>
      </c>
      <c r="D1351" t="s">
        <v>101</v>
      </c>
      <c r="E1351" t="s">
        <v>454</v>
      </c>
      <c r="F1351" t="s">
        <v>454</v>
      </c>
      <c r="G1351" t="s">
        <v>41</v>
      </c>
      <c r="H1351" t="s">
        <v>47</v>
      </c>
      <c r="I1351" t="s">
        <v>32</v>
      </c>
      <c r="J1351" t="s">
        <v>24</v>
      </c>
      <c r="K1351" t="s">
        <v>43</v>
      </c>
      <c r="L1351" t="s">
        <v>654</v>
      </c>
      <c r="M1351" s="2">
        <v>0.1</v>
      </c>
      <c r="N1351" s="3">
        <v>95</v>
      </c>
      <c r="O1351" s="3">
        <v>36</v>
      </c>
      <c r="P1351">
        <v>2</v>
      </c>
      <c r="Q1351" t="s">
        <v>7880</v>
      </c>
    </row>
    <row r="1352" spans="1:17" x14ac:dyDescent="0.25">
      <c r="A1352" t="s">
        <v>2559</v>
      </c>
      <c r="B1352" s="1">
        <v>40892</v>
      </c>
      <c r="C1352" t="s">
        <v>2560</v>
      </c>
      <c r="D1352" t="s">
        <v>101</v>
      </c>
      <c r="E1352" t="s">
        <v>454</v>
      </c>
      <c r="F1352" t="s">
        <v>454</v>
      </c>
      <c r="G1352" t="s">
        <v>41</v>
      </c>
      <c r="H1352" t="s">
        <v>47</v>
      </c>
      <c r="I1352" t="s">
        <v>32</v>
      </c>
      <c r="J1352" t="s">
        <v>24</v>
      </c>
      <c r="K1352" t="s">
        <v>50</v>
      </c>
      <c r="L1352" t="s">
        <v>915</v>
      </c>
      <c r="M1352" s="2">
        <v>0.2</v>
      </c>
      <c r="N1352" s="3">
        <v>488</v>
      </c>
      <c r="O1352" s="3">
        <v>67</v>
      </c>
      <c r="P1352">
        <v>3</v>
      </c>
      <c r="Q1352" t="s">
        <v>7880</v>
      </c>
    </row>
    <row r="1353" spans="1:17" x14ac:dyDescent="0.25">
      <c r="A1353" t="s">
        <v>2559</v>
      </c>
      <c r="B1353" s="1">
        <v>40892</v>
      </c>
      <c r="C1353" t="s">
        <v>2560</v>
      </c>
      <c r="D1353" t="s">
        <v>101</v>
      </c>
      <c r="E1353" t="s">
        <v>454</v>
      </c>
      <c r="F1353" t="s">
        <v>454</v>
      </c>
      <c r="G1353" t="s">
        <v>41</v>
      </c>
      <c r="H1353" t="s">
        <v>47</v>
      </c>
      <c r="I1353" t="s">
        <v>32</v>
      </c>
      <c r="J1353" t="s">
        <v>107</v>
      </c>
      <c r="K1353" t="s">
        <v>186</v>
      </c>
      <c r="L1353" t="s">
        <v>1045</v>
      </c>
      <c r="M1353" s="2">
        <v>0.1</v>
      </c>
      <c r="N1353" s="3">
        <v>104</v>
      </c>
      <c r="O1353" s="3">
        <v>15</v>
      </c>
      <c r="P1353">
        <v>2</v>
      </c>
      <c r="Q1353" t="s">
        <v>7880</v>
      </c>
    </row>
    <row r="1354" spans="1:17" x14ac:dyDescent="0.25">
      <c r="A1354" t="s">
        <v>2559</v>
      </c>
      <c r="B1354" s="1">
        <v>40892</v>
      </c>
      <c r="C1354" t="s">
        <v>2560</v>
      </c>
      <c r="D1354" t="s">
        <v>101</v>
      </c>
      <c r="E1354" t="s">
        <v>454</v>
      </c>
      <c r="F1354" t="s">
        <v>454</v>
      </c>
      <c r="G1354" t="s">
        <v>41</v>
      </c>
      <c r="H1354" t="s">
        <v>47</v>
      </c>
      <c r="I1354" t="s">
        <v>32</v>
      </c>
      <c r="J1354" t="s">
        <v>107</v>
      </c>
      <c r="K1354" t="s">
        <v>108</v>
      </c>
      <c r="L1354" t="s">
        <v>1249</v>
      </c>
      <c r="M1354" s="2">
        <v>0.1</v>
      </c>
      <c r="N1354" s="3">
        <v>228</v>
      </c>
      <c r="O1354" s="3">
        <v>-20</v>
      </c>
      <c r="P1354">
        <v>5</v>
      </c>
      <c r="Q1354" t="s">
        <v>7880</v>
      </c>
    </row>
    <row r="1355" spans="1:17" x14ac:dyDescent="0.25">
      <c r="A1355" t="s">
        <v>2562</v>
      </c>
      <c r="B1355" s="1">
        <v>40892</v>
      </c>
      <c r="C1355" t="s">
        <v>492</v>
      </c>
      <c r="D1355" t="s">
        <v>38</v>
      </c>
      <c r="E1355" t="s">
        <v>178</v>
      </c>
      <c r="F1355" t="s">
        <v>2563</v>
      </c>
      <c r="G1355" t="s">
        <v>41</v>
      </c>
      <c r="H1355" t="s">
        <v>47</v>
      </c>
      <c r="I1355" t="s">
        <v>32</v>
      </c>
      <c r="J1355" t="s">
        <v>24</v>
      </c>
      <c r="K1355" t="s">
        <v>78</v>
      </c>
      <c r="L1355" t="s">
        <v>1602</v>
      </c>
      <c r="M1355" s="2">
        <v>0</v>
      </c>
      <c r="N1355" s="3">
        <v>104</v>
      </c>
      <c r="O1355" s="3">
        <v>19</v>
      </c>
      <c r="P1355">
        <v>2</v>
      </c>
      <c r="Q1355" t="s">
        <v>7880</v>
      </c>
    </row>
    <row r="1356" spans="1:17" x14ac:dyDescent="0.25">
      <c r="A1356" t="s">
        <v>2562</v>
      </c>
      <c r="B1356" s="1">
        <v>40892</v>
      </c>
      <c r="C1356" t="s">
        <v>492</v>
      </c>
      <c r="D1356" t="s">
        <v>38</v>
      </c>
      <c r="E1356" t="s">
        <v>178</v>
      </c>
      <c r="F1356" t="s">
        <v>2563</v>
      </c>
      <c r="G1356" t="s">
        <v>41</v>
      </c>
      <c r="H1356" t="s">
        <v>47</v>
      </c>
      <c r="I1356" t="s">
        <v>32</v>
      </c>
      <c r="J1356" t="s">
        <v>24</v>
      </c>
      <c r="K1356" t="s">
        <v>50</v>
      </c>
      <c r="L1356" t="s">
        <v>507</v>
      </c>
      <c r="M1356" s="2">
        <v>0.1</v>
      </c>
      <c r="N1356" s="3">
        <v>736</v>
      </c>
      <c r="O1356" s="3">
        <v>90</v>
      </c>
      <c r="P1356">
        <v>6</v>
      </c>
      <c r="Q1356" t="s">
        <v>7881</v>
      </c>
    </row>
    <row r="1357" spans="1:17" x14ac:dyDescent="0.25">
      <c r="A1357" t="s">
        <v>2562</v>
      </c>
      <c r="B1357" s="1">
        <v>40892</v>
      </c>
      <c r="C1357" t="s">
        <v>492</v>
      </c>
      <c r="D1357" t="s">
        <v>38</v>
      </c>
      <c r="E1357" t="s">
        <v>178</v>
      </c>
      <c r="F1357" t="s">
        <v>2563</v>
      </c>
      <c r="G1357" t="s">
        <v>41</v>
      </c>
      <c r="H1357" t="s">
        <v>47</v>
      </c>
      <c r="I1357" t="s">
        <v>32</v>
      </c>
      <c r="J1357" t="s">
        <v>107</v>
      </c>
      <c r="K1357" t="s">
        <v>136</v>
      </c>
      <c r="L1357" t="s">
        <v>2263</v>
      </c>
      <c r="M1357" s="2">
        <v>0.15</v>
      </c>
      <c r="N1357" s="3">
        <v>1112</v>
      </c>
      <c r="O1357" s="3">
        <v>379</v>
      </c>
      <c r="P1357">
        <v>2</v>
      </c>
      <c r="Q1357" t="s">
        <v>7881</v>
      </c>
    </row>
    <row r="1358" spans="1:17" x14ac:dyDescent="0.25">
      <c r="A1358" t="s">
        <v>2564</v>
      </c>
      <c r="B1358" s="1">
        <v>40892</v>
      </c>
      <c r="C1358" t="s">
        <v>1625</v>
      </c>
      <c r="D1358" t="s">
        <v>500</v>
      </c>
      <c r="E1358" t="s">
        <v>2565</v>
      </c>
      <c r="F1358" t="s">
        <v>2566</v>
      </c>
      <c r="G1358" t="s">
        <v>20</v>
      </c>
      <c r="H1358" t="s">
        <v>21</v>
      </c>
      <c r="I1358" t="s">
        <v>32</v>
      </c>
      <c r="J1358" t="s">
        <v>34</v>
      </c>
      <c r="K1358" t="s">
        <v>97</v>
      </c>
      <c r="L1358" t="s">
        <v>209</v>
      </c>
      <c r="M1358" s="2">
        <v>0</v>
      </c>
      <c r="N1358" s="3">
        <v>547</v>
      </c>
      <c r="O1358" s="3">
        <v>159</v>
      </c>
      <c r="P1358">
        <v>3</v>
      </c>
      <c r="Q1358" t="s">
        <v>7880</v>
      </c>
    </row>
    <row r="1359" spans="1:17" x14ac:dyDescent="0.25">
      <c r="A1359" t="s">
        <v>2567</v>
      </c>
      <c r="B1359" s="1">
        <v>40893</v>
      </c>
      <c r="C1359" t="s">
        <v>2568</v>
      </c>
      <c r="D1359" t="s">
        <v>28</v>
      </c>
      <c r="E1359" t="s">
        <v>29</v>
      </c>
      <c r="F1359" t="s">
        <v>2569</v>
      </c>
      <c r="G1359" t="s">
        <v>20</v>
      </c>
      <c r="H1359" t="s">
        <v>31</v>
      </c>
      <c r="I1359" t="s">
        <v>32</v>
      </c>
      <c r="J1359" t="s">
        <v>24</v>
      </c>
      <c r="K1359" t="s">
        <v>50</v>
      </c>
      <c r="L1359" t="s">
        <v>996</v>
      </c>
      <c r="M1359" s="2">
        <v>0</v>
      </c>
      <c r="N1359" s="3">
        <v>613</v>
      </c>
      <c r="O1359" s="3">
        <v>37</v>
      </c>
      <c r="P1359">
        <v>3</v>
      </c>
      <c r="Q1359" t="s">
        <v>7881</v>
      </c>
    </row>
    <row r="1360" spans="1:17" x14ac:dyDescent="0.25">
      <c r="A1360" t="s">
        <v>2570</v>
      </c>
      <c r="B1360" s="1">
        <v>40893</v>
      </c>
      <c r="C1360" t="s">
        <v>512</v>
      </c>
      <c r="D1360" t="s">
        <v>73</v>
      </c>
      <c r="E1360" t="s">
        <v>557</v>
      </c>
      <c r="F1360" t="s">
        <v>558</v>
      </c>
      <c r="G1360" t="s">
        <v>76</v>
      </c>
      <c r="H1360" t="s">
        <v>31</v>
      </c>
      <c r="I1360" t="s">
        <v>22</v>
      </c>
      <c r="J1360" t="s">
        <v>107</v>
      </c>
      <c r="K1360" t="s">
        <v>147</v>
      </c>
      <c r="L1360" t="s">
        <v>2571</v>
      </c>
      <c r="M1360" s="2">
        <v>0</v>
      </c>
      <c r="N1360" s="3">
        <v>599</v>
      </c>
      <c r="O1360" s="3">
        <v>0</v>
      </c>
      <c r="P1360">
        <v>2</v>
      </c>
      <c r="Q1360" t="s">
        <v>7880</v>
      </c>
    </row>
    <row r="1361" spans="1:17" x14ac:dyDescent="0.25">
      <c r="A1361" t="s">
        <v>2572</v>
      </c>
      <c r="B1361" s="1">
        <v>40894</v>
      </c>
      <c r="C1361" t="s">
        <v>907</v>
      </c>
      <c r="D1361" t="s">
        <v>101</v>
      </c>
      <c r="E1361" t="s">
        <v>183</v>
      </c>
      <c r="F1361" t="s">
        <v>2573</v>
      </c>
      <c r="G1361" t="s">
        <v>41</v>
      </c>
      <c r="H1361" t="s">
        <v>31</v>
      </c>
      <c r="I1361" t="s">
        <v>32</v>
      </c>
      <c r="J1361" t="s">
        <v>24</v>
      </c>
      <c r="K1361" t="s">
        <v>78</v>
      </c>
      <c r="L1361" t="s">
        <v>2558</v>
      </c>
      <c r="M1361" s="2">
        <v>0</v>
      </c>
      <c r="N1361" s="3">
        <v>13</v>
      </c>
      <c r="O1361" s="3">
        <v>3</v>
      </c>
      <c r="P1361">
        <v>2</v>
      </c>
      <c r="Q1361" t="s">
        <v>7880</v>
      </c>
    </row>
    <row r="1362" spans="1:17" x14ac:dyDescent="0.25">
      <c r="A1362" t="s">
        <v>2572</v>
      </c>
      <c r="B1362" s="1">
        <v>40894</v>
      </c>
      <c r="C1362" t="s">
        <v>907</v>
      </c>
      <c r="D1362" t="s">
        <v>101</v>
      </c>
      <c r="E1362" t="s">
        <v>183</v>
      </c>
      <c r="F1362" t="s">
        <v>2573</v>
      </c>
      <c r="G1362" t="s">
        <v>41</v>
      </c>
      <c r="H1362" t="s">
        <v>31</v>
      </c>
      <c r="I1362" t="s">
        <v>32</v>
      </c>
      <c r="J1362" t="s">
        <v>24</v>
      </c>
      <c r="K1362" t="s">
        <v>50</v>
      </c>
      <c r="L1362" t="s">
        <v>1774</v>
      </c>
      <c r="M1362" s="2">
        <v>0.1</v>
      </c>
      <c r="N1362" s="3">
        <v>748</v>
      </c>
      <c r="O1362" s="3">
        <v>283</v>
      </c>
      <c r="P1362">
        <v>4</v>
      </c>
      <c r="Q1362" t="s">
        <v>7881</v>
      </c>
    </row>
    <row r="1363" spans="1:17" x14ac:dyDescent="0.25">
      <c r="A1363" t="s">
        <v>2572</v>
      </c>
      <c r="B1363" s="1">
        <v>40894</v>
      </c>
      <c r="C1363" t="s">
        <v>907</v>
      </c>
      <c r="D1363" t="s">
        <v>101</v>
      </c>
      <c r="E1363" t="s">
        <v>183</v>
      </c>
      <c r="F1363" t="s">
        <v>2573</v>
      </c>
      <c r="G1363" t="s">
        <v>41</v>
      </c>
      <c r="H1363" t="s">
        <v>31</v>
      </c>
      <c r="I1363" t="s">
        <v>32</v>
      </c>
      <c r="J1363" t="s">
        <v>107</v>
      </c>
      <c r="K1363" t="s">
        <v>108</v>
      </c>
      <c r="L1363" t="s">
        <v>2574</v>
      </c>
      <c r="M1363" s="2">
        <v>0</v>
      </c>
      <c r="N1363" s="3">
        <v>800</v>
      </c>
      <c r="O1363" s="3">
        <v>168</v>
      </c>
      <c r="P1363">
        <v>3</v>
      </c>
      <c r="Q1363" t="s">
        <v>7881</v>
      </c>
    </row>
    <row r="1364" spans="1:17" x14ac:dyDescent="0.25">
      <c r="A1364" t="s">
        <v>2572</v>
      </c>
      <c r="B1364" s="1">
        <v>40894</v>
      </c>
      <c r="C1364" t="s">
        <v>907</v>
      </c>
      <c r="D1364" t="s">
        <v>101</v>
      </c>
      <c r="E1364" t="s">
        <v>183</v>
      </c>
      <c r="F1364" t="s">
        <v>2573</v>
      </c>
      <c r="G1364" t="s">
        <v>41</v>
      </c>
      <c r="H1364" t="s">
        <v>31</v>
      </c>
      <c r="I1364" t="s">
        <v>32</v>
      </c>
      <c r="J1364" t="s">
        <v>107</v>
      </c>
      <c r="K1364" t="s">
        <v>136</v>
      </c>
      <c r="L1364" t="s">
        <v>1199</v>
      </c>
      <c r="M1364" s="2">
        <v>0</v>
      </c>
      <c r="N1364" s="3">
        <v>1908</v>
      </c>
      <c r="O1364" s="3">
        <v>820</v>
      </c>
      <c r="P1364">
        <v>3</v>
      </c>
      <c r="Q1364" t="s">
        <v>7881</v>
      </c>
    </row>
    <row r="1365" spans="1:17" x14ac:dyDescent="0.25">
      <c r="A1365" t="s">
        <v>2575</v>
      </c>
      <c r="B1365" s="1">
        <v>40894</v>
      </c>
      <c r="C1365" t="s">
        <v>457</v>
      </c>
      <c r="D1365" t="s">
        <v>81</v>
      </c>
      <c r="E1365" t="s">
        <v>82</v>
      </c>
      <c r="F1365" t="s">
        <v>82</v>
      </c>
      <c r="G1365" t="s">
        <v>41</v>
      </c>
      <c r="H1365" t="s">
        <v>31</v>
      </c>
      <c r="I1365" t="s">
        <v>32</v>
      </c>
      <c r="J1365" t="s">
        <v>24</v>
      </c>
      <c r="K1365" t="s">
        <v>78</v>
      </c>
      <c r="L1365" t="s">
        <v>2178</v>
      </c>
      <c r="M1365" s="2">
        <v>0</v>
      </c>
      <c r="N1365" s="3">
        <v>18</v>
      </c>
      <c r="O1365" s="3">
        <v>8</v>
      </c>
      <c r="P1365">
        <v>2</v>
      </c>
      <c r="Q1365" t="s">
        <v>7881</v>
      </c>
    </row>
    <row r="1366" spans="1:17" x14ac:dyDescent="0.25">
      <c r="A1366" t="s">
        <v>2576</v>
      </c>
      <c r="B1366" s="1">
        <v>40894</v>
      </c>
      <c r="C1366" t="s">
        <v>1107</v>
      </c>
      <c r="D1366" t="s">
        <v>81</v>
      </c>
      <c r="E1366" t="s">
        <v>82</v>
      </c>
      <c r="F1366" t="s">
        <v>82</v>
      </c>
      <c r="G1366" t="s">
        <v>41</v>
      </c>
      <c r="H1366" t="s">
        <v>47</v>
      </c>
      <c r="I1366" t="s">
        <v>32</v>
      </c>
      <c r="J1366" t="s">
        <v>24</v>
      </c>
      <c r="K1366" t="s">
        <v>78</v>
      </c>
      <c r="L1366" t="s">
        <v>2530</v>
      </c>
      <c r="M1366" s="2">
        <v>0</v>
      </c>
      <c r="N1366" s="3">
        <v>41</v>
      </c>
      <c r="O1366" s="3">
        <v>11</v>
      </c>
      <c r="P1366">
        <v>6</v>
      </c>
      <c r="Q1366" t="s">
        <v>7880</v>
      </c>
    </row>
    <row r="1367" spans="1:17" x14ac:dyDescent="0.25">
      <c r="A1367" t="s">
        <v>2576</v>
      </c>
      <c r="B1367" s="1">
        <v>40894</v>
      </c>
      <c r="C1367" t="s">
        <v>1107</v>
      </c>
      <c r="D1367" t="s">
        <v>81</v>
      </c>
      <c r="E1367" t="s">
        <v>82</v>
      </c>
      <c r="F1367" t="s">
        <v>82</v>
      </c>
      <c r="G1367" t="s">
        <v>41</v>
      </c>
      <c r="H1367" t="s">
        <v>47</v>
      </c>
      <c r="I1367" t="s">
        <v>32</v>
      </c>
      <c r="J1367" t="s">
        <v>24</v>
      </c>
      <c r="K1367" t="s">
        <v>63</v>
      </c>
      <c r="L1367" t="s">
        <v>2577</v>
      </c>
      <c r="M1367" s="2">
        <v>0</v>
      </c>
      <c r="N1367" s="3">
        <v>117</v>
      </c>
      <c r="O1367" s="3">
        <v>56</v>
      </c>
      <c r="P1367">
        <v>7</v>
      </c>
      <c r="Q1367" t="s">
        <v>7881</v>
      </c>
    </row>
    <row r="1368" spans="1:17" x14ac:dyDescent="0.25">
      <c r="A1368" t="s">
        <v>2576</v>
      </c>
      <c r="B1368" s="1">
        <v>40894</v>
      </c>
      <c r="C1368" t="s">
        <v>1107</v>
      </c>
      <c r="D1368" t="s">
        <v>81</v>
      </c>
      <c r="E1368" t="s">
        <v>82</v>
      </c>
      <c r="F1368" t="s">
        <v>82</v>
      </c>
      <c r="G1368" t="s">
        <v>41</v>
      </c>
      <c r="H1368" t="s">
        <v>47</v>
      </c>
      <c r="I1368" t="s">
        <v>32</v>
      </c>
      <c r="J1368" t="s">
        <v>107</v>
      </c>
      <c r="K1368" t="s">
        <v>186</v>
      </c>
      <c r="L1368" t="s">
        <v>2578</v>
      </c>
      <c r="M1368" s="2">
        <v>0</v>
      </c>
      <c r="N1368" s="3">
        <v>716</v>
      </c>
      <c r="O1368" s="3">
        <v>150</v>
      </c>
      <c r="P1368">
        <v>7</v>
      </c>
      <c r="Q1368" t="s">
        <v>7880</v>
      </c>
    </row>
    <row r="1369" spans="1:17" x14ac:dyDescent="0.25">
      <c r="A1369" t="s">
        <v>2579</v>
      </c>
      <c r="B1369" s="1">
        <v>40894</v>
      </c>
      <c r="C1369" t="s">
        <v>1881</v>
      </c>
      <c r="D1369" t="s">
        <v>237</v>
      </c>
      <c r="E1369" t="s">
        <v>238</v>
      </c>
      <c r="F1369" t="s">
        <v>239</v>
      </c>
      <c r="G1369" t="s">
        <v>76</v>
      </c>
      <c r="H1369" t="s">
        <v>31</v>
      </c>
      <c r="I1369" t="s">
        <v>22</v>
      </c>
      <c r="J1369" t="s">
        <v>34</v>
      </c>
      <c r="K1369" t="s">
        <v>97</v>
      </c>
      <c r="L1369" t="s">
        <v>2580</v>
      </c>
      <c r="M1369" s="2">
        <v>0.5</v>
      </c>
      <c r="N1369" s="3">
        <v>469</v>
      </c>
      <c r="O1369" s="3">
        <v>-103</v>
      </c>
      <c r="P1369">
        <v>7</v>
      </c>
      <c r="Q1369" t="s">
        <v>7880</v>
      </c>
    </row>
    <row r="1370" spans="1:17" x14ac:dyDescent="0.25">
      <c r="A1370" t="s">
        <v>2579</v>
      </c>
      <c r="B1370" s="1">
        <v>40894</v>
      </c>
      <c r="C1370" t="s">
        <v>1881</v>
      </c>
      <c r="D1370" t="s">
        <v>237</v>
      </c>
      <c r="E1370" t="s">
        <v>238</v>
      </c>
      <c r="F1370" t="s">
        <v>239</v>
      </c>
      <c r="G1370" t="s">
        <v>76</v>
      </c>
      <c r="H1370" t="s">
        <v>31</v>
      </c>
      <c r="I1370" t="s">
        <v>22</v>
      </c>
      <c r="J1370" t="s">
        <v>24</v>
      </c>
      <c r="K1370" t="s">
        <v>43</v>
      </c>
      <c r="L1370" t="s">
        <v>1855</v>
      </c>
      <c r="M1370" s="2">
        <v>0.5</v>
      </c>
      <c r="N1370" s="3">
        <v>57</v>
      </c>
      <c r="O1370" s="3">
        <v>-40</v>
      </c>
      <c r="P1370">
        <v>2</v>
      </c>
      <c r="Q1370" t="s">
        <v>7881</v>
      </c>
    </row>
    <row r="1371" spans="1:17" x14ac:dyDescent="0.25">
      <c r="A1371" t="s">
        <v>2579</v>
      </c>
      <c r="B1371" s="1">
        <v>40894</v>
      </c>
      <c r="C1371" t="s">
        <v>1881</v>
      </c>
      <c r="D1371" t="s">
        <v>237</v>
      </c>
      <c r="E1371" t="s">
        <v>238</v>
      </c>
      <c r="F1371" t="s">
        <v>239</v>
      </c>
      <c r="G1371" t="s">
        <v>76</v>
      </c>
      <c r="H1371" t="s">
        <v>31</v>
      </c>
      <c r="I1371" t="s">
        <v>22</v>
      </c>
      <c r="J1371" t="s">
        <v>24</v>
      </c>
      <c r="K1371" t="s">
        <v>50</v>
      </c>
      <c r="L1371" t="s">
        <v>301</v>
      </c>
      <c r="M1371" s="2">
        <v>0.5</v>
      </c>
      <c r="N1371" s="3">
        <v>55</v>
      </c>
      <c r="O1371" s="3">
        <v>-34</v>
      </c>
      <c r="P1371">
        <v>2</v>
      </c>
      <c r="Q1371" t="s">
        <v>7880</v>
      </c>
    </row>
    <row r="1372" spans="1:17" x14ac:dyDescent="0.25">
      <c r="A1372" t="s">
        <v>2581</v>
      </c>
      <c r="B1372" s="1">
        <v>40896</v>
      </c>
      <c r="C1372" t="s">
        <v>567</v>
      </c>
      <c r="D1372" t="s">
        <v>101</v>
      </c>
      <c r="E1372" t="s">
        <v>183</v>
      </c>
      <c r="F1372" t="s">
        <v>724</v>
      </c>
      <c r="G1372" t="s">
        <v>41</v>
      </c>
      <c r="H1372" t="s">
        <v>47</v>
      </c>
      <c r="I1372" t="s">
        <v>22</v>
      </c>
      <c r="J1372" t="s">
        <v>24</v>
      </c>
      <c r="K1372" t="s">
        <v>43</v>
      </c>
      <c r="L1372" t="s">
        <v>601</v>
      </c>
      <c r="M1372" s="2">
        <v>0</v>
      </c>
      <c r="N1372" s="3">
        <v>99</v>
      </c>
      <c r="O1372" s="3">
        <v>24</v>
      </c>
      <c r="P1372">
        <v>2</v>
      </c>
      <c r="Q1372" t="s">
        <v>7881</v>
      </c>
    </row>
    <row r="1373" spans="1:17" x14ac:dyDescent="0.25">
      <c r="A1373" t="s">
        <v>2581</v>
      </c>
      <c r="B1373" s="1">
        <v>40896</v>
      </c>
      <c r="C1373" t="s">
        <v>567</v>
      </c>
      <c r="D1373" t="s">
        <v>101</v>
      </c>
      <c r="E1373" t="s">
        <v>183</v>
      </c>
      <c r="F1373" t="s">
        <v>724</v>
      </c>
      <c r="G1373" t="s">
        <v>41</v>
      </c>
      <c r="H1373" t="s">
        <v>47</v>
      </c>
      <c r="I1373" t="s">
        <v>22</v>
      </c>
      <c r="J1373" t="s">
        <v>24</v>
      </c>
      <c r="K1373" t="s">
        <v>50</v>
      </c>
      <c r="L1373" t="s">
        <v>1805</v>
      </c>
      <c r="M1373" s="2">
        <v>0.1</v>
      </c>
      <c r="N1373" s="3">
        <v>83</v>
      </c>
      <c r="O1373" s="3">
        <v>2</v>
      </c>
      <c r="P1373">
        <v>4</v>
      </c>
      <c r="Q1373" t="s">
        <v>7881</v>
      </c>
    </row>
    <row r="1374" spans="1:17" x14ac:dyDescent="0.25">
      <c r="A1374" t="s">
        <v>2582</v>
      </c>
      <c r="B1374" s="1">
        <v>40896</v>
      </c>
      <c r="C1374" t="s">
        <v>1158</v>
      </c>
      <c r="D1374" t="s">
        <v>86</v>
      </c>
      <c r="E1374" t="s">
        <v>263</v>
      </c>
      <c r="F1374" t="s">
        <v>2427</v>
      </c>
      <c r="G1374" t="s">
        <v>76</v>
      </c>
      <c r="H1374" t="s">
        <v>47</v>
      </c>
      <c r="I1374" t="s">
        <v>32</v>
      </c>
      <c r="J1374" t="s">
        <v>24</v>
      </c>
      <c r="K1374" t="s">
        <v>91</v>
      </c>
      <c r="L1374" t="s">
        <v>2583</v>
      </c>
      <c r="M1374" s="2">
        <v>0</v>
      </c>
      <c r="N1374" s="3">
        <v>41</v>
      </c>
      <c r="O1374" s="3">
        <v>4</v>
      </c>
      <c r="P1374">
        <v>4</v>
      </c>
      <c r="Q1374" t="s">
        <v>7881</v>
      </c>
    </row>
    <row r="1375" spans="1:17" x14ac:dyDescent="0.25">
      <c r="A1375" t="s">
        <v>2582</v>
      </c>
      <c r="B1375" s="1">
        <v>40896</v>
      </c>
      <c r="C1375" t="s">
        <v>1158</v>
      </c>
      <c r="D1375" t="s">
        <v>86</v>
      </c>
      <c r="E1375" t="s">
        <v>263</v>
      </c>
      <c r="F1375" t="s">
        <v>2427</v>
      </c>
      <c r="G1375" t="s">
        <v>76</v>
      </c>
      <c r="H1375" t="s">
        <v>47</v>
      </c>
      <c r="I1375" t="s">
        <v>32</v>
      </c>
      <c r="J1375" t="s">
        <v>107</v>
      </c>
      <c r="K1375" t="s">
        <v>186</v>
      </c>
      <c r="L1375" t="s">
        <v>2584</v>
      </c>
      <c r="M1375" s="2">
        <v>0</v>
      </c>
      <c r="N1375" s="3">
        <v>91</v>
      </c>
      <c r="O1375" s="3">
        <v>35</v>
      </c>
      <c r="P1375">
        <v>2</v>
      </c>
      <c r="Q1375" t="s">
        <v>7881</v>
      </c>
    </row>
    <row r="1376" spans="1:17" x14ac:dyDescent="0.25">
      <c r="A1376" t="s">
        <v>2585</v>
      </c>
      <c r="B1376" s="1">
        <v>40896</v>
      </c>
      <c r="C1376" t="s">
        <v>2111</v>
      </c>
      <c r="D1376" t="s">
        <v>81</v>
      </c>
      <c r="E1376" t="s">
        <v>82</v>
      </c>
      <c r="F1376" t="s">
        <v>82</v>
      </c>
      <c r="G1376" t="s">
        <v>41</v>
      </c>
      <c r="H1376" t="s">
        <v>21</v>
      </c>
      <c r="I1376" t="s">
        <v>32</v>
      </c>
      <c r="J1376" t="s">
        <v>34</v>
      </c>
      <c r="K1376" t="s">
        <v>35</v>
      </c>
      <c r="L1376" t="s">
        <v>2586</v>
      </c>
      <c r="M1376" s="2">
        <v>0</v>
      </c>
      <c r="N1376" s="3">
        <v>1542</v>
      </c>
      <c r="O1376" s="3">
        <v>200</v>
      </c>
      <c r="P1376">
        <v>9</v>
      </c>
      <c r="Q1376" t="s">
        <v>7880</v>
      </c>
    </row>
    <row r="1377" spans="1:17" x14ac:dyDescent="0.25">
      <c r="A1377" t="s">
        <v>2585</v>
      </c>
      <c r="B1377" s="1">
        <v>40896</v>
      </c>
      <c r="C1377" t="s">
        <v>2111</v>
      </c>
      <c r="D1377" t="s">
        <v>81</v>
      </c>
      <c r="E1377" t="s">
        <v>82</v>
      </c>
      <c r="F1377" t="s">
        <v>82</v>
      </c>
      <c r="G1377" t="s">
        <v>41</v>
      </c>
      <c r="H1377" t="s">
        <v>21</v>
      </c>
      <c r="I1377" t="s">
        <v>32</v>
      </c>
      <c r="J1377" t="s">
        <v>34</v>
      </c>
      <c r="K1377" t="s">
        <v>97</v>
      </c>
      <c r="L1377" t="s">
        <v>1708</v>
      </c>
      <c r="M1377" s="2">
        <v>0</v>
      </c>
      <c r="N1377" s="3">
        <v>1395</v>
      </c>
      <c r="O1377" s="3">
        <v>572</v>
      </c>
      <c r="P1377">
        <v>3</v>
      </c>
      <c r="Q1377" t="s">
        <v>7880</v>
      </c>
    </row>
    <row r="1378" spans="1:17" x14ac:dyDescent="0.25">
      <c r="A1378" t="s">
        <v>2585</v>
      </c>
      <c r="B1378" s="1">
        <v>40896</v>
      </c>
      <c r="C1378" t="s">
        <v>2111</v>
      </c>
      <c r="D1378" t="s">
        <v>81</v>
      </c>
      <c r="E1378" t="s">
        <v>82</v>
      </c>
      <c r="F1378" t="s">
        <v>82</v>
      </c>
      <c r="G1378" t="s">
        <v>41</v>
      </c>
      <c r="H1378" t="s">
        <v>21</v>
      </c>
      <c r="I1378" t="s">
        <v>32</v>
      </c>
      <c r="J1378" t="s">
        <v>24</v>
      </c>
      <c r="K1378" t="s">
        <v>50</v>
      </c>
      <c r="L1378" t="s">
        <v>2548</v>
      </c>
      <c r="M1378" s="2">
        <v>0</v>
      </c>
      <c r="N1378" s="3">
        <v>184</v>
      </c>
      <c r="O1378" s="3">
        <v>57</v>
      </c>
      <c r="P1378">
        <v>3</v>
      </c>
      <c r="Q1378" t="s">
        <v>7880</v>
      </c>
    </row>
    <row r="1379" spans="1:17" x14ac:dyDescent="0.25">
      <c r="A1379" t="s">
        <v>2585</v>
      </c>
      <c r="B1379" s="1">
        <v>40896</v>
      </c>
      <c r="C1379" t="s">
        <v>2111</v>
      </c>
      <c r="D1379" t="s">
        <v>81</v>
      </c>
      <c r="E1379" t="s">
        <v>82</v>
      </c>
      <c r="F1379" t="s">
        <v>82</v>
      </c>
      <c r="G1379" t="s">
        <v>41</v>
      </c>
      <c r="H1379" t="s">
        <v>21</v>
      </c>
      <c r="I1379" t="s">
        <v>32</v>
      </c>
      <c r="J1379" t="s">
        <v>24</v>
      </c>
      <c r="K1379" t="s">
        <v>145</v>
      </c>
      <c r="L1379" t="s">
        <v>2587</v>
      </c>
      <c r="M1379" s="2">
        <v>0</v>
      </c>
      <c r="N1379" s="3">
        <v>179</v>
      </c>
      <c r="O1379" s="3">
        <v>23</v>
      </c>
      <c r="P1379">
        <v>12</v>
      </c>
      <c r="Q1379" t="s">
        <v>7880</v>
      </c>
    </row>
    <row r="1380" spans="1:17" x14ac:dyDescent="0.25">
      <c r="A1380" t="s">
        <v>2588</v>
      </c>
      <c r="B1380" s="1">
        <v>40896</v>
      </c>
      <c r="C1380" t="s">
        <v>1734</v>
      </c>
      <c r="D1380" t="s">
        <v>18</v>
      </c>
      <c r="E1380" t="s">
        <v>19</v>
      </c>
      <c r="F1380" t="s">
        <v>19</v>
      </c>
      <c r="G1380" t="s">
        <v>20</v>
      </c>
      <c r="H1380" t="s">
        <v>31</v>
      </c>
      <c r="I1380" t="s">
        <v>22</v>
      </c>
      <c r="J1380" t="s">
        <v>24</v>
      </c>
      <c r="K1380" t="s">
        <v>169</v>
      </c>
      <c r="L1380" t="s">
        <v>2169</v>
      </c>
      <c r="M1380" s="2">
        <v>0.5</v>
      </c>
      <c r="N1380" s="3">
        <v>13</v>
      </c>
      <c r="O1380" s="3">
        <v>-4</v>
      </c>
      <c r="P1380">
        <v>2</v>
      </c>
      <c r="Q1380" t="s">
        <v>7880</v>
      </c>
    </row>
    <row r="1381" spans="1:17" x14ac:dyDescent="0.25">
      <c r="A1381" t="s">
        <v>2589</v>
      </c>
      <c r="B1381" s="1">
        <v>40897</v>
      </c>
      <c r="C1381" t="s">
        <v>2590</v>
      </c>
      <c r="D1381" t="s">
        <v>101</v>
      </c>
      <c r="E1381" t="s">
        <v>183</v>
      </c>
      <c r="F1381" t="s">
        <v>724</v>
      </c>
      <c r="G1381" t="s">
        <v>41</v>
      </c>
      <c r="H1381" t="s">
        <v>31</v>
      </c>
      <c r="I1381" t="s">
        <v>32</v>
      </c>
      <c r="J1381" t="s">
        <v>24</v>
      </c>
      <c r="K1381" t="s">
        <v>50</v>
      </c>
      <c r="L1381" t="s">
        <v>2125</v>
      </c>
      <c r="M1381" s="2">
        <v>0.1</v>
      </c>
      <c r="N1381" s="3">
        <v>88</v>
      </c>
      <c r="O1381" s="3">
        <v>22</v>
      </c>
      <c r="P1381">
        <v>2</v>
      </c>
      <c r="Q1381" t="s">
        <v>7881</v>
      </c>
    </row>
    <row r="1382" spans="1:17" x14ac:dyDescent="0.25">
      <c r="A1382" t="s">
        <v>2591</v>
      </c>
      <c r="B1382" s="1">
        <v>40897</v>
      </c>
      <c r="C1382" t="s">
        <v>2592</v>
      </c>
      <c r="D1382" t="s">
        <v>86</v>
      </c>
      <c r="E1382" t="s">
        <v>273</v>
      </c>
      <c r="F1382" t="s">
        <v>274</v>
      </c>
      <c r="G1382" t="s">
        <v>76</v>
      </c>
      <c r="H1382" t="s">
        <v>31</v>
      </c>
      <c r="I1382" t="s">
        <v>22</v>
      </c>
      <c r="J1382" t="s">
        <v>24</v>
      </c>
      <c r="K1382" t="s">
        <v>78</v>
      </c>
      <c r="L1382" t="s">
        <v>824</v>
      </c>
      <c r="M1382" s="2">
        <v>0</v>
      </c>
      <c r="N1382" s="3">
        <v>97</v>
      </c>
      <c r="O1382" s="3">
        <v>12</v>
      </c>
      <c r="P1382">
        <v>2</v>
      </c>
      <c r="Q1382" t="s">
        <v>7880</v>
      </c>
    </row>
    <row r="1383" spans="1:17" x14ac:dyDescent="0.25">
      <c r="A1383" t="s">
        <v>2593</v>
      </c>
      <c r="B1383" s="1">
        <v>40897</v>
      </c>
      <c r="C1383" t="s">
        <v>729</v>
      </c>
      <c r="D1383" t="s">
        <v>38</v>
      </c>
      <c r="E1383" t="s">
        <v>820</v>
      </c>
      <c r="F1383" t="s">
        <v>2594</v>
      </c>
      <c r="G1383" t="s">
        <v>41</v>
      </c>
      <c r="H1383" t="s">
        <v>47</v>
      </c>
      <c r="I1383" t="s">
        <v>22</v>
      </c>
      <c r="J1383" t="s">
        <v>24</v>
      </c>
      <c r="K1383" t="s">
        <v>78</v>
      </c>
      <c r="L1383" t="s">
        <v>2595</v>
      </c>
      <c r="M1383" s="2">
        <v>0</v>
      </c>
      <c r="N1383" s="3">
        <v>40</v>
      </c>
      <c r="O1383" s="3">
        <v>17</v>
      </c>
      <c r="P1383">
        <v>5</v>
      </c>
      <c r="Q1383" t="s">
        <v>7880</v>
      </c>
    </row>
    <row r="1384" spans="1:17" x14ac:dyDescent="0.25">
      <c r="A1384" t="s">
        <v>2596</v>
      </c>
      <c r="B1384" s="1">
        <v>40897</v>
      </c>
      <c r="C1384" t="s">
        <v>2597</v>
      </c>
      <c r="D1384" t="s">
        <v>38</v>
      </c>
      <c r="E1384" t="s">
        <v>39</v>
      </c>
      <c r="F1384" t="s">
        <v>2598</v>
      </c>
      <c r="G1384" t="s">
        <v>41</v>
      </c>
      <c r="H1384" t="s">
        <v>31</v>
      </c>
      <c r="I1384" t="s">
        <v>32</v>
      </c>
      <c r="J1384" t="s">
        <v>24</v>
      </c>
      <c r="K1384" t="s">
        <v>78</v>
      </c>
      <c r="L1384" t="s">
        <v>233</v>
      </c>
      <c r="M1384" s="2">
        <v>0</v>
      </c>
      <c r="N1384" s="3">
        <v>26</v>
      </c>
      <c r="O1384" s="3">
        <v>10</v>
      </c>
      <c r="P1384">
        <v>2</v>
      </c>
      <c r="Q1384" t="s">
        <v>7880</v>
      </c>
    </row>
    <row r="1385" spans="1:17" x14ac:dyDescent="0.25">
      <c r="A1385" t="s">
        <v>2596</v>
      </c>
      <c r="B1385" s="1">
        <v>40897</v>
      </c>
      <c r="C1385" t="s">
        <v>2597</v>
      </c>
      <c r="D1385" t="s">
        <v>38</v>
      </c>
      <c r="E1385" t="s">
        <v>39</v>
      </c>
      <c r="F1385" t="s">
        <v>2598</v>
      </c>
      <c r="G1385" t="s">
        <v>41</v>
      </c>
      <c r="H1385" t="s">
        <v>31</v>
      </c>
      <c r="I1385" t="s">
        <v>32</v>
      </c>
      <c r="J1385" t="s">
        <v>24</v>
      </c>
      <c r="K1385" t="s">
        <v>169</v>
      </c>
      <c r="L1385" t="s">
        <v>2599</v>
      </c>
      <c r="M1385" s="2">
        <v>0</v>
      </c>
      <c r="N1385" s="3">
        <v>185</v>
      </c>
      <c r="O1385" s="3">
        <v>78</v>
      </c>
      <c r="P1385">
        <v>4</v>
      </c>
      <c r="Q1385" t="s">
        <v>7881</v>
      </c>
    </row>
    <row r="1386" spans="1:17" x14ac:dyDescent="0.25">
      <c r="A1386" t="s">
        <v>2596</v>
      </c>
      <c r="B1386" s="1">
        <v>40897</v>
      </c>
      <c r="C1386" t="s">
        <v>2597</v>
      </c>
      <c r="D1386" t="s">
        <v>38</v>
      </c>
      <c r="E1386" t="s">
        <v>39</v>
      </c>
      <c r="F1386" t="s">
        <v>2598</v>
      </c>
      <c r="G1386" t="s">
        <v>41</v>
      </c>
      <c r="H1386" t="s">
        <v>31</v>
      </c>
      <c r="I1386" t="s">
        <v>32</v>
      </c>
      <c r="J1386" t="s">
        <v>107</v>
      </c>
      <c r="K1386" t="s">
        <v>108</v>
      </c>
      <c r="L1386" t="s">
        <v>1978</v>
      </c>
      <c r="M1386" s="2">
        <v>0.15</v>
      </c>
      <c r="N1386" s="3">
        <v>130</v>
      </c>
      <c r="O1386" s="3">
        <v>-20</v>
      </c>
      <c r="P1386">
        <v>4</v>
      </c>
      <c r="Q1386" t="s">
        <v>7881</v>
      </c>
    </row>
    <row r="1387" spans="1:17" x14ac:dyDescent="0.25">
      <c r="A1387" t="s">
        <v>2600</v>
      </c>
      <c r="B1387" s="1">
        <v>40897</v>
      </c>
      <c r="C1387" t="s">
        <v>1705</v>
      </c>
      <c r="D1387" t="s">
        <v>86</v>
      </c>
      <c r="E1387" t="s">
        <v>226</v>
      </c>
      <c r="F1387" t="s">
        <v>2601</v>
      </c>
      <c r="G1387" t="s">
        <v>76</v>
      </c>
      <c r="H1387" t="s">
        <v>47</v>
      </c>
      <c r="I1387" t="s">
        <v>32</v>
      </c>
      <c r="J1387" t="s">
        <v>24</v>
      </c>
      <c r="K1387" t="s">
        <v>43</v>
      </c>
      <c r="L1387" t="s">
        <v>204</v>
      </c>
      <c r="M1387" s="2">
        <v>0</v>
      </c>
      <c r="N1387" s="3">
        <v>55</v>
      </c>
      <c r="O1387" s="3">
        <v>8</v>
      </c>
      <c r="P1387">
        <v>2</v>
      </c>
      <c r="Q1387" t="s">
        <v>7881</v>
      </c>
    </row>
    <row r="1388" spans="1:17" x14ac:dyDescent="0.25">
      <c r="A1388" t="s">
        <v>2600</v>
      </c>
      <c r="B1388" s="1">
        <v>40897</v>
      </c>
      <c r="C1388" t="s">
        <v>1705</v>
      </c>
      <c r="D1388" t="s">
        <v>86</v>
      </c>
      <c r="E1388" t="s">
        <v>226</v>
      </c>
      <c r="F1388" t="s">
        <v>2601</v>
      </c>
      <c r="G1388" t="s">
        <v>76</v>
      </c>
      <c r="H1388" t="s">
        <v>47</v>
      </c>
      <c r="I1388" t="s">
        <v>32</v>
      </c>
      <c r="J1388" t="s">
        <v>24</v>
      </c>
      <c r="K1388" t="s">
        <v>91</v>
      </c>
      <c r="L1388" t="s">
        <v>541</v>
      </c>
      <c r="M1388" s="2">
        <v>0</v>
      </c>
      <c r="N1388" s="3">
        <v>42</v>
      </c>
      <c r="O1388" s="3">
        <v>14</v>
      </c>
      <c r="P1388">
        <v>6</v>
      </c>
      <c r="Q1388" t="s">
        <v>7881</v>
      </c>
    </row>
    <row r="1389" spans="1:17" x14ac:dyDescent="0.25">
      <c r="A1389" t="s">
        <v>2602</v>
      </c>
      <c r="B1389" s="1">
        <v>40897</v>
      </c>
      <c r="C1389" t="s">
        <v>2381</v>
      </c>
      <c r="D1389" t="s">
        <v>38</v>
      </c>
      <c r="E1389" t="s">
        <v>495</v>
      </c>
      <c r="F1389" t="s">
        <v>2603</v>
      </c>
      <c r="G1389" t="s">
        <v>41</v>
      </c>
      <c r="H1389" t="s">
        <v>31</v>
      </c>
      <c r="I1389" t="s">
        <v>22</v>
      </c>
      <c r="J1389" t="s">
        <v>34</v>
      </c>
      <c r="K1389" t="s">
        <v>35</v>
      </c>
      <c r="L1389" t="s">
        <v>2604</v>
      </c>
      <c r="M1389" s="2">
        <v>0.1</v>
      </c>
      <c r="N1389" s="3">
        <v>705</v>
      </c>
      <c r="O1389" s="3">
        <v>102</v>
      </c>
      <c r="P1389">
        <v>4</v>
      </c>
      <c r="Q1389" t="s">
        <v>7881</v>
      </c>
    </row>
    <row r="1390" spans="1:17" x14ac:dyDescent="0.25">
      <c r="A1390" t="s">
        <v>2602</v>
      </c>
      <c r="B1390" s="1">
        <v>40897</v>
      </c>
      <c r="C1390" t="s">
        <v>2381</v>
      </c>
      <c r="D1390" t="s">
        <v>38</v>
      </c>
      <c r="E1390" t="s">
        <v>495</v>
      </c>
      <c r="F1390" t="s">
        <v>2603</v>
      </c>
      <c r="G1390" t="s">
        <v>41</v>
      </c>
      <c r="H1390" t="s">
        <v>31</v>
      </c>
      <c r="I1390" t="s">
        <v>22</v>
      </c>
      <c r="J1390" t="s">
        <v>34</v>
      </c>
      <c r="K1390" t="s">
        <v>97</v>
      </c>
      <c r="L1390" t="s">
        <v>451</v>
      </c>
      <c r="M1390" s="2">
        <v>0.1</v>
      </c>
      <c r="N1390" s="3">
        <v>380</v>
      </c>
      <c r="O1390" s="3">
        <v>131</v>
      </c>
      <c r="P1390">
        <v>3</v>
      </c>
      <c r="Q1390" t="s">
        <v>7881</v>
      </c>
    </row>
    <row r="1391" spans="1:17" x14ac:dyDescent="0.25">
      <c r="A1391" t="s">
        <v>2605</v>
      </c>
      <c r="B1391" s="1">
        <v>40897</v>
      </c>
      <c r="C1391" t="s">
        <v>2606</v>
      </c>
      <c r="D1391" t="s">
        <v>18</v>
      </c>
      <c r="E1391" t="s">
        <v>19</v>
      </c>
      <c r="F1391" t="s">
        <v>19</v>
      </c>
      <c r="G1391" t="s">
        <v>20</v>
      </c>
      <c r="H1391" t="s">
        <v>47</v>
      </c>
      <c r="I1391" t="s">
        <v>32</v>
      </c>
      <c r="J1391" t="s">
        <v>24</v>
      </c>
      <c r="K1391" t="s">
        <v>43</v>
      </c>
      <c r="L1391" t="s">
        <v>342</v>
      </c>
      <c r="M1391" s="2">
        <v>0.5</v>
      </c>
      <c r="N1391" s="3">
        <v>19</v>
      </c>
      <c r="O1391" s="3">
        <v>-4</v>
      </c>
      <c r="P1391">
        <v>2</v>
      </c>
      <c r="Q1391" t="s">
        <v>7881</v>
      </c>
    </row>
    <row r="1392" spans="1:17" x14ac:dyDescent="0.25">
      <c r="A1392" t="s">
        <v>2607</v>
      </c>
      <c r="B1392" s="1">
        <v>40898</v>
      </c>
      <c r="C1392" t="s">
        <v>2608</v>
      </c>
      <c r="D1392" t="s">
        <v>86</v>
      </c>
      <c r="E1392" t="s">
        <v>273</v>
      </c>
      <c r="F1392" t="s">
        <v>2609</v>
      </c>
      <c r="G1392" t="s">
        <v>76</v>
      </c>
      <c r="H1392" t="s">
        <v>31</v>
      </c>
      <c r="I1392" t="s">
        <v>22</v>
      </c>
      <c r="J1392" t="s">
        <v>24</v>
      </c>
      <c r="K1392" t="s">
        <v>43</v>
      </c>
      <c r="L1392" t="s">
        <v>2135</v>
      </c>
      <c r="M1392" s="2">
        <v>0</v>
      </c>
      <c r="N1392" s="3">
        <v>38</v>
      </c>
      <c r="O1392" s="3">
        <v>9</v>
      </c>
      <c r="P1392">
        <v>2</v>
      </c>
      <c r="Q1392" t="s">
        <v>7880</v>
      </c>
    </row>
    <row r="1393" spans="1:17" x14ac:dyDescent="0.25">
      <c r="A1393" t="s">
        <v>2610</v>
      </c>
      <c r="B1393" s="1">
        <v>40898</v>
      </c>
      <c r="C1393" t="s">
        <v>1876</v>
      </c>
      <c r="D1393" t="s">
        <v>28</v>
      </c>
      <c r="E1393" t="s">
        <v>29</v>
      </c>
      <c r="F1393" t="s">
        <v>1260</v>
      </c>
      <c r="G1393" t="s">
        <v>20</v>
      </c>
      <c r="H1393" t="s">
        <v>31</v>
      </c>
      <c r="I1393" t="s">
        <v>22</v>
      </c>
      <c r="J1393" t="s">
        <v>24</v>
      </c>
      <c r="K1393" t="s">
        <v>43</v>
      </c>
      <c r="L1393" t="s">
        <v>2611</v>
      </c>
      <c r="M1393" s="2">
        <v>0</v>
      </c>
      <c r="N1393" s="3">
        <v>107</v>
      </c>
      <c r="O1393" s="3">
        <v>0</v>
      </c>
      <c r="P1393">
        <v>2</v>
      </c>
      <c r="Q1393" t="s">
        <v>7880</v>
      </c>
    </row>
    <row r="1394" spans="1:17" x14ac:dyDescent="0.25">
      <c r="A1394" t="s">
        <v>2610</v>
      </c>
      <c r="B1394" s="1">
        <v>40898</v>
      </c>
      <c r="C1394" t="s">
        <v>1876</v>
      </c>
      <c r="D1394" t="s">
        <v>28</v>
      </c>
      <c r="E1394" t="s">
        <v>29</v>
      </c>
      <c r="F1394" t="s">
        <v>1260</v>
      </c>
      <c r="G1394" t="s">
        <v>20</v>
      </c>
      <c r="H1394" t="s">
        <v>31</v>
      </c>
      <c r="I1394" t="s">
        <v>22</v>
      </c>
      <c r="J1394" t="s">
        <v>24</v>
      </c>
      <c r="K1394" t="s">
        <v>25</v>
      </c>
      <c r="L1394" t="s">
        <v>2612</v>
      </c>
      <c r="M1394" s="2">
        <v>0</v>
      </c>
      <c r="N1394" s="3">
        <v>51</v>
      </c>
      <c r="O1394" s="3">
        <v>9</v>
      </c>
      <c r="P1394">
        <v>3</v>
      </c>
      <c r="Q1394" t="s">
        <v>7881</v>
      </c>
    </row>
    <row r="1395" spans="1:17" x14ac:dyDescent="0.25">
      <c r="A1395" t="s">
        <v>2613</v>
      </c>
      <c r="B1395" s="1">
        <v>40898</v>
      </c>
      <c r="C1395" t="s">
        <v>2614</v>
      </c>
      <c r="D1395" t="s">
        <v>417</v>
      </c>
      <c r="E1395" t="s">
        <v>418</v>
      </c>
      <c r="F1395" t="s">
        <v>418</v>
      </c>
      <c r="G1395" t="s">
        <v>20</v>
      </c>
      <c r="H1395" t="s">
        <v>21</v>
      </c>
      <c r="I1395" t="s">
        <v>22</v>
      </c>
      <c r="J1395" t="s">
        <v>24</v>
      </c>
      <c r="K1395" t="s">
        <v>169</v>
      </c>
      <c r="L1395" t="s">
        <v>2615</v>
      </c>
      <c r="M1395" s="2">
        <v>0.5</v>
      </c>
      <c r="N1395" s="3">
        <v>47</v>
      </c>
      <c r="O1395" s="3">
        <v>-4</v>
      </c>
      <c r="P1395">
        <v>5</v>
      </c>
      <c r="Q1395" t="s">
        <v>7881</v>
      </c>
    </row>
    <row r="1396" spans="1:17" x14ac:dyDescent="0.25">
      <c r="A1396" t="s">
        <v>2613</v>
      </c>
      <c r="B1396" s="1">
        <v>40898</v>
      </c>
      <c r="C1396" t="s">
        <v>2614</v>
      </c>
      <c r="D1396" t="s">
        <v>417</v>
      </c>
      <c r="E1396" t="s">
        <v>418</v>
      </c>
      <c r="F1396" t="s">
        <v>418</v>
      </c>
      <c r="G1396" t="s">
        <v>20</v>
      </c>
      <c r="H1396" t="s">
        <v>21</v>
      </c>
      <c r="I1396" t="s">
        <v>22</v>
      </c>
      <c r="J1396" t="s">
        <v>24</v>
      </c>
      <c r="K1396" t="s">
        <v>63</v>
      </c>
      <c r="L1396" t="s">
        <v>884</v>
      </c>
      <c r="M1396" s="2">
        <v>0.5</v>
      </c>
      <c r="N1396" s="3">
        <v>6</v>
      </c>
      <c r="O1396" s="3">
        <v>-6</v>
      </c>
      <c r="P1396">
        <v>1</v>
      </c>
      <c r="Q1396" t="s">
        <v>7881</v>
      </c>
    </row>
    <row r="1397" spans="1:17" x14ac:dyDescent="0.25">
      <c r="A1397" t="s">
        <v>2613</v>
      </c>
      <c r="B1397" s="1">
        <v>40898</v>
      </c>
      <c r="C1397" t="s">
        <v>2614</v>
      </c>
      <c r="D1397" t="s">
        <v>417</v>
      </c>
      <c r="E1397" t="s">
        <v>418</v>
      </c>
      <c r="F1397" t="s">
        <v>418</v>
      </c>
      <c r="G1397" t="s">
        <v>20</v>
      </c>
      <c r="H1397" t="s">
        <v>21</v>
      </c>
      <c r="I1397" t="s">
        <v>22</v>
      </c>
      <c r="J1397" t="s">
        <v>107</v>
      </c>
      <c r="K1397" t="s">
        <v>136</v>
      </c>
      <c r="L1397" t="s">
        <v>2616</v>
      </c>
      <c r="M1397" s="2">
        <v>0.5</v>
      </c>
      <c r="N1397" s="3">
        <v>80</v>
      </c>
      <c r="O1397" s="3">
        <v>-60</v>
      </c>
      <c r="P1397">
        <v>2</v>
      </c>
      <c r="Q1397" t="s">
        <v>7880</v>
      </c>
    </row>
    <row r="1398" spans="1:17" x14ac:dyDescent="0.25">
      <c r="A1398" t="s">
        <v>2613</v>
      </c>
      <c r="B1398" s="1">
        <v>40898</v>
      </c>
      <c r="C1398" t="s">
        <v>2614</v>
      </c>
      <c r="D1398" t="s">
        <v>417</v>
      </c>
      <c r="E1398" t="s">
        <v>418</v>
      </c>
      <c r="F1398" t="s">
        <v>418</v>
      </c>
      <c r="G1398" t="s">
        <v>20</v>
      </c>
      <c r="H1398" t="s">
        <v>21</v>
      </c>
      <c r="I1398" t="s">
        <v>22</v>
      </c>
      <c r="J1398" t="s">
        <v>107</v>
      </c>
      <c r="K1398" t="s">
        <v>136</v>
      </c>
      <c r="L1398" t="s">
        <v>2617</v>
      </c>
      <c r="M1398" s="2">
        <v>0.5</v>
      </c>
      <c r="N1398" s="3">
        <v>166</v>
      </c>
      <c r="O1398" s="3">
        <v>-83</v>
      </c>
      <c r="P1398">
        <v>5</v>
      </c>
      <c r="Q1398" t="s">
        <v>7880</v>
      </c>
    </row>
    <row r="1399" spans="1:17" x14ac:dyDescent="0.25">
      <c r="A1399" t="s">
        <v>2618</v>
      </c>
      <c r="B1399" s="1">
        <v>40898</v>
      </c>
      <c r="C1399" t="s">
        <v>1483</v>
      </c>
      <c r="D1399" t="s">
        <v>101</v>
      </c>
      <c r="E1399" t="s">
        <v>183</v>
      </c>
      <c r="F1399" t="s">
        <v>2619</v>
      </c>
      <c r="G1399" t="s">
        <v>41</v>
      </c>
      <c r="H1399" t="s">
        <v>31</v>
      </c>
      <c r="I1399" t="s">
        <v>32</v>
      </c>
      <c r="J1399" t="s">
        <v>24</v>
      </c>
      <c r="K1399" t="s">
        <v>78</v>
      </c>
      <c r="L1399" t="s">
        <v>771</v>
      </c>
      <c r="M1399" s="2">
        <v>0</v>
      </c>
      <c r="N1399" s="3">
        <v>32</v>
      </c>
      <c r="O1399" s="3">
        <v>8</v>
      </c>
      <c r="P1399">
        <v>5</v>
      </c>
      <c r="Q1399" t="s">
        <v>7880</v>
      </c>
    </row>
    <row r="1400" spans="1:17" x14ac:dyDescent="0.25">
      <c r="A1400" t="s">
        <v>2618</v>
      </c>
      <c r="B1400" s="1">
        <v>40898</v>
      </c>
      <c r="C1400" t="s">
        <v>1483</v>
      </c>
      <c r="D1400" t="s">
        <v>101</v>
      </c>
      <c r="E1400" t="s">
        <v>183</v>
      </c>
      <c r="F1400" t="s">
        <v>2619</v>
      </c>
      <c r="G1400" t="s">
        <v>41</v>
      </c>
      <c r="H1400" t="s">
        <v>31</v>
      </c>
      <c r="I1400" t="s">
        <v>32</v>
      </c>
      <c r="J1400" t="s">
        <v>24</v>
      </c>
      <c r="K1400" t="s">
        <v>50</v>
      </c>
      <c r="L1400" t="s">
        <v>2132</v>
      </c>
      <c r="M1400" s="2">
        <v>0.1</v>
      </c>
      <c r="N1400" s="3">
        <v>1244</v>
      </c>
      <c r="O1400" s="3">
        <v>-14</v>
      </c>
      <c r="P1400">
        <v>7</v>
      </c>
      <c r="Q1400" t="s">
        <v>7880</v>
      </c>
    </row>
    <row r="1401" spans="1:17" x14ac:dyDescent="0.25">
      <c r="A1401" t="s">
        <v>2620</v>
      </c>
      <c r="B1401" s="1">
        <v>40899</v>
      </c>
      <c r="C1401" t="s">
        <v>1873</v>
      </c>
      <c r="D1401" t="s">
        <v>73</v>
      </c>
      <c r="E1401" t="s">
        <v>1706</v>
      </c>
      <c r="F1401" t="s">
        <v>1707</v>
      </c>
      <c r="G1401" t="s">
        <v>76</v>
      </c>
      <c r="H1401" t="s">
        <v>47</v>
      </c>
      <c r="I1401" t="s">
        <v>22</v>
      </c>
      <c r="J1401" t="s">
        <v>24</v>
      </c>
      <c r="K1401" t="s">
        <v>43</v>
      </c>
      <c r="L1401" t="s">
        <v>56</v>
      </c>
      <c r="M1401" s="2">
        <v>0</v>
      </c>
      <c r="N1401" s="3">
        <v>155</v>
      </c>
      <c r="O1401" s="3">
        <v>57</v>
      </c>
      <c r="P1401">
        <v>3</v>
      </c>
      <c r="Q1401" t="s">
        <v>7880</v>
      </c>
    </row>
    <row r="1402" spans="1:17" x14ac:dyDescent="0.25">
      <c r="A1402" t="s">
        <v>2620</v>
      </c>
      <c r="B1402" s="1">
        <v>40899</v>
      </c>
      <c r="C1402" t="s">
        <v>1873</v>
      </c>
      <c r="D1402" t="s">
        <v>73</v>
      </c>
      <c r="E1402" t="s">
        <v>1706</v>
      </c>
      <c r="F1402" t="s">
        <v>1707</v>
      </c>
      <c r="G1402" t="s">
        <v>76</v>
      </c>
      <c r="H1402" t="s">
        <v>47</v>
      </c>
      <c r="I1402" t="s">
        <v>22</v>
      </c>
      <c r="J1402" t="s">
        <v>24</v>
      </c>
      <c r="K1402" t="s">
        <v>78</v>
      </c>
      <c r="L1402" t="s">
        <v>1866</v>
      </c>
      <c r="M1402" s="2">
        <v>0</v>
      </c>
      <c r="N1402" s="3">
        <v>137</v>
      </c>
      <c r="O1402" s="3">
        <v>19</v>
      </c>
      <c r="P1402">
        <v>10</v>
      </c>
      <c r="Q1402" t="s">
        <v>7881</v>
      </c>
    </row>
    <row r="1403" spans="1:17" x14ac:dyDescent="0.25">
      <c r="A1403" t="s">
        <v>2620</v>
      </c>
      <c r="B1403" s="1">
        <v>40899</v>
      </c>
      <c r="C1403" t="s">
        <v>1873</v>
      </c>
      <c r="D1403" t="s">
        <v>73</v>
      </c>
      <c r="E1403" t="s">
        <v>1706</v>
      </c>
      <c r="F1403" t="s">
        <v>1707</v>
      </c>
      <c r="G1403" t="s">
        <v>76</v>
      </c>
      <c r="H1403" t="s">
        <v>47</v>
      </c>
      <c r="I1403" t="s">
        <v>22</v>
      </c>
      <c r="J1403" t="s">
        <v>24</v>
      </c>
      <c r="K1403" t="s">
        <v>91</v>
      </c>
      <c r="L1403" t="s">
        <v>212</v>
      </c>
      <c r="M1403" s="2">
        <v>0</v>
      </c>
      <c r="N1403" s="3">
        <v>32</v>
      </c>
      <c r="O1403" s="3">
        <v>5</v>
      </c>
      <c r="P1403">
        <v>3</v>
      </c>
      <c r="Q1403" t="s">
        <v>7880</v>
      </c>
    </row>
    <row r="1404" spans="1:17" x14ac:dyDescent="0.25">
      <c r="A1404" t="s">
        <v>2621</v>
      </c>
      <c r="B1404" s="1">
        <v>40899</v>
      </c>
      <c r="C1404" t="s">
        <v>1575</v>
      </c>
      <c r="D1404" t="s">
        <v>28</v>
      </c>
      <c r="E1404" t="s">
        <v>29</v>
      </c>
      <c r="F1404" t="s">
        <v>995</v>
      </c>
      <c r="G1404" t="s">
        <v>20</v>
      </c>
      <c r="H1404" t="s">
        <v>21</v>
      </c>
      <c r="I1404" t="s">
        <v>32</v>
      </c>
      <c r="J1404" t="s">
        <v>24</v>
      </c>
      <c r="K1404" t="s">
        <v>25</v>
      </c>
      <c r="L1404" t="s">
        <v>2273</v>
      </c>
      <c r="M1404" s="2">
        <v>0</v>
      </c>
      <c r="N1404" s="3">
        <v>166</v>
      </c>
      <c r="O1404" s="3">
        <v>76</v>
      </c>
      <c r="P1404">
        <v>10</v>
      </c>
      <c r="Q1404" t="s">
        <v>7880</v>
      </c>
    </row>
    <row r="1405" spans="1:17" x14ac:dyDescent="0.25">
      <c r="A1405" t="s">
        <v>2622</v>
      </c>
      <c r="B1405" s="1">
        <v>40899</v>
      </c>
      <c r="C1405" t="s">
        <v>2102</v>
      </c>
      <c r="D1405" t="s">
        <v>86</v>
      </c>
      <c r="E1405" t="s">
        <v>156</v>
      </c>
      <c r="F1405" t="s">
        <v>360</v>
      </c>
      <c r="G1405" t="s">
        <v>76</v>
      </c>
      <c r="H1405" t="s">
        <v>31</v>
      </c>
      <c r="I1405" t="s">
        <v>32</v>
      </c>
      <c r="J1405" t="s">
        <v>107</v>
      </c>
      <c r="K1405" t="s">
        <v>136</v>
      </c>
      <c r="L1405" t="s">
        <v>2623</v>
      </c>
      <c r="M1405" s="2">
        <v>0.1</v>
      </c>
      <c r="N1405" s="3">
        <v>132</v>
      </c>
      <c r="O1405" s="3">
        <v>-7</v>
      </c>
      <c r="P1405">
        <v>2</v>
      </c>
      <c r="Q1405" t="s">
        <v>7881</v>
      </c>
    </row>
    <row r="1406" spans="1:17" x14ac:dyDescent="0.25">
      <c r="A1406" t="s">
        <v>2624</v>
      </c>
      <c r="B1406" s="1">
        <v>40900</v>
      </c>
      <c r="C1406" t="s">
        <v>2163</v>
      </c>
      <c r="D1406" t="s">
        <v>38</v>
      </c>
      <c r="E1406" t="s">
        <v>178</v>
      </c>
      <c r="F1406" t="s">
        <v>2625</v>
      </c>
      <c r="G1406" t="s">
        <v>41</v>
      </c>
      <c r="H1406" t="s">
        <v>31</v>
      </c>
      <c r="I1406" t="s">
        <v>22</v>
      </c>
      <c r="J1406" t="s">
        <v>34</v>
      </c>
      <c r="K1406" t="s">
        <v>218</v>
      </c>
      <c r="L1406" t="s">
        <v>2626</v>
      </c>
      <c r="M1406" s="2">
        <v>0</v>
      </c>
      <c r="N1406" s="3">
        <v>67</v>
      </c>
      <c r="O1406" s="3">
        <v>29</v>
      </c>
      <c r="P1406">
        <v>3</v>
      </c>
      <c r="Q1406" t="s">
        <v>7881</v>
      </c>
    </row>
    <row r="1407" spans="1:17" x14ac:dyDescent="0.25">
      <c r="A1407" t="s">
        <v>2624</v>
      </c>
      <c r="B1407" s="1">
        <v>40900</v>
      </c>
      <c r="C1407" t="s">
        <v>2163</v>
      </c>
      <c r="D1407" t="s">
        <v>38</v>
      </c>
      <c r="E1407" t="s">
        <v>178</v>
      </c>
      <c r="F1407" t="s">
        <v>2625</v>
      </c>
      <c r="G1407" t="s">
        <v>41</v>
      </c>
      <c r="H1407" t="s">
        <v>31</v>
      </c>
      <c r="I1407" t="s">
        <v>22</v>
      </c>
      <c r="J1407" t="s">
        <v>24</v>
      </c>
      <c r="K1407" t="s">
        <v>91</v>
      </c>
      <c r="L1407" t="s">
        <v>2627</v>
      </c>
      <c r="M1407" s="2">
        <v>0</v>
      </c>
      <c r="N1407" s="3">
        <v>68</v>
      </c>
      <c r="O1407" s="3">
        <v>22</v>
      </c>
      <c r="P1407">
        <v>7</v>
      </c>
      <c r="Q1407" t="s">
        <v>7880</v>
      </c>
    </row>
    <row r="1408" spans="1:17" x14ac:dyDescent="0.25">
      <c r="A1408" t="s">
        <v>2624</v>
      </c>
      <c r="B1408" s="1">
        <v>40900</v>
      </c>
      <c r="C1408" t="s">
        <v>2163</v>
      </c>
      <c r="D1408" t="s">
        <v>38</v>
      </c>
      <c r="E1408" t="s">
        <v>178</v>
      </c>
      <c r="F1408" t="s">
        <v>2625</v>
      </c>
      <c r="G1408" t="s">
        <v>41</v>
      </c>
      <c r="H1408" t="s">
        <v>31</v>
      </c>
      <c r="I1408" t="s">
        <v>22</v>
      </c>
      <c r="J1408" t="s">
        <v>24</v>
      </c>
      <c r="K1408" t="s">
        <v>25</v>
      </c>
      <c r="L1408" t="s">
        <v>2628</v>
      </c>
      <c r="M1408" s="2">
        <v>0</v>
      </c>
      <c r="N1408" s="3">
        <v>96</v>
      </c>
      <c r="O1408" s="3">
        <v>20</v>
      </c>
      <c r="P1408">
        <v>7</v>
      </c>
      <c r="Q1408" t="s">
        <v>7880</v>
      </c>
    </row>
    <row r="1409" spans="1:17" x14ac:dyDescent="0.25">
      <c r="A1409" t="s">
        <v>2624</v>
      </c>
      <c r="B1409" s="1">
        <v>40900</v>
      </c>
      <c r="C1409" t="s">
        <v>2163</v>
      </c>
      <c r="D1409" t="s">
        <v>38</v>
      </c>
      <c r="E1409" t="s">
        <v>178</v>
      </c>
      <c r="F1409" t="s">
        <v>2625</v>
      </c>
      <c r="G1409" t="s">
        <v>41</v>
      </c>
      <c r="H1409" t="s">
        <v>31</v>
      </c>
      <c r="I1409" t="s">
        <v>22</v>
      </c>
      <c r="J1409" t="s">
        <v>24</v>
      </c>
      <c r="K1409" t="s">
        <v>50</v>
      </c>
      <c r="L1409" t="s">
        <v>293</v>
      </c>
      <c r="M1409" s="2">
        <v>0.1</v>
      </c>
      <c r="N1409" s="3">
        <v>868</v>
      </c>
      <c r="O1409" s="3">
        <v>29</v>
      </c>
      <c r="P1409">
        <v>7</v>
      </c>
      <c r="Q1409" t="s">
        <v>7881</v>
      </c>
    </row>
    <row r="1410" spans="1:17" x14ac:dyDescent="0.25">
      <c r="A1410" t="s">
        <v>2629</v>
      </c>
      <c r="B1410" s="1">
        <v>40900</v>
      </c>
      <c r="C1410" t="s">
        <v>72</v>
      </c>
      <c r="D1410" t="s">
        <v>417</v>
      </c>
      <c r="E1410" t="s">
        <v>418</v>
      </c>
      <c r="F1410" t="s">
        <v>418</v>
      </c>
      <c r="G1410" t="s">
        <v>20</v>
      </c>
      <c r="H1410" t="s">
        <v>31</v>
      </c>
      <c r="I1410" t="s">
        <v>22</v>
      </c>
      <c r="J1410" t="s">
        <v>107</v>
      </c>
      <c r="K1410" t="s">
        <v>186</v>
      </c>
      <c r="L1410" t="s">
        <v>935</v>
      </c>
      <c r="M1410" s="2">
        <v>0.5</v>
      </c>
      <c r="N1410" s="3">
        <v>897</v>
      </c>
      <c r="O1410" s="3">
        <v>-198</v>
      </c>
      <c r="P1410">
        <v>7</v>
      </c>
      <c r="Q1410" t="s">
        <v>7881</v>
      </c>
    </row>
    <row r="1411" spans="1:17" x14ac:dyDescent="0.25">
      <c r="A1411" t="s">
        <v>2629</v>
      </c>
      <c r="B1411" s="1">
        <v>40900</v>
      </c>
      <c r="C1411" t="s">
        <v>72</v>
      </c>
      <c r="D1411" t="s">
        <v>417</v>
      </c>
      <c r="E1411" t="s">
        <v>418</v>
      </c>
      <c r="F1411" t="s">
        <v>418</v>
      </c>
      <c r="G1411" t="s">
        <v>20</v>
      </c>
      <c r="H1411" t="s">
        <v>31</v>
      </c>
      <c r="I1411" t="s">
        <v>22</v>
      </c>
      <c r="J1411" t="s">
        <v>107</v>
      </c>
      <c r="K1411" t="s">
        <v>108</v>
      </c>
      <c r="L1411" t="s">
        <v>2383</v>
      </c>
      <c r="M1411" s="2">
        <v>0.5</v>
      </c>
      <c r="N1411" s="3">
        <v>117</v>
      </c>
      <c r="O1411" s="3">
        <v>-61</v>
      </c>
      <c r="P1411">
        <v>2</v>
      </c>
      <c r="Q1411" t="s">
        <v>7880</v>
      </c>
    </row>
    <row r="1412" spans="1:17" x14ac:dyDescent="0.25">
      <c r="A1412" t="s">
        <v>2629</v>
      </c>
      <c r="B1412" s="1">
        <v>40900</v>
      </c>
      <c r="C1412" t="s">
        <v>72</v>
      </c>
      <c r="D1412" t="s">
        <v>417</v>
      </c>
      <c r="E1412" t="s">
        <v>418</v>
      </c>
      <c r="F1412" t="s">
        <v>418</v>
      </c>
      <c r="G1412" t="s">
        <v>20</v>
      </c>
      <c r="H1412" t="s">
        <v>31</v>
      </c>
      <c r="I1412" t="s">
        <v>22</v>
      </c>
      <c r="J1412" t="s">
        <v>107</v>
      </c>
      <c r="K1412" t="s">
        <v>136</v>
      </c>
      <c r="L1412" t="s">
        <v>2263</v>
      </c>
      <c r="M1412" s="2">
        <v>0.5</v>
      </c>
      <c r="N1412" s="3">
        <v>981</v>
      </c>
      <c r="O1412" s="3">
        <v>-118</v>
      </c>
      <c r="P1412">
        <v>3</v>
      </c>
      <c r="Q1412" t="s">
        <v>7881</v>
      </c>
    </row>
    <row r="1413" spans="1:17" x14ac:dyDescent="0.25">
      <c r="A1413" t="s">
        <v>2630</v>
      </c>
      <c r="B1413" s="1">
        <v>40901</v>
      </c>
      <c r="C1413" t="s">
        <v>2631</v>
      </c>
      <c r="D1413" t="s">
        <v>86</v>
      </c>
      <c r="E1413" t="s">
        <v>87</v>
      </c>
      <c r="F1413" t="s">
        <v>2632</v>
      </c>
      <c r="G1413" t="s">
        <v>76</v>
      </c>
      <c r="H1413" t="s">
        <v>31</v>
      </c>
      <c r="I1413" t="s">
        <v>32</v>
      </c>
      <c r="J1413" t="s">
        <v>24</v>
      </c>
      <c r="K1413" t="s">
        <v>78</v>
      </c>
      <c r="L1413" t="s">
        <v>2633</v>
      </c>
      <c r="M1413" s="2">
        <v>0</v>
      </c>
      <c r="N1413" s="3">
        <v>42</v>
      </c>
      <c r="O1413" s="3">
        <v>14</v>
      </c>
      <c r="P1413">
        <v>4</v>
      </c>
      <c r="Q1413" t="s">
        <v>7881</v>
      </c>
    </row>
    <row r="1414" spans="1:17" x14ac:dyDescent="0.25">
      <c r="A1414" t="s">
        <v>2634</v>
      </c>
      <c r="B1414" s="1">
        <v>40903</v>
      </c>
      <c r="C1414" t="s">
        <v>2368</v>
      </c>
      <c r="D1414" t="s">
        <v>86</v>
      </c>
      <c r="E1414" t="s">
        <v>226</v>
      </c>
      <c r="F1414" t="s">
        <v>226</v>
      </c>
      <c r="G1414" t="s">
        <v>76</v>
      </c>
      <c r="H1414" t="s">
        <v>31</v>
      </c>
      <c r="I1414" t="s">
        <v>22</v>
      </c>
      <c r="J1414" t="s">
        <v>24</v>
      </c>
      <c r="K1414" t="s">
        <v>43</v>
      </c>
      <c r="L1414" t="s">
        <v>2635</v>
      </c>
      <c r="M1414" s="2">
        <v>0</v>
      </c>
      <c r="N1414" s="3">
        <v>14</v>
      </c>
      <c r="O1414" s="3">
        <v>2</v>
      </c>
      <c r="P1414">
        <v>1</v>
      </c>
      <c r="Q1414" t="s">
        <v>7881</v>
      </c>
    </row>
    <row r="1415" spans="1:17" x14ac:dyDescent="0.25">
      <c r="A1415" t="s">
        <v>2634</v>
      </c>
      <c r="B1415" s="1">
        <v>40903</v>
      </c>
      <c r="C1415" t="s">
        <v>2368</v>
      </c>
      <c r="D1415" t="s">
        <v>86</v>
      </c>
      <c r="E1415" t="s">
        <v>226</v>
      </c>
      <c r="F1415" t="s">
        <v>226</v>
      </c>
      <c r="G1415" t="s">
        <v>76</v>
      </c>
      <c r="H1415" t="s">
        <v>31</v>
      </c>
      <c r="I1415" t="s">
        <v>22</v>
      </c>
      <c r="J1415" t="s">
        <v>24</v>
      </c>
      <c r="K1415" t="s">
        <v>50</v>
      </c>
      <c r="L1415" t="s">
        <v>1629</v>
      </c>
      <c r="M1415" s="2">
        <v>0.1</v>
      </c>
      <c r="N1415" s="3">
        <v>714</v>
      </c>
      <c r="O1415" s="3">
        <v>278</v>
      </c>
      <c r="P1415">
        <v>4</v>
      </c>
      <c r="Q1415" t="s">
        <v>7880</v>
      </c>
    </row>
    <row r="1416" spans="1:17" x14ac:dyDescent="0.25">
      <c r="A1416" t="s">
        <v>2636</v>
      </c>
      <c r="B1416" s="1">
        <v>40903</v>
      </c>
      <c r="C1416" t="s">
        <v>2637</v>
      </c>
      <c r="D1416" t="s">
        <v>101</v>
      </c>
      <c r="E1416" t="s">
        <v>291</v>
      </c>
      <c r="F1416" t="s">
        <v>2638</v>
      </c>
      <c r="G1416" t="s">
        <v>41</v>
      </c>
      <c r="H1416" t="s">
        <v>47</v>
      </c>
      <c r="I1416" t="s">
        <v>32</v>
      </c>
      <c r="J1416" t="s">
        <v>24</v>
      </c>
      <c r="K1416" t="s">
        <v>43</v>
      </c>
      <c r="L1416" t="s">
        <v>1773</v>
      </c>
      <c r="M1416" s="2">
        <v>0</v>
      </c>
      <c r="N1416" s="3">
        <v>38</v>
      </c>
      <c r="O1416" s="3">
        <v>14</v>
      </c>
      <c r="P1416">
        <v>2</v>
      </c>
      <c r="Q1416" t="s">
        <v>7880</v>
      </c>
    </row>
    <row r="1417" spans="1:17" x14ac:dyDescent="0.25">
      <c r="A1417" t="s">
        <v>2636</v>
      </c>
      <c r="B1417" s="1">
        <v>40903</v>
      </c>
      <c r="C1417" t="s">
        <v>2637</v>
      </c>
      <c r="D1417" t="s">
        <v>101</v>
      </c>
      <c r="E1417" t="s">
        <v>291</v>
      </c>
      <c r="F1417" t="s">
        <v>2638</v>
      </c>
      <c r="G1417" t="s">
        <v>41</v>
      </c>
      <c r="H1417" t="s">
        <v>47</v>
      </c>
      <c r="I1417" t="s">
        <v>32</v>
      </c>
      <c r="J1417" t="s">
        <v>24</v>
      </c>
      <c r="K1417" t="s">
        <v>145</v>
      </c>
      <c r="L1417" t="s">
        <v>2639</v>
      </c>
      <c r="M1417" s="2">
        <v>0</v>
      </c>
      <c r="N1417" s="3">
        <v>192</v>
      </c>
      <c r="O1417" s="3">
        <v>90</v>
      </c>
      <c r="P1417">
        <v>5</v>
      </c>
      <c r="Q1417" t="s">
        <v>7880</v>
      </c>
    </row>
    <row r="1418" spans="1:17" x14ac:dyDescent="0.25">
      <c r="A1418" t="s">
        <v>2640</v>
      </c>
      <c r="B1418" s="1">
        <v>40903</v>
      </c>
      <c r="C1418" t="s">
        <v>866</v>
      </c>
      <c r="D1418" t="s">
        <v>86</v>
      </c>
      <c r="E1418" t="s">
        <v>708</v>
      </c>
      <c r="F1418" t="s">
        <v>2641</v>
      </c>
      <c r="G1418" t="s">
        <v>76</v>
      </c>
      <c r="H1418" t="s">
        <v>47</v>
      </c>
      <c r="I1418" t="s">
        <v>54</v>
      </c>
      <c r="J1418" t="s">
        <v>34</v>
      </c>
      <c r="K1418" t="s">
        <v>35</v>
      </c>
      <c r="L1418" t="s">
        <v>1427</v>
      </c>
      <c r="M1418" s="2">
        <v>0</v>
      </c>
      <c r="N1418" s="3">
        <v>246</v>
      </c>
      <c r="O1418" s="3">
        <v>61</v>
      </c>
      <c r="P1418">
        <v>2</v>
      </c>
      <c r="Q1418" t="s">
        <v>7881</v>
      </c>
    </row>
    <row r="1419" spans="1:17" x14ac:dyDescent="0.25">
      <c r="A1419" t="s">
        <v>2642</v>
      </c>
      <c r="B1419" s="1">
        <v>40903</v>
      </c>
      <c r="C1419" t="s">
        <v>2643</v>
      </c>
      <c r="D1419" t="s">
        <v>230</v>
      </c>
      <c r="E1419" t="s">
        <v>231</v>
      </c>
      <c r="F1419" t="s">
        <v>231</v>
      </c>
      <c r="G1419" t="s">
        <v>20</v>
      </c>
      <c r="H1419" t="s">
        <v>31</v>
      </c>
      <c r="I1419" t="s">
        <v>32</v>
      </c>
      <c r="J1419" t="s">
        <v>24</v>
      </c>
      <c r="K1419" t="s">
        <v>91</v>
      </c>
      <c r="L1419" t="s">
        <v>1390</v>
      </c>
      <c r="M1419" s="2">
        <v>0</v>
      </c>
      <c r="N1419" s="3">
        <v>39</v>
      </c>
      <c r="O1419" s="3">
        <v>8</v>
      </c>
      <c r="P1419">
        <v>3</v>
      </c>
      <c r="Q1419" t="s">
        <v>7880</v>
      </c>
    </row>
    <row r="1420" spans="1:17" x14ac:dyDescent="0.25">
      <c r="A1420" t="s">
        <v>2642</v>
      </c>
      <c r="B1420" s="1">
        <v>40903</v>
      </c>
      <c r="C1420" t="s">
        <v>2643</v>
      </c>
      <c r="D1420" t="s">
        <v>230</v>
      </c>
      <c r="E1420" t="s">
        <v>231</v>
      </c>
      <c r="F1420" t="s">
        <v>231</v>
      </c>
      <c r="G1420" t="s">
        <v>20</v>
      </c>
      <c r="H1420" t="s">
        <v>31</v>
      </c>
      <c r="I1420" t="s">
        <v>32</v>
      </c>
      <c r="J1420" t="s">
        <v>107</v>
      </c>
      <c r="K1420" t="s">
        <v>136</v>
      </c>
      <c r="L1420" t="s">
        <v>2644</v>
      </c>
      <c r="M1420" s="2">
        <v>0</v>
      </c>
      <c r="N1420" s="3">
        <v>364</v>
      </c>
      <c r="O1420" s="3">
        <v>142</v>
      </c>
      <c r="P1420">
        <v>2</v>
      </c>
      <c r="Q1420" t="s">
        <v>7881</v>
      </c>
    </row>
    <row r="1421" spans="1:17" x14ac:dyDescent="0.25">
      <c r="A1421" t="s">
        <v>2645</v>
      </c>
      <c r="B1421" s="1">
        <v>40903</v>
      </c>
      <c r="C1421" t="s">
        <v>2646</v>
      </c>
      <c r="D1421" t="s">
        <v>28</v>
      </c>
      <c r="E1421" t="s">
        <v>29</v>
      </c>
      <c r="F1421" t="s">
        <v>2647</v>
      </c>
      <c r="G1421" t="s">
        <v>20</v>
      </c>
      <c r="H1421" t="s">
        <v>47</v>
      </c>
      <c r="I1421" t="s">
        <v>32</v>
      </c>
      <c r="J1421" t="s">
        <v>34</v>
      </c>
      <c r="K1421" t="s">
        <v>89</v>
      </c>
      <c r="L1421" t="s">
        <v>2648</v>
      </c>
      <c r="M1421" s="2">
        <v>0</v>
      </c>
      <c r="N1421" s="3">
        <v>3119</v>
      </c>
      <c r="O1421" s="3">
        <v>1528</v>
      </c>
      <c r="P1421">
        <v>7</v>
      </c>
      <c r="Q1421" t="s">
        <v>7880</v>
      </c>
    </row>
    <row r="1422" spans="1:17" x14ac:dyDescent="0.25">
      <c r="A1422" t="s">
        <v>2645</v>
      </c>
      <c r="B1422" s="1">
        <v>40903</v>
      </c>
      <c r="C1422" t="s">
        <v>2646</v>
      </c>
      <c r="D1422" t="s">
        <v>28</v>
      </c>
      <c r="E1422" t="s">
        <v>29</v>
      </c>
      <c r="F1422" t="s">
        <v>2647</v>
      </c>
      <c r="G1422" t="s">
        <v>20</v>
      </c>
      <c r="H1422" t="s">
        <v>47</v>
      </c>
      <c r="I1422" t="s">
        <v>32</v>
      </c>
      <c r="J1422" t="s">
        <v>107</v>
      </c>
      <c r="K1422" t="s">
        <v>147</v>
      </c>
      <c r="L1422" t="s">
        <v>259</v>
      </c>
      <c r="M1422" s="2">
        <v>0</v>
      </c>
      <c r="N1422" s="3">
        <v>1553</v>
      </c>
      <c r="O1422" s="3">
        <v>776</v>
      </c>
      <c r="P1422">
        <v>9</v>
      </c>
      <c r="Q1422" t="s">
        <v>7881</v>
      </c>
    </row>
    <row r="1423" spans="1:17" x14ac:dyDescent="0.25">
      <c r="A1423" t="s">
        <v>2649</v>
      </c>
      <c r="B1423" s="1">
        <v>40903</v>
      </c>
      <c r="C1423" t="s">
        <v>2650</v>
      </c>
      <c r="D1423" t="s">
        <v>119</v>
      </c>
      <c r="E1423" t="s">
        <v>120</v>
      </c>
      <c r="F1423" t="s">
        <v>1476</v>
      </c>
      <c r="G1423" t="s">
        <v>41</v>
      </c>
      <c r="H1423" t="s">
        <v>31</v>
      </c>
      <c r="I1423" t="s">
        <v>95</v>
      </c>
      <c r="J1423" t="s">
        <v>34</v>
      </c>
      <c r="K1423" t="s">
        <v>97</v>
      </c>
      <c r="L1423" t="s">
        <v>2651</v>
      </c>
      <c r="M1423" s="2">
        <v>0.5</v>
      </c>
      <c r="N1423" s="3">
        <v>1381</v>
      </c>
      <c r="O1423" s="3">
        <v>-414</v>
      </c>
      <c r="P1423">
        <v>6</v>
      </c>
      <c r="Q1423" t="s">
        <v>7880</v>
      </c>
    </row>
    <row r="1424" spans="1:17" x14ac:dyDescent="0.25">
      <c r="A1424" t="s">
        <v>2652</v>
      </c>
      <c r="B1424" s="1">
        <v>40904</v>
      </c>
      <c r="C1424" t="s">
        <v>2653</v>
      </c>
      <c r="D1424" t="s">
        <v>101</v>
      </c>
      <c r="E1424" t="s">
        <v>743</v>
      </c>
      <c r="F1424" t="s">
        <v>743</v>
      </c>
      <c r="G1424" t="s">
        <v>41</v>
      </c>
      <c r="H1424" t="s">
        <v>31</v>
      </c>
      <c r="I1424" t="s">
        <v>54</v>
      </c>
      <c r="J1424" t="s">
        <v>24</v>
      </c>
      <c r="K1424" t="s">
        <v>78</v>
      </c>
      <c r="L1424" t="s">
        <v>2654</v>
      </c>
      <c r="M1424" s="2">
        <v>0</v>
      </c>
      <c r="N1424" s="3">
        <v>21</v>
      </c>
      <c r="O1424" s="3">
        <v>5</v>
      </c>
      <c r="P1424">
        <v>2</v>
      </c>
      <c r="Q1424" t="s">
        <v>7881</v>
      </c>
    </row>
    <row r="1425" spans="1:17" x14ac:dyDescent="0.25">
      <c r="A1425" t="s">
        <v>2652</v>
      </c>
      <c r="B1425" s="1">
        <v>40904</v>
      </c>
      <c r="C1425" t="s">
        <v>2653</v>
      </c>
      <c r="D1425" t="s">
        <v>101</v>
      </c>
      <c r="E1425" t="s">
        <v>743</v>
      </c>
      <c r="F1425" t="s">
        <v>743</v>
      </c>
      <c r="G1425" t="s">
        <v>41</v>
      </c>
      <c r="H1425" t="s">
        <v>31</v>
      </c>
      <c r="I1425" t="s">
        <v>54</v>
      </c>
      <c r="J1425" t="s">
        <v>24</v>
      </c>
      <c r="K1425" t="s">
        <v>25</v>
      </c>
      <c r="L1425" t="s">
        <v>2341</v>
      </c>
      <c r="M1425" s="2">
        <v>0</v>
      </c>
      <c r="N1425" s="3">
        <v>88</v>
      </c>
      <c r="O1425" s="3">
        <v>40</v>
      </c>
      <c r="P1425">
        <v>4</v>
      </c>
      <c r="Q1425" t="s">
        <v>7881</v>
      </c>
    </row>
    <row r="1426" spans="1:17" x14ac:dyDescent="0.25">
      <c r="A1426" t="s">
        <v>2652</v>
      </c>
      <c r="B1426" s="1">
        <v>40904</v>
      </c>
      <c r="C1426" t="s">
        <v>2653</v>
      </c>
      <c r="D1426" t="s">
        <v>101</v>
      </c>
      <c r="E1426" t="s">
        <v>743</v>
      </c>
      <c r="F1426" t="s">
        <v>743</v>
      </c>
      <c r="G1426" t="s">
        <v>41</v>
      </c>
      <c r="H1426" t="s">
        <v>31</v>
      </c>
      <c r="I1426" t="s">
        <v>54</v>
      </c>
      <c r="J1426" t="s">
        <v>24</v>
      </c>
      <c r="K1426" t="s">
        <v>145</v>
      </c>
      <c r="L1426" t="s">
        <v>2655</v>
      </c>
      <c r="M1426" s="2">
        <v>0</v>
      </c>
      <c r="N1426" s="3">
        <v>87</v>
      </c>
      <c r="O1426" s="3">
        <v>41</v>
      </c>
      <c r="P1426">
        <v>2</v>
      </c>
      <c r="Q1426" t="s">
        <v>7881</v>
      </c>
    </row>
    <row r="1427" spans="1:17" x14ac:dyDescent="0.25">
      <c r="A1427" t="s">
        <v>2656</v>
      </c>
      <c r="B1427" s="1">
        <v>40904</v>
      </c>
      <c r="C1427" t="s">
        <v>2657</v>
      </c>
      <c r="D1427" t="s">
        <v>81</v>
      </c>
      <c r="E1427" t="s">
        <v>82</v>
      </c>
      <c r="F1427" t="s">
        <v>82</v>
      </c>
      <c r="G1427" t="s">
        <v>41</v>
      </c>
      <c r="H1427" t="s">
        <v>21</v>
      </c>
      <c r="I1427" t="s">
        <v>54</v>
      </c>
      <c r="J1427" t="s">
        <v>24</v>
      </c>
      <c r="K1427" t="s">
        <v>43</v>
      </c>
      <c r="L1427" t="s">
        <v>1639</v>
      </c>
      <c r="M1427" s="2">
        <v>0</v>
      </c>
      <c r="N1427" s="3">
        <v>56</v>
      </c>
      <c r="O1427" s="3">
        <v>6</v>
      </c>
      <c r="P1427">
        <v>2</v>
      </c>
      <c r="Q1427" t="s">
        <v>7881</v>
      </c>
    </row>
    <row r="1428" spans="1:17" x14ac:dyDescent="0.25">
      <c r="A1428" t="s">
        <v>2656</v>
      </c>
      <c r="B1428" s="1">
        <v>40904</v>
      </c>
      <c r="C1428" t="s">
        <v>2657</v>
      </c>
      <c r="D1428" t="s">
        <v>81</v>
      </c>
      <c r="E1428" t="s">
        <v>82</v>
      </c>
      <c r="F1428" t="s">
        <v>82</v>
      </c>
      <c r="G1428" t="s">
        <v>41</v>
      </c>
      <c r="H1428" t="s">
        <v>21</v>
      </c>
      <c r="I1428" t="s">
        <v>54</v>
      </c>
      <c r="J1428" t="s">
        <v>24</v>
      </c>
      <c r="K1428" t="s">
        <v>78</v>
      </c>
      <c r="L1428" t="s">
        <v>233</v>
      </c>
      <c r="M1428" s="2">
        <v>0</v>
      </c>
      <c r="N1428" s="3">
        <v>52</v>
      </c>
      <c r="O1428" s="3">
        <v>20</v>
      </c>
      <c r="P1428">
        <v>4</v>
      </c>
      <c r="Q1428" t="s">
        <v>7881</v>
      </c>
    </row>
    <row r="1429" spans="1:17" x14ac:dyDescent="0.25">
      <c r="A1429" t="s">
        <v>2656</v>
      </c>
      <c r="B1429" s="1">
        <v>40904</v>
      </c>
      <c r="C1429" t="s">
        <v>2657</v>
      </c>
      <c r="D1429" t="s">
        <v>81</v>
      </c>
      <c r="E1429" t="s">
        <v>82</v>
      </c>
      <c r="F1429" t="s">
        <v>82</v>
      </c>
      <c r="G1429" t="s">
        <v>41</v>
      </c>
      <c r="H1429" t="s">
        <v>21</v>
      </c>
      <c r="I1429" t="s">
        <v>54</v>
      </c>
      <c r="J1429" t="s">
        <v>24</v>
      </c>
      <c r="K1429" t="s">
        <v>78</v>
      </c>
      <c r="L1429" t="s">
        <v>1568</v>
      </c>
      <c r="M1429" s="2">
        <v>0</v>
      </c>
      <c r="N1429" s="3">
        <v>51</v>
      </c>
      <c r="O1429" s="3">
        <v>21</v>
      </c>
      <c r="P1429">
        <v>9</v>
      </c>
      <c r="Q1429" t="s">
        <v>7880</v>
      </c>
    </row>
    <row r="1430" spans="1:17" x14ac:dyDescent="0.25">
      <c r="A1430" t="s">
        <v>2656</v>
      </c>
      <c r="B1430" s="1">
        <v>40904</v>
      </c>
      <c r="C1430" t="s">
        <v>2657</v>
      </c>
      <c r="D1430" t="s">
        <v>81</v>
      </c>
      <c r="E1430" t="s">
        <v>82</v>
      </c>
      <c r="F1430" t="s">
        <v>82</v>
      </c>
      <c r="G1430" t="s">
        <v>41</v>
      </c>
      <c r="H1430" t="s">
        <v>21</v>
      </c>
      <c r="I1430" t="s">
        <v>54</v>
      </c>
      <c r="J1430" t="s">
        <v>24</v>
      </c>
      <c r="K1430" t="s">
        <v>78</v>
      </c>
      <c r="L1430" t="s">
        <v>893</v>
      </c>
      <c r="M1430" s="2">
        <v>0</v>
      </c>
      <c r="N1430" s="3">
        <v>98</v>
      </c>
      <c r="O1430" s="3">
        <v>35</v>
      </c>
      <c r="P1430">
        <v>2</v>
      </c>
      <c r="Q1430" t="s">
        <v>7881</v>
      </c>
    </row>
    <row r="1431" spans="1:17" x14ac:dyDescent="0.25">
      <c r="A1431" t="s">
        <v>2656</v>
      </c>
      <c r="B1431" s="1">
        <v>40904</v>
      </c>
      <c r="C1431" t="s">
        <v>2657</v>
      </c>
      <c r="D1431" t="s">
        <v>81</v>
      </c>
      <c r="E1431" t="s">
        <v>82</v>
      </c>
      <c r="F1431" t="s">
        <v>82</v>
      </c>
      <c r="G1431" t="s">
        <v>41</v>
      </c>
      <c r="H1431" t="s">
        <v>21</v>
      </c>
      <c r="I1431" t="s">
        <v>54</v>
      </c>
      <c r="J1431" t="s">
        <v>24</v>
      </c>
      <c r="K1431" t="s">
        <v>50</v>
      </c>
      <c r="L1431" t="s">
        <v>784</v>
      </c>
      <c r="M1431" s="2">
        <v>0</v>
      </c>
      <c r="N1431" s="3">
        <v>79</v>
      </c>
      <c r="O1431" s="3">
        <v>32</v>
      </c>
      <c r="P1431">
        <v>3</v>
      </c>
      <c r="Q1431" t="s">
        <v>7880</v>
      </c>
    </row>
    <row r="1432" spans="1:17" x14ac:dyDescent="0.25">
      <c r="A1432" t="s">
        <v>2656</v>
      </c>
      <c r="B1432" s="1">
        <v>40904</v>
      </c>
      <c r="C1432" t="s">
        <v>2657</v>
      </c>
      <c r="D1432" t="s">
        <v>81</v>
      </c>
      <c r="E1432" t="s">
        <v>82</v>
      </c>
      <c r="F1432" t="s">
        <v>82</v>
      </c>
      <c r="G1432" t="s">
        <v>41</v>
      </c>
      <c r="H1432" t="s">
        <v>21</v>
      </c>
      <c r="I1432" t="s">
        <v>54</v>
      </c>
      <c r="J1432" t="s">
        <v>24</v>
      </c>
      <c r="K1432" t="s">
        <v>145</v>
      </c>
      <c r="L1432" t="s">
        <v>2658</v>
      </c>
      <c r="M1432" s="2">
        <v>0</v>
      </c>
      <c r="N1432" s="3">
        <v>89</v>
      </c>
      <c r="O1432" s="3">
        <v>28</v>
      </c>
      <c r="P1432">
        <v>4</v>
      </c>
      <c r="Q1432" t="s">
        <v>7880</v>
      </c>
    </row>
    <row r="1433" spans="1:17" x14ac:dyDescent="0.25">
      <c r="A1433" t="s">
        <v>2656</v>
      </c>
      <c r="B1433" s="1">
        <v>40904</v>
      </c>
      <c r="C1433" t="s">
        <v>2657</v>
      </c>
      <c r="D1433" t="s">
        <v>81</v>
      </c>
      <c r="E1433" t="s">
        <v>82</v>
      </c>
      <c r="F1433" t="s">
        <v>82</v>
      </c>
      <c r="G1433" t="s">
        <v>41</v>
      </c>
      <c r="H1433" t="s">
        <v>21</v>
      </c>
      <c r="I1433" t="s">
        <v>54</v>
      </c>
      <c r="J1433" t="s">
        <v>107</v>
      </c>
      <c r="K1433" t="s">
        <v>147</v>
      </c>
      <c r="L1433" t="s">
        <v>2659</v>
      </c>
      <c r="M1433" s="2">
        <v>0</v>
      </c>
      <c r="N1433" s="3">
        <v>282</v>
      </c>
      <c r="O1433" s="3">
        <v>76</v>
      </c>
      <c r="P1433">
        <v>2</v>
      </c>
      <c r="Q1433" t="s">
        <v>7880</v>
      </c>
    </row>
    <row r="1434" spans="1:17" x14ac:dyDescent="0.25">
      <c r="A1434" t="s">
        <v>2660</v>
      </c>
      <c r="B1434" s="1">
        <v>40904</v>
      </c>
      <c r="C1434" t="s">
        <v>2661</v>
      </c>
      <c r="D1434" t="s">
        <v>38</v>
      </c>
      <c r="E1434" t="s">
        <v>178</v>
      </c>
      <c r="F1434" t="s">
        <v>2662</v>
      </c>
      <c r="G1434" t="s">
        <v>41</v>
      </c>
      <c r="H1434" t="s">
        <v>31</v>
      </c>
      <c r="I1434" t="s">
        <v>32</v>
      </c>
      <c r="J1434" t="s">
        <v>24</v>
      </c>
      <c r="K1434" t="s">
        <v>43</v>
      </c>
      <c r="L1434" t="s">
        <v>476</v>
      </c>
      <c r="M1434" s="2">
        <v>0</v>
      </c>
      <c r="N1434" s="3">
        <v>97</v>
      </c>
      <c r="O1434" s="3">
        <v>37</v>
      </c>
      <c r="P1434">
        <v>3</v>
      </c>
      <c r="Q1434" t="s">
        <v>7881</v>
      </c>
    </row>
    <row r="1435" spans="1:17" x14ac:dyDescent="0.25">
      <c r="A1435" t="s">
        <v>2660</v>
      </c>
      <c r="B1435" s="1">
        <v>40904</v>
      </c>
      <c r="C1435" t="s">
        <v>2661</v>
      </c>
      <c r="D1435" t="s">
        <v>38</v>
      </c>
      <c r="E1435" t="s">
        <v>178</v>
      </c>
      <c r="F1435" t="s">
        <v>2662</v>
      </c>
      <c r="G1435" t="s">
        <v>41</v>
      </c>
      <c r="H1435" t="s">
        <v>31</v>
      </c>
      <c r="I1435" t="s">
        <v>32</v>
      </c>
      <c r="J1435" t="s">
        <v>24</v>
      </c>
      <c r="K1435" t="s">
        <v>78</v>
      </c>
      <c r="L1435" t="s">
        <v>2663</v>
      </c>
      <c r="M1435" s="2">
        <v>0</v>
      </c>
      <c r="N1435" s="3">
        <v>263</v>
      </c>
      <c r="O1435" s="3">
        <v>63</v>
      </c>
      <c r="P1435">
        <v>5</v>
      </c>
      <c r="Q1435" t="s">
        <v>7880</v>
      </c>
    </row>
    <row r="1436" spans="1:17" x14ac:dyDescent="0.25">
      <c r="A1436" t="s">
        <v>2660</v>
      </c>
      <c r="B1436" s="1">
        <v>40904</v>
      </c>
      <c r="C1436" t="s">
        <v>2661</v>
      </c>
      <c r="D1436" t="s">
        <v>38</v>
      </c>
      <c r="E1436" t="s">
        <v>178</v>
      </c>
      <c r="F1436" t="s">
        <v>2662</v>
      </c>
      <c r="G1436" t="s">
        <v>41</v>
      </c>
      <c r="H1436" t="s">
        <v>31</v>
      </c>
      <c r="I1436" t="s">
        <v>32</v>
      </c>
      <c r="J1436" t="s">
        <v>24</v>
      </c>
      <c r="K1436" t="s">
        <v>63</v>
      </c>
      <c r="L1436" t="s">
        <v>2664</v>
      </c>
      <c r="M1436" s="2">
        <v>0</v>
      </c>
      <c r="N1436" s="3">
        <v>53</v>
      </c>
      <c r="O1436" s="3">
        <v>18</v>
      </c>
      <c r="P1436">
        <v>4</v>
      </c>
      <c r="Q1436" t="s">
        <v>7881</v>
      </c>
    </row>
    <row r="1437" spans="1:17" x14ac:dyDescent="0.25">
      <c r="A1437" t="s">
        <v>2660</v>
      </c>
      <c r="B1437" s="1">
        <v>40904</v>
      </c>
      <c r="C1437" t="s">
        <v>2661</v>
      </c>
      <c r="D1437" t="s">
        <v>38</v>
      </c>
      <c r="E1437" t="s">
        <v>178</v>
      </c>
      <c r="F1437" t="s">
        <v>2662</v>
      </c>
      <c r="G1437" t="s">
        <v>41</v>
      </c>
      <c r="H1437" t="s">
        <v>31</v>
      </c>
      <c r="I1437" t="s">
        <v>32</v>
      </c>
      <c r="J1437" t="s">
        <v>24</v>
      </c>
      <c r="K1437" t="s">
        <v>50</v>
      </c>
      <c r="L1437" t="s">
        <v>2158</v>
      </c>
      <c r="M1437" s="2">
        <v>0.1</v>
      </c>
      <c r="N1437" s="3">
        <v>812</v>
      </c>
      <c r="O1437" s="3">
        <v>-27</v>
      </c>
      <c r="P1437">
        <v>7</v>
      </c>
      <c r="Q1437" t="s">
        <v>7880</v>
      </c>
    </row>
    <row r="1438" spans="1:17" x14ac:dyDescent="0.25">
      <c r="A1438" t="s">
        <v>2660</v>
      </c>
      <c r="B1438" s="1">
        <v>40904</v>
      </c>
      <c r="C1438" t="s">
        <v>2661</v>
      </c>
      <c r="D1438" t="s">
        <v>38</v>
      </c>
      <c r="E1438" t="s">
        <v>178</v>
      </c>
      <c r="F1438" t="s">
        <v>2662</v>
      </c>
      <c r="G1438" t="s">
        <v>41</v>
      </c>
      <c r="H1438" t="s">
        <v>31</v>
      </c>
      <c r="I1438" t="s">
        <v>32</v>
      </c>
      <c r="J1438" t="s">
        <v>107</v>
      </c>
      <c r="K1438" t="s">
        <v>136</v>
      </c>
      <c r="L1438" t="s">
        <v>2484</v>
      </c>
      <c r="M1438" s="2">
        <v>0.15</v>
      </c>
      <c r="N1438" s="3">
        <v>274</v>
      </c>
      <c r="O1438" s="3">
        <v>84</v>
      </c>
      <c r="P1438">
        <v>4</v>
      </c>
      <c r="Q1438" t="s">
        <v>7881</v>
      </c>
    </row>
    <row r="1439" spans="1:17" x14ac:dyDescent="0.25">
      <c r="A1439" t="s">
        <v>2665</v>
      </c>
      <c r="B1439" s="1">
        <v>40904</v>
      </c>
      <c r="C1439" t="s">
        <v>2666</v>
      </c>
      <c r="D1439" t="s">
        <v>150</v>
      </c>
      <c r="E1439" t="s">
        <v>151</v>
      </c>
      <c r="F1439" t="s">
        <v>152</v>
      </c>
      <c r="G1439" t="s">
        <v>20</v>
      </c>
      <c r="H1439" t="s">
        <v>47</v>
      </c>
      <c r="I1439" t="s">
        <v>32</v>
      </c>
      <c r="J1439" t="s">
        <v>107</v>
      </c>
      <c r="K1439" t="s">
        <v>136</v>
      </c>
      <c r="L1439" t="s">
        <v>2667</v>
      </c>
      <c r="M1439" s="2">
        <v>0.5</v>
      </c>
      <c r="N1439" s="3">
        <v>208</v>
      </c>
      <c r="O1439" s="3">
        <v>-191</v>
      </c>
      <c r="P1439">
        <v>3</v>
      </c>
      <c r="Q1439" t="s">
        <v>7881</v>
      </c>
    </row>
    <row r="1440" spans="1:17" x14ac:dyDescent="0.25">
      <c r="A1440" t="s">
        <v>2668</v>
      </c>
      <c r="B1440" s="1">
        <v>40904</v>
      </c>
      <c r="C1440" t="s">
        <v>2669</v>
      </c>
      <c r="D1440" t="s">
        <v>73</v>
      </c>
      <c r="E1440" t="s">
        <v>652</v>
      </c>
      <c r="F1440" t="s">
        <v>2670</v>
      </c>
      <c r="G1440" t="s">
        <v>76</v>
      </c>
      <c r="H1440" t="s">
        <v>47</v>
      </c>
      <c r="I1440" t="s">
        <v>54</v>
      </c>
      <c r="J1440" t="s">
        <v>107</v>
      </c>
      <c r="K1440" t="s">
        <v>136</v>
      </c>
      <c r="L1440" t="s">
        <v>2671</v>
      </c>
      <c r="M1440" s="2">
        <v>0.4</v>
      </c>
      <c r="N1440" s="3">
        <v>182</v>
      </c>
      <c r="O1440" s="3">
        <v>-55</v>
      </c>
      <c r="P1440">
        <v>4</v>
      </c>
      <c r="Q1440" t="s">
        <v>7880</v>
      </c>
    </row>
    <row r="1441" spans="1:17" x14ac:dyDescent="0.25">
      <c r="A1441" t="s">
        <v>2672</v>
      </c>
      <c r="B1441" s="1">
        <v>40905</v>
      </c>
      <c r="C1441" t="s">
        <v>538</v>
      </c>
      <c r="D1441" t="s">
        <v>38</v>
      </c>
      <c r="E1441" t="s">
        <v>59</v>
      </c>
      <c r="F1441" t="s">
        <v>1515</v>
      </c>
      <c r="G1441" t="s">
        <v>41</v>
      </c>
      <c r="H1441" t="s">
        <v>47</v>
      </c>
      <c r="I1441" t="s">
        <v>22</v>
      </c>
      <c r="J1441" t="s">
        <v>24</v>
      </c>
      <c r="K1441" t="s">
        <v>91</v>
      </c>
      <c r="L1441" t="s">
        <v>2416</v>
      </c>
      <c r="M1441" s="2">
        <v>0</v>
      </c>
      <c r="N1441" s="3">
        <v>37</v>
      </c>
      <c r="O1441" s="3">
        <v>14</v>
      </c>
      <c r="P1441">
        <v>3</v>
      </c>
      <c r="Q1441" t="s">
        <v>7880</v>
      </c>
    </row>
    <row r="1442" spans="1:17" x14ac:dyDescent="0.25">
      <c r="A1442" t="s">
        <v>2672</v>
      </c>
      <c r="B1442" s="1">
        <v>40905</v>
      </c>
      <c r="C1442" t="s">
        <v>538</v>
      </c>
      <c r="D1442" t="s">
        <v>38</v>
      </c>
      <c r="E1442" t="s">
        <v>59</v>
      </c>
      <c r="F1442" t="s">
        <v>1515</v>
      </c>
      <c r="G1442" t="s">
        <v>41</v>
      </c>
      <c r="H1442" t="s">
        <v>47</v>
      </c>
      <c r="I1442" t="s">
        <v>22</v>
      </c>
      <c r="J1442" t="s">
        <v>24</v>
      </c>
      <c r="K1442" t="s">
        <v>91</v>
      </c>
      <c r="L1442" t="s">
        <v>2673</v>
      </c>
      <c r="M1442" s="2">
        <v>0</v>
      </c>
      <c r="N1442" s="3">
        <v>69</v>
      </c>
      <c r="O1442" s="3">
        <v>8</v>
      </c>
      <c r="P1442">
        <v>8</v>
      </c>
      <c r="Q1442" t="s">
        <v>7880</v>
      </c>
    </row>
    <row r="1443" spans="1:17" x14ac:dyDescent="0.25">
      <c r="A1443" t="s">
        <v>2674</v>
      </c>
      <c r="B1443" s="1">
        <v>40905</v>
      </c>
      <c r="C1443" t="s">
        <v>373</v>
      </c>
      <c r="D1443" t="s">
        <v>38</v>
      </c>
      <c r="E1443" t="s">
        <v>178</v>
      </c>
      <c r="F1443" t="s">
        <v>952</v>
      </c>
      <c r="G1443" t="s">
        <v>41</v>
      </c>
      <c r="H1443" t="s">
        <v>47</v>
      </c>
      <c r="I1443" t="s">
        <v>22</v>
      </c>
      <c r="J1443" t="s">
        <v>34</v>
      </c>
      <c r="K1443" t="s">
        <v>97</v>
      </c>
      <c r="L1443" t="s">
        <v>2675</v>
      </c>
      <c r="M1443" s="2">
        <v>0.1</v>
      </c>
      <c r="N1443" s="3">
        <v>479</v>
      </c>
      <c r="O1443" s="3">
        <v>202</v>
      </c>
      <c r="P1443">
        <v>4</v>
      </c>
      <c r="Q1443" t="s">
        <v>7881</v>
      </c>
    </row>
    <row r="1444" spans="1:17" x14ac:dyDescent="0.25">
      <c r="A1444" t="s">
        <v>2674</v>
      </c>
      <c r="B1444" s="1">
        <v>40905</v>
      </c>
      <c r="C1444" t="s">
        <v>373</v>
      </c>
      <c r="D1444" t="s">
        <v>38</v>
      </c>
      <c r="E1444" t="s">
        <v>178</v>
      </c>
      <c r="F1444" t="s">
        <v>952</v>
      </c>
      <c r="G1444" t="s">
        <v>41</v>
      </c>
      <c r="H1444" t="s">
        <v>47</v>
      </c>
      <c r="I1444" t="s">
        <v>22</v>
      </c>
      <c r="J1444" t="s">
        <v>24</v>
      </c>
      <c r="K1444" t="s">
        <v>78</v>
      </c>
      <c r="L1444" t="s">
        <v>2522</v>
      </c>
      <c r="M1444" s="2">
        <v>0</v>
      </c>
      <c r="N1444" s="3">
        <v>57</v>
      </c>
      <c r="O1444" s="3">
        <v>17</v>
      </c>
      <c r="P1444">
        <v>2</v>
      </c>
      <c r="Q1444" t="s">
        <v>7880</v>
      </c>
    </row>
    <row r="1445" spans="1:17" x14ac:dyDescent="0.25">
      <c r="A1445" t="s">
        <v>2676</v>
      </c>
      <c r="B1445" s="1">
        <v>40905</v>
      </c>
      <c r="C1445" t="s">
        <v>2560</v>
      </c>
      <c r="D1445" t="s">
        <v>28</v>
      </c>
      <c r="E1445" t="s">
        <v>29</v>
      </c>
      <c r="F1445" t="s">
        <v>280</v>
      </c>
      <c r="G1445" t="s">
        <v>20</v>
      </c>
      <c r="H1445" t="s">
        <v>47</v>
      </c>
      <c r="I1445" t="s">
        <v>95</v>
      </c>
      <c r="J1445" t="s">
        <v>24</v>
      </c>
      <c r="K1445" t="s">
        <v>43</v>
      </c>
      <c r="L1445" t="s">
        <v>1773</v>
      </c>
      <c r="M1445" s="2">
        <v>0.1</v>
      </c>
      <c r="N1445" s="3">
        <v>17</v>
      </c>
      <c r="O1445" s="3">
        <v>5</v>
      </c>
      <c r="P1445">
        <v>1</v>
      </c>
      <c r="Q1445" t="s">
        <v>7881</v>
      </c>
    </row>
    <row r="1446" spans="1:17" x14ac:dyDescent="0.25">
      <c r="A1446" t="s">
        <v>2676</v>
      </c>
      <c r="B1446" s="1">
        <v>40905</v>
      </c>
      <c r="C1446" t="s">
        <v>2560</v>
      </c>
      <c r="D1446" t="s">
        <v>28</v>
      </c>
      <c r="E1446" t="s">
        <v>29</v>
      </c>
      <c r="F1446" t="s">
        <v>280</v>
      </c>
      <c r="G1446" t="s">
        <v>20</v>
      </c>
      <c r="H1446" t="s">
        <v>47</v>
      </c>
      <c r="I1446" t="s">
        <v>95</v>
      </c>
      <c r="J1446" t="s">
        <v>107</v>
      </c>
      <c r="K1446" t="s">
        <v>136</v>
      </c>
      <c r="L1446" t="s">
        <v>565</v>
      </c>
      <c r="M1446" s="2">
        <v>0.1</v>
      </c>
      <c r="N1446" s="3">
        <v>184</v>
      </c>
      <c r="O1446" s="3">
        <v>82</v>
      </c>
      <c r="P1446">
        <v>3</v>
      </c>
      <c r="Q1446" t="s">
        <v>7881</v>
      </c>
    </row>
    <row r="1447" spans="1:17" x14ac:dyDescent="0.25">
      <c r="A1447" t="s">
        <v>2677</v>
      </c>
      <c r="B1447" s="1">
        <v>40905</v>
      </c>
      <c r="C1447" t="s">
        <v>2678</v>
      </c>
      <c r="D1447" t="s">
        <v>73</v>
      </c>
      <c r="E1447" t="s">
        <v>1706</v>
      </c>
      <c r="F1447" t="s">
        <v>1707</v>
      </c>
      <c r="G1447" t="s">
        <v>76</v>
      </c>
      <c r="H1447" t="s">
        <v>21</v>
      </c>
      <c r="I1447" t="s">
        <v>22</v>
      </c>
      <c r="J1447" t="s">
        <v>34</v>
      </c>
      <c r="K1447" t="s">
        <v>35</v>
      </c>
      <c r="L1447" t="s">
        <v>2679</v>
      </c>
      <c r="M1447" s="2">
        <v>0</v>
      </c>
      <c r="N1447" s="3">
        <v>1236</v>
      </c>
      <c r="O1447" s="3">
        <v>420</v>
      </c>
      <c r="P1447">
        <v>3</v>
      </c>
      <c r="Q1447" t="s">
        <v>7880</v>
      </c>
    </row>
    <row r="1448" spans="1:17" x14ac:dyDescent="0.25">
      <c r="A1448" t="s">
        <v>2677</v>
      </c>
      <c r="B1448" s="1">
        <v>40905</v>
      </c>
      <c r="C1448" t="s">
        <v>2678</v>
      </c>
      <c r="D1448" t="s">
        <v>73</v>
      </c>
      <c r="E1448" t="s">
        <v>1706</v>
      </c>
      <c r="F1448" t="s">
        <v>1707</v>
      </c>
      <c r="G1448" t="s">
        <v>76</v>
      </c>
      <c r="H1448" t="s">
        <v>21</v>
      </c>
      <c r="I1448" t="s">
        <v>22</v>
      </c>
      <c r="J1448" t="s">
        <v>24</v>
      </c>
      <c r="K1448" t="s">
        <v>43</v>
      </c>
      <c r="L1448" t="s">
        <v>828</v>
      </c>
      <c r="M1448" s="2">
        <v>0</v>
      </c>
      <c r="N1448" s="3">
        <v>234</v>
      </c>
      <c r="O1448" s="3">
        <v>110</v>
      </c>
      <c r="P1448">
        <v>5</v>
      </c>
      <c r="Q1448" t="s">
        <v>7881</v>
      </c>
    </row>
    <row r="1449" spans="1:17" x14ac:dyDescent="0.25">
      <c r="A1449" t="s">
        <v>2677</v>
      </c>
      <c r="B1449" s="1">
        <v>40905</v>
      </c>
      <c r="C1449" t="s">
        <v>2678</v>
      </c>
      <c r="D1449" t="s">
        <v>73</v>
      </c>
      <c r="E1449" t="s">
        <v>1706</v>
      </c>
      <c r="F1449" t="s">
        <v>1707</v>
      </c>
      <c r="G1449" t="s">
        <v>76</v>
      </c>
      <c r="H1449" t="s">
        <v>21</v>
      </c>
      <c r="I1449" t="s">
        <v>22</v>
      </c>
      <c r="J1449" t="s">
        <v>24</v>
      </c>
      <c r="K1449" t="s">
        <v>78</v>
      </c>
      <c r="L1449" t="s">
        <v>1001</v>
      </c>
      <c r="M1449" s="2">
        <v>0</v>
      </c>
      <c r="N1449" s="3">
        <v>137</v>
      </c>
      <c r="O1449" s="3">
        <v>18</v>
      </c>
      <c r="P1449">
        <v>5</v>
      </c>
      <c r="Q1449" t="s">
        <v>7880</v>
      </c>
    </row>
    <row r="1450" spans="1:17" x14ac:dyDescent="0.25">
      <c r="A1450" t="s">
        <v>2677</v>
      </c>
      <c r="B1450" s="1">
        <v>40905</v>
      </c>
      <c r="C1450" t="s">
        <v>2678</v>
      </c>
      <c r="D1450" t="s">
        <v>73</v>
      </c>
      <c r="E1450" t="s">
        <v>1706</v>
      </c>
      <c r="F1450" t="s">
        <v>1707</v>
      </c>
      <c r="G1450" t="s">
        <v>76</v>
      </c>
      <c r="H1450" t="s">
        <v>21</v>
      </c>
      <c r="I1450" t="s">
        <v>22</v>
      </c>
      <c r="J1450" t="s">
        <v>24</v>
      </c>
      <c r="K1450" t="s">
        <v>78</v>
      </c>
      <c r="L1450" t="s">
        <v>1835</v>
      </c>
      <c r="M1450" s="2">
        <v>0</v>
      </c>
      <c r="N1450" s="3">
        <v>198</v>
      </c>
      <c r="O1450" s="3">
        <v>0</v>
      </c>
      <c r="P1450">
        <v>7</v>
      </c>
      <c r="Q1450" t="s">
        <v>7881</v>
      </c>
    </row>
    <row r="1451" spans="1:17" x14ac:dyDescent="0.25">
      <c r="A1451" t="s">
        <v>2680</v>
      </c>
      <c r="B1451" s="1">
        <v>40905</v>
      </c>
      <c r="C1451" t="s">
        <v>2371</v>
      </c>
      <c r="D1451" t="s">
        <v>119</v>
      </c>
      <c r="E1451" t="s">
        <v>1059</v>
      </c>
      <c r="F1451" t="s">
        <v>1059</v>
      </c>
      <c r="G1451" t="s">
        <v>41</v>
      </c>
      <c r="H1451" t="s">
        <v>21</v>
      </c>
      <c r="I1451" t="s">
        <v>22</v>
      </c>
      <c r="J1451" t="s">
        <v>34</v>
      </c>
      <c r="K1451" t="s">
        <v>35</v>
      </c>
      <c r="L1451" t="s">
        <v>450</v>
      </c>
      <c r="M1451" s="2">
        <v>0.5</v>
      </c>
      <c r="N1451" s="3">
        <v>1314</v>
      </c>
      <c r="O1451" s="3">
        <v>-631</v>
      </c>
      <c r="P1451">
        <v>6</v>
      </c>
      <c r="Q1451" t="s">
        <v>7881</v>
      </c>
    </row>
    <row r="1452" spans="1:17" x14ac:dyDescent="0.25">
      <c r="A1452" t="s">
        <v>2680</v>
      </c>
      <c r="B1452" s="1">
        <v>40905</v>
      </c>
      <c r="C1452" t="s">
        <v>2371</v>
      </c>
      <c r="D1452" t="s">
        <v>119</v>
      </c>
      <c r="E1452" t="s">
        <v>1059</v>
      </c>
      <c r="F1452" t="s">
        <v>1059</v>
      </c>
      <c r="G1452" t="s">
        <v>41</v>
      </c>
      <c r="H1452" t="s">
        <v>21</v>
      </c>
      <c r="I1452" t="s">
        <v>22</v>
      </c>
      <c r="J1452" t="s">
        <v>24</v>
      </c>
      <c r="K1452" t="s">
        <v>43</v>
      </c>
      <c r="L1452" t="s">
        <v>377</v>
      </c>
      <c r="M1452" s="2">
        <v>0.5</v>
      </c>
      <c r="N1452" s="3">
        <v>15</v>
      </c>
      <c r="O1452" s="3">
        <v>-4</v>
      </c>
      <c r="P1452">
        <v>2</v>
      </c>
      <c r="Q1452" t="s">
        <v>7881</v>
      </c>
    </row>
    <row r="1453" spans="1:17" x14ac:dyDescent="0.25">
      <c r="A1453" t="s">
        <v>2681</v>
      </c>
      <c r="B1453" s="1">
        <v>40906</v>
      </c>
      <c r="C1453" t="s">
        <v>2682</v>
      </c>
      <c r="D1453" t="s">
        <v>189</v>
      </c>
      <c r="E1453" t="s">
        <v>1132</v>
      </c>
      <c r="F1453" t="s">
        <v>1133</v>
      </c>
      <c r="G1453" t="s">
        <v>41</v>
      </c>
      <c r="H1453" t="s">
        <v>31</v>
      </c>
      <c r="I1453" t="s">
        <v>32</v>
      </c>
      <c r="J1453" t="s">
        <v>24</v>
      </c>
      <c r="K1453" t="s">
        <v>145</v>
      </c>
      <c r="L1453" t="s">
        <v>1585</v>
      </c>
      <c r="M1453" s="2">
        <v>0</v>
      </c>
      <c r="N1453" s="3">
        <v>88</v>
      </c>
      <c r="O1453" s="3">
        <v>19</v>
      </c>
      <c r="P1453">
        <v>2</v>
      </c>
      <c r="Q1453" t="s">
        <v>7880</v>
      </c>
    </row>
    <row r="1454" spans="1:17" x14ac:dyDescent="0.25">
      <c r="A1454" t="s">
        <v>2683</v>
      </c>
      <c r="B1454" s="1">
        <v>40906</v>
      </c>
      <c r="C1454" t="s">
        <v>1097</v>
      </c>
      <c r="D1454" t="s">
        <v>101</v>
      </c>
      <c r="E1454" t="s">
        <v>325</v>
      </c>
      <c r="F1454" t="s">
        <v>2684</v>
      </c>
      <c r="G1454" t="s">
        <v>41</v>
      </c>
      <c r="H1454" t="s">
        <v>21</v>
      </c>
      <c r="I1454" t="s">
        <v>95</v>
      </c>
      <c r="J1454" t="s">
        <v>24</v>
      </c>
      <c r="K1454" t="s">
        <v>43</v>
      </c>
      <c r="L1454" t="s">
        <v>528</v>
      </c>
      <c r="M1454" s="2">
        <v>0</v>
      </c>
      <c r="N1454" s="3">
        <v>24</v>
      </c>
      <c r="O1454" s="3">
        <v>10</v>
      </c>
      <c r="P1454">
        <v>2</v>
      </c>
      <c r="Q1454" t="s">
        <v>7881</v>
      </c>
    </row>
    <row r="1455" spans="1:17" x14ac:dyDescent="0.25">
      <c r="A1455" t="s">
        <v>2683</v>
      </c>
      <c r="B1455" s="1">
        <v>40906</v>
      </c>
      <c r="C1455" t="s">
        <v>1097</v>
      </c>
      <c r="D1455" t="s">
        <v>101</v>
      </c>
      <c r="E1455" t="s">
        <v>325</v>
      </c>
      <c r="F1455" t="s">
        <v>2684</v>
      </c>
      <c r="G1455" t="s">
        <v>41</v>
      </c>
      <c r="H1455" t="s">
        <v>21</v>
      </c>
      <c r="I1455" t="s">
        <v>95</v>
      </c>
      <c r="J1455" t="s">
        <v>24</v>
      </c>
      <c r="K1455" t="s">
        <v>50</v>
      </c>
      <c r="L1455" t="s">
        <v>2685</v>
      </c>
      <c r="M1455" s="2">
        <v>0.1</v>
      </c>
      <c r="N1455" s="3">
        <v>104</v>
      </c>
      <c r="O1455" s="3">
        <v>16</v>
      </c>
      <c r="P1455">
        <v>2</v>
      </c>
      <c r="Q1455" t="s">
        <v>7880</v>
      </c>
    </row>
    <row r="1456" spans="1:17" x14ac:dyDescent="0.25">
      <c r="A1456" t="s">
        <v>2686</v>
      </c>
      <c r="B1456" s="1">
        <v>40906</v>
      </c>
      <c r="C1456" t="s">
        <v>2687</v>
      </c>
      <c r="D1456" t="s">
        <v>38</v>
      </c>
      <c r="E1456" t="s">
        <v>67</v>
      </c>
      <c r="F1456" t="s">
        <v>2688</v>
      </c>
      <c r="G1456" t="s">
        <v>41</v>
      </c>
      <c r="H1456" t="s">
        <v>31</v>
      </c>
      <c r="I1456" t="s">
        <v>32</v>
      </c>
      <c r="J1456" t="s">
        <v>107</v>
      </c>
      <c r="K1456" t="s">
        <v>147</v>
      </c>
      <c r="L1456" t="s">
        <v>2689</v>
      </c>
      <c r="M1456" s="2">
        <v>0.15</v>
      </c>
      <c r="N1456" s="3">
        <v>284</v>
      </c>
      <c r="O1456" s="3">
        <v>-10</v>
      </c>
      <c r="P1456">
        <v>2</v>
      </c>
      <c r="Q1456" t="s">
        <v>7881</v>
      </c>
    </row>
    <row r="1457" spans="1:17" x14ac:dyDescent="0.25">
      <c r="A1457" t="s">
        <v>2690</v>
      </c>
      <c r="B1457" s="1">
        <v>40907</v>
      </c>
      <c r="C1457" t="s">
        <v>707</v>
      </c>
      <c r="D1457" t="s">
        <v>28</v>
      </c>
      <c r="E1457" t="s">
        <v>29</v>
      </c>
      <c r="F1457" t="s">
        <v>2691</v>
      </c>
      <c r="G1457" t="s">
        <v>20</v>
      </c>
      <c r="H1457" t="s">
        <v>21</v>
      </c>
      <c r="I1457" t="s">
        <v>54</v>
      </c>
      <c r="J1457" t="s">
        <v>24</v>
      </c>
      <c r="K1457" t="s">
        <v>63</v>
      </c>
      <c r="L1457" t="s">
        <v>403</v>
      </c>
      <c r="M1457" s="2">
        <v>0</v>
      </c>
      <c r="N1457" s="3">
        <v>42</v>
      </c>
      <c r="O1457" s="3">
        <v>12</v>
      </c>
      <c r="P1457">
        <v>4</v>
      </c>
      <c r="Q1457" t="s">
        <v>7881</v>
      </c>
    </row>
    <row r="1458" spans="1:17" x14ac:dyDescent="0.25">
      <c r="A1458" t="s">
        <v>2692</v>
      </c>
      <c r="B1458" s="1">
        <v>40907</v>
      </c>
      <c r="C1458" t="s">
        <v>499</v>
      </c>
      <c r="D1458" t="s">
        <v>86</v>
      </c>
      <c r="E1458" t="s">
        <v>226</v>
      </c>
      <c r="F1458" t="s">
        <v>226</v>
      </c>
      <c r="G1458" t="s">
        <v>76</v>
      </c>
      <c r="H1458" t="s">
        <v>31</v>
      </c>
      <c r="I1458" t="s">
        <v>32</v>
      </c>
      <c r="J1458" t="s">
        <v>107</v>
      </c>
      <c r="K1458" t="s">
        <v>108</v>
      </c>
      <c r="L1458" t="s">
        <v>2693</v>
      </c>
      <c r="M1458" s="2">
        <v>0.1</v>
      </c>
      <c r="N1458" s="3">
        <v>143</v>
      </c>
      <c r="O1458" s="3">
        <v>44</v>
      </c>
      <c r="P1458">
        <v>2</v>
      </c>
      <c r="Q1458" t="s">
        <v>7881</v>
      </c>
    </row>
    <row r="1459" spans="1:17" x14ac:dyDescent="0.25">
      <c r="A1459" t="s">
        <v>2694</v>
      </c>
      <c r="B1459" s="1">
        <v>40907</v>
      </c>
      <c r="C1459" t="s">
        <v>2695</v>
      </c>
      <c r="D1459" t="s">
        <v>28</v>
      </c>
      <c r="E1459" t="s">
        <v>29</v>
      </c>
      <c r="F1459" t="s">
        <v>1430</v>
      </c>
      <c r="G1459" t="s">
        <v>20</v>
      </c>
      <c r="H1459" t="s">
        <v>21</v>
      </c>
      <c r="I1459" t="s">
        <v>32</v>
      </c>
      <c r="J1459" t="s">
        <v>34</v>
      </c>
      <c r="K1459" t="s">
        <v>35</v>
      </c>
      <c r="L1459" t="s">
        <v>2696</v>
      </c>
      <c r="M1459" s="2">
        <v>0</v>
      </c>
      <c r="N1459" s="3">
        <v>299</v>
      </c>
      <c r="O1459" s="3">
        <v>113</v>
      </c>
      <c r="P1459">
        <v>2</v>
      </c>
      <c r="Q1459" t="s">
        <v>7880</v>
      </c>
    </row>
    <row r="1460" spans="1:17" x14ac:dyDescent="0.25">
      <c r="A1460" t="s">
        <v>2697</v>
      </c>
      <c r="B1460" s="1">
        <v>40907</v>
      </c>
      <c r="C1460" t="s">
        <v>2698</v>
      </c>
      <c r="D1460" t="s">
        <v>73</v>
      </c>
      <c r="E1460" t="s">
        <v>984</v>
      </c>
      <c r="F1460" t="s">
        <v>985</v>
      </c>
      <c r="G1460" t="s">
        <v>76</v>
      </c>
      <c r="H1460" t="s">
        <v>31</v>
      </c>
      <c r="I1460" t="s">
        <v>54</v>
      </c>
      <c r="J1460" t="s">
        <v>24</v>
      </c>
      <c r="K1460" t="s">
        <v>43</v>
      </c>
      <c r="L1460" t="s">
        <v>2478</v>
      </c>
      <c r="M1460" s="2">
        <v>0</v>
      </c>
      <c r="N1460" s="3">
        <v>46</v>
      </c>
      <c r="O1460" s="3">
        <v>8</v>
      </c>
      <c r="P1460">
        <v>3</v>
      </c>
      <c r="Q1460" t="s">
        <v>7880</v>
      </c>
    </row>
    <row r="1461" spans="1:17" x14ac:dyDescent="0.25">
      <c r="A1461" t="s">
        <v>2697</v>
      </c>
      <c r="B1461" s="1">
        <v>40907</v>
      </c>
      <c r="C1461" t="s">
        <v>2698</v>
      </c>
      <c r="D1461" t="s">
        <v>73</v>
      </c>
      <c r="E1461" t="s">
        <v>984</v>
      </c>
      <c r="F1461" t="s">
        <v>985</v>
      </c>
      <c r="G1461" t="s">
        <v>76</v>
      </c>
      <c r="H1461" t="s">
        <v>31</v>
      </c>
      <c r="I1461" t="s">
        <v>54</v>
      </c>
      <c r="J1461" t="s">
        <v>24</v>
      </c>
      <c r="K1461" t="s">
        <v>25</v>
      </c>
      <c r="L1461" t="s">
        <v>2699</v>
      </c>
      <c r="M1461" s="2">
        <v>0</v>
      </c>
      <c r="N1461" s="3">
        <v>31</v>
      </c>
      <c r="O1461" s="3">
        <v>6</v>
      </c>
      <c r="P1461">
        <v>2</v>
      </c>
      <c r="Q1461" t="s">
        <v>7880</v>
      </c>
    </row>
    <row r="1462" spans="1:17" x14ac:dyDescent="0.25">
      <c r="A1462" t="s">
        <v>2697</v>
      </c>
      <c r="B1462" s="1">
        <v>40907</v>
      </c>
      <c r="C1462" t="s">
        <v>2698</v>
      </c>
      <c r="D1462" t="s">
        <v>73</v>
      </c>
      <c r="E1462" t="s">
        <v>984</v>
      </c>
      <c r="F1462" t="s">
        <v>985</v>
      </c>
      <c r="G1462" t="s">
        <v>76</v>
      </c>
      <c r="H1462" t="s">
        <v>31</v>
      </c>
      <c r="I1462" t="s">
        <v>54</v>
      </c>
      <c r="J1462" t="s">
        <v>24</v>
      </c>
      <c r="K1462" t="s">
        <v>25</v>
      </c>
      <c r="L1462" t="s">
        <v>1113</v>
      </c>
      <c r="M1462" s="2">
        <v>0</v>
      </c>
      <c r="N1462" s="3">
        <v>85</v>
      </c>
      <c r="O1462" s="3">
        <v>36</v>
      </c>
      <c r="P1462">
        <v>3</v>
      </c>
      <c r="Q1462" t="s">
        <v>7881</v>
      </c>
    </row>
    <row r="1463" spans="1:17" x14ac:dyDescent="0.25">
      <c r="A1463" t="s">
        <v>2697</v>
      </c>
      <c r="B1463" s="1">
        <v>40907</v>
      </c>
      <c r="C1463" t="s">
        <v>2698</v>
      </c>
      <c r="D1463" t="s">
        <v>73</v>
      </c>
      <c r="E1463" t="s">
        <v>984</v>
      </c>
      <c r="F1463" t="s">
        <v>985</v>
      </c>
      <c r="G1463" t="s">
        <v>76</v>
      </c>
      <c r="H1463" t="s">
        <v>31</v>
      </c>
      <c r="I1463" t="s">
        <v>54</v>
      </c>
      <c r="J1463" t="s">
        <v>107</v>
      </c>
      <c r="K1463" t="s">
        <v>147</v>
      </c>
      <c r="L1463" t="s">
        <v>1937</v>
      </c>
      <c r="M1463" s="2">
        <v>0</v>
      </c>
      <c r="N1463" s="3">
        <v>359</v>
      </c>
      <c r="O1463" s="3">
        <v>179</v>
      </c>
      <c r="P1463">
        <v>3</v>
      </c>
      <c r="Q1463" t="s">
        <v>7880</v>
      </c>
    </row>
    <row r="1464" spans="1:17" x14ac:dyDescent="0.25">
      <c r="A1464" t="s">
        <v>2700</v>
      </c>
      <c r="B1464" s="1">
        <v>40910</v>
      </c>
      <c r="C1464" t="s">
        <v>337</v>
      </c>
      <c r="D1464" t="s">
        <v>38</v>
      </c>
      <c r="E1464" t="s">
        <v>39</v>
      </c>
      <c r="F1464" t="s">
        <v>2701</v>
      </c>
      <c r="G1464" t="s">
        <v>41</v>
      </c>
      <c r="H1464" t="s">
        <v>47</v>
      </c>
      <c r="I1464" t="s">
        <v>32</v>
      </c>
      <c r="J1464" t="s">
        <v>24</v>
      </c>
      <c r="K1464" t="s">
        <v>63</v>
      </c>
      <c r="L1464" t="s">
        <v>391</v>
      </c>
      <c r="M1464" s="2">
        <v>0</v>
      </c>
      <c r="N1464" s="3">
        <v>26</v>
      </c>
      <c r="O1464" s="3">
        <v>10</v>
      </c>
      <c r="P1464">
        <v>3</v>
      </c>
      <c r="Q1464" t="s">
        <v>7881</v>
      </c>
    </row>
    <row r="1465" spans="1:17" x14ac:dyDescent="0.25">
      <c r="A1465" t="s">
        <v>2702</v>
      </c>
      <c r="B1465" s="1">
        <v>40910</v>
      </c>
      <c r="C1465" t="s">
        <v>2430</v>
      </c>
      <c r="D1465" t="s">
        <v>86</v>
      </c>
      <c r="E1465" t="s">
        <v>226</v>
      </c>
      <c r="F1465" t="s">
        <v>226</v>
      </c>
      <c r="G1465" t="s">
        <v>76</v>
      </c>
      <c r="H1465" t="s">
        <v>47</v>
      </c>
      <c r="I1465" t="s">
        <v>32</v>
      </c>
      <c r="J1465" t="s">
        <v>24</v>
      </c>
      <c r="K1465" t="s">
        <v>91</v>
      </c>
      <c r="L1465" t="s">
        <v>776</v>
      </c>
      <c r="M1465" s="2">
        <v>0</v>
      </c>
      <c r="N1465" s="3">
        <v>61</v>
      </c>
      <c r="O1465" s="3">
        <v>10</v>
      </c>
      <c r="P1465">
        <v>7</v>
      </c>
      <c r="Q1465" t="s">
        <v>7881</v>
      </c>
    </row>
    <row r="1466" spans="1:17" x14ac:dyDescent="0.25">
      <c r="A1466" t="s">
        <v>2703</v>
      </c>
      <c r="B1466" s="1">
        <v>40911</v>
      </c>
      <c r="C1466" t="s">
        <v>1682</v>
      </c>
      <c r="D1466" t="s">
        <v>86</v>
      </c>
      <c r="E1466" t="s">
        <v>708</v>
      </c>
      <c r="F1466" t="s">
        <v>709</v>
      </c>
      <c r="G1466" t="s">
        <v>76</v>
      </c>
      <c r="H1466" t="s">
        <v>31</v>
      </c>
      <c r="I1466" t="s">
        <v>54</v>
      </c>
      <c r="J1466" t="s">
        <v>24</v>
      </c>
      <c r="K1466" t="s">
        <v>25</v>
      </c>
      <c r="L1466" t="s">
        <v>949</v>
      </c>
      <c r="M1466" s="2">
        <v>0</v>
      </c>
      <c r="N1466" s="3">
        <v>94</v>
      </c>
      <c r="O1466" s="3">
        <v>21</v>
      </c>
      <c r="P1466">
        <v>3</v>
      </c>
      <c r="Q1466" t="s">
        <v>7881</v>
      </c>
    </row>
    <row r="1467" spans="1:17" x14ac:dyDescent="0.25">
      <c r="A1467" t="s">
        <v>2703</v>
      </c>
      <c r="B1467" s="1">
        <v>40911</v>
      </c>
      <c r="C1467" t="s">
        <v>1682</v>
      </c>
      <c r="D1467" t="s">
        <v>86</v>
      </c>
      <c r="E1467" t="s">
        <v>708</v>
      </c>
      <c r="F1467" t="s">
        <v>709</v>
      </c>
      <c r="G1467" t="s">
        <v>76</v>
      </c>
      <c r="H1467" t="s">
        <v>31</v>
      </c>
      <c r="I1467" t="s">
        <v>54</v>
      </c>
      <c r="J1467" t="s">
        <v>24</v>
      </c>
      <c r="K1467" t="s">
        <v>50</v>
      </c>
      <c r="L1467" t="s">
        <v>64</v>
      </c>
      <c r="M1467" s="2">
        <v>0.1</v>
      </c>
      <c r="N1467" s="3">
        <v>358</v>
      </c>
      <c r="O1467" s="3">
        <v>72</v>
      </c>
      <c r="P1467">
        <v>2</v>
      </c>
      <c r="Q1467" t="s">
        <v>7880</v>
      </c>
    </row>
    <row r="1468" spans="1:17" x14ac:dyDescent="0.25">
      <c r="A1468" t="s">
        <v>2704</v>
      </c>
      <c r="B1468" s="1">
        <v>40911</v>
      </c>
      <c r="C1468" t="s">
        <v>290</v>
      </c>
      <c r="D1468" t="s">
        <v>38</v>
      </c>
      <c r="E1468" t="s">
        <v>67</v>
      </c>
      <c r="F1468" t="s">
        <v>1697</v>
      </c>
      <c r="G1468" t="s">
        <v>41</v>
      </c>
      <c r="H1468" t="s">
        <v>47</v>
      </c>
      <c r="I1468" t="s">
        <v>32</v>
      </c>
      <c r="J1468" t="s">
        <v>34</v>
      </c>
      <c r="K1468" t="s">
        <v>218</v>
      </c>
      <c r="L1468" t="s">
        <v>1240</v>
      </c>
      <c r="M1468" s="2">
        <v>0</v>
      </c>
      <c r="N1468" s="3">
        <v>50</v>
      </c>
      <c r="O1468" s="3">
        <v>13</v>
      </c>
      <c r="P1468">
        <v>1</v>
      </c>
      <c r="Q1468" t="s">
        <v>7880</v>
      </c>
    </row>
    <row r="1469" spans="1:17" x14ac:dyDescent="0.25">
      <c r="A1469" t="s">
        <v>2705</v>
      </c>
      <c r="B1469" s="1">
        <v>40912</v>
      </c>
      <c r="C1469" t="s">
        <v>2706</v>
      </c>
      <c r="D1469" t="s">
        <v>28</v>
      </c>
      <c r="E1469" t="s">
        <v>29</v>
      </c>
      <c r="F1469" t="s">
        <v>2707</v>
      </c>
      <c r="G1469" t="s">
        <v>20</v>
      </c>
      <c r="H1469" t="s">
        <v>31</v>
      </c>
      <c r="I1469" t="s">
        <v>32</v>
      </c>
      <c r="J1469" t="s">
        <v>24</v>
      </c>
      <c r="K1469" t="s">
        <v>50</v>
      </c>
      <c r="L1469" t="s">
        <v>2548</v>
      </c>
      <c r="M1469" s="2">
        <v>0</v>
      </c>
      <c r="N1469" s="3">
        <v>184</v>
      </c>
      <c r="O1469" s="3">
        <v>57</v>
      </c>
      <c r="P1469">
        <v>3</v>
      </c>
      <c r="Q1469" t="s">
        <v>7881</v>
      </c>
    </row>
    <row r="1470" spans="1:17" x14ac:dyDescent="0.25">
      <c r="A1470" t="s">
        <v>2705</v>
      </c>
      <c r="B1470" s="1">
        <v>40912</v>
      </c>
      <c r="C1470" t="s">
        <v>2706</v>
      </c>
      <c r="D1470" t="s">
        <v>28</v>
      </c>
      <c r="E1470" t="s">
        <v>29</v>
      </c>
      <c r="F1470" t="s">
        <v>2707</v>
      </c>
      <c r="G1470" t="s">
        <v>20</v>
      </c>
      <c r="H1470" t="s">
        <v>31</v>
      </c>
      <c r="I1470" t="s">
        <v>32</v>
      </c>
      <c r="J1470" t="s">
        <v>24</v>
      </c>
      <c r="K1470" t="s">
        <v>50</v>
      </c>
      <c r="L1470" t="s">
        <v>1095</v>
      </c>
      <c r="M1470" s="2">
        <v>0</v>
      </c>
      <c r="N1470" s="3">
        <v>673</v>
      </c>
      <c r="O1470" s="3">
        <v>316</v>
      </c>
      <c r="P1470">
        <v>5</v>
      </c>
      <c r="Q1470" t="s">
        <v>7881</v>
      </c>
    </row>
    <row r="1471" spans="1:17" x14ac:dyDescent="0.25">
      <c r="A1471" t="s">
        <v>2708</v>
      </c>
      <c r="B1471" s="1">
        <v>40913</v>
      </c>
      <c r="C1471" t="s">
        <v>2709</v>
      </c>
      <c r="D1471" t="s">
        <v>119</v>
      </c>
      <c r="E1471" t="s">
        <v>604</v>
      </c>
      <c r="F1471" t="s">
        <v>979</v>
      </c>
      <c r="G1471" t="s">
        <v>41</v>
      </c>
      <c r="H1471" t="s">
        <v>31</v>
      </c>
      <c r="I1471" t="s">
        <v>32</v>
      </c>
      <c r="J1471" t="s">
        <v>34</v>
      </c>
      <c r="K1471" t="s">
        <v>218</v>
      </c>
      <c r="L1471" t="s">
        <v>2710</v>
      </c>
      <c r="M1471" s="2">
        <v>0.2</v>
      </c>
      <c r="N1471" s="3">
        <v>136</v>
      </c>
      <c r="O1471" s="3">
        <v>24</v>
      </c>
      <c r="P1471">
        <v>3</v>
      </c>
      <c r="Q1471" t="s">
        <v>7881</v>
      </c>
    </row>
    <row r="1472" spans="1:17" x14ac:dyDescent="0.25">
      <c r="A1472" t="s">
        <v>2711</v>
      </c>
      <c r="B1472" s="1">
        <v>40913</v>
      </c>
      <c r="C1472" t="s">
        <v>2712</v>
      </c>
      <c r="D1472" t="s">
        <v>86</v>
      </c>
      <c r="E1472" t="s">
        <v>156</v>
      </c>
      <c r="F1472" t="s">
        <v>1576</v>
      </c>
      <c r="G1472" t="s">
        <v>76</v>
      </c>
      <c r="H1472" t="s">
        <v>31</v>
      </c>
      <c r="I1472" t="s">
        <v>32</v>
      </c>
      <c r="J1472" t="s">
        <v>107</v>
      </c>
      <c r="K1472" t="s">
        <v>147</v>
      </c>
      <c r="L1472" t="s">
        <v>2031</v>
      </c>
      <c r="M1472" s="2">
        <v>0</v>
      </c>
      <c r="N1472" s="3">
        <v>761</v>
      </c>
      <c r="O1472" s="3">
        <v>160</v>
      </c>
      <c r="P1472">
        <v>2</v>
      </c>
      <c r="Q1472" t="s">
        <v>7880</v>
      </c>
    </row>
    <row r="1473" spans="1:17" x14ac:dyDescent="0.25">
      <c r="A1473" t="s">
        <v>2713</v>
      </c>
      <c r="B1473" s="1">
        <v>40913</v>
      </c>
      <c r="C1473" t="s">
        <v>2714</v>
      </c>
      <c r="D1473" t="s">
        <v>38</v>
      </c>
      <c r="E1473" t="s">
        <v>178</v>
      </c>
      <c r="F1473" t="s">
        <v>385</v>
      </c>
      <c r="G1473" t="s">
        <v>41</v>
      </c>
      <c r="H1473" t="s">
        <v>21</v>
      </c>
      <c r="I1473" t="s">
        <v>32</v>
      </c>
      <c r="J1473" t="s">
        <v>24</v>
      </c>
      <c r="K1473" t="s">
        <v>50</v>
      </c>
      <c r="L1473" t="s">
        <v>1629</v>
      </c>
      <c r="M1473" s="2">
        <v>0.1</v>
      </c>
      <c r="N1473" s="3">
        <v>893</v>
      </c>
      <c r="O1473" s="3">
        <v>347</v>
      </c>
      <c r="P1473">
        <v>5</v>
      </c>
      <c r="Q1473" t="s">
        <v>7880</v>
      </c>
    </row>
    <row r="1474" spans="1:17" x14ac:dyDescent="0.25">
      <c r="A1474" t="s">
        <v>2715</v>
      </c>
      <c r="B1474" s="1">
        <v>40913</v>
      </c>
      <c r="C1474" t="s">
        <v>2328</v>
      </c>
      <c r="D1474" t="s">
        <v>38</v>
      </c>
      <c r="E1474" t="s">
        <v>660</v>
      </c>
      <c r="F1474" t="s">
        <v>2716</v>
      </c>
      <c r="G1474" t="s">
        <v>41</v>
      </c>
      <c r="H1474" t="s">
        <v>21</v>
      </c>
      <c r="I1474" t="s">
        <v>95</v>
      </c>
      <c r="J1474" t="s">
        <v>34</v>
      </c>
      <c r="K1474" t="s">
        <v>218</v>
      </c>
      <c r="L1474" t="s">
        <v>1988</v>
      </c>
      <c r="M1474" s="2">
        <v>0</v>
      </c>
      <c r="N1474" s="3">
        <v>434</v>
      </c>
      <c r="O1474" s="3">
        <v>143</v>
      </c>
      <c r="P1474">
        <v>4</v>
      </c>
      <c r="Q1474" t="s">
        <v>7881</v>
      </c>
    </row>
    <row r="1475" spans="1:17" x14ac:dyDescent="0.25">
      <c r="A1475" t="s">
        <v>2715</v>
      </c>
      <c r="B1475" s="1">
        <v>40913</v>
      </c>
      <c r="C1475" t="s">
        <v>2328</v>
      </c>
      <c r="D1475" t="s">
        <v>38</v>
      </c>
      <c r="E1475" t="s">
        <v>660</v>
      </c>
      <c r="F1475" t="s">
        <v>2716</v>
      </c>
      <c r="G1475" t="s">
        <v>41</v>
      </c>
      <c r="H1475" t="s">
        <v>21</v>
      </c>
      <c r="I1475" t="s">
        <v>95</v>
      </c>
      <c r="J1475" t="s">
        <v>24</v>
      </c>
      <c r="K1475" t="s">
        <v>91</v>
      </c>
      <c r="L1475" t="s">
        <v>2717</v>
      </c>
      <c r="M1475" s="2">
        <v>0</v>
      </c>
      <c r="N1475" s="3">
        <v>43</v>
      </c>
      <c r="O1475" s="3">
        <v>9</v>
      </c>
      <c r="P1475">
        <v>4</v>
      </c>
      <c r="Q1475" t="s">
        <v>7880</v>
      </c>
    </row>
    <row r="1476" spans="1:17" x14ac:dyDescent="0.25">
      <c r="A1476" t="s">
        <v>2715</v>
      </c>
      <c r="B1476" s="1">
        <v>40913</v>
      </c>
      <c r="C1476" t="s">
        <v>2328</v>
      </c>
      <c r="D1476" t="s">
        <v>38</v>
      </c>
      <c r="E1476" t="s">
        <v>660</v>
      </c>
      <c r="F1476" t="s">
        <v>2716</v>
      </c>
      <c r="G1476" t="s">
        <v>41</v>
      </c>
      <c r="H1476" t="s">
        <v>21</v>
      </c>
      <c r="I1476" t="s">
        <v>95</v>
      </c>
      <c r="J1476" t="s">
        <v>107</v>
      </c>
      <c r="K1476" t="s">
        <v>186</v>
      </c>
      <c r="L1476" t="s">
        <v>2718</v>
      </c>
      <c r="M1476" s="2">
        <v>0</v>
      </c>
      <c r="N1476" s="3">
        <v>425</v>
      </c>
      <c r="O1476" s="3">
        <v>136</v>
      </c>
      <c r="P1476">
        <v>8</v>
      </c>
      <c r="Q1476" t="s">
        <v>7880</v>
      </c>
    </row>
    <row r="1477" spans="1:17" x14ac:dyDescent="0.25">
      <c r="A1477" t="s">
        <v>2719</v>
      </c>
      <c r="B1477" s="1">
        <v>40913</v>
      </c>
      <c r="C1477" t="s">
        <v>1483</v>
      </c>
      <c r="D1477" t="s">
        <v>18</v>
      </c>
      <c r="E1477" t="s">
        <v>19</v>
      </c>
      <c r="F1477" t="s">
        <v>19</v>
      </c>
      <c r="G1477" t="s">
        <v>20</v>
      </c>
      <c r="H1477" t="s">
        <v>31</v>
      </c>
      <c r="I1477" t="s">
        <v>32</v>
      </c>
      <c r="J1477" t="s">
        <v>107</v>
      </c>
      <c r="K1477" t="s">
        <v>108</v>
      </c>
      <c r="L1477" t="s">
        <v>1236</v>
      </c>
      <c r="M1477" s="2">
        <v>0.5</v>
      </c>
      <c r="N1477" s="3">
        <v>308</v>
      </c>
      <c r="O1477" s="3">
        <v>-240</v>
      </c>
      <c r="P1477">
        <v>2</v>
      </c>
      <c r="Q1477" t="s">
        <v>7881</v>
      </c>
    </row>
    <row r="1478" spans="1:17" x14ac:dyDescent="0.25">
      <c r="A1478" t="s">
        <v>2720</v>
      </c>
      <c r="B1478" s="1">
        <v>40914</v>
      </c>
      <c r="C1478" t="s">
        <v>1117</v>
      </c>
      <c r="D1478" t="s">
        <v>86</v>
      </c>
      <c r="E1478" t="s">
        <v>263</v>
      </c>
      <c r="F1478" t="s">
        <v>2721</v>
      </c>
      <c r="G1478" t="s">
        <v>76</v>
      </c>
      <c r="H1478" t="s">
        <v>21</v>
      </c>
      <c r="I1478" t="s">
        <v>32</v>
      </c>
      <c r="J1478" t="s">
        <v>24</v>
      </c>
      <c r="K1478" t="s">
        <v>63</v>
      </c>
      <c r="L1478" t="s">
        <v>473</v>
      </c>
      <c r="M1478" s="2">
        <v>0</v>
      </c>
      <c r="N1478" s="3">
        <v>100</v>
      </c>
      <c r="O1478" s="3">
        <v>13</v>
      </c>
      <c r="P1478">
        <v>6</v>
      </c>
      <c r="Q1478" t="s">
        <v>7880</v>
      </c>
    </row>
    <row r="1479" spans="1:17" x14ac:dyDescent="0.25">
      <c r="A1479" t="s">
        <v>2722</v>
      </c>
      <c r="B1479" s="1">
        <v>40915</v>
      </c>
      <c r="C1479" t="s">
        <v>1351</v>
      </c>
      <c r="D1479" t="s">
        <v>101</v>
      </c>
      <c r="E1479" t="s">
        <v>325</v>
      </c>
      <c r="F1479" t="s">
        <v>2723</v>
      </c>
      <c r="G1479" t="s">
        <v>41</v>
      </c>
      <c r="H1479" t="s">
        <v>21</v>
      </c>
      <c r="I1479" t="s">
        <v>54</v>
      </c>
      <c r="J1479" t="s">
        <v>24</v>
      </c>
      <c r="K1479" t="s">
        <v>50</v>
      </c>
      <c r="L1479" t="s">
        <v>1400</v>
      </c>
      <c r="M1479" s="2">
        <v>0.1</v>
      </c>
      <c r="N1479" s="3">
        <v>56</v>
      </c>
      <c r="O1479" s="3">
        <v>2</v>
      </c>
      <c r="P1479">
        <v>2</v>
      </c>
      <c r="Q1479" t="s">
        <v>7880</v>
      </c>
    </row>
    <row r="1480" spans="1:17" x14ac:dyDescent="0.25">
      <c r="A1480" t="s">
        <v>2724</v>
      </c>
      <c r="B1480" s="1">
        <v>40915</v>
      </c>
      <c r="C1480" t="s">
        <v>2725</v>
      </c>
      <c r="D1480" t="s">
        <v>230</v>
      </c>
      <c r="E1480" t="s">
        <v>231</v>
      </c>
      <c r="F1480" t="s">
        <v>231</v>
      </c>
      <c r="G1480" t="s">
        <v>20</v>
      </c>
      <c r="H1480" t="s">
        <v>47</v>
      </c>
      <c r="I1480" t="s">
        <v>54</v>
      </c>
      <c r="J1480" t="s">
        <v>24</v>
      </c>
      <c r="K1480" t="s">
        <v>78</v>
      </c>
      <c r="L1480" t="s">
        <v>2431</v>
      </c>
      <c r="M1480" s="2">
        <v>0</v>
      </c>
      <c r="N1480" s="3">
        <v>49</v>
      </c>
      <c r="O1480" s="3">
        <v>5</v>
      </c>
      <c r="P1480">
        <v>4</v>
      </c>
      <c r="Q1480" t="s">
        <v>7881</v>
      </c>
    </row>
    <row r="1481" spans="1:17" x14ac:dyDescent="0.25">
      <c r="A1481" t="s">
        <v>2724</v>
      </c>
      <c r="B1481" s="1">
        <v>40915</v>
      </c>
      <c r="C1481" t="s">
        <v>2725</v>
      </c>
      <c r="D1481" t="s">
        <v>230</v>
      </c>
      <c r="E1481" t="s">
        <v>231</v>
      </c>
      <c r="F1481" t="s">
        <v>231</v>
      </c>
      <c r="G1481" t="s">
        <v>20</v>
      </c>
      <c r="H1481" t="s">
        <v>47</v>
      </c>
      <c r="I1481" t="s">
        <v>54</v>
      </c>
      <c r="J1481" t="s">
        <v>24</v>
      </c>
      <c r="K1481" t="s">
        <v>91</v>
      </c>
      <c r="L1481" t="s">
        <v>2726</v>
      </c>
      <c r="M1481" s="2">
        <v>0</v>
      </c>
      <c r="N1481" s="3">
        <v>26</v>
      </c>
      <c r="O1481" s="3">
        <v>11</v>
      </c>
      <c r="P1481">
        <v>2</v>
      </c>
      <c r="Q1481" t="s">
        <v>7881</v>
      </c>
    </row>
    <row r="1482" spans="1:17" x14ac:dyDescent="0.25">
      <c r="A1482" t="s">
        <v>2724</v>
      </c>
      <c r="B1482" s="1">
        <v>40915</v>
      </c>
      <c r="C1482" t="s">
        <v>2725</v>
      </c>
      <c r="D1482" t="s">
        <v>230</v>
      </c>
      <c r="E1482" t="s">
        <v>231</v>
      </c>
      <c r="F1482" t="s">
        <v>231</v>
      </c>
      <c r="G1482" t="s">
        <v>20</v>
      </c>
      <c r="H1482" t="s">
        <v>47</v>
      </c>
      <c r="I1482" t="s">
        <v>54</v>
      </c>
      <c r="J1482" t="s">
        <v>107</v>
      </c>
      <c r="K1482" t="s">
        <v>147</v>
      </c>
      <c r="L1482" t="s">
        <v>2727</v>
      </c>
      <c r="M1482" s="2">
        <v>0</v>
      </c>
      <c r="N1482" s="3">
        <v>964</v>
      </c>
      <c r="O1482" s="3">
        <v>337</v>
      </c>
      <c r="P1482">
        <v>3</v>
      </c>
      <c r="Q1482" t="s">
        <v>7880</v>
      </c>
    </row>
    <row r="1483" spans="1:17" x14ac:dyDescent="0.25">
      <c r="A1483" t="s">
        <v>2728</v>
      </c>
      <c r="B1483" s="1">
        <v>40915</v>
      </c>
      <c r="C1483" t="s">
        <v>2729</v>
      </c>
      <c r="D1483" t="s">
        <v>119</v>
      </c>
      <c r="E1483" t="s">
        <v>331</v>
      </c>
      <c r="F1483" t="s">
        <v>2730</v>
      </c>
      <c r="G1483" t="s">
        <v>41</v>
      </c>
      <c r="H1483" t="s">
        <v>31</v>
      </c>
      <c r="I1483" t="s">
        <v>32</v>
      </c>
      <c r="J1483" t="s">
        <v>107</v>
      </c>
      <c r="K1483" t="s">
        <v>108</v>
      </c>
      <c r="L1483" t="s">
        <v>2731</v>
      </c>
      <c r="M1483" s="2">
        <v>0.5</v>
      </c>
      <c r="N1483" s="3">
        <v>112</v>
      </c>
      <c r="O1483" s="3">
        <v>-94</v>
      </c>
      <c r="P1483">
        <v>3</v>
      </c>
      <c r="Q1483" t="s">
        <v>7880</v>
      </c>
    </row>
    <row r="1484" spans="1:17" x14ac:dyDescent="0.25">
      <c r="A1484" t="s">
        <v>2732</v>
      </c>
      <c r="B1484" s="1">
        <v>40917</v>
      </c>
      <c r="C1484" t="s">
        <v>2131</v>
      </c>
      <c r="D1484" t="s">
        <v>86</v>
      </c>
      <c r="E1484" t="s">
        <v>156</v>
      </c>
      <c r="F1484" t="s">
        <v>1576</v>
      </c>
      <c r="G1484" t="s">
        <v>76</v>
      </c>
      <c r="H1484" t="s">
        <v>47</v>
      </c>
      <c r="I1484" t="s">
        <v>32</v>
      </c>
      <c r="J1484" t="s">
        <v>107</v>
      </c>
      <c r="K1484" t="s">
        <v>147</v>
      </c>
      <c r="L1484" t="s">
        <v>859</v>
      </c>
      <c r="M1484" s="2">
        <v>0</v>
      </c>
      <c r="N1484" s="3">
        <v>379</v>
      </c>
      <c r="O1484" s="3">
        <v>27</v>
      </c>
      <c r="P1484">
        <v>2</v>
      </c>
      <c r="Q1484" t="s">
        <v>7881</v>
      </c>
    </row>
    <row r="1485" spans="1:17" x14ac:dyDescent="0.25">
      <c r="A1485" t="s">
        <v>2733</v>
      </c>
      <c r="B1485" s="1">
        <v>40917</v>
      </c>
      <c r="C1485" t="s">
        <v>475</v>
      </c>
      <c r="D1485" t="s">
        <v>73</v>
      </c>
      <c r="E1485" t="s">
        <v>652</v>
      </c>
      <c r="F1485" t="s">
        <v>2670</v>
      </c>
      <c r="G1485" t="s">
        <v>76</v>
      </c>
      <c r="H1485" t="s">
        <v>31</v>
      </c>
      <c r="I1485" t="s">
        <v>32</v>
      </c>
      <c r="J1485" t="s">
        <v>34</v>
      </c>
      <c r="K1485" t="s">
        <v>35</v>
      </c>
      <c r="L1485" t="s">
        <v>2734</v>
      </c>
      <c r="M1485" s="2">
        <v>0</v>
      </c>
      <c r="N1485" s="3">
        <v>1022</v>
      </c>
      <c r="O1485" s="3">
        <v>61</v>
      </c>
      <c r="P1485">
        <v>6</v>
      </c>
      <c r="Q1485" t="s">
        <v>7881</v>
      </c>
    </row>
    <row r="1486" spans="1:17" x14ac:dyDescent="0.25">
      <c r="A1486" t="s">
        <v>2733</v>
      </c>
      <c r="B1486" s="1">
        <v>40917</v>
      </c>
      <c r="C1486" t="s">
        <v>475</v>
      </c>
      <c r="D1486" t="s">
        <v>73</v>
      </c>
      <c r="E1486" t="s">
        <v>652</v>
      </c>
      <c r="F1486" t="s">
        <v>2670</v>
      </c>
      <c r="G1486" t="s">
        <v>76</v>
      </c>
      <c r="H1486" t="s">
        <v>31</v>
      </c>
      <c r="I1486" t="s">
        <v>32</v>
      </c>
      <c r="J1486" t="s">
        <v>24</v>
      </c>
      <c r="K1486" t="s">
        <v>25</v>
      </c>
      <c r="L1486" t="s">
        <v>2341</v>
      </c>
      <c r="M1486" s="2">
        <v>0</v>
      </c>
      <c r="N1486" s="3">
        <v>44</v>
      </c>
      <c r="O1486" s="3">
        <v>20</v>
      </c>
      <c r="P1486">
        <v>2</v>
      </c>
      <c r="Q1486" t="s">
        <v>7880</v>
      </c>
    </row>
    <row r="1487" spans="1:17" x14ac:dyDescent="0.25">
      <c r="A1487" t="s">
        <v>2733</v>
      </c>
      <c r="B1487" s="1">
        <v>40917</v>
      </c>
      <c r="C1487" t="s">
        <v>475</v>
      </c>
      <c r="D1487" t="s">
        <v>73</v>
      </c>
      <c r="E1487" t="s">
        <v>652</v>
      </c>
      <c r="F1487" t="s">
        <v>2670</v>
      </c>
      <c r="G1487" t="s">
        <v>76</v>
      </c>
      <c r="H1487" t="s">
        <v>31</v>
      </c>
      <c r="I1487" t="s">
        <v>32</v>
      </c>
      <c r="J1487" t="s">
        <v>24</v>
      </c>
      <c r="K1487" t="s">
        <v>25</v>
      </c>
      <c r="L1487" t="s">
        <v>1283</v>
      </c>
      <c r="M1487" s="2">
        <v>0</v>
      </c>
      <c r="N1487" s="3">
        <v>60</v>
      </c>
      <c r="O1487" s="3">
        <v>18</v>
      </c>
      <c r="P1487">
        <v>2</v>
      </c>
      <c r="Q1487" t="s">
        <v>7880</v>
      </c>
    </row>
    <row r="1488" spans="1:17" x14ac:dyDescent="0.25">
      <c r="A1488" t="s">
        <v>2733</v>
      </c>
      <c r="B1488" s="1">
        <v>40917</v>
      </c>
      <c r="C1488" t="s">
        <v>475</v>
      </c>
      <c r="D1488" t="s">
        <v>73</v>
      </c>
      <c r="E1488" t="s">
        <v>652</v>
      </c>
      <c r="F1488" t="s">
        <v>2670</v>
      </c>
      <c r="G1488" t="s">
        <v>76</v>
      </c>
      <c r="H1488" t="s">
        <v>31</v>
      </c>
      <c r="I1488" t="s">
        <v>32</v>
      </c>
      <c r="J1488" t="s">
        <v>24</v>
      </c>
      <c r="K1488" t="s">
        <v>50</v>
      </c>
      <c r="L1488" t="s">
        <v>986</v>
      </c>
      <c r="M1488" s="2">
        <v>0.4</v>
      </c>
      <c r="N1488" s="3">
        <v>170</v>
      </c>
      <c r="O1488" s="3">
        <v>-40</v>
      </c>
      <c r="P1488">
        <v>2</v>
      </c>
      <c r="Q1488" t="s">
        <v>7880</v>
      </c>
    </row>
    <row r="1489" spans="1:17" x14ac:dyDescent="0.25">
      <c r="A1489" t="s">
        <v>2735</v>
      </c>
      <c r="B1489" s="1">
        <v>40917</v>
      </c>
      <c r="C1489" t="s">
        <v>303</v>
      </c>
      <c r="D1489" t="s">
        <v>101</v>
      </c>
      <c r="E1489" t="s">
        <v>183</v>
      </c>
      <c r="F1489" t="s">
        <v>1082</v>
      </c>
      <c r="G1489" t="s">
        <v>41</v>
      </c>
      <c r="H1489" t="s">
        <v>31</v>
      </c>
      <c r="I1489" t="s">
        <v>32</v>
      </c>
      <c r="J1489" t="s">
        <v>107</v>
      </c>
      <c r="K1489" t="s">
        <v>108</v>
      </c>
      <c r="L1489" t="s">
        <v>2736</v>
      </c>
      <c r="M1489" s="2">
        <v>0</v>
      </c>
      <c r="N1489" s="3">
        <v>920</v>
      </c>
      <c r="O1489" s="3">
        <v>303</v>
      </c>
      <c r="P1489">
        <v>3</v>
      </c>
      <c r="Q1489" t="s">
        <v>7881</v>
      </c>
    </row>
    <row r="1490" spans="1:17" x14ac:dyDescent="0.25">
      <c r="A1490" t="s">
        <v>2737</v>
      </c>
      <c r="B1490" s="1">
        <v>40918</v>
      </c>
      <c r="C1490" t="s">
        <v>2738</v>
      </c>
      <c r="D1490" t="s">
        <v>101</v>
      </c>
      <c r="E1490" t="s">
        <v>580</v>
      </c>
      <c r="F1490" t="s">
        <v>2739</v>
      </c>
      <c r="G1490" t="s">
        <v>41</v>
      </c>
      <c r="H1490" t="s">
        <v>31</v>
      </c>
      <c r="I1490" t="s">
        <v>32</v>
      </c>
      <c r="J1490" t="s">
        <v>24</v>
      </c>
      <c r="K1490" t="s">
        <v>43</v>
      </c>
      <c r="L1490" t="s">
        <v>361</v>
      </c>
      <c r="M1490" s="2">
        <v>0</v>
      </c>
      <c r="N1490" s="3">
        <v>79</v>
      </c>
      <c r="O1490" s="3">
        <v>2</v>
      </c>
      <c r="P1490">
        <v>3</v>
      </c>
      <c r="Q1490" t="s">
        <v>7881</v>
      </c>
    </row>
    <row r="1491" spans="1:17" x14ac:dyDescent="0.25">
      <c r="A1491" t="s">
        <v>2740</v>
      </c>
      <c r="B1491" s="1">
        <v>40918</v>
      </c>
      <c r="C1491" t="s">
        <v>2741</v>
      </c>
      <c r="D1491" t="s">
        <v>18</v>
      </c>
      <c r="E1491" t="s">
        <v>19</v>
      </c>
      <c r="F1491" t="s">
        <v>2742</v>
      </c>
      <c r="G1491" t="s">
        <v>20</v>
      </c>
      <c r="H1491" t="s">
        <v>31</v>
      </c>
      <c r="I1491" t="s">
        <v>54</v>
      </c>
      <c r="J1491" t="s">
        <v>24</v>
      </c>
      <c r="K1491" t="s">
        <v>141</v>
      </c>
      <c r="L1491" t="s">
        <v>2743</v>
      </c>
      <c r="M1491" s="2">
        <v>0.5</v>
      </c>
      <c r="N1491" s="3">
        <v>1294</v>
      </c>
      <c r="O1491" s="3">
        <v>-776</v>
      </c>
      <c r="P1491">
        <v>5</v>
      </c>
      <c r="Q1491" t="s">
        <v>7880</v>
      </c>
    </row>
    <row r="1492" spans="1:17" x14ac:dyDescent="0.25">
      <c r="A1492" t="s">
        <v>2740</v>
      </c>
      <c r="B1492" s="1">
        <v>40918</v>
      </c>
      <c r="C1492" t="s">
        <v>2741</v>
      </c>
      <c r="D1492" t="s">
        <v>18</v>
      </c>
      <c r="E1492" t="s">
        <v>19</v>
      </c>
      <c r="F1492" t="s">
        <v>2742</v>
      </c>
      <c r="G1492" t="s">
        <v>20</v>
      </c>
      <c r="H1492" t="s">
        <v>31</v>
      </c>
      <c r="I1492" t="s">
        <v>54</v>
      </c>
      <c r="J1492" t="s">
        <v>24</v>
      </c>
      <c r="K1492" t="s">
        <v>43</v>
      </c>
      <c r="L1492" t="s">
        <v>396</v>
      </c>
      <c r="M1492" s="2">
        <v>0.5</v>
      </c>
      <c r="N1492" s="3">
        <v>164</v>
      </c>
      <c r="O1492" s="3">
        <v>-7</v>
      </c>
      <c r="P1492">
        <v>6</v>
      </c>
      <c r="Q1492" t="s">
        <v>7881</v>
      </c>
    </row>
    <row r="1493" spans="1:17" x14ac:dyDescent="0.25">
      <c r="A1493" t="s">
        <v>2744</v>
      </c>
      <c r="B1493" s="1">
        <v>40919</v>
      </c>
      <c r="C1493" t="s">
        <v>1158</v>
      </c>
      <c r="D1493" t="s">
        <v>86</v>
      </c>
      <c r="E1493" t="s">
        <v>156</v>
      </c>
      <c r="F1493" t="s">
        <v>770</v>
      </c>
      <c r="G1493" t="s">
        <v>76</v>
      </c>
      <c r="H1493" t="s">
        <v>47</v>
      </c>
      <c r="I1493" t="s">
        <v>54</v>
      </c>
      <c r="J1493" t="s">
        <v>24</v>
      </c>
      <c r="K1493" t="s">
        <v>43</v>
      </c>
      <c r="L1493" t="s">
        <v>277</v>
      </c>
      <c r="M1493" s="2">
        <v>0</v>
      </c>
      <c r="N1493" s="3">
        <v>114</v>
      </c>
      <c r="O1493" s="3">
        <v>1</v>
      </c>
      <c r="P1493">
        <v>2</v>
      </c>
      <c r="Q1493" t="s">
        <v>7881</v>
      </c>
    </row>
    <row r="1494" spans="1:17" x14ac:dyDescent="0.25">
      <c r="A1494" t="s">
        <v>2745</v>
      </c>
      <c r="B1494" s="1">
        <v>40920</v>
      </c>
      <c r="C1494" t="s">
        <v>2746</v>
      </c>
      <c r="D1494" t="s">
        <v>81</v>
      </c>
      <c r="E1494" t="s">
        <v>82</v>
      </c>
      <c r="F1494" t="s">
        <v>82</v>
      </c>
      <c r="G1494" t="s">
        <v>41</v>
      </c>
      <c r="H1494" t="s">
        <v>47</v>
      </c>
      <c r="I1494" t="s">
        <v>32</v>
      </c>
      <c r="J1494" t="s">
        <v>24</v>
      </c>
      <c r="K1494" t="s">
        <v>78</v>
      </c>
      <c r="L1494" t="s">
        <v>2595</v>
      </c>
      <c r="M1494" s="2">
        <v>0</v>
      </c>
      <c r="N1494" s="3">
        <v>17</v>
      </c>
      <c r="O1494" s="3">
        <v>3</v>
      </c>
      <c r="P1494">
        <v>2</v>
      </c>
      <c r="Q1494" t="s">
        <v>7880</v>
      </c>
    </row>
    <row r="1495" spans="1:17" x14ac:dyDescent="0.25">
      <c r="A1495" t="s">
        <v>2745</v>
      </c>
      <c r="B1495" s="1">
        <v>40920</v>
      </c>
      <c r="C1495" t="s">
        <v>2746</v>
      </c>
      <c r="D1495" t="s">
        <v>81</v>
      </c>
      <c r="E1495" t="s">
        <v>82</v>
      </c>
      <c r="F1495" t="s">
        <v>82</v>
      </c>
      <c r="G1495" t="s">
        <v>41</v>
      </c>
      <c r="H1495" t="s">
        <v>47</v>
      </c>
      <c r="I1495" t="s">
        <v>32</v>
      </c>
      <c r="J1495" t="s">
        <v>24</v>
      </c>
      <c r="K1495" t="s">
        <v>91</v>
      </c>
      <c r="L1495" t="s">
        <v>2747</v>
      </c>
      <c r="M1495" s="2">
        <v>0</v>
      </c>
      <c r="N1495" s="3">
        <v>53</v>
      </c>
      <c r="O1495" s="3">
        <v>2</v>
      </c>
      <c r="P1495">
        <v>5</v>
      </c>
      <c r="Q1495" t="s">
        <v>7881</v>
      </c>
    </row>
    <row r="1496" spans="1:17" x14ac:dyDescent="0.25">
      <c r="A1496" t="s">
        <v>2745</v>
      </c>
      <c r="B1496" s="1">
        <v>40920</v>
      </c>
      <c r="C1496" t="s">
        <v>2746</v>
      </c>
      <c r="D1496" t="s">
        <v>81</v>
      </c>
      <c r="E1496" t="s">
        <v>82</v>
      </c>
      <c r="F1496" t="s">
        <v>82</v>
      </c>
      <c r="G1496" t="s">
        <v>41</v>
      </c>
      <c r="H1496" t="s">
        <v>47</v>
      </c>
      <c r="I1496" t="s">
        <v>32</v>
      </c>
      <c r="J1496" t="s">
        <v>24</v>
      </c>
      <c r="K1496" t="s">
        <v>25</v>
      </c>
      <c r="L1496" t="s">
        <v>2270</v>
      </c>
      <c r="M1496" s="2">
        <v>0</v>
      </c>
      <c r="N1496" s="3">
        <v>63</v>
      </c>
      <c r="O1496" s="3">
        <v>31</v>
      </c>
      <c r="P1496">
        <v>3</v>
      </c>
      <c r="Q1496" t="s">
        <v>7881</v>
      </c>
    </row>
    <row r="1497" spans="1:17" x14ac:dyDescent="0.25">
      <c r="A1497" t="s">
        <v>2745</v>
      </c>
      <c r="B1497" s="1">
        <v>40920</v>
      </c>
      <c r="C1497" t="s">
        <v>2746</v>
      </c>
      <c r="D1497" t="s">
        <v>81</v>
      </c>
      <c r="E1497" t="s">
        <v>82</v>
      </c>
      <c r="F1497" t="s">
        <v>82</v>
      </c>
      <c r="G1497" t="s">
        <v>41</v>
      </c>
      <c r="H1497" t="s">
        <v>47</v>
      </c>
      <c r="I1497" t="s">
        <v>32</v>
      </c>
      <c r="J1497" t="s">
        <v>24</v>
      </c>
      <c r="K1497" t="s">
        <v>50</v>
      </c>
      <c r="L1497" t="s">
        <v>2748</v>
      </c>
      <c r="M1497" s="2">
        <v>0</v>
      </c>
      <c r="N1497" s="3">
        <v>79</v>
      </c>
      <c r="O1497" s="3">
        <v>5</v>
      </c>
      <c r="P1497">
        <v>4</v>
      </c>
      <c r="Q1497" t="s">
        <v>7880</v>
      </c>
    </row>
    <row r="1498" spans="1:17" x14ac:dyDescent="0.25">
      <c r="A1498" t="s">
        <v>2745</v>
      </c>
      <c r="B1498" s="1">
        <v>40920</v>
      </c>
      <c r="C1498" t="s">
        <v>2746</v>
      </c>
      <c r="D1498" t="s">
        <v>81</v>
      </c>
      <c r="E1498" t="s">
        <v>82</v>
      </c>
      <c r="F1498" t="s">
        <v>82</v>
      </c>
      <c r="G1498" t="s">
        <v>41</v>
      </c>
      <c r="H1498" t="s">
        <v>47</v>
      </c>
      <c r="I1498" t="s">
        <v>32</v>
      </c>
      <c r="J1498" t="s">
        <v>107</v>
      </c>
      <c r="K1498" t="s">
        <v>147</v>
      </c>
      <c r="L1498" t="s">
        <v>2749</v>
      </c>
      <c r="M1498" s="2">
        <v>0</v>
      </c>
      <c r="N1498" s="3">
        <v>1195</v>
      </c>
      <c r="O1498" s="3">
        <v>155</v>
      </c>
      <c r="P1498">
        <v>5</v>
      </c>
      <c r="Q1498" t="s">
        <v>7881</v>
      </c>
    </row>
    <row r="1499" spans="1:17" x14ac:dyDescent="0.25">
      <c r="A1499" t="s">
        <v>2745</v>
      </c>
      <c r="B1499" s="1">
        <v>40920</v>
      </c>
      <c r="C1499" t="s">
        <v>2746</v>
      </c>
      <c r="D1499" t="s">
        <v>81</v>
      </c>
      <c r="E1499" t="s">
        <v>82</v>
      </c>
      <c r="F1499" t="s">
        <v>82</v>
      </c>
      <c r="G1499" t="s">
        <v>41</v>
      </c>
      <c r="H1499" t="s">
        <v>47</v>
      </c>
      <c r="I1499" t="s">
        <v>32</v>
      </c>
      <c r="J1499" t="s">
        <v>107</v>
      </c>
      <c r="K1499" t="s">
        <v>136</v>
      </c>
      <c r="L1499" t="s">
        <v>2750</v>
      </c>
      <c r="M1499" s="2">
        <v>0</v>
      </c>
      <c r="N1499" s="3">
        <v>558</v>
      </c>
      <c r="O1499" s="3">
        <v>139</v>
      </c>
      <c r="P1499">
        <v>4</v>
      </c>
      <c r="Q1499" t="s">
        <v>7880</v>
      </c>
    </row>
    <row r="1500" spans="1:17" x14ac:dyDescent="0.25">
      <c r="A1500" t="s">
        <v>2751</v>
      </c>
      <c r="B1500" s="1">
        <v>40920</v>
      </c>
      <c r="C1500" t="s">
        <v>2752</v>
      </c>
      <c r="D1500" t="s">
        <v>73</v>
      </c>
      <c r="E1500" t="s">
        <v>2081</v>
      </c>
      <c r="F1500" t="s">
        <v>2082</v>
      </c>
      <c r="G1500" t="s">
        <v>76</v>
      </c>
      <c r="H1500" t="s">
        <v>47</v>
      </c>
      <c r="I1500" t="s">
        <v>32</v>
      </c>
      <c r="J1500" t="s">
        <v>34</v>
      </c>
      <c r="K1500" t="s">
        <v>218</v>
      </c>
      <c r="L1500" t="s">
        <v>2753</v>
      </c>
      <c r="M1500" s="2">
        <v>0</v>
      </c>
      <c r="N1500" s="3">
        <v>94</v>
      </c>
      <c r="O1500" s="3">
        <v>34</v>
      </c>
      <c r="P1500">
        <v>2</v>
      </c>
      <c r="Q1500" t="s">
        <v>7880</v>
      </c>
    </row>
    <row r="1501" spans="1:17" x14ac:dyDescent="0.25">
      <c r="A1501" t="s">
        <v>2751</v>
      </c>
      <c r="B1501" s="1">
        <v>40920</v>
      </c>
      <c r="C1501" t="s">
        <v>2752</v>
      </c>
      <c r="D1501" t="s">
        <v>73</v>
      </c>
      <c r="E1501" t="s">
        <v>2081</v>
      </c>
      <c r="F1501" t="s">
        <v>2082</v>
      </c>
      <c r="G1501" t="s">
        <v>76</v>
      </c>
      <c r="H1501" t="s">
        <v>47</v>
      </c>
      <c r="I1501" t="s">
        <v>32</v>
      </c>
      <c r="J1501" t="s">
        <v>24</v>
      </c>
      <c r="K1501" t="s">
        <v>141</v>
      </c>
      <c r="L1501" t="s">
        <v>2754</v>
      </c>
      <c r="M1501" s="2">
        <v>0</v>
      </c>
      <c r="N1501" s="3">
        <v>1560</v>
      </c>
      <c r="O1501" s="3">
        <v>421</v>
      </c>
      <c r="P1501">
        <v>3</v>
      </c>
      <c r="Q1501" t="s">
        <v>7880</v>
      </c>
    </row>
    <row r="1502" spans="1:17" x14ac:dyDescent="0.25">
      <c r="A1502" t="s">
        <v>2751</v>
      </c>
      <c r="B1502" s="1">
        <v>40920</v>
      </c>
      <c r="C1502" t="s">
        <v>2752</v>
      </c>
      <c r="D1502" t="s">
        <v>73</v>
      </c>
      <c r="E1502" t="s">
        <v>2081</v>
      </c>
      <c r="F1502" t="s">
        <v>2082</v>
      </c>
      <c r="G1502" t="s">
        <v>76</v>
      </c>
      <c r="H1502" t="s">
        <v>47</v>
      </c>
      <c r="I1502" t="s">
        <v>32</v>
      </c>
      <c r="J1502" t="s">
        <v>24</v>
      </c>
      <c r="K1502" t="s">
        <v>78</v>
      </c>
      <c r="L1502" t="s">
        <v>1788</v>
      </c>
      <c r="M1502" s="2">
        <v>0</v>
      </c>
      <c r="N1502" s="3">
        <v>37</v>
      </c>
      <c r="O1502" s="3">
        <v>16</v>
      </c>
      <c r="P1502">
        <v>4</v>
      </c>
      <c r="Q1502" t="s">
        <v>7881</v>
      </c>
    </row>
    <row r="1503" spans="1:17" x14ac:dyDescent="0.25">
      <c r="A1503" t="s">
        <v>2751</v>
      </c>
      <c r="B1503" s="1">
        <v>40920</v>
      </c>
      <c r="C1503" t="s">
        <v>2752</v>
      </c>
      <c r="D1503" t="s">
        <v>73</v>
      </c>
      <c r="E1503" t="s">
        <v>2081</v>
      </c>
      <c r="F1503" t="s">
        <v>2082</v>
      </c>
      <c r="G1503" t="s">
        <v>76</v>
      </c>
      <c r="H1503" t="s">
        <v>47</v>
      </c>
      <c r="I1503" t="s">
        <v>32</v>
      </c>
      <c r="J1503" t="s">
        <v>24</v>
      </c>
      <c r="K1503" t="s">
        <v>145</v>
      </c>
      <c r="L1503" t="s">
        <v>2755</v>
      </c>
      <c r="M1503" s="2">
        <v>0</v>
      </c>
      <c r="N1503" s="3">
        <v>36</v>
      </c>
      <c r="O1503" s="3">
        <v>12</v>
      </c>
      <c r="P1503">
        <v>1</v>
      </c>
      <c r="Q1503" t="s">
        <v>7881</v>
      </c>
    </row>
    <row r="1504" spans="1:17" x14ac:dyDescent="0.25">
      <c r="A1504" t="s">
        <v>2756</v>
      </c>
      <c r="B1504" s="1">
        <v>40921</v>
      </c>
      <c r="C1504" t="s">
        <v>2757</v>
      </c>
      <c r="D1504" t="s">
        <v>28</v>
      </c>
      <c r="E1504" t="s">
        <v>29</v>
      </c>
      <c r="F1504" t="s">
        <v>2758</v>
      </c>
      <c r="G1504" t="s">
        <v>20</v>
      </c>
      <c r="H1504" t="s">
        <v>21</v>
      </c>
      <c r="I1504" t="s">
        <v>54</v>
      </c>
      <c r="J1504" t="s">
        <v>107</v>
      </c>
      <c r="K1504" t="s">
        <v>108</v>
      </c>
      <c r="L1504" t="s">
        <v>1431</v>
      </c>
      <c r="M1504" s="2">
        <v>0</v>
      </c>
      <c r="N1504" s="3">
        <v>1207</v>
      </c>
      <c r="O1504" s="3">
        <v>36</v>
      </c>
      <c r="P1504">
        <v>4</v>
      </c>
      <c r="Q1504" t="s">
        <v>7881</v>
      </c>
    </row>
    <row r="1505" spans="1:17" x14ac:dyDescent="0.25">
      <c r="A1505" t="s">
        <v>2759</v>
      </c>
      <c r="B1505" s="1">
        <v>40921</v>
      </c>
      <c r="C1505" t="s">
        <v>834</v>
      </c>
      <c r="D1505" t="s">
        <v>28</v>
      </c>
      <c r="E1505" t="s">
        <v>29</v>
      </c>
      <c r="F1505" t="s">
        <v>2519</v>
      </c>
      <c r="G1505" t="s">
        <v>20</v>
      </c>
      <c r="H1505" t="s">
        <v>31</v>
      </c>
      <c r="I1505" t="s">
        <v>22</v>
      </c>
      <c r="J1505" t="s">
        <v>24</v>
      </c>
      <c r="K1505" t="s">
        <v>50</v>
      </c>
      <c r="L1505" t="s">
        <v>611</v>
      </c>
      <c r="M1505" s="2">
        <v>0</v>
      </c>
      <c r="N1505" s="3">
        <v>612</v>
      </c>
      <c r="O1505" s="3">
        <v>159</v>
      </c>
      <c r="P1505">
        <v>3</v>
      </c>
      <c r="Q1505" t="s">
        <v>7880</v>
      </c>
    </row>
    <row r="1506" spans="1:17" x14ac:dyDescent="0.25">
      <c r="A1506" t="s">
        <v>2760</v>
      </c>
      <c r="B1506" s="1">
        <v>40922</v>
      </c>
      <c r="C1506" t="s">
        <v>2761</v>
      </c>
      <c r="D1506" t="s">
        <v>38</v>
      </c>
      <c r="E1506" t="s">
        <v>304</v>
      </c>
      <c r="F1506" t="s">
        <v>1800</v>
      </c>
      <c r="G1506" t="s">
        <v>41</v>
      </c>
      <c r="H1506" t="s">
        <v>31</v>
      </c>
      <c r="I1506" t="s">
        <v>32</v>
      </c>
      <c r="J1506" t="s">
        <v>24</v>
      </c>
      <c r="K1506" t="s">
        <v>43</v>
      </c>
      <c r="L1506" t="s">
        <v>1592</v>
      </c>
      <c r="M1506" s="2">
        <v>0</v>
      </c>
      <c r="N1506" s="3">
        <v>59</v>
      </c>
      <c r="O1506" s="3">
        <v>0</v>
      </c>
      <c r="P1506">
        <v>2</v>
      </c>
      <c r="Q1506" t="s">
        <v>7880</v>
      </c>
    </row>
    <row r="1507" spans="1:17" x14ac:dyDescent="0.25">
      <c r="A1507" t="s">
        <v>2760</v>
      </c>
      <c r="B1507" s="1">
        <v>40922</v>
      </c>
      <c r="C1507" t="s">
        <v>2761</v>
      </c>
      <c r="D1507" t="s">
        <v>38</v>
      </c>
      <c r="E1507" t="s">
        <v>304</v>
      </c>
      <c r="F1507" t="s">
        <v>1800</v>
      </c>
      <c r="G1507" t="s">
        <v>41</v>
      </c>
      <c r="H1507" t="s">
        <v>31</v>
      </c>
      <c r="I1507" t="s">
        <v>32</v>
      </c>
      <c r="J1507" t="s">
        <v>107</v>
      </c>
      <c r="K1507" t="s">
        <v>136</v>
      </c>
      <c r="L1507" t="s">
        <v>2762</v>
      </c>
      <c r="M1507" s="2">
        <v>0.15</v>
      </c>
      <c r="N1507" s="3">
        <v>407</v>
      </c>
      <c r="O1507" s="3">
        <v>29</v>
      </c>
      <c r="P1507">
        <v>6</v>
      </c>
      <c r="Q1507" t="s">
        <v>7880</v>
      </c>
    </row>
    <row r="1508" spans="1:17" x14ac:dyDescent="0.25">
      <c r="A1508" t="s">
        <v>2763</v>
      </c>
      <c r="B1508" s="1">
        <v>40924</v>
      </c>
      <c r="C1508" t="s">
        <v>2764</v>
      </c>
      <c r="D1508" t="s">
        <v>73</v>
      </c>
      <c r="E1508" t="s">
        <v>422</v>
      </c>
      <c r="F1508" t="s">
        <v>423</v>
      </c>
      <c r="G1508" t="s">
        <v>76</v>
      </c>
      <c r="H1508" t="s">
        <v>31</v>
      </c>
      <c r="I1508" t="s">
        <v>22</v>
      </c>
      <c r="J1508" t="s">
        <v>34</v>
      </c>
      <c r="K1508" t="s">
        <v>218</v>
      </c>
      <c r="L1508" t="s">
        <v>2765</v>
      </c>
      <c r="M1508" s="2">
        <v>0</v>
      </c>
      <c r="N1508" s="3">
        <v>303</v>
      </c>
      <c r="O1508" s="3">
        <v>6</v>
      </c>
      <c r="P1508">
        <v>6</v>
      </c>
      <c r="Q1508" t="s">
        <v>7880</v>
      </c>
    </row>
    <row r="1509" spans="1:17" x14ac:dyDescent="0.25">
      <c r="A1509" t="s">
        <v>2763</v>
      </c>
      <c r="B1509" s="1">
        <v>40924</v>
      </c>
      <c r="C1509" t="s">
        <v>2764</v>
      </c>
      <c r="D1509" t="s">
        <v>73</v>
      </c>
      <c r="E1509" t="s">
        <v>422</v>
      </c>
      <c r="F1509" t="s">
        <v>423</v>
      </c>
      <c r="G1509" t="s">
        <v>76</v>
      </c>
      <c r="H1509" t="s">
        <v>31</v>
      </c>
      <c r="I1509" t="s">
        <v>22</v>
      </c>
      <c r="J1509" t="s">
        <v>107</v>
      </c>
      <c r="K1509" t="s">
        <v>136</v>
      </c>
      <c r="L1509" t="s">
        <v>2766</v>
      </c>
      <c r="M1509" s="2">
        <v>0.4</v>
      </c>
      <c r="N1509" s="3">
        <v>224</v>
      </c>
      <c r="O1509" s="3">
        <v>-86</v>
      </c>
      <c r="P1509">
        <v>5</v>
      </c>
      <c r="Q1509" t="s">
        <v>7880</v>
      </c>
    </row>
    <row r="1510" spans="1:17" x14ac:dyDescent="0.25">
      <c r="A1510" t="s">
        <v>2767</v>
      </c>
      <c r="B1510" s="1">
        <v>40924</v>
      </c>
      <c r="C1510" t="s">
        <v>855</v>
      </c>
      <c r="D1510" t="s">
        <v>38</v>
      </c>
      <c r="E1510" t="s">
        <v>304</v>
      </c>
      <c r="F1510" t="s">
        <v>2768</v>
      </c>
      <c r="G1510" t="s">
        <v>41</v>
      </c>
      <c r="H1510" t="s">
        <v>31</v>
      </c>
      <c r="I1510" t="s">
        <v>32</v>
      </c>
      <c r="J1510" t="s">
        <v>34</v>
      </c>
      <c r="K1510" t="s">
        <v>218</v>
      </c>
      <c r="L1510" t="s">
        <v>2375</v>
      </c>
      <c r="M1510" s="2">
        <v>0</v>
      </c>
      <c r="N1510" s="3">
        <v>363</v>
      </c>
      <c r="O1510" s="3">
        <v>130</v>
      </c>
      <c r="P1510">
        <v>7</v>
      </c>
      <c r="Q1510" t="s">
        <v>7880</v>
      </c>
    </row>
    <row r="1511" spans="1:17" x14ac:dyDescent="0.25">
      <c r="A1511" t="s">
        <v>2767</v>
      </c>
      <c r="B1511" s="1">
        <v>40924</v>
      </c>
      <c r="C1511" t="s">
        <v>855</v>
      </c>
      <c r="D1511" t="s">
        <v>38</v>
      </c>
      <c r="E1511" t="s">
        <v>304</v>
      </c>
      <c r="F1511" t="s">
        <v>2768</v>
      </c>
      <c r="G1511" t="s">
        <v>41</v>
      </c>
      <c r="H1511" t="s">
        <v>31</v>
      </c>
      <c r="I1511" t="s">
        <v>32</v>
      </c>
      <c r="J1511" t="s">
        <v>24</v>
      </c>
      <c r="K1511" t="s">
        <v>78</v>
      </c>
      <c r="L1511" t="s">
        <v>2769</v>
      </c>
      <c r="M1511" s="2">
        <v>0</v>
      </c>
      <c r="N1511" s="3">
        <v>18</v>
      </c>
      <c r="O1511" s="3">
        <v>2</v>
      </c>
      <c r="P1511">
        <v>3</v>
      </c>
      <c r="Q1511" t="s">
        <v>7880</v>
      </c>
    </row>
    <row r="1512" spans="1:17" x14ac:dyDescent="0.25">
      <c r="A1512" t="s">
        <v>2770</v>
      </c>
      <c r="B1512" s="1">
        <v>40924</v>
      </c>
      <c r="C1512" t="s">
        <v>1786</v>
      </c>
      <c r="D1512" t="s">
        <v>73</v>
      </c>
      <c r="E1512" t="s">
        <v>652</v>
      </c>
      <c r="F1512" t="s">
        <v>2329</v>
      </c>
      <c r="G1512" t="s">
        <v>76</v>
      </c>
      <c r="H1512" t="s">
        <v>21</v>
      </c>
      <c r="I1512" t="s">
        <v>22</v>
      </c>
      <c r="J1512" t="s">
        <v>24</v>
      </c>
      <c r="K1512" t="s">
        <v>43</v>
      </c>
      <c r="L1512" t="s">
        <v>2611</v>
      </c>
      <c r="M1512" s="2">
        <v>0</v>
      </c>
      <c r="N1512" s="3">
        <v>107</v>
      </c>
      <c r="O1512" s="3">
        <v>0</v>
      </c>
      <c r="P1512">
        <v>2</v>
      </c>
      <c r="Q1512" t="s">
        <v>7880</v>
      </c>
    </row>
    <row r="1513" spans="1:17" x14ac:dyDescent="0.25">
      <c r="A1513" t="s">
        <v>2771</v>
      </c>
      <c r="B1513" s="1">
        <v>40924</v>
      </c>
      <c r="C1513" t="s">
        <v>505</v>
      </c>
      <c r="D1513" t="s">
        <v>28</v>
      </c>
      <c r="E1513" t="s">
        <v>29</v>
      </c>
      <c r="F1513" t="s">
        <v>280</v>
      </c>
      <c r="G1513" t="s">
        <v>20</v>
      </c>
      <c r="H1513" t="s">
        <v>47</v>
      </c>
      <c r="I1513" t="s">
        <v>32</v>
      </c>
      <c r="J1513" t="s">
        <v>24</v>
      </c>
      <c r="K1513" t="s">
        <v>63</v>
      </c>
      <c r="L1513" t="s">
        <v>2664</v>
      </c>
      <c r="M1513" s="2">
        <v>0.1</v>
      </c>
      <c r="N1513" s="3">
        <v>37</v>
      </c>
      <c r="O1513" s="3">
        <v>9</v>
      </c>
      <c r="P1513">
        <v>3</v>
      </c>
      <c r="Q1513" t="s">
        <v>7880</v>
      </c>
    </row>
    <row r="1514" spans="1:17" x14ac:dyDescent="0.25">
      <c r="A1514" t="s">
        <v>2771</v>
      </c>
      <c r="B1514" s="1">
        <v>40924</v>
      </c>
      <c r="C1514" t="s">
        <v>505</v>
      </c>
      <c r="D1514" t="s">
        <v>28</v>
      </c>
      <c r="E1514" t="s">
        <v>29</v>
      </c>
      <c r="F1514" t="s">
        <v>280</v>
      </c>
      <c r="G1514" t="s">
        <v>20</v>
      </c>
      <c r="H1514" t="s">
        <v>47</v>
      </c>
      <c r="I1514" t="s">
        <v>32</v>
      </c>
      <c r="J1514" t="s">
        <v>24</v>
      </c>
      <c r="K1514" t="s">
        <v>50</v>
      </c>
      <c r="L1514" t="s">
        <v>739</v>
      </c>
      <c r="M1514" s="2">
        <v>0.1</v>
      </c>
      <c r="N1514" s="3">
        <v>65</v>
      </c>
      <c r="O1514" s="3">
        <v>-6</v>
      </c>
      <c r="P1514">
        <v>3</v>
      </c>
      <c r="Q1514" t="s">
        <v>7880</v>
      </c>
    </row>
    <row r="1515" spans="1:17" x14ac:dyDescent="0.25">
      <c r="A1515" t="s">
        <v>2772</v>
      </c>
      <c r="B1515" s="1">
        <v>40924</v>
      </c>
      <c r="C1515" t="s">
        <v>1479</v>
      </c>
      <c r="D1515" t="s">
        <v>101</v>
      </c>
      <c r="E1515" t="s">
        <v>183</v>
      </c>
      <c r="F1515" t="s">
        <v>2773</v>
      </c>
      <c r="G1515" t="s">
        <v>41</v>
      </c>
      <c r="H1515" t="s">
        <v>47</v>
      </c>
      <c r="I1515" t="s">
        <v>54</v>
      </c>
      <c r="J1515" t="s">
        <v>34</v>
      </c>
      <c r="K1515" t="s">
        <v>97</v>
      </c>
      <c r="L1515" t="s">
        <v>1632</v>
      </c>
      <c r="M1515" s="2">
        <v>0.1</v>
      </c>
      <c r="N1515" s="3">
        <v>435</v>
      </c>
      <c r="O1515" s="3">
        <v>87</v>
      </c>
      <c r="P1515">
        <v>3</v>
      </c>
      <c r="Q1515" t="s">
        <v>7881</v>
      </c>
    </row>
    <row r="1516" spans="1:17" x14ac:dyDescent="0.25">
      <c r="A1516" t="s">
        <v>2772</v>
      </c>
      <c r="B1516" s="1">
        <v>40924</v>
      </c>
      <c r="C1516" t="s">
        <v>1479</v>
      </c>
      <c r="D1516" t="s">
        <v>101</v>
      </c>
      <c r="E1516" t="s">
        <v>183</v>
      </c>
      <c r="F1516" t="s">
        <v>2773</v>
      </c>
      <c r="G1516" t="s">
        <v>41</v>
      </c>
      <c r="H1516" t="s">
        <v>47</v>
      </c>
      <c r="I1516" t="s">
        <v>54</v>
      </c>
      <c r="J1516" t="s">
        <v>24</v>
      </c>
      <c r="K1516" t="s">
        <v>141</v>
      </c>
      <c r="L1516" t="s">
        <v>2043</v>
      </c>
      <c r="M1516" s="2">
        <v>0.1</v>
      </c>
      <c r="N1516" s="3">
        <v>2284</v>
      </c>
      <c r="O1516" s="3">
        <v>0</v>
      </c>
      <c r="P1516">
        <v>9</v>
      </c>
      <c r="Q1516" t="s">
        <v>7880</v>
      </c>
    </row>
    <row r="1517" spans="1:17" x14ac:dyDescent="0.25">
      <c r="A1517" t="s">
        <v>2774</v>
      </c>
      <c r="B1517" s="1">
        <v>40925</v>
      </c>
      <c r="C1517" t="s">
        <v>591</v>
      </c>
      <c r="D1517" t="s">
        <v>119</v>
      </c>
      <c r="E1517" t="s">
        <v>570</v>
      </c>
      <c r="F1517" t="s">
        <v>2775</v>
      </c>
      <c r="G1517" t="s">
        <v>41</v>
      </c>
      <c r="H1517" t="s">
        <v>21</v>
      </c>
      <c r="I1517" t="s">
        <v>32</v>
      </c>
      <c r="J1517" t="s">
        <v>24</v>
      </c>
      <c r="K1517" t="s">
        <v>43</v>
      </c>
      <c r="L1517" t="s">
        <v>2776</v>
      </c>
      <c r="M1517" s="2">
        <v>0.5</v>
      </c>
      <c r="N1517" s="3">
        <v>171</v>
      </c>
      <c r="O1517" s="3">
        <v>-72</v>
      </c>
      <c r="P1517">
        <v>7</v>
      </c>
      <c r="Q1517" t="s">
        <v>7880</v>
      </c>
    </row>
    <row r="1518" spans="1:17" x14ac:dyDescent="0.25">
      <c r="A1518" t="s">
        <v>2777</v>
      </c>
      <c r="B1518" s="1">
        <v>40926</v>
      </c>
      <c r="C1518" t="s">
        <v>871</v>
      </c>
      <c r="D1518" t="s">
        <v>28</v>
      </c>
      <c r="E1518" t="s">
        <v>664</v>
      </c>
      <c r="F1518" t="s">
        <v>2778</v>
      </c>
      <c r="G1518" t="s">
        <v>20</v>
      </c>
      <c r="H1518" t="s">
        <v>47</v>
      </c>
      <c r="I1518" t="s">
        <v>32</v>
      </c>
      <c r="J1518" t="s">
        <v>107</v>
      </c>
      <c r="K1518" t="s">
        <v>136</v>
      </c>
      <c r="L1518" t="s">
        <v>1266</v>
      </c>
      <c r="M1518" s="2">
        <v>0</v>
      </c>
      <c r="N1518" s="3">
        <v>340</v>
      </c>
      <c r="O1518" s="3">
        <v>30</v>
      </c>
      <c r="P1518">
        <v>5</v>
      </c>
      <c r="Q1518" t="s">
        <v>7880</v>
      </c>
    </row>
    <row r="1519" spans="1:17" x14ac:dyDescent="0.25">
      <c r="A1519" t="s">
        <v>2779</v>
      </c>
      <c r="B1519" s="1">
        <v>40926</v>
      </c>
      <c r="C1519" t="s">
        <v>834</v>
      </c>
      <c r="D1519" t="s">
        <v>86</v>
      </c>
      <c r="E1519" t="s">
        <v>708</v>
      </c>
      <c r="F1519" t="s">
        <v>1247</v>
      </c>
      <c r="G1519" t="s">
        <v>76</v>
      </c>
      <c r="H1519" t="s">
        <v>31</v>
      </c>
      <c r="I1519" t="s">
        <v>22</v>
      </c>
      <c r="J1519" t="s">
        <v>34</v>
      </c>
      <c r="K1519" t="s">
        <v>218</v>
      </c>
      <c r="L1519" t="s">
        <v>2780</v>
      </c>
      <c r="M1519" s="2">
        <v>0</v>
      </c>
      <c r="N1519" s="3">
        <v>201</v>
      </c>
      <c r="O1519" s="3">
        <v>18</v>
      </c>
      <c r="P1519">
        <v>4</v>
      </c>
      <c r="Q1519" t="s">
        <v>7880</v>
      </c>
    </row>
    <row r="1520" spans="1:17" x14ac:dyDescent="0.25">
      <c r="A1520" t="s">
        <v>2779</v>
      </c>
      <c r="B1520" s="1">
        <v>40926</v>
      </c>
      <c r="C1520" t="s">
        <v>834</v>
      </c>
      <c r="D1520" t="s">
        <v>86</v>
      </c>
      <c r="E1520" t="s">
        <v>708</v>
      </c>
      <c r="F1520" t="s">
        <v>1247</v>
      </c>
      <c r="G1520" t="s">
        <v>76</v>
      </c>
      <c r="H1520" t="s">
        <v>31</v>
      </c>
      <c r="I1520" t="s">
        <v>22</v>
      </c>
      <c r="J1520" t="s">
        <v>24</v>
      </c>
      <c r="K1520" t="s">
        <v>78</v>
      </c>
      <c r="L1520" t="s">
        <v>1764</v>
      </c>
      <c r="M1520" s="2">
        <v>0</v>
      </c>
      <c r="N1520" s="3">
        <v>14</v>
      </c>
      <c r="O1520" s="3">
        <v>6</v>
      </c>
      <c r="P1520">
        <v>3</v>
      </c>
      <c r="Q1520" t="s">
        <v>7880</v>
      </c>
    </row>
    <row r="1521" spans="1:17" x14ac:dyDescent="0.25">
      <c r="A1521" t="s">
        <v>2781</v>
      </c>
      <c r="B1521" s="1">
        <v>40926</v>
      </c>
      <c r="C1521" t="s">
        <v>2782</v>
      </c>
      <c r="D1521" t="s">
        <v>38</v>
      </c>
      <c r="E1521" t="s">
        <v>380</v>
      </c>
      <c r="F1521" t="s">
        <v>2042</v>
      </c>
      <c r="G1521" t="s">
        <v>41</v>
      </c>
      <c r="H1521" t="s">
        <v>47</v>
      </c>
      <c r="I1521" t="s">
        <v>95</v>
      </c>
      <c r="J1521" t="s">
        <v>34</v>
      </c>
      <c r="K1521" t="s">
        <v>218</v>
      </c>
      <c r="L1521" t="s">
        <v>2783</v>
      </c>
      <c r="M1521" s="2">
        <v>0</v>
      </c>
      <c r="N1521" s="3">
        <v>53</v>
      </c>
      <c r="O1521" s="3">
        <v>20</v>
      </c>
      <c r="P1521">
        <v>1</v>
      </c>
      <c r="Q1521" t="s">
        <v>7880</v>
      </c>
    </row>
    <row r="1522" spans="1:17" x14ac:dyDescent="0.25">
      <c r="A1522" t="s">
        <v>2784</v>
      </c>
      <c r="B1522" s="1">
        <v>40926</v>
      </c>
      <c r="C1522" t="s">
        <v>2093</v>
      </c>
      <c r="D1522" t="s">
        <v>81</v>
      </c>
      <c r="E1522" t="s">
        <v>82</v>
      </c>
      <c r="F1522" t="s">
        <v>82</v>
      </c>
      <c r="G1522" t="s">
        <v>41</v>
      </c>
      <c r="H1522" t="s">
        <v>21</v>
      </c>
      <c r="I1522" t="s">
        <v>32</v>
      </c>
      <c r="J1522" t="s">
        <v>24</v>
      </c>
      <c r="K1522" t="s">
        <v>50</v>
      </c>
      <c r="L1522" t="s">
        <v>520</v>
      </c>
      <c r="M1522" s="2">
        <v>0</v>
      </c>
      <c r="N1522" s="3">
        <v>257</v>
      </c>
      <c r="O1522" s="3">
        <v>110</v>
      </c>
      <c r="P1522">
        <v>2</v>
      </c>
      <c r="Q1522" t="s">
        <v>7881</v>
      </c>
    </row>
    <row r="1523" spans="1:17" x14ac:dyDescent="0.25">
      <c r="A1523" t="s">
        <v>2784</v>
      </c>
      <c r="B1523" s="1">
        <v>40926</v>
      </c>
      <c r="C1523" t="s">
        <v>2093</v>
      </c>
      <c r="D1523" t="s">
        <v>81</v>
      </c>
      <c r="E1523" t="s">
        <v>82</v>
      </c>
      <c r="F1523" t="s">
        <v>82</v>
      </c>
      <c r="G1523" t="s">
        <v>41</v>
      </c>
      <c r="H1523" t="s">
        <v>21</v>
      </c>
      <c r="I1523" t="s">
        <v>32</v>
      </c>
      <c r="J1523" t="s">
        <v>24</v>
      </c>
      <c r="K1523" t="s">
        <v>50</v>
      </c>
      <c r="L1523" t="s">
        <v>441</v>
      </c>
      <c r="M1523" s="2">
        <v>0</v>
      </c>
      <c r="N1523" s="3">
        <v>285</v>
      </c>
      <c r="O1523" s="3">
        <v>117</v>
      </c>
      <c r="P1523">
        <v>5</v>
      </c>
      <c r="Q1523" t="s">
        <v>7881</v>
      </c>
    </row>
    <row r="1524" spans="1:17" x14ac:dyDescent="0.25">
      <c r="A1524" t="s">
        <v>2784</v>
      </c>
      <c r="B1524" s="1">
        <v>40926</v>
      </c>
      <c r="C1524" t="s">
        <v>2093</v>
      </c>
      <c r="D1524" t="s">
        <v>81</v>
      </c>
      <c r="E1524" t="s">
        <v>82</v>
      </c>
      <c r="F1524" t="s">
        <v>82</v>
      </c>
      <c r="G1524" t="s">
        <v>41</v>
      </c>
      <c r="H1524" t="s">
        <v>21</v>
      </c>
      <c r="I1524" t="s">
        <v>32</v>
      </c>
      <c r="J1524" t="s">
        <v>24</v>
      </c>
      <c r="K1524" t="s">
        <v>50</v>
      </c>
      <c r="L1524" t="s">
        <v>986</v>
      </c>
      <c r="M1524" s="2">
        <v>0</v>
      </c>
      <c r="N1524" s="3">
        <v>852</v>
      </c>
      <c r="O1524" s="3">
        <v>136</v>
      </c>
      <c r="P1524">
        <v>6</v>
      </c>
      <c r="Q1524" t="s">
        <v>7881</v>
      </c>
    </row>
    <row r="1525" spans="1:17" x14ac:dyDescent="0.25">
      <c r="A1525" t="s">
        <v>2785</v>
      </c>
      <c r="B1525" s="1">
        <v>40927</v>
      </c>
      <c r="C1525" t="s">
        <v>2786</v>
      </c>
      <c r="D1525" t="s">
        <v>119</v>
      </c>
      <c r="E1525" t="s">
        <v>433</v>
      </c>
      <c r="F1525" t="s">
        <v>892</v>
      </c>
      <c r="G1525" t="s">
        <v>41</v>
      </c>
      <c r="H1525" t="s">
        <v>31</v>
      </c>
      <c r="I1525" t="s">
        <v>32</v>
      </c>
      <c r="J1525" t="s">
        <v>34</v>
      </c>
      <c r="K1525" t="s">
        <v>89</v>
      </c>
      <c r="L1525" t="s">
        <v>2787</v>
      </c>
      <c r="M1525" s="2">
        <v>0.7</v>
      </c>
      <c r="N1525" s="3">
        <v>240</v>
      </c>
      <c r="O1525" s="3">
        <v>-535</v>
      </c>
      <c r="P1525">
        <v>3</v>
      </c>
      <c r="Q1525" t="s">
        <v>7880</v>
      </c>
    </row>
    <row r="1526" spans="1:17" x14ac:dyDescent="0.25">
      <c r="A1526" t="s">
        <v>2785</v>
      </c>
      <c r="B1526" s="1">
        <v>40927</v>
      </c>
      <c r="C1526" t="s">
        <v>2786</v>
      </c>
      <c r="D1526" t="s">
        <v>119</v>
      </c>
      <c r="E1526" t="s">
        <v>433</v>
      </c>
      <c r="F1526" t="s">
        <v>892</v>
      </c>
      <c r="G1526" t="s">
        <v>41</v>
      </c>
      <c r="H1526" t="s">
        <v>31</v>
      </c>
      <c r="I1526" t="s">
        <v>32</v>
      </c>
      <c r="J1526" t="s">
        <v>24</v>
      </c>
      <c r="K1526" t="s">
        <v>63</v>
      </c>
      <c r="L1526" t="s">
        <v>2788</v>
      </c>
      <c r="M1526" s="2">
        <v>0.5</v>
      </c>
      <c r="N1526" s="3">
        <v>22</v>
      </c>
      <c r="O1526" s="3">
        <v>0</v>
      </c>
      <c r="P1526">
        <v>3</v>
      </c>
      <c r="Q1526" t="s">
        <v>7880</v>
      </c>
    </row>
    <row r="1527" spans="1:17" x14ac:dyDescent="0.25">
      <c r="A1527" t="s">
        <v>2785</v>
      </c>
      <c r="B1527" s="1">
        <v>40927</v>
      </c>
      <c r="C1527" t="s">
        <v>2786</v>
      </c>
      <c r="D1527" t="s">
        <v>119</v>
      </c>
      <c r="E1527" t="s">
        <v>433</v>
      </c>
      <c r="F1527" t="s">
        <v>892</v>
      </c>
      <c r="G1527" t="s">
        <v>41</v>
      </c>
      <c r="H1527" t="s">
        <v>31</v>
      </c>
      <c r="I1527" t="s">
        <v>32</v>
      </c>
      <c r="J1527" t="s">
        <v>24</v>
      </c>
      <c r="K1527" t="s">
        <v>50</v>
      </c>
      <c r="L1527" t="s">
        <v>2789</v>
      </c>
      <c r="M1527" s="2">
        <v>0.5</v>
      </c>
      <c r="N1527" s="3">
        <v>145</v>
      </c>
      <c r="O1527" s="3">
        <v>-9</v>
      </c>
      <c r="P1527">
        <v>6</v>
      </c>
      <c r="Q1527" t="s">
        <v>7881</v>
      </c>
    </row>
    <row r="1528" spans="1:17" x14ac:dyDescent="0.25">
      <c r="A1528" t="s">
        <v>2785</v>
      </c>
      <c r="B1528" s="1">
        <v>40927</v>
      </c>
      <c r="C1528" t="s">
        <v>2786</v>
      </c>
      <c r="D1528" t="s">
        <v>119</v>
      </c>
      <c r="E1528" t="s">
        <v>433</v>
      </c>
      <c r="F1528" t="s">
        <v>892</v>
      </c>
      <c r="G1528" t="s">
        <v>41</v>
      </c>
      <c r="H1528" t="s">
        <v>31</v>
      </c>
      <c r="I1528" t="s">
        <v>32</v>
      </c>
      <c r="J1528" t="s">
        <v>24</v>
      </c>
      <c r="K1528" t="s">
        <v>145</v>
      </c>
      <c r="L1528" t="s">
        <v>2790</v>
      </c>
      <c r="M1528" s="2">
        <v>0.5</v>
      </c>
      <c r="N1528" s="3">
        <v>36</v>
      </c>
      <c r="O1528" s="3">
        <v>-18</v>
      </c>
      <c r="P1528">
        <v>3</v>
      </c>
      <c r="Q1528" t="s">
        <v>7881</v>
      </c>
    </row>
    <row r="1529" spans="1:17" x14ac:dyDescent="0.25">
      <c r="A1529" t="s">
        <v>2791</v>
      </c>
      <c r="B1529" s="1">
        <v>40928</v>
      </c>
      <c r="C1529" t="s">
        <v>1422</v>
      </c>
      <c r="D1529" t="s">
        <v>28</v>
      </c>
      <c r="E1529" t="s">
        <v>29</v>
      </c>
      <c r="F1529" t="s">
        <v>2792</v>
      </c>
      <c r="G1529" t="s">
        <v>20</v>
      </c>
      <c r="H1529" t="s">
        <v>31</v>
      </c>
      <c r="I1529" t="s">
        <v>54</v>
      </c>
      <c r="J1529" t="s">
        <v>24</v>
      </c>
      <c r="K1529" t="s">
        <v>78</v>
      </c>
      <c r="L1529" t="s">
        <v>105</v>
      </c>
      <c r="M1529" s="2">
        <v>0</v>
      </c>
      <c r="N1529" s="3">
        <v>18</v>
      </c>
      <c r="O1529" s="3">
        <v>3</v>
      </c>
      <c r="P1529">
        <v>2</v>
      </c>
      <c r="Q1529" t="s">
        <v>7881</v>
      </c>
    </row>
    <row r="1530" spans="1:17" x14ac:dyDescent="0.25">
      <c r="A1530" t="s">
        <v>2793</v>
      </c>
      <c r="B1530" s="1">
        <v>40928</v>
      </c>
      <c r="C1530" t="s">
        <v>2794</v>
      </c>
      <c r="D1530" t="s">
        <v>28</v>
      </c>
      <c r="E1530" t="s">
        <v>29</v>
      </c>
      <c r="F1530" t="s">
        <v>46</v>
      </c>
      <c r="G1530" t="s">
        <v>20</v>
      </c>
      <c r="H1530" t="s">
        <v>47</v>
      </c>
      <c r="I1530" t="s">
        <v>32</v>
      </c>
      <c r="J1530" t="s">
        <v>34</v>
      </c>
      <c r="K1530" t="s">
        <v>218</v>
      </c>
      <c r="L1530" t="s">
        <v>2395</v>
      </c>
      <c r="M1530" s="2">
        <v>0.8</v>
      </c>
      <c r="N1530" s="3">
        <v>70</v>
      </c>
      <c r="O1530" s="3">
        <v>-271</v>
      </c>
      <c r="P1530">
        <v>7</v>
      </c>
      <c r="Q1530" t="s">
        <v>7881</v>
      </c>
    </row>
    <row r="1531" spans="1:17" x14ac:dyDescent="0.25">
      <c r="A1531" t="s">
        <v>2795</v>
      </c>
      <c r="B1531" s="1">
        <v>40930</v>
      </c>
      <c r="C1531" t="s">
        <v>2796</v>
      </c>
      <c r="D1531" t="s">
        <v>119</v>
      </c>
      <c r="E1531" t="s">
        <v>926</v>
      </c>
      <c r="F1531" t="s">
        <v>926</v>
      </c>
      <c r="G1531" t="s">
        <v>41</v>
      </c>
      <c r="H1531" t="s">
        <v>21</v>
      </c>
      <c r="I1531" t="s">
        <v>32</v>
      </c>
      <c r="J1531" t="s">
        <v>34</v>
      </c>
      <c r="K1531" t="s">
        <v>97</v>
      </c>
      <c r="L1531" t="s">
        <v>2797</v>
      </c>
      <c r="M1531" s="2">
        <v>0.5</v>
      </c>
      <c r="N1531" s="3">
        <v>151</v>
      </c>
      <c r="O1531" s="3">
        <v>-48</v>
      </c>
      <c r="P1531">
        <v>3</v>
      </c>
      <c r="Q1531" t="s">
        <v>7881</v>
      </c>
    </row>
    <row r="1532" spans="1:17" x14ac:dyDescent="0.25">
      <c r="A1532" t="s">
        <v>2798</v>
      </c>
      <c r="B1532" s="1">
        <v>40931</v>
      </c>
      <c r="C1532" t="s">
        <v>2799</v>
      </c>
      <c r="D1532" t="s">
        <v>28</v>
      </c>
      <c r="E1532" t="s">
        <v>29</v>
      </c>
      <c r="F1532" t="s">
        <v>2800</v>
      </c>
      <c r="G1532" t="s">
        <v>20</v>
      </c>
      <c r="H1532" t="s">
        <v>47</v>
      </c>
      <c r="I1532" t="s">
        <v>32</v>
      </c>
      <c r="J1532" t="s">
        <v>24</v>
      </c>
      <c r="K1532" t="s">
        <v>78</v>
      </c>
      <c r="L1532" t="s">
        <v>2530</v>
      </c>
      <c r="M1532" s="2">
        <v>0</v>
      </c>
      <c r="N1532" s="3">
        <v>41</v>
      </c>
      <c r="O1532" s="3">
        <v>11</v>
      </c>
      <c r="P1532">
        <v>6</v>
      </c>
      <c r="Q1532" t="s">
        <v>7880</v>
      </c>
    </row>
    <row r="1533" spans="1:17" x14ac:dyDescent="0.25">
      <c r="A1533" t="s">
        <v>2801</v>
      </c>
      <c r="B1533" s="1">
        <v>40931</v>
      </c>
      <c r="C1533" t="s">
        <v>2131</v>
      </c>
      <c r="D1533" t="s">
        <v>73</v>
      </c>
      <c r="E1533" t="s">
        <v>166</v>
      </c>
      <c r="F1533" t="s">
        <v>394</v>
      </c>
      <c r="G1533" t="s">
        <v>76</v>
      </c>
      <c r="H1533" t="s">
        <v>47</v>
      </c>
      <c r="I1533" t="s">
        <v>32</v>
      </c>
      <c r="J1533" t="s">
        <v>107</v>
      </c>
      <c r="K1533" t="s">
        <v>136</v>
      </c>
      <c r="L1533" t="s">
        <v>1420</v>
      </c>
      <c r="M1533" s="2">
        <v>0.4</v>
      </c>
      <c r="N1533" s="3">
        <v>410</v>
      </c>
      <c r="O1533" s="3">
        <v>-212</v>
      </c>
      <c r="P1533">
        <v>5</v>
      </c>
      <c r="Q1533" t="s">
        <v>7880</v>
      </c>
    </row>
    <row r="1534" spans="1:17" x14ac:dyDescent="0.25">
      <c r="A1534" t="s">
        <v>2802</v>
      </c>
      <c r="B1534" s="1">
        <v>40931</v>
      </c>
      <c r="C1534" t="s">
        <v>2803</v>
      </c>
      <c r="D1534" t="s">
        <v>86</v>
      </c>
      <c r="E1534" t="s">
        <v>263</v>
      </c>
      <c r="F1534" t="s">
        <v>2075</v>
      </c>
      <c r="G1534" t="s">
        <v>76</v>
      </c>
      <c r="H1534" t="s">
        <v>47</v>
      </c>
      <c r="I1534" t="s">
        <v>32</v>
      </c>
      <c r="J1534" t="s">
        <v>34</v>
      </c>
      <c r="K1534" t="s">
        <v>89</v>
      </c>
      <c r="L1534" t="s">
        <v>2804</v>
      </c>
      <c r="M1534" s="2">
        <v>0.6</v>
      </c>
      <c r="N1534" s="3">
        <v>1451</v>
      </c>
      <c r="O1534" s="3">
        <v>-363</v>
      </c>
      <c r="P1534">
        <v>8</v>
      </c>
      <c r="Q1534" t="s">
        <v>7881</v>
      </c>
    </row>
    <row r="1535" spans="1:17" x14ac:dyDescent="0.25">
      <c r="A1535" t="s">
        <v>2802</v>
      </c>
      <c r="B1535" s="1">
        <v>40931</v>
      </c>
      <c r="C1535" t="s">
        <v>2803</v>
      </c>
      <c r="D1535" t="s">
        <v>86</v>
      </c>
      <c r="E1535" t="s">
        <v>263</v>
      </c>
      <c r="F1535" t="s">
        <v>2075</v>
      </c>
      <c r="G1535" t="s">
        <v>76</v>
      </c>
      <c r="H1535" t="s">
        <v>47</v>
      </c>
      <c r="I1535" t="s">
        <v>32</v>
      </c>
      <c r="J1535" t="s">
        <v>24</v>
      </c>
      <c r="K1535" t="s">
        <v>78</v>
      </c>
      <c r="L1535" t="s">
        <v>1186</v>
      </c>
      <c r="M1535" s="2">
        <v>0</v>
      </c>
      <c r="N1535" s="3">
        <v>211</v>
      </c>
      <c r="O1535" s="3">
        <v>40</v>
      </c>
      <c r="P1535">
        <v>7</v>
      </c>
      <c r="Q1535" t="s">
        <v>7880</v>
      </c>
    </row>
    <row r="1536" spans="1:17" x14ac:dyDescent="0.25">
      <c r="A1536" t="s">
        <v>2805</v>
      </c>
      <c r="B1536" s="1">
        <v>40932</v>
      </c>
      <c r="C1536" t="s">
        <v>1204</v>
      </c>
      <c r="D1536" t="s">
        <v>81</v>
      </c>
      <c r="E1536" t="s">
        <v>1528</v>
      </c>
      <c r="F1536" t="s">
        <v>1529</v>
      </c>
      <c r="G1536" t="s">
        <v>41</v>
      </c>
      <c r="H1536" t="s">
        <v>31</v>
      </c>
      <c r="I1536" t="s">
        <v>54</v>
      </c>
      <c r="J1536" t="s">
        <v>24</v>
      </c>
      <c r="K1536" t="s">
        <v>43</v>
      </c>
      <c r="L1536" t="s">
        <v>298</v>
      </c>
      <c r="M1536" s="2">
        <v>0</v>
      </c>
      <c r="N1536" s="3">
        <v>91</v>
      </c>
      <c r="O1536" s="3">
        <v>14</v>
      </c>
      <c r="P1536">
        <v>3</v>
      </c>
      <c r="Q1536" t="s">
        <v>7881</v>
      </c>
    </row>
    <row r="1537" spans="1:17" x14ac:dyDescent="0.25">
      <c r="A1537" t="s">
        <v>2806</v>
      </c>
      <c r="B1537" s="1">
        <v>40932</v>
      </c>
      <c r="C1537" t="s">
        <v>2653</v>
      </c>
      <c r="D1537" t="s">
        <v>101</v>
      </c>
      <c r="E1537" t="s">
        <v>743</v>
      </c>
      <c r="F1537" t="s">
        <v>743</v>
      </c>
      <c r="G1537" t="s">
        <v>41</v>
      </c>
      <c r="H1537" t="s">
        <v>31</v>
      </c>
      <c r="I1537" t="s">
        <v>32</v>
      </c>
      <c r="J1537" t="s">
        <v>24</v>
      </c>
      <c r="K1537" t="s">
        <v>43</v>
      </c>
      <c r="L1537" t="s">
        <v>223</v>
      </c>
      <c r="M1537" s="2">
        <v>0</v>
      </c>
      <c r="N1537" s="3">
        <v>152</v>
      </c>
      <c r="O1537" s="3">
        <v>50</v>
      </c>
      <c r="P1537">
        <v>6</v>
      </c>
      <c r="Q1537" t="s">
        <v>7880</v>
      </c>
    </row>
    <row r="1538" spans="1:17" x14ac:dyDescent="0.25">
      <c r="A1538" t="s">
        <v>2806</v>
      </c>
      <c r="B1538" s="1">
        <v>40932</v>
      </c>
      <c r="C1538" t="s">
        <v>2653</v>
      </c>
      <c r="D1538" t="s">
        <v>101</v>
      </c>
      <c r="E1538" t="s">
        <v>743</v>
      </c>
      <c r="F1538" t="s">
        <v>743</v>
      </c>
      <c r="G1538" t="s">
        <v>41</v>
      </c>
      <c r="H1538" t="s">
        <v>31</v>
      </c>
      <c r="I1538" t="s">
        <v>32</v>
      </c>
      <c r="J1538" t="s">
        <v>24</v>
      </c>
      <c r="K1538" t="s">
        <v>78</v>
      </c>
      <c r="L1538" t="s">
        <v>976</v>
      </c>
      <c r="M1538" s="2">
        <v>0</v>
      </c>
      <c r="N1538" s="3">
        <v>7</v>
      </c>
      <c r="O1538" s="3">
        <v>1</v>
      </c>
      <c r="P1538">
        <v>1</v>
      </c>
      <c r="Q1538" t="s">
        <v>7881</v>
      </c>
    </row>
    <row r="1539" spans="1:17" x14ac:dyDescent="0.25">
      <c r="A1539" t="s">
        <v>2806</v>
      </c>
      <c r="B1539" s="1">
        <v>40932</v>
      </c>
      <c r="C1539" t="s">
        <v>2653</v>
      </c>
      <c r="D1539" t="s">
        <v>101</v>
      </c>
      <c r="E1539" t="s">
        <v>743</v>
      </c>
      <c r="F1539" t="s">
        <v>743</v>
      </c>
      <c r="G1539" t="s">
        <v>41</v>
      </c>
      <c r="H1539" t="s">
        <v>31</v>
      </c>
      <c r="I1539" t="s">
        <v>32</v>
      </c>
      <c r="J1539" t="s">
        <v>24</v>
      </c>
      <c r="K1539" t="s">
        <v>145</v>
      </c>
      <c r="L1539" t="s">
        <v>746</v>
      </c>
      <c r="M1539" s="2">
        <v>0</v>
      </c>
      <c r="N1539" s="3">
        <v>97</v>
      </c>
      <c r="O1539" s="3">
        <v>29</v>
      </c>
      <c r="P1539">
        <v>6</v>
      </c>
      <c r="Q1539" t="s">
        <v>7881</v>
      </c>
    </row>
    <row r="1540" spans="1:17" x14ac:dyDescent="0.25">
      <c r="A1540" t="s">
        <v>2806</v>
      </c>
      <c r="B1540" s="1">
        <v>40932</v>
      </c>
      <c r="C1540" t="s">
        <v>2653</v>
      </c>
      <c r="D1540" t="s">
        <v>101</v>
      </c>
      <c r="E1540" t="s">
        <v>743</v>
      </c>
      <c r="F1540" t="s">
        <v>743</v>
      </c>
      <c r="G1540" t="s">
        <v>41</v>
      </c>
      <c r="H1540" t="s">
        <v>31</v>
      </c>
      <c r="I1540" t="s">
        <v>32</v>
      </c>
      <c r="J1540" t="s">
        <v>107</v>
      </c>
      <c r="K1540" t="s">
        <v>136</v>
      </c>
      <c r="L1540" t="s">
        <v>1343</v>
      </c>
      <c r="M1540" s="2">
        <v>0</v>
      </c>
      <c r="N1540" s="3">
        <v>503</v>
      </c>
      <c r="O1540" s="3">
        <v>221</v>
      </c>
      <c r="P1540">
        <v>7</v>
      </c>
      <c r="Q1540" t="s">
        <v>7881</v>
      </c>
    </row>
    <row r="1541" spans="1:17" x14ac:dyDescent="0.25">
      <c r="A1541" t="s">
        <v>2807</v>
      </c>
      <c r="B1541" s="1">
        <v>40932</v>
      </c>
      <c r="C1541" t="s">
        <v>1204</v>
      </c>
      <c r="D1541" t="s">
        <v>38</v>
      </c>
      <c r="E1541" t="s">
        <v>39</v>
      </c>
      <c r="F1541" t="s">
        <v>2808</v>
      </c>
      <c r="G1541" t="s">
        <v>41</v>
      </c>
      <c r="H1541" t="s">
        <v>31</v>
      </c>
      <c r="I1541" t="s">
        <v>32</v>
      </c>
      <c r="J1541" t="s">
        <v>34</v>
      </c>
      <c r="K1541" t="s">
        <v>35</v>
      </c>
      <c r="L1541" t="s">
        <v>2809</v>
      </c>
      <c r="M1541" s="2">
        <v>0.1</v>
      </c>
      <c r="N1541" s="3">
        <v>454</v>
      </c>
      <c r="O1541" s="3">
        <v>126</v>
      </c>
      <c r="P1541">
        <v>3</v>
      </c>
      <c r="Q1541" t="s">
        <v>7881</v>
      </c>
    </row>
    <row r="1542" spans="1:17" x14ac:dyDescent="0.25">
      <c r="A1542" t="s">
        <v>2807</v>
      </c>
      <c r="B1542" s="1">
        <v>40932</v>
      </c>
      <c r="C1542" t="s">
        <v>1204</v>
      </c>
      <c r="D1542" t="s">
        <v>38</v>
      </c>
      <c r="E1542" t="s">
        <v>39</v>
      </c>
      <c r="F1542" t="s">
        <v>2808</v>
      </c>
      <c r="G1542" t="s">
        <v>41</v>
      </c>
      <c r="H1542" t="s">
        <v>31</v>
      </c>
      <c r="I1542" t="s">
        <v>32</v>
      </c>
      <c r="J1542" t="s">
        <v>24</v>
      </c>
      <c r="K1542" t="s">
        <v>50</v>
      </c>
      <c r="L1542" t="s">
        <v>2049</v>
      </c>
      <c r="M1542" s="2">
        <v>0.1</v>
      </c>
      <c r="N1542" s="3">
        <v>571</v>
      </c>
      <c r="O1542" s="3">
        <v>-51</v>
      </c>
      <c r="P1542">
        <v>5</v>
      </c>
      <c r="Q1542" t="s">
        <v>7881</v>
      </c>
    </row>
    <row r="1543" spans="1:17" x14ac:dyDescent="0.25">
      <c r="A1543" t="s">
        <v>2807</v>
      </c>
      <c r="B1543" s="1">
        <v>40932</v>
      </c>
      <c r="C1543" t="s">
        <v>1204</v>
      </c>
      <c r="D1543" t="s">
        <v>38</v>
      </c>
      <c r="E1543" t="s">
        <v>39</v>
      </c>
      <c r="F1543" t="s">
        <v>2808</v>
      </c>
      <c r="G1543" t="s">
        <v>41</v>
      </c>
      <c r="H1543" t="s">
        <v>31</v>
      </c>
      <c r="I1543" t="s">
        <v>32</v>
      </c>
      <c r="J1543" t="s">
        <v>107</v>
      </c>
      <c r="K1543" t="s">
        <v>108</v>
      </c>
      <c r="L1543" t="s">
        <v>2810</v>
      </c>
      <c r="M1543" s="2">
        <v>0.15</v>
      </c>
      <c r="N1543" s="3">
        <v>332</v>
      </c>
      <c r="O1543" s="3">
        <v>0</v>
      </c>
      <c r="P1543">
        <v>5</v>
      </c>
      <c r="Q1543" t="s">
        <v>7881</v>
      </c>
    </row>
    <row r="1544" spans="1:17" x14ac:dyDescent="0.25">
      <c r="A1544" t="s">
        <v>2811</v>
      </c>
      <c r="B1544" s="1">
        <v>40932</v>
      </c>
      <c r="C1544" t="s">
        <v>2812</v>
      </c>
      <c r="D1544" t="s">
        <v>73</v>
      </c>
      <c r="E1544" t="s">
        <v>984</v>
      </c>
      <c r="F1544" t="s">
        <v>985</v>
      </c>
      <c r="G1544" t="s">
        <v>76</v>
      </c>
      <c r="H1544" t="s">
        <v>31</v>
      </c>
      <c r="I1544" t="s">
        <v>32</v>
      </c>
      <c r="J1544" t="s">
        <v>107</v>
      </c>
      <c r="K1544" t="s">
        <v>108</v>
      </c>
      <c r="L1544" t="s">
        <v>2813</v>
      </c>
      <c r="M1544" s="2">
        <v>0.4</v>
      </c>
      <c r="N1544" s="3">
        <v>294</v>
      </c>
      <c r="O1544" s="3">
        <v>-64</v>
      </c>
      <c r="P1544">
        <v>3</v>
      </c>
      <c r="Q1544" t="s">
        <v>7880</v>
      </c>
    </row>
    <row r="1545" spans="1:17" x14ac:dyDescent="0.25">
      <c r="A1545" t="s">
        <v>2814</v>
      </c>
      <c r="B1545" s="1">
        <v>40933</v>
      </c>
      <c r="C1545" t="s">
        <v>1188</v>
      </c>
      <c r="D1545" t="s">
        <v>73</v>
      </c>
      <c r="E1545" t="s">
        <v>207</v>
      </c>
      <c r="F1545" t="s">
        <v>2174</v>
      </c>
      <c r="G1545" t="s">
        <v>76</v>
      </c>
      <c r="H1545" t="s">
        <v>47</v>
      </c>
      <c r="I1545" t="s">
        <v>54</v>
      </c>
      <c r="J1545" t="s">
        <v>24</v>
      </c>
      <c r="K1545" t="s">
        <v>78</v>
      </c>
      <c r="L1545" t="s">
        <v>2654</v>
      </c>
      <c r="M1545" s="2">
        <v>0</v>
      </c>
      <c r="N1545" s="3">
        <v>32</v>
      </c>
      <c r="O1545" s="3">
        <v>8</v>
      </c>
      <c r="P1545">
        <v>3</v>
      </c>
      <c r="Q1545" t="s">
        <v>7880</v>
      </c>
    </row>
    <row r="1546" spans="1:17" x14ac:dyDescent="0.25">
      <c r="A1546" t="s">
        <v>2815</v>
      </c>
      <c r="B1546" s="1">
        <v>40933</v>
      </c>
      <c r="C1546" t="s">
        <v>1328</v>
      </c>
      <c r="D1546" t="s">
        <v>81</v>
      </c>
      <c r="E1546" t="s">
        <v>82</v>
      </c>
      <c r="F1546" t="s">
        <v>82</v>
      </c>
      <c r="G1546" t="s">
        <v>41</v>
      </c>
      <c r="H1546" t="s">
        <v>47</v>
      </c>
      <c r="I1546" t="s">
        <v>32</v>
      </c>
      <c r="J1546" t="s">
        <v>34</v>
      </c>
      <c r="K1546" t="s">
        <v>97</v>
      </c>
      <c r="L1546" t="s">
        <v>2816</v>
      </c>
      <c r="M1546" s="2">
        <v>0</v>
      </c>
      <c r="N1546" s="3">
        <v>68</v>
      </c>
      <c r="O1546" s="3">
        <v>30</v>
      </c>
      <c r="P1546">
        <v>1</v>
      </c>
      <c r="Q1546" t="s">
        <v>7880</v>
      </c>
    </row>
    <row r="1547" spans="1:17" x14ac:dyDescent="0.25">
      <c r="A1547" t="s">
        <v>2815</v>
      </c>
      <c r="B1547" s="1">
        <v>40933</v>
      </c>
      <c r="C1547" t="s">
        <v>1328</v>
      </c>
      <c r="D1547" t="s">
        <v>81</v>
      </c>
      <c r="E1547" t="s">
        <v>82</v>
      </c>
      <c r="F1547" t="s">
        <v>82</v>
      </c>
      <c r="G1547" t="s">
        <v>41</v>
      </c>
      <c r="H1547" t="s">
        <v>47</v>
      </c>
      <c r="I1547" t="s">
        <v>32</v>
      </c>
      <c r="J1547" t="s">
        <v>24</v>
      </c>
      <c r="K1547" t="s">
        <v>78</v>
      </c>
      <c r="L1547" t="s">
        <v>1602</v>
      </c>
      <c r="M1547" s="2">
        <v>0</v>
      </c>
      <c r="N1547" s="3">
        <v>362</v>
      </c>
      <c r="O1547" s="3">
        <v>65</v>
      </c>
      <c r="P1547">
        <v>7</v>
      </c>
      <c r="Q1547" t="s">
        <v>7881</v>
      </c>
    </row>
    <row r="1548" spans="1:17" x14ac:dyDescent="0.25">
      <c r="A1548" t="s">
        <v>2815</v>
      </c>
      <c r="B1548" s="1">
        <v>40933</v>
      </c>
      <c r="C1548" t="s">
        <v>1328</v>
      </c>
      <c r="D1548" t="s">
        <v>81</v>
      </c>
      <c r="E1548" t="s">
        <v>82</v>
      </c>
      <c r="F1548" t="s">
        <v>82</v>
      </c>
      <c r="G1548" t="s">
        <v>41</v>
      </c>
      <c r="H1548" t="s">
        <v>47</v>
      </c>
      <c r="I1548" t="s">
        <v>32</v>
      </c>
      <c r="J1548" t="s">
        <v>24</v>
      </c>
      <c r="K1548" t="s">
        <v>169</v>
      </c>
      <c r="L1548" t="s">
        <v>2599</v>
      </c>
      <c r="M1548" s="2">
        <v>0</v>
      </c>
      <c r="N1548" s="3">
        <v>231</v>
      </c>
      <c r="O1548" s="3">
        <v>97</v>
      </c>
      <c r="P1548">
        <v>5</v>
      </c>
      <c r="Q1548" t="s">
        <v>7880</v>
      </c>
    </row>
    <row r="1549" spans="1:17" x14ac:dyDescent="0.25">
      <c r="A1549" t="s">
        <v>2815</v>
      </c>
      <c r="B1549" s="1">
        <v>40933</v>
      </c>
      <c r="C1549" t="s">
        <v>1328</v>
      </c>
      <c r="D1549" t="s">
        <v>81</v>
      </c>
      <c r="E1549" t="s">
        <v>82</v>
      </c>
      <c r="F1549" t="s">
        <v>82</v>
      </c>
      <c r="G1549" t="s">
        <v>41</v>
      </c>
      <c r="H1549" t="s">
        <v>47</v>
      </c>
      <c r="I1549" t="s">
        <v>32</v>
      </c>
      <c r="J1549" t="s">
        <v>107</v>
      </c>
      <c r="K1549" t="s">
        <v>147</v>
      </c>
      <c r="L1549" t="s">
        <v>2817</v>
      </c>
      <c r="M1549" s="2">
        <v>0</v>
      </c>
      <c r="N1549" s="3">
        <v>297</v>
      </c>
      <c r="O1549" s="3">
        <v>133</v>
      </c>
      <c r="P1549">
        <v>2</v>
      </c>
      <c r="Q1549" t="s">
        <v>7880</v>
      </c>
    </row>
    <row r="1550" spans="1:17" x14ac:dyDescent="0.25">
      <c r="A1550" t="s">
        <v>2818</v>
      </c>
      <c r="B1550" s="1">
        <v>40933</v>
      </c>
      <c r="C1550" t="s">
        <v>2819</v>
      </c>
      <c r="D1550" t="s">
        <v>28</v>
      </c>
      <c r="E1550" t="s">
        <v>29</v>
      </c>
      <c r="F1550" t="s">
        <v>1954</v>
      </c>
      <c r="G1550" t="s">
        <v>20</v>
      </c>
      <c r="H1550" t="s">
        <v>21</v>
      </c>
      <c r="I1550" t="s">
        <v>32</v>
      </c>
      <c r="J1550" t="s">
        <v>24</v>
      </c>
      <c r="K1550" t="s">
        <v>25</v>
      </c>
      <c r="L1550" t="s">
        <v>2820</v>
      </c>
      <c r="M1550" s="2">
        <v>0</v>
      </c>
      <c r="N1550" s="3">
        <v>215</v>
      </c>
      <c r="O1550" s="3">
        <v>11</v>
      </c>
      <c r="P1550">
        <v>9</v>
      </c>
      <c r="Q1550" t="s">
        <v>7881</v>
      </c>
    </row>
    <row r="1551" spans="1:17" x14ac:dyDescent="0.25">
      <c r="A1551" t="s">
        <v>2821</v>
      </c>
      <c r="B1551" s="1">
        <v>40933</v>
      </c>
      <c r="C1551" t="s">
        <v>2822</v>
      </c>
      <c r="D1551" t="s">
        <v>73</v>
      </c>
      <c r="E1551" t="s">
        <v>422</v>
      </c>
      <c r="F1551" t="s">
        <v>423</v>
      </c>
      <c r="G1551" t="s">
        <v>76</v>
      </c>
      <c r="H1551" t="s">
        <v>47</v>
      </c>
      <c r="I1551" t="s">
        <v>54</v>
      </c>
      <c r="J1551" t="s">
        <v>24</v>
      </c>
      <c r="K1551" t="s">
        <v>43</v>
      </c>
      <c r="L1551" t="s">
        <v>1601</v>
      </c>
      <c r="M1551" s="2">
        <v>0</v>
      </c>
      <c r="N1551" s="3">
        <v>132</v>
      </c>
      <c r="O1551" s="3">
        <v>12</v>
      </c>
      <c r="P1551">
        <v>5</v>
      </c>
      <c r="Q1551" t="s">
        <v>7880</v>
      </c>
    </row>
    <row r="1552" spans="1:17" x14ac:dyDescent="0.25">
      <c r="A1552" t="s">
        <v>2821</v>
      </c>
      <c r="B1552" s="1">
        <v>40933</v>
      </c>
      <c r="C1552" t="s">
        <v>2822</v>
      </c>
      <c r="D1552" t="s">
        <v>73</v>
      </c>
      <c r="E1552" t="s">
        <v>422</v>
      </c>
      <c r="F1552" t="s">
        <v>423</v>
      </c>
      <c r="G1552" t="s">
        <v>76</v>
      </c>
      <c r="H1552" t="s">
        <v>47</v>
      </c>
      <c r="I1552" t="s">
        <v>54</v>
      </c>
      <c r="J1552" t="s">
        <v>24</v>
      </c>
      <c r="K1552" t="s">
        <v>169</v>
      </c>
      <c r="L1552" t="s">
        <v>2823</v>
      </c>
      <c r="M1552" s="2">
        <v>0</v>
      </c>
      <c r="N1552" s="3">
        <v>91</v>
      </c>
      <c r="O1552" s="3">
        <v>27</v>
      </c>
      <c r="P1552">
        <v>6</v>
      </c>
      <c r="Q1552" t="s">
        <v>7880</v>
      </c>
    </row>
    <row r="1553" spans="1:17" x14ac:dyDescent="0.25">
      <c r="A1553" t="s">
        <v>2824</v>
      </c>
      <c r="B1553" s="1">
        <v>40935</v>
      </c>
      <c r="C1553" t="s">
        <v>1301</v>
      </c>
      <c r="D1553" t="s">
        <v>86</v>
      </c>
      <c r="E1553" t="s">
        <v>263</v>
      </c>
      <c r="F1553" t="s">
        <v>2721</v>
      </c>
      <c r="G1553" t="s">
        <v>76</v>
      </c>
      <c r="H1553" t="s">
        <v>31</v>
      </c>
      <c r="I1553" t="s">
        <v>32</v>
      </c>
      <c r="J1553" t="s">
        <v>24</v>
      </c>
      <c r="K1553" t="s">
        <v>78</v>
      </c>
      <c r="L1553" t="s">
        <v>1864</v>
      </c>
      <c r="M1553" s="2">
        <v>0</v>
      </c>
      <c r="N1553" s="3">
        <v>43</v>
      </c>
      <c r="O1553" s="3">
        <v>2</v>
      </c>
      <c r="P1553">
        <v>3</v>
      </c>
      <c r="Q1553" t="s">
        <v>7881</v>
      </c>
    </row>
    <row r="1554" spans="1:17" x14ac:dyDescent="0.25">
      <c r="A1554" t="s">
        <v>2825</v>
      </c>
      <c r="B1554" s="1">
        <v>40935</v>
      </c>
      <c r="C1554" t="s">
        <v>2355</v>
      </c>
      <c r="D1554" t="s">
        <v>81</v>
      </c>
      <c r="E1554" t="s">
        <v>82</v>
      </c>
      <c r="F1554" t="s">
        <v>82</v>
      </c>
      <c r="G1554" t="s">
        <v>41</v>
      </c>
      <c r="H1554" t="s">
        <v>31</v>
      </c>
      <c r="I1554" t="s">
        <v>32</v>
      </c>
      <c r="J1554" t="s">
        <v>24</v>
      </c>
      <c r="K1554" t="s">
        <v>78</v>
      </c>
      <c r="L1554" t="s">
        <v>2826</v>
      </c>
      <c r="M1554" s="2">
        <v>0</v>
      </c>
      <c r="N1554" s="3">
        <v>14</v>
      </c>
      <c r="O1554" s="3">
        <v>3</v>
      </c>
      <c r="P1554">
        <v>2</v>
      </c>
      <c r="Q1554" t="s">
        <v>7880</v>
      </c>
    </row>
    <row r="1555" spans="1:17" x14ac:dyDescent="0.25">
      <c r="A1555" t="s">
        <v>2827</v>
      </c>
      <c r="B1555" s="1">
        <v>40935</v>
      </c>
      <c r="C1555" t="s">
        <v>1507</v>
      </c>
      <c r="D1555" t="s">
        <v>338</v>
      </c>
      <c r="E1555" t="s">
        <v>401</v>
      </c>
      <c r="F1555" t="s">
        <v>402</v>
      </c>
      <c r="G1555" t="s">
        <v>41</v>
      </c>
      <c r="H1555" t="s">
        <v>31</v>
      </c>
      <c r="I1555" t="s">
        <v>32</v>
      </c>
      <c r="J1555" t="s">
        <v>24</v>
      </c>
      <c r="K1555" t="s">
        <v>43</v>
      </c>
      <c r="L1555" t="s">
        <v>2828</v>
      </c>
      <c r="M1555" s="2">
        <v>0</v>
      </c>
      <c r="N1555" s="3">
        <v>303</v>
      </c>
      <c r="O1555" s="3">
        <v>88</v>
      </c>
      <c r="P1555">
        <v>6</v>
      </c>
      <c r="Q1555" t="s">
        <v>7880</v>
      </c>
    </row>
    <row r="1556" spans="1:17" x14ac:dyDescent="0.25">
      <c r="A1556" t="s">
        <v>2827</v>
      </c>
      <c r="B1556" s="1">
        <v>40935</v>
      </c>
      <c r="C1556" t="s">
        <v>1507</v>
      </c>
      <c r="D1556" t="s">
        <v>338</v>
      </c>
      <c r="E1556" t="s">
        <v>401</v>
      </c>
      <c r="F1556" t="s">
        <v>402</v>
      </c>
      <c r="G1556" t="s">
        <v>41</v>
      </c>
      <c r="H1556" t="s">
        <v>31</v>
      </c>
      <c r="I1556" t="s">
        <v>32</v>
      </c>
      <c r="J1556" t="s">
        <v>24</v>
      </c>
      <c r="K1556" t="s">
        <v>78</v>
      </c>
      <c r="L1556" t="s">
        <v>2460</v>
      </c>
      <c r="M1556" s="2">
        <v>0</v>
      </c>
      <c r="N1556" s="3">
        <v>18</v>
      </c>
      <c r="O1556" s="3">
        <v>4</v>
      </c>
      <c r="P1556">
        <v>2</v>
      </c>
      <c r="Q1556" t="s">
        <v>7881</v>
      </c>
    </row>
    <row r="1557" spans="1:17" x14ac:dyDescent="0.25">
      <c r="A1557" t="s">
        <v>2829</v>
      </c>
      <c r="B1557" s="1">
        <v>40936</v>
      </c>
      <c r="C1557" t="s">
        <v>2830</v>
      </c>
      <c r="D1557" t="s">
        <v>81</v>
      </c>
      <c r="E1557" t="s">
        <v>1394</v>
      </c>
      <c r="F1557" t="s">
        <v>1395</v>
      </c>
      <c r="G1557" t="s">
        <v>41</v>
      </c>
      <c r="H1557" t="s">
        <v>47</v>
      </c>
      <c r="I1557" t="s">
        <v>32</v>
      </c>
      <c r="J1557" t="s">
        <v>24</v>
      </c>
      <c r="K1557" t="s">
        <v>43</v>
      </c>
      <c r="L1557" t="s">
        <v>327</v>
      </c>
      <c r="M1557" s="2">
        <v>0</v>
      </c>
      <c r="N1557" s="3">
        <v>27</v>
      </c>
      <c r="O1557" s="3">
        <v>1</v>
      </c>
      <c r="P1557">
        <v>1</v>
      </c>
      <c r="Q1557" t="s">
        <v>7881</v>
      </c>
    </row>
    <row r="1558" spans="1:17" x14ac:dyDescent="0.25">
      <c r="A1558" t="s">
        <v>2831</v>
      </c>
      <c r="B1558" s="1">
        <v>40938</v>
      </c>
      <c r="C1558" t="s">
        <v>2832</v>
      </c>
      <c r="D1558" t="s">
        <v>38</v>
      </c>
      <c r="E1558" t="s">
        <v>178</v>
      </c>
      <c r="F1558" t="s">
        <v>2833</v>
      </c>
      <c r="G1558" t="s">
        <v>41</v>
      </c>
      <c r="H1558" t="s">
        <v>47</v>
      </c>
      <c r="I1558" t="s">
        <v>32</v>
      </c>
      <c r="J1558" t="s">
        <v>24</v>
      </c>
      <c r="K1558" t="s">
        <v>78</v>
      </c>
      <c r="L1558" t="s">
        <v>1423</v>
      </c>
      <c r="M1558" s="2">
        <v>0</v>
      </c>
      <c r="N1558" s="3">
        <v>27</v>
      </c>
      <c r="O1558" s="3">
        <v>11</v>
      </c>
      <c r="P1558">
        <v>4</v>
      </c>
      <c r="Q1558" t="s">
        <v>7880</v>
      </c>
    </row>
    <row r="1559" spans="1:17" x14ac:dyDescent="0.25">
      <c r="A1559" t="s">
        <v>2831</v>
      </c>
      <c r="B1559" s="1">
        <v>40938</v>
      </c>
      <c r="C1559" t="s">
        <v>2832</v>
      </c>
      <c r="D1559" t="s">
        <v>38</v>
      </c>
      <c r="E1559" t="s">
        <v>178</v>
      </c>
      <c r="F1559" t="s">
        <v>2833</v>
      </c>
      <c r="G1559" t="s">
        <v>41</v>
      </c>
      <c r="H1559" t="s">
        <v>47</v>
      </c>
      <c r="I1559" t="s">
        <v>32</v>
      </c>
      <c r="J1559" t="s">
        <v>24</v>
      </c>
      <c r="K1559" t="s">
        <v>145</v>
      </c>
      <c r="L1559" t="s">
        <v>1516</v>
      </c>
      <c r="M1559" s="2">
        <v>0</v>
      </c>
      <c r="N1559" s="3">
        <v>41</v>
      </c>
      <c r="O1559" s="3">
        <v>7</v>
      </c>
      <c r="P1559">
        <v>3</v>
      </c>
      <c r="Q1559" t="s">
        <v>7881</v>
      </c>
    </row>
    <row r="1560" spans="1:17" x14ac:dyDescent="0.25">
      <c r="A1560" t="s">
        <v>2834</v>
      </c>
      <c r="B1560" s="1">
        <v>40938</v>
      </c>
      <c r="C1560" t="s">
        <v>1790</v>
      </c>
      <c r="D1560" t="s">
        <v>38</v>
      </c>
      <c r="E1560" t="s">
        <v>67</v>
      </c>
      <c r="F1560" t="s">
        <v>1265</v>
      </c>
      <c r="G1560" t="s">
        <v>41</v>
      </c>
      <c r="H1560" t="s">
        <v>47</v>
      </c>
      <c r="I1560" t="s">
        <v>22</v>
      </c>
      <c r="J1560" t="s">
        <v>24</v>
      </c>
      <c r="K1560" t="s">
        <v>63</v>
      </c>
      <c r="L1560" t="s">
        <v>62</v>
      </c>
      <c r="M1560" s="2">
        <v>0</v>
      </c>
      <c r="N1560" s="3">
        <v>33</v>
      </c>
      <c r="O1560" s="3">
        <v>2</v>
      </c>
      <c r="P1560">
        <v>3</v>
      </c>
      <c r="Q1560" t="s">
        <v>7881</v>
      </c>
    </row>
    <row r="1561" spans="1:17" x14ac:dyDescent="0.25">
      <c r="A1561" t="s">
        <v>2834</v>
      </c>
      <c r="B1561" s="1">
        <v>40938</v>
      </c>
      <c r="C1561" t="s">
        <v>1790</v>
      </c>
      <c r="D1561" t="s">
        <v>38</v>
      </c>
      <c r="E1561" t="s">
        <v>67</v>
      </c>
      <c r="F1561" t="s">
        <v>1265</v>
      </c>
      <c r="G1561" t="s">
        <v>41</v>
      </c>
      <c r="H1561" t="s">
        <v>47</v>
      </c>
      <c r="I1561" t="s">
        <v>22</v>
      </c>
      <c r="J1561" t="s">
        <v>24</v>
      </c>
      <c r="K1561" t="s">
        <v>63</v>
      </c>
      <c r="L1561" t="s">
        <v>2835</v>
      </c>
      <c r="M1561" s="2">
        <v>0</v>
      </c>
      <c r="N1561" s="3">
        <v>35</v>
      </c>
      <c r="O1561" s="3">
        <v>12</v>
      </c>
      <c r="P1561">
        <v>3</v>
      </c>
      <c r="Q1561" t="s">
        <v>7881</v>
      </c>
    </row>
    <row r="1562" spans="1:17" x14ac:dyDescent="0.25">
      <c r="A1562" t="s">
        <v>2834</v>
      </c>
      <c r="B1562" s="1">
        <v>40938</v>
      </c>
      <c r="C1562" t="s">
        <v>1790</v>
      </c>
      <c r="D1562" t="s">
        <v>38</v>
      </c>
      <c r="E1562" t="s">
        <v>67</v>
      </c>
      <c r="F1562" t="s">
        <v>1265</v>
      </c>
      <c r="G1562" t="s">
        <v>41</v>
      </c>
      <c r="H1562" t="s">
        <v>47</v>
      </c>
      <c r="I1562" t="s">
        <v>22</v>
      </c>
      <c r="J1562" t="s">
        <v>24</v>
      </c>
      <c r="K1562" t="s">
        <v>50</v>
      </c>
      <c r="L1562" t="s">
        <v>397</v>
      </c>
      <c r="M1562" s="2">
        <v>0.1</v>
      </c>
      <c r="N1562" s="3">
        <v>218</v>
      </c>
      <c r="O1562" s="3">
        <v>7</v>
      </c>
      <c r="P1562">
        <v>5</v>
      </c>
      <c r="Q1562" t="s">
        <v>7881</v>
      </c>
    </row>
    <row r="1563" spans="1:17" x14ac:dyDescent="0.25">
      <c r="A1563" t="s">
        <v>2836</v>
      </c>
      <c r="B1563" s="1">
        <v>40938</v>
      </c>
      <c r="C1563" t="s">
        <v>2837</v>
      </c>
      <c r="D1563" t="s">
        <v>38</v>
      </c>
      <c r="E1563" t="s">
        <v>178</v>
      </c>
      <c r="F1563" t="s">
        <v>2838</v>
      </c>
      <c r="G1563" t="s">
        <v>41</v>
      </c>
      <c r="H1563" t="s">
        <v>21</v>
      </c>
      <c r="I1563" t="s">
        <v>22</v>
      </c>
      <c r="J1563" t="s">
        <v>24</v>
      </c>
      <c r="K1563" t="s">
        <v>43</v>
      </c>
      <c r="L1563" t="s">
        <v>601</v>
      </c>
      <c r="M1563" s="2">
        <v>0</v>
      </c>
      <c r="N1563" s="3">
        <v>249</v>
      </c>
      <c r="O1563" s="3">
        <v>60</v>
      </c>
      <c r="P1563">
        <v>5</v>
      </c>
      <c r="Q1563" t="s">
        <v>7880</v>
      </c>
    </row>
    <row r="1564" spans="1:17" x14ac:dyDescent="0.25">
      <c r="A1564" t="s">
        <v>2836</v>
      </c>
      <c r="B1564" s="1">
        <v>40938</v>
      </c>
      <c r="C1564" t="s">
        <v>2837</v>
      </c>
      <c r="D1564" t="s">
        <v>38</v>
      </c>
      <c r="E1564" t="s">
        <v>178</v>
      </c>
      <c r="F1564" t="s">
        <v>2838</v>
      </c>
      <c r="G1564" t="s">
        <v>41</v>
      </c>
      <c r="H1564" t="s">
        <v>21</v>
      </c>
      <c r="I1564" t="s">
        <v>22</v>
      </c>
      <c r="J1564" t="s">
        <v>24</v>
      </c>
      <c r="K1564" t="s">
        <v>50</v>
      </c>
      <c r="L1564" t="s">
        <v>2839</v>
      </c>
      <c r="M1564" s="2">
        <v>0.1</v>
      </c>
      <c r="N1564" s="3">
        <v>305</v>
      </c>
      <c r="O1564" s="3">
        <v>57</v>
      </c>
      <c r="P1564">
        <v>7</v>
      </c>
      <c r="Q1564" t="s">
        <v>7881</v>
      </c>
    </row>
    <row r="1565" spans="1:17" x14ac:dyDescent="0.25">
      <c r="A1565" t="s">
        <v>2840</v>
      </c>
      <c r="B1565" s="1">
        <v>40940</v>
      </c>
      <c r="C1565" t="s">
        <v>2841</v>
      </c>
      <c r="D1565" t="s">
        <v>73</v>
      </c>
      <c r="E1565" t="s">
        <v>422</v>
      </c>
      <c r="F1565" t="s">
        <v>2842</v>
      </c>
      <c r="G1565" t="s">
        <v>76</v>
      </c>
      <c r="H1565" t="s">
        <v>31</v>
      </c>
      <c r="I1565" t="s">
        <v>32</v>
      </c>
      <c r="J1565" t="s">
        <v>107</v>
      </c>
      <c r="K1565" t="s">
        <v>186</v>
      </c>
      <c r="L1565" t="s">
        <v>2362</v>
      </c>
      <c r="M1565" s="2">
        <v>0</v>
      </c>
      <c r="N1565" s="3">
        <v>140</v>
      </c>
      <c r="O1565" s="3">
        <v>60</v>
      </c>
      <c r="P1565">
        <v>3</v>
      </c>
      <c r="Q1565" t="s">
        <v>7880</v>
      </c>
    </row>
    <row r="1566" spans="1:17" x14ac:dyDescent="0.25">
      <c r="A1566" t="s">
        <v>2843</v>
      </c>
      <c r="B1566" s="1">
        <v>40941</v>
      </c>
      <c r="C1566" t="s">
        <v>1215</v>
      </c>
      <c r="D1566" t="s">
        <v>101</v>
      </c>
      <c r="E1566" t="s">
        <v>291</v>
      </c>
      <c r="F1566" t="s">
        <v>596</v>
      </c>
      <c r="G1566" t="s">
        <v>41</v>
      </c>
      <c r="H1566" t="s">
        <v>31</v>
      </c>
      <c r="I1566" t="s">
        <v>32</v>
      </c>
      <c r="J1566" t="s">
        <v>107</v>
      </c>
      <c r="K1566" t="s">
        <v>186</v>
      </c>
      <c r="L1566" t="s">
        <v>2844</v>
      </c>
      <c r="M1566" s="2">
        <v>0</v>
      </c>
      <c r="N1566" s="3">
        <v>1779</v>
      </c>
      <c r="O1566" s="3">
        <v>711</v>
      </c>
      <c r="P1566">
        <v>7</v>
      </c>
      <c r="Q1566" t="s">
        <v>7880</v>
      </c>
    </row>
    <row r="1567" spans="1:17" x14ac:dyDescent="0.25">
      <c r="A1567" t="s">
        <v>2845</v>
      </c>
      <c r="B1567" s="1">
        <v>40941</v>
      </c>
      <c r="C1567" t="s">
        <v>1013</v>
      </c>
      <c r="D1567" t="s">
        <v>38</v>
      </c>
      <c r="E1567" t="s">
        <v>39</v>
      </c>
      <c r="F1567" t="s">
        <v>670</v>
      </c>
      <c r="G1567" t="s">
        <v>41</v>
      </c>
      <c r="H1567" t="s">
        <v>31</v>
      </c>
      <c r="I1567" t="s">
        <v>32</v>
      </c>
      <c r="J1567" t="s">
        <v>34</v>
      </c>
      <c r="K1567" t="s">
        <v>35</v>
      </c>
      <c r="L1567" t="s">
        <v>2286</v>
      </c>
      <c r="M1567" s="2">
        <v>0.1</v>
      </c>
      <c r="N1567" s="3">
        <v>256</v>
      </c>
      <c r="O1567" s="3">
        <v>100</v>
      </c>
      <c r="P1567">
        <v>2</v>
      </c>
      <c r="Q1567" t="s">
        <v>7881</v>
      </c>
    </row>
    <row r="1568" spans="1:17" x14ac:dyDescent="0.25">
      <c r="A1568" t="s">
        <v>2845</v>
      </c>
      <c r="B1568" s="1">
        <v>40941</v>
      </c>
      <c r="C1568" t="s">
        <v>1013</v>
      </c>
      <c r="D1568" t="s">
        <v>38</v>
      </c>
      <c r="E1568" t="s">
        <v>39</v>
      </c>
      <c r="F1568" t="s">
        <v>670</v>
      </c>
      <c r="G1568" t="s">
        <v>41</v>
      </c>
      <c r="H1568" t="s">
        <v>31</v>
      </c>
      <c r="I1568" t="s">
        <v>32</v>
      </c>
      <c r="J1568" t="s">
        <v>24</v>
      </c>
      <c r="K1568" t="s">
        <v>43</v>
      </c>
      <c r="L1568" t="s">
        <v>601</v>
      </c>
      <c r="M1568" s="2">
        <v>0</v>
      </c>
      <c r="N1568" s="3">
        <v>298</v>
      </c>
      <c r="O1568" s="3">
        <v>71</v>
      </c>
      <c r="P1568">
        <v>6</v>
      </c>
      <c r="Q1568" t="s">
        <v>7881</v>
      </c>
    </row>
    <row r="1569" spans="1:17" x14ac:dyDescent="0.25">
      <c r="A1569" t="s">
        <v>2845</v>
      </c>
      <c r="B1569" s="1">
        <v>40941</v>
      </c>
      <c r="C1569" t="s">
        <v>1013</v>
      </c>
      <c r="D1569" t="s">
        <v>38</v>
      </c>
      <c r="E1569" t="s">
        <v>39</v>
      </c>
      <c r="F1569" t="s">
        <v>670</v>
      </c>
      <c r="G1569" t="s">
        <v>41</v>
      </c>
      <c r="H1569" t="s">
        <v>31</v>
      </c>
      <c r="I1569" t="s">
        <v>32</v>
      </c>
      <c r="J1569" t="s">
        <v>24</v>
      </c>
      <c r="K1569" t="s">
        <v>78</v>
      </c>
      <c r="L1569" t="s">
        <v>713</v>
      </c>
      <c r="M1569" s="2">
        <v>0</v>
      </c>
      <c r="N1569" s="3">
        <v>108</v>
      </c>
      <c r="O1569" s="3">
        <v>4</v>
      </c>
      <c r="P1569">
        <v>9</v>
      </c>
      <c r="Q1569" t="s">
        <v>7880</v>
      </c>
    </row>
    <row r="1570" spans="1:17" x14ac:dyDescent="0.25">
      <c r="A1570" t="s">
        <v>2846</v>
      </c>
      <c r="B1570" s="1">
        <v>40942</v>
      </c>
      <c r="C1570" t="s">
        <v>384</v>
      </c>
      <c r="D1570" t="s">
        <v>101</v>
      </c>
      <c r="E1570" t="s">
        <v>256</v>
      </c>
      <c r="F1570" t="s">
        <v>518</v>
      </c>
      <c r="G1570" t="s">
        <v>41</v>
      </c>
      <c r="H1570" t="s">
        <v>31</v>
      </c>
      <c r="I1570" t="s">
        <v>32</v>
      </c>
      <c r="J1570" t="s">
        <v>24</v>
      </c>
      <c r="K1570" t="s">
        <v>91</v>
      </c>
      <c r="L1570" t="s">
        <v>776</v>
      </c>
      <c r="M1570" s="2">
        <v>0</v>
      </c>
      <c r="N1570" s="3">
        <v>61</v>
      </c>
      <c r="O1570" s="3">
        <v>10</v>
      </c>
      <c r="P1570">
        <v>7</v>
      </c>
      <c r="Q1570" t="s">
        <v>7880</v>
      </c>
    </row>
    <row r="1571" spans="1:17" x14ac:dyDescent="0.25">
      <c r="A1571" t="s">
        <v>2847</v>
      </c>
      <c r="B1571" s="1">
        <v>40942</v>
      </c>
      <c r="C1571" t="s">
        <v>1959</v>
      </c>
      <c r="D1571" t="s">
        <v>38</v>
      </c>
      <c r="E1571" t="s">
        <v>495</v>
      </c>
      <c r="F1571" t="s">
        <v>2848</v>
      </c>
      <c r="G1571" t="s">
        <v>41</v>
      </c>
      <c r="H1571" t="s">
        <v>47</v>
      </c>
      <c r="I1571" t="s">
        <v>32</v>
      </c>
      <c r="J1571" t="s">
        <v>24</v>
      </c>
      <c r="K1571" t="s">
        <v>63</v>
      </c>
      <c r="L1571" t="s">
        <v>2509</v>
      </c>
      <c r="M1571" s="2">
        <v>0</v>
      </c>
      <c r="N1571" s="3">
        <v>56</v>
      </c>
      <c r="O1571" s="3">
        <v>9</v>
      </c>
      <c r="P1571">
        <v>3</v>
      </c>
      <c r="Q1571" t="s">
        <v>7881</v>
      </c>
    </row>
    <row r="1572" spans="1:17" x14ac:dyDescent="0.25">
      <c r="A1572" t="s">
        <v>2849</v>
      </c>
      <c r="B1572" s="1">
        <v>40943</v>
      </c>
      <c r="C1572" t="s">
        <v>1438</v>
      </c>
      <c r="D1572" t="s">
        <v>73</v>
      </c>
      <c r="E1572" t="s">
        <v>984</v>
      </c>
      <c r="F1572" t="s">
        <v>985</v>
      </c>
      <c r="G1572" t="s">
        <v>76</v>
      </c>
      <c r="H1572" t="s">
        <v>31</v>
      </c>
      <c r="I1572" t="s">
        <v>22</v>
      </c>
      <c r="J1572" t="s">
        <v>107</v>
      </c>
      <c r="K1572" t="s">
        <v>108</v>
      </c>
      <c r="L1572" t="s">
        <v>1543</v>
      </c>
      <c r="M1572" s="2">
        <v>0.4</v>
      </c>
      <c r="N1572" s="3">
        <v>59</v>
      </c>
      <c r="O1572" s="3">
        <v>-1</v>
      </c>
      <c r="P1572">
        <v>2</v>
      </c>
      <c r="Q1572" t="s">
        <v>7880</v>
      </c>
    </row>
    <row r="1573" spans="1:17" x14ac:dyDescent="0.25">
      <c r="A1573" t="s">
        <v>2849</v>
      </c>
      <c r="B1573" s="1">
        <v>40943</v>
      </c>
      <c r="C1573" t="s">
        <v>1438</v>
      </c>
      <c r="D1573" t="s">
        <v>73</v>
      </c>
      <c r="E1573" t="s">
        <v>984</v>
      </c>
      <c r="F1573" t="s">
        <v>985</v>
      </c>
      <c r="G1573" t="s">
        <v>76</v>
      </c>
      <c r="H1573" t="s">
        <v>31</v>
      </c>
      <c r="I1573" t="s">
        <v>22</v>
      </c>
      <c r="J1573" t="s">
        <v>107</v>
      </c>
      <c r="K1573" t="s">
        <v>136</v>
      </c>
      <c r="L1573" t="s">
        <v>281</v>
      </c>
      <c r="M1573" s="2">
        <v>0.4</v>
      </c>
      <c r="N1573" s="3">
        <v>54</v>
      </c>
      <c r="O1573" s="3">
        <v>-5</v>
      </c>
      <c r="P1573">
        <v>1</v>
      </c>
      <c r="Q1573" t="s">
        <v>7881</v>
      </c>
    </row>
    <row r="1574" spans="1:17" x14ac:dyDescent="0.25">
      <c r="A1574" t="s">
        <v>2850</v>
      </c>
      <c r="B1574" s="1">
        <v>40945</v>
      </c>
      <c r="C1574" t="s">
        <v>1131</v>
      </c>
      <c r="D1574" t="s">
        <v>73</v>
      </c>
      <c r="E1574" t="s">
        <v>207</v>
      </c>
      <c r="F1574" t="s">
        <v>2174</v>
      </c>
      <c r="G1574" t="s">
        <v>76</v>
      </c>
      <c r="H1574" t="s">
        <v>31</v>
      </c>
      <c r="I1574" t="s">
        <v>32</v>
      </c>
      <c r="J1574" t="s">
        <v>24</v>
      </c>
      <c r="K1574" t="s">
        <v>145</v>
      </c>
      <c r="L1574" t="s">
        <v>2851</v>
      </c>
      <c r="M1574" s="2">
        <v>0</v>
      </c>
      <c r="N1574" s="3">
        <v>246</v>
      </c>
      <c r="O1574" s="3">
        <v>25</v>
      </c>
      <c r="P1574">
        <v>5</v>
      </c>
      <c r="Q1574" t="s">
        <v>7881</v>
      </c>
    </row>
    <row r="1575" spans="1:17" x14ac:dyDescent="0.25">
      <c r="A1575" t="s">
        <v>2852</v>
      </c>
      <c r="B1575" s="1">
        <v>40945</v>
      </c>
      <c r="C1575" t="s">
        <v>1659</v>
      </c>
      <c r="D1575" t="s">
        <v>86</v>
      </c>
      <c r="E1575" t="s">
        <v>1731</v>
      </c>
      <c r="F1575" t="s">
        <v>1732</v>
      </c>
      <c r="G1575" t="s">
        <v>76</v>
      </c>
      <c r="H1575" t="s">
        <v>31</v>
      </c>
      <c r="I1575" t="s">
        <v>22</v>
      </c>
      <c r="J1575" t="s">
        <v>34</v>
      </c>
      <c r="K1575" t="s">
        <v>218</v>
      </c>
      <c r="L1575" t="s">
        <v>2853</v>
      </c>
      <c r="M1575" s="2">
        <v>0</v>
      </c>
      <c r="N1575" s="3">
        <v>44</v>
      </c>
      <c r="O1575" s="3">
        <v>0</v>
      </c>
      <c r="P1575">
        <v>2</v>
      </c>
      <c r="Q1575" t="s">
        <v>7881</v>
      </c>
    </row>
    <row r="1576" spans="1:17" x14ac:dyDescent="0.25">
      <c r="A1576" t="s">
        <v>2852</v>
      </c>
      <c r="B1576" s="1">
        <v>40945</v>
      </c>
      <c r="C1576" t="s">
        <v>1659</v>
      </c>
      <c r="D1576" t="s">
        <v>86</v>
      </c>
      <c r="E1576" t="s">
        <v>1731</v>
      </c>
      <c r="F1576" t="s">
        <v>1732</v>
      </c>
      <c r="G1576" t="s">
        <v>76</v>
      </c>
      <c r="H1576" t="s">
        <v>31</v>
      </c>
      <c r="I1576" t="s">
        <v>22</v>
      </c>
      <c r="J1576" t="s">
        <v>24</v>
      </c>
      <c r="K1576" t="s">
        <v>25</v>
      </c>
      <c r="L1576" t="s">
        <v>2854</v>
      </c>
      <c r="M1576" s="2">
        <v>0</v>
      </c>
      <c r="N1576" s="3">
        <v>112</v>
      </c>
      <c r="O1576" s="3">
        <v>17</v>
      </c>
      <c r="P1576">
        <v>4</v>
      </c>
      <c r="Q1576" t="s">
        <v>7881</v>
      </c>
    </row>
    <row r="1577" spans="1:17" x14ac:dyDescent="0.25">
      <c r="A1577" t="s">
        <v>2855</v>
      </c>
      <c r="B1577" s="1">
        <v>40946</v>
      </c>
      <c r="C1577" t="s">
        <v>2856</v>
      </c>
      <c r="D1577" t="s">
        <v>81</v>
      </c>
      <c r="E1577" t="s">
        <v>2052</v>
      </c>
      <c r="F1577" t="s">
        <v>2053</v>
      </c>
      <c r="G1577" t="s">
        <v>41</v>
      </c>
      <c r="H1577" t="s">
        <v>47</v>
      </c>
      <c r="I1577" t="s">
        <v>32</v>
      </c>
      <c r="J1577" t="s">
        <v>34</v>
      </c>
      <c r="K1577" t="s">
        <v>218</v>
      </c>
      <c r="L1577" t="s">
        <v>1481</v>
      </c>
      <c r="M1577" s="2">
        <v>0</v>
      </c>
      <c r="N1577" s="3">
        <v>232</v>
      </c>
      <c r="O1577" s="3">
        <v>42</v>
      </c>
      <c r="P1577">
        <v>4</v>
      </c>
      <c r="Q1577" t="s">
        <v>7881</v>
      </c>
    </row>
    <row r="1578" spans="1:17" x14ac:dyDescent="0.25">
      <c r="A1578" t="s">
        <v>2855</v>
      </c>
      <c r="B1578" s="1">
        <v>40946</v>
      </c>
      <c r="C1578" t="s">
        <v>2856</v>
      </c>
      <c r="D1578" t="s">
        <v>81</v>
      </c>
      <c r="E1578" t="s">
        <v>2052</v>
      </c>
      <c r="F1578" t="s">
        <v>2053</v>
      </c>
      <c r="G1578" t="s">
        <v>41</v>
      </c>
      <c r="H1578" t="s">
        <v>47</v>
      </c>
      <c r="I1578" t="s">
        <v>32</v>
      </c>
      <c r="J1578" t="s">
        <v>34</v>
      </c>
      <c r="K1578" t="s">
        <v>218</v>
      </c>
      <c r="L1578" t="s">
        <v>2857</v>
      </c>
      <c r="M1578" s="2">
        <v>0</v>
      </c>
      <c r="N1578" s="3">
        <v>434</v>
      </c>
      <c r="O1578" s="3">
        <v>161</v>
      </c>
      <c r="P1578">
        <v>4</v>
      </c>
      <c r="Q1578" t="s">
        <v>7880</v>
      </c>
    </row>
    <row r="1579" spans="1:17" x14ac:dyDescent="0.25">
      <c r="A1579" t="s">
        <v>2858</v>
      </c>
      <c r="B1579" s="1">
        <v>40946</v>
      </c>
      <c r="C1579" t="s">
        <v>2859</v>
      </c>
      <c r="D1579" t="s">
        <v>28</v>
      </c>
      <c r="E1579" t="s">
        <v>664</v>
      </c>
      <c r="F1579" t="s">
        <v>665</v>
      </c>
      <c r="G1579" t="s">
        <v>20</v>
      </c>
      <c r="H1579" t="s">
        <v>31</v>
      </c>
      <c r="I1579" t="s">
        <v>32</v>
      </c>
      <c r="J1579" t="s">
        <v>24</v>
      </c>
      <c r="K1579" t="s">
        <v>50</v>
      </c>
      <c r="L1579" t="s">
        <v>1022</v>
      </c>
      <c r="M1579" s="2">
        <v>0</v>
      </c>
      <c r="N1579" s="3">
        <v>169</v>
      </c>
      <c r="O1579" s="3">
        <v>42</v>
      </c>
      <c r="P1579">
        <v>3</v>
      </c>
      <c r="Q1579" t="s">
        <v>7880</v>
      </c>
    </row>
    <row r="1580" spans="1:17" x14ac:dyDescent="0.25">
      <c r="A1580" t="s">
        <v>2860</v>
      </c>
      <c r="B1580" s="1">
        <v>40946</v>
      </c>
      <c r="C1580" t="s">
        <v>2861</v>
      </c>
      <c r="D1580" t="s">
        <v>38</v>
      </c>
      <c r="E1580" t="s">
        <v>178</v>
      </c>
      <c r="F1580" t="s">
        <v>385</v>
      </c>
      <c r="G1580" t="s">
        <v>41</v>
      </c>
      <c r="H1580" t="s">
        <v>31</v>
      </c>
      <c r="I1580" t="s">
        <v>32</v>
      </c>
      <c r="J1580" t="s">
        <v>34</v>
      </c>
      <c r="K1580" t="s">
        <v>218</v>
      </c>
      <c r="L1580" t="s">
        <v>2857</v>
      </c>
      <c r="M1580" s="2">
        <v>0</v>
      </c>
      <c r="N1580" s="3">
        <v>651</v>
      </c>
      <c r="O1580" s="3">
        <v>241</v>
      </c>
      <c r="P1580">
        <v>6</v>
      </c>
      <c r="Q1580" t="s">
        <v>7880</v>
      </c>
    </row>
    <row r="1581" spans="1:17" x14ac:dyDescent="0.25">
      <c r="A1581" t="s">
        <v>2862</v>
      </c>
      <c r="B1581" s="1">
        <v>40947</v>
      </c>
      <c r="C1581" t="s">
        <v>1694</v>
      </c>
      <c r="D1581" t="s">
        <v>38</v>
      </c>
      <c r="E1581" t="s">
        <v>178</v>
      </c>
      <c r="F1581" t="s">
        <v>952</v>
      </c>
      <c r="G1581" t="s">
        <v>41</v>
      </c>
      <c r="H1581" t="s">
        <v>31</v>
      </c>
      <c r="I1581" t="s">
        <v>32</v>
      </c>
      <c r="J1581" t="s">
        <v>24</v>
      </c>
      <c r="K1581" t="s">
        <v>43</v>
      </c>
      <c r="L1581" t="s">
        <v>1484</v>
      </c>
      <c r="M1581" s="2">
        <v>0</v>
      </c>
      <c r="N1581" s="3">
        <v>141</v>
      </c>
      <c r="O1581" s="3">
        <v>47</v>
      </c>
      <c r="P1581">
        <v>7</v>
      </c>
      <c r="Q1581" t="s">
        <v>7880</v>
      </c>
    </row>
    <row r="1582" spans="1:17" x14ac:dyDescent="0.25">
      <c r="A1582" t="s">
        <v>2863</v>
      </c>
      <c r="B1582" s="1">
        <v>40948</v>
      </c>
      <c r="C1582" t="s">
        <v>1656</v>
      </c>
      <c r="D1582" t="s">
        <v>38</v>
      </c>
      <c r="E1582" t="s">
        <v>67</v>
      </c>
      <c r="F1582" t="s">
        <v>610</v>
      </c>
      <c r="G1582" t="s">
        <v>41</v>
      </c>
      <c r="H1582" t="s">
        <v>21</v>
      </c>
      <c r="I1582" t="s">
        <v>32</v>
      </c>
      <c r="J1582" t="s">
        <v>24</v>
      </c>
      <c r="K1582" t="s">
        <v>43</v>
      </c>
      <c r="L1582" t="s">
        <v>1368</v>
      </c>
      <c r="M1582" s="2">
        <v>0</v>
      </c>
      <c r="N1582" s="3">
        <v>23</v>
      </c>
      <c r="O1582" s="3">
        <v>4</v>
      </c>
      <c r="P1582">
        <v>1</v>
      </c>
      <c r="Q1582" t="s">
        <v>7881</v>
      </c>
    </row>
    <row r="1583" spans="1:17" x14ac:dyDescent="0.25">
      <c r="A1583" t="s">
        <v>2863</v>
      </c>
      <c r="B1583" s="1">
        <v>40948</v>
      </c>
      <c r="C1583" t="s">
        <v>1656</v>
      </c>
      <c r="D1583" t="s">
        <v>38</v>
      </c>
      <c r="E1583" t="s">
        <v>67</v>
      </c>
      <c r="F1583" t="s">
        <v>610</v>
      </c>
      <c r="G1583" t="s">
        <v>41</v>
      </c>
      <c r="H1583" t="s">
        <v>21</v>
      </c>
      <c r="I1583" t="s">
        <v>32</v>
      </c>
      <c r="J1583" t="s">
        <v>24</v>
      </c>
      <c r="K1583" t="s">
        <v>91</v>
      </c>
      <c r="L1583" t="s">
        <v>2864</v>
      </c>
      <c r="M1583" s="2">
        <v>0</v>
      </c>
      <c r="N1583" s="3">
        <v>38</v>
      </c>
      <c r="O1583" s="3">
        <v>19</v>
      </c>
      <c r="P1583">
        <v>3</v>
      </c>
      <c r="Q1583" t="s">
        <v>7881</v>
      </c>
    </row>
    <row r="1584" spans="1:17" x14ac:dyDescent="0.25">
      <c r="A1584" t="s">
        <v>2863</v>
      </c>
      <c r="B1584" s="1">
        <v>40948</v>
      </c>
      <c r="C1584" t="s">
        <v>1656</v>
      </c>
      <c r="D1584" t="s">
        <v>38</v>
      </c>
      <c r="E1584" t="s">
        <v>67</v>
      </c>
      <c r="F1584" t="s">
        <v>610</v>
      </c>
      <c r="G1584" t="s">
        <v>41</v>
      </c>
      <c r="H1584" t="s">
        <v>21</v>
      </c>
      <c r="I1584" t="s">
        <v>32</v>
      </c>
      <c r="J1584" t="s">
        <v>24</v>
      </c>
      <c r="K1584" t="s">
        <v>50</v>
      </c>
      <c r="L1584" t="s">
        <v>1022</v>
      </c>
      <c r="M1584" s="2">
        <v>0.1</v>
      </c>
      <c r="N1584" s="3">
        <v>559</v>
      </c>
      <c r="O1584" s="3">
        <v>93</v>
      </c>
      <c r="P1584">
        <v>11</v>
      </c>
      <c r="Q1584" t="s">
        <v>7881</v>
      </c>
    </row>
    <row r="1585" spans="1:17" x14ac:dyDescent="0.25">
      <c r="A1585" t="s">
        <v>2863</v>
      </c>
      <c r="B1585" s="1">
        <v>40948</v>
      </c>
      <c r="C1585" t="s">
        <v>1656</v>
      </c>
      <c r="D1585" t="s">
        <v>38</v>
      </c>
      <c r="E1585" t="s">
        <v>67</v>
      </c>
      <c r="F1585" t="s">
        <v>610</v>
      </c>
      <c r="G1585" t="s">
        <v>41</v>
      </c>
      <c r="H1585" t="s">
        <v>21</v>
      </c>
      <c r="I1585" t="s">
        <v>32</v>
      </c>
      <c r="J1585" t="s">
        <v>24</v>
      </c>
      <c r="K1585" t="s">
        <v>50</v>
      </c>
      <c r="L1585" t="s">
        <v>1207</v>
      </c>
      <c r="M1585" s="2">
        <v>0.1</v>
      </c>
      <c r="N1585" s="3">
        <v>246</v>
      </c>
      <c r="O1585" s="3">
        <v>-14</v>
      </c>
      <c r="P1585">
        <v>5</v>
      </c>
      <c r="Q1585" t="s">
        <v>7881</v>
      </c>
    </row>
    <row r="1586" spans="1:17" x14ac:dyDescent="0.25">
      <c r="A1586" t="s">
        <v>2863</v>
      </c>
      <c r="B1586" s="1">
        <v>40948</v>
      </c>
      <c r="C1586" t="s">
        <v>1656</v>
      </c>
      <c r="D1586" t="s">
        <v>38</v>
      </c>
      <c r="E1586" t="s">
        <v>67</v>
      </c>
      <c r="F1586" t="s">
        <v>610</v>
      </c>
      <c r="G1586" t="s">
        <v>41</v>
      </c>
      <c r="H1586" t="s">
        <v>21</v>
      </c>
      <c r="I1586" t="s">
        <v>32</v>
      </c>
      <c r="J1586" t="s">
        <v>107</v>
      </c>
      <c r="K1586" t="s">
        <v>147</v>
      </c>
      <c r="L1586" t="s">
        <v>701</v>
      </c>
      <c r="M1586" s="2">
        <v>0.15</v>
      </c>
      <c r="N1586" s="3">
        <v>668</v>
      </c>
      <c r="O1586" s="3">
        <v>-31</v>
      </c>
      <c r="P1586">
        <v>3</v>
      </c>
      <c r="Q1586" t="s">
        <v>7881</v>
      </c>
    </row>
    <row r="1587" spans="1:17" x14ac:dyDescent="0.25">
      <c r="A1587" t="s">
        <v>2863</v>
      </c>
      <c r="B1587" s="1">
        <v>40948</v>
      </c>
      <c r="C1587" t="s">
        <v>1656</v>
      </c>
      <c r="D1587" t="s">
        <v>38</v>
      </c>
      <c r="E1587" t="s">
        <v>67</v>
      </c>
      <c r="F1587" t="s">
        <v>610</v>
      </c>
      <c r="G1587" t="s">
        <v>41</v>
      </c>
      <c r="H1587" t="s">
        <v>21</v>
      </c>
      <c r="I1587" t="s">
        <v>32</v>
      </c>
      <c r="J1587" t="s">
        <v>107</v>
      </c>
      <c r="K1587" t="s">
        <v>108</v>
      </c>
      <c r="L1587" t="s">
        <v>2865</v>
      </c>
      <c r="M1587" s="2">
        <v>0.15</v>
      </c>
      <c r="N1587" s="3">
        <v>284</v>
      </c>
      <c r="O1587" s="3">
        <v>100</v>
      </c>
      <c r="P1587">
        <v>2</v>
      </c>
      <c r="Q1587" t="s">
        <v>7881</v>
      </c>
    </row>
    <row r="1588" spans="1:17" x14ac:dyDescent="0.25">
      <c r="A1588" t="s">
        <v>2866</v>
      </c>
      <c r="B1588" s="1">
        <v>40948</v>
      </c>
      <c r="C1588" t="s">
        <v>2867</v>
      </c>
      <c r="D1588" t="s">
        <v>28</v>
      </c>
      <c r="E1588" t="s">
        <v>29</v>
      </c>
      <c r="F1588" t="s">
        <v>2792</v>
      </c>
      <c r="G1588" t="s">
        <v>20</v>
      </c>
      <c r="H1588" t="s">
        <v>21</v>
      </c>
      <c r="I1588" t="s">
        <v>32</v>
      </c>
      <c r="J1588" t="s">
        <v>24</v>
      </c>
      <c r="K1588" t="s">
        <v>169</v>
      </c>
      <c r="L1588" t="s">
        <v>1011</v>
      </c>
      <c r="M1588" s="2">
        <v>0</v>
      </c>
      <c r="N1588" s="3">
        <v>42</v>
      </c>
      <c r="O1588" s="3">
        <v>3</v>
      </c>
      <c r="P1588">
        <v>5</v>
      </c>
      <c r="Q1588" t="s">
        <v>7881</v>
      </c>
    </row>
    <row r="1589" spans="1:17" x14ac:dyDescent="0.25">
      <c r="A1589" t="s">
        <v>2868</v>
      </c>
      <c r="B1589" s="1">
        <v>40948</v>
      </c>
      <c r="C1589" t="s">
        <v>2869</v>
      </c>
      <c r="D1589" t="s">
        <v>101</v>
      </c>
      <c r="E1589" t="s">
        <v>291</v>
      </c>
      <c r="F1589" t="s">
        <v>2870</v>
      </c>
      <c r="G1589" t="s">
        <v>41</v>
      </c>
      <c r="H1589" t="s">
        <v>47</v>
      </c>
      <c r="I1589" t="s">
        <v>32</v>
      </c>
      <c r="J1589" t="s">
        <v>107</v>
      </c>
      <c r="K1589" t="s">
        <v>108</v>
      </c>
      <c r="L1589" t="s">
        <v>2464</v>
      </c>
      <c r="M1589" s="2">
        <v>0</v>
      </c>
      <c r="N1589" s="3">
        <v>236</v>
      </c>
      <c r="O1589" s="3">
        <v>116</v>
      </c>
      <c r="P1589">
        <v>2</v>
      </c>
      <c r="Q1589" t="s">
        <v>7881</v>
      </c>
    </row>
    <row r="1590" spans="1:17" x14ac:dyDescent="0.25">
      <c r="A1590" t="s">
        <v>2871</v>
      </c>
      <c r="B1590" s="1">
        <v>40949</v>
      </c>
      <c r="C1590" t="s">
        <v>2872</v>
      </c>
      <c r="D1590" t="s">
        <v>230</v>
      </c>
      <c r="E1590" t="s">
        <v>552</v>
      </c>
      <c r="F1590" t="s">
        <v>2873</v>
      </c>
      <c r="G1590" t="s">
        <v>20</v>
      </c>
      <c r="H1590" t="s">
        <v>47</v>
      </c>
      <c r="I1590" t="s">
        <v>22</v>
      </c>
      <c r="J1590" t="s">
        <v>24</v>
      </c>
      <c r="K1590" t="s">
        <v>145</v>
      </c>
      <c r="L1590" t="s">
        <v>2874</v>
      </c>
      <c r="M1590" s="2">
        <v>0</v>
      </c>
      <c r="N1590" s="3">
        <v>54</v>
      </c>
      <c r="O1590" s="3">
        <v>12</v>
      </c>
      <c r="P1590">
        <v>4</v>
      </c>
      <c r="Q1590" t="s">
        <v>7880</v>
      </c>
    </row>
    <row r="1591" spans="1:17" x14ac:dyDescent="0.25">
      <c r="A1591" t="s">
        <v>2875</v>
      </c>
      <c r="B1591" s="1">
        <v>40950</v>
      </c>
      <c r="C1591" t="s">
        <v>2876</v>
      </c>
      <c r="D1591" t="s">
        <v>101</v>
      </c>
      <c r="E1591" t="s">
        <v>183</v>
      </c>
      <c r="F1591" t="s">
        <v>1561</v>
      </c>
      <c r="G1591" t="s">
        <v>41</v>
      </c>
      <c r="H1591" t="s">
        <v>31</v>
      </c>
      <c r="I1591" t="s">
        <v>22</v>
      </c>
      <c r="J1591" t="s">
        <v>24</v>
      </c>
      <c r="K1591" t="s">
        <v>50</v>
      </c>
      <c r="L1591" t="s">
        <v>739</v>
      </c>
      <c r="M1591" s="2">
        <v>0.1</v>
      </c>
      <c r="N1591" s="3">
        <v>65</v>
      </c>
      <c r="O1591" s="3">
        <v>-6</v>
      </c>
      <c r="P1591">
        <v>3</v>
      </c>
      <c r="Q1591" t="s">
        <v>7880</v>
      </c>
    </row>
    <row r="1592" spans="1:17" x14ac:dyDescent="0.25">
      <c r="A1592" t="s">
        <v>2877</v>
      </c>
      <c r="B1592" s="1">
        <v>40952</v>
      </c>
      <c r="C1592" t="s">
        <v>2302</v>
      </c>
      <c r="D1592" t="s">
        <v>38</v>
      </c>
      <c r="E1592" t="s">
        <v>972</v>
      </c>
      <c r="F1592" t="s">
        <v>2056</v>
      </c>
      <c r="G1592" t="s">
        <v>41</v>
      </c>
      <c r="H1592" t="s">
        <v>31</v>
      </c>
      <c r="I1592" t="s">
        <v>54</v>
      </c>
      <c r="J1592" t="s">
        <v>34</v>
      </c>
      <c r="K1592" t="s">
        <v>97</v>
      </c>
      <c r="L1592" t="s">
        <v>2227</v>
      </c>
      <c r="M1592" s="2">
        <v>0.1</v>
      </c>
      <c r="N1592" s="3">
        <v>100</v>
      </c>
      <c r="O1592" s="3">
        <v>11</v>
      </c>
      <c r="P1592">
        <v>2</v>
      </c>
      <c r="Q1592" t="s">
        <v>7881</v>
      </c>
    </row>
    <row r="1593" spans="1:17" x14ac:dyDescent="0.25">
      <c r="A1593" t="s">
        <v>2877</v>
      </c>
      <c r="B1593" s="1">
        <v>40952</v>
      </c>
      <c r="C1593" t="s">
        <v>2302</v>
      </c>
      <c r="D1593" t="s">
        <v>38</v>
      </c>
      <c r="E1593" t="s">
        <v>972</v>
      </c>
      <c r="F1593" t="s">
        <v>2056</v>
      </c>
      <c r="G1593" t="s">
        <v>41</v>
      </c>
      <c r="H1593" t="s">
        <v>31</v>
      </c>
      <c r="I1593" t="s">
        <v>54</v>
      </c>
      <c r="J1593" t="s">
        <v>24</v>
      </c>
      <c r="K1593" t="s">
        <v>43</v>
      </c>
      <c r="L1593" t="s">
        <v>270</v>
      </c>
      <c r="M1593" s="2">
        <v>0</v>
      </c>
      <c r="N1593" s="3">
        <v>88</v>
      </c>
      <c r="O1593" s="3">
        <v>16</v>
      </c>
      <c r="P1593">
        <v>4</v>
      </c>
      <c r="Q1593" t="s">
        <v>7880</v>
      </c>
    </row>
    <row r="1594" spans="1:17" x14ac:dyDescent="0.25">
      <c r="A1594" t="s">
        <v>2877</v>
      </c>
      <c r="B1594" s="1">
        <v>40952</v>
      </c>
      <c r="C1594" t="s">
        <v>2302</v>
      </c>
      <c r="D1594" t="s">
        <v>38</v>
      </c>
      <c r="E1594" t="s">
        <v>972</v>
      </c>
      <c r="F1594" t="s">
        <v>2056</v>
      </c>
      <c r="G1594" t="s">
        <v>41</v>
      </c>
      <c r="H1594" t="s">
        <v>31</v>
      </c>
      <c r="I1594" t="s">
        <v>54</v>
      </c>
      <c r="J1594" t="s">
        <v>24</v>
      </c>
      <c r="K1594" t="s">
        <v>78</v>
      </c>
      <c r="L1594" t="s">
        <v>2663</v>
      </c>
      <c r="M1594" s="2">
        <v>0</v>
      </c>
      <c r="N1594" s="3">
        <v>105</v>
      </c>
      <c r="O1594" s="3">
        <v>25</v>
      </c>
      <c r="P1594">
        <v>2</v>
      </c>
      <c r="Q1594" t="s">
        <v>7881</v>
      </c>
    </row>
    <row r="1595" spans="1:17" x14ac:dyDescent="0.25">
      <c r="A1595" t="s">
        <v>2877</v>
      </c>
      <c r="B1595" s="1">
        <v>40952</v>
      </c>
      <c r="C1595" t="s">
        <v>2302</v>
      </c>
      <c r="D1595" t="s">
        <v>38</v>
      </c>
      <c r="E1595" t="s">
        <v>972</v>
      </c>
      <c r="F1595" t="s">
        <v>2056</v>
      </c>
      <c r="G1595" t="s">
        <v>41</v>
      </c>
      <c r="H1595" t="s">
        <v>31</v>
      </c>
      <c r="I1595" t="s">
        <v>54</v>
      </c>
      <c r="J1595" t="s">
        <v>24</v>
      </c>
      <c r="K1595" t="s">
        <v>78</v>
      </c>
      <c r="L1595" t="s">
        <v>2878</v>
      </c>
      <c r="M1595" s="2">
        <v>0</v>
      </c>
      <c r="N1595" s="3">
        <v>8</v>
      </c>
      <c r="O1595" s="3">
        <v>1</v>
      </c>
      <c r="P1595">
        <v>2</v>
      </c>
      <c r="Q1595" t="s">
        <v>7881</v>
      </c>
    </row>
    <row r="1596" spans="1:17" x14ac:dyDescent="0.25">
      <c r="A1596" t="s">
        <v>2877</v>
      </c>
      <c r="B1596" s="1">
        <v>40952</v>
      </c>
      <c r="C1596" t="s">
        <v>2302</v>
      </c>
      <c r="D1596" t="s">
        <v>38</v>
      </c>
      <c r="E1596" t="s">
        <v>972</v>
      </c>
      <c r="F1596" t="s">
        <v>2056</v>
      </c>
      <c r="G1596" t="s">
        <v>41</v>
      </c>
      <c r="H1596" t="s">
        <v>31</v>
      </c>
      <c r="I1596" t="s">
        <v>54</v>
      </c>
      <c r="J1596" t="s">
        <v>24</v>
      </c>
      <c r="K1596" t="s">
        <v>50</v>
      </c>
      <c r="L1596" t="s">
        <v>301</v>
      </c>
      <c r="M1596" s="2">
        <v>0.1</v>
      </c>
      <c r="N1596" s="3">
        <v>248</v>
      </c>
      <c r="O1596" s="3">
        <v>25</v>
      </c>
      <c r="P1596">
        <v>5</v>
      </c>
      <c r="Q1596" t="s">
        <v>7881</v>
      </c>
    </row>
    <row r="1597" spans="1:17" x14ac:dyDescent="0.25">
      <c r="A1597" t="s">
        <v>2879</v>
      </c>
      <c r="B1597" s="1">
        <v>40953</v>
      </c>
      <c r="C1597" t="s">
        <v>1126</v>
      </c>
      <c r="D1597" t="s">
        <v>38</v>
      </c>
      <c r="E1597" t="s">
        <v>284</v>
      </c>
      <c r="F1597" t="s">
        <v>2880</v>
      </c>
      <c r="G1597" t="s">
        <v>41</v>
      </c>
      <c r="H1597" t="s">
        <v>47</v>
      </c>
      <c r="I1597" t="s">
        <v>32</v>
      </c>
      <c r="J1597" t="s">
        <v>24</v>
      </c>
      <c r="K1597" t="s">
        <v>43</v>
      </c>
      <c r="L1597" t="s">
        <v>2881</v>
      </c>
      <c r="M1597" s="2">
        <v>0</v>
      </c>
      <c r="N1597" s="3">
        <v>98</v>
      </c>
      <c r="O1597" s="3">
        <v>49</v>
      </c>
      <c r="P1597">
        <v>2</v>
      </c>
      <c r="Q1597" t="s">
        <v>7881</v>
      </c>
    </row>
    <row r="1598" spans="1:17" x14ac:dyDescent="0.25">
      <c r="A1598" t="s">
        <v>2882</v>
      </c>
      <c r="B1598" s="1">
        <v>40953</v>
      </c>
      <c r="C1598" t="s">
        <v>2883</v>
      </c>
      <c r="D1598" t="s">
        <v>28</v>
      </c>
      <c r="E1598" t="s">
        <v>29</v>
      </c>
      <c r="F1598" t="s">
        <v>280</v>
      </c>
      <c r="G1598" t="s">
        <v>20</v>
      </c>
      <c r="H1598" t="s">
        <v>31</v>
      </c>
      <c r="I1598" t="s">
        <v>22</v>
      </c>
      <c r="J1598" t="s">
        <v>34</v>
      </c>
      <c r="K1598" t="s">
        <v>35</v>
      </c>
      <c r="L1598" t="s">
        <v>2884</v>
      </c>
      <c r="M1598" s="2">
        <v>0.1</v>
      </c>
      <c r="N1598" s="3">
        <v>1394</v>
      </c>
      <c r="O1598" s="3">
        <v>356</v>
      </c>
      <c r="P1598">
        <v>4</v>
      </c>
      <c r="Q1598" t="s">
        <v>7880</v>
      </c>
    </row>
    <row r="1599" spans="1:17" x14ac:dyDescent="0.25">
      <c r="A1599" t="s">
        <v>2882</v>
      </c>
      <c r="B1599" s="1">
        <v>40953</v>
      </c>
      <c r="C1599" t="s">
        <v>2883</v>
      </c>
      <c r="D1599" t="s">
        <v>28</v>
      </c>
      <c r="E1599" t="s">
        <v>29</v>
      </c>
      <c r="F1599" t="s">
        <v>280</v>
      </c>
      <c r="G1599" t="s">
        <v>20</v>
      </c>
      <c r="H1599" t="s">
        <v>31</v>
      </c>
      <c r="I1599" t="s">
        <v>22</v>
      </c>
      <c r="J1599" t="s">
        <v>24</v>
      </c>
      <c r="K1599" t="s">
        <v>78</v>
      </c>
      <c r="L1599" t="s">
        <v>307</v>
      </c>
      <c r="M1599" s="2">
        <v>0.1</v>
      </c>
      <c r="N1599" s="3">
        <v>11</v>
      </c>
      <c r="O1599" s="3">
        <v>0</v>
      </c>
      <c r="P1599">
        <v>1</v>
      </c>
      <c r="Q1599" t="s">
        <v>7880</v>
      </c>
    </row>
    <row r="1600" spans="1:17" x14ac:dyDescent="0.25">
      <c r="A1600" t="s">
        <v>2882</v>
      </c>
      <c r="B1600" s="1">
        <v>40953</v>
      </c>
      <c r="C1600" t="s">
        <v>2883</v>
      </c>
      <c r="D1600" t="s">
        <v>28</v>
      </c>
      <c r="E1600" t="s">
        <v>29</v>
      </c>
      <c r="F1600" t="s">
        <v>280</v>
      </c>
      <c r="G1600" t="s">
        <v>20</v>
      </c>
      <c r="H1600" t="s">
        <v>31</v>
      </c>
      <c r="I1600" t="s">
        <v>22</v>
      </c>
      <c r="J1600" t="s">
        <v>24</v>
      </c>
      <c r="K1600" t="s">
        <v>169</v>
      </c>
      <c r="L1600" t="s">
        <v>2885</v>
      </c>
      <c r="M1600" s="2">
        <v>0.1</v>
      </c>
      <c r="N1600" s="3">
        <v>59</v>
      </c>
      <c r="O1600" s="3">
        <v>26</v>
      </c>
      <c r="P1600">
        <v>4</v>
      </c>
      <c r="Q1600" t="s">
        <v>7880</v>
      </c>
    </row>
    <row r="1601" spans="1:17" x14ac:dyDescent="0.25">
      <c r="A1601" t="s">
        <v>2882</v>
      </c>
      <c r="B1601" s="1">
        <v>40953</v>
      </c>
      <c r="C1601" t="s">
        <v>2883</v>
      </c>
      <c r="D1601" t="s">
        <v>28</v>
      </c>
      <c r="E1601" t="s">
        <v>29</v>
      </c>
      <c r="F1601" t="s">
        <v>280</v>
      </c>
      <c r="G1601" t="s">
        <v>20</v>
      </c>
      <c r="H1601" t="s">
        <v>31</v>
      </c>
      <c r="I1601" t="s">
        <v>22</v>
      </c>
      <c r="J1601" t="s">
        <v>107</v>
      </c>
      <c r="K1601" t="s">
        <v>147</v>
      </c>
      <c r="L1601" t="s">
        <v>1937</v>
      </c>
      <c r="M1601" s="2">
        <v>0.1</v>
      </c>
      <c r="N1601" s="3">
        <v>861</v>
      </c>
      <c r="O1601" s="3">
        <v>383</v>
      </c>
      <c r="P1601">
        <v>8</v>
      </c>
      <c r="Q1601" t="s">
        <v>7880</v>
      </c>
    </row>
    <row r="1602" spans="1:17" x14ac:dyDescent="0.25">
      <c r="A1602" t="s">
        <v>2886</v>
      </c>
      <c r="B1602" s="1">
        <v>40954</v>
      </c>
      <c r="C1602" t="s">
        <v>1079</v>
      </c>
      <c r="D1602" t="s">
        <v>28</v>
      </c>
      <c r="E1602" t="s">
        <v>29</v>
      </c>
      <c r="F1602" t="s">
        <v>2887</v>
      </c>
      <c r="G1602" t="s">
        <v>20</v>
      </c>
      <c r="H1602" t="s">
        <v>31</v>
      </c>
      <c r="I1602" t="s">
        <v>22</v>
      </c>
      <c r="J1602" t="s">
        <v>24</v>
      </c>
      <c r="K1602" t="s">
        <v>63</v>
      </c>
      <c r="L1602" t="s">
        <v>2888</v>
      </c>
      <c r="M1602" s="2">
        <v>0</v>
      </c>
      <c r="N1602" s="3">
        <v>58</v>
      </c>
      <c r="O1602" s="3">
        <v>23</v>
      </c>
      <c r="P1602">
        <v>3</v>
      </c>
      <c r="Q1602" t="s">
        <v>7881</v>
      </c>
    </row>
    <row r="1603" spans="1:17" x14ac:dyDescent="0.25">
      <c r="A1603" t="s">
        <v>2886</v>
      </c>
      <c r="B1603" s="1">
        <v>40954</v>
      </c>
      <c r="C1603" t="s">
        <v>1079</v>
      </c>
      <c r="D1603" t="s">
        <v>28</v>
      </c>
      <c r="E1603" t="s">
        <v>29</v>
      </c>
      <c r="F1603" t="s">
        <v>2887</v>
      </c>
      <c r="G1603" t="s">
        <v>20</v>
      </c>
      <c r="H1603" t="s">
        <v>31</v>
      </c>
      <c r="I1603" t="s">
        <v>22</v>
      </c>
      <c r="J1603" t="s">
        <v>24</v>
      </c>
      <c r="K1603" t="s">
        <v>50</v>
      </c>
      <c r="L1603" t="s">
        <v>784</v>
      </c>
      <c r="M1603" s="2">
        <v>0</v>
      </c>
      <c r="N1603" s="3">
        <v>53</v>
      </c>
      <c r="O1603" s="3">
        <v>22</v>
      </c>
      <c r="P1603">
        <v>2</v>
      </c>
      <c r="Q1603" t="s">
        <v>7880</v>
      </c>
    </row>
    <row r="1604" spans="1:17" x14ac:dyDescent="0.25">
      <c r="A1604" t="s">
        <v>2886</v>
      </c>
      <c r="B1604" s="1">
        <v>40954</v>
      </c>
      <c r="C1604" t="s">
        <v>1079</v>
      </c>
      <c r="D1604" t="s">
        <v>28</v>
      </c>
      <c r="E1604" t="s">
        <v>29</v>
      </c>
      <c r="F1604" t="s">
        <v>2887</v>
      </c>
      <c r="G1604" t="s">
        <v>20</v>
      </c>
      <c r="H1604" t="s">
        <v>31</v>
      </c>
      <c r="I1604" t="s">
        <v>22</v>
      </c>
      <c r="J1604" t="s">
        <v>24</v>
      </c>
      <c r="K1604" t="s">
        <v>145</v>
      </c>
      <c r="L1604" t="s">
        <v>2889</v>
      </c>
      <c r="M1604" s="2">
        <v>0</v>
      </c>
      <c r="N1604" s="3">
        <v>117</v>
      </c>
      <c r="O1604" s="3">
        <v>14</v>
      </c>
      <c r="P1604">
        <v>3</v>
      </c>
      <c r="Q1604" t="s">
        <v>7880</v>
      </c>
    </row>
    <row r="1605" spans="1:17" x14ac:dyDescent="0.25">
      <c r="A1605" t="s">
        <v>2890</v>
      </c>
      <c r="B1605" s="1">
        <v>40954</v>
      </c>
      <c r="C1605" t="s">
        <v>567</v>
      </c>
      <c r="D1605" t="s">
        <v>73</v>
      </c>
      <c r="E1605" t="s">
        <v>74</v>
      </c>
      <c r="F1605" t="s">
        <v>75</v>
      </c>
      <c r="G1605" t="s">
        <v>76</v>
      </c>
      <c r="H1605" t="s">
        <v>47</v>
      </c>
      <c r="I1605" t="s">
        <v>22</v>
      </c>
      <c r="J1605" t="s">
        <v>24</v>
      </c>
      <c r="K1605" t="s">
        <v>78</v>
      </c>
      <c r="L1605" t="s">
        <v>1172</v>
      </c>
      <c r="M1605" s="2">
        <v>0</v>
      </c>
      <c r="N1605" s="3">
        <v>30</v>
      </c>
      <c r="O1605" s="3">
        <v>4</v>
      </c>
      <c r="P1605">
        <v>2</v>
      </c>
      <c r="Q1605" t="s">
        <v>7880</v>
      </c>
    </row>
    <row r="1606" spans="1:17" x14ac:dyDescent="0.25">
      <c r="A1606" t="s">
        <v>2891</v>
      </c>
      <c r="B1606" s="1">
        <v>40954</v>
      </c>
      <c r="C1606" t="s">
        <v>80</v>
      </c>
      <c r="D1606" t="s">
        <v>150</v>
      </c>
      <c r="E1606" t="s">
        <v>2892</v>
      </c>
      <c r="F1606" t="s">
        <v>2893</v>
      </c>
      <c r="G1606" t="s">
        <v>20</v>
      </c>
      <c r="H1606" t="s">
        <v>31</v>
      </c>
      <c r="I1606" t="s">
        <v>22</v>
      </c>
      <c r="J1606" t="s">
        <v>34</v>
      </c>
      <c r="K1606" t="s">
        <v>218</v>
      </c>
      <c r="L1606" t="s">
        <v>371</v>
      </c>
      <c r="M1606" s="2">
        <v>0.6</v>
      </c>
      <c r="N1606" s="3">
        <v>17</v>
      </c>
      <c r="O1606" s="3">
        <v>-19</v>
      </c>
      <c r="P1606">
        <v>1</v>
      </c>
      <c r="Q1606" t="s">
        <v>7881</v>
      </c>
    </row>
    <row r="1607" spans="1:17" x14ac:dyDescent="0.25">
      <c r="A1607" t="s">
        <v>2891</v>
      </c>
      <c r="B1607" s="1">
        <v>40954</v>
      </c>
      <c r="C1607" t="s">
        <v>80</v>
      </c>
      <c r="D1607" t="s">
        <v>150</v>
      </c>
      <c r="E1607" t="s">
        <v>2892</v>
      </c>
      <c r="F1607" t="s">
        <v>2893</v>
      </c>
      <c r="G1607" t="s">
        <v>20</v>
      </c>
      <c r="H1607" t="s">
        <v>31</v>
      </c>
      <c r="I1607" t="s">
        <v>22</v>
      </c>
      <c r="J1607" t="s">
        <v>24</v>
      </c>
      <c r="K1607" t="s">
        <v>25</v>
      </c>
      <c r="L1607" t="s">
        <v>2292</v>
      </c>
      <c r="M1607" s="2">
        <v>0.5</v>
      </c>
      <c r="N1607" s="3">
        <v>17</v>
      </c>
      <c r="O1607" s="3">
        <v>-10</v>
      </c>
      <c r="P1607">
        <v>2</v>
      </c>
      <c r="Q1607" t="s">
        <v>7881</v>
      </c>
    </row>
    <row r="1608" spans="1:17" x14ac:dyDescent="0.25">
      <c r="A1608" t="s">
        <v>2894</v>
      </c>
      <c r="B1608" s="1">
        <v>40957</v>
      </c>
      <c r="C1608" t="s">
        <v>1144</v>
      </c>
      <c r="D1608" t="s">
        <v>38</v>
      </c>
      <c r="E1608" t="s">
        <v>59</v>
      </c>
      <c r="F1608" t="s">
        <v>300</v>
      </c>
      <c r="G1608" t="s">
        <v>41</v>
      </c>
      <c r="H1608" t="s">
        <v>31</v>
      </c>
      <c r="I1608" t="s">
        <v>32</v>
      </c>
      <c r="J1608" t="s">
        <v>34</v>
      </c>
      <c r="K1608" t="s">
        <v>35</v>
      </c>
      <c r="L1608" t="s">
        <v>1164</v>
      </c>
      <c r="M1608" s="2">
        <v>0.1</v>
      </c>
      <c r="N1608" s="3">
        <v>406</v>
      </c>
      <c r="O1608" s="3">
        <v>117</v>
      </c>
      <c r="P1608">
        <v>3</v>
      </c>
      <c r="Q1608" t="s">
        <v>7880</v>
      </c>
    </row>
    <row r="1609" spans="1:17" x14ac:dyDescent="0.25">
      <c r="A1609" t="s">
        <v>2894</v>
      </c>
      <c r="B1609" s="1">
        <v>40957</v>
      </c>
      <c r="C1609" t="s">
        <v>1144</v>
      </c>
      <c r="D1609" t="s">
        <v>38</v>
      </c>
      <c r="E1609" t="s">
        <v>59</v>
      </c>
      <c r="F1609" t="s">
        <v>300</v>
      </c>
      <c r="G1609" t="s">
        <v>41</v>
      </c>
      <c r="H1609" t="s">
        <v>31</v>
      </c>
      <c r="I1609" t="s">
        <v>32</v>
      </c>
      <c r="J1609" t="s">
        <v>24</v>
      </c>
      <c r="K1609" t="s">
        <v>78</v>
      </c>
      <c r="L1609" t="s">
        <v>1981</v>
      </c>
      <c r="M1609" s="2">
        <v>0</v>
      </c>
      <c r="N1609" s="3">
        <v>65</v>
      </c>
      <c r="O1609" s="3">
        <v>20</v>
      </c>
      <c r="P1609">
        <v>5</v>
      </c>
      <c r="Q1609" t="s">
        <v>7880</v>
      </c>
    </row>
    <row r="1610" spans="1:17" x14ac:dyDescent="0.25">
      <c r="A1610" t="s">
        <v>2894</v>
      </c>
      <c r="B1610" s="1">
        <v>40957</v>
      </c>
      <c r="C1610" t="s">
        <v>1144</v>
      </c>
      <c r="D1610" t="s">
        <v>38</v>
      </c>
      <c r="E1610" t="s">
        <v>59</v>
      </c>
      <c r="F1610" t="s">
        <v>300</v>
      </c>
      <c r="G1610" t="s">
        <v>41</v>
      </c>
      <c r="H1610" t="s">
        <v>31</v>
      </c>
      <c r="I1610" t="s">
        <v>32</v>
      </c>
      <c r="J1610" t="s">
        <v>107</v>
      </c>
      <c r="K1610" t="s">
        <v>186</v>
      </c>
      <c r="L1610" t="s">
        <v>2895</v>
      </c>
      <c r="M1610" s="2">
        <v>0</v>
      </c>
      <c r="N1610" s="3">
        <v>580</v>
      </c>
      <c r="O1610" s="3">
        <v>179</v>
      </c>
      <c r="P1610">
        <v>10</v>
      </c>
      <c r="Q1610" t="s">
        <v>7880</v>
      </c>
    </row>
    <row r="1611" spans="1:17" x14ac:dyDescent="0.25">
      <c r="A1611" t="s">
        <v>2896</v>
      </c>
      <c r="B1611" s="1">
        <v>40957</v>
      </c>
      <c r="C1611" t="s">
        <v>1782</v>
      </c>
      <c r="D1611" t="s">
        <v>73</v>
      </c>
      <c r="E1611" t="s">
        <v>617</v>
      </c>
      <c r="F1611" t="s">
        <v>2897</v>
      </c>
      <c r="G1611" t="s">
        <v>76</v>
      </c>
      <c r="H1611" t="s">
        <v>47</v>
      </c>
      <c r="I1611" t="s">
        <v>22</v>
      </c>
      <c r="J1611" t="s">
        <v>24</v>
      </c>
      <c r="K1611" t="s">
        <v>91</v>
      </c>
      <c r="L1611" t="s">
        <v>2898</v>
      </c>
      <c r="M1611" s="2">
        <v>0</v>
      </c>
      <c r="N1611" s="3">
        <v>9</v>
      </c>
      <c r="O1611" s="3">
        <v>4</v>
      </c>
      <c r="P1611">
        <v>1</v>
      </c>
      <c r="Q1611" t="s">
        <v>7880</v>
      </c>
    </row>
    <row r="1612" spans="1:17" x14ac:dyDescent="0.25">
      <c r="A1612" t="s">
        <v>2896</v>
      </c>
      <c r="B1612" s="1">
        <v>40957</v>
      </c>
      <c r="C1612" t="s">
        <v>1782</v>
      </c>
      <c r="D1612" t="s">
        <v>73</v>
      </c>
      <c r="E1612" t="s">
        <v>617</v>
      </c>
      <c r="F1612" t="s">
        <v>2897</v>
      </c>
      <c r="G1612" t="s">
        <v>76</v>
      </c>
      <c r="H1612" t="s">
        <v>47</v>
      </c>
      <c r="I1612" t="s">
        <v>22</v>
      </c>
      <c r="J1612" t="s">
        <v>24</v>
      </c>
      <c r="K1612" t="s">
        <v>50</v>
      </c>
      <c r="L1612" t="s">
        <v>1619</v>
      </c>
      <c r="M1612" s="2">
        <v>0.4</v>
      </c>
      <c r="N1612" s="3">
        <v>61</v>
      </c>
      <c r="O1612" s="3">
        <v>-14</v>
      </c>
      <c r="P1612">
        <v>4</v>
      </c>
      <c r="Q1612" t="s">
        <v>7881</v>
      </c>
    </row>
    <row r="1613" spans="1:17" x14ac:dyDescent="0.25">
      <c r="A1613" t="s">
        <v>2896</v>
      </c>
      <c r="B1613" s="1">
        <v>40957</v>
      </c>
      <c r="C1613" t="s">
        <v>1782</v>
      </c>
      <c r="D1613" t="s">
        <v>73</v>
      </c>
      <c r="E1613" t="s">
        <v>617</v>
      </c>
      <c r="F1613" t="s">
        <v>2897</v>
      </c>
      <c r="G1613" t="s">
        <v>76</v>
      </c>
      <c r="H1613" t="s">
        <v>47</v>
      </c>
      <c r="I1613" t="s">
        <v>22</v>
      </c>
      <c r="J1613" t="s">
        <v>24</v>
      </c>
      <c r="K1613" t="s">
        <v>145</v>
      </c>
      <c r="L1613" t="s">
        <v>2899</v>
      </c>
      <c r="M1613" s="2">
        <v>0</v>
      </c>
      <c r="N1613" s="3">
        <v>65</v>
      </c>
      <c r="O1613" s="3">
        <v>30</v>
      </c>
      <c r="P1613">
        <v>2</v>
      </c>
      <c r="Q1613" t="s">
        <v>7880</v>
      </c>
    </row>
    <row r="1614" spans="1:17" x14ac:dyDescent="0.25">
      <c r="A1614" t="s">
        <v>2900</v>
      </c>
      <c r="B1614" s="1">
        <v>40957</v>
      </c>
      <c r="C1614" t="s">
        <v>1121</v>
      </c>
      <c r="D1614" t="s">
        <v>86</v>
      </c>
      <c r="E1614" t="s">
        <v>226</v>
      </c>
      <c r="F1614" t="s">
        <v>226</v>
      </c>
      <c r="G1614" t="s">
        <v>76</v>
      </c>
      <c r="H1614" t="s">
        <v>21</v>
      </c>
      <c r="I1614" t="s">
        <v>32</v>
      </c>
      <c r="J1614" t="s">
        <v>24</v>
      </c>
      <c r="K1614" t="s">
        <v>50</v>
      </c>
      <c r="L1614" t="s">
        <v>635</v>
      </c>
      <c r="M1614" s="2">
        <v>0.1</v>
      </c>
      <c r="N1614" s="3">
        <v>30</v>
      </c>
      <c r="O1614" s="3">
        <v>-1</v>
      </c>
      <c r="P1614">
        <v>3</v>
      </c>
      <c r="Q1614" t="s">
        <v>7880</v>
      </c>
    </row>
    <row r="1615" spans="1:17" x14ac:dyDescent="0.25">
      <c r="A1615" t="s">
        <v>2901</v>
      </c>
      <c r="B1615" s="1">
        <v>40959</v>
      </c>
      <c r="C1615" t="s">
        <v>2902</v>
      </c>
      <c r="D1615" t="s">
        <v>38</v>
      </c>
      <c r="E1615" t="s">
        <v>660</v>
      </c>
      <c r="F1615" t="s">
        <v>661</v>
      </c>
      <c r="G1615" t="s">
        <v>41</v>
      </c>
      <c r="H1615" t="s">
        <v>31</v>
      </c>
      <c r="I1615" t="s">
        <v>22</v>
      </c>
      <c r="J1615" t="s">
        <v>24</v>
      </c>
      <c r="K1615" t="s">
        <v>78</v>
      </c>
      <c r="L1615" t="s">
        <v>2084</v>
      </c>
      <c r="M1615" s="2">
        <v>0</v>
      </c>
      <c r="N1615" s="3">
        <v>100</v>
      </c>
      <c r="O1615" s="3">
        <v>21</v>
      </c>
      <c r="P1615">
        <v>2</v>
      </c>
      <c r="Q1615" t="s">
        <v>7881</v>
      </c>
    </row>
    <row r="1616" spans="1:17" x14ac:dyDescent="0.25">
      <c r="A1616" t="s">
        <v>2901</v>
      </c>
      <c r="B1616" s="1">
        <v>40959</v>
      </c>
      <c r="C1616" t="s">
        <v>2902</v>
      </c>
      <c r="D1616" t="s">
        <v>38</v>
      </c>
      <c r="E1616" t="s">
        <v>660</v>
      </c>
      <c r="F1616" t="s">
        <v>661</v>
      </c>
      <c r="G1616" t="s">
        <v>41</v>
      </c>
      <c r="H1616" t="s">
        <v>31</v>
      </c>
      <c r="I1616" t="s">
        <v>22</v>
      </c>
      <c r="J1616" t="s">
        <v>24</v>
      </c>
      <c r="K1616" t="s">
        <v>78</v>
      </c>
      <c r="L1616" t="s">
        <v>614</v>
      </c>
      <c r="M1616" s="2">
        <v>0</v>
      </c>
      <c r="N1616" s="3">
        <v>92</v>
      </c>
      <c r="O1616" s="3">
        <v>26</v>
      </c>
      <c r="P1616">
        <v>3</v>
      </c>
      <c r="Q1616" t="s">
        <v>7880</v>
      </c>
    </row>
    <row r="1617" spans="1:17" x14ac:dyDescent="0.25">
      <c r="A1617" t="s">
        <v>2903</v>
      </c>
      <c r="B1617" s="1">
        <v>40960</v>
      </c>
      <c r="C1617" t="s">
        <v>1301</v>
      </c>
      <c r="D1617" t="s">
        <v>38</v>
      </c>
      <c r="E1617" t="s">
        <v>178</v>
      </c>
      <c r="F1617" t="s">
        <v>1100</v>
      </c>
      <c r="G1617" t="s">
        <v>41</v>
      </c>
      <c r="H1617" t="s">
        <v>31</v>
      </c>
      <c r="I1617" t="s">
        <v>32</v>
      </c>
      <c r="J1617" t="s">
        <v>24</v>
      </c>
      <c r="K1617" t="s">
        <v>50</v>
      </c>
      <c r="L1617" t="s">
        <v>2904</v>
      </c>
      <c r="M1617" s="2">
        <v>0.1</v>
      </c>
      <c r="N1617" s="3">
        <v>157</v>
      </c>
      <c r="O1617" s="3">
        <v>59</v>
      </c>
      <c r="P1617">
        <v>3</v>
      </c>
      <c r="Q1617" t="s">
        <v>7880</v>
      </c>
    </row>
    <row r="1618" spans="1:17" x14ac:dyDescent="0.25">
      <c r="A1618" t="s">
        <v>2905</v>
      </c>
      <c r="B1618" s="1">
        <v>40961</v>
      </c>
      <c r="C1618" t="s">
        <v>2906</v>
      </c>
      <c r="D1618" t="s">
        <v>28</v>
      </c>
      <c r="E1618" t="s">
        <v>29</v>
      </c>
      <c r="F1618" t="s">
        <v>489</v>
      </c>
      <c r="G1618" t="s">
        <v>20</v>
      </c>
      <c r="H1618" t="s">
        <v>31</v>
      </c>
      <c r="I1618" t="s">
        <v>32</v>
      </c>
      <c r="J1618" t="s">
        <v>24</v>
      </c>
      <c r="K1618" t="s">
        <v>91</v>
      </c>
      <c r="L1618" t="s">
        <v>123</v>
      </c>
      <c r="M1618" s="2">
        <v>0</v>
      </c>
      <c r="N1618" s="3">
        <v>55</v>
      </c>
      <c r="O1618" s="3">
        <v>12</v>
      </c>
      <c r="P1618">
        <v>5</v>
      </c>
      <c r="Q1618" t="s">
        <v>7881</v>
      </c>
    </row>
    <row r="1619" spans="1:17" x14ac:dyDescent="0.25">
      <c r="A1619" t="s">
        <v>2905</v>
      </c>
      <c r="B1619" s="1">
        <v>40961</v>
      </c>
      <c r="C1619" t="s">
        <v>2906</v>
      </c>
      <c r="D1619" t="s">
        <v>28</v>
      </c>
      <c r="E1619" t="s">
        <v>29</v>
      </c>
      <c r="F1619" t="s">
        <v>489</v>
      </c>
      <c r="G1619" t="s">
        <v>20</v>
      </c>
      <c r="H1619" t="s">
        <v>31</v>
      </c>
      <c r="I1619" t="s">
        <v>32</v>
      </c>
      <c r="J1619" t="s">
        <v>24</v>
      </c>
      <c r="K1619" t="s">
        <v>25</v>
      </c>
      <c r="L1619" t="s">
        <v>1277</v>
      </c>
      <c r="M1619" s="2">
        <v>0</v>
      </c>
      <c r="N1619" s="3">
        <v>47</v>
      </c>
      <c r="O1619" s="3">
        <v>1</v>
      </c>
      <c r="P1619">
        <v>3</v>
      </c>
      <c r="Q1619" t="s">
        <v>7880</v>
      </c>
    </row>
    <row r="1620" spans="1:17" x14ac:dyDescent="0.25">
      <c r="A1620" t="s">
        <v>2905</v>
      </c>
      <c r="B1620" s="1">
        <v>40961</v>
      </c>
      <c r="C1620" t="s">
        <v>2906</v>
      </c>
      <c r="D1620" t="s">
        <v>28</v>
      </c>
      <c r="E1620" t="s">
        <v>29</v>
      </c>
      <c r="F1620" t="s">
        <v>489</v>
      </c>
      <c r="G1620" t="s">
        <v>20</v>
      </c>
      <c r="H1620" t="s">
        <v>31</v>
      </c>
      <c r="I1620" t="s">
        <v>32</v>
      </c>
      <c r="J1620" t="s">
        <v>107</v>
      </c>
      <c r="K1620" t="s">
        <v>186</v>
      </c>
      <c r="L1620" t="s">
        <v>2907</v>
      </c>
      <c r="M1620" s="2">
        <v>0</v>
      </c>
      <c r="N1620" s="3">
        <v>205</v>
      </c>
      <c r="O1620" s="3">
        <v>92</v>
      </c>
      <c r="P1620">
        <v>7</v>
      </c>
      <c r="Q1620" t="s">
        <v>7881</v>
      </c>
    </row>
    <row r="1621" spans="1:17" x14ac:dyDescent="0.25">
      <c r="A1621" t="s">
        <v>2908</v>
      </c>
      <c r="B1621" s="1">
        <v>40961</v>
      </c>
      <c r="C1621" t="s">
        <v>2360</v>
      </c>
      <c r="D1621" t="s">
        <v>28</v>
      </c>
      <c r="E1621" t="s">
        <v>29</v>
      </c>
      <c r="F1621" t="s">
        <v>2758</v>
      </c>
      <c r="G1621" t="s">
        <v>20</v>
      </c>
      <c r="H1621" t="s">
        <v>21</v>
      </c>
      <c r="I1621" t="s">
        <v>32</v>
      </c>
      <c r="J1621" t="s">
        <v>24</v>
      </c>
      <c r="K1621" t="s">
        <v>63</v>
      </c>
      <c r="L1621" t="s">
        <v>2909</v>
      </c>
      <c r="M1621" s="2">
        <v>0</v>
      </c>
      <c r="N1621" s="3">
        <v>98</v>
      </c>
      <c r="O1621" s="3">
        <v>39</v>
      </c>
      <c r="P1621">
        <v>5</v>
      </c>
      <c r="Q1621" t="s">
        <v>7880</v>
      </c>
    </row>
    <row r="1622" spans="1:17" x14ac:dyDescent="0.25">
      <c r="A1622" t="s">
        <v>2908</v>
      </c>
      <c r="B1622" s="1">
        <v>40961</v>
      </c>
      <c r="C1622" t="s">
        <v>2360</v>
      </c>
      <c r="D1622" t="s">
        <v>28</v>
      </c>
      <c r="E1622" t="s">
        <v>29</v>
      </c>
      <c r="F1622" t="s">
        <v>2758</v>
      </c>
      <c r="G1622" t="s">
        <v>20</v>
      </c>
      <c r="H1622" t="s">
        <v>21</v>
      </c>
      <c r="I1622" t="s">
        <v>32</v>
      </c>
      <c r="J1622" t="s">
        <v>24</v>
      </c>
      <c r="K1622" t="s">
        <v>50</v>
      </c>
      <c r="L1622" t="s">
        <v>1679</v>
      </c>
      <c r="M1622" s="2">
        <v>0</v>
      </c>
      <c r="N1622" s="3">
        <v>30</v>
      </c>
      <c r="O1622" s="3">
        <v>5</v>
      </c>
      <c r="P1622">
        <v>3</v>
      </c>
      <c r="Q1622" t="s">
        <v>7881</v>
      </c>
    </row>
    <row r="1623" spans="1:17" x14ac:dyDescent="0.25">
      <c r="A1623" t="s">
        <v>2910</v>
      </c>
      <c r="B1623" s="1">
        <v>40961</v>
      </c>
      <c r="C1623" t="s">
        <v>2911</v>
      </c>
      <c r="D1623" t="s">
        <v>73</v>
      </c>
      <c r="E1623" t="s">
        <v>557</v>
      </c>
      <c r="F1623" t="s">
        <v>2912</v>
      </c>
      <c r="G1623" t="s">
        <v>76</v>
      </c>
      <c r="H1623" t="s">
        <v>21</v>
      </c>
      <c r="I1623" t="s">
        <v>32</v>
      </c>
      <c r="J1623" t="s">
        <v>107</v>
      </c>
      <c r="K1623" t="s">
        <v>108</v>
      </c>
      <c r="L1623" t="s">
        <v>2913</v>
      </c>
      <c r="M1623" s="2">
        <v>0.4</v>
      </c>
      <c r="N1623" s="3">
        <v>147</v>
      </c>
      <c r="O1623" s="3">
        <v>-32</v>
      </c>
      <c r="P1623">
        <v>2</v>
      </c>
      <c r="Q1623" t="s">
        <v>7881</v>
      </c>
    </row>
    <row r="1624" spans="1:17" x14ac:dyDescent="0.25">
      <c r="A1624" t="s">
        <v>2914</v>
      </c>
      <c r="B1624" s="1">
        <v>40962</v>
      </c>
      <c r="C1624" t="s">
        <v>1259</v>
      </c>
      <c r="D1624" t="s">
        <v>28</v>
      </c>
      <c r="E1624" t="s">
        <v>29</v>
      </c>
      <c r="F1624" t="s">
        <v>2915</v>
      </c>
      <c r="G1624" t="s">
        <v>20</v>
      </c>
      <c r="H1624" t="s">
        <v>21</v>
      </c>
      <c r="I1624" t="s">
        <v>54</v>
      </c>
      <c r="J1624" t="s">
        <v>34</v>
      </c>
      <c r="K1624" t="s">
        <v>97</v>
      </c>
      <c r="L1624" t="s">
        <v>2476</v>
      </c>
      <c r="M1624" s="2">
        <v>0</v>
      </c>
      <c r="N1624" s="3">
        <v>2286</v>
      </c>
      <c r="O1624" s="3">
        <v>846</v>
      </c>
      <c r="P1624">
        <v>5</v>
      </c>
      <c r="Q1624" t="s">
        <v>7881</v>
      </c>
    </row>
    <row r="1625" spans="1:17" x14ac:dyDescent="0.25">
      <c r="A1625" t="s">
        <v>2916</v>
      </c>
      <c r="B1625" s="1">
        <v>40962</v>
      </c>
      <c r="C1625" t="s">
        <v>1070</v>
      </c>
      <c r="D1625" t="s">
        <v>28</v>
      </c>
      <c r="E1625" t="s">
        <v>29</v>
      </c>
      <c r="F1625" t="s">
        <v>2064</v>
      </c>
      <c r="G1625" t="s">
        <v>20</v>
      </c>
      <c r="H1625" t="s">
        <v>47</v>
      </c>
      <c r="I1625" t="s">
        <v>32</v>
      </c>
      <c r="J1625" t="s">
        <v>24</v>
      </c>
      <c r="K1625" t="s">
        <v>43</v>
      </c>
      <c r="L1625" t="s">
        <v>204</v>
      </c>
      <c r="M1625" s="2">
        <v>0</v>
      </c>
      <c r="N1625" s="3">
        <v>83</v>
      </c>
      <c r="O1625" s="3">
        <v>12</v>
      </c>
      <c r="P1625">
        <v>3</v>
      </c>
      <c r="Q1625" t="s">
        <v>7880</v>
      </c>
    </row>
    <row r="1626" spans="1:17" x14ac:dyDescent="0.25">
      <c r="A1626" t="s">
        <v>2917</v>
      </c>
      <c r="B1626" s="1">
        <v>40966</v>
      </c>
      <c r="C1626" t="s">
        <v>2918</v>
      </c>
      <c r="D1626" t="s">
        <v>73</v>
      </c>
      <c r="E1626" t="s">
        <v>166</v>
      </c>
      <c r="F1626" t="s">
        <v>2919</v>
      </c>
      <c r="G1626" t="s">
        <v>76</v>
      </c>
      <c r="H1626" t="s">
        <v>31</v>
      </c>
      <c r="I1626" t="s">
        <v>32</v>
      </c>
      <c r="J1626" t="s">
        <v>24</v>
      </c>
      <c r="K1626" t="s">
        <v>91</v>
      </c>
      <c r="L1626" t="s">
        <v>2920</v>
      </c>
      <c r="M1626" s="2">
        <v>0</v>
      </c>
      <c r="N1626" s="3">
        <v>21</v>
      </c>
      <c r="O1626" s="3">
        <v>5</v>
      </c>
      <c r="P1626">
        <v>3</v>
      </c>
      <c r="Q1626" t="s">
        <v>7881</v>
      </c>
    </row>
    <row r="1627" spans="1:17" x14ac:dyDescent="0.25">
      <c r="A1627" t="s">
        <v>2921</v>
      </c>
      <c r="B1627" s="1">
        <v>40967</v>
      </c>
      <c r="C1627" t="s">
        <v>290</v>
      </c>
      <c r="D1627" t="s">
        <v>28</v>
      </c>
      <c r="E1627" t="s">
        <v>29</v>
      </c>
      <c r="F1627" t="s">
        <v>995</v>
      </c>
      <c r="G1627" t="s">
        <v>20</v>
      </c>
      <c r="H1627" t="s">
        <v>47</v>
      </c>
      <c r="I1627" t="s">
        <v>32</v>
      </c>
      <c r="J1627" t="s">
        <v>24</v>
      </c>
      <c r="K1627" t="s">
        <v>78</v>
      </c>
      <c r="L1627" t="s">
        <v>2922</v>
      </c>
      <c r="M1627" s="2">
        <v>0</v>
      </c>
      <c r="N1627" s="3">
        <v>29</v>
      </c>
      <c r="O1627" s="3">
        <v>1</v>
      </c>
      <c r="P1627">
        <v>2</v>
      </c>
      <c r="Q1627" t="s">
        <v>7880</v>
      </c>
    </row>
    <row r="1628" spans="1:17" x14ac:dyDescent="0.25">
      <c r="A1628" t="s">
        <v>2923</v>
      </c>
      <c r="B1628" s="1">
        <v>40967</v>
      </c>
      <c r="C1628" t="s">
        <v>1786</v>
      </c>
      <c r="D1628" t="s">
        <v>101</v>
      </c>
      <c r="E1628" t="s">
        <v>291</v>
      </c>
      <c r="F1628" t="s">
        <v>596</v>
      </c>
      <c r="G1628" t="s">
        <v>41</v>
      </c>
      <c r="H1628" t="s">
        <v>21</v>
      </c>
      <c r="I1628" t="s">
        <v>32</v>
      </c>
      <c r="J1628" t="s">
        <v>107</v>
      </c>
      <c r="K1628" t="s">
        <v>108</v>
      </c>
      <c r="L1628" t="s">
        <v>2924</v>
      </c>
      <c r="M1628" s="2">
        <v>0</v>
      </c>
      <c r="N1628" s="3">
        <v>314</v>
      </c>
      <c r="O1628" s="3">
        <v>22</v>
      </c>
      <c r="P1628">
        <v>6</v>
      </c>
      <c r="Q1628" t="s">
        <v>7880</v>
      </c>
    </row>
    <row r="1629" spans="1:17" x14ac:dyDescent="0.25">
      <c r="A1629" t="s">
        <v>2925</v>
      </c>
      <c r="B1629" s="1">
        <v>40967</v>
      </c>
      <c r="C1629" t="s">
        <v>723</v>
      </c>
      <c r="D1629" t="s">
        <v>38</v>
      </c>
      <c r="E1629" t="s">
        <v>1815</v>
      </c>
      <c r="F1629" t="s">
        <v>2926</v>
      </c>
      <c r="G1629" t="s">
        <v>41</v>
      </c>
      <c r="H1629" t="s">
        <v>31</v>
      </c>
      <c r="I1629" t="s">
        <v>32</v>
      </c>
      <c r="J1629" t="s">
        <v>24</v>
      </c>
      <c r="K1629" t="s">
        <v>50</v>
      </c>
      <c r="L1629" t="s">
        <v>2927</v>
      </c>
      <c r="M1629" s="2">
        <v>0.1</v>
      </c>
      <c r="N1629" s="3">
        <v>43</v>
      </c>
      <c r="O1629" s="3">
        <v>-5</v>
      </c>
      <c r="P1629">
        <v>2</v>
      </c>
      <c r="Q1629" t="s">
        <v>7881</v>
      </c>
    </row>
    <row r="1630" spans="1:17" x14ac:dyDescent="0.25">
      <c r="A1630" t="s">
        <v>2928</v>
      </c>
      <c r="B1630" s="1">
        <v>40968</v>
      </c>
      <c r="C1630" t="s">
        <v>438</v>
      </c>
      <c r="D1630" t="s">
        <v>101</v>
      </c>
      <c r="E1630" t="s">
        <v>183</v>
      </c>
      <c r="F1630" t="s">
        <v>1082</v>
      </c>
      <c r="G1630" t="s">
        <v>41</v>
      </c>
      <c r="H1630" t="s">
        <v>21</v>
      </c>
      <c r="I1630" t="s">
        <v>32</v>
      </c>
      <c r="J1630" t="s">
        <v>24</v>
      </c>
      <c r="K1630" t="s">
        <v>78</v>
      </c>
      <c r="L1630" t="s">
        <v>2595</v>
      </c>
      <c r="M1630" s="2">
        <v>0</v>
      </c>
      <c r="N1630" s="3">
        <v>43</v>
      </c>
      <c r="O1630" s="3">
        <v>7</v>
      </c>
      <c r="P1630">
        <v>5</v>
      </c>
      <c r="Q1630" t="s">
        <v>7880</v>
      </c>
    </row>
    <row r="1631" spans="1:17" x14ac:dyDescent="0.25">
      <c r="A1631" t="s">
        <v>2928</v>
      </c>
      <c r="B1631" s="1">
        <v>40968</v>
      </c>
      <c r="C1631" t="s">
        <v>438</v>
      </c>
      <c r="D1631" t="s">
        <v>101</v>
      </c>
      <c r="E1631" t="s">
        <v>183</v>
      </c>
      <c r="F1631" t="s">
        <v>1082</v>
      </c>
      <c r="G1631" t="s">
        <v>41</v>
      </c>
      <c r="H1631" t="s">
        <v>21</v>
      </c>
      <c r="I1631" t="s">
        <v>32</v>
      </c>
      <c r="J1631" t="s">
        <v>24</v>
      </c>
      <c r="K1631" t="s">
        <v>91</v>
      </c>
      <c r="L1631" t="s">
        <v>2929</v>
      </c>
      <c r="M1631" s="2">
        <v>0</v>
      </c>
      <c r="N1631" s="3">
        <v>19</v>
      </c>
      <c r="O1631" s="3">
        <v>8</v>
      </c>
      <c r="P1631">
        <v>2</v>
      </c>
      <c r="Q1631" t="s">
        <v>7880</v>
      </c>
    </row>
    <row r="1632" spans="1:17" x14ac:dyDescent="0.25">
      <c r="A1632" t="s">
        <v>2930</v>
      </c>
      <c r="B1632" s="1">
        <v>40969</v>
      </c>
      <c r="C1632" t="s">
        <v>2931</v>
      </c>
      <c r="D1632" t="s">
        <v>101</v>
      </c>
      <c r="E1632" t="s">
        <v>848</v>
      </c>
      <c r="F1632" t="s">
        <v>848</v>
      </c>
      <c r="G1632" t="s">
        <v>41</v>
      </c>
      <c r="H1632" t="s">
        <v>31</v>
      </c>
      <c r="I1632" t="s">
        <v>32</v>
      </c>
      <c r="J1632" t="s">
        <v>24</v>
      </c>
      <c r="K1632" t="s">
        <v>43</v>
      </c>
      <c r="L1632" t="s">
        <v>1294</v>
      </c>
      <c r="M1632" s="2">
        <v>0</v>
      </c>
      <c r="N1632" s="3">
        <v>190</v>
      </c>
      <c r="O1632" s="3">
        <v>95</v>
      </c>
      <c r="P1632">
        <v>7</v>
      </c>
      <c r="Q1632" t="s">
        <v>7880</v>
      </c>
    </row>
    <row r="1633" spans="1:17" x14ac:dyDescent="0.25">
      <c r="A1633" t="s">
        <v>2930</v>
      </c>
      <c r="B1633" s="1">
        <v>40969</v>
      </c>
      <c r="C1633" t="s">
        <v>2931</v>
      </c>
      <c r="D1633" t="s">
        <v>101</v>
      </c>
      <c r="E1633" t="s">
        <v>848</v>
      </c>
      <c r="F1633" t="s">
        <v>848</v>
      </c>
      <c r="G1633" t="s">
        <v>41</v>
      </c>
      <c r="H1633" t="s">
        <v>31</v>
      </c>
      <c r="I1633" t="s">
        <v>32</v>
      </c>
      <c r="J1633" t="s">
        <v>107</v>
      </c>
      <c r="K1633" t="s">
        <v>108</v>
      </c>
      <c r="L1633" t="s">
        <v>2932</v>
      </c>
      <c r="M1633" s="2">
        <v>0</v>
      </c>
      <c r="N1633" s="3">
        <v>597</v>
      </c>
      <c r="O1633" s="3">
        <v>6</v>
      </c>
      <c r="P1633">
        <v>7</v>
      </c>
      <c r="Q1633" t="s">
        <v>7880</v>
      </c>
    </row>
    <row r="1634" spans="1:17" x14ac:dyDescent="0.25">
      <c r="A1634" t="s">
        <v>2933</v>
      </c>
      <c r="B1634" s="1">
        <v>40970</v>
      </c>
      <c r="C1634" t="s">
        <v>2712</v>
      </c>
      <c r="D1634" t="s">
        <v>86</v>
      </c>
      <c r="E1634" t="s">
        <v>965</v>
      </c>
      <c r="F1634" t="s">
        <v>2934</v>
      </c>
      <c r="G1634" t="s">
        <v>76</v>
      </c>
      <c r="H1634" t="s">
        <v>31</v>
      </c>
      <c r="I1634" t="s">
        <v>54</v>
      </c>
      <c r="J1634" t="s">
        <v>107</v>
      </c>
      <c r="K1634" t="s">
        <v>147</v>
      </c>
      <c r="L1634" t="s">
        <v>2935</v>
      </c>
      <c r="M1634" s="2">
        <v>0</v>
      </c>
      <c r="N1634" s="3">
        <v>2105</v>
      </c>
      <c r="O1634" s="3">
        <v>989</v>
      </c>
      <c r="P1634">
        <v>11</v>
      </c>
      <c r="Q1634" t="s">
        <v>7880</v>
      </c>
    </row>
    <row r="1635" spans="1:17" x14ac:dyDescent="0.25">
      <c r="A1635" t="s">
        <v>2933</v>
      </c>
      <c r="B1635" s="1">
        <v>40970</v>
      </c>
      <c r="C1635" t="s">
        <v>2712</v>
      </c>
      <c r="D1635" t="s">
        <v>86</v>
      </c>
      <c r="E1635" t="s">
        <v>965</v>
      </c>
      <c r="F1635" t="s">
        <v>2934</v>
      </c>
      <c r="G1635" t="s">
        <v>76</v>
      </c>
      <c r="H1635" t="s">
        <v>31</v>
      </c>
      <c r="I1635" t="s">
        <v>54</v>
      </c>
      <c r="J1635" t="s">
        <v>107</v>
      </c>
      <c r="K1635" t="s">
        <v>108</v>
      </c>
      <c r="L1635" t="s">
        <v>1431</v>
      </c>
      <c r="M1635" s="2">
        <v>0.1</v>
      </c>
      <c r="N1635" s="3">
        <v>815</v>
      </c>
      <c r="O1635" s="3">
        <v>-91</v>
      </c>
      <c r="P1635">
        <v>3</v>
      </c>
      <c r="Q1635" t="s">
        <v>7880</v>
      </c>
    </row>
    <row r="1636" spans="1:17" x14ac:dyDescent="0.25">
      <c r="A1636" t="s">
        <v>2936</v>
      </c>
      <c r="B1636" s="1">
        <v>40970</v>
      </c>
      <c r="C1636" t="s">
        <v>2486</v>
      </c>
      <c r="D1636" t="s">
        <v>28</v>
      </c>
      <c r="E1636" t="s">
        <v>29</v>
      </c>
      <c r="F1636" t="s">
        <v>46</v>
      </c>
      <c r="G1636" t="s">
        <v>20</v>
      </c>
      <c r="H1636" t="s">
        <v>31</v>
      </c>
      <c r="I1636" t="s">
        <v>32</v>
      </c>
      <c r="J1636" t="s">
        <v>34</v>
      </c>
      <c r="K1636" t="s">
        <v>35</v>
      </c>
      <c r="L1636" t="s">
        <v>2937</v>
      </c>
      <c r="M1636" s="2">
        <v>0.5</v>
      </c>
      <c r="N1636" s="3">
        <v>583</v>
      </c>
      <c r="O1636" s="3">
        <v>-490</v>
      </c>
      <c r="P1636">
        <v>3</v>
      </c>
      <c r="Q1636" t="s">
        <v>7880</v>
      </c>
    </row>
    <row r="1637" spans="1:17" x14ac:dyDescent="0.25">
      <c r="A1637" t="s">
        <v>2936</v>
      </c>
      <c r="B1637" s="1">
        <v>40970</v>
      </c>
      <c r="C1637" t="s">
        <v>2486</v>
      </c>
      <c r="D1637" t="s">
        <v>28</v>
      </c>
      <c r="E1637" t="s">
        <v>29</v>
      </c>
      <c r="F1637" t="s">
        <v>46</v>
      </c>
      <c r="G1637" t="s">
        <v>20</v>
      </c>
      <c r="H1637" t="s">
        <v>31</v>
      </c>
      <c r="I1637" t="s">
        <v>32</v>
      </c>
      <c r="J1637" t="s">
        <v>24</v>
      </c>
      <c r="K1637" t="s">
        <v>78</v>
      </c>
      <c r="L1637" t="s">
        <v>893</v>
      </c>
      <c r="M1637" s="2">
        <v>0.5</v>
      </c>
      <c r="N1637" s="3">
        <v>98</v>
      </c>
      <c r="O1637" s="3">
        <v>-27</v>
      </c>
      <c r="P1637">
        <v>4</v>
      </c>
      <c r="Q1637" t="s">
        <v>7881</v>
      </c>
    </row>
    <row r="1638" spans="1:17" x14ac:dyDescent="0.25">
      <c r="A1638" t="s">
        <v>2936</v>
      </c>
      <c r="B1638" s="1">
        <v>40970</v>
      </c>
      <c r="C1638" t="s">
        <v>2486</v>
      </c>
      <c r="D1638" t="s">
        <v>28</v>
      </c>
      <c r="E1638" t="s">
        <v>29</v>
      </c>
      <c r="F1638" t="s">
        <v>46</v>
      </c>
      <c r="G1638" t="s">
        <v>20</v>
      </c>
      <c r="H1638" t="s">
        <v>31</v>
      </c>
      <c r="I1638" t="s">
        <v>32</v>
      </c>
      <c r="J1638" t="s">
        <v>24</v>
      </c>
      <c r="K1638" t="s">
        <v>50</v>
      </c>
      <c r="L1638" t="s">
        <v>1076</v>
      </c>
      <c r="M1638" s="2">
        <v>0.5</v>
      </c>
      <c r="N1638" s="3">
        <v>11</v>
      </c>
      <c r="O1638" s="3">
        <v>-3</v>
      </c>
      <c r="P1638">
        <v>2</v>
      </c>
      <c r="Q1638" t="s">
        <v>7881</v>
      </c>
    </row>
    <row r="1639" spans="1:17" x14ac:dyDescent="0.25">
      <c r="A1639" t="s">
        <v>2936</v>
      </c>
      <c r="B1639" s="1">
        <v>40970</v>
      </c>
      <c r="C1639" t="s">
        <v>2486</v>
      </c>
      <c r="D1639" t="s">
        <v>28</v>
      </c>
      <c r="E1639" t="s">
        <v>29</v>
      </c>
      <c r="F1639" t="s">
        <v>46</v>
      </c>
      <c r="G1639" t="s">
        <v>20</v>
      </c>
      <c r="H1639" t="s">
        <v>31</v>
      </c>
      <c r="I1639" t="s">
        <v>32</v>
      </c>
      <c r="J1639" t="s">
        <v>24</v>
      </c>
      <c r="K1639" t="s">
        <v>50</v>
      </c>
      <c r="L1639" t="s">
        <v>520</v>
      </c>
      <c r="M1639" s="2">
        <v>0.5</v>
      </c>
      <c r="N1639" s="3">
        <v>448</v>
      </c>
      <c r="O1639" s="3">
        <v>-287</v>
      </c>
      <c r="P1639">
        <v>7</v>
      </c>
      <c r="Q1639" t="s">
        <v>7881</v>
      </c>
    </row>
    <row r="1640" spans="1:17" x14ac:dyDescent="0.25">
      <c r="A1640" t="s">
        <v>2936</v>
      </c>
      <c r="B1640" s="1">
        <v>40970</v>
      </c>
      <c r="C1640" t="s">
        <v>2486</v>
      </c>
      <c r="D1640" t="s">
        <v>28</v>
      </c>
      <c r="E1640" t="s">
        <v>29</v>
      </c>
      <c r="F1640" t="s">
        <v>46</v>
      </c>
      <c r="G1640" t="s">
        <v>20</v>
      </c>
      <c r="H1640" t="s">
        <v>31</v>
      </c>
      <c r="I1640" t="s">
        <v>32</v>
      </c>
      <c r="J1640" t="s">
        <v>24</v>
      </c>
      <c r="K1640" t="s">
        <v>145</v>
      </c>
      <c r="L1640" t="s">
        <v>1744</v>
      </c>
      <c r="M1640" s="2">
        <v>0.5</v>
      </c>
      <c r="N1640" s="3">
        <v>126</v>
      </c>
      <c r="O1640" s="3">
        <v>-41</v>
      </c>
      <c r="P1640">
        <v>6</v>
      </c>
      <c r="Q1640" t="s">
        <v>7880</v>
      </c>
    </row>
    <row r="1641" spans="1:17" x14ac:dyDescent="0.25">
      <c r="A1641" t="s">
        <v>2938</v>
      </c>
      <c r="B1641" s="1">
        <v>40970</v>
      </c>
      <c r="C1641" t="s">
        <v>2939</v>
      </c>
      <c r="D1641" t="s">
        <v>101</v>
      </c>
      <c r="E1641" t="s">
        <v>471</v>
      </c>
      <c r="F1641" t="s">
        <v>1886</v>
      </c>
      <c r="G1641" t="s">
        <v>41</v>
      </c>
      <c r="H1641" t="s">
        <v>47</v>
      </c>
      <c r="I1641" t="s">
        <v>22</v>
      </c>
      <c r="J1641" t="s">
        <v>107</v>
      </c>
      <c r="K1641" t="s">
        <v>136</v>
      </c>
      <c r="L1641" t="s">
        <v>777</v>
      </c>
      <c r="M1641" s="2">
        <v>0</v>
      </c>
      <c r="N1641" s="3">
        <v>304</v>
      </c>
      <c r="O1641" s="3">
        <v>76</v>
      </c>
      <c r="P1641">
        <v>2</v>
      </c>
      <c r="Q1641" t="s">
        <v>7881</v>
      </c>
    </row>
    <row r="1642" spans="1:17" x14ac:dyDescent="0.25">
      <c r="A1642" t="s">
        <v>2940</v>
      </c>
      <c r="B1642" s="1">
        <v>40970</v>
      </c>
      <c r="C1642" t="s">
        <v>538</v>
      </c>
      <c r="D1642" t="s">
        <v>38</v>
      </c>
      <c r="E1642" t="s">
        <v>59</v>
      </c>
      <c r="F1642" t="s">
        <v>300</v>
      </c>
      <c r="G1642" t="s">
        <v>41</v>
      </c>
      <c r="H1642" t="s">
        <v>47</v>
      </c>
      <c r="I1642" t="s">
        <v>22</v>
      </c>
      <c r="J1642" t="s">
        <v>34</v>
      </c>
      <c r="K1642" t="s">
        <v>35</v>
      </c>
      <c r="L1642" t="s">
        <v>2941</v>
      </c>
      <c r="M1642" s="2">
        <v>0.1</v>
      </c>
      <c r="N1642" s="3">
        <v>131</v>
      </c>
      <c r="O1642" s="3">
        <v>7</v>
      </c>
      <c r="P1642">
        <v>1</v>
      </c>
      <c r="Q1642" t="s">
        <v>7881</v>
      </c>
    </row>
    <row r="1643" spans="1:17" x14ac:dyDescent="0.25">
      <c r="A1643" t="s">
        <v>2940</v>
      </c>
      <c r="B1643" s="1">
        <v>40970</v>
      </c>
      <c r="C1643" t="s">
        <v>538</v>
      </c>
      <c r="D1643" t="s">
        <v>38</v>
      </c>
      <c r="E1643" t="s">
        <v>59</v>
      </c>
      <c r="F1643" t="s">
        <v>300</v>
      </c>
      <c r="G1643" t="s">
        <v>41</v>
      </c>
      <c r="H1643" t="s">
        <v>47</v>
      </c>
      <c r="I1643" t="s">
        <v>22</v>
      </c>
      <c r="J1643" t="s">
        <v>34</v>
      </c>
      <c r="K1643" t="s">
        <v>35</v>
      </c>
      <c r="L1643" t="s">
        <v>559</v>
      </c>
      <c r="M1643" s="2">
        <v>0.1</v>
      </c>
      <c r="N1643" s="3">
        <v>259</v>
      </c>
      <c r="O1643" s="3">
        <v>-9</v>
      </c>
      <c r="P1643">
        <v>2</v>
      </c>
      <c r="Q1643" t="s">
        <v>7880</v>
      </c>
    </row>
    <row r="1644" spans="1:17" x14ac:dyDescent="0.25">
      <c r="A1644" t="s">
        <v>2940</v>
      </c>
      <c r="B1644" s="1">
        <v>40970</v>
      </c>
      <c r="C1644" t="s">
        <v>538</v>
      </c>
      <c r="D1644" t="s">
        <v>38</v>
      </c>
      <c r="E1644" t="s">
        <v>59</v>
      </c>
      <c r="F1644" t="s">
        <v>300</v>
      </c>
      <c r="G1644" t="s">
        <v>41</v>
      </c>
      <c r="H1644" t="s">
        <v>47</v>
      </c>
      <c r="I1644" t="s">
        <v>22</v>
      </c>
      <c r="J1644" t="s">
        <v>34</v>
      </c>
      <c r="K1644" t="s">
        <v>35</v>
      </c>
      <c r="L1644" t="s">
        <v>917</v>
      </c>
      <c r="M1644" s="2">
        <v>0.1</v>
      </c>
      <c r="N1644" s="3">
        <v>1239</v>
      </c>
      <c r="O1644" s="3">
        <v>468</v>
      </c>
      <c r="P1644">
        <v>7</v>
      </c>
      <c r="Q1644" t="s">
        <v>7880</v>
      </c>
    </row>
    <row r="1645" spans="1:17" x14ac:dyDescent="0.25">
      <c r="A1645" t="s">
        <v>2940</v>
      </c>
      <c r="B1645" s="1">
        <v>40970</v>
      </c>
      <c r="C1645" t="s">
        <v>538</v>
      </c>
      <c r="D1645" t="s">
        <v>38</v>
      </c>
      <c r="E1645" t="s">
        <v>59</v>
      </c>
      <c r="F1645" t="s">
        <v>300</v>
      </c>
      <c r="G1645" t="s">
        <v>41</v>
      </c>
      <c r="H1645" t="s">
        <v>47</v>
      </c>
      <c r="I1645" t="s">
        <v>22</v>
      </c>
      <c r="J1645" t="s">
        <v>24</v>
      </c>
      <c r="K1645" t="s">
        <v>43</v>
      </c>
      <c r="L1645" t="s">
        <v>327</v>
      </c>
      <c r="M1645" s="2">
        <v>0</v>
      </c>
      <c r="N1645" s="3">
        <v>27</v>
      </c>
      <c r="O1645" s="3">
        <v>1</v>
      </c>
      <c r="P1645">
        <v>1</v>
      </c>
      <c r="Q1645" t="s">
        <v>7881</v>
      </c>
    </row>
    <row r="1646" spans="1:17" x14ac:dyDescent="0.25">
      <c r="A1646" t="s">
        <v>2940</v>
      </c>
      <c r="B1646" s="1">
        <v>40970</v>
      </c>
      <c r="C1646" t="s">
        <v>538</v>
      </c>
      <c r="D1646" t="s">
        <v>38</v>
      </c>
      <c r="E1646" t="s">
        <v>59</v>
      </c>
      <c r="F1646" t="s">
        <v>300</v>
      </c>
      <c r="G1646" t="s">
        <v>41</v>
      </c>
      <c r="H1646" t="s">
        <v>47</v>
      </c>
      <c r="I1646" t="s">
        <v>22</v>
      </c>
      <c r="J1646" t="s">
        <v>24</v>
      </c>
      <c r="K1646" t="s">
        <v>78</v>
      </c>
      <c r="L1646" t="s">
        <v>2942</v>
      </c>
      <c r="M1646" s="2">
        <v>0</v>
      </c>
      <c r="N1646" s="3">
        <v>152</v>
      </c>
      <c r="O1646" s="3">
        <v>70</v>
      </c>
      <c r="P1646">
        <v>5</v>
      </c>
      <c r="Q1646" t="s">
        <v>7880</v>
      </c>
    </row>
    <row r="1647" spans="1:17" x14ac:dyDescent="0.25">
      <c r="A1647" t="s">
        <v>2940</v>
      </c>
      <c r="B1647" s="1">
        <v>40970</v>
      </c>
      <c r="C1647" t="s">
        <v>538</v>
      </c>
      <c r="D1647" t="s">
        <v>38</v>
      </c>
      <c r="E1647" t="s">
        <v>59</v>
      </c>
      <c r="F1647" t="s">
        <v>300</v>
      </c>
      <c r="G1647" t="s">
        <v>41</v>
      </c>
      <c r="H1647" t="s">
        <v>47</v>
      </c>
      <c r="I1647" t="s">
        <v>22</v>
      </c>
      <c r="J1647" t="s">
        <v>24</v>
      </c>
      <c r="K1647" t="s">
        <v>78</v>
      </c>
      <c r="L1647" t="s">
        <v>1232</v>
      </c>
      <c r="M1647" s="2">
        <v>0</v>
      </c>
      <c r="N1647" s="3">
        <v>90</v>
      </c>
      <c r="O1647" s="3">
        <v>36</v>
      </c>
      <c r="P1647">
        <v>3</v>
      </c>
      <c r="Q1647" t="s">
        <v>7881</v>
      </c>
    </row>
    <row r="1648" spans="1:17" x14ac:dyDescent="0.25">
      <c r="A1648" t="s">
        <v>2943</v>
      </c>
      <c r="B1648" s="1">
        <v>40971</v>
      </c>
      <c r="C1648" t="s">
        <v>911</v>
      </c>
      <c r="D1648" t="s">
        <v>230</v>
      </c>
      <c r="E1648" t="s">
        <v>231</v>
      </c>
      <c r="F1648" t="s">
        <v>231</v>
      </c>
      <c r="G1648" t="s">
        <v>20</v>
      </c>
      <c r="H1648" t="s">
        <v>47</v>
      </c>
      <c r="I1648" t="s">
        <v>32</v>
      </c>
      <c r="J1648" t="s">
        <v>24</v>
      </c>
      <c r="K1648" t="s">
        <v>50</v>
      </c>
      <c r="L1648" t="s">
        <v>2685</v>
      </c>
      <c r="M1648" s="2">
        <v>0</v>
      </c>
      <c r="N1648" s="3">
        <v>116</v>
      </c>
      <c r="O1648" s="3">
        <v>28</v>
      </c>
      <c r="P1648">
        <v>2</v>
      </c>
      <c r="Q1648" t="s">
        <v>7880</v>
      </c>
    </row>
    <row r="1649" spans="1:17" x14ac:dyDescent="0.25">
      <c r="A1649" t="s">
        <v>2943</v>
      </c>
      <c r="B1649" s="1">
        <v>40971</v>
      </c>
      <c r="C1649" t="s">
        <v>911</v>
      </c>
      <c r="D1649" t="s">
        <v>230</v>
      </c>
      <c r="E1649" t="s">
        <v>231</v>
      </c>
      <c r="F1649" t="s">
        <v>231</v>
      </c>
      <c r="G1649" t="s">
        <v>20</v>
      </c>
      <c r="H1649" t="s">
        <v>47</v>
      </c>
      <c r="I1649" t="s">
        <v>32</v>
      </c>
      <c r="J1649" t="s">
        <v>24</v>
      </c>
      <c r="K1649" t="s">
        <v>50</v>
      </c>
      <c r="L1649" t="s">
        <v>2685</v>
      </c>
      <c r="M1649" s="2">
        <v>0</v>
      </c>
      <c r="N1649" s="3">
        <v>174</v>
      </c>
      <c r="O1649" s="3">
        <v>42</v>
      </c>
      <c r="P1649">
        <v>3</v>
      </c>
      <c r="Q1649" t="s">
        <v>7881</v>
      </c>
    </row>
    <row r="1650" spans="1:17" x14ac:dyDescent="0.25">
      <c r="A1650" t="s">
        <v>2944</v>
      </c>
      <c r="B1650" s="1">
        <v>40973</v>
      </c>
      <c r="C1650" t="s">
        <v>707</v>
      </c>
      <c r="D1650" t="s">
        <v>28</v>
      </c>
      <c r="E1650" t="s">
        <v>29</v>
      </c>
      <c r="F1650" t="s">
        <v>2792</v>
      </c>
      <c r="G1650" t="s">
        <v>20</v>
      </c>
      <c r="H1650" t="s">
        <v>21</v>
      </c>
      <c r="I1650" t="s">
        <v>32</v>
      </c>
      <c r="J1650" t="s">
        <v>24</v>
      </c>
      <c r="K1650" t="s">
        <v>43</v>
      </c>
      <c r="L1650" t="s">
        <v>2828</v>
      </c>
      <c r="M1650" s="2">
        <v>0</v>
      </c>
      <c r="N1650" s="3">
        <v>51</v>
      </c>
      <c r="O1650" s="3">
        <v>15</v>
      </c>
      <c r="P1650">
        <v>1</v>
      </c>
      <c r="Q1650" t="s">
        <v>7880</v>
      </c>
    </row>
    <row r="1651" spans="1:17" x14ac:dyDescent="0.25">
      <c r="A1651" t="s">
        <v>2944</v>
      </c>
      <c r="B1651" s="1">
        <v>40973</v>
      </c>
      <c r="C1651" t="s">
        <v>707</v>
      </c>
      <c r="D1651" t="s">
        <v>28</v>
      </c>
      <c r="E1651" t="s">
        <v>29</v>
      </c>
      <c r="F1651" t="s">
        <v>2792</v>
      </c>
      <c r="G1651" t="s">
        <v>20</v>
      </c>
      <c r="H1651" t="s">
        <v>21</v>
      </c>
      <c r="I1651" t="s">
        <v>32</v>
      </c>
      <c r="J1651" t="s">
        <v>24</v>
      </c>
      <c r="K1651" t="s">
        <v>78</v>
      </c>
      <c r="L1651" t="s">
        <v>2211</v>
      </c>
      <c r="M1651" s="2">
        <v>0</v>
      </c>
      <c r="N1651" s="3">
        <v>58</v>
      </c>
      <c r="O1651" s="3">
        <v>17</v>
      </c>
      <c r="P1651">
        <v>2</v>
      </c>
      <c r="Q1651" t="s">
        <v>7880</v>
      </c>
    </row>
    <row r="1652" spans="1:17" x14ac:dyDescent="0.25">
      <c r="A1652" t="s">
        <v>2945</v>
      </c>
      <c r="B1652" s="1">
        <v>40973</v>
      </c>
      <c r="C1652" t="s">
        <v>1215</v>
      </c>
      <c r="D1652" t="s">
        <v>38</v>
      </c>
      <c r="E1652" t="s">
        <v>178</v>
      </c>
      <c r="F1652" t="s">
        <v>2946</v>
      </c>
      <c r="G1652" t="s">
        <v>41</v>
      </c>
      <c r="H1652" t="s">
        <v>31</v>
      </c>
      <c r="I1652" t="s">
        <v>22</v>
      </c>
      <c r="J1652" t="s">
        <v>34</v>
      </c>
      <c r="K1652" t="s">
        <v>97</v>
      </c>
      <c r="L1652" t="s">
        <v>2947</v>
      </c>
      <c r="M1652" s="2">
        <v>0.1</v>
      </c>
      <c r="N1652" s="3">
        <v>852</v>
      </c>
      <c r="O1652" s="3">
        <v>180</v>
      </c>
      <c r="P1652">
        <v>2</v>
      </c>
      <c r="Q1652" t="s">
        <v>7881</v>
      </c>
    </row>
    <row r="1653" spans="1:17" x14ac:dyDescent="0.25">
      <c r="A1653" t="s">
        <v>2945</v>
      </c>
      <c r="B1653" s="1">
        <v>40973</v>
      </c>
      <c r="C1653" t="s">
        <v>1215</v>
      </c>
      <c r="D1653" t="s">
        <v>38</v>
      </c>
      <c r="E1653" t="s">
        <v>178</v>
      </c>
      <c r="F1653" t="s">
        <v>2946</v>
      </c>
      <c r="G1653" t="s">
        <v>41</v>
      </c>
      <c r="H1653" t="s">
        <v>31</v>
      </c>
      <c r="I1653" t="s">
        <v>22</v>
      </c>
      <c r="J1653" t="s">
        <v>24</v>
      </c>
      <c r="K1653" t="s">
        <v>25</v>
      </c>
      <c r="L1653" t="s">
        <v>258</v>
      </c>
      <c r="M1653" s="2">
        <v>0</v>
      </c>
      <c r="N1653" s="3">
        <v>132</v>
      </c>
      <c r="O1653" s="3">
        <v>26</v>
      </c>
      <c r="P1653">
        <v>5</v>
      </c>
      <c r="Q1653" t="s">
        <v>7881</v>
      </c>
    </row>
    <row r="1654" spans="1:17" x14ac:dyDescent="0.25">
      <c r="A1654" t="s">
        <v>2948</v>
      </c>
      <c r="B1654" s="1">
        <v>40973</v>
      </c>
      <c r="C1654" t="s">
        <v>1225</v>
      </c>
      <c r="D1654" t="s">
        <v>28</v>
      </c>
      <c r="E1654" t="s">
        <v>664</v>
      </c>
      <c r="F1654" t="s">
        <v>2949</v>
      </c>
      <c r="G1654" t="s">
        <v>20</v>
      </c>
      <c r="H1654" t="s">
        <v>31</v>
      </c>
      <c r="I1654" t="s">
        <v>32</v>
      </c>
      <c r="J1654" t="s">
        <v>34</v>
      </c>
      <c r="K1654" t="s">
        <v>218</v>
      </c>
      <c r="L1654" t="s">
        <v>2710</v>
      </c>
      <c r="M1654" s="2">
        <v>0.3</v>
      </c>
      <c r="N1654" s="3">
        <v>119</v>
      </c>
      <c r="O1654" s="3">
        <v>7</v>
      </c>
      <c r="P1654">
        <v>3</v>
      </c>
      <c r="Q1654" t="s">
        <v>7880</v>
      </c>
    </row>
    <row r="1655" spans="1:17" x14ac:dyDescent="0.25">
      <c r="A1655" t="s">
        <v>2948</v>
      </c>
      <c r="B1655" s="1">
        <v>40973</v>
      </c>
      <c r="C1655" t="s">
        <v>1225</v>
      </c>
      <c r="D1655" t="s">
        <v>28</v>
      </c>
      <c r="E1655" t="s">
        <v>664</v>
      </c>
      <c r="F1655" t="s">
        <v>2949</v>
      </c>
      <c r="G1655" t="s">
        <v>20</v>
      </c>
      <c r="H1655" t="s">
        <v>31</v>
      </c>
      <c r="I1655" t="s">
        <v>32</v>
      </c>
      <c r="J1655" t="s">
        <v>24</v>
      </c>
      <c r="K1655" t="s">
        <v>50</v>
      </c>
      <c r="L1655" t="s">
        <v>1123</v>
      </c>
      <c r="M1655" s="2">
        <v>0</v>
      </c>
      <c r="N1655" s="3">
        <v>137</v>
      </c>
      <c r="O1655" s="3">
        <v>0</v>
      </c>
      <c r="P1655">
        <v>1</v>
      </c>
      <c r="Q1655" t="s">
        <v>7880</v>
      </c>
    </row>
    <row r="1656" spans="1:17" x14ac:dyDescent="0.25">
      <c r="A1656" t="s">
        <v>2950</v>
      </c>
      <c r="B1656" s="1">
        <v>40974</v>
      </c>
      <c r="C1656" t="s">
        <v>2951</v>
      </c>
      <c r="D1656" t="s">
        <v>28</v>
      </c>
      <c r="E1656" t="s">
        <v>29</v>
      </c>
      <c r="F1656" t="s">
        <v>115</v>
      </c>
      <c r="G1656" t="s">
        <v>20</v>
      </c>
      <c r="H1656" t="s">
        <v>31</v>
      </c>
      <c r="I1656" t="s">
        <v>22</v>
      </c>
      <c r="J1656" t="s">
        <v>34</v>
      </c>
      <c r="K1656" t="s">
        <v>89</v>
      </c>
      <c r="L1656" t="s">
        <v>2952</v>
      </c>
      <c r="M1656" s="2">
        <v>0.5</v>
      </c>
      <c r="N1656" s="3">
        <v>994</v>
      </c>
      <c r="O1656" s="3">
        <v>-398</v>
      </c>
      <c r="P1656">
        <v>7</v>
      </c>
      <c r="Q1656" t="s">
        <v>7880</v>
      </c>
    </row>
    <row r="1657" spans="1:17" x14ac:dyDescent="0.25">
      <c r="A1657" t="s">
        <v>2950</v>
      </c>
      <c r="B1657" s="1">
        <v>40974</v>
      </c>
      <c r="C1657" t="s">
        <v>2951</v>
      </c>
      <c r="D1657" t="s">
        <v>28</v>
      </c>
      <c r="E1657" t="s">
        <v>29</v>
      </c>
      <c r="F1657" t="s">
        <v>115</v>
      </c>
      <c r="G1657" t="s">
        <v>20</v>
      </c>
      <c r="H1657" t="s">
        <v>31</v>
      </c>
      <c r="I1657" t="s">
        <v>22</v>
      </c>
      <c r="J1657" t="s">
        <v>24</v>
      </c>
      <c r="K1657" t="s">
        <v>50</v>
      </c>
      <c r="L1657" t="s">
        <v>507</v>
      </c>
      <c r="M1657" s="2">
        <v>0.5</v>
      </c>
      <c r="N1657" s="3">
        <v>136</v>
      </c>
      <c r="O1657" s="3">
        <v>-79</v>
      </c>
      <c r="P1657">
        <v>2</v>
      </c>
      <c r="Q1657" t="s">
        <v>7880</v>
      </c>
    </row>
    <row r="1658" spans="1:17" x14ac:dyDescent="0.25">
      <c r="A1658" t="s">
        <v>2953</v>
      </c>
      <c r="B1658" s="1">
        <v>40974</v>
      </c>
      <c r="C1658" t="s">
        <v>2954</v>
      </c>
      <c r="D1658" t="s">
        <v>237</v>
      </c>
      <c r="E1658" t="s">
        <v>238</v>
      </c>
      <c r="F1658" t="s">
        <v>2955</v>
      </c>
      <c r="G1658" t="s">
        <v>76</v>
      </c>
      <c r="H1658" t="s">
        <v>47</v>
      </c>
      <c r="I1658" t="s">
        <v>22</v>
      </c>
      <c r="J1658" t="s">
        <v>24</v>
      </c>
      <c r="K1658" t="s">
        <v>43</v>
      </c>
      <c r="L1658" t="s">
        <v>180</v>
      </c>
      <c r="M1658" s="2">
        <v>0.5</v>
      </c>
      <c r="N1658" s="3">
        <v>29</v>
      </c>
      <c r="O1658" s="3">
        <v>-22</v>
      </c>
      <c r="P1658">
        <v>2</v>
      </c>
      <c r="Q1658" t="s">
        <v>7881</v>
      </c>
    </row>
    <row r="1659" spans="1:17" x14ac:dyDescent="0.25">
      <c r="A1659" t="s">
        <v>2956</v>
      </c>
      <c r="B1659" s="1">
        <v>40974</v>
      </c>
      <c r="C1659" t="s">
        <v>2957</v>
      </c>
      <c r="D1659" t="s">
        <v>119</v>
      </c>
      <c r="E1659" t="s">
        <v>120</v>
      </c>
      <c r="F1659" t="s">
        <v>780</v>
      </c>
      <c r="G1659" t="s">
        <v>41</v>
      </c>
      <c r="H1659" t="s">
        <v>31</v>
      </c>
      <c r="I1659" t="s">
        <v>54</v>
      </c>
      <c r="J1659" t="s">
        <v>24</v>
      </c>
      <c r="K1659" t="s">
        <v>43</v>
      </c>
      <c r="L1659" t="s">
        <v>2958</v>
      </c>
      <c r="M1659" s="2">
        <v>0.5</v>
      </c>
      <c r="N1659" s="3">
        <v>48</v>
      </c>
      <c r="O1659" s="3">
        <v>-30</v>
      </c>
      <c r="P1659">
        <v>2</v>
      </c>
      <c r="Q1659" t="s">
        <v>7880</v>
      </c>
    </row>
    <row r="1660" spans="1:17" x14ac:dyDescent="0.25">
      <c r="A1660" t="s">
        <v>2956</v>
      </c>
      <c r="B1660" s="1">
        <v>40974</v>
      </c>
      <c r="C1660" t="s">
        <v>2957</v>
      </c>
      <c r="D1660" t="s">
        <v>119</v>
      </c>
      <c r="E1660" t="s">
        <v>120</v>
      </c>
      <c r="F1660" t="s">
        <v>780</v>
      </c>
      <c r="G1660" t="s">
        <v>41</v>
      </c>
      <c r="H1660" t="s">
        <v>31</v>
      </c>
      <c r="I1660" t="s">
        <v>54</v>
      </c>
      <c r="J1660" t="s">
        <v>24</v>
      </c>
      <c r="K1660" t="s">
        <v>78</v>
      </c>
      <c r="L1660" t="s">
        <v>2119</v>
      </c>
      <c r="M1660" s="2">
        <v>0.5</v>
      </c>
      <c r="N1660" s="3">
        <v>15</v>
      </c>
      <c r="O1660" s="3">
        <v>-7</v>
      </c>
      <c r="P1660">
        <v>2</v>
      </c>
      <c r="Q1660" t="s">
        <v>7881</v>
      </c>
    </row>
    <row r="1661" spans="1:17" x14ac:dyDescent="0.25">
      <c r="A1661" t="s">
        <v>2959</v>
      </c>
      <c r="B1661" s="1">
        <v>40975</v>
      </c>
      <c r="C1661" t="s">
        <v>723</v>
      </c>
      <c r="D1661" t="s">
        <v>81</v>
      </c>
      <c r="E1661" t="s">
        <v>82</v>
      </c>
      <c r="F1661" t="s">
        <v>82</v>
      </c>
      <c r="G1661" t="s">
        <v>41</v>
      </c>
      <c r="H1661" t="s">
        <v>31</v>
      </c>
      <c r="I1661" t="s">
        <v>22</v>
      </c>
      <c r="J1661" t="s">
        <v>107</v>
      </c>
      <c r="K1661" t="s">
        <v>147</v>
      </c>
      <c r="L1661" t="s">
        <v>2727</v>
      </c>
      <c r="M1661" s="2">
        <v>0</v>
      </c>
      <c r="N1661" s="3">
        <v>1285</v>
      </c>
      <c r="O1661" s="3">
        <v>450</v>
      </c>
      <c r="P1661">
        <v>4</v>
      </c>
      <c r="Q1661" t="s">
        <v>7881</v>
      </c>
    </row>
    <row r="1662" spans="1:17" x14ac:dyDescent="0.25">
      <c r="A1662" t="s">
        <v>2960</v>
      </c>
      <c r="B1662" s="1">
        <v>40975</v>
      </c>
      <c r="C1662" t="s">
        <v>1025</v>
      </c>
      <c r="D1662" t="s">
        <v>38</v>
      </c>
      <c r="E1662" t="s">
        <v>178</v>
      </c>
      <c r="F1662" t="s">
        <v>2961</v>
      </c>
      <c r="G1662" t="s">
        <v>41</v>
      </c>
      <c r="H1662" t="s">
        <v>31</v>
      </c>
      <c r="I1662" t="s">
        <v>32</v>
      </c>
      <c r="J1662" t="s">
        <v>34</v>
      </c>
      <c r="K1662" t="s">
        <v>35</v>
      </c>
      <c r="L1662" t="s">
        <v>2586</v>
      </c>
      <c r="M1662" s="2">
        <v>0.1</v>
      </c>
      <c r="N1662" s="3">
        <v>1080</v>
      </c>
      <c r="O1662" s="3">
        <v>36</v>
      </c>
      <c r="P1662">
        <v>7</v>
      </c>
      <c r="Q1662" t="s">
        <v>7880</v>
      </c>
    </row>
    <row r="1663" spans="1:17" x14ac:dyDescent="0.25">
      <c r="A1663" t="s">
        <v>2960</v>
      </c>
      <c r="B1663" s="1">
        <v>40975</v>
      </c>
      <c r="C1663" t="s">
        <v>1025</v>
      </c>
      <c r="D1663" t="s">
        <v>38</v>
      </c>
      <c r="E1663" t="s">
        <v>178</v>
      </c>
      <c r="F1663" t="s">
        <v>2961</v>
      </c>
      <c r="G1663" t="s">
        <v>41</v>
      </c>
      <c r="H1663" t="s">
        <v>31</v>
      </c>
      <c r="I1663" t="s">
        <v>32</v>
      </c>
      <c r="J1663" t="s">
        <v>24</v>
      </c>
      <c r="K1663" t="s">
        <v>50</v>
      </c>
      <c r="L1663" t="s">
        <v>739</v>
      </c>
      <c r="M1663" s="2">
        <v>0.1</v>
      </c>
      <c r="N1663" s="3">
        <v>65</v>
      </c>
      <c r="O1663" s="3">
        <v>-6</v>
      </c>
      <c r="P1663">
        <v>3</v>
      </c>
      <c r="Q1663" t="s">
        <v>7880</v>
      </c>
    </row>
    <row r="1664" spans="1:17" x14ac:dyDescent="0.25">
      <c r="A1664" t="s">
        <v>2960</v>
      </c>
      <c r="B1664" s="1">
        <v>40975</v>
      </c>
      <c r="C1664" t="s">
        <v>1025</v>
      </c>
      <c r="D1664" t="s">
        <v>38</v>
      </c>
      <c r="E1664" t="s">
        <v>178</v>
      </c>
      <c r="F1664" t="s">
        <v>2961</v>
      </c>
      <c r="G1664" t="s">
        <v>41</v>
      </c>
      <c r="H1664" t="s">
        <v>31</v>
      </c>
      <c r="I1664" t="s">
        <v>32</v>
      </c>
      <c r="J1664" t="s">
        <v>24</v>
      </c>
      <c r="K1664" t="s">
        <v>50</v>
      </c>
      <c r="L1664" t="s">
        <v>2962</v>
      </c>
      <c r="M1664" s="2">
        <v>0.1</v>
      </c>
      <c r="N1664" s="3">
        <v>573</v>
      </c>
      <c r="O1664" s="3">
        <v>178</v>
      </c>
      <c r="P1664">
        <v>3</v>
      </c>
      <c r="Q1664" t="s">
        <v>7881</v>
      </c>
    </row>
    <row r="1665" spans="1:17" x14ac:dyDescent="0.25">
      <c r="A1665" t="s">
        <v>2963</v>
      </c>
      <c r="B1665" s="1">
        <v>40975</v>
      </c>
      <c r="C1665" t="s">
        <v>1986</v>
      </c>
      <c r="D1665" t="s">
        <v>28</v>
      </c>
      <c r="E1665" t="s">
        <v>29</v>
      </c>
      <c r="F1665" t="s">
        <v>2964</v>
      </c>
      <c r="G1665" t="s">
        <v>20</v>
      </c>
      <c r="H1665" t="s">
        <v>21</v>
      </c>
      <c r="I1665" t="s">
        <v>22</v>
      </c>
      <c r="J1665" t="s">
        <v>107</v>
      </c>
      <c r="K1665" t="s">
        <v>147</v>
      </c>
      <c r="L1665" t="s">
        <v>2965</v>
      </c>
      <c r="M1665" s="2">
        <v>0</v>
      </c>
      <c r="N1665" s="3">
        <v>1893</v>
      </c>
      <c r="O1665" s="3">
        <v>928</v>
      </c>
      <c r="P1665">
        <v>5</v>
      </c>
      <c r="Q1665" t="s">
        <v>7880</v>
      </c>
    </row>
    <row r="1666" spans="1:17" x14ac:dyDescent="0.25">
      <c r="A1666" t="s">
        <v>2966</v>
      </c>
      <c r="B1666" s="1">
        <v>40975</v>
      </c>
      <c r="C1666" t="s">
        <v>448</v>
      </c>
      <c r="D1666" t="s">
        <v>86</v>
      </c>
      <c r="E1666" t="s">
        <v>156</v>
      </c>
      <c r="F1666" t="s">
        <v>2967</v>
      </c>
      <c r="G1666" t="s">
        <v>76</v>
      </c>
      <c r="H1666" t="s">
        <v>47</v>
      </c>
      <c r="I1666" t="s">
        <v>54</v>
      </c>
      <c r="J1666" t="s">
        <v>34</v>
      </c>
      <c r="K1666" t="s">
        <v>35</v>
      </c>
      <c r="L1666" t="s">
        <v>2968</v>
      </c>
      <c r="M1666" s="2">
        <v>0</v>
      </c>
      <c r="N1666" s="3">
        <v>439</v>
      </c>
      <c r="O1666" s="3">
        <v>66</v>
      </c>
      <c r="P1666">
        <v>3</v>
      </c>
      <c r="Q1666" t="s">
        <v>7881</v>
      </c>
    </row>
    <row r="1667" spans="1:17" x14ac:dyDescent="0.25">
      <c r="A1667" t="s">
        <v>2966</v>
      </c>
      <c r="B1667" s="1">
        <v>40975</v>
      </c>
      <c r="C1667" t="s">
        <v>448</v>
      </c>
      <c r="D1667" t="s">
        <v>86</v>
      </c>
      <c r="E1667" t="s">
        <v>156</v>
      </c>
      <c r="F1667" t="s">
        <v>2967</v>
      </c>
      <c r="G1667" t="s">
        <v>76</v>
      </c>
      <c r="H1667" t="s">
        <v>47</v>
      </c>
      <c r="I1667" t="s">
        <v>54</v>
      </c>
      <c r="J1667" t="s">
        <v>24</v>
      </c>
      <c r="K1667" t="s">
        <v>145</v>
      </c>
      <c r="L1667" t="s">
        <v>1317</v>
      </c>
      <c r="M1667" s="2">
        <v>0</v>
      </c>
      <c r="N1667" s="3">
        <v>25</v>
      </c>
      <c r="O1667" s="3">
        <v>7</v>
      </c>
      <c r="P1667">
        <v>1</v>
      </c>
      <c r="Q1667" t="s">
        <v>7881</v>
      </c>
    </row>
    <row r="1668" spans="1:17" x14ac:dyDescent="0.25">
      <c r="A1668" t="s">
        <v>2969</v>
      </c>
      <c r="B1668" s="1">
        <v>40975</v>
      </c>
      <c r="C1668" t="s">
        <v>2954</v>
      </c>
      <c r="D1668" t="s">
        <v>119</v>
      </c>
      <c r="E1668" t="s">
        <v>730</v>
      </c>
      <c r="F1668" t="s">
        <v>731</v>
      </c>
      <c r="G1668" t="s">
        <v>41</v>
      </c>
      <c r="H1668" t="s">
        <v>47</v>
      </c>
      <c r="I1668" t="s">
        <v>32</v>
      </c>
      <c r="J1668" t="s">
        <v>24</v>
      </c>
      <c r="K1668" t="s">
        <v>43</v>
      </c>
      <c r="L1668" t="s">
        <v>2970</v>
      </c>
      <c r="M1668" s="2">
        <v>0.5</v>
      </c>
      <c r="N1668" s="3">
        <v>27</v>
      </c>
      <c r="O1668" s="3">
        <v>-18</v>
      </c>
      <c r="P1668">
        <v>2</v>
      </c>
      <c r="Q1668" t="s">
        <v>7881</v>
      </c>
    </row>
    <row r="1669" spans="1:17" x14ac:dyDescent="0.25">
      <c r="A1669" t="s">
        <v>2971</v>
      </c>
      <c r="B1669" s="1">
        <v>40975</v>
      </c>
      <c r="C1669" t="s">
        <v>2972</v>
      </c>
      <c r="D1669" t="s">
        <v>38</v>
      </c>
      <c r="E1669" t="s">
        <v>39</v>
      </c>
      <c r="F1669" t="s">
        <v>2973</v>
      </c>
      <c r="G1669" t="s">
        <v>41</v>
      </c>
      <c r="H1669" t="s">
        <v>31</v>
      </c>
      <c r="I1669" t="s">
        <v>32</v>
      </c>
      <c r="J1669" t="s">
        <v>24</v>
      </c>
      <c r="K1669" t="s">
        <v>50</v>
      </c>
      <c r="L1669" t="s">
        <v>1095</v>
      </c>
      <c r="M1669" s="2">
        <v>0.1</v>
      </c>
      <c r="N1669" s="3">
        <v>604</v>
      </c>
      <c r="O1669" s="3">
        <v>-7</v>
      </c>
      <c r="P1669">
        <v>5</v>
      </c>
      <c r="Q1669" t="s">
        <v>7881</v>
      </c>
    </row>
    <row r="1670" spans="1:17" x14ac:dyDescent="0.25">
      <c r="A1670" t="s">
        <v>2974</v>
      </c>
      <c r="B1670" s="1">
        <v>40976</v>
      </c>
      <c r="C1670" t="s">
        <v>1256</v>
      </c>
      <c r="D1670" t="s">
        <v>101</v>
      </c>
      <c r="E1670" t="s">
        <v>102</v>
      </c>
      <c r="F1670" t="s">
        <v>2975</v>
      </c>
      <c r="G1670" t="s">
        <v>41</v>
      </c>
      <c r="H1670" t="s">
        <v>47</v>
      </c>
      <c r="I1670" t="s">
        <v>32</v>
      </c>
      <c r="J1670" t="s">
        <v>24</v>
      </c>
      <c r="K1670" t="s">
        <v>43</v>
      </c>
      <c r="L1670" t="s">
        <v>1946</v>
      </c>
      <c r="M1670" s="2">
        <v>0</v>
      </c>
      <c r="N1670" s="3">
        <v>44</v>
      </c>
      <c r="O1670" s="3">
        <v>10</v>
      </c>
      <c r="P1670">
        <v>3</v>
      </c>
      <c r="Q1670" t="s">
        <v>7880</v>
      </c>
    </row>
    <row r="1671" spans="1:17" x14ac:dyDescent="0.25">
      <c r="A1671" t="s">
        <v>2976</v>
      </c>
      <c r="B1671" s="1">
        <v>40977</v>
      </c>
      <c r="C1671" t="s">
        <v>2400</v>
      </c>
      <c r="D1671" t="s">
        <v>500</v>
      </c>
      <c r="E1671" t="s">
        <v>2565</v>
      </c>
      <c r="F1671" t="s">
        <v>2566</v>
      </c>
      <c r="G1671" t="s">
        <v>20</v>
      </c>
      <c r="H1671" t="s">
        <v>31</v>
      </c>
      <c r="I1671" t="s">
        <v>32</v>
      </c>
      <c r="J1671" t="s">
        <v>107</v>
      </c>
      <c r="K1671" t="s">
        <v>147</v>
      </c>
      <c r="L1671" t="s">
        <v>1217</v>
      </c>
      <c r="M1671" s="2">
        <v>0</v>
      </c>
      <c r="N1671" s="3">
        <v>249</v>
      </c>
      <c r="O1671" s="3">
        <v>40</v>
      </c>
      <c r="P1671">
        <v>2</v>
      </c>
      <c r="Q1671" t="s">
        <v>7881</v>
      </c>
    </row>
    <row r="1672" spans="1:17" x14ac:dyDescent="0.25">
      <c r="A1672" t="s">
        <v>2977</v>
      </c>
      <c r="B1672" s="1">
        <v>40977</v>
      </c>
      <c r="C1672" t="s">
        <v>2978</v>
      </c>
      <c r="D1672" t="s">
        <v>28</v>
      </c>
      <c r="E1672" t="s">
        <v>2979</v>
      </c>
      <c r="F1672" t="s">
        <v>2980</v>
      </c>
      <c r="G1672" t="s">
        <v>20</v>
      </c>
      <c r="H1672" t="s">
        <v>31</v>
      </c>
      <c r="I1672" t="s">
        <v>22</v>
      </c>
      <c r="J1672" t="s">
        <v>24</v>
      </c>
      <c r="K1672" t="s">
        <v>78</v>
      </c>
      <c r="L1672" t="s">
        <v>2376</v>
      </c>
      <c r="M1672" s="2">
        <v>0</v>
      </c>
      <c r="N1672" s="3">
        <v>64</v>
      </c>
      <c r="O1672" s="3">
        <v>24</v>
      </c>
      <c r="P1672">
        <v>2</v>
      </c>
      <c r="Q1672" t="s">
        <v>7880</v>
      </c>
    </row>
    <row r="1673" spans="1:17" x14ac:dyDescent="0.25">
      <c r="A1673" t="s">
        <v>2981</v>
      </c>
      <c r="B1673" s="1">
        <v>40977</v>
      </c>
      <c r="C1673" t="s">
        <v>616</v>
      </c>
      <c r="D1673" t="s">
        <v>73</v>
      </c>
      <c r="E1673" t="s">
        <v>422</v>
      </c>
      <c r="F1673" t="s">
        <v>423</v>
      </c>
      <c r="G1673" t="s">
        <v>76</v>
      </c>
      <c r="H1673" t="s">
        <v>47</v>
      </c>
      <c r="I1673" t="s">
        <v>22</v>
      </c>
      <c r="J1673" t="s">
        <v>34</v>
      </c>
      <c r="K1673" t="s">
        <v>97</v>
      </c>
      <c r="L1673" t="s">
        <v>2982</v>
      </c>
      <c r="M1673" s="2">
        <v>0.6</v>
      </c>
      <c r="N1673" s="3">
        <v>133</v>
      </c>
      <c r="O1673" s="3">
        <v>-119</v>
      </c>
      <c r="P1673">
        <v>2</v>
      </c>
      <c r="Q1673" t="s">
        <v>7881</v>
      </c>
    </row>
    <row r="1674" spans="1:17" x14ac:dyDescent="0.25">
      <c r="A1674" t="s">
        <v>2983</v>
      </c>
      <c r="B1674" s="1">
        <v>40980</v>
      </c>
      <c r="C1674" t="s">
        <v>561</v>
      </c>
      <c r="D1674" t="s">
        <v>101</v>
      </c>
      <c r="E1674" t="s">
        <v>183</v>
      </c>
      <c r="F1674" t="s">
        <v>2984</v>
      </c>
      <c r="G1674" t="s">
        <v>41</v>
      </c>
      <c r="H1674" t="s">
        <v>31</v>
      </c>
      <c r="I1674" t="s">
        <v>32</v>
      </c>
      <c r="J1674" t="s">
        <v>34</v>
      </c>
      <c r="K1674" t="s">
        <v>97</v>
      </c>
      <c r="L1674" t="s">
        <v>2985</v>
      </c>
      <c r="M1674" s="2">
        <v>0.1</v>
      </c>
      <c r="N1674" s="3">
        <v>95</v>
      </c>
      <c r="O1674" s="3">
        <v>33</v>
      </c>
      <c r="P1674">
        <v>2</v>
      </c>
      <c r="Q1674" t="s">
        <v>7881</v>
      </c>
    </row>
    <row r="1675" spans="1:17" x14ac:dyDescent="0.25">
      <c r="A1675" t="s">
        <v>2983</v>
      </c>
      <c r="B1675" s="1">
        <v>40980</v>
      </c>
      <c r="C1675" t="s">
        <v>561</v>
      </c>
      <c r="D1675" t="s">
        <v>101</v>
      </c>
      <c r="E1675" t="s">
        <v>183</v>
      </c>
      <c r="F1675" t="s">
        <v>2984</v>
      </c>
      <c r="G1675" t="s">
        <v>41</v>
      </c>
      <c r="H1675" t="s">
        <v>31</v>
      </c>
      <c r="I1675" t="s">
        <v>32</v>
      </c>
      <c r="J1675" t="s">
        <v>24</v>
      </c>
      <c r="K1675" t="s">
        <v>63</v>
      </c>
      <c r="L1675" t="s">
        <v>549</v>
      </c>
      <c r="M1675" s="2">
        <v>0</v>
      </c>
      <c r="N1675" s="3">
        <v>115</v>
      </c>
      <c r="O1675" s="3">
        <v>25</v>
      </c>
      <c r="P1675">
        <v>6</v>
      </c>
      <c r="Q1675" t="s">
        <v>7880</v>
      </c>
    </row>
    <row r="1676" spans="1:17" x14ac:dyDescent="0.25">
      <c r="A1676" t="s">
        <v>2983</v>
      </c>
      <c r="B1676" s="1">
        <v>40980</v>
      </c>
      <c r="C1676" t="s">
        <v>561</v>
      </c>
      <c r="D1676" t="s">
        <v>101</v>
      </c>
      <c r="E1676" t="s">
        <v>183</v>
      </c>
      <c r="F1676" t="s">
        <v>2984</v>
      </c>
      <c r="G1676" t="s">
        <v>41</v>
      </c>
      <c r="H1676" t="s">
        <v>31</v>
      </c>
      <c r="I1676" t="s">
        <v>32</v>
      </c>
      <c r="J1676" t="s">
        <v>24</v>
      </c>
      <c r="K1676" t="s">
        <v>50</v>
      </c>
      <c r="L1676" t="s">
        <v>193</v>
      </c>
      <c r="M1676" s="2">
        <v>0.1</v>
      </c>
      <c r="N1676" s="3">
        <v>240</v>
      </c>
      <c r="O1676" s="3">
        <v>21</v>
      </c>
      <c r="P1676">
        <v>2</v>
      </c>
      <c r="Q1676" t="s">
        <v>7881</v>
      </c>
    </row>
    <row r="1677" spans="1:17" x14ac:dyDescent="0.25">
      <c r="A1677" t="s">
        <v>2983</v>
      </c>
      <c r="B1677" s="1">
        <v>40980</v>
      </c>
      <c r="C1677" t="s">
        <v>561</v>
      </c>
      <c r="D1677" t="s">
        <v>101</v>
      </c>
      <c r="E1677" t="s">
        <v>183</v>
      </c>
      <c r="F1677" t="s">
        <v>2984</v>
      </c>
      <c r="G1677" t="s">
        <v>41</v>
      </c>
      <c r="H1677" t="s">
        <v>31</v>
      </c>
      <c r="I1677" t="s">
        <v>32</v>
      </c>
      <c r="J1677" t="s">
        <v>107</v>
      </c>
      <c r="K1677" t="s">
        <v>108</v>
      </c>
      <c r="L1677" t="s">
        <v>2924</v>
      </c>
      <c r="M1677" s="2">
        <v>0</v>
      </c>
      <c r="N1677" s="3">
        <v>157</v>
      </c>
      <c r="O1677" s="3">
        <v>11</v>
      </c>
      <c r="P1677">
        <v>3</v>
      </c>
      <c r="Q1677" t="s">
        <v>7880</v>
      </c>
    </row>
    <row r="1678" spans="1:17" x14ac:dyDescent="0.25">
      <c r="A1678" t="s">
        <v>2986</v>
      </c>
      <c r="B1678" s="1">
        <v>40981</v>
      </c>
      <c r="C1678" t="s">
        <v>1099</v>
      </c>
      <c r="D1678" t="s">
        <v>38</v>
      </c>
      <c r="E1678" t="s">
        <v>67</v>
      </c>
      <c r="F1678" t="s">
        <v>2987</v>
      </c>
      <c r="G1678" t="s">
        <v>41</v>
      </c>
      <c r="H1678" t="s">
        <v>21</v>
      </c>
      <c r="I1678" t="s">
        <v>32</v>
      </c>
      <c r="J1678" t="s">
        <v>34</v>
      </c>
      <c r="K1678" t="s">
        <v>97</v>
      </c>
      <c r="L1678" t="s">
        <v>2988</v>
      </c>
      <c r="M1678" s="2">
        <v>0.1</v>
      </c>
      <c r="N1678" s="3">
        <v>140</v>
      </c>
      <c r="O1678" s="3">
        <v>34</v>
      </c>
      <c r="P1678">
        <v>3</v>
      </c>
      <c r="Q1678" t="s">
        <v>7881</v>
      </c>
    </row>
    <row r="1679" spans="1:17" x14ac:dyDescent="0.25">
      <c r="A1679" t="s">
        <v>2986</v>
      </c>
      <c r="B1679" s="1">
        <v>40981</v>
      </c>
      <c r="C1679" t="s">
        <v>1099</v>
      </c>
      <c r="D1679" t="s">
        <v>38</v>
      </c>
      <c r="E1679" t="s">
        <v>67</v>
      </c>
      <c r="F1679" t="s">
        <v>2987</v>
      </c>
      <c r="G1679" t="s">
        <v>41</v>
      </c>
      <c r="H1679" t="s">
        <v>21</v>
      </c>
      <c r="I1679" t="s">
        <v>32</v>
      </c>
      <c r="J1679" t="s">
        <v>24</v>
      </c>
      <c r="K1679" t="s">
        <v>63</v>
      </c>
      <c r="L1679" t="s">
        <v>316</v>
      </c>
      <c r="M1679" s="2">
        <v>0</v>
      </c>
      <c r="N1679" s="3">
        <v>56</v>
      </c>
      <c r="O1679" s="3">
        <v>27</v>
      </c>
      <c r="P1679">
        <v>3</v>
      </c>
      <c r="Q1679" t="s">
        <v>7881</v>
      </c>
    </row>
    <row r="1680" spans="1:17" x14ac:dyDescent="0.25">
      <c r="A1680" t="s">
        <v>2989</v>
      </c>
      <c r="B1680" s="1">
        <v>40981</v>
      </c>
      <c r="C1680" t="s">
        <v>2990</v>
      </c>
      <c r="D1680" t="s">
        <v>101</v>
      </c>
      <c r="E1680" t="s">
        <v>874</v>
      </c>
      <c r="F1680" t="s">
        <v>2991</v>
      </c>
      <c r="G1680" t="s">
        <v>41</v>
      </c>
      <c r="H1680" t="s">
        <v>31</v>
      </c>
      <c r="I1680" t="s">
        <v>54</v>
      </c>
      <c r="J1680" t="s">
        <v>24</v>
      </c>
      <c r="K1680" t="s">
        <v>50</v>
      </c>
      <c r="L1680" t="s">
        <v>922</v>
      </c>
      <c r="M1680" s="2">
        <v>0.1</v>
      </c>
      <c r="N1680" s="3">
        <v>255</v>
      </c>
      <c r="O1680" s="3">
        <v>20</v>
      </c>
      <c r="P1680">
        <v>2</v>
      </c>
      <c r="Q1680" t="s">
        <v>7880</v>
      </c>
    </row>
    <row r="1681" spans="1:17" x14ac:dyDescent="0.25">
      <c r="A1681" t="s">
        <v>2992</v>
      </c>
      <c r="B1681" s="1">
        <v>40981</v>
      </c>
      <c r="C1681" t="s">
        <v>734</v>
      </c>
      <c r="D1681" t="s">
        <v>38</v>
      </c>
      <c r="E1681" t="s">
        <v>304</v>
      </c>
      <c r="F1681" t="s">
        <v>2993</v>
      </c>
      <c r="G1681" t="s">
        <v>41</v>
      </c>
      <c r="H1681" t="s">
        <v>47</v>
      </c>
      <c r="I1681" t="s">
        <v>22</v>
      </c>
      <c r="J1681" t="s">
        <v>107</v>
      </c>
      <c r="K1681" t="s">
        <v>136</v>
      </c>
      <c r="L1681" t="s">
        <v>2994</v>
      </c>
      <c r="M1681" s="2">
        <v>0.15</v>
      </c>
      <c r="N1681" s="3">
        <v>1257</v>
      </c>
      <c r="O1681" s="3">
        <v>-30</v>
      </c>
      <c r="P1681">
        <v>8</v>
      </c>
      <c r="Q1681" t="s">
        <v>7881</v>
      </c>
    </row>
    <row r="1682" spans="1:17" x14ac:dyDescent="0.25">
      <c r="A1682" t="s">
        <v>2995</v>
      </c>
      <c r="B1682" s="1">
        <v>40981</v>
      </c>
      <c r="C1682" t="s">
        <v>2996</v>
      </c>
      <c r="D1682" t="s">
        <v>38</v>
      </c>
      <c r="E1682" t="s">
        <v>1815</v>
      </c>
      <c r="F1682" t="s">
        <v>2926</v>
      </c>
      <c r="G1682" t="s">
        <v>41</v>
      </c>
      <c r="H1682" t="s">
        <v>21</v>
      </c>
      <c r="I1682" t="s">
        <v>32</v>
      </c>
      <c r="J1682" t="s">
        <v>107</v>
      </c>
      <c r="K1682" t="s">
        <v>147</v>
      </c>
      <c r="L1682" t="s">
        <v>2997</v>
      </c>
      <c r="M1682" s="2">
        <v>0.15</v>
      </c>
      <c r="N1682" s="3">
        <v>124</v>
      </c>
      <c r="O1682" s="3">
        <v>-15</v>
      </c>
      <c r="P1682">
        <v>1</v>
      </c>
      <c r="Q1682" t="s">
        <v>7881</v>
      </c>
    </row>
    <row r="1683" spans="1:17" x14ac:dyDescent="0.25">
      <c r="A1683" t="s">
        <v>2998</v>
      </c>
      <c r="B1683" s="1">
        <v>40982</v>
      </c>
      <c r="C1683" t="s">
        <v>2999</v>
      </c>
      <c r="D1683" t="s">
        <v>86</v>
      </c>
      <c r="E1683" t="s">
        <v>708</v>
      </c>
      <c r="F1683" t="s">
        <v>709</v>
      </c>
      <c r="G1683" t="s">
        <v>76</v>
      </c>
      <c r="H1683" t="s">
        <v>31</v>
      </c>
      <c r="I1683" t="s">
        <v>95</v>
      </c>
      <c r="J1683" t="s">
        <v>24</v>
      </c>
      <c r="K1683" t="s">
        <v>43</v>
      </c>
      <c r="L1683" t="s">
        <v>468</v>
      </c>
      <c r="M1683" s="2">
        <v>0</v>
      </c>
      <c r="N1683" s="3">
        <v>324</v>
      </c>
      <c r="O1683" s="3">
        <v>110</v>
      </c>
      <c r="P1683">
        <v>6</v>
      </c>
      <c r="Q1683" t="s">
        <v>7880</v>
      </c>
    </row>
    <row r="1684" spans="1:17" x14ac:dyDescent="0.25">
      <c r="A1684" t="s">
        <v>3000</v>
      </c>
      <c r="B1684" s="1">
        <v>40982</v>
      </c>
      <c r="C1684" t="s">
        <v>1227</v>
      </c>
      <c r="D1684" t="s">
        <v>73</v>
      </c>
      <c r="E1684" t="s">
        <v>166</v>
      </c>
      <c r="F1684" t="s">
        <v>1325</v>
      </c>
      <c r="G1684" t="s">
        <v>76</v>
      </c>
      <c r="H1684" t="s">
        <v>21</v>
      </c>
      <c r="I1684" t="s">
        <v>54</v>
      </c>
      <c r="J1684" t="s">
        <v>34</v>
      </c>
      <c r="K1684" t="s">
        <v>97</v>
      </c>
      <c r="L1684" t="s">
        <v>1530</v>
      </c>
      <c r="M1684" s="2">
        <v>0.6</v>
      </c>
      <c r="N1684" s="3">
        <v>157</v>
      </c>
      <c r="O1684" s="3">
        <v>-204</v>
      </c>
      <c r="P1684">
        <v>3</v>
      </c>
      <c r="Q1684" t="s">
        <v>7880</v>
      </c>
    </row>
    <row r="1685" spans="1:17" x14ac:dyDescent="0.25">
      <c r="A1685" t="s">
        <v>3000</v>
      </c>
      <c r="B1685" s="1">
        <v>40982</v>
      </c>
      <c r="C1685" t="s">
        <v>1227</v>
      </c>
      <c r="D1685" t="s">
        <v>73</v>
      </c>
      <c r="E1685" t="s">
        <v>166</v>
      </c>
      <c r="F1685" t="s">
        <v>1325</v>
      </c>
      <c r="G1685" t="s">
        <v>76</v>
      </c>
      <c r="H1685" t="s">
        <v>21</v>
      </c>
      <c r="I1685" t="s">
        <v>54</v>
      </c>
      <c r="J1685" t="s">
        <v>107</v>
      </c>
      <c r="K1685" t="s">
        <v>147</v>
      </c>
      <c r="L1685" t="s">
        <v>859</v>
      </c>
      <c r="M1685" s="2">
        <v>0</v>
      </c>
      <c r="N1685" s="3">
        <v>948</v>
      </c>
      <c r="O1685" s="3">
        <v>66</v>
      </c>
      <c r="P1685">
        <v>5</v>
      </c>
      <c r="Q1685" t="s">
        <v>7880</v>
      </c>
    </row>
    <row r="1686" spans="1:17" x14ac:dyDescent="0.25">
      <c r="A1686" t="s">
        <v>3001</v>
      </c>
      <c r="B1686" s="1">
        <v>40982</v>
      </c>
      <c r="C1686" t="s">
        <v>2643</v>
      </c>
      <c r="D1686" t="s">
        <v>119</v>
      </c>
      <c r="E1686" t="s">
        <v>604</v>
      </c>
      <c r="F1686" t="s">
        <v>3002</v>
      </c>
      <c r="G1686" t="s">
        <v>41</v>
      </c>
      <c r="H1686" t="s">
        <v>31</v>
      </c>
      <c r="I1686" t="s">
        <v>54</v>
      </c>
      <c r="J1686" t="s">
        <v>34</v>
      </c>
      <c r="K1686" t="s">
        <v>35</v>
      </c>
      <c r="L1686" t="s">
        <v>2325</v>
      </c>
      <c r="M1686" s="2">
        <v>0.5</v>
      </c>
      <c r="N1686" s="3">
        <v>1273</v>
      </c>
      <c r="O1686" s="3">
        <v>-993</v>
      </c>
      <c r="P1686">
        <v>7</v>
      </c>
      <c r="Q1686" t="s">
        <v>7881</v>
      </c>
    </row>
    <row r="1687" spans="1:17" x14ac:dyDescent="0.25">
      <c r="A1687" t="s">
        <v>3001</v>
      </c>
      <c r="B1687" s="1">
        <v>40982</v>
      </c>
      <c r="C1687" t="s">
        <v>2643</v>
      </c>
      <c r="D1687" t="s">
        <v>119</v>
      </c>
      <c r="E1687" t="s">
        <v>604</v>
      </c>
      <c r="F1687" t="s">
        <v>3002</v>
      </c>
      <c r="G1687" t="s">
        <v>41</v>
      </c>
      <c r="H1687" t="s">
        <v>31</v>
      </c>
      <c r="I1687" t="s">
        <v>54</v>
      </c>
      <c r="J1687" t="s">
        <v>24</v>
      </c>
      <c r="K1687" t="s">
        <v>50</v>
      </c>
      <c r="L1687" t="s">
        <v>404</v>
      </c>
      <c r="M1687" s="2">
        <v>0.5</v>
      </c>
      <c r="N1687" s="3">
        <v>11</v>
      </c>
      <c r="O1687" s="3">
        <v>-5</v>
      </c>
      <c r="P1687">
        <v>2</v>
      </c>
      <c r="Q1687" t="s">
        <v>7880</v>
      </c>
    </row>
    <row r="1688" spans="1:17" x14ac:dyDescent="0.25">
      <c r="A1688" t="s">
        <v>3003</v>
      </c>
      <c r="B1688" s="1">
        <v>40983</v>
      </c>
      <c r="C1688" t="s">
        <v>751</v>
      </c>
      <c r="D1688" t="s">
        <v>101</v>
      </c>
      <c r="E1688" t="s">
        <v>183</v>
      </c>
      <c r="F1688" t="s">
        <v>3004</v>
      </c>
      <c r="G1688" t="s">
        <v>41</v>
      </c>
      <c r="H1688" t="s">
        <v>31</v>
      </c>
      <c r="I1688" t="s">
        <v>32</v>
      </c>
      <c r="J1688" t="s">
        <v>34</v>
      </c>
      <c r="K1688" t="s">
        <v>35</v>
      </c>
      <c r="L1688" t="s">
        <v>198</v>
      </c>
      <c r="M1688" s="2">
        <v>0.1</v>
      </c>
      <c r="N1688" s="3">
        <v>743</v>
      </c>
      <c r="O1688" s="3">
        <v>256</v>
      </c>
      <c r="P1688">
        <v>2</v>
      </c>
      <c r="Q1688" t="s">
        <v>7880</v>
      </c>
    </row>
    <row r="1689" spans="1:17" x14ac:dyDescent="0.25">
      <c r="A1689" t="s">
        <v>3003</v>
      </c>
      <c r="B1689" s="1">
        <v>40983</v>
      </c>
      <c r="C1689" t="s">
        <v>751</v>
      </c>
      <c r="D1689" t="s">
        <v>101</v>
      </c>
      <c r="E1689" t="s">
        <v>183</v>
      </c>
      <c r="F1689" t="s">
        <v>3004</v>
      </c>
      <c r="G1689" t="s">
        <v>41</v>
      </c>
      <c r="H1689" t="s">
        <v>31</v>
      </c>
      <c r="I1689" t="s">
        <v>32</v>
      </c>
      <c r="J1689" t="s">
        <v>34</v>
      </c>
      <c r="K1689" t="s">
        <v>97</v>
      </c>
      <c r="L1689" t="s">
        <v>2217</v>
      </c>
      <c r="M1689" s="2">
        <v>0.1</v>
      </c>
      <c r="N1689" s="3">
        <v>254</v>
      </c>
      <c r="O1689" s="3">
        <v>107</v>
      </c>
      <c r="P1689">
        <v>3</v>
      </c>
      <c r="Q1689" t="s">
        <v>7881</v>
      </c>
    </row>
    <row r="1690" spans="1:17" x14ac:dyDescent="0.25">
      <c r="A1690" t="s">
        <v>3003</v>
      </c>
      <c r="B1690" s="1">
        <v>40983</v>
      </c>
      <c r="C1690" t="s">
        <v>751</v>
      </c>
      <c r="D1690" t="s">
        <v>101</v>
      </c>
      <c r="E1690" t="s">
        <v>183</v>
      </c>
      <c r="F1690" t="s">
        <v>3004</v>
      </c>
      <c r="G1690" t="s">
        <v>41</v>
      </c>
      <c r="H1690" t="s">
        <v>31</v>
      </c>
      <c r="I1690" t="s">
        <v>32</v>
      </c>
      <c r="J1690" t="s">
        <v>24</v>
      </c>
      <c r="K1690" t="s">
        <v>43</v>
      </c>
      <c r="L1690" t="s">
        <v>1605</v>
      </c>
      <c r="M1690" s="2">
        <v>0</v>
      </c>
      <c r="N1690" s="3">
        <v>30</v>
      </c>
      <c r="O1690" s="3">
        <v>15</v>
      </c>
      <c r="P1690">
        <v>3</v>
      </c>
      <c r="Q1690" t="s">
        <v>7880</v>
      </c>
    </row>
    <row r="1691" spans="1:17" x14ac:dyDescent="0.25">
      <c r="A1691" t="s">
        <v>3003</v>
      </c>
      <c r="B1691" s="1">
        <v>40983</v>
      </c>
      <c r="C1691" t="s">
        <v>751</v>
      </c>
      <c r="D1691" t="s">
        <v>101</v>
      </c>
      <c r="E1691" t="s">
        <v>183</v>
      </c>
      <c r="F1691" t="s">
        <v>3004</v>
      </c>
      <c r="G1691" t="s">
        <v>41</v>
      </c>
      <c r="H1691" t="s">
        <v>31</v>
      </c>
      <c r="I1691" t="s">
        <v>32</v>
      </c>
      <c r="J1691" t="s">
        <v>24</v>
      </c>
      <c r="K1691" t="s">
        <v>63</v>
      </c>
      <c r="L1691" t="s">
        <v>382</v>
      </c>
      <c r="M1691" s="2">
        <v>0</v>
      </c>
      <c r="N1691" s="3">
        <v>46</v>
      </c>
      <c r="O1691" s="3">
        <v>18</v>
      </c>
      <c r="P1691">
        <v>4</v>
      </c>
      <c r="Q1691" t="s">
        <v>7881</v>
      </c>
    </row>
    <row r="1692" spans="1:17" x14ac:dyDescent="0.25">
      <c r="A1692" t="s">
        <v>3003</v>
      </c>
      <c r="B1692" s="1">
        <v>40983</v>
      </c>
      <c r="C1692" t="s">
        <v>751</v>
      </c>
      <c r="D1692" t="s">
        <v>101</v>
      </c>
      <c r="E1692" t="s">
        <v>183</v>
      </c>
      <c r="F1692" t="s">
        <v>3004</v>
      </c>
      <c r="G1692" t="s">
        <v>41</v>
      </c>
      <c r="H1692" t="s">
        <v>31</v>
      </c>
      <c r="I1692" t="s">
        <v>32</v>
      </c>
      <c r="J1692" t="s">
        <v>107</v>
      </c>
      <c r="K1692" t="s">
        <v>108</v>
      </c>
      <c r="L1692" t="s">
        <v>3005</v>
      </c>
      <c r="M1692" s="2">
        <v>0</v>
      </c>
      <c r="N1692" s="3">
        <v>861</v>
      </c>
      <c r="O1692" s="3">
        <v>327</v>
      </c>
      <c r="P1692">
        <v>5</v>
      </c>
      <c r="Q1692" t="s">
        <v>7880</v>
      </c>
    </row>
    <row r="1693" spans="1:17" x14ac:dyDescent="0.25">
      <c r="A1693" t="s">
        <v>3006</v>
      </c>
      <c r="B1693" s="1">
        <v>40983</v>
      </c>
      <c r="C1693" t="s">
        <v>2235</v>
      </c>
      <c r="D1693" t="s">
        <v>28</v>
      </c>
      <c r="E1693" t="s">
        <v>29</v>
      </c>
      <c r="F1693" t="s">
        <v>3007</v>
      </c>
      <c r="G1693" t="s">
        <v>20</v>
      </c>
      <c r="H1693" t="s">
        <v>31</v>
      </c>
      <c r="I1693" t="s">
        <v>32</v>
      </c>
      <c r="J1693" t="s">
        <v>34</v>
      </c>
      <c r="K1693" t="s">
        <v>218</v>
      </c>
      <c r="L1693" t="s">
        <v>876</v>
      </c>
      <c r="M1693" s="2">
        <v>0.3</v>
      </c>
      <c r="N1693" s="3">
        <v>36</v>
      </c>
      <c r="O1693" s="3">
        <v>-1</v>
      </c>
      <c r="P1693">
        <v>1</v>
      </c>
      <c r="Q1693" t="s">
        <v>7880</v>
      </c>
    </row>
    <row r="1694" spans="1:17" x14ac:dyDescent="0.25">
      <c r="A1694" t="s">
        <v>3006</v>
      </c>
      <c r="B1694" s="1">
        <v>40983</v>
      </c>
      <c r="C1694" t="s">
        <v>2235</v>
      </c>
      <c r="D1694" t="s">
        <v>28</v>
      </c>
      <c r="E1694" t="s">
        <v>29</v>
      </c>
      <c r="F1694" t="s">
        <v>3007</v>
      </c>
      <c r="G1694" t="s">
        <v>20</v>
      </c>
      <c r="H1694" t="s">
        <v>31</v>
      </c>
      <c r="I1694" t="s">
        <v>32</v>
      </c>
      <c r="J1694" t="s">
        <v>24</v>
      </c>
      <c r="K1694" t="s">
        <v>141</v>
      </c>
      <c r="L1694" t="s">
        <v>681</v>
      </c>
      <c r="M1694" s="2">
        <v>0</v>
      </c>
      <c r="N1694" s="3">
        <v>167</v>
      </c>
      <c r="O1694" s="3">
        <v>67</v>
      </c>
      <c r="P1694">
        <v>2</v>
      </c>
      <c r="Q1694" t="s">
        <v>7880</v>
      </c>
    </row>
    <row r="1695" spans="1:17" x14ac:dyDescent="0.25">
      <c r="A1695" t="s">
        <v>3006</v>
      </c>
      <c r="B1695" s="1">
        <v>40983</v>
      </c>
      <c r="C1695" t="s">
        <v>2235</v>
      </c>
      <c r="D1695" t="s">
        <v>28</v>
      </c>
      <c r="E1695" t="s">
        <v>29</v>
      </c>
      <c r="F1695" t="s">
        <v>3007</v>
      </c>
      <c r="G1695" t="s">
        <v>20</v>
      </c>
      <c r="H1695" t="s">
        <v>31</v>
      </c>
      <c r="I1695" t="s">
        <v>32</v>
      </c>
      <c r="J1695" t="s">
        <v>24</v>
      </c>
      <c r="K1695" t="s">
        <v>78</v>
      </c>
      <c r="L1695" t="s">
        <v>163</v>
      </c>
      <c r="M1695" s="2">
        <v>0</v>
      </c>
      <c r="N1695" s="3">
        <v>102</v>
      </c>
      <c r="O1695" s="3">
        <v>30</v>
      </c>
      <c r="P1695">
        <v>2</v>
      </c>
      <c r="Q1695" t="s">
        <v>7881</v>
      </c>
    </row>
    <row r="1696" spans="1:17" x14ac:dyDescent="0.25">
      <c r="A1696" t="s">
        <v>3006</v>
      </c>
      <c r="B1696" s="1">
        <v>40983</v>
      </c>
      <c r="C1696" t="s">
        <v>2235</v>
      </c>
      <c r="D1696" t="s">
        <v>28</v>
      </c>
      <c r="E1696" t="s">
        <v>29</v>
      </c>
      <c r="F1696" t="s">
        <v>3007</v>
      </c>
      <c r="G1696" t="s">
        <v>20</v>
      </c>
      <c r="H1696" t="s">
        <v>31</v>
      </c>
      <c r="I1696" t="s">
        <v>32</v>
      </c>
      <c r="J1696" t="s">
        <v>24</v>
      </c>
      <c r="K1696" t="s">
        <v>91</v>
      </c>
      <c r="L1696" t="s">
        <v>90</v>
      </c>
      <c r="M1696" s="2">
        <v>0</v>
      </c>
      <c r="N1696" s="3">
        <v>40</v>
      </c>
      <c r="O1696" s="3">
        <v>6</v>
      </c>
      <c r="P1696">
        <v>5</v>
      </c>
      <c r="Q1696" t="s">
        <v>7881</v>
      </c>
    </row>
    <row r="1697" spans="1:17" x14ac:dyDescent="0.25">
      <c r="A1697" t="s">
        <v>3006</v>
      </c>
      <c r="B1697" s="1">
        <v>40983</v>
      </c>
      <c r="C1697" t="s">
        <v>2235</v>
      </c>
      <c r="D1697" t="s">
        <v>28</v>
      </c>
      <c r="E1697" t="s">
        <v>29</v>
      </c>
      <c r="F1697" t="s">
        <v>3007</v>
      </c>
      <c r="G1697" t="s">
        <v>20</v>
      </c>
      <c r="H1697" t="s">
        <v>31</v>
      </c>
      <c r="I1697" t="s">
        <v>32</v>
      </c>
      <c r="J1697" t="s">
        <v>24</v>
      </c>
      <c r="K1697" t="s">
        <v>91</v>
      </c>
      <c r="L1697" t="s">
        <v>2583</v>
      </c>
      <c r="M1697" s="2">
        <v>0</v>
      </c>
      <c r="N1697" s="3">
        <v>31</v>
      </c>
      <c r="O1697" s="3">
        <v>3</v>
      </c>
      <c r="P1697">
        <v>3</v>
      </c>
      <c r="Q1697" t="s">
        <v>7881</v>
      </c>
    </row>
    <row r="1698" spans="1:17" x14ac:dyDescent="0.25">
      <c r="A1698" t="s">
        <v>3006</v>
      </c>
      <c r="B1698" s="1">
        <v>40983</v>
      </c>
      <c r="C1698" t="s">
        <v>2235</v>
      </c>
      <c r="D1698" t="s">
        <v>28</v>
      </c>
      <c r="E1698" t="s">
        <v>29</v>
      </c>
      <c r="F1698" t="s">
        <v>3007</v>
      </c>
      <c r="G1698" t="s">
        <v>20</v>
      </c>
      <c r="H1698" t="s">
        <v>31</v>
      </c>
      <c r="I1698" t="s">
        <v>32</v>
      </c>
      <c r="J1698" t="s">
        <v>24</v>
      </c>
      <c r="K1698" t="s">
        <v>50</v>
      </c>
      <c r="L1698" t="s">
        <v>1955</v>
      </c>
      <c r="M1698" s="2">
        <v>0</v>
      </c>
      <c r="N1698" s="3">
        <v>22</v>
      </c>
      <c r="O1698" s="3">
        <v>0</v>
      </c>
      <c r="P1698">
        <v>2</v>
      </c>
      <c r="Q1698" t="s">
        <v>7881</v>
      </c>
    </row>
    <row r="1699" spans="1:17" x14ac:dyDescent="0.25">
      <c r="A1699" t="s">
        <v>3006</v>
      </c>
      <c r="B1699" s="1">
        <v>40983</v>
      </c>
      <c r="C1699" t="s">
        <v>2235</v>
      </c>
      <c r="D1699" t="s">
        <v>28</v>
      </c>
      <c r="E1699" t="s">
        <v>29</v>
      </c>
      <c r="F1699" t="s">
        <v>3007</v>
      </c>
      <c r="G1699" t="s">
        <v>20</v>
      </c>
      <c r="H1699" t="s">
        <v>31</v>
      </c>
      <c r="I1699" t="s">
        <v>32</v>
      </c>
      <c r="J1699" t="s">
        <v>107</v>
      </c>
      <c r="K1699" t="s">
        <v>108</v>
      </c>
      <c r="L1699" t="s">
        <v>2574</v>
      </c>
      <c r="M1699" s="2">
        <v>0</v>
      </c>
      <c r="N1699" s="3">
        <v>1066</v>
      </c>
      <c r="O1699" s="3">
        <v>224</v>
      </c>
      <c r="P1699">
        <v>4</v>
      </c>
      <c r="Q1699" t="s">
        <v>7881</v>
      </c>
    </row>
    <row r="1700" spans="1:17" x14ac:dyDescent="0.25">
      <c r="A1700" t="s">
        <v>3006</v>
      </c>
      <c r="B1700" s="1">
        <v>40983</v>
      </c>
      <c r="C1700" t="s">
        <v>2235</v>
      </c>
      <c r="D1700" t="s">
        <v>28</v>
      </c>
      <c r="E1700" t="s">
        <v>29</v>
      </c>
      <c r="F1700" t="s">
        <v>3007</v>
      </c>
      <c r="G1700" t="s">
        <v>20</v>
      </c>
      <c r="H1700" t="s">
        <v>31</v>
      </c>
      <c r="I1700" t="s">
        <v>32</v>
      </c>
      <c r="J1700" t="s">
        <v>107</v>
      </c>
      <c r="K1700" t="s">
        <v>136</v>
      </c>
      <c r="L1700" t="s">
        <v>658</v>
      </c>
      <c r="M1700" s="2">
        <v>0</v>
      </c>
      <c r="N1700" s="3">
        <v>414</v>
      </c>
      <c r="O1700" s="3">
        <v>21</v>
      </c>
      <c r="P1700">
        <v>3</v>
      </c>
      <c r="Q1700" t="s">
        <v>7880</v>
      </c>
    </row>
    <row r="1701" spans="1:17" x14ac:dyDescent="0.25">
      <c r="A1701" t="s">
        <v>3008</v>
      </c>
      <c r="B1701" s="1">
        <v>40983</v>
      </c>
      <c r="C1701" t="s">
        <v>2608</v>
      </c>
      <c r="D1701" t="s">
        <v>119</v>
      </c>
      <c r="E1701" t="s">
        <v>604</v>
      </c>
      <c r="F1701" t="s">
        <v>3009</v>
      </c>
      <c r="G1701" t="s">
        <v>41</v>
      </c>
      <c r="H1701" t="s">
        <v>31</v>
      </c>
      <c r="I1701" t="s">
        <v>32</v>
      </c>
      <c r="J1701" t="s">
        <v>24</v>
      </c>
      <c r="K1701" t="s">
        <v>78</v>
      </c>
      <c r="L1701" t="s">
        <v>1041</v>
      </c>
      <c r="M1701" s="2">
        <v>0.5</v>
      </c>
      <c r="N1701" s="3">
        <v>22</v>
      </c>
      <c r="O1701" s="3">
        <v>-8</v>
      </c>
      <c r="P1701">
        <v>4</v>
      </c>
      <c r="Q1701" t="s">
        <v>7880</v>
      </c>
    </row>
    <row r="1702" spans="1:17" x14ac:dyDescent="0.25">
      <c r="A1702" t="s">
        <v>3008</v>
      </c>
      <c r="B1702" s="1">
        <v>40983</v>
      </c>
      <c r="C1702" t="s">
        <v>2608</v>
      </c>
      <c r="D1702" t="s">
        <v>119</v>
      </c>
      <c r="E1702" t="s">
        <v>604</v>
      </c>
      <c r="F1702" t="s">
        <v>3009</v>
      </c>
      <c r="G1702" t="s">
        <v>41</v>
      </c>
      <c r="H1702" t="s">
        <v>31</v>
      </c>
      <c r="I1702" t="s">
        <v>32</v>
      </c>
      <c r="J1702" t="s">
        <v>24</v>
      </c>
      <c r="K1702" t="s">
        <v>78</v>
      </c>
      <c r="L1702" t="s">
        <v>3010</v>
      </c>
      <c r="M1702" s="2">
        <v>0.5</v>
      </c>
      <c r="N1702" s="3">
        <v>17</v>
      </c>
      <c r="O1702" s="3">
        <v>-8</v>
      </c>
      <c r="P1702">
        <v>3</v>
      </c>
      <c r="Q1702" t="s">
        <v>7881</v>
      </c>
    </row>
    <row r="1703" spans="1:17" x14ac:dyDescent="0.25">
      <c r="A1703" t="s">
        <v>3008</v>
      </c>
      <c r="B1703" s="1">
        <v>40983</v>
      </c>
      <c r="C1703" t="s">
        <v>2608</v>
      </c>
      <c r="D1703" t="s">
        <v>119</v>
      </c>
      <c r="E1703" t="s">
        <v>604</v>
      </c>
      <c r="F1703" t="s">
        <v>3009</v>
      </c>
      <c r="G1703" t="s">
        <v>41</v>
      </c>
      <c r="H1703" t="s">
        <v>31</v>
      </c>
      <c r="I1703" t="s">
        <v>32</v>
      </c>
      <c r="J1703" t="s">
        <v>24</v>
      </c>
      <c r="K1703" t="s">
        <v>169</v>
      </c>
      <c r="L1703" t="s">
        <v>3011</v>
      </c>
      <c r="M1703" s="2">
        <v>0.5</v>
      </c>
      <c r="N1703" s="3">
        <v>47</v>
      </c>
      <c r="O1703" s="3">
        <v>-11</v>
      </c>
      <c r="P1703">
        <v>7</v>
      </c>
      <c r="Q1703" t="s">
        <v>7881</v>
      </c>
    </row>
    <row r="1704" spans="1:17" x14ac:dyDescent="0.25">
      <c r="A1704" t="s">
        <v>3008</v>
      </c>
      <c r="B1704" s="1">
        <v>40983</v>
      </c>
      <c r="C1704" t="s">
        <v>2608</v>
      </c>
      <c r="D1704" t="s">
        <v>119</v>
      </c>
      <c r="E1704" t="s">
        <v>604</v>
      </c>
      <c r="F1704" t="s">
        <v>3009</v>
      </c>
      <c r="G1704" t="s">
        <v>41</v>
      </c>
      <c r="H1704" t="s">
        <v>31</v>
      </c>
      <c r="I1704" t="s">
        <v>32</v>
      </c>
      <c r="J1704" t="s">
        <v>24</v>
      </c>
      <c r="K1704" t="s">
        <v>25</v>
      </c>
      <c r="L1704" t="s">
        <v>3012</v>
      </c>
      <c r="M1704" s="2">
        <v>0.5</v>
      </c>
      <c r="N1704" s="3">
        <v>38</v>
      </c>
      <c r="O1704" s="3">
        <v>-25</v>
      </c>
      <c r="P1704">
        <v>5</v>
      </c>
      <c r="Q1704" t="s">
        <v>7880</v>
      </c>
    </row>
    <row r="1705" spans="1:17" x14ac:dyDescent="0.25">
      <c r="A1705" t="s">
        <v>3008</v>
      </c>
      <c r="B1705" s="1">
        <v>40983</v>
      </c>
      <c r="C1705" t="s">
        <v>2608</v>
      </c>
      <c r="D1705" t="s">
        <v>119</v>
      </c>
      <c r="E1705" t="s">
        <v>604</v>
      </c>
      <c r="F1705" t="s">
        <v>3009</v>
      </c>
      <c r="G1705" t="s">
        <v>41</v>
      </c>
      <c r="H1705" t="s">
        <v>31</v>
      </c>
      <c r="I1705" t="s">
        <v>32</v>
      </c>
      <c r="J1705" t="s">
        <v>24</v>
      </c>
      <c r="K1705" t="s">
        <v>25</v>
      </c>
      <c r="L1705" t="s">
        <v>3013</v>
      </c>
      <c r="M1705" s="2">
        <v>0.5</v>
      </c>
      <c r="N1705" s="3">
        <v>48</v>
      </c>
      <c r="O1705" s="3">
        <v>-38</v>
      </c>
      <c r="P1705">
        <v>4</v>
      </c>
      <c r="Q1705" t="s">
        <v>7881</v>
      </c>
    </row>
    <row r="1706" spans="1:17" x14ac:dyDescent="0.25">
      <c r="A1706" t="s">
        <v>3008</v>
      </c>
      <c r="B1706" s="1">
        <v>40983</v>
      </c>
      <c r="C1706" t="s">
        <v>2608</v>
      </c>
      <c r="D1706" t="s">
        <v>119</v>
      </c>
      <c r="E1706" t="s">
        <v>604</v>
      </c>
      <c r="F1706" t="s">
        <v>3009</v>
      </c>
      <c r="G1706" t="s">
        <v>41</v>
      </c>
      <c r="H1706" t="s">
        <v>31</v>
      </c>
      <c r="I1706" t="s">
        <v>32</v>
      </c>
      <c r="J1706" t="s">
        <v>107</v>
      </c>
      <c r="K1706" t="s">
        <v>147</v>
      </c>
      <c r="L1706" t="s">
        <v>3014</v>
      </c>
      <c r="M1706" s="2">
        <v>0.5</v>
      </c>
      <c r="N1706" s="3">
        <v>218</v>
      </c>
      <c r="O1706" s="3">
        <v>-79</v>
      </c>
      <c r="P1706">
        <v>3</v>
      </c>
      <c r="Q1706" t="s">
        <v>7880</v>
      </c>
    </row>
    <row r="1707" spans="1:17" x14ac:dyDescent="0.25">
      <c r="A1707" t="s">
        <v>3008</v>
      </c>
      <c r="B1707" s="1">
        <v>40983</v>
      </c>
      <c r="C1707" t="s">
        <v>2608</v>
      </c>
      <c r="D1707" t="s">
        <v>119</v>
      </c>
      <c r="E1707" t="s">
        <v>604</v>
      </c>
      <c r="F1707" t="s">
        <v>3009</v>
      </c>
      <c r="G1707" t="s">
        <v>41</v>
      </c>
      <c r="H1707" t="s">
        <v>31</v>
      </c>
      <c r="I1707" t="s">
        <v>32</v>
      </c>
      <c r="J1707" t="s">
        <v>107</v>
      </c>
      <c r="K1707" t="s">
        <v>147</v>
      </c>
      <c r="L1707" t="s">
        <v>2098</v>
      </c>
      <c r="M1707" s="2">
        <v>0.5</v>
      </c>
      <c r="N1707" s="3">
        <v>1901</v>
      </c>
      <c r="O1707" s="3">
        <v>-1673</v>
      </c>
      <c r="P1707">
        <v>10</v>
      </c>
      <c r="Q1707" t="s">
        <v>7881</v>
      </c>
    </row>
    <row r="1708" spans="1:17" x14ac:dyDescent="0.25">
      <c r="A1708" t="s">
        <v>3008</v>
      </c>
      <c r="B1708" s="1">
        <v>40983</v>
      </c>
      <c r="C1708" t="s">
        <v>2608</v>
      </c>
      <c r="D1708" t="s">
        <v>119</v>
      </c>
      <c r="E1708" t="s">
        <v>604</v>
      </c>
      <c r="F1708" t="s">
        <v>3009</v>
      </c>
      <c r="G1708" t="s">
        <v>41</v>
      </c>
      <c r="H1708" t="s">
        <v>31</v>
      </c>
      <c r="I1708" t="s">
        <v>32</v>
      </c>
      <c r="J1708" t="s">
        <v>107</v>
      </c>
      <c r="K1708" t="s">
        <v>136</v>
      </c>
      <c r="L1708" t="s">
        <v>3015</v>
      </c>
      <c r="M1708" s="2">
        <v>0.5</v>
      </c>
      <c r="N1708" s="3">
        <v>207</v>
      </c>
      <c r="O1708" s="3">
        <v>-120</v>
      </c>
      <c r="P1708">
        <v>3</v>
      </c>
      <c r="Q1708" t="s">
        <v>7880</v>
      </c>
    </row>
    <row r="1709" spans="1:17" x14ac:dyDescent="0.25">
      <c r="A1709" t="s">
        <v>3016</v>
      </c>
      <c r="B1709" s="1">
        <v>40983</v>
      </c>
      <c r="C1709" t="s">
        <v>2757</v>
      </c>
      <c r="D1709" t="s">
        <v>119</v>
      </c>
      <c r="E1709" t="s">
        <v>331</v>
      </c>
      <c r="F1709" t="s">
        <v>332</v>
      </c>
      <c r="G1709" t="s">
        <v>41</v>
      </c>
      <c r="H1709" t="s">
        <v>21</v>
      </c>
      <c r="I1709" t="s">
        <v>22</v>
      </c>
      <c r="J1709" t="s">
        <v>24</v>
      </c>
      <c r="K1709" t="s">
        <v>43</v>
      </c>
      <c r="L1709" t="s">
        <v>199</v>
      </c>
      <c r="M1709" s="2">
        <v>0.5</v>
      </c>
      <c r="N1709" s="3">
        <v>108</v>
      </c>
      <c r="O1709" s="3">
        <v>-58</v>
      </c>
      <c r="P1709">
        <v>4</v>
      </c>
      <c r="Q1709" t="s">
        <v>7881</v>
      </c>
    </row>
    <row r="1710" spans="1:17" x14ac:dyDescent="0.25">
      <c r="A1710" t="s">
        <v>3017</v>
      </c>
      <c r="B1710" s="1">
        <v>40983</v>
      </c>
      <c r="C1710" t="s">
        <v>3018</v>
      </c>
      <c r="D1710" t="s">
        <v>28</v>
      </c>
      <c r="E1710" t="s">
        <v>664</v>
      </c>
      <c r="F1710" t="s">
        <v>3019</v>
      </c>
      <c r="G1710" t="s">
        <v>20</v>
      </c>
      <c r="H1710" t="s">
        <v>47</v>
      </c>
      <c r="I1710" t="s">
        <v>54</v>
      </c>
      <c r="J1710" t="s">
        <v>24</v>
      </c>
      <c r="K1710" t="s">
        <v>78</v>
      </c>
      <c r="L1710" t="s">
        <v>655</v>
      </c>
      <c r="M1710" s="2">
        <v>0</v>
      </c>
      <c r="N1710" s="3">
        <v>197</v>
      </c>
      <c r="O1710" s="3">
        <v>22</v>
      </c>
      <c r="P1710">
        <v>4</v>
      </c>
      <c r="Q1710" t="s">
        <v>7880</v>
      </c>
    </row>
    <row r="1711" spans="1:17" x14ac:dyDescent="0.25">
      <c r="A1711" t="s">
        <v>3017</v>
      </c>
      <c r="B1711" s="1">
        <v>40983</v>
      </c>
      <c r="C1711" t="s">
        <v>3018</v>
      </c>
      <c r="D1711" t="s">
        <v>28</v>
      </c>
      <c r="E1711" t="s">
        <v>664</v>
      </c>
      <c r="F1711" t="s">
        <v>3019</v>
      </c>
      <c r="G1711" t="s">
        <v>20</v>
      </c>
      <c r="H1711" t="s">
        <v>47</v>
      </c>
      <c r="I1711" t="s">
        <v>54</v>
      </c>
      <c r="J1711" t="s">
        <v>24</v>
      </c>
      <c r="K1711" t="s">
        <v>63</v>
      </c>
      <c r="L1711" t="s">
        <v>3020</v>
      </c>
      <c r="M1711" s="2">
        <v>0</v>
      </c>
      <c r="N1711" s="3">
        <v>108</v>
      </c>
      <c r="O1711" s="3">
        <v>40</v>
      </c>
      <c r="P1711">
        <v>11</v>
      </c>
      <c r="Q1711" t="s">
        <v>7881</v>
      </c>
    </row>
    <row r="1712" spans="1:17" x14ac:dyDescent="0.25">
      <c r="A1712" t="s">
        <v>3021</v>
      </c>
      <c r="B1712" s="1">
        <v>40984</v>
      </c>
      <c r="C1712" t="s">
        <v>2063</v>
      </c>
      <c r="D1712" t="s">
        <v>28</v>
      </c>
      <c r="E1712" t="s">
        <v>29</v>
      </c>
      <c r="F1712" t="s">
        <v>280</v>
      </c>
      <c r="G1712" t="s">
        <v>20</v>
      </c>
      <c r="H1712" t="s">
        <v>31</v>
      </c>
      <c r="I1712" t="s">
        <v>95</v>
      </c>
      <c r="J1712" t="s">
        <v>34</v>
      </c>
      <c r="K1712" t="s">
        <v>97</v>
      </c>
      <c r="L1712" t="s">
        <v>2358</v>
      </c>
      <c r="M1712" s="2">
        <v>0.1</v>
      </c>
      <c r="N1712" s="3">
        <v>309</v>
      </c>
      <c r="O1712" s="3">
        <v>127</v>
      </c>
      <c r="P1712">
        <v>4</v>
      </c>
      <c r="Q1712" t="s">
        <v>7880</v>
      </c>
    </row>
    <row r="1713" spans="1:17" x14ac:dyDescent="0.25">
      <c r="A1713" t="s">
        <v>3021</v>
      </c>
      <c r="B1713" s="1">
        <v>40984</v>
      </c>
      <c r="C1713" t="s">
        <v>2063</v>
      </c>
      <c r="D1713" t="s">
        <v>28</v>
      </c>
      <c r="E1713" t="s">
        <v>29</v>
      </c>
      <c r="F1713" t="s">
        <v>280</v>
      </c>
      <c r="G1713" t="s">
        <v>20</v>
      </c>
      <c r="H1713" t="s">
        <v>31</v>
      </c>
      <c r="I1713" t="s">
        <v>95</v>
      </c>
      <c r="J1713" t="s">
        <v>24</v>
      </c>
      <c r="K1713" t="s">
        <v>78</v>
      </c>
      <c r="L1713" t="s">
        <v>824</v>
      </c>
      <c r="M1713" s="2">
        <v>0.1</v>
      </c>
      <c r="N1713" s="3">
        <v>174</v>
      </c>
      <c r="O1713" s="3">
        <v>4</v>
      </c>
      <c r="P1713">
        <v>4</v>
      </c>
      <c r="Q1713" t="s">
        <v>7880</v>
      </c>
    </row>
    <row r="1714" spans="1:17" x14ac:dyDescent="0.25">
      <c r="A1714" t="s">
        <v>3021</v>
      </c>
      <c r="B1714" s="1">
        <v>40984</v>
      </c>
      <c r="C1714" t="s">
        <v>2063</v>
      </c>
      <c r="D1714" t="s">
        <v>28</v>
      </c>
      <c r="E1714" t="s">
        <v>29</v>
      </c>
      <c r="F1714" t="s">
        <v>280</v>
      </c>
      <c r="G1714" t="s">
        <v>20</v>
      </c>
      <c r="H1714" t="s">
        <v>31</v>
      </c>
      <c r="I1714" t="s">
        <v>95</v>
      </c>
      <c r="J1714" t="s">
        <v>24</v>
      </c>
      <c r="K1714" t="s">
        <v>169</v>
      </c>
      <c r="L1714" t="s">
        <v>3022</v>
      </c>
      <c r="M1714" s="2">
        <v>0.1</v>
      </c>
      <c r="N1714" s="3">
        <v>48</v>
      </c>
      <c r="O1714" s="3">
        <v>1</v>
      </c>
      <c r="P1714">
        <v>2</v>
      </c>
      <c r="Q1714" t="s">
        <v>7881</v>
      </c>
    </row>
    <row r="1715" spans="1:17" x14ac:dyDescent="0.25">
      <c r="A1715" t="s">
        <v>3023</v>
      </c>
      <c r="B1715" s="1">
        <v>40984</v>
      </c>
      <c r="C1715" t="s">
        <v>1675</v>
      </c>
      <c r="D1715" t="s">
        <v>18</v>
      </c>
      <c r="E1715" t="s">
        <v>128</v>
      </c>
      <c r="F1715" t="s">
        <v>129</v>
      </c>
      <c r="G1715" t="s">
        <v>20</v>
      </c>
      <c r="H1715" t="s">
        <v>31</v>
      </c>
      <c r="I1715" t="s">
        <v>32</v>
      </c>
      <c r="J1715" t="s">
        <v>107</v>
      </c>
      <c r="K1715" t="s">
        <v>136</v>
      </c>
      <c r="L1715" t="s">
        <v>3024</v>
      </c>
      <c r="M1715" s="2">
        <v>0.5</v>
      </c>
      <c r="N1715" s="3">
        <v>261</v>
      </c>
      <c r="O1715" s="3">
        <v>-68</v>
      </c>
      <c r="P1715">
        <v>8</v>
      </c>
      <c r="Q1715" t="s">
        <v>7881</v>
      </c>
    </row>
    <row r="1716" spans="1:17" x14ac:dyDescent="0.25">
      <c r="A1716" t="s">
        <v>3025</v>
      </c>
      <c r="B1716" s="1">
        <v>40984</v>
      </c>
      <c r="C1716" t="s">
        <v>599</v>
      </c>
      <c r="D1716" t="s">
        <v>38</v>
      </c>
      <c r="E1716" t="s">
        <v>178</v>
      </c>
      <c r="F1716" t="s">
        <v>3026</v>
      </c>
      <c r="G1716" t="s">
        <v>41</v>
      </c>
      <c r="H1716" t="s">
        <v>21</v>
      </c>
      <c r="I1716" t="s">
        <v>32</v>
      </c>
      <c r="J1716" t="s">
        <v>24</v>
      </c>
      <c r="K1716" t="s">
        <v>145</v>
      </c>
      <c r="L1716" t="s">
        <v>3027</v>
      </c>
      <c r="M1716" s="2">
        <v>0</v>
      </c>
      <c r="N1716" s="3">
        <v>32</v>
      </c>
      <c r="O1716" s="3">
        <v>9</v>
      </c>
      <c r="P1716">
        <v>1</v>
      </c>
      <c r="Q1716" t="s">
        <v>7881</v>
      </c>
    </row>
    <row r="1717" spans="1:17" x14ac:dyDescent="0.25">
      <c r="A1717" t="s">
        <v>3025</v>
      </c>
      <c r="B1717" s="1">
        <v>40984</v>
      </c>
      <c r="C1717" t="s">
        <v>599</v>
      </c>
      <c r="D1717" t="s">
        <v>38</v>
      </c>
      <c r="E1717" t="s">
        <v>178</v>
      </c>
      <c r="F1717" t="s">
        <v>3026</v>
      </c>
      <c r="G1717" t="s">
        <v>41</v>
      </c>
      <c r="H1717" t="s">
        <v>21</v>
      </c>
      <c r="I1717" t="s">
        <v>32</v>
      </c>
      <c r="J1717" t="s">
        <v>107</v>
      </c>
      <c r="K1717" t="s">
        <v>147</v>
      </c>
      <c r="L1717" t="s">
        <v>3028</v>
      </c>
      <c r="M1717" s="2">
        <v>0.15</v>
      </c>
      <c r="N1717" s="3">
        <v>730</v>
      </c>
      <c r="O1717" s="3">
        <v>-60</v>
      </c>
      <c r="P1717">
        <v>7</v>
      </c>
      <c r="Q1717" t="s">
        <v>7881</v>
      </c>
    </row>
    <row r="1718" spans="1:17" x14ac:dyDescent="0.25">
      <c r="A1718" t="s">
        <v>3029</v>
      </c>
      <c r="B1718" s="1">
        <v>40985</v>
      </c>
      <c r="C1718" t="s">
        <v>2190</v>
      </c>
      <c r="D1718" t="s">
        <v>101</v>
      </c>
      <c r="E1718" t="s">
        <v>183</v>
      </c>
      <c r="F1718" t="s">
        <v>724</v>
      </c>
      <c r="G1718" t="s">
        <v>41</v>
      </c>
      <c r="H1718" t="s">
        <v>31</v>
      </c>
      <c r="I1718" t="s">
        <v>32</v>
      </c>
      <c r="J1718" t="s">
        <v>34</v>
      </c>
      <c r="K1718" t="s">
        <v>218</v>
      </c>
      <c r="L1718" t="s">
        <v>3030</v>
      </c>
      <c r="M1718" s="2">
        <v>0</v>
      </c>
      <c r="N1718" s="3">
        <v>101</v>
      </c>
      <c r="O1718" s="3">
        <v>38</v>
      </c>
      <c r="P1718">
        <v>2</v>
      </c>
      <c r="Q1718" t="s">
        <v>7881</v>
      </c>
    </row>
    <row r="1719" spans="1:17" x14ac:dyDescent="0.25">
      <c r="A1719" t="s">
        <v>3029</v>
      </c>
      <c r="B1719" s="1">
        <v>40985</v>
      </c>
      <c r="C1719" t="s">
        <v>2190</v>
      </c>
      <c r="D1719" t="s">
        <v>101</v>
      </c>
      <c r="E1719" t="s">
        <v>183</v>
      </c>
      <c r="F1719" t="s">
        <v>724</v>
      </c>
      <c r="G1719" t="s">
        <v>41</v>
      </c>
      <c r="H1719" t="s">
        <v>31</v>
      </c>
      <c r="I1719" t="s">
        <v>32</v>
      </c>
      <c r="J1719" t="s">
        <v>24</v>
      </c>
      <c r="K1719" t="s">
        <v>43</v>
      </c>
      <c r="L1719" t="s">
        <v>896</v>
      </c>
      <c r="M1719" s="2">
        <v>0</v>
      </c>
      <c r="N1719" s="3">
        <v>52</v>
      </c>
      <c r="O1719" s="3">
        <v>18</v>
      </c>
      <c r="P1719">
        <v>2</v>
      </c>
      <c r="Q1719" t="s">
        <v>7880</v>
      </c>
    </row>
    <row r="1720" spans="1:17" x14ac:dyDescent="0.25">
      <c r="A1720" t="s">
        <v>3029</v>
      </c>
      <c r="B1720" s="1">
        <v>40985</v>
      </c>
      <c r="C1720" t="s">
        <v>2190</v>
      </c>
      <c r="D1720" t="s">
        <v>101</v>
      </c>
      <c r="E1720" t="s">
        <v>183</v>
      </c>
      <c r="F1720" t="s">
        <v>724</v>
      </c>
      <c r="G1720" t="s">
        <v>41</v>
      </c>
      <c r="H1720" t="s">
        <v>31</v>
      </c>
      <c r="I1720" t="s">
        <v>32</v>
      </c>
      <c r="J1720" t="s">
        <v>24</v>
      </c>
      <c r="K1720" t="s">
        <v>50</v>
      </c>
      <c r="L1720" t="s">
        <v>1805</v>
      </c>
      <c r="M1720" s="2">
        <v>0.1</v>
      </c>
      <c r="N1720" s="3">
        <v>104</v>
      </c>
      <c r="O1720" s="3">
        <v>2</v>
      </c>
      <c r="P1720">
        <v>5</v>
      </c>
      <c r="Q1720" t="s">
        <v>7880</v>
      </c>
    </row>
    <row r="1721" spans="1:17" x14ac:dyDescent="0.25">
      <c r="A1721" t="s">
        <v>3031</v>
      </c>
      <c r="B1721" s="1">
        <v>40985</v>
      </c>
      <c r="C1721" t="s">
        <v>2235</v>
      </c>
      <c r="D1721" t="s">
        <v>500</v>
      </c>
      <c r="E1721" t="s">
        <v>501</v>
      </c>
      <c r="F1721" t="s">
        <v>3032</v>
      </c>
      <c r="G1721" t="s">
        <v>20</v>
      </c>
      <c r="H1721" t="s">
        <v>31</v>
      </c>
      <c r="I1721" t="s">
        <v>22</v>
      </c>
      <c r="J1721" t="s">
        <v>24</v>
      </c>
      <c r="K1721" t="s">
        <v>78</v>
      </c>
      <c r="L1721" t="s">
        <v>2942</v>
      </c>
      <c r="M1721" s="2">
        <v>0</v>
      </c>
      <c r="N1721" s="3">
        <v>61</v>
      </c>
      <c r="O1721" s="3">
        <v>28</v>
      </c>
      <c r="P1721">
        <v>2</v>
      </c>
      <c r="Q1721" t="s">
        <v>7881</v>
      </c>
    </row>
    <row r="1722" spans="1:17" x14ac:dyDescent="0.25">
      <c r="A1722" t="s">
        <v>3031</v>
      </c>
      <c r="B1722" s="1">
        <v>40985</v>
      </c>
      <c r="C1722" t="s">
        <v>2235</v>
      </c>
      <c r="D1722" t="s">
        <v>500</v>
      </c>
      <c r="E1722" t="s">
        <v>501</v>
      </c>
      <c r="F1722" t="s">
        <v>3032</v>
      </c>
      <c r="G1722" t="s">
        <v>20</v>
      </c>
      <c r="H1722" t="s">
        <v>31</v>
      </c>
      <c r="I1722" t="s">
        <v>22</v>
      </c>
      <c r="J1722" t="s">
        <v>24</v>
      </c>
      <c r="K1722" t="s">
        <v>169</v>
      </c>
      <c r="L1722" t="s">
        <v>3033</v>
      </c>
      <c r="M1722" s="2">
        <v>0</v>
      </c>
      <c r="N1722" s="3">
        <v>42</v>
      </c>
      <c r="O1722" s="3">
        <v>13</v>
      </c>
      <c r="P1722">
        <v>2</v>
      </c>
      <c r="Q1722" t="s">
        <v>7880</v>
      </c>
    </row>
    <row r="1723" spans="1:17" x14ac:dyDescent="0.25">
      <c r="A1723" t="s">
        <v>3034</v>
      </c>
      <c r="B1723" s="1">
        <v>40985</v>
      </c>
      <c r="C1723" t="s">
        <v>2198</v>
      </c>
      <c r="D1723" t="s">
        <v>28</v>
      </c>
      <c r="E1723" t="s">
        <v>29</v>
      </c>
      <c r="F1723" t="s">
        <v>280</v>
      </c>
      <c r="G1723" t="s">
        <v>20</v>
      </c>
      <c r="H1723" t="s">
        <v>31</v>
      </c>
      <c r="I1723" t="s">
        <v>22</v>
      </c>
      <c r="J1723" t="s">
        <v>24</v>
      </c>
      <c r="K1723" t="s">
        <v>91</v>
      </c>
      <c r="L1723" t="s">
        <v>2416</v>
      </c>
      <c r="M1723" s="2">
        <v>0.1</v>
      </c>
      <c r="N1723" s="3">
        <v>88</v>
      </c>
      <c r="O1723" s="3">
        <v>27</v>
      </c>
      <c r="P1723">
        <v>8</v>
      </c>
      <c r="Q1723" t="s">
        <v>7880</v>
      </c>
    </row>
    <row r="1724" spans="1:17" x14ac:dyDescent="0.25">
      <c r="A1724" t="s">
        <v>3034</v>
      </c>
      <c r="B1724" s="1">
        <v>40985</v>
      </c>
      <c r="C1724" t="s">
        <v>2198</v>
      </c>
      <c r="D1724" t="s">
        <v>28</v>
      </c>
      <c r="E1724" t="s">
        <v>29</v>
      </c>
      <c r="F1724" t="s">
        <v>280</v>
      </c>
      <c r="G1724" t="s">
        <v>20</v>
      </c>
      <c r="H1724" t="s">
        <v>31</v>
      </c>
      <c r="I1724" t="s">
        <v>22</v>
      </c>
      <c r="J1724" t="s">
        <v>24</v>
      </c>
      <c r="K1724" t="s">
        <v>50</v>
      </c>
      <c r="L1724" t="s">
        <v>3035</v>
      </c>
      <c r="M1724" s="2">
        <v>0.1</v>
      </c>
      <c r="N1724" s="3">
        <v>43</v>
      </c>
      <c r="O1724" s="3">
        <v>1</v>
      </c>
      <c r="P1724">
        <v>1</v>
      </c>
      <c r="Q1724" t="s">
        <v>7881</v>
      </c>
    </row>
    <row r="1725" spans="1:17" x14ac:dyDescent="0.25">
      <c r="A1725" t="s">
        <v>3036</v>
      </c>
      <c r="B1725" s="1">
        <v>40987</v>
      </c>
      <c r="C1725" t="s">
        <v>1734</v>
      </c>
      <c r="D1725" t="s">
        <v>38</v>
      </c>
      <c r="E1725" t="s">
        <v>304</v>
      </c>
      <c r="F1725" t="s">
        <v>1737</v>
      </c>
      <c r="G1725" t="s">
        <v>41</v>
      </c>
      <c r="H1725" t="s">
        <v>31</v>
      </c>
      <c r="I1725" t="s">
        <v>22</v>
      </c>
      <c r="J1725" t="s">
        <v>24</v>
      </c>
      <c r="K1725" t="s">
        <v>78</v>
      </c>
      <c r="L1725" t="s">
        <v>1864</v>
      </c>
      <c r="M1725" s="2">
        <v>0</v>
      </c>
      <c r="N1725" s="3">
        <v>58</v>
      </c>
      <c r="O1725" s="3">
        <v>3</v>
      </c>
      <c r="P1725">
        <v>4</v>
      </c>
      <c r="Q1725" t="s">
        <v>7880</v>
      </c>
    </row>
    <row r="1726" spans="1:17" x14ac:dyDescent="0.25">
      <c r="A1726" t="s">
        <v>3037</v>
      </c>
      <c r="B1726" s="1">
        <v>40987</v>
      </c>
      <c r="C1726" t="s">
        <v>2597</v>
      </c>
      <c r="D1726" t="s">
        <v>38</v>
      </c>
      <c r="E1726" t="s">
        <v>178</v>
      </c>
      <c r="F1726" t="s">
        <v>3038</v>
      </c>
      <c r="G1726" t="s">
        <v>41</v>
      </c>
      <c r="H1726" t="s">
        <v>31</v>
      </c>
      <c r="I1726" t="s">
        <v>32</v>
      </c>
      <c r="J1726" t="s">
        <v>24</v>
      </c>
      <c r="K1726" t="s">
        <v>43</v>
      </c>
      <c r="L1726" t="s">
        <v>529</v>
      </c>
      <c r="M1726" s="2">
        <v>0</v>
      </c>
      <c r="N1726" s="3">
        <v>32</v>
      </c>
      <c r="O1726" s="3">
        <v>1</v>
      </c>
      <c r="P1726">
        <v>2</v>
      </c>
      <c r="Q1726" t="s">
        <v>7880</v>
      </c>
    </row>
    <row r="1727" spans="1:17" x14ac:dyDescent="0.25">
      <c r="A1727" t="s">
        <v>3039</v>
      </c>
      <c r="B1727" s="1">
        <v>40987</v>
      </c>
      <c r="C1727" t="s">
        <v>3040</v>
      </c>
      <c r="D1727" t="s">
        <v>101</v>
      </c>
      <c r="E1727" t="s">
        <v>325</v>
      </c>
      <c r="F1727" t="s">
        <v>1329</v>
      </c>
      <c r="G1727" t="s">
        <v>41</v>
      </c>
      <c r="H1727" t="s">
        <v>47</v>
      </c>
      <c r="I1727" t="s">
        <v>54</v>
      </c>
      <c r="J1727" t="s">
        <v>24</v>
      </c>
      <c r="K1727" t="s">
        <v>25</v>
      </c>
      <c r="L1727" t="s">
        <v>1458</v>
      </c>
      <c r="M1727" s="2">
        <v>0</v>
      </c>
      <c r="N1727" s="3">
        <v>136</v>
      </c>
      <c r="O1727" s="3">
        <v>41</v>
      </c>
      <c r="P1727">
        <v>3</v>
      </c>
      <c r="Q1727" t="s">
        <v>7881</v>
      </c>
    </row>
    <row r="1728" spans="1:17" x14ac:dyDescent="0.25">
      <c r="A1728" t="s">
        <v>3041</v>
      </c>
      <c r="B1728" s="1">
        <v>40987</v>
      </c>
      <c r="C1728" t="s">
        <v>177</v>
      </c>
      <c r="D1728" t="s">
        <v>28</v>
      </c>
      <c r="E1728" t="s">
        <v>29</v>
      </c>
      <c r="F1728" t="s">
        <v>3042</v>
      </c>
      <c r="G1728" t="s">
        <v>20</v>
      </c>
      <c r="H1728" t="s">
        <v>31</v>
      </c>
      <c r="I1728" t="s">
        <v>54</v>
      </c>
      <c r="J1728" t="s">
        <v>24</v>
      </c>
      <c r="K1728" t="s">
        <v>91</v>
      </c>
      <c r="L1728" t="s">
        <v>2583</v>
      </c>
      <c r="M1728" s="2">
        <v>0</v>
      </c>
      <c r="N1728" s="3">
        <v>72</v>
      </c>
      <c r="O1728" s="3">
        <v>7</v>
      </c>
      <c r="P1728">
        <v>7</v>
      </c>
      <c r="Q1728" t="s">
        <v>7880</v>
      </c>
    </row>
    <row r="1729" spans="1:17" x14ac:dyDescent="0.25">
      <c r="A1729" t="s">
        <v>3041</v>
      </c>
      <c r="B1729" s="1">
        <v>40987</v>
      </c>
      <c r="C1729" t="s">
        <v>177</v>
      </c>
      <c r="D1729" t="s">
        <v>28</v>
      </c>
      <c r="E1729" t="s">
        <v>29</v>
      </c>
      <c r="F1729" t="s">
        <v>3042</v>
      </c>
      <c r="G1729" t="s">
        <v>20</v>
      </c>
      <c r="H1729" t="s">
        <v>31</v>
      </c>
      <c r="I1729" t="s">
        <v>54</v>
      </c>
      <c r="J1729" t="s">
        <v>24</v>
      </c>
      <c r="K1729" t="s">
        <v>50</v>
      </c>
      <c r="L1729" t="s">
        <v>520</v>
      </c>
      <c r="M1729" s="2">
        <v>0</v>
      </c>
      <c r="N1729" s="3">
        <v>384</v>
      </c>
      <c r="O1729" s="3">
        <v>69</v>
      </c>
      <c r="P1729">
        <v>3</v>
      </c>
      <c r="Q1729" t="s">
        <v>7881</v>
      </c>
    </row>
    <row r="1730" spans="1:17" x14ac:dyDescent="0.25">
      <c r="A1730" t="s">
        <v>3043</v>
      </c>
      <c r="B1730" s="1">
        <v>40987</v>
      </c>
      <c r="C1730" t="s">
        <v>2646</v>
      </c>
      <c r="D1730" t="s">
        <v>101</v>
      </c>
      <c r="E1730" t="s">
        <v>183</v>
      </c>
      <c r="F1730" t="s">
        <v>3044</v>
      </c>
      <c r="G1730" t="s">
        <v>41</v>
      </c>
      <c r="H1730" t="s">
        <v>47</v>
      </c>
      <c r="I1730" t="s">
        <v>95</v>
      </c>
      <c r="J1730" t="s">
        <v>24</v>
      </c>
      <c r="K1730" t="s">
        <v>50</v>
      </c>
      <c r="L1730" t="s">
        <v>2962</v>
      </c>
      <c r="M1730" s="2">
        <v>0.1</v>
      </c>
      <c r="N1730" s="3">
        <v>1527</v>
      </c>
      <c r="O1730" s="3">
        <v>475</v>
      </c>
      <c r="P1730">
        <v>8</v>
      </c>
      <c r="Q1730" t="s">
        <v>7881</v>
      </c>
    </row>
    <row r="1731" spans="1:17" x14ac:dyDescent="0.25">
      <c r="A1731" t="s">
        <v>3045</v>
      </c>
      <c r="B1731" s="1">
        <v>40987</v>
      </c>
      <c r="C1731" t="s">
        <v>138</v>
      </c>
      <c r="D1731" t="s">
        <v>73</v>
      </c>
      <c r="E1731" t="s">
        <v>422</v>
      </c>
      <c r="F1731" t="s">
        <v>423</v>
      </c>
      <c r="G1731" t="s">
        <v>76</v>
      </c>
      <c r="H1731" t="s">
        <v>47</v>
      </c>
      <c r="I1731" t="s">
        <v>32</v>
      </c>
      <c r="J1731" t="s">
        <v>24</v>
      </c>
      <c r="K1731" t="s">
        <v>25</v>
      </c>
      <c r="L1731" t="s">
        <v>3046</v>
      </c>
      <c r="M1731" s="2">
        <v>0</v>
      </c>
      <c r="N1731" s="3">
        <v>139</v>
      </c>
      <c r="O1731" s="3">
        <v>14</v>
      </c>
      <c r="P1731">
        <v>3</v>
      </c>
      <c r="Q1731" t="s">
        <v>7880</v>
      </c>
    </row>
    <row r="1732" spans="1:17" x14ac:dyDescent="0.25">
      <c r="A1732" t="s">
        <v>3045</v>
      </c>
      <c r="B1732" s="1">
        <v>40987</v>
      </c>
      <c r="C1732" t="s">
        <v>138</v>
      </c>
      <c r="D1732" t="s">
        <v>73</v>
      </c>
      <c r="E1732" t="s">
        <v>422</v>
      </c>
      <c r="F1732" t="s">
        <v>423</v>
      </c>
      <c r="G1732" t="s">
        <v>76</v>
      </c>
      <c r="H1732" t="s">
        <v>47</v>
      </c>
      <c r="I1732" t="s">
        <v>32</v>
      </c>
      <c r="J1732" t="s">
        <v>107</v>
      </c>
      <c r="K1732" t="s">
        <v>136</v>
      </c>
      <c r="L1732" t="s">
        <v>3047</v>
      </c>
      <c r="M1732" s="2">
        <v>0.4</v>
      </c>
      <c r="N1732" s="3">
        <v>134</v>
      </c>
      <c r="O1732" s="3">
        <v>-31</v>
      </c>
      <c r="P1732">
        <v>3</v>
      </c>
      <c r="Q1732" t="s">
        <v>7880</v>
      </c>
    </row>
    <row r="1733" spans="1:17" x14ac:dyDescent="0.25">
      <c r="A1733" t="s">
        <v>3048</v>
      </c>
      <c r="B1733" s="1">
        <v>40988</v>
      </c>
      <c r="C1733" t="s">
        <v>1564</v>
      </c>
      <c r="D1733" t="s">
        <v>38</v>
      </c>
      <c r="E1733" t="s">
        <v>178</v>
      </c>
      <c r="F1733" t="s">
        <v>2838</v>
      </c>
      <c r="G1733" t="s">
        <v>41</v>
      </c>
      <c r="H1733" t="s">
        <v>31</v>
      </c>
      <c r="I1733" t="s">
        <v>54</v>
      </c>
      <c r="J1733" t="s">
        <v>24</v>
      </c>
      <c r="K1733" t="s">
        <v>78</v>
      </c>
      <c r="L1733" t="s">
        <v>1220</v>
      </c>
      <c r="M1733" s="2">
        <v>0</v>
      </c>
      <c r="N1733" s="3">
        <v>221</v>
      </c>
      <c r="O1733" s="3">
        <v>91</v>
      </c>
      <c r="P1733">
        <v>7</v>
      </c>
      <c r="Q1733" t="s">
        <v>7881</v>
      </c>
    </row>
    <row r="1734" spans="1:17" x14ac:dyDescent="0.25">
      <c r="A1734" t="s">
        <v>3048</v>
      </c>
      <c r="B1734" s="1">
        <v>40988</v>
      </c>
      <c r="C1734" t="s">
        <v>1564</v>
      </c>
      <c r="D1734" t="s">
        <v>38</v>
      </c>
      <c r="E1734" t="s">
        <v>178</v>
      </c>
      <c r="F1734" t="s">
        <v>2838</v>
      </c>
      <c r="G1734" t="s">
        <v>41</v>
      </c>
      <c r="H1734" t="s">
        <v>31</v>
      </c>
      <c r="I1734" t="s">
        <v>54</v>
      </c>
      <c r="J1734" t="s">
        <v>107</v>
      </c>
      <c r="K1734" t="s">
        <v>136</v>
      </c>
      <c r="L1734" t="s">
        <v>1148</v>
      </c>
      <c r="M1734" s="2">
        <v>0.15</v>
      </c>
      <c r="N1734" s="3">
        <v>166</v>
      </c>
      <c r="O1734" s="3">
        <v>16</v>
      </c>
      <c r="P1734">
        <v>3</v>
      </c>
      <c r="Q1734" t="s">
        <v>7880</v>
      </c>
    </row>
    <row r="1735" spans="1:17" x14ac:dyDescent="0.25">
      <c r="A1735" t="s">
        <v>3049</v>
      </c>
      <c r="B1735" s="1">
        <v>40988</v>
      </c>
      <c r="C1735" t="s">
        <v>561</v>
      </c>
      <c r="D1735" t="s">
        <v>28</v>
      </c>
      <c r="E1735" t="s">
        <v>29</v>
      </c>
      <c r="F1735" t="s">
        <v>1118</v>
      </c>
      <c r="G1735" t="s">
        <v>20</v>
      </c>
      <c r="H1735" t="s">
        <v>31</v>
      </c>
      <c r="I1735" t="s">
        <v>95</v>
      </c>
      <c r="J1735" t="s">
        <v>107</v>
      </c>
      <c r="K1735" t="s">
        <v>108</v>
      </c>
      <c r="L1735" t="s">
        <v>3050</v>
      </c>
      <c r="M1735" s="2">
        <v>0</v>
      </c>
      <c r="N1735" s="3">
        <v>245</v>
      </c>
      <c r="O1735" s="3">
        <v>71</v>
      </c>
      <c r="P1735">
        <v>2</v>
      </c>
      <c r="Q1735" t="s">
        <v>7881</v>
      </c>
    </row>
    <row r="1736" spans="1:17" x14ac:dyDescent="0.25">
      <c r="A1736" t="s">
        <v>3051</v>
      </c>
      <c r="B1736" s="1">
        <v>40988</v>
      </c>
      <c r="C1736" t="s">
        <v>1386</v>
      </c>
      <c r="D1736" t="s">
        <v>28</v>
      </c>
      <c r="E1736" t="s">
        <v>29</v>
      </c>
      <c r="F1736" t="s">
        <v>3052</v>
      </c>
      <c r="G1736" t="s">
        <v>20</v>
      </c>
      <c r="H1736" t="s">
        <v>47</v>
      </c>
      <c r="I1736" t="s">
        <v>22</v>
      </c>
      <c r="J1736" t="s">
        <v>24</v>
      </c>
      <c r="K1736" t="s">
        <v>43</v>
      </c>
      <c r="L1736" t="s">
        <v>2543</v>
      </c>
      <c r="M1736" s="2">
        <v>0</v>
      </c>
      <c r="N1736" s="3">
        <v>285</v>
      </c>
      <c r="O1736" s="3">
        <v>14</v>
      </c>
      <c r="P1736">
        <v>6</v>
      </c>
      <c r="Q1736" t="s">
        <v>7880</v>
      </c>
    </row>
    <row r="1737" spans="1:17" x14ac:dyDescent="0.25">
      <c r="A1737" t="s">
        <v>3051</v>
      </c>
      <c r="B1737" s="1">
        <v>40988</v>
      </c>
      <c r="C1737" t="s">
        <v>1386</v>
      </c>
      <c r="D1737" t="s">
        <v>28</v>
      </c>
      <c r="E1737" t="s">
        <v>29</v>
      </c>
      <c r="F1737" t="s">
        <v>3052</v>
      </c>
      <c r="G1737" t="s">
        <v>20</v>
      </c>
      <c r="H1737" t="s">
        <v>47</v>
      </c>
      <c r="I1737" t="s">
        <v>22</v>
      </c>
      <c r="J1737" t="s">
        <v>24</v>
      </c>
      <c r="K1737" t="s">
        <v>78</v>
      </c>
      <c r="L1737" t="s">
        <v>1602</v>
      </c>
      <c r="M1737" s="2">
        <v>0</v>
      </c>
      <c r="N1737" s="3">
        <v>104</v>
      </c>
      <c r="O1737" s="3">
        <v>19</v>
      </c>
      <c r="P1737">
        <v>2</v>
      </c>
      <c r="Q1737" t="s">
        <v>7881</v>
      </c>
    </row>
    <row r="1738" spans="1:17" x14ac:dyDescent="0.25">
      <c r="A1738" t="s">
        <v>3051</v>
      </c>
      <c r="B1738" s="1">
        <v>40988</v>
      </c>
      <c r="C1738" t="s">
        <v>1386</v>
      </c>
      <c r="D1738" t="s">
        <v>28</v>
      </c>
      <c r="E1738" t="s">
        <v>29</v>
      </c>
      <c r="F1738" t="s">
        <v>3052</v>
      </c>
      <c r="G1738" t="s">
        <v>20</v>
      </c>
      <c r="H1738" t="s">
        <v>47</v>
      </c>
      <c r="I1738" t="s">
        <v>22</v>
      </c>
      <c r="J1738" t="s">
        <v>24</v>
      </c>
      <c r="K1738" t="s">
        <v>78</v>
      </c>
      <c r="L1738" t="s">
        <v>655</v>
      </c>
      <c r="M1738" s="2">
        <v>0</v>
      </c>
      <c r="N1738" s="3">
        <v>148</v>
      </c>
      <c r="O1738" s="3">
        <v>16</v>
      </c>
      <c r="P1738">
        <v>3</v>
      </c>
      <c r="Q1738" t="s">
        <v>7881</v>
      </c>
    </row>
    <row r="1739" spans="1:17" x14ac:dyDescent="0.25">
      <c r="A1739" t="s">
        <v>3051</v>
      </c>
      <c r="B1739" s="1">
        <v>40988</v>
      </c>
      <c r="C1739" t="s">
        <v>1386</v>
      </c>
      <c r="D1739" t="s">
        <v>28</v>
      </c>
      <c r="E1739" t="s">
        <v>29</v>
      </c>
      <c r="F1739" t="s">
        <v>3052</v>
      </c>
      <c r="G1739" t="s">
        <v>20</v>
      </c>
      <c r="H1739" t="s">
        <v>47</v>
      </c>
      <c r="I1739" t="s">
        <v>22</v>
      </c>
      <c r="J1739" t="s">
        <v>107</v>
      </c>
      <c r="K1739" t="s">
        <v>186</v>
      </c>
      <c r="L1739" t="s">
        <v>3053</v>
      </c>
      <c r="M1739" s="2">
        <v>0</v>
      </c>
      <c r="N1739" s="3">
        <v>64</v>
      </c>
      <c r="O1739" s="3">
        <v>30</v>
      </c>
      <c r="P1739">
        <v>2</v>
      </c>
      <c r="Q1739" t="s">
        <v>7881</v>
      </c>
    </row>
    <row r="1740" spans="1:17" x14ac:dyDescent="0.25">
      <c r="A1740" t="s">
        <v>3054</v>
      </c>
      <c r="B1740" s="1">
        <v>40989</v>
      </c>
      <c r="C1740" t="s">
        <v>2669</v>
      </c>
      <c r="D1740" t="s">
        <v>73</v>
      </c>
      <c r="E1740" t="s">
        <v>557</v>
      </c>
      <c r="F1740" t="s">
        <v>558</v>
      </c>
      <c r="G1740" t="s">
        <v>76</v>
      </c>
      <c r="H1740" t="s">
        <v>47</v>
      </c>
      <c r="I1740" t="s">
        <v>32</v>
      </c>
      <c r="J1740" t="s">
        <v>24</v>
      </c>
      <c r="K1740" t="s">
        <v>50</v>
      </c>
      <c r="L1740" t="s">
        <v>1410</v>
      </c>
      <c r="M1740" s="2">
        <v>0.4</v>
      </c>
      <c r="N1740" s="3">
        <v>42</v>
      </c>
      <c r="O1740" s="3">
        <v>-20</v>
      </c>
      <c r="P1740">
        <v>4</v>
      </c>
      <c r="Q1740" t="s">
        <v>7880</v>
      </c>
    </row>
    <row r="1741" spans="1:17" x14ac:dyDescent="0.25">
      <c r="A1741" t="s">
        <v>3054</v>
      </c>
      <c r="B1741" s="1">
        <v>40989</v>
      </c>
      <c r="C1741" t="s">
        <v>2669</v>
      </c>
      <c r="D1741" t="s">
        <v>73</v>
      </c>
      <c r="E1741" t="s">
        <v>557</v>
      </c>
      <c r="F1741" t="s">
        <v>558</v>
      </c>
      <c r="G1741" t="s">
        <v>76</v>
      </c>
      <c r="H1741" t="s">
        <v>47</v>
      </c>
      <c r="I1741" t="s">
        <v>32</v>
      </c>
      <c r="J1741" t="s">
        <v>24</v>
      </c>
      <c r="K1741" t="s">
        <v>145</v>
      </c>
      <c r="L1741" t="s">
        <v>3055</v>
      </c>
      <c r="M1741" s="2">
        <v>0</v>
      </c>
      <c r="N1741" s="3">
        <v>48</v>
      </c>
      <c r="O1741" s="3">
        <v>23</v>
      </c>
      <c r="P1741">
        <v>1</v>
      </c>
      <c r="Q1741" t="s">
        <v>7880</v>
      </c>
    </row>
    <row r="1742" spans="1:17" x14ac:dyDescent="0.25">
      <c r="A1742" t="s">
        <v>3056</v>
      </c>
      <c r="B1742" s="1">
        <v>40990</v>
      </c>
      <c r="C1742" t="s">
        <v>463</v>
      </c>
      <c r="D1742" t="s">
        <v>119</v>
      </c>
      <c r="E1742" t="s">
        <v>926</v>
      </c>
      <c r="F1742" t="s">
        <v>926</v>
      </c>
      <c r="G1742" t="s">
        <v>41</v>
      </c>
      <c r="H1742" t="s">
        <v>31</v>
      </c>
      <c r="I1742" t="s">
        <v>32</v>
      </c>
      <c r="J1742" t="s">
        <v>34</v>
      </c>
      <c r="K1742" t="s">
        <v>97</v>
      </c>
      <c r="L1742" t="s">
        <v>1505</v>
      </c>
      <c r="M1742" s="2">
        <v>0.5</v>
      </c>
      <c r="N1742" s="3">
        <v>399</v>
      </c>
      <c r="O1742" s="3">
        <v>-263</v>
      </c>
      <c r="P1742">
        <v>10</v>
      </c>
      <c r="Q1742" t="s">
        <v>7881</v>
      </c>
    </row>
    <row r="1743" spans="1:17" x14ac:dyDescent="0.25">
      <c r="A1743" t="s">
        <v>3057</v>
      </c>
      <c r="B1743" s="1">
        <v>40990</v>
      </c>
      <c r="C1743" t="s">
        <v>2107</v>
      </c>
      <c r="D1743" t="s">
        <v>28</v>
      </c>
      <c r="E1743" t="s">
        <v>2979</v>
      </c>
      <c r="F1743" t="s">
        <v>3058</v>
      </c>
      <c r="G1743" t="s">
        <v>20</v>
      </c>
      <c r="H1743" t="s">
        <v>21</v>
      </c>
      <c r="I1743" t="s">
        <v>22</v>
      </c>
      <c r="J1743" t="s">
        <v>107</v>
      </c>
      <c r="K1743" t="s">
        <v>186</v>
      </c>
      <c r="L1743" t="s">
        <v>3059</v>
      </c>
      <c r="M1743" s="2">
        <v>0</v>
      </c>
      <c r="N1743" s="3">
        <v>129</v>
      </c>
      <c r="O1743" s="3">
        <v>46</v>
      </c>
      <c r="P1743">
        <v>3</v>
      </c>
      <c r="Q1743" t="s">
        <v>7880</v>
      </c>
    </row>
    <row r="1744" spans="1:17" x14ac:dyDescent="0.25">
      <c r="A1744" t="s">
        <v>3060</v>
      </c>
      <c r="B1744" s="1">
        <v>40990</v>
      </c>
      <c r="C1744" t="s">
        <v>804</v>
      </c>
      <c r="D1744" t="s">
        <v>101</v>
      </c>
      <c r="E1744" t="s">
        <v>183</v>
      </c>
      <c r="F1744" t="s">
        <v>439</v>
      </c>
      <c r="G1744" t="s">
        <v>41</v>
      </c>
      <c r="H1744" t="s">
        <v>47</v>
      </c>
      <c r="I1744" t="s">
        <v>95</v>
      </c>
      <c r="J1744" t="s">
        <v>24</v>
      </c>
      <c r="K1744" t="s">
        <v>43</v>
      </c>
      <c r="L1744" t="s">
        <v>298</v>
      </c>
      <c r="M1744" s="2">
        <v>0</v>
      </c>
      <c r="N1744" s="3">
        <v>242</v>
      </c>
      <c r="O1744" s="3">
        <v>39</v>
      </c>
      <c r="P1744">
        <v>8</v>
      </c>
      <c r="Q1744" t="s">
        <v>7881</v>
      </c>
    </row>
    <row r="1745" spans="1:17" x14ac:dyDescent="0.25">
      <c r="A1745" t="s">
        <v>3061</v>
      </c>
      <c r="B1745" s="1">
        <v>40990</v>
      </c>
      <c r="C1745" t="s">
        <v>3062</v>
      </c>
      <c r="D1745" t="s">
        <v>101</v>
      </c>
      <c r="E1745" t="s">
        <v>291</v>
      </c>
      <c r="F1745" t="s">
        <v>2216</v>
      </c>
      <c r="G1745" t="s">
        <v>41</v>
      </c>
      <c r="H1745" t="s">
        <v>31</v>
      </c>
      <c r="I1745" t="s">
        <v>32</v>
      </c>
      <c r="J1745" t="s">
        <v>24</v>
      </c>
      <c r="K1745" t="s">
        <v>43</v>
      </c>
      <c r="L1745" t="s">
        <v>446</v>
      </c>
      <c r="M1745" s="2">
        <v>0</v>
      </c>
      <c r="N1745" s="3">
        <v>27</v>
      </c>
      <c r="O1745" s="3">
        <v>7</v>
      </c>
      <c r="P1745">
        <v>1</v>
      </c>
      <c r="Q1745" t="s">
        <v>7881</v>
      </c>
    </row>
    <row r="1746" spans="1:17" x14ac:dyDescent="0.25">
      <c r="A1746" t="s">
        <v>3061</v>
      </c>
      <c r="B1746" s="1">
        <v>40990</v>
      </c>
      <c r="C1746" t="s">
        <v>3062</v>
      </c>
      <c r="D1746" t="s">
        <v>101</v>
      </c>
      <c r="E1746" t="s">
        <v>291</v>
      </c>
      <c r="F1746" t="s">
        <v>2216</v>
      </c>
      <c r="G1746" t="s">
        <v>41</v>
      </c>
      <c r="H1746" t="s">
        <v>31</v>
      </c>
      <c r="I1746" t="s">
        <v>32</v>
      </c>
      <c r="J1746" t="s">
        <v>24</v>
      </c>
      <c r="K1746" t="s">
        <v>50</v>
      </c>
      <c r="L1746" t="s">
        <v>921</v>
      </c>
      <c r="M1746" s="2">
        <v>0.1</v>
      </c>
      <c r="N1746" s="3">
        <v>109</v>
      </c>
      <c r="O1746" s="3">
        <v>-6</v>
      </c>
      <c r="P1746">
        <v>6</v>
      </c>
      <c r="Q1746" t="s">
        <v>7881</v>
      </c>
    </row>
    <row r="1747" spans="1:17" x14ac:dyDescent="0.25">
      <c r="A1747" t="s">
        <v>3063</v>
      </c>
      <c r="B1747" s="1">
        <v>40991</v>
      </c>
      <c r="C1747" t="s">
        <v>599</v>
      </c>
      <c r="D1747" t="s">
        <v>86</v>
      </c>
      <c r="E1747" t="s">
        <v>87</v>
      </c>
      <c r="F1747" t="s">
        <v>2632</v>
      </c>
      <c r="G1747" t="s">
        <v>76</v>
      </c>
      <c r="H1747" t="s">
        <v>21</v>
      </c>
      <c r="I1747" t="s">
        <v>22</v>
      </c>
      <c r="J1747" t="s">
        <v>24</v>
      </c>
      <c r="K1747" t="s">
        <v>25</v>
      </c>
      <c r="L1747" t="s">
        <v>1192</v>
      </c>
      <c r="M1747" s="2">
        <v>0</v>
      </c>
      <c r="N1747" s="3">
        <v>56</v>
      </c>
      <c r="O1747" s="3">
        <v>27</v>
      </c>
      <c r="P1747">
        <v>2</v>
      </c>
      <c r="Q1747" t="s">
        <v>7880</v>
      </c>
    </row>
    <row r="1748" spans="1:17" x14ac:dyDescent="0.25">
      <c r="A1748" t="s">
        <v>3064</v>
      </c>
      <c r="B1748" s="1">
        <v>40991</v>
      </c>
      <c r="C1748" t="s">
        <v>2669</v>
      </c>
      <c r="D1748" t="s">
        <v>101</v>
      </c>
      <c r="E1748" t="s">
        <v>183</v>
      </c>
      <c r="F1748" t="s">
        <v>184</v>
      </c>
      <c r="G1748" t="s">
        <v>41</v>
      </c>
      <c r="H1748" t="s">
        <v>47</v>
      </c>
      <c r="I1748" t="s">
        <v>32</v>
      </c>
      <c r="J1748" t="s">
        <v>24</v>
      </c>
      <c r="K1748" t="s">
        <v>50</v>
      </c>
      <c r="L1748" t="s">
        <v>542</v>
      </c>
      <c r="M1748" s="2">
        <v>0.1</v>
      </c>
      <c r="N1748" s="3">
        <v>32</v>
      </c>
      <c r="O1748" s="3">
        <v>5</v>
      </c>
      <c r="P1748">
        <v>2</v>
      </c>
      <c r="Q1748" t="s">
        <v>7881</v>
      </c>
    </row>
    <row r="1749" spans="1:17" x14ac:dyDescent="0.25">
      <c r="A1749" t="s">
        <v>3064</v>
      </c>
      <c r="B1749" s="1">
        <v>40991</v>
      </c>
      <c r="C1749" t="s">
        <v>2669</v>
      </c>
      <c r="D1749" t="s">
        <v>101</v>
      </c>
      <c r="E1749" t="s">
        <v>183</v>
      </c>
      <c r="F1749" t="s">
        <v>184</v>
      </c>
      <c r="G1749" t="s">
        <v>41</v>
      </c>
      <c r="H1749" t="s">
        <v>47</v>
      </c>
      <c r="I1749" t="s">
        <v>32</v>
      </c>
      <c r="J1749" t="s">
        <v>107</v>
      </c>
      <c r="K1749" t="s">
        <v>108</v>
      </c>
      <c r="L1749" t="s">
        <v>3065</v>
      </c>
      <c r="M1749" s="2">
        <v>0</v>
      </c>
      <c r="N1749" s="3">
        <v>157</v>
      </c>
      <c r="O1749" s="3">
        <v>3</v>
      </c>
      <c r="P1749">
        <v>3</v>
      </c>
      <c r="Q1749" t="s">
        <v>7880</v>
      </c>
    </row>
    <row r="1750" spans="1:17" x14ac:dyDescent="0.25">
      <c r="A1750" t="s">
        <v>3066</v>
      </c>
      <c r="B1750" s="1">
        <v>40991</v>
      </c>
      <c r="C1750" t="s">
        <v>3067</v>
      </c>
      <c r="D1750" t="s">
        <v>101</v>
      </c>
      <c r="E1750" t="s">
        <v>874</v>
      </c>
      <c r="F1750" t="s">
        <v>1787</v>
      </c>
      <c r="G1750" t="s">
        <v>41</v>
      </c>
      <c r="H1750" t="s">
        <v>47</v>
      </c>
      <c r="I1750" t="s">
        <v>22</v>
      </c>
      <c r="J1750" t="s">
        <v>24</v>
      </c>
      <c r="K1750" t="s">
        <v>78</v>
      </c>
      <c r="L1750" t="s">
        <v>307</v>
      </c>
      <c r="M1750" s="2">
        <v>0</v>
      </c>
      <c r="N1750" s="3">
        <v>50</v>
      </c>
      <c r="O1750" s="3">
        <v>6</v>
      </c>
      <c r="P1750">
        <v>4</v>
      </c>
      <c r="Q1750" t="s">
        <v>7880</v>
      </c>
    </row>
    <row r="1751" spans="1:17" x14ac:dyDescent="0.25">
      <c r="A1751" t="s">
        <v>3066</v>
      </c>
      <c r="B1751" s="1">
        <v>40991</v>
      </c>
      <c r="C1751" t="s">
        <v>3067</v>
      </c>
      <c r="D1751" t="s">
        <v>101</v>
      </c>
      <c r="E1751" t="s">
        <v>874</v>
      </c>
      <c r="F1751" t="s">
        <v>1787</v>
      </c>
      <c r="G1751" t="s">
        <v>41</v>
      </c>
      <c r="H1751" t="s">
        <v>47</v>
      </c>
      <c r="I1751" t="s">
        <v>22</v>
      </c>
      <c r="J1751" t="s">
        <v>24</v>
      </c>
      <c r="K1751" t="s">
        <v>78</v>
      </c>
      <c r="L1751" t="s">
        <v>2654</v>
      </c>
      <c r="M1751" s="2">
        <v>0</v>
      </c>
      <c r="N1751" s="3">
        <v>21</v>
      </c>
      <c r="O1751" s="3">
        <v>5</v>
      </c>
      <c r="P1751">
        <v>2</v>
      </c>
      <c r="Q1751" t="s">
        <v>7881</v>
      </c>
    </row>
    <row r="1752" spans="1:17" x14ac:dyDescent="0.25">
      <c r="A1752" t="s">
        <v>3068</v>
      </c>
      <c r="B1752" s="1">
        <v>40992</v>
      </c>
      <c r="C1752" t="s">
        <v>2725</v>
      </c>
      <c r="D1752" t="s">
        <v>73</v>
      </c>
      <c r="E1752" t="s">
        <v>207</v>
      </c>
      <c r="F1752" t="s">
        <v>1821</v>
      </c>
      <c r="G1752" t="s">
        <v>76</v>
      </c>
      <c r="H1752" t="s">
        <v>47</v>
      </c>
      <c r="I1752" t="s">
        <v>22</v>
      </c>
      <c r="J1752" t="s">
        <v>24</v>
      </c>
      <c r="K1752" t="s">
        <v>25</v>
      </c>
      <c r="L1752" t="s">
        <v>3069</v>
      </c>
      <c r="M1752" s="2">
        <v>0</v>
      </c>
      <c r="N1752" s="3">
        <v>167</v>
      </c>
      <c r="O1752" s="3">
        <v>25</v>
      </c>
      <c r="P1752">
        <v>8</v>
      </c>
      <c r="Q1752" t="s">
        <v>7880</v>
      </c>
    </row>
    <row r="1753" spans="1:17" x14ac:dyDescent="0.25">
      <c r="A1753" t="s">
        <v>3070</v>
      </c>
      <c r="B1753" s="1">
        <v>40992</v>
      </c>
      <c r="C1753" t="s">
        <v>754</v>
      </c>
      <c r="D1753" t="s">
        <v>38</v>
      </c>
      <c r="E1753" t="s">
        <v>178</v>
      </c>
      <c r="F1753" t="s">
        <v>2094</v>
      </c>
      <c r="G1753" t="s">
        <v>41</v>
      </c>
      <c r="H1753" t="s">
        <v>31</v>
      </c>
      <c r="I1753" t="s">
        <v>22</v>
      </c>
      <c r="J1753" t="s">
        <v>24</v>
      </c>
      <c r="K1753" t="s">
        <v>43</v>
      </c>
      <c r="L1753" t="s">
        <v>180</v>
      </c>
      <c r="M1753" s="2">
        <v>0</v>
      </c>
      <c r="N1753" s="3">
        <v>64</v>
      </c>
      <c r="O1753" s="3">
        <v>32</v>
      </c>
      <c r="P1753">
        <v>2</v>
      </c>
      <c r="Q1753" t="s">
        <v>7880</v>
      </c>
    </row>
    <row r="1754" spans="1:17" x14ac:dyDescent="0.25">
      <c r="A1754" t="s">
        <v>3071</v>
      </c>
      <c r="B1754" s="1">
        <v>40994</v>
      </c>
      <c r="C1754" t="s">
        <v>3072</v>
      </c>
      <c r="D1754" t="s">
        <v>86</v>
      </c>
      <c r="E1754" t="s">
        <v>156</v>
      </c>
      <c r="F1754" t="s">
        <v>3073</v>
      </c>
      <c r="G1754" t="s">
        <v>76</v>
      </c>
      <c r="H1754" t="s">
        <v>47</v>
      </c>
      <c r="I1754" t="s">
        <v>54</v>
      </c>
      <c r="J1754" t="s">
        <v>24</v>
      </c>
      <c r="K1754" t="s">
        <v>91</v>
      </c>
      <c r="L1754" t="s">
        <v>2416</v>
      </c>
      <c r="M1754" s="2">
        <v>0</v>
      </c>
      <c r="N1754" s="3">
        <v>49</v>
      </c>
      <c r="O1754" s="3">
        <v>19</v>
      </c>
      <c r="P1754">
        <v>4</v>
      </c>
      <c r="Q1754" t="s">
        <v>7881</v>
      </c>
    </row>
    <row r="1755" spans="1:17" x14ac:dyDescent="0.25">
      <c r="A1755" t="s">
        <v>3071</v>
      </c>
      <c r="B1755" s="1">
        <v>40994</v>
      </c>
      <c r="C1755" t="s">
        <v>3072</v>
      </c>
      <c r="D1755" t="s">
        <v>86</v>
      </c>
      <c r="E1755" t="s">
        <v>156</v>
      </c>
      <c r="F1755" t="s">
        <v>3073</v>
      </c>
      <c r="G1755" t="s">
        <v>76</v>
      </c>
      <c r="H1755" t="s">
        <v>47</v>
      </c>
      <c r="I1755" t="s">
        <v>54</v>
      </c>
      <c r="J1755" t="s">
        <v>107</v>
      </c>
      <c r="K1755" t="s">
        <v>136</v>
      </c>
      <c r="L1755" t="s">
        <v>2129</v>
      </c>
      <c r="M1755" s="2">
        <v>0.1</v>
      </c>
      <c r="N1755" s="3">
        <v>246</v>
      </c>
      <c r="O1755" s="3">
        <v>49</v>
      </c>
      <c r="P1755">
        <v>2</v>
      </c>
      <c r="Q1755" t="s">
        <v>7881</v>
      </c>
    </row>
    <row r="1756" spans="1:17" x14ac:dyDescent="0.25">
      <c r="A1756" t="s">
        <v>3074</v>
      </c>
      <c r="B1756" s="1">
        <v>40994</v>
      </c>
      <c r="C1756" t="s">
        <v>1079</v>
      </c>
      <c r="D1756" t="s">
        <v>189</v>
      </c>
      <c r="E1756" t="s">
        <v>1305</v>
      </c>
      <c r="F1756" t="s">
        <v>3075</v>
      </c>
      <c r="G1756" t="s">
        <v>41</v>
      </c>
      <c r="H1756" t="s">
        <v>31</v>
      </c>
      <c r="I1756" t="s">
        <v>95</v>
      </c>
      <c r="J1756" t="s">
        <v>24</v>
      </c>
      <c r="K1756" t="s">
        <v>141</v>
      </c>
      <c r="L1756" t="s">
        <v>3076</v>
      </c>
      <c r="M1756" s="2">
        <v>0</v>
      </c>
      <c r="N1756" s="3">
        <v>478</v>
      </c>
      <c r="O1756" s="3">
        <v>239</v>
      </c>
      <c r="P1756">
        <v>7</v>
      </c>
      <c r="Q1756" t="s">
        <v>7881</v>
      </c>
    </row>
    <row r="1757" spans="1:17" x14ac:dyDescent="0.25">
      <c r="A1757" t="s">
        <v>3074</v>
      </c>
      <c r="B1757" s="1">
        <v>40994</v>
      </c>
      <c r="C1757" t="s">
        <v>1079</v>
      </c>
      <c r="D1757" t="s">
        <v>189</v>
      </c>
      <c r="E1757" t="s">
        <v>1305</v>
      </c>
      <c r="F1757" t="s">
        <v>3075</v>
      </c>
      <c r="G1757" t="s">
        <v>41</v>
      </c>
      <c r="H1757" t="s">
        <v>31</v>
      </c>
      <c r="I1757" t="s">
        <v>95</v>
      </c>
      <c r="J1757" t="s">
        <v>24</v>
      </c>
      <c r="K1757" t="s">
        <v>43</v>
      </c>
      <c r="L1757" t="s">
        <v>3077</v>
      </c>
      <c r="M1757" s="2">
        <v>0</v>
      </c>
      <c r="N1757" s="3">
        <v>178</v>
      </c>
      <c r="O1757" s="3">
        <v>59</v>
      </c>
      <c r="P1757">
        <v>4</v>
      </c>
      <c r="Q1757" t="s">
        <v>7880</v>
      </c>
    </row>
    <row r="1758" spans="1:17" x14ac:dyDescent="0.25">
      <c r="A1758" t="s">
        <v>3074</v>
      </c>
      <c r="B1758" s="1">
        <v>40994</v>
      </c>
      <c r="C1758" t="s">
        <v>1079</v>
      </c>
      <c r="D1758" t="s">
        <v>189</v>
      </c>
      <c r="E1758" t="s">
        <v>1305</v>
      </c>
      <c r="F1758" t="s">
        <v>3075</v>
      </c>
      <c r="G1758" t="s">
        <v>41</v>
      </c>
      <c r="H1758" t="s">
        <v>31</v>
      </c>
      <c r="I1758" t="s">
        <v>95</v>
      </c>
      <c r="J1758" t="s">
        <v>24</v>
      </c>
      <c r="K1758" t="s">
        <v>50</v>
      </c>
      <c r="L1758" t="s">
        <v>3078</v>
      </c>
      <c r="M1758" s="2">
        <v>0</v>
      </c>
      <c r="N1758" s="3">
        <v>98</v>
      </c>
      <c r="O1758" s="3">
        <v>3</v>
      </c>
      <c r="P1758">
        <v>2</v>
      </c>
      <c r="Q1758" t="s">
        <v>7881</v>
      </c>
    </row>
    <row r="1759" spans="1:17" x14ac:dyDescent="0.25">
      <c r="A1759" t="s">
        <v>3074</v>
      </c>
      <c r="B1759" s="1">
        <v>40994</v>
      </c>
      <c r="C1759" t="s">
        <v>1079</v>
      </c>
      <c r="D1759" t="s">
        <v>189</v>
      </c>
      <c r="E1759" t="s">
        <v>1305</v>
      </c>
      <c r="F1759" t="s">
        <v>3075</v>
      </c>
      <c r="G1759" t="s">
        <v>41</v>
      </c>
      <c r="H1759" t="s">
        <v>31</v>
      </c>
      <c r="I1759" t="s">
        <v>95</v>
      </c>
      <c r="J1759" t="s">
        <v>24</v>
      </c>
      <c r="K1759" t="s">
        <v>50</v>
      </c>
      <c r="L1759" t="s">
        <v>2213</v>
      </c>
      <c r="M1759" s="2">
        <v>0</v>
      </c>
      <c r="N1759" s="3">
        <v>413</v>
      </c>
      <c r="O1759" s="3">
        <v>186</v>
      </c>
      <c r="P1759">
        <v>2</v>
      </c>
      <c r="Q1759" t="s">
        <v>7880</v>
      </c>
    </row>
    <row r="1760" spans="1:17" x14ac:dyDescent="0.25">
      <c r="A1760" t="s">
        <v>3074</v>
      </c>
      <c r="B1760" s="1">
        <v>40994</v>
      </c>
      <c r="C1760" t="s">
        <v>1079</v>
      </c>
      <c r="D1760" t="s">
        <v>189</v>
      </c>
      <c r="E1760" t="s">
        <v>1305</v>
      </c>
      <c r="F1760" t="s">
        <v>3075</v>
      </c>
      <c r="G1760" t="s">
        <v>41</v>
      </c>
      <c r="H1760" t="s">
        <v>31</v>
      </c>
      <c r="I1760" t="s">
        <v>95</v>
      </c>
      <c r="J1760" t="s">
        <v>107</v>
      </c>
      <c r="K1760" t="s">
        <v>186</v>
      </c>
      <c r="L1760" t="s">
        <v>3079</v>
      </c>
      <c r="M1760" s="2">
        <v>0</v>
      </c>
      <c r="N1760" s="3">
        <v>207</v>
      </c>
      <c r="O1760" s="3">
        <v>4</v>
      </c>
      <c r="P1760">
        <v>3</v>
      </c>
      <c r="Q1760" t="s">
        <v>7881</v>
      </c>
    </row>
    <row r="1761" spans="1:17" x14ac:dyDescent="0.25">
      <c r="A1761" t="s">
        <v>3080</v>
      </c>
      <c r="B1761" s="1">
        <v>40994</v>
      </c>
      <c r="C1761" t="s">
        <v>1178</v>
      </c>
      <c r="D1761" t="s">
        <v>38</v>
      </c>
      <c r="E1761" t="s">
        <v>67</v>
      </c>
      <c r="F1761" t="s">
        <v>3081</v>
      </c>
      <c r="G1761" t="s">
        <v>41</v>
      </c>
      <c r="H1761" t="s">
        <v>47</v>
      </c>
      <c r="I1761" t="s">
        <v>54</v>
      </c>
      <c r="J1761" t="s">
        <v>24</v>
      </c>
      <c r="K1761" t="s">
        <v>43</v>
      </c>
      <c r="L1761" t="s">
        <v>528</v>
      </c>
      <c r="M1761" s="2">
        <v>0</v>
      </c>
      <c r="N1761" s="3">
        <v>143</v>
      </c>
      <c r="O1761" s="3">
        <v>60</v>
      </c>
      <c r="P1761">
        <v>12</v>
      </c>
      <c r="Q1761" t="s">
        <v>7881</v>
      </c>
    </row>
    <row r="1762" spans="1:17" x14ac:dyDescent="0.25">
      <c r="A1762" t="s">
        <v>3082</v>
      </c>
      <c r="B1762" s="1">
        <v>40994</v>
      </c>
      <c r="C1762" t="s">
        <v>522</v>
      </c>
      <c r="D1762" t="s">
        <v>28</v>
      </c>
      <c r="E1762" t="s">
        <v>29</v>
      </c>
      <c r="F1762" t="s">
        <v>3083</v>
      </c>
      <c r="G1762" t="s">
        <v>20</v>
      </c>
      <c r="H1762" t="s">
        <v>47</v>
      </c>
      <c r="I1762" t="s">
        <v>32</v>
      </c>
      <c r="J1762" t="s">
        <v>107</v>
      </c>
      <c r="K1762" t="s">
        <v>147</v>
      </c>
      <c r="L1762" t="s">
        <v>2421</v>
      </c>
      <c r="M1762" s="2">
        <v>0</v>
      </c>
      <c r="N1762" s="3">
        <v>320</v>
      </c>
      <c r="O1762" s="3">
        <v>147</v>
      </c>
      <c r="P1762">
        <v>1</v>
      </c>
      <c r="Q1762" t="s">
        <v>7881</v>
      </c>
    </row>
    <row r="1763" spans="1:17" x14ac:dyDescent="0.25">
      <c r="A1763" t="s">
        <v>3084</v>
      </c>
      <c r="B1763" s="1">
        <v>40995</v>
      </c>
      <c r="C1763" t="s">
        <v>3085</v>
      </c>
      <c r="D1763" t="s">
        <v>28</v>
      </c>
      <c r="E1763" t="s">
        <v>29</v>
      </c>
      <c r="F1763" t="s">
        <v>3086</v>
      </c>
      <c r="G1763" t="s">
        <v>20</v>
      </c>
      <c r="H1763" t="s">
        <v>31</v>
      </c>
      <c r="I1763" t="s">
        <v>22</v>
      </c>
      <c r="J1763" t="s">
        <v>24</v>
      </c>
      <c r="K1763" t="s">
        <v>50</v>
      </c>
      <c r="L1763" t="s">
        <v>745</v>
      </c>
      <c r="M1763" s="2">
        <v>0</v>
      </c>
      <c r="N1763" s="3">
        <v>134</v>
      </c>
      <c r="O1763" s="3">
        <v>31</v>
      </c>
      <c r="P1763">
        <v>5</v>
      </c>
      <c r="Q1763" t="s">
        <v>7881</v>
      </c>
    </row>
    <row r="1764" spans="1:17" x14ac:dyDescent="0.25">
      <c r="A1764" t="s">
        <v>3084</v>
      </c>
      <c r="B1764" s="1">
        <v>40995</v>
      </c>
      <c r="C1764" t="s">
        <v>3085</v>
      </c>
      <c r="D1764" t="s">
        <v>28</v>
      </c>
      <c r="E1764" t="s">
        <v>29</v>
      </c>
      <c r="F1764" t="s">
        <v>3086</v>
      </c>
      <c r="G1764" t="s">
        <v>20</v>
      </c>
      <c r="H1764" t="s">
        <v>31</v>
      </c>
      <c r="I1764" t="s">
        <v>22</v>
      </c>
      <c r="J1764" t="s">
        <v>107</v>
      </c>
      <c r="K1764" t="s">
        <v>108</v>
      </c>
      <c r="L1764" t="s">
        <v>386</v>
      </c>
      <c r="M1764" s="2">
        <v>0</v>
      </c>
      <c r="N1764" s="3">
        <v>101</v>
      </c>
      <c r="O1764" s="3">
        <v>14</v>
      </c>
      <c r="P1764">
        <v>2</v>
      </c>
      <c r="Q1764" t="s">
        <v>7880</v>
      </c>
    </row>
    <row r="1765" spans="1:17" x14ac:dyDescent="0.25">
      <c r="A1765" t="s">
        <v>3087</v>
      </c>
      <c r="B1765" s="1">
        <v>40995</v>
      </c>
      <c r="C1765" t="s">
        <v>2196</v>
      </c>
      <c r="D1765" t="s">
        <v>38</v>
      </c>
      <c r="E1765" t="s">
        <v>39</v>
      </c>
      <c r="F1765" t="s">
        <v>3088</v>
      </c>
      <c r="G1765" t="s">
        <v>41</v>
      </c>
      <c r="H1765" t="s">
        <v>21</v>
      </c>
      <c r="I1765" t="s">
        <v>22</v>
      </c>
      <c r="J1765" t="s">
        <v>24</v>
      </c>
      <c r="K1765" t="s">
        <v>63</v>
      </c>
      <c r="L1765" t="s">
        <v>158</v>
      </c>
      <c r="M1765" s="2">
        <v>0</v>
      </c>
      <c r="N1765" s="3">
        <v>53</v>
      </c>
      <c r="O1765" s="3">
        <v>13</v>
      </c>
      <c r="P1765">
        <v>4</v>
      </c>
      <c r="Q1765" t="s">
        <v>7880</v>
      </c>
    </row>
    <row r="1766" spans="1:17" x14ac:dyDescent="0.25">
      <c r="A1766" t="s">
        <v>3087</v>
      </c>
      <c r="B1766" s="1">
        <v>40995</v>
      </c>
      <c r="C1766" t="s">
        <v>2196</v>
      </c>
      <c r="D1766" t="s">
        <v>38</v>
      </c>
      <c r="E1766" t="s">
        <v>39</v>
      </c>
      <c r="F1766" t="s">
        <v>3088</v>
      </c>
      <c r="G1766" t="s">
        <v>41</v>
      </c>
      <c r="H1766" t="s">
        <v>21</v>
      </c>
      <c r="I1766" t="s">
        <v>22</v>
      </c>
      <c r="J1766" t="s">
        <v>24</v>
      </c>
      <c r="K1766" t="s">
        <v>50</v>
      </c>
      <c r="L1766" t="s">
        <v>520</v>
      </c>
      <c r="M1766" s="2">
        <v>0.1</v>
      </c>
      <c r="N1766" s="3">
        <v>578</v>
      </c>
      <c r="O1766" s="3">
        <v>212</v>
      </c>
      <c r="P1766">
        <v>5</v>
      </c>
      <c r="Q1766" t="s">
        <v>7880</v>
      </c>
    </row>
    <row r="1767" spans="1:17" x14ac:dyDescent="0.25">
      <c r="A1767" t="s">
        <v>3089</v>
      </c>
      <c r="B1767" s="1">
        <v>40995</v>
      </c>
      <c r="C1767" t="s">
        <v>3090</v>
      </c>
      <c r="D1767" t="s">
        <v>81</v>
      </c>
      <c r="E1767" t="s">
        <v>82</v>
      </c>
      <c r="F1767" t="s">
        <v>82</v>
      </c>
      <c r="G1767" t="s">
        <v>41</v>
      </c>
      <c r="H1767" t="s">
        <v>21</v>
      </c>
      <c r="I1767" t="s">
        <v>95</v>
      </c>
      <c r="J1767" t="s">
        <v>24</v>
      </c>
      <c r="K1767" t="s">
        <v>50</v>
      </c>
      <c r="L1767" t="s">
        <v>520</v>
      </c>
      <c r="M1767" s="2">
        <v>0</v>
      </c>
      <c r="N1767" s="3">
        <v>128</v>
      </c>
      <c r="O1767" s="3">
        <v>55</v>
      </c>
      <c r="P1767">
        <v>1</v>
      </c>
      <c r="Q1767" t="s">
        <v>7880</v>
      </c>
    </row>
    <row r="1768" spans="1:17" x14ac:dyDescent="0.25">
      <c r="A1768" t="s">
        <v>3091</v>
      </c>
      <c r="B1768" s="1">
        <v>40996</v>
      </c>
      <c r="C1768" t="s">
        <v>761</v>
      </c>
      <c r="D1768" t="s">
        <v>38</v>
      </c>
      <c r="E1768" t="s">
        <v>178</v>
      </c>
      <c r="F1768" t="s">
        <v>3092</v>
      </c>
      <c r="G1768" t="s">
        <v>41</v>
      </c>
      <c r="H1768" t="s">
        <v>31</v>
      </c>
      <c r="I1768" t="s">
        <v>22</v>
      </c>
      <c r="J1768" t="s">
        <v>24</v>
      </c>
      <c r="K1768" t="s">
        <v>63</v>
      </c>
      <c r="L1768" t="s">
        <v>473</v>
      </c>
      <c r="M1768" s="2">
        <v>0</v>
      </c>
      <c r="N1768" s="3">
        <v>67</v>
      </c>
      <c r="O1768" s="3">
        <v>9</v>
      </c>
      <c r="P1768">
        <v>4</v>
      </c>
      <c r="Q1768" t="s">
        <v>7880</v>
      </c>
    </row>
    <row r="1769" spans="1:17" x14ac:dyDescent="0.25">
      <c r="A1769" t="s">
        <v>3091</v>
      </c>
      <c r="B1769" s="1">
        <v>40996</v>
      </c>
      <c r="C1769" t="s">
        <v>761</v>
      </c>
      <c r="D1769" t="s">
        <v>38</v>
      </c>
      <c r="E1769" t="s">
        <v>178</v>
      </c>
      <c r="F1769" t="s">
        <v>3092</v>
      </c>
      <c r="G1769" t="s">
        <v>41</v>
      </c>
      <c r="H1769" t="s">
        <v>31</v>
      </c>
      <c r="I1769" t="s">
        <v>22</v>
      </c>
      <c r="J1769" t="s">
        <v>24</v>
      </c>
      <c r="K1769" t="s">
        <v>50</v>
      </c>
      <c r="L1769" t="s">
        <v>2404</v>
      </c>
      <c r="M1769" s="2">
        <v>0.1</v>
      </c>
      <c r="N1769" s="3">
        <v>85</v>
      </c>
      <c r="O1769" s="3">
        <v>-2</v>
      </c>
      <c r="P1769">
        <v>2</v>
      </c>
      <c r="Q1769" t="s">
        <v>7880</v>
      </c>
    </row>
    <row r="1770" spans="1:17" x14ac:dyDescent="0.25">
      <c r="A1770" t="s">
        <v>3093</v>
      </c>
      <c r="B1770" s="1">
        <v>40997</v>
      </c>
      <c r="C1770" t="s">
        <v>2426</v>
      </c>
      <c r="D1770" t="s">
        <v>38</v>
      </c>
      <c r="E1770" t="s">
        <v>67</v>
      </c>
      <c r="F1770" t="s">
        <v>68</v>
      </c>
      <c r="G1770" t="s">
        <v>41</v>
      </c>
      <c r="H1770" t="s">
        <v>31</v>
      </c>
      <c r="I1770" t="s">
        <v>54</v>
      </c>
      <c r="J1770" t="s">
        <v>34</v>
      </c>
      <c r="K1770" t="s">
        <v>97</v>
      </c>
      <c r="L1770" t="s">
        <v>1748</v>
      </c>
      <c r="M1770" s="2">
        <v>0.6</v>
      </c>
      <c r="N1770" s="3">
        <v>160</v>
      </c>
      <c r="O1770" s="3">
        <v>-197</v>
      </c>
      <c r="P1770">
        <v>3</v>
      </c>
      <c r="Q1770" t="s">
        <v>7880</v>
      </c>
    </row>
    <row r="1771" spans="1:17" x14ac:dyDescent="0.25">
      <c r="A1771" t="s">
        <v>3093</v>
      </c>
      <c r="B1771" s="1">
        <v>40997</v>
      </c>
      <c r="C1771" t="s">
        <v>2426</v>
      </c>
      <c r="D1771" t="s">
        <v>38</v>
      </c>
      <c r="E1771" t="s">
        <v>67</v>
      </c>
      <c r="F1771" t="s">
        <v>68</v>
      </c>
      <c r="G1771" t="s">
        <v>41</v>
      </c>
      <c r="H1771" t="s">
        <v>31</v>
      </c>
      <c r="I1771" t="s">
        <v>54</v>
      </c>
      <c r="J1771" t="s">
        <v>24</v>
      </c>
      <c r="K1771" t="s">
        <v>25</v>
      </c>
      <c r="L1771" t="s">
        <v>3094</v>
      </c>
      <c r="M1771" s="2">
        <v>0.5</v>
      </c>
      <c r="N1771" s="3">
        <v>31</v>
      </c>
      <c r="O1771" s="3">
        <v>-23</v>
      </c>
      <c r="P1771">
        <v>2</v>
      </c>
      <c r="Q1771" t="s">
        <v>7881</v>
      </c>
    </row>
    <row r="1772" spans="1:17" x14ac:dyDescent="0.25">
      <c r="A1772" t="s">
        <v>3095</v>
      </c>
      <c r="B1772" s="1">
        <v>40997</v>
      </c>
      <c r="C1772" t="s">
        <v>3096</v>
      </c>
      <c r="D1772" t="s">
        <v>38</v>
      </c>
      <c r="E1772" t="s">
        <v>495</v>
      </c>
      <c r="F1772" t="s">
        <v>755</v>
      </c>
      <c r="G1772" t="s">
        <v>41</v>
      </c>
      <c r="H1772" t="s">
        <v>31</v>
      </c>
      <c r="I1772" t="s">
        <v>32</v>
      </c>
      <c r="J1772" t="s">
        <v>24</v>
      </c>
      <c r="K1772" t="s">
        <v>50</v>
      </c>
      <c r="L1772" t="s">
        <v>1123</v>
      </c>
      <c r="M1772" s="2">
        <v>0.1</v>
      </c>
      <c r="N1772" s="3">
        <v>494</v>
      </c>
      <c r="O1772" s="3">
        <v>-55</v>
      </c>
      <c r="P1772">
        <v>4</v>
      </c>
      <c r="Q1772" t="s">
        <v>7881</v>
      </c>
    </row>
    <row r="1773" spans="1:17" x14ac:dyDescent="0.25">
      <c r="A1773" t="s">
        <v>3097</v>
      </c>
      <c r="B1773" s="1">
        <v>40998</v>
      </c>
      <c r="C1773" t="s">
        <v>1959</v>
      </c>
      <c r="D1773" t="s">
        <v>86</v>
      </c>
      <c r="E1773" t="s">
        <v>708</v>
      </c>
      <c r="F1773" t="s">
        <v>1247</v>
      </c>
      <c r="G1773" t="s">
        <v>76</v>
      </c>
      <c r="H1773" t="s">
        <v>47</v>
      </c>
      <c r="I1773" t="s">
        <v>32</v>
      </c>
      <c r="J1773" t="s">
        <v>24</v>
      </c>
      <c r="K1773" t="s">
        <v>145</v>
      </c>
      <c r="L1773" t="s">
        <v>3098</v>
      </c>
      <c r="M1773" s="2">
        <v>0</v>
      </c>
      <c r="N1773" s="3">
        <v>266</v>
      </c>
      <c r="O1773" s="3">
        <v>61</v>
      </c>
      <c r="P1773">
        <v>6</v>
      </c>
      <c r="Q1773" t="s">
        <v>7881</v>
      </c>
    </row>
    <row r="1774" spans="1:17" x14ac:dyDescent="0.25">
      <c r="A1774" t="s">
        <v>3099</v>
      </c>
      <c r="B1774" s="1">
        <v>40998</v>
      </c>
      <c r="C1774" t="s">
        <v>494</v>
      </c>
      <c r="D1774" t="s">
        <v>101</v>
      </c>
      <c r="E1774" t="s">
        <v>1523</v>
      </c>
      <c r="F1774" t="s">
        <v>2210</v>
      </c>
      <c r="G1774" t="s">
        <v>41</v>
      </c>
      <c r="H1774" t="s">
        <v>31</v>
      </c>
      <c r="I1774" t="s">
        <v>22</v>
      </c>
      <c r="J1774" t="s">
        <v>24</v>
      </c>
      <c r="K1774" t="s">
        <v>25</v>
      </c>
      <c r="L1774" t="s">
        <v>3100</v>
      </c>
      <c r="M1774" s="2">
        <v>0</v>
      </c>
      <c r="N1774" s="3">
        <v>84</v>
      </c>
      <c r="O1774" s="3">
        <v>30</v>
      </c>
      <c r="P1774">
        <v>3</v>
      </c>
      <c r="Q1774" t="s">
        <v>7881</v>
      </c>
    </row>
    <row r="1775" spans="1:17" x14ac:dyDescent="0.25">
      <c r="A1775" t="s">
        <v>3101</v>
      </c>
      <c r="B1775" s="1">
        <v>40999</v>
      </c>
      <c r="C1775" t="s">
        <v>2661</v>
      </c>
      <c r="D1775" t="s">
        <v>73</v>
      </c>
      <c r="E1775" t="s">
        <v>196</v>
      </c>
      <c r="F1775" t="s">
        <v>2391</v>
      </c>
      <c r="G1775" t="s">
        <v>76</v>
      </c>
      <c r="H1775" t="s">
        <v>31</v>
      </c>
      <c r="I1775" t="s">
        <v>32</v>
      </c>
      <c r="J1775" t="s">
        <v>24</v>
      </c>
      <c r="K1775" t="s">
        <v>78</v>
      </c>
      <c r="L1775" t="s">
        <v>1602</v>
      </c>
      <c r="M1775" s="2">
        <v>0</v>
      </c>
      <c r="N1775" s="3">
        <v>259</v>
      </c>
      <c r="O1775" s="3">
        <v>47</v>
      </c>
      <c r="P1775">
        <v>5</v>
      </c>
      <c r="Q1775" t="s">
        <v>7880</v>
      </c>
    </row>
    <row r="1776" spans="1:17" x14ac:dyDescent="0.25">
      <c r="A1776" t="s">
        <v>3101</v>
      </c>
      <c r="B1776" s="1">
        <v>40999</v>
      </c>
      <c r="C1776" t="s">
        <v>2661</v>
      </c>
      <c r="D1776" t="s">
        <v>73</v>
      </c>
      <c r="E1776" t="s">
        <v>196</v>
      </c>
      <c r="F1776" t="s">
        <v>2391</v>
      </c>
      <c r="G1776" t="s">
        <v>76</v>
      </c>
      <c r="H1776" t="s">
        <v>31</v>
      </c>
      <c r="I1776" t="s">
        <v>32</v>
      </c>
      <c r="J1776" t="s">
        <v>24</v>
      </c>
      <c r="K1776" t="s">
        <v>91</v>
      </c>
      <c r="L1776" t="s">
        <v>3102</v>
      </c>
      <c r="M1776" s="2">
        <v>0</v>
      </c>
      <c r="N1776" s="3">
        <v>21</v>
      </c>
      <c r="O1776" s="3">
        <v>7</v>
      </c>
      <c r="P1776">
        <v>3</v>
      </c>
      <c r="Q1776" t="s">
        <v>7880</v>
      </c>
    </row>
    <row r="1777" spans="1:17" x14ac:dyDescent="0.25">
      <c r="A1777" t="s">
        <v>3103</v>
      </c>
      <c r="B1777" s="1">
        <v>40999</v>
      </c>
      <c r="C1777" t="s">
        <v>3104</v>
      </c>
      <c r="D1777" t="s">
        <v>101</v>
      </c>
      <c r="E1777" t="s">
        <v>183</v>
      </c>
      <c r="F1777" t="s">
        <v>3105</v>
      </c>
      <c r="G1777" t="s">
        <v>41</v>
      </c>
      <c r="H1777" t="s">
        <v>47</v>
      </c>
      <c r="I1777" t="s">
        <v>32</v>
      </c>
      <c r="J1777" t="s">
        <v>24</v>
      </c>
      <c r="K1777" t="s">
        <v>43</v>
      </c>
      <c r="L1777" t="s">
        <v>992</v>
      </c>
      <c r="M1777" s="2">
        <v>0</v>
      </c>
      <c r="N1777" s="3">
        <v>57</v>
      </c>
      <c r="O1777" s="3">
        <v>1</v>
      </c>
      <c r="P1777">
        <v>4</v>
      </c>
      <c r="Q1777" t="s">
        <v>7881</v>
      </c>
    </row>
    <row r="1778" spans="1:17" x14ac:dyDescent="0.25">
      <c r="A1778" t="s">
        <v>3103</v>
      </c>
      <c r="B1778" s="1">
        <v>40999</v>
      </c>
      <c r="C1778" t="s">
        <v>3104</v>
      </c>
      <c r="D1778" t="s">
        <v>101</v>
      </c>
      <c r="E1778" t="s">
        <v>183</v>
      </c>
      <c r="F1778" t="s">
        <v>3105</v>
      </c>
      <c r="G1778" t="s">
        <v>41</v>
      </c>
      <c r="H1778" t="s">
        <v>47</v>
      </c>
      <c r="I1778" t="s">
        <v>32</v>
      </c>
      <c r="J1778" t="s">
        <v>24</v>
      </c>
      <c r="K1778" t="s">
        <v>78</v>
      </c>
      <c r="L1778" t="s">
        <v>163</v>
      </c>
      <c r="M1778" s="2">
        <v>0</v>
      </c>
      <c r="N1778" s="3">
        <v>102</v>
      </c>
      <c r="O1778" s="3">
        <v>30</v>
      </c>
      <c r="P1778">
        <v>2</v>
      </c>
      <c r="Q1778" t="s">
        <v>7881</v>
      </c>
    </row>
    <row r="1779" spans="1:17" x14ac:dyDescent="0.25">
      <c r="A1779" t="s">
        <v>3103</v>
      </c>
      <c r="B1779" s="1">
        <v>40999</v>
      </c>
      <c r="C1779" t="s">
        <v>3104</v>
      </c>
      <c r="D1779" t="s">
        <v>101</v>
      </c>
      <c r="E1779" t="s">
        <v>183</v>
      </c>
      <c r="F1779" t="s">
        <v>3105</v>
      </c>
      <c r="G1779" t="s">
        <v>41</v>
      </c>
      <c r="H1779" t="s">
        <v>47</v>
      </c>
      <c r="I1779" t="s">
        <v>32</v>
      </c>
      <c r="J1779" t="s">
        <v>24</v>
      </c>
      <c r="K1779" t="s">
        <v>91</v>
      </c>
      <c r="L1779" t="s">
        <v>2276</v>
      </c>
      <c r="M1779" s="2">
        <v>0</v>
      </c>
      <c r="N1779" s="3">
        <v>25</v>
      </c>
      <c r="O1779" s="3">
        <v>10</v>
      </c>
      <c r="P1779">
        <v>3</v>
      </c>
      <c r="Q1779" t="s">
        <v>7880</v>
      </c>
    </row>
    <row r="1780" spans="1:17" x14ac:dyDescent="0.25">
      <c r="A1780" t="s">
        <v>3103</v>
      </c>
      <c r="B1780" s="1">
        <v>40999</v>
      </c>
      <c r="C1780" t="s">
        <v>3104</v>
      </c>
      <c r="D1780" t="s">
        <v>101</v>
      </c>
      <c r="E1780" t="s">
        <v>183</v>
      </c>
      <c r="F1780" t="s">
        <v>3105</v>
      </c>
      <c r="G1780" t="s">
        <v>41</v>
      </c>
      <c r="H1780" t="s">
        <v>47</v>
      </c>
      <c r="I1780" t="s">
        <v>32</v>
      </c>
      <c r="J1780" t="s">
        <v>24</v>
      </c>
      <c r="K1780" t="s">
        <v>50</v>
      </c>
      <c r="L1780" t="s">
        <v>2049</v>
      </c>
      <c r="M1780" s="2">
        <v>0.1</v>
      </c>
      <c r="N1780" s="3">
        <v>343</v>
      </c>
      <c r="O1780" s="3">
        <v>-31</v>
      </c>
      <c r="P1780">
        <v>3</v>
      </c>
      <c r="Q1780" t="s">
        <v>7881</v>
      </c>
    </row>
    <row r="1781" spans="1:17" x14ac:dyDescent="0.25">
      <c r="A1781" t="s">
        <v>3103</v>
      </c>
      <c r="B1781" s="1">
        <v>40999</v>
      </c>
      <c r="C1781" t="s">
        <v>3104</v>
      </c>
      <c r="D1781" t="s">
        <v>101</v>
      </c>
      <c r="E1781" t="s">
        <v>183</v>
      </c>
      <c r="F1781" t="s">
        <v>3105</v>
      </c>
      <c r="G1781" t="s">
        <v>41</v>
      </c>
      <c r="H1781" t="s">
        <v>47</v>
      </c>
      <c r="I1781" t="s">
        <v>32</v>
      </c>
      <c r="J1781" t="s">
        <v>24</v>
      </c>
      <c r="K1781" t="s">
        <v>50</v>
      </c>
      <c r="L1781" t="s">
        <v>2962</v>
      </c>
      <c r="M1781" s="2">
        <v>0.1</v>
      </c>
      <c r="N1781" s="3">
        <v>573</v>
      </c>
      <c r="O1781" s="3">
        <v>178</v>
      </c>
      <c r="P1781">
        <v>3</v>
      </c>
      <c r="Q1781" t="s">
        <v>7880</v>
      </c>
    </row>
    <row r="1782" spans="1:17" x14ac:dyDescent="0.25">
      <c r="A1782" t="s">
        <v>3106</v>
      </c>
      <c r="B1782" s="1">
        <v>41001</v>
      </c>
      <c r="C1782" t="s">
        <v>1150</v>
      </c>
      <c r="D1782" t="s">
        <v>101</v>
      </c>
      <c r="E1782" t="s">
        <v>291</v>
      </c>
      <c r="F1782" t="s">
        <v>596</v>
      </c>
      <c r="G1782" t="s">
        <v>41</v>
      </c>
      <c r="H1782" t="s">
        <v>21</v>
      </c>
      <c r="I1782" t="s">
        <v>54</v>
      </c>
      <c r="J1782" t="s">
        <v>24</v>
      </c>
      <c r="K1782" t="s">
        <v>78</v>
      </c>
      <c r="L1782" t="s">
        <v>2494</v>
      </c>
      <c r="M1782" s="2">
        <v>0</v>
      </c>
      <c r="N1782" s="3">
        <v>50</v>
      </c>
      <c r="O1782" s="3">
        <v>23</v>
      </c>
      <c r="P1782">
        <v>5</v>
      </c>
      <c r="Q1782" t="s">
        <v>7880</v>
      </c>
    </row>
    <row r="1783" spans="1:17" x14ac:dyDescent="0.25">
      <c r="A1783" t="s">
        <v>3107</v>
      </c>
      <c r="B1783" s="1">
        <v>41001</v>
      </c>
      <c r="C1783" t="s">
        <v>804</v>
      </c>
      <c r="D1783" t="s">
        <v>28</v>
      </c>
      <c r="E1783" t="s">
        <v>29</v>
      </c>
      <c r="F1783" t="s">
        <v>2224</v>
      </c>
      <c r="G1783" t="s">
        <v>20</v>
      </c>
      <c r="H1783" t="s">
        <v>47</v>
      </c>
      <c r="I1783" t="s">
        <v>32</v>
      </c>
      <c r="J1783" t="s">
        <v>24</v>
      </c>
      <c r="K1783" t="s">
        <v>50</v>
      </c>
      <c r="L1783" t="s">
        <v>3108</v>
      </c>
      <c r="M1783" s="2">
        <v>0</v>
      </c>
      <c r="N1783" s="3">
        <v>144</v>
      </c>
      <c r="O1783" s="3">
        <v>26</v>
      </c>
      <c r="P1783">
        <v>3</v>
      </c>
      <c r="Q1783" t="s">
        <v>7881</v>
      </c>
    </row>
    <row r="1784" spans="1:17" x14ac:dyDescent="0.25">
      <c r="A1784" t="s">
        <v>3109</v>
      </c>
      <c r="B1784" s="1">
        <v>41002</v>
      </c>
      <c r="C1784" t="s">
        <v>2039</v>
      </c>
      <c r="D1784" t="s">
        <v>189</v>
      </c>
      <c r="E1784" t="s">
        <v>1132</v>
      </c>
      <c r="F1784" t="s">
        <v>1133</v>
      </c>
      <c r="G1784" t="s">
        <v>41</v>
      </c>
      <c r="H1784" t="s">
        <v>31</v>
      </c>
      <c r="I1784" t="s">
        <v>32</v>
      </c>
      <c r="J1784" t="s">
        <v>24</v>
      </c>
      <c r="K1784" t="s">
        <v>63</v>
      </c>
      <c r="L1784" t="s">
        <v>531</v>
      </c>
      <c r="M1784" s="2">
        <v>0</v>
      </c>
      <c r="N1784" s="3">
        <v>27</v>
      </c>
      <c r="O1784" s="3">
        <v>11</v>
      </c>
      <c r="P1784">
        <v>2</v>
      </c>
      <c r="Q1784" t="s">
        <v>7880</v>
      </c>
    </row>
    <row r="1785" spans="1:17" x14ac:dyDescent="0.25">
      <c r="A1785" t="s">
        <v>3110</v>
      </c>
      <c r="B1785" s="1">
        <v>41002</v>
      </c>
      <c r="C1785" t="s">
        <v>895</v>
      </c>
      <c r="D1785" t="s">
        <v>73</v>
      </c>
      <c r="E1785" t="s">
        <v>207</v>
      </c>
      <c r="F1785" t="s">
        <v>827</v>
      </c>
      <c r="G1785" t="s">
        <v>76</v>
      </c>
      <c r="H1785" t="s">
        <v>31</v>
      </c>
      <c r="I1785" t="s">
        <v>32</v>
      </c>
      <c r="J1785" t="s">
        <v>24</v>
      </c>
      <c r="K1785" t="s">
        <v>50</v>
      </c>
      <c r="L1785" t="s">
        <v>3111</v>
      </c>
      <c r="M1785" s="2">
        <v>0.4</v>
      </c>
      <c r="N1785" s="3">
        <v>80</v>
      </c>
      <c r="O1785" s="3">
        <v>11</v>
      </c>
      <c r="P1785">
        <v>6</v>
      </c>
      <c r="Q1785" t="s">
        <v>7880</v>
      </c>
    </row>
    <row r="1786" spans="1:17" x14ac:dyDescent="0.25">
      <c r="A1786" t="s">
        <v>3112</v>
      </c>
      <c r="B1786" s="1">
        <v>41002</v>
      </c>
      <c r="C1786" t="s">
        <v>3113</v>
      </c>
      <c r="D1786" t="s">
        <v>81</v>
      </c>
      <c r="E1786" t="s">
        <v>82</v>
      </c>
      <c r="F1786" t="s">
        <v>82</v>
      </c>
      <c r="G1786" t="s">
        <v>41</v>
      </c>
      <c r="H1786" t="s">
        <v>31</v>
      </c>
      <c r="I1786" t="s">
        <v>54</v>
      </c>
      <c r="J1786" t="s">
        <v>24</v>
      </c>
      <c r="K1786" t="s">
        <v>78</v>
      </c>
      <c r="L1786" t="s">
        <v>414</v>
      </c>
      <c r="M1786" s="2">
        <v>0</v>
      </c>
      <c r="N1786" s="3">
        <v>10</v>
      </c>
      <c r="O1786" s="3">
        <v>2</v>
      </c>
      <c r="P1786">
        <v>2</v>
      </c>
      <c r="Q1786" t="s">
        <v>7881</v>
      </c>
    </row>
    <row r="1787" spans="1:17" x14ac:dyDescent="0.25">
      <c r="A1787" t="s">
        <v>3114</v>
      </c>
      <c r="B1787" s="1">
        <v>41003</v>
      </c>
      <c r="C1787" t="s">
        <v>3115</v>
      </c>
      <c r="D1787" t="s">
        <v>73</v>
      </c>
      <c r="E1787" t="s">
        <v>652</v>
      </c>
      <c r="F1787" t="s">
        <v>1191</v>
      </c>
      <c r="G1787" t="s">
        <v>76</v>
      </c>
      <c r="H1787" t="s">
        <v>31</v>
      </c>
      <c r="I1787" t="s">
        <v>32</v>
      </c>
      <c r="J1787" t="s">
        <v>24</v>
      </c>
      <c r="K1787" t="s">
        <v>43</v>
      </c>
      <c r="L1787" t="s">
        <v>2543</v>
      </c>
      <c r="M1787" s="2">
        <v>0</v>
      </c>
      <c r="N1787" s="3">
        <v>95</v>
      </c>
      <c r="O1787" s="3">
        <v>5</v>
      </c>
      <c r="P1787">
        <v>2</v>
      </c>
      <c r="Q1787" t="s">
        <v>7880</v>
      </c>
    </row>
    <row r="1788" spans="1:17" x14ac:dyDescent="0.25">
      <c r="A1788" t="s">
        <v>3114</v>
      </c>
      <c r="B1788" s="1">
        <v>41003</v>
      </c>
      <c r="C1788" t="s">
        <v>3115</v>
      </c>
      <c r="D1788" t="s">
        <v>73</v>
      </c>
      <c r="E1788" t="s">
        <v>652</v>
      </c>
      <c r="F1788" t="s">
        <v>1191</v>
      </c>
      <c r="G1788" t="s">
        <v>76</v>
      </c>
      <c r="H1788" t="s">
        <v>31</v>
      </c>
      <c r="I1788" t="s">
        <v>32</v>
      </c>
      <c r="J1788" t="s">
        <v>24</v>
      </c>
      <c r="K1788" t="s">
        <v>43</v>
      </c>
      <c r="L1788" t="s">
        <v>736</v>
      </c>
      <c r="M1788" s="2">
        <v>0</v>
      </c>
      <c r="N1788" s="3">
        <v>57</v>
      </c>
      <c r="O1788" s="3">
        <v>14</v>
      </c>
      <c r="P1788">
        <v>3</v>
      </c>
      <c r="Q1788" t="s">
        <v>7880</v>
      </c>
    </row>
    <row r="1789" spans="1:17" x14ac:dyDescent="0.25">
      <c r="A1789" t="s">
        <v>3116</v>
      </c>
      <c r="B1789" s="1">
        <v>41003</v>
      </c>
      <c r="C1789" t="s">
        <v>2436</v>
      </c>
      <c r="D1789" t="s">
        <v>73</v>
      </c>
      <c r="E1789" t="s">
        <v>984</v>
      </c>
      <c r="F1789" t="s">
        <v>3117</v>
      </c>
      <c r="G1789" t="s">
        <v>76</v>
      </c>
      <c r="H1789" t="s">
        <v>31</v>
      </c>
      <c r="I1789" t="s">
        <v>95</v>
      </c>
      <c r="J1789" t="s">
        <v>24</v>
      </c>
      <c r="K1789" t="s">
        <v>25</v>
      </c>
      <c r="L1789" t="s">
        <v>3118</v>
      </c>
      <c r="M1789" s="2">
        <v>0</v>
      </c>
      <c r="N1789" s="3">
        <v>123</v>
      </c>
      <c r="O1789" s="3">
        <v>56</v>
      </c>
      <c r="P1789">
        <v>4</v>
      </c>
      <c r="Q1789" t="s">
        <v>7880</v>
      </c>
    </row>
    <row r="1790" spans="1:17" x14ac:dyDescent="0.25">
      <c r="A1790" t="s">
        <v>3119</v>
      </c>
      <c r="B1790" s="1">
        <v>41004</v>
      </c>
      <c r="C1790" t="s">
        <v>3120</v>
      </c>
      <c r="D1790" t="s">
        <v>101</v>
      </c>
      <c r="E1790" t="s">
        <v>102</v>
      </c>
      <c r="F1790" t="s">
        <v>355</v>
      </c>
      <c r="G1790" t="s">
        <v>41</v>
      </c>
      <c r="H1790" t="s">
        <v>47</v>
      </c>
      <c r="I1790" t="s">
        <v>95</v>
      </c>
      <c r="J1790" t="s">
        <v>24</v>
      </c>
      <c r="K1790" t="s">
        <v>43</v>
      </c>
      <c r="L1790" t="s">
        <v>253</v>
      </c>
      <c r="M1790" s="2">
        <v>0.5</v>
      </c>
      <c r="N1790" s="3">
        <v>26</v>
      </c>
      <c r="O1790" s="3">
        <v>-13</v>
      </c>
      <c r="P1790">
        <v>2</v>
      </c>
      <c r="Q1790" t="s">
        <v>7880</v>
      </c>
    </row>
    <row r="1791" spans="1:17" x14ac:dyDescent="0.25">
      <c r="A1791" t="s">
        <v>3119</v>
      </c>
      <c r="B1791" s="1">
        <v>41004</v>
      </c>
      <c r="C1791" t="s">
        <v>3120</v>
      </c>
      <c r="D1791" t="s">
        <v>101</v>
      </c>
      <c r="E1791" t="s">
        <v>102</v>
      </c>
      <c r="F1791" t="s">
        <v>355</v>
      </c>
      <c r="G1791" t="s">
        <v>41</v>
      </c>
      <c r="H1791" t="s">
        <v>47</v>
      </c>
      <c r="I1791" t="s">
        <v>95</v>
      </c>
      <c r="J1791" t="s">
        <v>24</v>
      </c>
      <c r="K1791" t="s">
        <v>43</v>
      </c>
      <c r="L1791" t="s">
        <v>828</v>
      </c>
      <c r="M1791" s="2">
        <v>0.5</v>
      </c>
      <c r="N1791" s="3">
        <v>117</v>
      </c>
      <c r="O1791" s="3">
        <v>-7</v>
      </c>
      <c r="P1791">
        <v>5</v>
      </c>
      <c r="Q1791" t="s">
        <v>7881</v>
      </c>
    </row>
    <row r="1792" spans="1:17" x14ac:dyDescent="0.25">
      <c r="A1792" t="s">
        <v>3119</v>
      </c>
      <c r="B1792" s="1">
        <v>41004</v>
      </c>
      <c r="C1792" t="s">
        <v>3120</v>
      </c>
      <c r="D1792" t="s">
        <v>101</v>
      </c>
      <c r="E1792" t="s">
        <v>102</v>
      </c>
      <c r="F1792" t="s">
        <v>355</v>
      </c>
      <c r="G1792" t="s">
        <v>41</v>
      </c>
      <c r="H1792" t="s">
        <v>47</v>
      </c>
      <c r="I1792" t="s">
        <v>95</v>
      </c>
      <c r="J1792" t="s">
        <v>107</v>
      </c>
      <c r="K1792" t="s">
        <v>136</v>
      </c>
      <c r="L1792" t="s">
        <v>3121</v>
      </c>
      <c r="M1792" s="2">
        <v>0.5</v>
      </c>
      <c r="N1792" s="3">
        <v>2876</v>
      </c>
      <c r="O1792" s="3">
        <v>-1783</v>
      </c>
      <c r="P1792">
        <v>9</v>
      </c>
      <c r="Q1792" t="s">
        <v>7881</v>
      </c>
    </row>
    <row r="1793" spans="1:17" x14ac:dyDescent="0.25">
      <c r="A1793" t="s">
        <v>3122</v>
      </c>
      <c r="B1793" s="1">
        <v>41005</v>
      </c>
      <c r="C1793" t="s">
        <v>680</v>
      </c>
      <c r="D1793" t="s">
        <v>38</v>
      </c>
      <c r="E1793" t="s">
        <v>178</v>
      </c>
      <c r="F1793" t="s">
        <v>3123</v>
      </c>
      <c r="G1793" t="s">
        <v>41</v>
      </c>
      <c r="H1793" t="s">
        <v>31</v>
      </c>
      <c r="I1793" t="s">
        <v>32</v>
      </c>
      <c r="J1793" t="s">
        <v>24</v>
      </c>
      <c r="K1793" t="s">
        <v>63</v>
      </c>
      <c r="L1793" t="s">
        <v>982</v>
      </c>
      <c r="M1793" s="2">
        <v>0</v>
      </c>
      <c r="N1793" s="3">
        <v>11</v>
      </c>
      <c r="O1793" s="3">
        <v>2</v>
      </c>
      <c r="P1793">
        <v>1</v>
      </c>
      <c r="Q1793" t="s">
        <v>7880</v>
      </c>
    </row>
    <row r="1794" spans="1:17" x14ac:dyDescent="0.25">
      <c r="A1794" t="s">
        <v>3124</v>
      </c>
      <c r="B1794" s="1">
        <v>41005</v>
      </c>
      <c r="C1794" t="s">
        <v>494</v>
      </c>
      <c r="D1794" t="s">
        <v>101</v>
      </c>
      <c r="E1794" t="s">
        <v>291</v>
      </c>
      <c r="F1794" t="s">
        <v>596</v>
      </c>
      <c r="G1794" t="s">
        <v>41</v>
      </c>
      <c r="H1794" t="s">
        <v>31</v>
      </c>
      <c r="I1794" t="s">
        <v>32</v>
      </c>
      <c r="J1794" t="s">
        <v>24</v>
      </c>
      <c r="K1794" t="s">
        <v>50</v>
      </c>
      <c r="L1794" t="s">
        <v>3108</v>
      </c>
      <c r="M1794" s="2">
        <v>0.1</v>
      </c>
      <c r="N1794" s="3">
        <v>43</v>
      </c>
      <c r="O1794" s="3">
        <v>4</v>
      </c>
      <c r="P1794">
        <v>1</v>
      </c>
      <c r="Q1794" t="s">
        <v>7881</v>
      </c>
    </row>
    <row r="1795" spans="1:17" x14ac:dyDescent="0.25">
      <c r="A1795" t="s">
        <v>3125</v>
      </c>
      <c r="B1795" s="1">
        <v>41005</v>
      </c>
      <c r="C1795" t="s">
        <v>1522</v>
      </c>
      <c r="D1795" t="s">
        <v>28</v>
      </c>
      <c r="E1795" t="s">
        <v>664</v>
      </c>
      <c r="F1795" t="s">
        <v>2949</v>
      </c>
      <c r="G1795" t="s">
        <v>20</v>
      </c>
      <c r="H1795" t="s">
        <v>31</v>
      </c>
      <c r="I1795" t="s">
        <v>32</v>
      </c>
      <c r="J1795" t="s">
        <v>24</v>
      </c>
      <c r="K1795" t="s">
        <v>78</v>
      </c>
      <c r="L1795" t="s">
        <v>356</v>
      </c>
      <c r="M1795" s="2">
        <v>0</v>
      </c>
      <c r="N1795" s="3">
        <v>32</v>
      </c>
      <c r="O1795" s="3">
        <v>7</v>
      </c>
      <c r="P1795">
        <v>3</v>
      </c>
      <c r="Q1795" t="s">
        <v>7880</v>
      </c>
    </row>
    <row r="1796" spans="1:17" x14ac:dyDescent="0.25">
      <c r="A1796" t="s">
        <v>3126</v>
      </c>
      <c r="B1796" s="1">
        <v>41006</v>
      </c>
      <c r="C1796" t="s">
        <v>2355</v>
      </c>
      <c r="D1796" t="s">
        <v>28</v>
      </c>
      <c r="E1796" t="s">
        <v>29</v>
      </c>
      <c r="F1796" t="s">
        <v>3127</v>
      </c>
      <c r="G1796" t="s">
        <v>20</v>
      </c>
      <c r="H1796" t="s">
        <v>31</v>
      </c>
      <c r="I1796" t="s">
        <v>32</v>
      </c>
      <c r="J1796" t="s">
        <v>24</v>
      </c>
      <c r="K1796" t="s">
        <v>50</v>
      </c>
      <c r="L1796" t="s">
        <v>1709</v>
      </c>
      <c r="M1796" s="2">
        <v>0</v>
      </c>
      <c r="N1796" s="3">
        <v>397</v>
      </c>
      <c r="O1796" s="3">
        <v>194</v>
      </c>
      <c r="P1796">
        <v>2</v>
      </c>
      <c r="Q1796" t="s">
        <v>7881</v>
      </c>
    </row>
    <row r="1797" spans="1:17" x14ac:dyDescent="0.25">
      <c r="A1797" t="s">
        <v>3126</v>
      </c>
      <c r="B1797" s="1">
        <v>41006</v>
      </c>
      <c r="C1797" t="s">
        <v>2355</v>
      </c>
      <c r="D1797" t="s">
        <v>28</v>
      </c>
      <c r="E1797" t="s">
        <v>29</v>
      </c>
      <c r="F1797" t="s">
        <v>3127</v>
      </c>
      <c r="G1797" t="s">
        <v>20</v>
      </c>
      <c r="H1797" t="s">
        <v>31</v>
      </c>
      <c r="I1797" t="s">
        <v>32</v>
      </c>
      <c r="J1797" t="s">
        <v>107</v>
      </c>
      <c r="K1797" t="s">
        <v>147</v>
      </c>
      <c r="L1797" t="s">
        <v>3128</v>
      </c>
      <c r="M1797" s="2">
        <v>0</v>
      </c>
      <c r="N1797" s="3">
        <v>772</v>
      </c>
      <c r="O1797" s="3">
        <v>185</v>
      </c>
      <c r="P1797">
        <v>4</v>
      </c>
      <c r="Q1797" t="s">
        <v>7880</v>
      </c>
    </row>
    <row r="1798" spans="1:17" x14ac:dyDescent="0.25">
      <c r="A1798" t="s">
        <v>3129</v>
      </c>
      <c r="B1798" s="1">
        <v>41008</v>
      </c>
      <c r="C1798" t="s">
        <v>1545</v>
      </c>
      <c r="D1798" t="s">
        <v>101</v>
      </c>
      <c r="E1798" t="s">
        <v>454</v>
      </c>
      <c r="F1798" t="s">
        <v>454</v>
      </c>
      <c r="G1798" t="s">
        <v>41</v>
      </c>
      <c r="H1798" t="s">
        <v>21</v>
      </c>
      <c r="I1798" t="s">
        <v>32</v>
      </c>
      <c r="J1798" t="s">
        <v>107</v>
      </c>
      <c r="K1798" t="s">
        <v>136</v>
      </c>
      <c r="L1798" t="s">
        <v>3130</v>
      </c>
      <c r="M1798" s="2">
        <v>0.1</v>
      </c>
      <c r="N1798" s="3">
        <v>948</v>
      </c>
      <c r="O1798" s="3">
        <v>126</v>
      </c>
      <c r="P1798">
        <v>13</v>
      </c>
      <c r="Q1798" t="s">
        <v>7880</v>
      </c>
    </row>
    <row r="1799" spans="1:17" x14ac:dyDescent="0.25">
      <c r="A1799" t="s">
        <v>3131</v>
      </c>
      <c r="B1799" s="1">
        <v>41008</v>
      </c>
      <c r="C1799" t="s">
        <v>2861</v>
      </c>
      <c r="D1799" t="s">
        <v>73</v>
      </c>
      <c r="E1799" t="s">
        <v>166</v>
      </c>
      <c r="F1799" t="s">
        <v>394</v>
      </c>
      <c r="G1799" t="s">
        <v>76</v>
      </c>
      <c r="H1799" t="s">
        <v>31</v>
      </c>
      <c r="I1799" t="s">
        <v>32</v>
      </c>
      <c r="J1799" t="s">
        <v>24</v>
      </c>
      <c r="K1799" t="s">
        <v>169</v>
      </c>
      <c r="L1799" t="s">
        <v>3132</v>
      </c>
      <c r="M1799" s="2">
        <v>0</v>
      </c>
      <c r="N1799" s="3">
        <v>99</v>
      </c>
      <c r="O1799" s="3">
        <v>8</v>
      </c>
      <c r="P1799">
        <v>4</v>
      </c>
      <c r="Q1799" t="s">
        <v>7881</v>
      </c>
    </row>
    <row r="1800" spans="1:17" x14ac:dyDescent="0.25">
      <c r="A1800" t="s">
        <v>3131</v>
      </c>
      <c r="B1800" s="1">
        <v>41008</v>
      </c>
      <c r="C1800" t="s">
        <v>2861</v>
      </c>
      <c r="D1800" t="s">
        <v>73</v>
      </c>
      <c r="E1800" t="s">
        <v>166</v>
      </c>
      <c r="F1800" t="s">
        <v>394</v>
      </c>
      <c r="G1800" t="s">
        <v>76</v>
      </c>
      <c r="H1800" t="s">
        <v>31</v>
      </c>
      <c r="I1800" t="s">
        <v>32</v>
      </c>
      <c r="J1800" t="s">
        <v>107</v>
      </c>
      <c r="K1800" t="s">
        <v>147</v>
      </c>
      <c r="L1800" t="s">
        <v>3028</v>
      </c>
      <c r="M1800" s="2">
        <v>0</v>
      </c>
      <c r="N1800" s="3">
        <v>368</v>
      </c>
      <c r="O1800" s="3">
        <v>29</v>
      </c>
      <c r="P1800">
        <v>3</v>
      </c>
      <c r="Q1800" t="s">
        <v>7881</v>
      </c>
    </row>
    <row r="1801" spans="1:17" x14ac:dyDescent="0.25">
      <c r="A1801" t="s">
        <v>3133</v>
      </c>
      <c r="B1801" s="1">
        <v>41008</v>
      </c>
      <c r="C1801" t="s">
        <v>3134</v>
      </c>
      <c r="D1801" t="s">
        <v>150</v>
      </c>
      <c r="E1801" t="s">
        <v>151</v>
      </c>
      <c r="F1801" t="s">
        <v>3135</v>
      </c>
      <c r="G1801" t="s">
        <v>20</v>
      </c>
      <c r="H1801" t="s">
        <v>31</v>
      </c>
      <c r="I1801" t="s">
        <v>32</v>
      </c>
      <c r="J1801" t="s">
        <v>24</v>
      </c>
      <c r="K1801" t="s">
        <v>78</v>
      </c>
      <c r="L1801" t="s">
        <v>3136</v>
      </c>
      <c r="M1801" s="2">
        <v>0.5</v>
      </c>
      <c r="N1801" s="3">
        <v>21</v>
      </c>
      <c r="O1801" s="3">
        <v>-12</v>
      </c>
      <c r="P1801">
        <v>3</v>
      </c>
      <c r="Q1801" t="s">
        <v>7881</v>
      </c>
    </row>
    <row r="1802" spans="1:17" x14ac:dyDescent="0.25">
      <c r="A1802" t="s">
        <v>3137</v>
      </c>
      <c r="B1802" s="1">
        <v>41009</v>
      </c>
      <c r="C1802" t="s">
        <v>2381</v>
      </c>
      <c r="D1802" t="s">
        <v>101</v>
      </c>
      <c r="E1802" t="s">
        <v>291</v>
      </c>
      <c r="F1802" t="s">
        <v>575</v>
      </c>
      <c r="G1802" t="s">
        <v>41</v>
      </c>
      <c r="H1802" t="s">
        <v>31</v>
      </c>
      <c r="I1802" t="s">
        <v>32</v>
      </c>
      <c r="J1802" t="s">
        <v>24</v>
      </c>
      <c r="K1802" t="s">
        <v>78</v>
      </c>
      <c r="L1802" t="s">
        <v>2460</v>
      </c>
      <c r="M1802" s="2">
        <v>0</v>
      </c>
      <c r="N1802" s="3">
        <v>27</v>
      </c>
      <c r="O1802" s="3">
        <v>6</v>
      </c>
      <c r="P1802">
        <v>3</v>
      </c>
      <c r="Q1802" t="s">
        <v>7881</v>
      </c>
    </row>
    <row r="1803" spans="1:17" x14ac:dyDescent="0.25">
      <c r="A1803" t="s">
        <v>3137</v>
      </c>
      <c r="B1803" s="1">
        <v>41009</v>
      </c>
      <c r="C1803" t="s">
        <v>2381</v>
      </c>
      <c r="D1803" t="s">
        <v>101</v>
      </c>
      <c r="E1803" t="s">
        <v>291</v>
      </c>
      <c r="F1803" t="s">
        <v>575</v>
      </c>
      <c r="G1803" t="s">
        <v>41</v>
      </c>
      <c r="H1803" t="s">
        <v>31</v>
      </c>
      <c r="I1803" t="s">
        <v>32</v>
      </c>
      <c r="J1803" t="s">
        <v>24</v>
      </c>
      <c r="K1803" t="s">
        <v>63</v>
      </c>
      <c r="L1803" t="s">
        <v>3138</v>
      </c>
      <c r="M1803" s="2">
        <v>0</v>
      </c>
      <c r="N1803" s="3">
        <v>36</v>
      </c>
      <c r="O1803" s="3">
        <v>9</v>
      </c>
      <c r="P1803">
        <v>3</v>
      </c>
      <c r="Q1803" t="s">
        <v>7880</v>
      </c>
    </row>
    <row r="1804" spans="1:17" x14ac:dyDescent="0.25">
      <c r="A1804" t="s">
        <v>3139</v>
      </c>
      <c r="B1804" s="1">
        <v>41009</v>
      </c>
      <c r="C1804" t="s">
        <v>384</v>
      </c>
      <c r="D1804" t="s">
        <v>101</v>
      </c>
      <c r="E1804" t="s">
        <v>183</v>
      </c>
      <c r="F1804" t="s">
        <v>3140</v>
      </c>
      <c r="G1804" t="s">
        <v>41</v>
      </c>
      <c r="H1804" t="s">
        <v>31</v>
      </c>
      <c r="I1804" t="s">
        <v>95</v>
      </c>
      <c r="J1804" t="s">
        <v>24</v>
      </c>
      <c r="K1804" t="s">
        <v>78</v>
      </c>
      <c r="L1804" t="s">
        <v>2769</v>
      </c>
      <c r="M1804" s="2">
        <v>0</v>
      </c>
      <c r="N1804" s="3">
        <v>24</v>
      </c>
      <c r="O1804" s="3">
        <v>2</v>
      </c>
      <c r="P1804">
        <v>4</v>
      </c>
      <c r="Q1804" t="s">
        <v>7881</v>
      </c>
    </row>
    <row r="1805" spans="1:17" x14ac:dyDescent="0.25">
      <c r="A1805" t="s">
        <v>3141</v>
      </c>
      <c r="B1805" s="1">
        <v>41009</v>
      </c>
      <c r="C1805" t="s">
        <v>886</v>
      </c>
      <c r="D1805" t="s">
        <v>86</v>
      </c>
      <c r="E1805" t="s">
        <v>226</v>
      </c>
      <c r="F1805" t="s">
        <v>3142</v>
      </c>
      <c r="G1805" t="s">
        <v>76</v>
      </c>
      <c r="H1805" t="s">
        <v>31</v>
      </c>
      <c r="I1805" t="s">
        <v>22</v>
      </c>
      <c r="J1805" t="s">
        <v>24</v>
      </c>
      <c r="K1805" t="s">
        <v>78</v>
      </c>
      <c r="L1805" t="s">
        <v>1764</v>
      </c>
      <c r="M1805" s="2">
        <v>0</v>
      </c>
      <c r="N1805" s="3">
        <v>24</v>
      </c>
      <c r="O1805" s="3">
        <v>10</v>
      </c>
      <c r="P1805">
        <v>5</v>
      </c>
      <c r="Q1805" t="s">
        <v>7881</v>
      </c>
    </row>
    <row r="1806" spans="1:17" x14ac:dyDescent="0.25">
      <c r="A1806" t="s">
        <v>3143</v>
      </c>
      <c r="B1806" s="1">
        <v>41009</v>
      </c>
      <c r="C1806" t="s">
        <v>1304</v>
      </c>
      <c r="D1806" t="s">
        <v>119</v>
      </c>
      <c r="E1806" t="s">
        <v>120</v>
      </c>
      <c r="F1806" t="s">
        <v>3144</v>
      </c>
      <c r="G1806" t="s">
        <v>41</v>
      </c>
      <c r="H1806" t="s">
        <v>31</v>
      </c>
      <c r="I1806" t="s">
        <v>32</v>
      </c>
      <c r="J1806" t="s">
        <v>34</v>
      </c>
      <c r="K1806" t="s">
        <v>35</v>
      </c>
      <c r="L1806" t="s">
        <v>3145</v>
      </c>
      <c r="M1806" s="2">
        <v>0.5</v>
      </c>
      <c r="N1806" s="3">
        <v>549</v>
      </c>
      <c r="O1806" s="3">
        <v>-428</v>
      </c>
      <c r="P1806">
        <v>3</v>
      </c>
      <c r="Q1806" t="s">
        <v>7881</v>
      </c>
    </row>
    <row r="1807" spans="1:17" x14ac:dyDescent="0.25">
      <c r="A1807" t="s">
        <v>3143</v>
      </c>
      <c r="B1807" s="1">
        <v>41009</v>
      </c>
      <c r="C1807" t="s">
        <v>1304</v>
      </c>
      <c r="D1807" t="s">
        <v>119</v>
      </c>
      <c r="E1807" t="s">
        <v>120</v>
      </c>
      <c r="F1807" t="s">
        <v>3144</v>
      </c>
      <c r="G1807" t="s">
        <v>41</v>
      </c>
      <c r="H1807" t="s">
        <v>31</v>
      </c>
      <c r="I1807" t="s">
        <v>32</v>
      </c>
      <c r="J1807" t="s">
        <v>24</v>
      </c>
      <c r="K1807" t="s">
        <v>43</v>
      </c>
      <c r="L1807" t="s">
        <v>2313</v>
      </c>
      <c r="M1807" s="2">
        <v>0.5</v>
      </c>
      <c r="N1807" s="3">
        <v>33</v>
      </c>
      <c r="O1807" s="3">
        <v>-17</v>
      </c>
      <c r="P1807">
        <v>6</v>
      </c>
      <c r="Q1807" t="s">
        <v>7880</v>
      </c>
    </row>
    <row r="1808" spans="1:17" x14ac:dyDescent="0.25">
      <c r="A1808" t="s">
        <v>3143</v>
      </c>
      <c r="B1808" s="1">
        <v>41009</v>
      </c>
      <c r="C1808" t="s">
        <v>1304</v>
      </c>
      <c r="D1808" t="s">
        <v>119</v>
      </c>
      <c r="E1808" t="s">
        <v>120</v>
      </c>
      <c r="F1808" t="s">
        <v>3144</v>
      </c>
      <c r="G1808" t="s">
        <v>41</v>
      </c>
      <c r="H1808" t="s">
        <v>31</v>
      </c>
      <c r="I1808" t="s">
        <v>32</v>
      </c>
      <c r="J1808" t="s">
        <v>24</v>
      </c>
      <c r="K1808" t="s">
        <v>25</v>
      </c>
      <c r="L1808" t="s">
        <v>3146</v>
      </c>
      <c r="M1808" s="2">
        <v>0.5</v>
      </c>
      <c r="N1808" s="3">
        <v>28</v>
      </c>
      <c r="O1808" s="3">
        <v>-8</v>
      </c>
      <c r="P1808">
        <v>3</v>
      </c>
      <c r="Q1808" t="s">
        <v>7880</v>
      </c>
    </row>
    <row r="1809" spans="1:17" x14ac:dyDescent="0.25">
      <c r="A1809" t="s">
        <v>3147</v>
      </c>
      <c r="B1809" s="1">
        <v>41010</v>
      </c>
      <c r="C1809" t="s">
        <v>3148</v>
      </c>
      <c r="D1809" t="s">
        <v>81</v>
      </c>
      <c r="E1809" t="s">
        <v>82</v>
      </c>
      <c r="F1809" t="s">
        <v>82</v>
      </c>
      <c r="G1809" t="s">
        <v>41</v>
      </c>
      <c r="H1809" t="s">
        <v>31</v>
      </c>
      <c r="I1809" t="s">
        <v>32</v>
      </c>
      <c r="J1809" t="s">
        <v>34</v>
      </c>
      <c r="K1809" t="s">
        <v>35</v>
      </c>
      <c r="L1809" t="s">
        <v>1811</v>
      </c>
      <c r="M1809" s="2">
        <v>0</v>
      </c>
      <c r="N1809" s="3">
        <v>399</v>
      </c>
      <c r="O1809" s="3">
        <v>48</v>
      </c>
      <c r="P1809">
        <v>2</v>
      </c>
      <c r="Q1809" t="s">
        <v>7881</v>
      </c>
    </row>
    <row r="1810" spans="1:17" x14ac:dyDescent="0.25">
      <c r="A1810" t="s">
        <v>3147</v>
      </c>
      <c r="B1810" s="1">
        <v>41010</v>
      </c>
      <c r="C1810" t="s">
        <v>3148</v>
      </c>
      <c r="D1810" t="s">
        <v>81</v>
      </c>
      <c r="E1810" t="s">
        <v>82</v>
      </c>
      <c r="F1810" t="s">
        <v>82</v>
      </c>
      <c r="G1810" t="s">
        <v>41</v>
      </c>
      <c r="H1810" t="s">
        <v>31</v>
      </c>
      <c r="I1810" t="s">
        <v>32</v>
      </c>
      <c r="J1810" t="s">
        <v>24</v>
      </c>
      <c r="K1810" t="s">
        <v>43</v>
      </c>
      <c r="L1810" t="s">
        <v>877</v>
      </c>
      <c r="M1810" s="2">
        <v>0</v>
      </c>
      <c r="N1810" s="3">
        <v>89</v>
      </c>
      <c r="O1810" s="3">
        <v>31</v>
      </c>
      <c r="P1810">
        <v>3</v>
      </c>
      <c r="Q1810" t="s">
        <v>7880</v>
      </c>
    </row>
    <row r="1811" spans="1:17" x14ac:dyDescent="0.25">
      <c r="A1811" t="s">
        <v>3147</v>
      </c>
      <c r="B1811" s="1">
        <v>41010</v>
      </c>
      <c r="C1811" t="s">
        <v>3148</v>
      </c>
      <c r="D1811" t="s">
        <v>81</v>
      </c>
      <c r="E1811" t="s">
        <v>82</v>
      </c>
      <c r="F1811" t="s">
        <v>82</v>
      </c>
      <c r="G1811" t="s">
        <v>41</v>
      </c>
      <c r="H1811" t="s">
        <v>31</v>
      </c>
      <c r="I1811" t="s">
        <v>32</v>
      </c>
      <c r="J1811" t="s">
        <v>24</v>
      </c>
      <c r="K1811" t="s">
        <v>91</v>
      </c>
      <c r="L1811" t="s">
        <v>1750</v>
      </c>
      <c r="M1811" s="2">
        <v>0</v>
      </c>
      <c r="N1811" s="3">
        <v>23</v>
      </c>
      <c r="O1811" s="3">
        <v>8</v>
      </c>
      <c r="P1811">
        <v>5</v>
      </c>
      <c r="Q1811" t="s">
        <v>7880</v>
      </c>
    </row>
    <row r="1812" spans="1:17" x14ac:dyDescent="0.25">
      <c r="A1812" t="s">
        <v>3147</v>
      </c>
      <c r="B1812" s="1">
        <v>41010</v>
      </c>
      <c r="C1812" t="s">
        <v>3148</v>
      </c>
      <c r="D1812" t="s">
        <v>81</v>
      </c>
      <c r="E1812" t="s">
        <v>82</v>
      </c>
      <c r="F1812" t="s">
        <v>82</v>
      </c>
      <c r="G1812" t="s">
        <v>41</v>
      </c>
      <c r="H1812" t="s">
        <v>31</v>
      </c>
      <c r="I1812" t="s">
        <v>32</v>
      </c>
      <c r="J1812" t="s">
        <v>24</v>
      </c>
      <c r="K1812" t="s">
        <v>50</v>
      </c>
      <c r="L1812" t="s">
        <v>3149</v>
      </c>
      <c r="M1812" s="2">
        <v>0</v>
      </c>
      <c r="N1812" s="3">
        <v>1147</v>
      </c>
      <c r="O1812" s="3">
        <v>11</v>
      </c>
      <c r="P1812">
        <v>9</v>
      </c>
      <c r="Q1812" t="s">
        <v>7880</v>
      </c>
    </row>
    <row r="1813" spans="1:17" x14ac:dyDescent="0.25">
      <c r="A1813" t="s">
        <v>3150</v>
      </c>
      <c r="B1813" s="1">
        <v>41011</v>
      </c>
      <c r="C1813" t="s">
        <v>3151</v>
      </c>
      <c r="D1813" t="s">
        <v>101</v>
      </c>
      <c r="E1813" t="s">
        <v>454</v>
      </c>
      <c r="F1813" t="s">
        <v>454</v>
      </c>
      <c r="G1813" t="s">
        <v>41</v>
      </c>
      <c r="H1813" t="s">
        <v>31</v>
      </c>
      <c r="I1813" t="s">
        <v>32</v>
      </c>
      <c r="J1813" t="s">
        <v>24</v>
      </c>
      <c r="K1813" t="s">
        <v>43</v>
      </c>
      <c r="L1813" t="s">
        <v>992</v>
      </c>
      <c r="M1813" s="2">
        <v>0.1</v>
      </c>
      <c r="N1813" s="3">
        <v>26</v>
      </c>
      <c r="O1813" s="3">
        <v>-2</v>
      </c>
      <c r="P1813">
        <v>2</v>
      </c>
      <c r="Q1813" t="s">
        <v>7880</v>
      </c>
    </row>
    <row r="1814" spans="1:17" x14ac:dyDescent="0.25">
      <c r="A1814" t="s">
        <v>3150</v>
      </c>
      <c r="B1814" s="1">
        <v>41011</v>
      </c>
      <c r="C1814" t="s">
        <v>3151</v>
      </c>
      <c r="D1814" t="s">
        <v>101</v>
      </c>
      <c r="E1814" t="s">
        <v>454</v>
      </c>
      <c r="F1814" t="s">
        <v>454</v>
      </c>
      <c r="G1814" t="s">
        <v>41</v>
      </c>
      <c r="H1814" t="s">
        <v>31</v>
      </c>
      <c r="I1814" t="s">
        <v>32</v>
      </c>
      <c r="J1814" t="s">
        <v>107</v>
      </c>
      <c r="K1814" t="s">
        <v>147</v>
      </c>
      <c r="L1814" t="s">
        <v>3152</v>
      </c>
      <c r="M1814" s="2">
        <v>0.1</v>
      </c>
      <c r="N1814" s="3">
        <v>648</v>
      </c>
      <c r="O1814" s="3">
        <v>57</v>
      </c>
      <c r="P1814">
        <v>5</v>
      </c>
      <c r="Q1814" t="s">
        <v>7881</v>
      </c>
    </row>
    <row r="1815" spans="1:17" x14ac:dyDescent="0.25">
      <c r="A1815" t="s">
        <v>3153</v>
      </c>
      <c r="B1815" s="1">
        <v>41012</v>
      </c>
      <c r="C1815" t="s">
        <v>1081</v>
      </c>
      <c r="D1815" t="s">
        <v>38</v>
      </c>
      <c r="E1815" t="s">
        <v>380</v>
      </c>
      <c r="F1815" t="s">
        <v>3154</v>
      </c>
      <c r="G1815" t="s">
        <v>41</v>
      </c>
      <c r="H1815" t="s">
        <v>31</v>
      </c>
      <c r="I1815" t="s">
        <v>32</v>
      </c>
      <c r="J1815" t="s">
        <v>107</v>
      </c>
      <c r="K1815" t="s">
        <v>108</v>
      </c>
      <c r="L1815" t="s">
        <v>3050</v>
      </c>
      <c r="M1815" s="2">
        <v>0.15</v>
      </c>
      <c r="N1815" s="3">
        <v>416</v>
      </c>
      <c r="O1815" s="3">
        <v>68</v>
      </c>
      <c r="P1815">
        <v>4</v>
      </c>
      <c r="Q1815" t="s">
        <v>7881</v>
      </c>
    </row>
    <row r="1816" spans="1:17" x14ac:dyDescent="0.25">
      <c r="A1816" t="s">
        <v>3155</v>
      </c>
      <c r="B1816" s="1">
        <v>41012</v>
      </c>
      <c r="C1816" t="s">
        <v>769</v>
      </c>
      <c r="D1816" t="s">
        <v>119</v>
      </c>
      <c r="E1816" t="s">
        <v>120</v>
      </c>
      <c r="F1816" t="s">
        <v>3156</v>
      </c>
      <c r="G1816" t="s">
        <v>41</v>
      </c>
      <c r="H1816" t="s">
        <v>31</v>
      </c>
      <c r="I1816" t="s">
        <v>22</v>
      </c>
      <c r="J1816" t="s">
        <v>107</v>
      </c>
      <c r="K1816" t="s">
        <v>136</v>
      </c>
      <c r="L1816" t="s">
        <v>3157</v>
      </c>
      <c r="M1816" s="2">
        <v>0.5</v>
      </c>
      <c r="N1816" s="3">
        <v>264</v>
      </c>
      <c r="O1816" s="3">
        <v>-127</v>
      </c>
      <c r="P1816">
        <v>3</v>
      </c>
      <c r="Q1816" t="s">
        <v>7880</v>
      </c>
    </row>
    <row r="1817" spans="1:17" x14ac:dyDescent="0.25">
      <c r="A1817" t="s">
        <v>3158</v>
      </c>
      <c r="B1817" s="1">
        <v>41012</v>
      </c>
      <c r="C1817" t="s">
        <v>1223</v>
      </c>
      <c r="D1817" t="s">
        <v>38</v>
      </c>
      <c r="E1817" t="s">
        <v>284</v>
      </c>
      <c r="F1817" t="s">
        <v>445</v>
      </c>
      <c r="G1817" t="s">
        <v>41</v>
      </c>
      <c r="H1817" t="s">
        <v>31</v>
      </c>
      <c r="I1817" t="s">
        <v>22</v>
      </c>
      <c r="J1817" t="s">
        <v>34</v>
      </c>
      <c r="K1817" t="s">
        <v>97</v>
      </c>
      <c r="L1817" t="s">
        <v>96</v>
      </c>
      <c r="M1817" s="2">
        <v>0.1</v>
      </c>
      <c r="N1817" s="3">
        <v>1246</v>
      </c>
      <c r="O1817" s="3">
        <v>-125</v>
      </c>
      <c r="P1817">
        <v>3</v>
      </c>
      <c r="Q1817" t="s">
        <v>7880</v>
      </c>
    </row>
    <row r="1818" spans="1:17" x14ac:dyDescent="0.25">
      <c r="A1818" t="s">
        <v>3158</v>
      </c>
      <c r="B1818" s="1">
        <v>41012</v>
      </c>
      <c r="C1818" t="s">
        <v>1223</v>
      </c>
      <c r="D1818" t="s">
        <v>38</v>
      </c>
      <c r="E1818" t="s">
        <v>284</v>
      </c>
      <c r="F1818" t="s">
        <v>445</v>
      </c>
      <c r="G1818" t="s">
        <v>41</v>
      </c>
      <c r="H1818" t="s">
        <v>31</v>
      </c>
      <c r="I1818" t="s">
        <v>22</v>
      </c>
      <c r="J1818" t="s">
        <v>24</v>
      </c>
      <c r="K1818" t="s">
        <v>43</v>
      </c>
      <c r="L1818" t="s">
        <v>204</v>
      </c>
      <c r="M1818" s="2">
        <v>0</v>
      </c>
      <c r="N1818" s="3">
        <v>83</v>
      </c>
      <c r="O1818" s="3">
        <v>12</v>
      </c>
      <c r="P1818">
        <v>3</v>
      </c>
      <c r="Q1818" t="s">
        <v>7881</v>
      </c>
    </row>
    <row r="1819" spans="1:17" x14ac:dyDescent="0.25">
      <c r="A1819" t="s">
        <v>3158</v>
      </c>
      <c r="B1819" s="1">
        <v>41012</v>
      </c>
      <c r="C1819" t="s">
        <v>1223</v>
      </c>
      <c r="D1819" t="s">
        <v>38</v>
      </c>
      <c r="E1819" t="s">
        <v>284</v>
      </c>
      <c r="F1819" t="s">
        <v>445</v>
      </c>
      <c r="G1819" t="s">
        <v>41</v>
      </c>
      <c r="H1819" t="s">
        <v>31</v>
      </c>
      <c r="I1819" t="s">
        <v>22</v>
      </c>
      <c r="J1819" t="s">
        <v>24</v>
      </c>
      <c r="K1819" t="s">
        <v>78</v>
      </c>
      <c r="L1819" t="s">
        <v>1232</v>
      </c>
      <c r="M1819" s="2">
        <v>0</v>
      </c>
      <c r="N1819" s="3">
        <v>209</v>
      </c>
      <c r="O1819" s="3">
        <v>84</v>
      </c>
      <c r="P1819">
        <v>7</v>
      </c>
      <c r="Q1819" t="s">
        <v>7880</v>
      </c>
    </row>
    <row r="1820" spans="1:17" x14ac:dyDescent="0.25">
      <c r="A1820" t="s">
        <v>3159</v>
      </c>
      <c r="B1820" s="1">
        <v>41013</v>
      </c>
      <c r="C1820" t="s">
        <v>834</v>
      </c>
      <c r="D1820" t="s">
        <v>28</v>
      </c>
      <c r="E1820" t="s">
        <v>664</v>
      </c>
      <c r="F1820" t="s">
        <v>1349</v>
      </c>
      <c r="G1820" t="s">
        <v>20</v>
      </c>
      <c r="H1820" t="s">
        <v>31</v>
      </c>
      <c r="I1820" t="s">
        <v>32</v>
      </c>
      <c r="J1820" t="s">
        <v>24</v>
      </c>
      <c r="K1820" t="s">
        <v>50</v>
      </c>
      <c r="L1820" t="s">
        <v>647</v>
      </c>
      <c r="M1820" s="2">
        <v>0</v>
      </c>
      <c r="N1820" s="3">
        <v>1058</v>
      </c>
      <c r="O1820" s="3">
        <v>74</v>
      </c>
      <c r="P1820">
        <v>5</v>
      </c>
      <c r="Q1820" t="s">
        <v>7881</v>
      </c>
    </row>
    <row r="1821" spans="1:17" x14ac:dyDescent="0.25">
      <c r="A1821" t="s">
        <v>3160</v>
      </c>
      <c r="B1821" s="1">
        <v>41015</v>
      </c>
      <c r="C1821" t="s">
        <v>3161</v>
      </c>
      <c r="D1821" t="s">
        <v>101</v>
      </c>
      <c r="E1821" t="s">
        <v>102</v>
      </c>
      <c r="F1821" t="s">
        <v>1399</v>
      </c>
      <c r="G1821" t="s">
        <v>41</v>
      </c>
      <c r="H1821" t="s">
        <v>31</v>
      </c>
      <c r="I1821" t="s">
        <v>32</v>
      </c>
      <c r="J1821" t="s">
        <v>24</v>
      </c>
      <c r="K1821" t="s">
        <v>43</v>
      </c>
      <c r="L1821" t="s">
        <v>2828</v>
      </c>
      <c r="M1821" s="2">
        <v>0</v>
      </c>
      <c r="N1821" s="3">
        <v>253</v>
      </c>
      <c r="O1821" s="3">
        <v>73</v>
      </c>
      <c r="P1821">
        <v>5</v>
      </c>
      <c r="Q1821" t="s">
        <v>7881</v>
      </c>
    </row>
    <row r="1822" spans="1:17" x14ac:dyDescent="0.25">
      <c r="A1822" t="s">
        <v>3160</v>
      </c>
      <c r="B1822" s="1">
        <v>41015</v>
      </c>
      <c r="C1822" t="s">
        <v>3161</v>
      </c>
      <c r="D1822" t="s">
        <v>101</v>
      </c>
      <c r="E1822" t="s">
        <v>102</v>
      </c>
      <c r="F1822" t="s">
        <v>1399</v>
      </c>
      <c r="G1822" t="s">
        <v>41</v>
      </c>
      <c r="H1822" t="s">
        <v>31</v>
      </c>
      <c r="I1822" t="s">
        <v>32</v>
      </c>
      <c r="J1822" t="s">
        <v>24</v>
      </c>
      <c r="K1822" t="s">
        <v>50</v>
      </c>
      <c r="L1822" t="s">
        <v>647</v>
      </c>
      <c r="M1822" s="2">
        <v>0.1</v>
      </c>
      <c r="N1822" s="3">
        <v>571</v>
      </c>
      <c r="O1822" s="3">
        <v>-19</v>
      </c>
      <c r="P1822">
        <v>3</v>
      </c>
      <c r="Q1822" t="s">
        <v>7880</v>
      </c>
    </row>
    <row r="1823" spans="1:17" x14ac:dyDescent="0.25">
      <c r="A1823" t="s">
        <v>3160</v>
      </c>
      <c r="B1823" s="1">
        <v>41015</v>
      </c>
      <c r="C1823" t="s">
        <v>3161</v>
      </c>
      <c r="D1823" t="s">
        <v>101</v>
      </c>
      <c r="E1823" t="s">
        <v>102</v>
      </c>
      <c r="F1823" t="s">
        <v>1399</v>
      </c>
      <c r="G1823" t="s">
        <v>41</v>
      </c>
      <c r="H1823" t="s">
        <v>31</v>
      </c>
      <c r="I1823" t="s">
        <v>32</v>
      </c>
      <c r="J1823" t="s">
        <v>107</v>
      </c>
      <c r="K1823" t="s">
        <v>136</v>
      </c>
      <c r="L1823" t="s">
        <v>2175</v>
      </c>
      <c r="M1823" s="2">
        <v>0</v>
      </c>
      <c r="N1823" s="3">
        <v>1913</v>
      </c>
      <c r="O1823" s="3">
        <v>536</v>
      </c>
      <c r="P1823">
        <v>3</v>
      </c>
      <c r="Q1823" t="s">
        <v>7881</v>
      </c>
    </row>
    <row r="1824" spans="1:17" x14ac:dyDescent="0.25">
      <c r="A1824" t="s">
        <v>3162</v>
      </c>
      <c r="B1824" s="1">
        <v>41015</v>
      </c>
      <c r="C1824" t="s">
        <v>3163</v>
      </c>
      <c r="D1824" t="s">
        <v>101</v>
      </c>
      <c r="E1824" t="s">
        <v>874</v>
      </c>
      <c r="F1824" t="s">
        <v>875</v>
      </c>
      <c r="G1824" t="s">
        <v>41</v>
      </c>
      <c r="H1824" t="s">
        <v>31</v>
      </c>
      <c r="I1824" t="s">
        <v>32</v>
      </c>
      <c r="J1824" t="s">
        <v>34</v>
      </c>
      <c r="K1824" t="s">
        <v>97</v>
      </c>
      <c r="L1824" t="s">
        <v>1056</v>
      </c>
      <c r="M1824" s="2">
        <v>0.1</v>
      </c>
      <c r="N1824" s="3">
        <v>835</v>
      </c>
      <c r="O1824" s="3">
        <v>-28</v>
      </c>
      <c r="P1824">
        <v>2</v>
      </c>
      <c r="Q1824" t="s">
        <v>7880</v>
      </c>
    </row>
    <row r="1825" spans="1:17" x14ac:dyDescent="0.25">
      <c r="A1825" t="s">
        <v>3164</v>
      </c>
      <c r="B1825" s="1">
        <v>41015</v>
      </c>
      <c r="C1825" t="s">
        <v>242</v>
      </c>
      <c r="D1825" t="s">
        <v>150</v>
      </c>
      <c r="E1825" t="s">
        <v>151</v>
      </c>
      <c r="F1825" t="s">
        <v>152</v>
      </c>
      <c r="G1825" t="s">
        <v>20</v>
      </c>
      <c r="H1825" t="s">
        <v>31</v>
      </c>
      <c r="I1825" t="s">
        <v>32</v>
      </c>
      <c r="J1825" t="s">
        <v>24</v>
      </c>
      <c r="K1825" t="s">
        <v>50</v>
      </c>
      <c r="L1825" t="s">
        <v>915</v>
      </c>
      <c r="M1825" s="2">
        <v>0.5</v>
      </c>
      <c r="N1825" s="3">
        <v>610</v>
      </c>
      <c r="O1825" s="3">
        <v>-232</v>
      </c>
      <c r="P1825">
        <v>6</v>
      </c>
      <c r="Q1825" t="s">
        <v>7880</v>
      </c>
    </row>
    <row r="1826" spans="1:17" x14ac:dyDescent="0.25">
      <c r="A1826" t="s">
        <v>3164</v>
      </c>
      <c r="B1826" s="1">
        <v>41015</v>
      </c>
      <c r="C1826" t="s">
        <v>242</v>
      </c>
      <c r="D1826" t="s">
        <v>150</v>
      </c>
      <c r="E1826" t="s">
        <v>151</v>
      </c>
      <c r="F1826" t="s">
        <v>152</v>
      </c>
      <c r="G1826" t="s">
        <v>20</v>
      </c>
      <c r="H1826" t="s">
        <v>31</v>
      </c>
      <c r="I1826" t="s">
        <v>32</v>
      </c>
      <c r="J1826" t="s">
        <v>24</v>
      </c>
      <c r="K1826" t="s">
        <v>145</v>
      </c>
      <c r="L1826" t="s">
        <v>3165</v>
      </c>
      <c r="M1826" s="2">
        <v>0.5</v>
      </c>
      <c r="N1826" s="3">
        <v>83</v>
      </c>
      <c r="O1826" s="3">
        <v>-55</v>
      </c>
      <c r="P1826">
        <v>6</v>
      </c>
      <c r="Q1826" t="s">
        <v>7880</v>
      </c>
    </row>
    <row r="1827" spans="1:17" x14ac:dyDescent="0.25">
      <c r="A1827" t="s">
        <v>3166</v>
      </c>
      <c r="B1827" s="1">
        <v>41016</v>
      </c>
      <c r="C1827" t="s">
        <v>2546</v>
      </c>
      <c r="D1827" t="s">
        <v>101</v>
      </c>
      <c r="E1827" t="s">
        <v>743</v>
      </c>
      <c r="F1827" t="s">
        <v>743</v>
      </c>
      <c r="G1827" t="s">
        <v>41</v>
      </c>
      <c r="H1827" t="s">
        <v>31</v>
      </c>
      <c r="I1827" t="s">
        <v>32</v>
      </c>
      <c r="J1827" t="s">
        <v>24</v>
      </c>
      <c r="K1827" t="s">
        <v>78</v>
      </c>
      <c r="L1827" t="s">
        <v>2225</v>
      </c>
      <c r="M1827" s="2">
        <v>0</v>
      </c>
      <c r="N1827" s="3">
        <v>103</v>
      </c>
      <c r="O1827" s="3">
        <v>9</v>
      </c>
      <c r="P1827">
        <v>2</v>
      </c>
      <c r="Q1827" t="s">
        <v>7881</v>
      </c>
    </row>
    <row r="1828" spans="1:17" x14ac:dyDescent="0.25">
      <c r="A1828" t="s">
        <v>3167</v>
      </c>
      <c r="B1828" s="1">
        <v>41018</v>
      </c>
      <c r="C1828" t="s">
        <v>882</v>
      </c>
      <c r="D1828" t="s">
        <v>73</v>
      </c>
      <c r="E1828" t="s">
        <v>534</v>
      </c>
      <c r="F1828" t="s">
        <v>2483</v>
      </c>
      <c r="G1828" t="s">
        <v>76</v>
      </c>
      <c r="H1828" t="s">
        <v>31</v>
      </c>
      <c r="I1828" t="s">
        <v>22</v>
      </c>
      <c r="J1828" t="s">
        <v>24</v>
      </c>
      <c r="K1828" t="s">
        <v>43</v>
      </c>
      <c r="L1828" t="s">
        <v>810</v>
      </c>
      <c r="M1828" s="2">
        <v>0</v>
      </c>
      <c r="N1828" s="3">
        <v>124</v>
      </c>
      <c r="O1828" s="3">
        <v>40</v>
      </c>
      <c r="P1828">
        <v>5</v>
      </c>
      <c r="Q1828" t="s">
        <v>7881</v>
      </c>
    </row>
    <row r="1829" spans="1:17" x14ac:dyDescent="0.25">
      <c r="A1829" t="s">
        <v>3168</v>
      </c>
      <c r="B1829" s="1">
        <v>41018</v>
      </c>
      <c r="C1829" t="s">
        <v>1694</v>
      </c>
      <c r="D1829" t="s">
        <v>189</v>
      </c>
      <c r="E1829" t="s">
        <v>1305</v>
      </c>
      <c r="F1829" t="s">
        <v>3075</v>
      </c>
      <c r="G1829" t="s">
        <v>41</v>
      </c>
      <c r="H1829" t="s">
        <v>31</v>
      </c>
      <c r="I1829" t="s">
        <v>22</v>
      </c>
      <c r="J1829" t="s">
        <v>24</v>
      </c>
      <c r="K1829" t="s">
        <v>145</v>
      </c>
      <c r="L1829" t="s">
        <v>1585</v>
      </c>
      <c r="M1829" s="2">
        <v>0</v>
      </c>
      <c r="N1829" s="3">
        <v>308</v>
      </c>
      <c r="O1829" s="3">
        <v>68</v>
      </c>
      <c r="P1829">
        <v>7</v>
      </c>
      <c r="Q1829" t="s">
        <v>7881</v>
      </c>
    </row>
    <row r="1830" spans="1:17" x14ac:dyDescent="0.25">
      <c r="A1830" t="s">
        <v>3169</v>
      </c>
      <c r="B1830" s="1">
        <v>41019</v>
      </c>
      <c r="C1830" t="s">
        <v>1860</v>
      </c>
      <c r="D1830" t="s">
        <v>86</v>
      </c>
      <c r="E1830" t="s">
        <v>1731</v>
      </c>
      <c r="F1830" t="s">
        <v>1838</v>
      </c>
      <c r="G1830" t="s">
        <v>76</v>
      </c>
      <c r="H1830" t="s">
        <v>47</v>
      </c>
      <c r="I1830" t="s">
        <v>32</v>
      </c>
      <c r="J1830" t="s">
        <v>107</v>
      </c>
      <c r="K1830" t="s">
        <v>147</v>
      </c>
      <c r="L1830" t="s">
        <v>3170</v>
      </c>
      <c r="M1830" s="2">
        <v>0</v>
      </c>
      <c r="N1830" s="3">
        <v>377</v>
      </c>
      <c r="O1830" s="3">
        <v>83</v>
      </c>
      <c r="P1830">
        <v>3</v>
      </c>
      <c r="Q1830" t="s">
        <v>7880</v>
      </c>
    </row>
    <row r="1831" spans="1:17" x14ac:dyDescent="0.25">
      <c r="A1831" t="s">
        <v>3171</v>
      </c>
      <c r="B1831" s="1">
        <v>41019</v>
      </c>
      <c r="C1831" t="s">
        <v>3172</v>
      </c>
      <c r="D1831" t="s">
        <v>86</v>
      </c>
      <c r="E1831" t="s">
        <v>273</v>
      </c>
      <c r="F1831" t="s">
        <v>274</v>
      </c>
      <c r="G1831" t="s">
        <v>76</v>
      </c>
      <c r="H1831" t="s">
        <v>47</v>
      </c>
      <c r="I1831" t="s">
        <v>54</v>
      </c>
      <c r="J1831" t="s">
        <v>34</v>
      </c>
      <c r="K1831" t="s">
        <v>35</v>
      </c>
      <c r="L1831" t="s">
        <v>3173</v>
      </c>
      <c r="M1831" s="2">
        <v>0</v>
      </c>
      <c r="N1831" s="3">
        <v>1087</v>
      </c>
      <c r="O1831" s="3">
        <v>120</v>
      </c>
      <c r="P1831">
        <v>3</v>
      </c>
      <c r="Q1831" t="s">
        <v>7880</v>
      </c>
    </row>
    <row r="1832" spans="1:17" x14ac:dyDescent="0.25">
      <c r="A1832" t="s">
        <v>3174</v>
      </c>
      <c r="B1832" s="1">
        <v>41019</v>
      </c>
      <c r="C1832" t="s">
        <v>3175</v>
      </c>
      <c r="D1832" t="s">
        <v>73</v>
      </c>
      <c r="E1832" t="s">
        <v>1706</v>
      </c>
      <c r="F1832" t="s">
        <v>1707</v>
      </c>
      <c r="G1832" t="s">
        <v>76</v>
      </c>
      <c r="H1832" t="s">
        <v>47</v>
      </c>
      <c r="I1832" t="s">
        <v>22</v>
      </c>
      <c r="J1832" t="s">
        <v>24</v>
      </c>
      <c r="K1832" t="s">
        <v>145</v>
      </c>
      <c r="L1832" t="s">
        <v>3176</v>
      </c>
      <c r="M1832" s="2">
        <v>0</v>
      </c>
      <c r="N1832" s="3">
        <v>63</v>
      </c>
      <c r="O1832" s="3">
        <v>14</v>
      </c>
      <c r="P1832">
        <v>2</v>
      </c>
      <c r="Q1832" t="s">
        <v>7880</v>
      </c>
    </row>
    <row r="1833" spans="1:17" x14ac:dyDescent="0.25">
      <c r="A1833" t="s">
        <v>3177</v>
      </c>
      <c r="B1833" s="1">
        <v>41021</v>
      </c>
      <c r="C1833" t="s">
        <v>3178</v>
      </c>
      <c r="D1833" t="s">
        <v>101</v>
      </c>
      <c r="E1833" t="s">
        <v>454</v>
      </c>
      <c r="F1833" t="s">
        <v>454</v>
      </c>
      <c r="G1833" t="s">
        <v>41</v>
      </c>
      <c r="H1833" t="s">
        <v>47</v>
      </c>
      <c r="I1833" t="s">
        <v>32</v>
      </c>
      <c r="J1833" t="s">
        <v>24</v>
      </c>
      <c r="K1833" t="s">
        <v>141</v>
      </c>
      <c r="L1833" t="s">
        <v>2076</v>
      </c>
      <c r="M1833" s="2">
        <v>0.2</v>
      </c>
      <c r="N1833" s="3">
        <v>100</v>
      </c>
      <c r="O1833" s="3">
        <v>25</v>
      </c>
      <c r="P1833">
        <v>2</v>
      </c>
      <c r="Q1833" t="s">
        <v>7880</v>
      </c>
    </row>
    <row r="1834" spans="1:17" x14ac:dyDescent="0.25">
      <c r="A1834" t="s">
        <v>3177</v>
      </c>
      <c r="B1834" s="1">
        <v>41021</v>
      </c>
      <c r="C1834" t="s">
        <v>3178</v>
      </c>
      <c r="D1834" t="s">
        <v>101</v>
      </c>
      <c r="E1834" t="s">
        <v>454</v>
      </c>
      <c r="F1834" t="s">
        <v>454</v>
      </c>
      <c r="G1834" t="s">
        <v>41</v>
      </c>
      <c r="H1834" t="s">
        <v>47</v>
      </c>
      <c r="I1834" t="s">
        <v>32</v>
      </c>
      <c r="J1834" t="s">
        <v>24</v>
      </c>
      <c r="K1834" t="s">
        <v>43</v>
      </c>
      <c r="L1834" t="s">
        <v>837</v>
      </c>
      <c r="M1834" s="2">
        <v>0.1</v>
      </c>
      <c r="N1834" s="3">
        <v>241</v>
      </c>
      <c r="O1834" s="3">
        <v>40</v>
      </c>
      <c r="P1834">
        <v>5</v>
      </c>
      <c r="Q1834" t="s">
        <v>7881</v>
      </c>
    </row>
    <row r="1835" spans="1:17" x14ac:dyDescent="0.25">
      <c r="A1835" t="s">
        <v>3177</v>
      </c>
      <c r="B1835" s="1">
        <v>41021</v>
      </c>
      <c r="C1835" t="s">
        <v>3178</v>
      </c>
      <c r="D1835" t="s">
        <v>101</v>
      </c>
      <c r="E1835" t="s">
        <v>454</v>
      </c>
      <c r="F1835" t="s">
        <v>454</v>
      </c>
      <c r="G1835" t="s">
        <v>41</v>
      </c>
      <c r="H1835" t="s">
        <v>47</v>
      </c>
      <c r="I1835" t="s">
        <v>32</v>
      </c>
      <c r="J1835" t="s">
        <v>24</v>
      </c>
      <c r="K1835" t="s">
        <v>43</v>
      </c>
      <c r="L1835" t="s">
        <v>529</v>
      </c>
      <c r="M1835" s="2">
        <v>0.1</v>
      </c>
      <c r="N1835" s="3">
        <v>101</v>
      </c>
      <c r="O1835" s="3">
        <v>-7</v>
      </c>
      <c r="P1835">
        <v>7</v>
      </c>
      <c r="Q1835" t="s">
        <v>7881</v>
      </c>
    </row>
    <row r="1836" spans="1:17" x14ac:dyDescent="0.25">
      <c r="A1836" t="s">
        <v>3177</v>
      </c>
      <c r="B1836" s="1">
        <v>41021</v>
      </c>
      <c r="C1836" t="s">
        <v>3178</v>
      </c>
      <c r="D1836" t="s">
        <v>101</v>
      </c>
      <c r="E1836" t="s">
        <v>454</v>
      </c>
      <c r="F1836" t="s">
        <v>454</v>
      </c>
      <c r="G1836" t="s">
        <v>41</v>
      </c>
      <c r="H1836" t="s">
        <v>47</v>
      </c>
      <c r="I1836" t="s">
        <v>32</v>
      </c>
      <c r="J1836" t="s">
        <v>107</v>
      </c>
      <c r="K1836" t="s">
        <v>147</v>
      </c>
      <c r="L1836" t="s">
        <v>3179</v>
      </c>
      <c r="M1836" s="2">
        <v>0.1</v>
      </c>
      <c r="N1836" s="3">
        <v>4748</v>
      </c>
      <c r="O1836" s="3">
        <v>844</v>
      </c>
      <c r="P1836">
        <v>14</v>
      </c>
      <c r="Q1836" t="s">
        <v>7880</v>
      </c>
    </row>
    <row r="1837" spans="1:17" x14ac:dyDescent="0.25">
      <c r="A1837" t="s">
        <v>3180</v>
      </c>
      <c r="B1837" s="1">
        <v>41021</v>
      </c>
      <c r="C1837" t="s">
        <v>2410</v>
      </c>
      <c r="D1837" t="s">
        <v>28</v>
      </c>
      <c r="E1837" t="s">
        <v>29</v>
      </c>
      <c r="F1837" t="s">
        <v>115</v>
      </c>
      <c r="G1837" t="s">
        <v>20</v>
      </c>
      <c r="H1837" t="s">
        <v>31</v>
      </c>
      <c r="I1837" t="s">
        <v>32</v>
      </c>
      <c r="J1837" t="s">
        <v>24</v>
      </c>
      <c r="K1837" t="s">
        <v>78</v>
      </c>
      <c r="L1837" t="s">
        <v>2922</v>
      </c>
      <c r="M1837" s="2">
        <v>0.5</v>
      </c>
      <c r="N1837" s="3">
        <v>29</v>
      </c>
      <c r="O1837" s="3">
        <v>-27</v>
      </c>
      <c r="P1837">
        <v>4</v>
      </c>
      <c r="Q1837" t="s">
        <v>7881</v>
      </c>
    </row>
    <row r="1838" spans="1:17" x14ac:dyDescent="0.25">
      <c r="A1838" t="s">
        <v>3180</v>
      </c>
      <c r="B1838" s="1">
        <v>41021</v>
      </c>
      <c r="C1838" t="s">
        <v>2410</v>
      </c>
      <c r="D1838" t="s">
        <v>28</v>
      </c>
      <c r="E1838" t="s">
        <v>29</v>
      </c>
      <c r="F1838" t="s">
        <v>115</v>
      </c>
      <c r="G1838" t="s">
        <v>20</v>
      </c>
      <c r="H1838" t="s">
        <v>31</v>
      </c>
      <c r="I1838" t="s">
        <v>32</v>
      </c>
      <c r="J1838" t="s">
        <v>24</v>
      </c>
      <c r="K1838" t="s">
        <v>169</v>
      </c>
      <c r="L1838" t="s">
        <v>3181</v>
      </c>
      <c r="M1838" s="2">
        <v>0.5</v>
      </c>
      <c r="N1838" s="3">
        <v>205</v>
      </c>
      <c r="O1838" s="3">
        <v>-90</v>
      </c>
      <c r="P1838">
        <v>8</v>
      </c>
      <c r="Q1838" t="s">
        <v>7881</v>
      </c>
    </row>
    <row r="1839" spans="1:17" x14ac:dyDescent="0.25">
      <c r="A1839" t="s">
        <v>3182</v>
      </c>
      <c r="B1839" s="1">
        <v>41022</v>
      </c>
      <c r="C1839" t="s">
        <v>3151</v>
      </c>
      <c r="D1839" t="s">
        <v>28</v>
      </c>
      <c r="E1839" t="s">
        <v>29</v>
      </c>
      <c r="F1839" t="s">
        <v>280</v>
      </c>
      <c r="G1839" t="s">
        <v>20</v>
      </c>
      <c r="H1839" t="s">
        <v>31</v>
      </c>
      <c r="I1839" t="s">
        <v>32</v>
      </c>
      <c r="J1839" t="s">
        <v>24</v>
      </c>
      <c r="K1839" t="s">
        <v>78</v>
      </c>
      <c r="L1839" t="s">
        <v>1721</v>
      </c>
      <c r="M1839" s="2">
        <v>0.1</v>
      </c>
      <c r="N1839" s="3">
        <v>21</v>
      </c>
      <c r="O1839" s="3">
        <v>7</v>
      </c>
      <c r="P1839">
        <v>3</v>
      </c>
      <c r="Q1839" t="s">
        <v>7880</v>
      </c>
    </row>
    <row r="1840" spans="1:17" x14ac:dyDescent="0.25">
      <c r="A1840" t="s">
        <v>3183</v>
      </c>
      <c r="B1840" s="1">
        <v>41022</v>
      </c>
      <c r="C1840" t="s">
        <v>3184</v>
      </c>
      <c r="D1840" t="s">
        <v>38</v>
      </c>
      <c r="E1840" t="s">
        <v>59</v>
      </c>
      <c r="F1840" t="s">
        <v>243</v>
      </c>
      <c r="G1840" t="s">
        <v>41</v>
      </c>
      <c r="H1840" t="s">
        <v>47</v>
      </c>
      <c r="I1840" t="s">
        <v>32</v>
      </c>
      <c r="J1840" t="s">
        <v>24</v>
      </c>
      <c r="K1840" t="s">
        <v>169</v>
      </c>
      <c r="L1840" t="s">
        <v>3185</v>
      </c>
      <c r="M1840" s="2">
        <v>0</v>
      </c>
      <c r="N1840" s="3">
        <v>333</v>
      </c>
      <c r="O1840" s="3">
        <v>76</v>
      </c>
      <c r="P1840">
        <v>9</v>
      </c>
      <c r="Q1840" t="s">
        <v>7880</v>
      </c>
    </row>
    <row r="1841" spans="1:17" x14ac:dyDescent="0.25">
      <c r="A1841" t="s">
        <v>3183</v>
      </c>
      <c r="B1841" s="1">
        <v>41022</v>
      </c>
      <c r="C1841" t="s">
        <v>3184</v>
      </c>
      <c r="D1841" t="s">
        <v>38</v>
      </c>
      <c r="E1841" t="s">
        <v>59</v>
      </c>
      <c r="F1841" t="s">
        <v>243</v>
      </c>
      <c r="G1841" t="s">
        <v>41</v>
      </c>
      <c r="H1841" t="s">
        <v>47</v>
      </c>
      <c r="I1841" t="s">
        <v>32</v>
      </c>
      <c r="J1841" t="s">
        <v>24</v>
      </c>
      <c r="K1841" t="s">
        <v>50</v>
      </c>
      <c r="L1841" t="s">
        <v>745</v>
      </c>
      <c r="M1841" s="2">
        <v>0.1</v>
      </c>
      <c r="N1841" s="3">
        <v>73</v>
      </c>
      <c r="O1841" s="3">
        <v>10</v>
      </c>
      <c r="P1841">
        <v>3</v>
      </c>
      <c r="Q1841" t="s">
        <v>7881</v>
      </c>
    </row>
    <row r="1842" spans="1:17" x14ac:dyDescent="0.25">
      <c r="A1842" t="s">
        <v>3186</v>
      </c>
      <c r="B1842" s="1">
        <v>41022</v>
      </c>
      <c r="C1842" t="s">
        <v>1712</v>
      </c>
      <c r="D1842" t="s">
        <v>81</v>
      </c>
      <c r="E1842" t="s">
        <v>82</v>
      </c>
      <c r="F1842" t="s">
        <v>82</v>
      </c>
      <c r="G1842" t="s">
        <v>41</v>
      </c>
      <c r="H1842" t="s">
        <v>47</v>
      </c>
      <c r="I1842" t="s">
        <v>32</v>
      </c>
      <c r="J1842" t="s">
        <v>107</v>
      </c>
      <c r="K1842" t="s">
        <v>186</v>
      </c>
      <c r="L1842" t="s">
        <v>1403</v>
      </c>
      <c r="M1842" s="2">
        <v>0</v>
      </c>
      <c r="N1842" s="3">
        <v>415</v>
      </c>
      <c r="O1842" s="3">
        <v>66</v>
      </c>
      <c r="P1842">
        <v>5</v>
      </c>
      <c r="Q1842" t="s">
        <v>7881</v>
      </c>
    </row>
    <row r="1843" spans="1:17" x14ac:dyDescent="0.25">
      <c r="A1843" t="s">
        <v>3187</v>
      </c>
      <c r="B1843" s="1">
        <v>41023</v>
      </c>
      <c r="C1843" t="s">
        <v>3104</v>
      </c>
      <c r="D1843" t="s">
        <v>28</v>
      </c>
      <c r="E1843" t="s">
        <v>29</v>
      </c>
      <c r="F1843" t="s">
        <v>115</v>
      </c>
      <c r="G1843" t="s">
        <v>20</v>
      </c>
      <c r="H1843" t="s">
        <v>47</v>
      </c>
      <c r="I1843" t="s">
        <v>32</v>
      </c>
      <c r="J1843" t="s">
        <v>24</v>
      </c>
      <c r="K1843" t="s">
        <v>43</v>
      </c>
      <c r="L1843" t="s">
        <v>3188</v>
      </c>
      <c r="M1843" s="2">
        <v>0.5</v>
      </c>
      <c r="N1843" s="3">
        <v>129</v>
      </c>
      <c r="O1843" s="3">
        <v>-122</v>
      </c>
      <c r="P1843">
        <v>5</v>
      </c>
      <c r="Q1843" t="s">
        <v>7880</v>
      </c>
    </row>
    <row r="1844" spans="1:17" x14ac:dyDescent="0.25">
      <c r="A1844" t="s">
        <v>3187</v>
      </c>
      <c r="B1844" s="1">
        <v>41023</v>
      </c>
      <c r="C1844" t="s">
        <v>3104</v>
      </c>
      <c r="D1844" t="s">
        <v>28</v>
      </c>
      <c r="E1844" t="s">
        <v>29</v>
      </c>
      <c r="F1844" t="s">
        <v>115</v>
      </c>
      <c r="G1844" t="s">
        <v>20</v>
      </c>
      <c r="H1844" t="s">
        <v>47</v>
      </c>
      <c r="I1844" t="s">
        <v>32</v>
      </c>
      <c r="J1844" t="s">
        <v>24</v>
      </c>
      <c r="K1844" t="s">
        <v>78</v>
      </c>
      <c r="L1844" t="s">
        <v>3189</v>
      </c>
      <c r="M1844" s="2">
        <v>0.5</v>
      </c>
      <c r="N1844" s="3">
        <v>15</v>
      </c>
      <c r="O1844" s="3">
        <v>-2</v>
      </c>
      <c r="P1844">
        <v>2</v>
      </c>
      <c r="Q1844" t="s">
        <v>7881</v>
      </c>
    </row>
    <row r="1845" spans="1:17" x14ac:dyDescent="0.25">
      <c r="A1845" t="s">
        <v>3187</v>
      </c>
      <c r="B1845" s="1">
        <v>41023</v>
      </c>
      <c r="C1845" t="s">
        <v>3104</v>
      </c>
      <c r="D1845" t="s">
        <v>28</v>
      </c>
      <c r="E1845" t="s">
        <v>29</v>
      </c>
      <c r="F1845" t="s">
        <v>115</v>
      </c>
      <c r="G1845" t="s">
        <v>20</v>
      </c>
      <c r="H1845" t="s">
        <v>47</v>
      </c>
      <c r="I1845" t="s">
        <v>32</v>
      </c>
      <c r="J1845" t="s">
        <v>24</v>
      </c>
      <c r="K1845" t="s">
        <v>78</v>
      </c>
      <c r="L1845" t="s">
        <v>3190</v>
      </c>
      <c r="M1845" s="2">
        <v>0.5</v>
      </c>
      <c r="N1845" s="3">
        <v>15</v>
      </c>
      <c r="O1845" s="3">
        <v>-4</v>
      </c>
      <c r="P1845">
        <v>1</v>
      </c>
      <c r="Q1845" t="s">
        <v>7881</v>
      </c>
    </row>
    <row r="1846" spans="1:17" x14ac:dyDescent="0.25">
      <c r="A1846" t="s">
        <v>3187</v>
      </c>
      <c r="B1846" s="1">
        <v>41023</v>
      </c>
      <c r="C1846" t="s">
        <v>3104</v>
      </c>
      <c r="D1846" t="s">
        <v>28</v>
      </c>
      <c r="E1846" t="s">
        <v>29</v>
      </c>
      <c r="F1846" t="s">
        <v>115</v>
      </c>
      <c r="G1846" t="s">
        <v>20</v>
      </c>
      <c r="H1846" t="s">
        <v>47</v>
      </c>
      <c r="I1846" t="s">
        <v>32</v>
      </c>
      <c r="J1846" t="s">
        <v>24</v>
      </c>
      <c r="K1846" t="s">
        <v>63</v>
      </c>
      <c r="L1846" t="s">
        <v>621</v>
      </c>
      <c r="M1846" s="2">
        <v>0.5</v>
      </c>
      <c r="N1846" s="3">
        <v>28</v>
      </c>
      <c r="O1846" s="3">
        <v>-25</v>
      </c>
      <c r="P1846">
        <v>4</v>
      </c>
      <c r="Q1846" t="s">
        <v>7881</v>
      </c>
    </row>
    <row r="1847" spans="1:17" x14ac:dyDescent="0.25">
      <c r="A1847" t="s">
        <v>3191</v>
      </c>
      <c r="B1847" s="1">
        <v>41023</v>
      </c>
      <c r="C1847" t="s">
        <v>3192</v>
      </c>
      <c r="D1847" t="s">
        <v>500</v>
      </c>
      <c r="E1847" t="s">
        <v>3193</v>
      </c>
      <c r="F1847" t="s">
        <v>3194</v>
      </c>
      <c r="G1847" t="s">
        <v>20</v>
      </c>
      <c r="H1847" t="s">
        <v>31</v>
      </c>
      <c r="I1847" t="s">
        <v>32</v>
      </c>
      <c r="J1847" t="s">
        <v>24</v>
      </c>
      <c r="K1847" t="s">
        <v>63</v>
      </c>
      <c r="L1847" t="s">
        <v>1312</v>
      </c>
      <c r="M1847" s="2">
        <v>0</v>
      </c>
      <c r="N1847" s="3">
        <v>60</v>
      </c>
      <c r="O1847" s="3">
        <v>1</v>
      </c>
      <c r="P1847">
        <v>5</v>
      </c>
      <c r="Q1847" t="s">
        <v>7880</v>
      </c>
    </row>
    <row r="1848" spans="1:17" x14ac:dyDescent="0.25">
      <c r="A1848" t="s">
        <v>3195</v>
      </c>
      <c r="B1848" s="1">
        <v>41023</v>
      </c>
      <c r="C1848" t="s">
        <v>603</v>
      </c>
      <c r="D1848" t="s">
        <v>101</v>
      </c>
      <c r="E1848" t="s">
        <v>256</v>
      </c>
      <c r="F1848" t="s">
        <v>518</v>
      </c>
      <c r="G1848" t="s">
        <v>41</v>
      </c>
      <c r="H1848" t="s">
        <v>31</v>
      </c>
      <c r="I1848" t="s">
        <v>32</v>
      </c>
      <c r="J1848" t="s">
        <v>24</v>
      </c>
      <c r="K1848" t="s">
        <v>78</v>
      </c>
      <c r="L1848" t="s">
        <v>192</v>
      </c>
      <c r="M1848" s="2">
        <v>0</v>
      </c>
      <c r="N1848" s="3">
        <v>51</v>
      </c>
      <c r="O1848" s="3">
        <v>2</v>
      </c>
      <c r="P1848">
        <v>8</v>
      </c>
      <c r="Q1848" t="s">
        <v>7880</v>
      </c>
    </row>
    <row r="1849" spans="1:17" x14ac:dyDescent="0.25">
      <c r="A1849" t="s">
        <v>3196</v>
      </c>
      <c r="B1849" s="1">
        <v>41024</v>
      </c>
      <c r="C1849" t="s">
        <v>1311</v>
      </c>
      <c r="D1849" t="s">
        <v>18</v>
      </c>
      <c r="E1849" t="s">
        <v>19</v>
      </c>
      <c r="F1849" t="s">
        <v>716</v>
      </c>
      <c r="G1849" t="s">
        <v>20</v>
      </c>
      <c r="H1849" t="s">
        <v>47</v>
      </c>
      <c r="I1849" t="s">
        <v>22</v>
      </c>
      <c r="J1849" t="s">
        <v>24</v>
      </c>
      <c r="K1849" t="s">
        <v>50</v>
      </c>
      <c r="L1849" t="s">
        <v>2284</v>
      </c>
      <c r="M1849" s="2">
        <v>0.5</v>
      </c>
      <c r="N1849" s="3">
        <v>155</v>
      </c>
      <c r="O1849" s="3">
        <v>-31</v>
      </c>
      <c r="P1849">
        <v>5</v>
      </c>
      <c r="Q1849" t="s">
        <v>7881</v>
      </c>
    </row>
    <row r="1850" spans="1:17" x14ac:dyDescent="0.25">
      <c r="A1850" t="s">
        <v>3197</v>
      </c>
      <c r="B1850" s="1">
        <v>41025</v>
      </c>
      <c r="C1850" t="s">
        <v>704</v>
      </c>
      <c r="D1850" t="s">
        <v>101</v>
      </c>
      <c r="E1850" t="s">
        <v>183</v>
      </c>
      <c r="F1850" t="s">
        <v>862</v>
      </c>
      <c r="G1850" t="s">
        <v>41</v>
      </c>
      <c r="H1850" t="s">
        <v>31</v>
      </c>
      <c r="I1850" t="s">
        <v>32</v>
      </c>
      <c r="J1850" t="s">
        <v>24</v>
      </c>
      <c r="K1850" t="s">
        <v>50</v>
      </c>
      <c r="L1850" t="s">
        <v>2962</v>
      </c>
      <c r="M1850" s="2">
        <v>0.1</v>
      </c>
      <c r="N1850" s="3">
        <v>1145</v>
      </c>
      <c r="O1850" s="3">
        <v>356</v>
      </c>
      <c r="P1850">
        <v>6</v>
      </c>
      <c r="Q1850" t="s">
        <v>7881</v>
      </c>
    </row>
    <row r="1851" spans="1:17" x14ac:dyDescent="0.25">
      <c r="A1851" t="s">
        <v>3197</v>
      </c>
      <c r="B1851" s="1">
        <v>41025</v>
      </c>
      <c r="C1851" t="s">
        <v>704</v>
      </c>
      <c r="D1851" t="s">
        <v>101</v>
      </c>
      <c r="E1851" t="s">
        <v>183</v>
      </c>
      <c r="F1851" t="s">
        <v>862</v>
      </c>
      <c r="G1851" t="s">
        <v>41</v>
      </c>
      <c r="H1851" t="s">
        <v>31</v>
      </c>
      <c r="I1851" t="s">
        <v>32</v>
      </c>
      <c r="J1851" t="s">
        <v>107</v>
      </c>
      <c r="K1851" t="s">
        <v>108</v>
      </c>
      <c r="L1851" t="s">
        <v>3198</v>
      </c>
      <c r="M1851" s="2">
        <v>0</v>
      </c>
      <c r="N1851" s="3">
        <v>523</v>
      </c>
      <c r="O1851" s="3">
        <v>178</v>
      </c>
      <c r="P1851">
        <v>3</v>
      </c>
      <c r="Q1851" t="s">
        <v>7880</v>
      </c>
    </row>
    <row r="1852" spans="1:17" x14ac:dyDescent="0.25">
      <c r="A1852" t="s">
        <v>3199</v>
      </c>
      <c r="B1852" s="1">
        <v>41025</v>
      </c>
      <c r="C1852" t="s">
        <v>2074</v>
      </c>
      <c r="D1852" t="s">
        <v>81</v>
      </c>
      <c r="E1852" t="s">
        <v>82</v>
      </c>
      <c r="F1852" t="s">
        <v>82</v>
      </c>
      <c r="G1852" t="s">
        <v>41</v>
      </c>
      <c r="H1852" t="s">
        <v>21</v>
      </c>
      <c r="I1852" t="s">
        <v>54</v>
      </c>
      <c r="J1852" t="s">
        <v>24</v>
      </c>
      <c r="K1852" t="s">
        <v>63</v>
      </c>
      <c r="L1852" t="s">
        <v>390</v>
      </c>
      <c r="M1852" s="2">
        <v>0</v>
      </c>
      <c r="N1852" s="3">
        <v>11</v>
      </c>
      <c r="O1852" s="3">
        <v>2</v>
      </c>
      <c r="P1852">
        <v>1</v>
      </c>
      <c r="Q1852" t="s">
        <v>7881</v>
      </c>
    </row>
    <row r="1853" spans="1:17" x14ac:dyDescent="0.25">
      <c r="A1853" t="s">
        <v>3200</v>
      </c>
      <c r="B1853" s="1">
        <v>41025</v>
      </c>
      <c r="C1853" t="s">
        <v>2368</v>
      </c>
      <c r="D1853" t="s">
        <v>119</v>
      </c>
      <c r="E1853" t="s">
        <v>3201</v>
      </c>
      <c r="F1853" t="s">
        <v>3202</v>
      </c>
      <c r="G1853" t="s">
        <v>41</v>
      </c>
      <c r="H1853" t="s">
        <v>31</v>
      </c>
      <c r="I1853" t="s">
        <v>22</v>
      </c>
      <c r="J1853" t="s">
        <v>34</v>
      </c>
      <c r="K1853" t="s">
        <v>218</v>
      </c>
      <c r="L1853" t="s">
        <v>641</v>
      </c>
      <c r="M1853" s="2">
        <v>0.2</v>
      </c>
      <c r="N1853" s="3">
        <v>88</v>
      </c>
      <c r="O1853" s="3">
        <v>15</v>
      </c>
      <c r="P1853">
        <v>2</v>
      </c>
      <c r="Q1853" t="s">
        <v>7881</v>
      </c>
    </row>
    <row r="1854" spans="1:17" x14ac:dyDescent="0.25">
      <c r="A1854" t="s">
        <v>3200</v>
      </c>
      <c r="B1854" s="1">
        <v>41025</v>
      </c>
      <c r="C1854" t="s">
        <v>2368</v>
      </c>
      <c r="D1854" t="s">
        <v>119</v>
      </c>
      <c r="E1854" t="s">
        <v>3201</v>
      </c>
      <c r="F1854" t="s">
        <v>3202</v>
      </c>
      <c r="G1854" t="s">
        <v>41</v>
      </c>
      <c r="H1854" t="s">
        <v>31</v>
      </c>
      <c r="I1854" t="s">
        <v>22</v>
      </c>
      <c r="J1854" t="s">
        <v>107</v>
      </c>
      <c r="K1854" t="s">
        <v>108</v>
      </c>
      <c r="L1854" t="s">
        <v>3203</v>
      </c>
      <c r="M1854" s="2">
        <v>0.5</v>
      </c>
      <c r="N1854" s="3">
        <v>174</v>
      </c>
      <c r="O1854" s="3">
        <v>-104</v>
      </c>
      <c r="P1854">
        <v>2</v>
      </c>
      <c r="Q1854" t="s">
        <v>7881</v>
      </c>
    </row>
    <row r="1855" spans="1:17" x14ac:dyDescent="0.25">
      <c r="A1855" t="s">
        <v>3204</v>
      </c>
      <c r="B1855" s="1">
        <v>41026</v>
      </c>
      <c r="C1855" t="s">
        <v>2532</v>
      </c>
      <c r="D1855" t="s">
        <v>38</v>
      </c>
      <c r="E1855" t="s">
        <v>178</v>
      </c>
      <c r="F1855" t="s">
        <v>3205</v>
      </c>
      <c r="G1855" t="s">
        <v>41</v>
      </c>
      <c r="H1855" t="s">
        <v>31</v>
      </c>
      <c r="I1855" t="s">
        <v>32</v>
      </c>
      <c r="J1855" t="s">
        <v>24</v>
      </c>
      <c r="K1855" t="s">
        <v>43</v>
      </c>
      <c r="L1855" t="s">
        <v>83</v>
      </c>
      <c r="M1855" s="2">
        <v>0</v>
      </c>
      <c r="N1855" s="3">
        <v>110</v>
      </c>
      <c r="O1855" s="3">
        <v>20</v>
      </c>
      <c r="P1855">
        <v>2</v>
      </c>
      <c r="Q1855" t="s">
        <v>7880</v>
      </c>
    </row>
    <row r="1856" spans="1:17" x14ac:dyDescent="0.25">
      <c r="A1856" t="s">
        <v>3204</v>
      </c>
      <c r="B1856" s="1">
        <v>41026</v>
      </c>
      <c r="C1856" t="s">
        <v>2532</v>
      </c>
      <c r="D1856" t="s">
        <v>38</v>
      </c>
      <c r="E1856" t="s">
        <v>178</v>
      </c>
      <c r="F1856" t="s">
        <v>3205</v>
      </c>
      <c r="G1856" t="s">
        <v>41</v>
      </c>
      <c r="H1856" t="s">
        <v>31</v>
      </c>
      <c r="I1856" t="s">
        <v>32</v>
      </c>
      <c r="J1856" t="s">
        <v>107</v>
      </c>
      <c r="K1856" t="s">
        <v>186</v>
      </c>
      <c r="L1856" t="s">
        <v>1755</v>
      </c>
      <c r="M1856" s="2">
        <v>0</v>
      </c>
      <c r="N1856" s="3">
        <v>93</v>
      </c>
      <c r="O1856" s="3">
        <v>15</v>
      </c>
      <c r="P1856">
        <v>2</v>
      </c>
      <c r="Q1856" t="s">
        <v>7880</v>
      </c>
    </row>
    <row r="1857" spans="1:17" x14ac:dyDescent="0.25">
      <c r="A1857" t="s">
        <v>3206</v>
      </c>
      <c r="B1857" s="1">
        <v>41026</v>
      </c>
      <c r="C1857" t="s">
        <v>17</v>
      </c>
      <c r="D1857" t="s">
        <v>101</v>
      </c>
      <c r="E1857" t="s">
        <v>102</v>
      </c>
      <c r="F1857" t="s">
        <v>355</v>
      </c>
      <c r="G1857" t="s">
        <v>41</v>
      </c>
      <c r="H1857" t="s">
        <v>21</v>
      </c>
      <c r="I1857" t="s">
        <v>54</v>
      </c>
      <c r="J1857" t="s">
        <v>24</v>
      </c>
      <c r="K1857" t="s">
        <v>50</v>
      </c>
      <c r="L1857" t="s">
        <v>2789</v>
      </c>
      <c r="M1857" s="2">
        <v>0.6</v>
      </c>
      <c r="N1857" s="3">
        <v>39</v>
      </c>
      <c r="O1857" s="3">
        <v>-13</v>
      </c>
      <c r="P1857">
        <v>2</v>
      </c>
      <c r="Q1857" t="s">
        <v>7881</v>
      </c>
    </row>
    <row r="1858" spans="1:17" x14ac:dyDescent="0.25">
      <c r="A1858" t="s">
        <v>3206</v>
      </c>
      <c r="B1858" s="1">
        <v>41026</v>
      </c>
      <c r="C1858" t="s">
        <v>17</v>
      </c>
      <c r="D1858" t="s">
        <v>101</v>
      </c>
      <c r="E1858" t="s">
        <v>102</v>
      </c>
      <c r="F1858" t="s">
        <v>355</v>
      </c>
      <c r="G1858" t="s">
        <v>41</v>
      </c>
      <c r="H1858" t="s">
        <v>21</v>
      </c>
      <c r="I1858" t="s">
        <v>54</v>
      </c>
      <c r="J1858" t="s">
        <v>24</v>
      </c>
      <c r="K1858" t="s">
        <v>145</v>
      </c>
      <c r="L1858" t="s">
        <v>3207</v>
      </c>
      <c r="M1858" s="2">
        <v>0.5</v>
      </c>
      <c r="N1858" s="3">
        <v>34</v>
      </c>
      <c r="O1858" s="3">
        <v>-1</v>
      </c>
      <c r="P1858">
        <v>3</v>
      </c>
      <c r="Q1858" t="s">
        <v>7880</v>
      </c>
    </row>
    <row r="1859" spans="1:17" x14ac:dyDescent="0.25">
      <c r="A1859" t="s">
        <v>3208</v>
      </c>
      <c r="B1859" s="1">
        <v>41026</v>
      </c>
      <c r="C1859" t="s">
        <v>1297</v>
      </c>
      <c r="D1859" t="s">
        <v>28</v>
      </c>
      <c r="E1859" t="s">
        <v>29</v>
      </c>
      <c r="F1859" t="s">
        <v>1502</v>
      </c>
      <c r="G1859" t="s">
        <v>20</v>
      </c>
      <c r="H1859" t="s">
        <v>47</v>
      </c>
      <c r="I1859" t="s">
        <v>32</v>
      </c>
      <c r="J1859" t="s">
        <v>24</v>
      </c>
      <c r="K1859" t="s">
        <v>43</v>
      </c>
      <c r="L1859" t="s">
        <v>1946</v>
      </c>
      <c r="M1859" s="2">
        <v>0</v>
      </c>
      <c r="N1859" s="3">
        <v>44</v>
      </c>
      <c r="O1859" s="3">
        <v>10</v>
      </c>
      <c r="P1859">
        <v>3</v>
      </c>
      <c r="Q1859" t="s">
        <v>7881</v>
      </c>
    </row>
    <row r="1860" spans="1:17" x14ac:dyDescent="0.25">
      <c r="A1860" t="s">
        <v>3208</v>
      </c>
      <c r="B1860" s="1">
        <v>41026</v>
      </c>
      <c r="C1860" t="s">
        <v>1297</v>
      </c>
      <c r="D1860" t="s">
        <v>28</v>
      </c>
      <c r="E1860" t="s">
        <v>29</v>
      </c>
      <c r="F1860" t="s">
        <v>1502</v>
      </c>
      <c r="G1860" t="s">
        <v>20</v>
      </c>
      <c r="H1860" t="s">
        <v>47</v>
      </c>
      <c r="I1860" t="s">
        <v>32</v>
      </c>
      <c r="J1860" t="s">
        <v>24</v>
      </c>
      <c r="K1860" t="s">
        <v>25</v>
      </c>
      <c r="L1860" t="s">
        <v>3094</v>
      </c>
      <c r="M1860" s="2">
        <v>0</v>
      </c>
      <c r="N1860" s="3">
        <v>31</v>
      </c>
      <c r="O1860" s="3">
        <v>4</v>
      </c>
      <c r="P1860">
        <v>1</v>
      </c>
      <c r="Q1860" t="s">
        <v>7880</v>
      </c>
    </row>
    <row r="1861" spans="1:17" x14ac:dyDescent="0.25">
      <c r="A1861" t="s">
        <v>3209</v>
      </c>
      <c r="B1861" s="1">
        <v>41026</v>
      </c>
      <c r="C1861" t="s">
        <v>1081</v>
      </c>
      <c r="D1861" t="s">
        <v>86</v>
      </c>
      <c r="E1861" t="s">
        <v>273</v>
      </c>
      <c r="F1861" t="s">
        <v>274</v>
      </c>
      <c r="G1861" t="s">
        <v>76</v>
      </c>
      <c r="H1861" t="s">
        <v>31</v>
      </c>
      <c r="I1861" t="s">
        <v>32</v>
      </c>
      <c r="J1861" t="s">
        <v>24</v>
      </c>
      <c r="K1861" t="s">
        <v>50</v>
      </c>
      <c r="L1861" t="s">
        <v>3210</v>
      </c>
      <c r="M1861" s="2">
        <v>0.1</v>
      </c>
      <c r="N1861" s="3">
        <v>173</v>
      </c>
      <c r="O1861" s="3">
        <v>44</v>
      </c>
      <c r="P1861">
        <v>4</v>
      </c>
      <c r="Q1861" t="s">
        <v>7881</v>
      </c>
    </row>
    <row r="1862" spans="1:17" x14ac:dyDescent="0.25">
      <c r="A1862" t="s">
        <v>3211</v>
      </c>
      <c r="B1862" s="1">
        <v>41026</v>
      </c>
      <c r="C1862" t="s">
        <v>2452</v>
      </c>
      <c r="D1862" t="s">
        <v>81</v>
      </c>
      <c r="E1862" t="s">
        <v>82</v>
      </c>
      <c r="F1862" t="s">
        <v>82</v>
      </c>
      <c r="G1862" t="s">
        <v>41</v>
      </c>
      <c r="H1862" t="s">
        <v>21</v>
      </c>
      <c r="I1862" t="s">
        <v>32</v>
      </c>
      <c r="J1862" t="s">
        <v>24</v>
      </c>
      <c r="K1862" t="s">
        <v>78</v>
      </c>
      <c r="L1862" t="s">
        <v>1488</v>
      </c>
      <c r="M1862" s="2">
        <v>0</v>
      </c>
      <c r="N1862" s="3">
        <v>50</v>
      </c>
      <c r="O1862" s="3">
        <v>14</v>
      </c>
      <c r="P1862">
        <v>3</v>
      </c>
      <c r="Q1862" t="s">
        <v>7881</v>
      </c>
    </row>
    <row r="1863" spans="1:17" x14ac:dyDescent="0.25">
      <c r="A1863" t="s">
        <v>3211</v>
      </c>
      <c r="B1863" s="1">
        <v>41026</v>
      </c>
      <c r="C1863" t="s">
        <v>2452</v>
      </c>
      <c r="D1863" t="s">
        <v>81</v>
      </c>
      <c r="E1863" t="s">
        <v>82</v>
      </c>
      <c r="F1863" t="s">
        <v>82</v>
      </c>
      <c r="G1863" t="s">
        <v>41</v>
      </c>
      <c r="H1863" t="s">
        <v>21</v>
      </c>
      <c r="I1863" t="s">
        <v>32</v>
      </c>
      <c r="J1863" t="s">
        <v>24</v>
      </c>
      <c r="K1863" t="s">
        <v>63</v>
      </c>
      <c r="L1863" t="s">
        <v>2664</v>
      </c>
      <c r="M1863" s="2">
        <v>0</v>
      </c>
      <c r="N1863" s="3">
        <v>27</v>
      </c>
      <c r="O1863" s="3">
        <v>9</v>
      </c>
      <c r="P1863">
        <v>2</v>
      </c>
      <c r="Q1863" t="s">
        <v>7880</v>
      </c>
    </row>
    <row r="1864" spans="1:17" x14ac:dyDescent="0.25">
      <c r="A1864" t="s">
        <v>3211</v>
      </c>
      <c r="B1864" s="1">
        <v>41026</v>
      </c>
      <c r="C1864" t="s">
        <v>2452</v>
      </c>
      <c r="D1864" t="s">
        <v>81</v>
      </c>
      <c r="E1864" t="s">
        <v>82</v>
      </c>
      <c r="F1864" t="s">
        <v>82</v>
      </c>
      <c r="G1864" t="s">
        <v>41</v>
      </c>
      <c r="H1864" t="s">
        <v>21</v>
      </c>
      <c r="I1864" t="s">
        <v>32</v>
      </c>
      <c r="J1864" t="s">
        <v>24</v>
      </c>
      <c r="K1864" t="s">
        <v>91</v>
      </c>
      <c r="L1864" t="s">
        <v>563</v>
      </c>
      <c r="M1864" s="2">
        <v>0</v>
      </c>
      <c r="N1864" s="3">
        <v>27</v>
      </c>
      <c r="O1864" s="3">
        <v>4</v>
      </c>
      <c r="P1864">
        <v>4</v>
      </c>
      <c r="Q1864" t="s">
        <v>7880</v>
      </c>
    </row>
    <row r="1865" spans="1:17" x14ac:dyDescent="0.25">
      <c r="A1865" t="s">
        <v>3211</v>
      </c>
      <c r="B1865" s="1">
        <v>41026</v>
      </c>
      <c r="C1865" t="s">
        <v>2452</v>
      </c>
      <c r="D1865" t="s">
        <v>81</v>
      </c>
      <c r="E1865" t="s">
        <v>82</v>
      </c>
      <c r="F1865" t="s">
        <v>82</v>
      </c>
      <c r="G1865" t="s">
        <v>41</v>
      </c>
      <c r="H1865" t="s">
        <v>21</v>
      </c>
      <c r="I1865" t="s">
        <v>32</v>
      </c>
      <c r="J1865" t="s">
        <v>24</v>
      </c>
      <c r="K1865" t="s">
        <v>50</v>
      </c>
      <c r="L1865" t="s">
        <v>1955</v>
      </c>
      <c r="M1865" s="2">
        <v>0</v>
      </c>
      <c r="N1865" s="3">
        <v>43</v>
      </c>
      <c r="O1865" s="3">
        <v>0</v>
      </c>
      <c r="P1865">
        <v>4</v>
      </c>
      <c r="Q1865" t="s">
        <v>7881</v>
      </c>
    </row>
    <row r="1866" spans="1:17" x14ac:dyDescent="0.25">
      <c r="A1866" t="s">
        <v>3211</v>
      </c>
      <c r="B1866" s="1">
        <v>41026</v>
      </c>
      <c r="C1866" t="s">
        <v>2452</v>
      </c>
      <c r="D1866" t="s">
        <v>81</v>
      </c>
      <c r="E1866" t="s">
        <v>82</v>
      </c>
      <c r="F1866" t="s">
        <v>82</v>
      </c>
      <c r="G1866" t="s">
        <v>41</v>
      </c>
      <c r="H1866" t="s">
        <v>21</v>
      </c>
      <c r="I1866" t="s">
        <v>32</v>
      </c>
      <c r="J1866" t="s">
        <v>107</v>
      </c>
      <c r="K1866" t="s">
        <v>108</v>
      </c>
      <c r="L1866" t="s">
        <v>1249</v>
      </c>
      <c r="M1866" s="2">
        <v>0</v>
      </c>
      <c r="N1866" s="3">
        <v>254</v>
      </c>
      <c r="O1866" s="3">
        <v>5</v>
      </c>
      <c r="P1866">
        <v>5</v>
      </c>
      <c r="Q1866" t="s">
        <v>7881</v>
      </c>
    </row>
    <row r="1867" spans="1:17" x14ac:dyDescent="0.25">
      <c r="A1867" t="s">
        <v>3212</v>
      </c>
      <c r="B1867" s="1">
        <v>41026</v>
      </c>
      <c r="C1867" t="s">
        <v>1892</v>
      </c>
      <c r="D1867" t="s">
        <v>101</v>
      </c>
      <c r="E1867" t="s">
        <v>256</v>
      </c>
      <c r="F1867" t="s">
        <v>3213</v>
      </c>
      <c r="G1867" t="s">
        <v>41</v>
      </c>
      <c r="H1867" t="s">
        <v>31</v>
      </c>
      <c r="I1867" t="s">
        <v>32</v>
      </c>
      <c r="J1867" t="s">
        <v>24</v>
      </c>
      <c r="K1867" t="s">
        <v>78</v>
      </c>
      <c r="L1867" t="s">
        <v>771</v>
      </c>
      <c r="M1867" s="2">
        <v>0</v>
      </c>
      <c r="N1867" s="3">
        <v>13</v>
      </c>
      <c r="O1867" s="3">
        <v>3</v>
      </c>
      <c r="P1867">
        <v>2</v>
      </c>
      <c r="Q1867" t="s">
        <v>7880</v>
      </c>
    </row>
    <row r="1868" spans="1:17" x14ac:dyDescent="0.25">
      <c r="A1868" t="s">
        <v>3212</v>
      </c>
      <c r="B1868" s="1">
        <v>41026</v>
      </c>
      <c r="C1868" t="s">
        <v>1892</v>
      </c>
      <c r="D1868" t="s">
        <v>101</v>
      </c>
      <c r="E1868" t="s">
        <v>256</v>
      </c>
      <c r="F1868" t="s">
        <v>3213</v>
      </c>
      <c r="G1868" t="s">
        <v>41</v>
      </c>
      <c r="H1868" t="s">
        <v>31</v>
      </c>
      <c r="I1868" t="s">
        <v>32</v>
      </c>
      <c r="J1868" t="s">
        <v>24</v>
      </c>
      <c r="K1868" t="s">
        <v>145</v>
      </c>
      <c r="L1868" t="s">
        <v>3214</v>
      </c>
      <c r="M1868" s="2">
        <v>0</v>
      </c>
      <c r="N1868" s="3">
        <v>83</v>
      </c>
      <c r="O1868" s="3">
        <v>34</v>
      </c>
      <c r="P1868">
        <v>5</v>
      </c>
      <c r="Q1868" t="s">
        <v>7880</v>
      </c>
    </row>
    <row r="1869" spans="1:17" x14ac:dyDescent="0.25">
      <c r="A1869" t="s">
        <v>3215</v>
      </c>
      <c r="B1869" s="1">
        <v>41027</v>
      </c>
      <c r="C1869" t="s">
        <v>3216</v>
      </c>
      <c r="D1869" t="s">
        <v>81</v>
      </c>
      <c r="E1869" t="s">
        <v>82</v>
      </c>
      <c r="F1869" t="s">
        <v>82</v>
      </c>
      <c r="G1869" t="s">
        <v>41</v>
      </c>
      <c r="H1869" t="s">
        <v>31</v>
      </c>
      <c r="I1869" t="s">
        <v>32</v>
      </c>
      <c r="J1869" t="s">
        <v>24</v>
      </c>
      <c r="K1869" t="s">
        <v>43</v>
      </c>
      <c r="L1869" t="s">
        <v>736</v>
      </c>
      <c r="M1869" s="2">
        <v>0</v>
      </c>
      <c r="N1869" s="3">
        <v>19</v>
      </c>
      <c r="O1869" s="3">
        <v>5</v>
      </c>
      <c r="P1869">
        <v>1</v>
      </c>
      <c r="Q1869" t="s">
        <v>7881</v>
      </c>
    </row>
    <row r="1870" spans="1:17" x14ac:dyDescent="0.25">
      <c r="A1870" t="s">
        <v>3215</v>
      </c>
      <c r="B1870" s="1">
        <v>41027</v>
      </c>
      <c r="C1870" t="s">
        <v>3216</v>
      </c>
      <c r="D1870" t="s">
        <v>81</v>
      </c>
      <c r="E1870" t="s">
        <v>82</v>
      </c>
      <c r="F1870" t="s">
        <v>82</v>
      </c>
      <c r="G1870" t="s">
        <v>41</v>
      </c>
      <c r="H1870" t="s">
        <v>31</v>
      </c>
      <c r="I1870" t="s">
        <v>32</v>
      </c>
      <c r="J1870" t="s">
        <v>24</v>
      </c>
      <c r="K1870" t="s">
        <v>43</v>
      </c>
      <c r="L1870" t="s">
        <v>3217</v>
      </c>
      <c r="M1870" s="2">
        <v>0</v>
      </c>
      <c r="N1870" s="3">
        <v>40</v>
      </c>
      <c r="O1870" s="3">
        <v>10</v>
      </c>
      <c r="P1870">
        <v>2</v>
      </c>
      <c r="Q1870" t="s">
        <v>7881</v>
      </c>
    </row>
    <row r="1871" spans="1:17" x14ac:dyDescent="0.25">
      <c r="A1871" t="s">
        <v>3215</v>
      </c>
      <c r="B1871" s="1">
        <v>41027</v>
      </c>
      <c r="C1871" t="s">
        <v>3216</v>
      </c>
      <c r="D1871" t="s">
        <v>81</v>
      </c>
      <c r="E1871" t="s">
        <v>82</v>
      </c>
      <c r="F1871" t="s">
        <v>82</v>
      </c>
      <c r="G1871" t="s">
        <v>41</v>
      </c>
      <c r="H1871" t="s">
        <v>31</v>
      </c>
      <c r="I1871" t="s">
        <v>32</v>
      </c>
      <c r="J1871" t="s">
        <v>24</v>
      </c>
      <c r="K1871" t="s">
        <v>91</v>
      </c>
      <c r="L1871" t="s">
        <v>3218</v>
      </c>
      <c r="M1871" s="2">
        <v>0</v>
      </c>
      <c r="N1871" s="3">
        <v>21</v>
      </c>
      <c r="O1871" s="3">
        <v>3</v>
      </c>
      <c r="P1871">
        <v>2</v>
      </c>
      <c r="Q1871" t="s">
        <v>7881</v>
      </c>
    </row>
    <row r="1872" spans="1:17" x14ac:dyDescent="0.25">
      <c r="A1872" t="s">
        <v>3215</v>
      </c>
      <c r="B1872" s="1">
        <v>41027</v>
      </c>
      <c r="C1872" t="s">
        <v>3216</v>
      </c>
      <c r="D1872" t="s">
        <v>81</v>
      </c>
      <c r="E1872" t="s">
        <v>82</v>
      </c>
      <c r="F1872" t="s">
        <v>82</v>
      </c>
      <c r="G1872" t="s">
        <v>41</v>
      </c>
      <c r="H1872" t="s">
        <v>31</v>
      </c>
      <c r="I1872" t="s">
        <v>32</v>
      </c>
      <c r="J1872" t="s">
        <v>24</v>
      </c>
      <c r="K1872" t="s">
        <v>25</v>
      </c>
      <c r="L1872" t="s">
        <v>2240</v>
      </c>
      <c r="M1872" s="2">
        <v>0</v>
      </c>
      <c r="N1872" s="3">
        <v>83</v>
      </c>
      <c r="O1872" s="3">
        <v>18</v>
      </c>
      <c r="P1872">
        <v>3</v>
      </c>
      <c r="Q1872" t="s">
        <v>7880</v>
      </c>
    </row>
    <row r="1873" spans="1:17" x14ac:dyDescent="0.25">
      <c r="A1873" t="s">
        <v>3215</v>
      </c>
      <c r="B1873" s="1">
        <v>41027</v>
      </c>
      <c r="C1873" t="s">
        <v>3216</v>
      </c>
      <c r="D1873" t="s">
        <v>81</v>
      </c>
      <c r="E1873" t="s">
        <v>82</v>
      </c>
      <c r="F1873" t="s">
        <v>82</v>
      </c>
      <c r="G1873" t="s">
        <v>41</v>
      </c>
      <c r="H1873" t="s">
        <v>31</v>
      </c>
      <c r="I1873" t="s">
        <v>32</v>
      </c>
      <c r="J1873" t="s">
        <v>107</v>
      </c>
      <c r="K1873" t="s">
        <v>108</v>
      </c>
      <c r="L1873" t="s">
        <v>2932</v>
      </c>
      <c r="M1873" s="2">
        <v>0</v>
      </c>
      <c r="N1873" s="3">
        <v>426</v>
      </c>
      <c r="O1873" s="3">
        <v>4</v>
      </c>
      <c r="P1873">
        <v>5</v>
      </c>
      <c r="Q1873" t="s">
        <v>7880</v>
      </c>
    </row>
    <row r="1874" spans="1:17" x14ac:dyDescent="0.25">
      <c r="A1874" t="s">
        <v>3219</v>
      </c>
      <c r="B1874" s="1">
        <v>41027</v>
      </c>
      <c r="C1874" t="s">
        <v>3220</v>
      </c>
      <c r="D1874" t="s">
        <v>338</v>
      </c>
      <c r="E1874" t="s">
        <v>401</v>
      </c>
      <c r="F1874" t="s">
        <v>3221</v>
      </c>
      <c r="G1874" t="s">
        <v>41</v>
      </c>
      <c r="H1874" t="s">
        <v>31</v>
      </c>
      <c r="I1874" t="s">
        <v>32</v>
      </c>
      <c r="J1874" t="s">
        <v>24</v>
      </c>
      <c r="K1874" t="s">
        <v>169</v>
      </c>
      <c r="L1874" t="s">
        <v>3222</v>
      </c>
      <c r="M1874" s="2">
        <v>0</v>
      </c>
      <c r="N1874" s="3">
        <v>174</v>
      </c>
      <c r="O1874" s="3">
        <v>10</v>
      </c>
      <c r="P1874">
        <v>9</v>
      </c>
      <c r="Q1874" t="s">
        <v>7880</v>
      </c>
    </row>
    <row r="1875" spans="1:17" x14ac:dyDescent="0.25">
      <c r="A1875" t="s">
        <v>3223</v>
      </c>
      <c r="B1875" s="1">
        <v>41029</v>
      </c>
      <c r="C1875" t="s">
        <v>1465</v>
      </c>
      <c r="D1875" t="s">
        <v>101</v>
      </c>
      <c r="E1875" t="s">
        <v>183</v>
      </c>
      <c r="F1875" t="s">
        <v>1834</v>
      </c>
      <c r="G1875" t="s">
        <v>41</v>
      </c>
      <c r="H1875" t="s">
        <v>31</v>
      </c>
      <c r="I1875" t="s">
        <v>32</v>
      </c>
      <c r="J1875" t="s">
        <v>34</v>
      </c>
      <c r="K1875" t="s">
        <v>97</v>
      </c>
      <c r="L1875" t="s">
        <v>2651</v>
      </c>
      <c r="M1875" s="2">
        <v>0.1</v>
      </c>
      <c r="N1875" s="3">
        <v>1243</v>
      </c>
      <c r="O1875" s="3">
        <v>345</v>
      </c>
      <c r="P1875">
        <v>3</v>
      </c>
      <c r="Q1875" t="s">
        <v>7881</v>
      </c>
    </row>
    <row r="1876" spans="1:17" x14ac:dyDescent="0.25">
      <c r="A1876" t="s">
        <v>3223</v>
      </c>
      <c r="B1876" s="1">
        <v>41029</v>
      </c>
      <c r="C1876" t="s">
        <v>1465</v>
      </c>
      <c r="D1876" t="s">
        <v>101</v>
      </c>
      <c r="E1876" t="s">
        <v>183</v>
      </c>
      <c r="F1876" t="s">
        <v>1834</v>
      </c>
      <c r="G1876" t="s">
        <v>41</v>
      </c>
      <c r="H1876" t="s">
        <v>31</v>
      </c>
      <c r="I1876" t="s">
        <v>32</v>
      </c>
      <c r="J1876" t="s">
        <v>24</v>
      </c>
      <c r="K1876" t="s">
        <v>43</v>
      </c>
      <c r="L1876" t="s">
        <v>298</v>
      </c>
      <c r="M1876" s="2">
        <v>0</v>
      </c>
      <c r="N1876" s="3">
        <v>60</v>
      </c>
      <c r="O1876" s="3">
        <v>10</v>
      </c>
      <c r="P1876">
        <v>2</v>
      </c>
      <c r="Q1876" t="s">
        <v>7880</v>
      </c>
    </row>
    <row r="1877" spans="1:17" x14ac:dyDescent="0.25">
      <c r="A1877" t="s">
        <v>3223</v>
      </c>
      <c r="B1877" s="1">
        <v>41029</v>
      </c>
      <c r="C1877" t="s">
        <v>1465</v>
      </c>
      <c r="D1877" t="s">
        <v>101</v>
      </c>
      <c r="E1877" t="s">
        <v>183</v>
      </c>
      <c r="F1877" t="s">
        <v>1834</v>
      </c>
      <c r="G1877" t="s">
        <v>41</v>
      </c>
      <c r="H1877" t="s">
        <v>31</v>
      </c>
      <c r="I1877" t="s">
        <v>32</v>
      </c>
      <c r="J1877" t="s">
        <v>24</v>
      </c>
      <c r="K1877" t="s">
        <v>63</v>
      </c>
      <c r="L1877" t="s">
        <v>2788</v>
      </c>
      <c r="M1877" s="2">
        <v>0</v>
      </c>
      <c r="N1877" s="3">
        <v>72</v>
      </c>
      <c r="O1877" s="3">
        <v>35</v>
      </c>
      <c r="P1877">
        <v>5</v>
      </c>
      <c r="Q1877" t="s">
        <v>7880</v>
      </c>
    </row>
    <row r="1878" spans="1:17" x14ac:dyDescent="0.25">
      <c r="A1878" t="s">
        <v>3224</v>
      </c>
      <c r="B1878" s="1">
        <v>41030</v>
      </c>
      <c r="C1878" t="s">
        <v>3225</v>
      </c>
      <c r="D1878" t="s">
        <v>101</v>
      </c>
      <c r="E1878" t="s">
        <v>471</v>
      </c>
      <c r="F1878" t="s">
        <v>1886</v>
      </c>
      <c r="G1878" t="s">
        <v>41</v>
      </c>
      <c r="H1878" t="s">
        <v>21</v>
      </c>
      <c r="I1878" t="s">
        <v>22</v>
      </c>
      <c r="J1878" t="s">
        <v>24</v>
      </c>
      <c r="K1878" t="s">
        <v>78</v>
      </c>
      <c r="L1878" t="s">
        <v>673</v>
      </c>
      <c r="M1878" s="2">
        <v>0</v>
      </c>
      <c r="N1878" s="3">
        <v>100</v>
      </c>
      <c r="O1878" s="3">
        <v>28</v>
      </c>
      <c r="P1878">
        <v>2</v>
      </c>
      <c r="Q1878" t="s">
        <v>7880</v>
      </c>
    </row>
    <row r="1879" spans="1:17" x14ac:dyDescent="0.25">
      <c r="A1879" t="s">
        <v>3226</v>
      </c>
      <c r="B1879" s="1">
        <v>41030</v>
      </c>
      <c r="C1879" t="s">
        <v>2190</v>
      </c>
      <c r="D1879" t="s">
        <v>101</v>
      </c>
      <c r="E1879" t="s">
        <v>874</v>
      </c>
      <c r="F1879" t="s">
        <v>2991</v>
      </c>
      <c r="G1879" t="s">
        <v>41</v>
      </c>
      <c r="H1879" t="s">
        <v>31</v>
      </c>
      <c r="I1879" t="s">
        <v>32</v>
      </c>
      <c r="J1879" t="s">
        <v>34</v>
      </c>
      <c r="K1879" t="s">
        <v>218</v>
      </c>
      <c r="L1879" t="s">
        <v>2095</v>
      </c>
      <c r="M1879" s="2">
        <v>0</v>
      </c>
      <c r="N1879" s="3">
        <v>49</v>
      </c>
      <c r="O1879" s="3">
        <v>24</v>
      </c>
      <c r="P1879">
        <v>1</v>
      </c>
      <c r="Q1879" t="s">
        <v>7881</v>
      </c>
    </row>
    <row r="1880" spans="1:17" x14ac:dyDescent="0.25">
      <c r="A1880" t="s">
        <v>3226</v>
      </c>
      <c r="B1880" s="1">
        <v>41030</v>
      </c>
      <c r="C1880" t="s">
        <v>2190</v>
      </c>
      <c r="D1880" t="s">
        <v>101</v>
      </c>
      <c r="E1880" t="s">
        <v>874</v>
      </c>
      <c r="F1880" t="s">
        <v>2991</v>
      </c>
      <c r="G1880" t="s">
        <v>41</v>
      </c>
      <c r="H1880" t="s">
        <v>31</v>
      </c>
      <c r="I1880" t="s">
        <v>32</v>
      </c>
      <c r="J1880" t="s">
        <v>24</v>
      </c>
      <c r="K1880" t="s">
        <v>50</v>
      </c>
      <c r="L1880" t="s">
        <v>1095</v>
      </c>
      <c r="M1880" s="2">
        <v>0.1</v>
      </c>
      <c r="N1880" s="3">
        <v>363</v>
      </c>
      <c r="O1880" s="3">
        <v>149</v>
      </c>
      <c r="P1880">
        <v>3</v>
      </c>
      <c r="Q1880" t="s">
        <v>7881</v>
      </c>
    </row>
    <row r="1881" spans="1:17" x14ac:dyDescent="0.25">
      <c r="A1881" t="s">
        <v>3227</v>
      </c>
      <c r="B1881" s="1">
        <v>41030</v>
      </c>
      <c r="C1881" t="s">
        <v>925</v>
      </c>
      <c r="D1881" t="s">
        <v>28</v>
      </c>
      <c r="E1881" t="s">
        <v>29</v>
      </c>
      <c r="F1881" t="s">
        <v>46</v>
      </c>
      <c r="G1881" t="s">
        <v>20</v>
      </c>
      <c r="H1881" t="s">
        <v>47</v>
      </c>
      <c r="I1881" t="s">
        <v>54</v>
      </c>
      <c r="J1881" t="s">
        <v>24</v>
      </c>
      <c r="K1881" t="s">
        <v>43</v>
      </c>
      <c r="L1881" t="s">
        <v>2478</v>
      </c>
      <c r="M1881" s="2">
        <v>0.5</v>
      </c>
      <c r="N1881" s="3">
        <v>15</v>
      </c>
      <c r="O1881" s="3">
        <v>-10</v>
      </c>
      <c r="P1881">
        <v>2</v>
      </c>
      <c r="Q1881" t="s">
        <v>7880</v>
      </c>
    </row>
    <row r="1882" spans="1:17" x14ac:dyDescent="0.25">
      <c r="A1882" t="s">
        <v>3228</v>
      </c>
      <c r="B1882" s="1">
        <v>41032</v>
      </c>
      <c r="C1882" t="s">
        <v>1705</v>
      </c>
      <c r="D1882" t="s">
        <v>18</v>
      </c>
      <c r="E1882" t="s">
        <v>19</v>
      </c>
      <c r="F1882" t="s">
        <v>3229</v>
      </c>
      <c r="G1882" t="s">
        <v>20</v>
      </c>
      <c r="H1882" t="s">
        <v>47</v>
      </c>
      <c r="I1882" t="s">
        <v>22</v>
      </c>
      <c r="J1882" t="s">
        <v>34</v>
      </c>
      <c r="K1882" t="s">
        <v>97</v>
      </c>
      <c r="L1882" t="s">
        <v>2540</v>
      </c>
      <c r="M1882" s="2">
        <v>0.5</v>
      </c>
      <c r="N1882" s="3">
        <v>352</v>
      </c>
      <c r="O1882" s="3">
        <v>-49</v>
      </c>
      <c r="P1882">
        <v>8</v>
      </c>
      <c r="Q1882" t="s">
        <v>7881</v>
      </c>
    </row>
    <row r="1883" spans="1:17" x14ac:dyDescent="0.25">
      <c r="A1883" t="s">
        <v>3230</v>
      </c>
      <c r="B1883" s="1">
        <v>41037</v>
      </c>
      <c r="C1883" t="s">
        <v>3231</v>
      </c>
      <c r="D1883" t="s">
        <v>28</v>
      </c>
      <c r="E1883" t="s">
        <v>664</v>
      </c>
      <c r="F1883" t="s">
        <v>1349</v>
      </c>
      <c r="G1883" t="s">
        <v>20</v>
      </c>
      <c r="H1883" t="s">
        <v>47</v>
      </c>
      <c r="I1883" t="s">
        <v>22</v>
      </c>
      <c r="J1883" t="s">
        <v>24</v>
      </c>
      <c r="K1883" t="s">
        <v>43</v>
      </c>
      <c r="L1883" t="s">
        <v>347</v>
      </c>
      <c r="M1883" s="2">
        <v>0</v>
      </c>
      <c r="N1883" s="3">
        <v>38</v>
      </c>
      <c r="O1883" s="3">
        <v>8</v>
      </c>
      <c r="P1883">
        <v>2</v>
      </c>
      <c r="Q1883" t="s">
        <v>7881</v>
      </c>
    </row>
    <row r="1884" spans="1:17" x14ac:dyDescent="0.25">
      <c r="A1884" t="s">
        <v>3230</v>
      </c>
      <c r="B1884" s="1">
        <v>41037</v>
      </c>
      <c r="C1884" t="s">
        <v>3231</v>
      </c>
      <c r="D1884" t="s">
        <v>28</v>
      </c>
      <c r="E1884" t="s">
        <v>664</v>
      </c>
      <c r="F1884" t="s">
        <v>1349</v>
      </c>
      <c r="G1884" t="s">
        <v>20</v>
      </c>
      <c r="H1884" t="s">
        <v>47</v>
      </c>
      <c r="I1884" t="s">
        <v>22</v>
      </c>
      <c r="J1884" t="s">
        <v>24</v>
      </c>
      <c r="K1884" t="s">
        <v>78</v>
      </c>
      <c r="L1884" t="s">
        <v>893</v>
      </c>
      <c r="M1884" s="2">
        <v>0</v>
      </c>
      <c r="N1884" s="3">
        <v>245</v>
      </c>
      <c r="O1884" s="3">
        <v>88</v>
      </c>
      <c r="P1884">
        <v>5</v>
      </c>
      <c r="Q1884" t="s">
        <v>7880</v>
      </c>
    </row>
    <row r="1885" spans="1:17" x14ac:dyDescent="0.25">
      <c r="A1885" t="s">
        <v>3230</v>
      </c>
      <c r="B1885" s="1">
        <v>41037</v>
      </c>
      <c r="C1885" t="s">
        <v>3231</v>
      </c>
      <c r="D1885" t="s">
        <v>28</v>
      </c>
      <c r="E1885" t="s">
        <v>664</v>
      </c>
      <c r="F1885" t="s">
        <v>1349</v>
      </c>
      <c r="G1885" t="s">
        <v>20</v>
      </c>
      <c r="H1885" t="s">
        <v>47</v>
      </c>
      <c r="I1885" t="s">
        <v>22</v>
      </c>
      <c r="J1885" t="s">
        <v>24</v>
      </c>
      <c r="K1885" t="s">
        <v>25</v>
      </c>
      <c r="L1885" t="s">
        <v>116</v>
      </c>
      <c r="M1885" s="2">
        <v>0</v>
      </c>
      <c r="N1885" s="3">
        <v>136</v>
      </c>
      <c r="O1885" s="3">
        <v>56</v>
      </c>
      <c r="P1885">
        <v>4</v>
      </c>
      <c r="Q1885" t="s">
        <v>7880</v>
      </c>
    </row>
    <row r="1886" spans="1:17" x14ac:dyDescent="0.25">
      <c r="A1886" t="s">
        <v>3232</v>
      </c>
      <c r="B1886" s="1">
        <v>41037</v>
      </c>
      <c r="C1886" t="s">
        <v>1948</v>
      </c>
      <c r="D1886" t="s">
        <v>237</v>
      </c>
      <c r="E1886" t="s">
        <v>3233</v>
      </c>
      <c r="F1886" t="s">
        <v>3234</v>
      </c>
      <c r="G1886" t="s">
        <v>76</v>
      </c>
      <c r="H1886" t="s">
        <v>31</v>
      </c>
      <c r="I1886" t="s">
        <v>32</v>
      </c>
      <c r="J1886" t="s">
        <v>107</v>
      </c>
      <c r="K1886" t="s">
        <v>108</v>
      </c>
      <c r="L1886" t="s">
        <v>3235</v>
      </c>
      <c r="M1886" s="2">
        <v>0.5</v>
      </c>
      <c r="N1886" s="3">
        <v>186</v>
      </c>
      <c r="O1886" s="3">
        <v>-157</v>
      </c>
      <c r="P1886">
        <v>5</v>
      </c>
      <c r="Q1886" t="s">
        <v>7880</v>
      </c>
    </row>
    <row r="1887" spans="1:17" x14ac:dyDescent="0.25">
      <c r="A1887" t="s">
        <v>3236</v>
      </c>
      <c r="B1887" s="1">
        <v>41038</v>
      </c>
      <c r="C1887" t="s">
        <v>2302</v>
      </c>
      <c r="D1887" t="s">
        <v>38</v>
      </c>
      <c r="E1887" t="s">
        <v>178</v>
      </c>
      <c r="F1887" t="s">
        <v>3237</v>
      </c>
      <c r="G1887" t="s">
        <v>41</v>
      </c>
      <c r="H1887" t="s">
        <v>31</v>
      </c>
      <c r="I1887" t="s">
        <v>95</v>
      </c>
      <c r="J1887" t="s">
        <v>24</v>
      </c>
      <c r="K1887" t="s">
        <v>63</v>
      </c>
      <c r="L1887" t="s">
        <v>2664</v>
      </c>
      <c r="M1887" s="2">
        <v>0</v>
      </c>
      <c r="N1887" s="3">
        <v>55</v>
      </c>
      <c r="O1887" s="3">
        <v>17</v>
      </c>
      <c r="P1887">
        <v>4</v>
      </c>
      <c r="Q1887" t="s">
        <v>7880</v>
      </c>
    </row>
    <row r="1888" spans="1:17" x14ac:dyDescent="0.25">
      <c r="A1888" t="s">
        <v>3238</v>
      </c>
      <c r="B1888" s="1">
        <v>41038</v>
      </c>
      <c r="C1888" t="s">
        <v>3239</v>
      </c>
      <c r="D1888" t="s">
        <v>38</v>
      </c>
      <c r="E1888" t="s">
        <v>495</v>
      </c>
      <c r="F1888" t="s">
        <v>3240</v>
      </c>
      <c r="G1888" t="s">
        <v>41</v>
      </c>
      <c r="H1888" t="s">
        <v>31</v>
      </c>
      <c r="I1888" t="s">
        <v>32</v>
      </c>
      <c r="J1888" t="s">
        <v>24</v>
      </c>
      <c r="K1888" t="s">
        <v>50</v>
      </c>
      <c r="L1888" t="s">
        <v>784</v>
      </c>
      <c r="M1888" s="2">
        <v>0.1</v>
      </c>
      <c r="N1888" s="3">
        <v>71</v>
      </c>
      <c r="O1888" s="3">
        <v>25</v>
      </c>
      <c r="P1888">
        <v>3</v>
      </c>
      <c r="Q1888" t="s">
        <v>7881</v>
      </c>
    </row>
    <row r="1889" spans="1:17" x14ac:dyDescent="0.25">
      <c r="A1889" t="s">
        <v>3241</v>
      </c>
      <c r="B1889" s="1">
        <v>41038</v>
      </c>
      <c r="C1889" t="s">
        <v>3242</v>
      </c>
      <c r="D1889" t="s">
        <v>119</v>
      </c>
      <c r="E1889" t="s">
        <v>433</v>
      </c>
      <c r="F1889" t="s">
        <v>892</v>
      </c>
      <c r="G1889" t="s">
        <v>41</v>
      </c>
      <c r="H1889" t="s">
        <v>21</v>
      </c>
      <c r="I1889" t="s">
        <v>22</v>
      </c>
      <c r="J1889" t="s">
        <v>24</v>
      </c>
      <c r="K1889" t="s">
        <v>63</v>
      </c>
      <c r="L1889" t="s">
        <v>3243</v>
      </c>
      <c r="M1889" s="2">
        <v>0.5</v>
      </c>
      <c r="N1889" s="3">
        <v>11</v>
      </c>
      <c r="O1889" s="3">
        <v>-7</v>
      </c>
      <c r="P1889">
        <v>2</v>
      </c>
      <c r="Q1889" t="s">
        <v>7881</v>
      </c>
    </row>
    <row r="1890" spans="1:17" x14ac:dyDescent="0.25">
      <c r="A1890" t="s">
        <v>3244</v>
      </c>
      <c r="B1890" s="1">
        <v>41040</v>
      </c>
      <c r="C1890" t="s">
        <v>2067</v>
      </c>
      <c r="D1890" t="s">
        <v>101</v>
      </c>
      <c r="E1890" t="s">
        <v>743</v>
      </c>
      <c r="F1890" t="s">
        <v>743</v>
      </c>
      <c r="G1890" t="s">
        <v>41</v>
      </c>
      <c r="H1890" t="s">
        <v>31</v>
      </c>
      <c r="I1890" t="s">
        <v>32</v>
      </c>
      <c r="J1890" t="s">
        <v>34</v>
      </c>
      <c r="K1890" t="s">
        <v>35</v>
      </c>
      <c r="L1890" t="s">
        <v>2696</v>
      </c>
      <c r="M1890" s="2">
        <v>0.1</v>
      </c>
      <c r="N1890" s="3">
        <v>269</v>
      </c>
      <c r="O1890" s="3">
        <v>84</v>
      </c>
      <c r="P1890">
        <v>2</v>
      </c>
      <c r="Q1890" t="s">
        <v>7880</v>
      </c>
    </row>
    <row r="1891" spans="1:17" x14ac:dyDescent="0.25">
      <c r="A1891" t="s">
        <v>3244</v>
      </c>
      <c r="B1891" s="1">
        <v>41040</v>
      </c>
      <c r="C1891" t="s">
        <v>2067</v>
      </c>
      <c r="D1891" t="s">
        <v>101</v>
      </c>
      <c r="E1891" t="s">
        <v>743</v>
      </c>
      <c r="F1891" t="s">
        <v>743</v>
      </c>
      <c r="G1891" t="s">
        <v>41</v>
      </c>
      <c r="H1891" t="s">
        <v>31</v>
      </c>
      <c r="I1891" t="s">
        <v>32</v>
      </c>
      <c r="J1891" t="s">
        <v>34</v>
      </c>
      <c r="K1891" t="s">
        <v>97</v>
      </c>
      <c r="L1891" t="s">
        <v>3245</v>
      </c>
      <c r="M1891" s="2">
        <v>0.1</v>
      </c>
      <c r="N1891" s="3">
        <v>344</v>
      </c>
      <c r="O1891" s="3">
        <v>23</v>
      </c>
      <c r="P1891">
        <v>4</v>
      </c>
      <c r="Q1891" t="s">
        <v>7880</v>
      </c>
    </row>
    <row r="1892" spans="1:17" x14ac:dyDescent="0.25">
      <c r="A1892" t="s">
        <v>3244</v>
      </c>
      <c r="B1892" s="1">
        <v>41040</v>
      </c>
      <c r="C1892" t="s">
        <v>2067</v>
      </c>
      <c r="D1892" t="s">
        <v>101</v>
      </c>
      <c r="E1892" t="s">
        <v>743</v>
      </c>
      <c r="F1892" t="s">
        <v>743</v>
      </c>
      <c r="G1892" t="s">
        <v>41</v>
      </c>
      <c r="H1892" t="s">
        <v>31</v>
      </c>
      <c r="I1892" t="s">
        <v>32</v>
      </c>
      <c r="J1892" t="s">
        <v>24</v>
      </c>
      <c r="K1892" t="s">
        <v>43</v>
      </c>
      <c r="L1892" t="s">
        <v>3188</v>
      </c>
      <c r="M1892" s="2">
        <v>0</v>
      </c>
      <c r="N1892" s="3">
        <v>104</v>
      </c>
      <c r="O1892" s="3">
        <v>3</v>
      </c>
      <c r="P1892">
        <v>2</v>
      </c>
      <c r="Q1892" t="s">
        <v>7881</v>
      </c>
    </row>
    <row r="1893" spans="1:17" x14ac:dyDescent="0.25">
      <c r="A1893" t="s">
        <v>3244</v>
      </c>
      <c r="B1893" s="1">
        <v>41040</v>
      </c>
      <c r="C1893" t="s">
        <v>2067</v>
      </c>
      <c r="D1893" t="s">
        <v>101</v>
      </c>
      <c r="E1893" t="s">
        <v>743</v>
      </c>
      <c r="F1893" t="s">
        <v>743</v>
      </c>
      <c r="G1893" t="s">
        <v>41</v>
      </c>
      <c r="H1893" t="s">
        <v>31</v>
      </c>
      <c r="I1893" t="s">
        <v>32</v>
      </c>
      <c r="J1893" t="s">
        <v>24</v>
      </c>
      <c r="K1893" t="s">
        <v>63</v>
      </c>
      <c r="L1893" t="s">
        <v>3246</v>
      </c>
      <c r="M1893" s="2">
        <v>0</v>
      </c>
      <c r="N1893" s="3">
        <v>26</v>
      </c>
      <c r="O1893" s="3">
        <v>9</v>
      </c>
      <c r="P1893">
        <v>2</v>
      </c>
      <c r="Q1893" t="s">
        <v>7881</v>
      </c>
    </row>
    <row r="1894" spans="1:17" x14ac:dyDescent="0.25">
      <c r="A1894" t="s">
        <v>3244</v>
      </c>
      <c r="B1894" s="1">
        <v>41040</v>
      </c>
      <c r="C1894" t="s">
        <v>2067</v>
      </c>
      <c r="D1894" t="s">
        <v>101</v>
      </c>
      <c r="E1894" t="s">
        <v>743</v>
      </c>
      <c r="F1894" t="s">
        <v>743</v>
      </c>
      <c r="G1894" t="s">
        <v>41</v>
      </c>
      <c r="H1894" t="s">
        <v>31</v>
      </c>
      <c r="I1894" t="s">
        <v>32</v>
      </c>
      <c r="J1894" t="s">
        <v>24</v>
      </c>
      <c r="K1894" t="s">
        <v>63</v>
      </c>
      <c r="L1894" t="s">
        <v>3247</v>
      </c>
      <c r="M1894" s="2">
        <v>0</v>
      </c>
      <c r="N1894" s="3">
        <v>49</v>
      </c>
      <c r="O1894" s="3">
        <v>17</v>
      </c>
      <c r="P1894">
        <v>3</v>
      </c>
      <c r="Q1894" t="s">
        <v>7881</v>
      </c>
    </row>
    <row r="1895" spans="1:17" x14ac:dyDescent="0.25">
      <c r="A1895" t="s">
        <v>3244</v>
      </c>
      <c r="B1895" s="1">
        <v>41040</v>
      </c>
      <c r="C1895" t="s">
        <v>2067</v>
      </c>
      <c r="D1895" t="s">
        <v>101</v>
      </c>
      <c r="E1895" t="s">
        <v>743</v>
      </c>
      <c r="F1895" t="s">
        <v>743</v>
      </c>
      <c r="G1895" t="s">
        <v>41</v>
      </c>
      <c r="H1895" t="s">
        <v>31</v>
      </c>
      <c r="I1895" t="s">
        <v>32</v>
      </c>
      <c r="J1895" t="s">
        <v>24</v>
      </c>
      <c r="K1895" t="s">
        <v>50</v>
      </c>
      <c r="L1895" t="s">
        <v>3035</v>
      </c>
      <c r="M1895" s="2">
        <v>0.1</v>
      </c>
      <c r="N1895" s="3">
        <v>171</v>
      </c>
      <c r="O1895" s="3">
        <v>6</v>
      </c>
      <c r="P1895">
        <v>4</v>
      </c>
      <c r="Q1895" t="s">
        <v>7881</v>
      </c>
    </row>
    <row r="1896" spans="1:17" x14ac:dyDescent="0.25">
      <c r="A1896" t="s">
        <v>3248</v>
      </c>
      <c r="B1896" s="1">
        <v>41040</v>
      </c>
      <c r="C1896" t="s">
        <v>3249</v>
      </c>
      <c r="D1896" t="s">
        <v>73</v>
      </c>
      <c r="E1896" t="s">
        <v>422</v>
      </c>
      <c r="F1896" t="s">
        <v>3250</v>
      </c>
      <c r="G1896" t="s">
        <v>76</v>
      </c>
      <c r="H1896" t="s">
        <v>47</v>
      </c>
      <c r="I1896" t="s">
        <v>32</v>
      </c>
      <c r="J1896" t="s">
        <v>24</v>
      </c>
      <c r="K1896" t="s">
        <v>141</v>
      </c>
      <c r="L1896" t="s">
        <v>3251</v>
      </c>
      <c r="M1896" s="2">
        <v>0</v>
      </c>
      <c r="N1896" s="3">
        <v>1054</v>
      </c>
      <c r="O1896" s="3">
        <v>337</v>
      </c>
      <c r="P1896">
        <v>2</v>
      </c>
      <c r="Q1896" t="s">
        <v>7881</v>
      </c>
    </row>
    <row r="1897" spans="1:17" x14ac:dyDescent="0.25">
      <c r="A1897" t="s">
        <v>3248</v>
      </c>
      <c r="B1897" s="1">
        <v>41040</v>
      </c>
      <c r="C1897" t="s">
        <v>3249</v>
      </c>
      <c r="D1897" t="s">
        <v>73</v>
      </c>
      <c r="E1897" t="s">
        <v>422</v>
      </c>
      <c r="F1897" t="s">
        <v>3250</v>
      </c>
      <c r="G1897" t="s">
        <v>76</v>
      </c>
      <c r="H1897" t="s">
        <v>47</v>
      </c>
      <c r="I1897" t="s">
        <v>32</v>
      </c>
      <c r="J1897" t="s">
        <v>24</v>
      </c>
      <c r="K1897" t="s">
        <v>78</v>
      </c>
      <c r="L1897" t="s">
        <v>163</v>
      </c>
      <c r="M1897" s="2">
        <v>0</v>
      </c>
      <c r="N1897" s="3">
        <v>153</v>
      </c>
      <c r="O1897" s="3">
        <v>44</v>
      </c>
      <c r="P1897">
        <v>3</v>
      </c>
      <c r="Q1897" t="s">
        <v>7880</v>
      </c>
    </row>
    <row r="1898" spans="1:17" x14ac:dyDescent="0.25">
      <c r="A1898" t="s">
        <v>3248</v>
      </c>
      <c r="B1898" s="1">
        <v>41040</v>
      </c>
      <c r="C1898" t="s">
        <v>3249</v>
      </c>
      <c r="D1898" t="s">
        <v>73</v>
      </c>
      <c r="E1898" t="s">
        <v>422</v>
      </c>
      <c r="F1898" t="s">
        <v>3250</v>
      </c>
      <c r="G1898" t="s">
        <v>76</v>
      </c>
      <c r="H1898" t="s">
        <v>47</v>
      </c>
      <c r="I1898" t="s">
        <v>32</v>
      </c>
      <c r="J1898" t="s">
        <v>24</v>
      </c>
      <c r="K1898" t="s">
        <v>91</v>
      </c>
      <c r="L1898" t="s">
        <v>90</v>
      </c>
      <c r="M1898" s="2">
        <v>0</v>
      </c>
      <c r="N1898" s="3">
        <v>56</v>
      </c>
      <c r="O1898" s="3">
        <v>8</v>
      </c>
      <c r="P1898">
        <v>7</v>
      </c>
      <c r="Q1898" t="s">
        <v>7881</v>
      </c>
    </row>
    <row r="1899" spans="1:17" x14ac:dyDescent="0.25">
      <c r="A1899" t="s">
        <v>3252</v>
      </c>
      <c r="B1899" s="1">
        <v>41040</v>
      </c>
      <c r="C1899" t="s">
        <v>3253</v>
      </c>
      <c r="D1899" t="s">
        <v>86</v>
      </c>
      <c r="E1899" t="s">
        <v>226</v>
      </c>
      <c r="F1899" t="s">
        <v>1320</v>
      </c>
      <c r="G1899" t="s">
        <v>76</v>
      </c>
      <c r="H1899" t="s">
        <v>47</v>
      </c>
      <c r="I1899" t="s">
        <v>22</v>
      </c>
      <c r="J1899" t="s">
        <v>34</v>
      </c>
      <c r="K1899" t="s">
        <v>35</v>
      </c>
      <c r="L1899" t="s">
        <v>3254</v>
      </c>
      <c r="M1899" s="2">
        <v>0</v>
      </c>
      <c r="N1899" s="3">
        <v>341</v>
      </c>
      <c r="O1899" s="3">
        <v>31</v>
      </c>
      <c r="P1899">
        <v>2</v>
      </c>
      <c r="Q1899" t="s">
        <v>7881</v>
      </c>
    </row>
    <row r="1900" spans="1:17" x14ac:dyDescent="0.25">
      <c r="A1900" t="s">
        <v>3252</v>
      </c>
      <c r="B1900" s="1">
        <v>41040</v>
      </c>
      <c r="C1900" t="s">
        <v>3253</v>
      </c>
      <c r="D1900" t="s">
        <v>86</v>
      </c>
      <c r="E1900" t="s">
        <v>226</v>
      </c>
      <c r="F1900" t="s">
        <v>1320</v>
      </c>
      <c r="G1900" t="s">
        <v>76</v>
      </c>
      <c r="H1900" t="s">
        <v>47</v>
      </c>
      <c r="I1900" t="s">
        <v>22</v>
      </c>
      <c r="J1900" t="s">
        <v>24</v>
      </c>
      <c r="K1900" t="s">
        <v>91</v>
      </c>
      <c r="L1900" t="s">
        <v>2416</v>
      </c>
      <c r="M1900" s="2">
        <v>0</v>
      </c>
      <c r="N1900" s="3">
        <v>110</v>
      </c>
      <c r="O1900" s="3">
        <v>42</v>
      </c>
      <c r="P1900">
        <v>9</v>
      </c>
      <c r="Q1900" t="s">
        <v>7881</v>
      </c>
    </row>
    <row r="1901" spans="1:17" x14ac:dyDescent="0.25">
      <c r="A1901" t="s">
        <v>3255</v>
      </c>
      <c r="B1901" s="1">
        <v>41041</v>
      </c>
      <c r="C1901" t="s">
        <v>2317</v>
      </c>
      <c r="D1901" t="s">
        <v>86</v>
      </c>
      <c r="E1901" t="s">
        <v>226</v>
      </c>
      <c r="F1901" t="s">
        <v>1320</v>
      </c>
      <c r="G1901" t="s">
        <v>76</v>
      </c>
      <c r="H1901" t="s">
        <v>31</v>
      </c>
      <c r="I1901" t="s">
        <v>54</v>
      </c>
      <c r="J1901" t="s">
        <v>34</v>
      </c>
      <c r="K1901" t="s">
        <v>218</v>
      </c>
      <c r="L1901" t="s">
        <v>1760</v>
      </c>
      <c r="M1901" s="2">
        <v>0</v>
      </c>
      <c r="N1901" s="3">
        <v>108</v>
      </c>
      <c r="O1901" s="3">
        <v>12</v>
      </c>
      <c r="P1901">
        <v>1</v>
      </c>
      <c r="Q1901" t="s">
        <v>7881</v>
      </c>
    </row>
    <row r="1902" spans="1:17" x14ac:dyDescent="0.25">
      <c r="A1902" t="s">
        <v>3255</v>
      </c>
      <c r="B1902" s="1">
        <v>41041</v>
      </c>
      <c r="C1902" t="s">
        <v>2317</v>
      </c>
      <c r="D1902" t="s">
        <v>86</v>
      </c>
      <c r="E1902" t="s">
        <v>226</v>
      </c>
      <c r="F1902" t="s">
        <v>1320</v>
      </c>
      <c r="G1902" t="s">
        <v>76</v>
      </c>
      <c r="H1902" t="s">
        <v>31</v>
      </c>
      <c r="I1902" t="s">
        <v>54</v>
      </c>
      <c r="J1902" t="s">
        <v>34</v>
      </c>
      <c r="K1902" t="s">
        <v>218</v>
      </c>
      <c r="L1902" t="s">
        <v>626</v>
      </c>
      <c r="M1902" s="2">
        <v>0</v>
      </c>
      <c r="N1902" s="3">
        <v>170</v>
      </c>
      <c r="O1902" s="3">
        <v>27</v>
      </c>
      <c r="P1902">
        <v>4</v>
      </c>
      <c r="Q1902" t="s">
        <v>7881</v>
      </c>
    </row>
    <row r="1903" spans="1:17" x14ac:dyDescent="0.25">
      <c r="A1903" t="s">
        <v>3255</v>
      </c>
      <c r="B1903" s="1">
        <v>41041</v>
      </c>
      <c r="C1903" t="s">
        <v>2317</v>
      </c>
      <c r="D1903" t="s">
        <v>86</v>
      </c>
      <c r="E1903" t="s">
        <v>226</v>
      </c>
      <c r="F1903" t="s">
        <v>1320</v>
      </c>
      <c r="G1903" t="s">
        <v>76</v>
      </c>
      <c r="H1903" t="s">
        <v>31</v>
      </c>
      <c r="I1903" t="s">
        <v>54</v>
      </c>
      <c r="J1903" t="s">
        <v>24</v>
      </c>
      <c r="K1903" t="s">
        <v>43</v>
      </c>
      <c r="L1903" t="s">
        <v>528</v>
      </c>
      <c r="M1903" s="2">
        <v>0</v>
      </c>
      <c r="N1903" s="3">
        <v>24</v>
      </c>
      <c r="O1903" s="3">
        <v>10</v>
      </c>
      <c r="P1903">
        <v>2</v>
      </c>
      <c r="Q1903" t="s">
        <v>7880</v>
      </c>
    </row>
    <row r="1904" spans="1:17" x14ac:dyDescent="0.25">
      <c r="A1904" t="s">
        <v>3255</v>
      </c>
      <c r="B1904" s="1">
        <v>41041</v>
      </c>
      <c r="C1904" t="s">
        <v>2317</v>
      </c>
      <c r="D1904" t="s">
        <v>86</v>
      </c>
      <c r="E1904" t="s">
        <v>226</v>
      </c>
      <c r="F1904" t="s">
        <v>1320</v>
      </c>
      <c r="G1904" t="s">
        <v>76</v>
      </c>
      <c r="H1904" t="s">
        <v>31</v>
      </c>
      <c r="I1904" t="s">
        <v>54</v>
      </c>
      <c r="J1904" t="s">
        <v>24</v>
      </c>
      <c r="K1904" t="s">
        <v>43</v>
      </c>
      <c r="L1904" t="s">
        <v>529</v>
      </c>
      <c r="M1904" s="2">
        <v>0</v>
      </c>
      <c r="N1904" s="3">
        <v>32</v>
      </c>
      <c r="O1904" s="3">
        <v>1</v>
      </c>
      <c r="P1904">
        <v>2</v>
      </c>
      <c r="Q1904" t="s">
        <v>7881</v>
      </c>
    </row>
    <row r="1905" spans="1:17" x14ac:dyDescent="0.25">
      <c r="A1905" t="s">
        <v>3255</v>
      </c>
      <c r="B1905" s="1">
        <v>41041</v>
      </c>
      <c r="C1905" t="s">
        <v>2317</v>
      </c>
      <c r="D1905" t="s">
        <v>86</v>
      </c>
      <c r="E1905" t="s">
        <v>226</v>
      </c>
      <c r="F1905" t="s">
        <v>1320</v>
      </c>
      <c r="G1905" t="s">
        <v>76</v>
      </c>
      <c r="H1905" t="s">
        <v>31</v>
      </c>
      <c r="I1905" t="s">
        <v>54</v>
      </c>
      <c r="J1905" t="s">
        <v>24</v>
      </c>
      <c r="K1905" t="s">
        <v>25</v>
      </c>
      <c r="L1905" t="s">
        <v>3256</v>
      </c>
      <c r="M1905" s="2">
        <v>0</v>
      </c>
      <c r="N1905" s="3">
        <v>315</v>
      </c>
      <c r="O1905" s="3">
        <v>57</v>
      </c>
      <c r="P1905">
        <v>6</v>
      </c>
      <c r="Q1905" t="s">
        <v>7881</v>
      </c>
    </row>
    <row r="1906" spans="1:17" x14ac:dyDescent="0.25">
      <c r="A1906" t="s">
        <v>3255</v>
      </c>
      <c r="B1906" s="1">
        <v>41041</v>
      </c>
      <c r="C1906" t="s">
        <v>2317</v>
      </c>
      <c r="D1906" t="s">
        <v>86</v>
      </c>
      <c r="E1906" t="s">
        <v>226</v>
      </c>
      <c r="F1906" t="s">
        <v>1320</v>
      </c>
      <c r="G1906" t="s">
        <v>76</v>
      </c>
      <c r="H1906" t="s">
        <v>31</v>
      </c>
      <c r="I1906" t="s">
        <v>54</v>
      </c>
      <c r="J1906" t="s">
        <v>24</v>
      </c>
      <c r="K1906" t="s">
        <v>50</v>
      </c>
      <c r="L1906" t="s">
        <v>2404</v>
      </c>
      <c r="M1906" s="2">
        <v>0.1</v>
      </c>
      <c r="N1906" s="3">
        <v>171</v>
      </c>
      <c r="O1906" s="3">
        <v>-4</v>
      </c>
      <c r="P1906">
        <v>4</v>
      </c>
      <c r="Q1906" t="s">
        <v>7880</v>
      </c>
    </row>
    <row r="1907" spans="1:17" x14ac:dyDescent="0.25">
      <c r="A1907" t="s">
        <v>3255</v>
      </c>
      <c r="B1907" s="1">
        <v>41041</v>
      </c>
      <c r="C1907" t="s">
        <v>2317</v>
      </c>
      <c r="D1907" t="s">
        <v>86</v>
      </c>
      <c r="E1907" t="s">
        <v>226</v>
      </c>
      <c r="F1907" t="s">
        <v>1320</v>
      </c>
      <c r="G1907" t="s">
        <v>76</v>
      </c>
      <c r="H1907" t="s">
        <v>31</v>
      </c>
      <c r="I1907" t="s">
        <v>54</v>
      </c>
      <c r="J1907" t="s">
        <v>107</v>
      </c>
      <c r="K1907" t="s">
        <v>186</v>
      </c>
      <c r="L1907" t="s">
        <v>2844</v>
      </c>
      <c r="M1907" s="2">
        <v>0</v>
      </c>
      <c r="N1907" s="3">
        <v>508</v>
      </c>
      <c r="O1907" s="3">
        <v>203</v>
      </c>
      <c r="P1907">
        <v>2</v>
      </c>
      <c r="Q1907" t="s">
        <v>7881</v>
      </c>
    </row>
    <row r="1908" spans="1:17" x14ac:dyDescent="0.25">
      <c r="A1908" t="s">
        <v>3257</v>
      </c>
      <c r="B1908" s="1">
        <v>41042</v>
      </c>
      <c r="C1908" t="s">
        <v>225</v>
      </c>
      <c r="D1908" t="s">
        <v>28</v>
      </c>
      <c r="E1908" t="s">
        <v>29</v>
      </c>
      <c r="F1908" t="s">
        <v>1626</v>
      </c>
      <c r="G1908" t="s">
        <v>20</v>
      </c>
      <c r="H1908" t="s">
        <v>31</v>
      </c>
      <c r="I1908" t="s">
        <v>32</v>
      </c>
      <c r="J1908" t="s">
        <v>24</v>
      </c>
      <c r="K1908" t="s">
        <v>169</v>
      </c>
      <c r="L1908" t="s">
        <v>3132</v>
      </c>
      <c r="M1908" s="2">
        <v>0</v>
      </c>
      <c r="N1908" s="3">
        <v>74</v>
      </c>
      <c r="O1908" s="3">
        <v>6</v>
      </c>
      <c r="P1908">
        <v>3</v>
      </c>
      <c r="Q1908" t="s">
        <v>7881</v>
      </c>
    </row>
    <row r="1909" spans="1:17" x14ac:dyDescent="0.25">
      <c r="A1909" t="s">
        <v>3258</v>
      </c>
      <c r="B1909" s="1">
        <v>41043</v>
      </c>
      <c r="C1909" t="s">
        <v>337</v>
      </c>
      <c r="D1909" t="s">
        <v>101</v>
      </c>
      <c r="E1909" t="s">
        <v>325</v>
      </c>
      <c r="F1909" t="s">
        <v>139</v>
      </c>
      <c r="G1909" t="s">
        <v>41</v>
      </c>
      <c r="H1909" t="s">
        <v>47</v>
      </c>
      <c r="I1909" t="s">
        <v>32</v>
      </c>
      <c r="J1909" t="s">
        <v>24</v>
      </c>
      <c r="K1909" t="s">
        <v>43</v>
      </c>
      <c r="L1909" t="s">
        <v>858</v>
      </c>
      <c r="M1909" s="2">
        <v>0</v>
      </c>
      <c r="N1909" s="3">
        <v>396</v>
      </c>
      <c r="O1909" s="3">
        <v>131</v>
      </c>
      <c r="P1909">
        <v>8</v>
      </c>
      <c r="Q1909" t="s">
        <v>7880</v>
      </c>
    </row>
    <row r="1910" spans="1:17" x14ac:dyDescent="0.25">
      <c r="A1910" t="s">
        <v>3258</v>
      </c>
      <c r="B1910" s="1">
        <v>41043</v>
      </c>
      <c r="C1910" t="s">
        <v>337</v>
      </c>
      <c r="D1910" t="s">
        <v>101</v>
      </c>
      <c r="E1910" t="s">
        <v>325</v>
      </c>
      <c r="F1910" t="s">
        <v>139</v>
      </c>
      <c r="G1910" t="s">
        <v>41</v>
      </c>
      <c r="H1910" t="s">
        <v>47</v>
      </c>
      <c r="I1910" t="s">
        <v>32</v>
      </c>
      <c r="J1910" t="s">
        <v>24</v>
      </c>
      <c r="K1910" t="s">
        <v>50</v>
      </c>
      <c r="L1910" t="s">
        <v>3259</v>
      </c>
      <c r="M1910" s="2">
        <v>0.1</v>
      </c>
      <c r="N1910" s="3">
        <v>70</v>
      </c>
      <c r="O1910" s="3">
        <v>28</v>
      </c>
      <c r="P1910">
        <v>5</v>
      </c>
      <c r="Q1910" t="s">
        <v>7880</v>
      </c>
    </row>
    <row r="1911" spans="1:17" x14ac:dyDescent="0.25">
      <c r="A1911" t="s">
        <v>3260</v>
      </c>
      <c r="B1911" s="1">
        <v>41043</v>
      </c>
      <c r="C1911" t="s">
        <v>225</v>
      </c>
      <c r="D1911" t="s">
        <v>73</v>
      </c>
      <c r="E1911" t="s">
        <v>166</v>
      </c>
      <c r="F1911" t="s">
        <v>3261</v>
      </c>
      <c r="G1911" t="s">
        <v>76</v>
      </c>
      <c r="H1911" t="s">
        <v>31</v>
      </c>
      <c r="I1911" t="s">
        <v>54</v>
      </c>
      <c r="J1911" t="s">
        <v>24</v>
      </c>
      <c r="K1911" t="s">
        <v>43</v>
      </c>
      <c r="L1911" t="s">
        <v>2188</v>
      </c>
      <c r="M1911" s="2">
        <v>0</v>
      </c>
      <c r="N1911" s="3">
        <v>99</v>
      </c>
      <c r="O1911" s="3">
        <v>41</v>
      </c>
      <c r="P1911">
        <v>5</v>
      </c>
      <c r="Q1911" t="s">
        <v>7880</v>
      </c>
    </row>
    <row r="1912" spans="1:17" x14ac:dyDescent="0.25">
      <c r="A1912" t="s">
        <v>3260</v>
      </c>
      <c r="B1912" s="1">
        <v>41043</v>
      </c>
      <c r="C1912" t="s">
        <v>225</v>
      </c>
      <c r="D1912" t="s">
        <v>73</v>
      </c>
      <c r="E1912" t="s">
        <v>166</v>
      </c>
      <c r="F1912" t="s">
        <v>3261</v>
      </c>
      <c r="G1912" t="s">
        <v>76</v>
      </c>
      <c r="H1912" t="s">
        <v>31</v>
      </c>
      <c r="I1912" t="s">
        <v>54</v>
      </c>
      <c r="J1912" t="s">
        <v>24</v>
      </c>
      <c r="K1912" t="s">
        <v>78</v>
      </c>
      <c r="L1912" t="s">
        <v>2337</v>
      </c>
      <c r="M1912" s="2">
        <v>0</v>
      </c>
      <c r="N1912" s="3">
        <v>42</v>
      </c>
      <c r="O1912" s="3">
        <v>12</v>
      </c>
      <c r="P1912">
        <v>5</v>
      </c>
      <c r="Q1912" t="s">
        <v>7880</v>
      </c>
    </row>
    <row r="1913" spans="1:17" x14ac:dyDescent="0.25">
      <c r="A1913" t="s">
        <v>3260</v>
      </c>
      <c r="B1913" s="1">
        <v>41043</v>
      </c>
      <c r="C1913" t="s">
        <v>225</v>
      </c>
      <c r="D1913" t="s">
        <v>73</v>
      </c>
      <c r="E1913" t="s">
        <v>166</v>
      </c>
      <c r="F1913" t="s">
        <v>3261</v>
      </c>
      <c r="G1913" t="s">
        <v>76</v>
      </c>
      <c r="H1913" t="s">
        <v>31</v>
      </c>
      <c r="I1913" t="s">
        <v>54</v>
      </c>
      <c r="J1913" t="s">
        <v>107</v>
      </c>
      <c r="K1913" t="s">
        <v>186</v>
      </c>
      <c r="L1913" t="s">
        <v>3262</v>
      </c>
      <c r="M1913" s="2">
        <v>0</v>
      </c>
      <c r="N1913" s="3">
        <v>170</v>
      </c>
      <c r="O1913" s="3">
        <v>73</v>
      </c>
      <c r="P1913">
        <v>2</v>
      </c>
      <c r="Q1913" t="s">
        <v>7880</v>
      </c>
    </row>
    <row r="1914" spans="1:17" x14ac:dyDescent="0.25">
      <c r="A1914" t="s">
        <v>3263</v>
      </c>
      <c r="B1914" s="1">
        <v>41043</v>
      </c>
      <c r="C1914" t="s">
        <v>1467</v>
      </c>
      <c r="D1914" t="s">
        <v>28</v>
      </c>
      <c r="E1914" t="s">
        <v>29</v>
      </c>
      <c r="F1914" t="s">
        <v>3264</v>
      </c>
      <c r="G1914" t="s">
        <v>20</v>
      </c>
      <c r="H1914" t="s">
        <v>47</v>
      </c>
      <c r="I1914" t="s">
        <v>32</v>
      </c>
      <c r="J1914" t="s">
        <v>24</v>
      </c>
      <c r="K1914" t="s">
        <v>50</v>
      </c>
      <c r="L1914" t="s">
        <v>1410</v>
      </c>
      <c r="M1914" s="2">
        <v>0</v>
      </c>
      <c r="N1914" s="3">
        <v>52</v>
      </c>
      <c r="O1914" s="3">
        <v>6</v>
      </c>
      <c r="P1914">
        <v>3</v>
      </c>
      <c r="Q1914" t="s">
        <v>7880</v>
      </c>
    </row>
    <row r="1915" spans="1:17" x14ac:dyDescent="0.25">
      <c r="A1915" t="s">
        <v>3263</v>
      </c>
      <c r="B1915" s="1">
        <v>41043</v>
      </c>
      <c r="C1915" t="s">
        <v>1467</v>
      </c>
      <c r="D1915" t="s">
        <v>28</v>
      </c>
      <c r="E1915" t="s">
        <v>29</v>
      </c>
      <c r="F1915" t="s">
        <v>3264</v>
      </c>
      <c r="G1915" t="s">
        <v>20</v>
      </c>
      <c r="H1915" t="s">
        <v>47</v>
      </c>
      <c r="I1915" t="s">
        <v>32</v>
      </c>
      <c r="J1915" t="s">
        <v>24</v>
      </c>
      <c r="K1915" t="s">
        <v>50</v>
      </c>
      <c r="L1915" t="s">
        <v>125</v>
      </c>
      <c r="M1915" s="2">
        <v>0</v>
      </c>
      <c r="N1915" s="3">
        <v>794</v>
      </c>
      <c r="O1915" s="3">
        <v>135</v>
      </c>
      <c r="P1915">
        <v>4</v>
      </c>
      <c r="Q1915" t="s">
        <v>7881</v>
      </c>
    </row>
    <row r="1916" spans="1:17" x14ac:dyDescent="0.25">
      <c r="A1916" t="s">
        <v>3263</v>
      </c>
      <c r="B1916" s="1">
        <v>41043</v>
      </c>
      <c r="C1916" t="s">
        <v>1467</v>
      </c>
      <c r="D1916" t="s">
        <v>28</v>
      </c>
      <c r="E1916" t="s">
        <v>29</v>
      </c>
      <c r="F1916" t="s">
        <v>3264</v>
      </c>
      <c r="G1916" t="s">
        <v>20</v>
      </c>
      <c r="H1916" t="s">
        <v>47</v>
      </c>
      <c r="I1916" t="s">
        <v>32</v>
      </c>
      <c r="J1916" t="s">
        <v>107</v>
      </c>
      <c r="K1916" t="s">
        <v>147</v>
      </c>
      <c r="L1916" t="s">
        <v>1950</v>
      </c>
      <c r="M1916" s="2">
        <v>0</v>
      </c>
      <c r="N1916" s="3">
        <v>487</v>
      </c>
      <c r="O1916" s="3">
        <v>243</v>
      </c>
      <c r="P1916">
        <v>2</v>
      </c>
      <c r="Q1916" t="s">
        <v>7881</v>
      </c>
    </row>
    <row r="1917" spans="1:17" x14ac:dyDescent="0.25">
      <c r="A1917" t="s">
        <v>3265</v>
      </c>
      <c r="B1917" s="1">
        <v>41044</v>
      </c>
      <c r="C1917" t="s">
        <v>1268</v>
      </c>
      <c r="D1917" t="s">
        <v>28</v>
      </c>
      <c r="E1917" t="s">
        <v>29</v>
      </c>
      <c r="F1917" t="s">
        <v>2569</v>
      </c>
      <c r="G1917" t="s">
        <v>20</v>
      </c>
      <c r="H1917" t="s">
        <v>31</v>
      </c>
      <c r="I1917" t="s">
        <v>32</v>
      </c>
      <c r="J1917" t="s">
        <v>107</v>
      </c>
      <c r="K1917" t="s">
        <v>147</v>
      </c>
      <c r="L1917" t="s">
        <v>3266</v>
      </c>
      <c r="M1917" s="2">
        <v>0</v>
      </c>
      <c r="N1917" s="3">
        <v>349</v>
      </c>
      <c r="O1917" s="3">
        <v>143</v>
      </c>
      <c r="P1917">
        <v>2</v>
      </c>
      <c r="Q1917" t="s">
        <v>7880</v>
      </c>
    </row>
    <row r="1918" spans="1:17" x14ac:dyDescent="0.25">
      <c r="A1918" t="s">
        <v>3267</v>
      </c>
      <c r="B1918" s="1">
        <v>41044</v>
      </c>
      <c r="C1918" t="s">
        <v>1682</v>
      </c>
      <c r="D1918" t="s">
        <v>73</v>
      </c>
      <c r="E1918" t="s">
        <v>166</v>
      </c>
      <c r="F1918" t="s">
        <v>394</v>
      </c>
      <c r="G1918" t="s">
        <v>76</v>
      </c>
      <c r="H1918" t="s">
        <v>31</v>
      </c>
      <c r="I1918" t="s">
        <v>22</v>
      </c>
      <c r="J1918" t="s">
        <v>34</v>
      </c>
      <c r="K1918" t="s">
        <v>218</v>
      </c>
      <c r="L1918" t="s">
        <v>3268</v>
      </c>
      <c r="M1918" s="2">
        <v>0</v>
      </c>
      <c r="N1918" s="3">
        <v>80</v>
      </c>
      <c r="O1918" s="3">
        <v>38</v>
      </c>
      <c r="P1918">
        <v>4</v>
      </c>
      <c r="Q1918" t="s">
        <v>7880</v>
      </c>
    </row>
    <row r="1919" spans="1:17" x14ac:dyDescent="0.25">
      <c r="A1919" t="s">
        <v>3267</v>
      </c>
      <c r="B1919" s="1">
        <v>41044</v>
      </c>
      <c r="C1919" t="s">
        <v>1682</v>
      </c>
      <c r="D1919" t="s">
        <v>73</v>
      </c>
      <c r="E1919" t="s">
        <v>166</v>
      </c>
      <c r="F1919" t="s">
        <v>394</v>
      </c>
      <c r="G1919" t="s">
        <v>76</v>
      </c>
      <c r="H1919" t="s">
        <v>31</v>
      </c>
      <c r="I1919" t="s">
        <v>22</v>
      </c>
      <c r="J1919" t="s">
        <v>24</v>
      </c>
      <c r="K1919" t="s">
        <v>25</v>
      </c>
      <c r="L1919" t="s">
        <v>3269</v>
      </c>
      <c r="M1919" s="2">
        <v>0</v>
      </c>
      <c r="N1919" s="3">
        <v>338</v>
      </c>
      <c r="O1919" s="3">
        <v>37</v>
      </c>
      <c r="P1919">
        <v>7</v>
      </c>
      <c r="Q1919" t="s">
        <v>7881</v>
      </c>
    </row>
    <row r="1920" spans="1:17" x14ac:dyDescent="0.25">
      <c r="A1920" t="s">
        <v>3267</v>
      </c>
      <c r="B1920" s="1">
        <v>41044</v>
      </c>
      <c r="C1920" t="s">
        <v>1682</v>
      </c>
      <c r="D1920" t="s">
        <v>73</v>
      </c>
      <c r="E1920" t="s">
        <v>166</v>
      </c>
      <c r="F1920" t="s">
        <v>394</v>
      </c>
      <c r="G1920" t="s">
        <v>76</v>
      </c>
      <c r="H1920" t="s">
        <v>31</v>
      </c>
      <c r="I1920" t="s">
        <v>22</v>
      </c>
      <c r="J1920" t="s">
        <v>107</v>
      </c>
      <c r="K1920" t="s">
        <v>186</v>
      </c>
      <c r="L1920" t="s">
        <v>3270</v>
      </c>
      <c r="M1920" s="2">
        <v>0</v>
      </c>
      <c r="N1920" s="3">
        <v>114</v>
      </c>
      <c r="O1920" s="3">
        <v>8</v>
      </c>
      <c r="P1920">
        <v>3</v>
      </c>
      <c r="Q1920" t="s">
        <v>7880</v>
      </c>
    </row>
    <row r="1921" spans="1:17" x14ac:dyDescent="0.25">
      <c r="A1921" t="s">
        <v>3271</v>
      </c>
      <c r="B1921" s="1">
        <v>41044</v>
      </c>
      <c r="C1921" t="s">
        <v>3216</v>
      </c>
      <c r="D1921" t="s">
        <v>38</v>
      </c>
      <c r="E1921" t="s">
        <v>67</v>
      </c>
      <c r="F1921" t="s">
        <v>3272</v>
      </c>
      <c r="G1921" t="s">
        <v>41</v>
      </c>
      <c r="H1921" t="s">
        <v>31</v>
      </c>
      <c r="I1921" t="s">
        <v>22</v>
      </c>
      <c r="J1921" t="s">
        <v>24</v>
      </c>
      <c r="K1921" t="s">
        <v>43</v>
      </c>
      <c r="L1921" t="s">
        <v>1639</v>
      </c>
      <c r="M1921" s="2">
        <v>0</v>
      </c>
      <c r="N1921" s="3">
        <v>140</v>
      </c>
      <c r="O1921" s="3">
        <v>15</v>
      </c>
      <c r="P1921">
        <v>5</v>
      </c>
      <c r="Q1921" t="s">
        <v>7880</v>
      </c>
    </row>
    <row r="1922" spans="1:17" x14ac:dyDescent="0.25">
      <c r="A1922" t="s">
        <v>3271</v>
      </c>
      <c r="B1922" s="1">
        <v>41044</v>
      </c>
      <c r="C1922" t="s">
        <v>3216</v>
      </c>
      <c r="D1922" t="s">
        <v>38</v>
      </c>
      <c r="E1922" t="s">
        <v>67</v>
      </c>
      <c r="F1922" t="s">
        <v>3272</v>
      </c>
      <c r="G1922" t="s">
        <v>41</v>
      </c>
      <c r="H1922" t="s">
        <v>31</v>
      </c>
      <c r="I1922" t="s">
        <v>22</v>
      </c>
      <c r="J1922" t="s">
        <v>24</v>
      </c>
      <c r="K1922" t="s">
        <v>43</v>
      </c>
      <c r="L1922" t="s">
        <v>858</v>
      </c>
      <c r="M1922" s="2">
        <v>0</v>
      </c>
      <c r="N1922" s="3">
        <v>99</v>
      </c>
      <c r="O1922" s="3">
        <v>33</v>
      </c>
      <c r="P1922">
        <v>2</v>
      </c>
      <c r="Q1922" t="s">
        <v>7880</v>
      </c>
    </row>
    <row r="1923" spans="1:17" x14ac:dyDescent="0.25">
      <c r="A1923" t="s">
        <v>3273</v>
      </c>
      <c r="B1923" s="1">
        <v>41044</v>
      </c>
      <c r="C1923" t="s">
        <v>3274</v>
      </c>
      <c r="D1923" t="s">
        <v>38</v>
      </c>
      <c r="E1923" t="s">
        <v>1815</v>
      </c>
      <c r="F1923" t="s">
        <v>3275</v>
      </c>
      <c r="G1923" t="s">
        <v>41</v>
      </c>
      <c r="H1923" t="s">
        <v>47</v>
      </c>
      <c r="I1923" t="s">
        <v>32</v>
      </c>
      <c r="J1923" t="s">
        <v>24</v>
      </c>
      <c r="K1923" t="s">
        <v>141</v>
      </c>
      <c r="L1923" t="s">
        <v>3276</v>
      </c>
      <c r="M1923" s="2">
        <v>0.1</v>
      </c>
      <c r="N1923" s="3">
        <v>510</v>
      </c>
      <c r="O1923" s="3">
        <v>-40</v>
      </c>
      <c r="P1923">
        <v>2</v>
      </c>
      <c r="Q1923" t="s">
        <v>7880</v>
      </c>
    </row>
    <row r="1924" spans="1:17" x14ac:dyDescent="0.25">
      <c r="A1924" t="s">
        <v>3277</v>
      </c>
      <c r="B1924" s="1">
        <v>41045</v>
      </c>
      <c r="C1924" t="s">
        <v>3278</v>
      </c>
      <c r="D1924" t="s">
        <v>86</v>
      </c>
      <c r="E1924" t="s">
        <v>226</v>
      </c>
      <c r="F1924" t="s">
        <v>3142</v>
      </c>
      <c r="G1924" t="s">
        <v>76</v>
      </c>
      <c r="H1924" t="s">
        <v>31</v>
      </c>
      <c r="I1924" t="s">
        <v>32</v>
      </c>
      <c r="J1924" t="s">
        <v>34</v>
      </c>
      <c r="K1924" t="s">
        <v>35</v>
      </c>
      <c r="L1924" t="s">
        <v>3279</v>
      </c>
      <c r="M1924" s="2">
        <v>0</v>
      </c>
      <c r="N1924" s="3">
        <v>2713</v>
      </c>
      <c r="O1924" s="3">
        <v>27</v>
      </c>
      <c r="P1924">
        <v>7</v>
      </c>
      <c r="Q1924" t="s">
        <v>7881</v>
      </c>
    </row>
    <row r="1925" spans="1:17" x14ac:dyDescent="0.25">
      <c r="A1925" t="s">
        <v>3280</v>
      </c>
      <c r="B1925" s="1">
        <v>41045</v>
      </c>
      <c r="C1925" t="s">
        <v>354</v>
      </c>
      <c r="D1925" t="s">
        <v>28</v>
      </c>
      <c r="E1925" t="s">
        <v>29</v>
      </c>
      <c r="F1925" t="s">
        <v>2505</v>
      </c>
      <c r="G1925" t="s">
        <v>20</v>
      </c>
      <c r="H1925" t="s">
        <v>21</v>
      </c>
      <c r="I1925" t="s">
        <v>54</v>
      </c>
      <c r="J1925" t="s">
        <v>24</v>
      </c>
      <c r="K1925" t="s">
        <v>43</v>
      </c>
      <c r="L1925" t="s">
        <v>1119</v>
      </c>
      <c r="M1925" s="2">
        <v>0</v>
      </c>
      <c r="N1925" s="3">
        <v>117</v>
      </c>
      <c r="O1925" s="3">
        <v>6</v>
      </c>
      <c r="P1925">
        <v>4</v>
      </c>
      <c r="Q1925" t="s">
        <v>7880</v>
      </c>
    </row>
    <row r="1926" spans="1:17" x14ac:dyDescent="0.25">
      <c r="A1926" t="s">
        <v>3280</v>
      </c>
      <c r="B1926" s="1">
        <v>41045</v>
      </c>
      <c r="C1926" t="s">
        <v>354</v>
      </c>
      <c r="D1926" t="s">
        <v>28</v>
      </c>
      <c r="E1926" t="s">
        <v>29</v>
      </c>
      <c r="F1926" t="s">
        <v>2505</v>
      </c>
      <c r="G1926" t="s">
        <v>20</v>
      </c>
      <c r="H1926" t="s">
        <v>21</v>
      </c>
      <c r="I1926" t="s">
        <v>54</v>
      </c>
      <c r="J1926" t="s">
        <v>24</v>
      </c>
      <c r="K1926" t="s">
        <v>78</v>
      </c>
      <c r="L1926" t="s">
        <v>1764</v>
      </c>
      <c r="M1926" s="2">
        <v>0</v>
      </c>
      <c r="N1926" s="3">
        <v>10</v>
      </c>
      <c r="O1926" s="3">
        <v>4</v>
      </c>
      <c r="P1926">
        <v>2</v>
      </c>
      <c r="Q1926" t="s">
        <v>7881</v>
      </c>
    </row>
    <row r="1927" spans="1:17" x14ac:dyDescent="0.25">
      <c r="A1927" t="s">
        <v>3280</v>
      </c>
      <c r="B1927" s="1">
        <v>41045</v>
      </c>
      <c r="C1927" t="s">
        <v>354</v>
      </c>
      <c r="D1927" t="s">
        <v>28</v>
      </c>
      <c r="E1927" t="s">
        <v>29</v>
      </c>
      <c r="F1927" t="s">
        <v>2505</v>
      </c>
      <c r="G1927" t="s">
        <v>20</v>
      </c>
      <c r="H1927" t="s">
        <v>21</v>
      </c>
      <c r="I1927" t="s">
        <v>54</v>
      </c>
      <c r="J1927" t="s">
        <v>24</v>
      </c>
      <c r="K1927" t="s">
        <v>63</v>
      </c>
      <c r="L1927" t="s">
        <v>3281</v>
      </c>
      <c r="M1927" s="2">
        <v>0</v>
      </c>
      <c r="N1927" s="3">
        <v>43</v>
      </c>
      <c r="O1927" s="3">
        <v>9</v>
      </c>
      <c r="P1927">
        <v>3</v>
      </c>
      <c r="Q1927" t="s">
        <v>7880</v>
      </c>
    </row>
    <row r="1928" spans="1:17" x14ac:dyDescent="0.25">
      <c r="A1928" t="s">
        <v>3282</v>
      </c>
      <c r="B1928" s="1">
        <v>41046</v>
      </c>
      <c r="C1928" t="s">
        <v>651</v>
      </c>
      <c r="D1928" t="s">
        <v>86</v>
      </c>
      <c r="E1928" t="s">
        <v>273</v>
      </c>
      <c r="F1928" t="s">
        <v>274</v>
      </c>
      <c r="G1928" t="s">
        <v>76</v>
      </c>
      <c r="H1928" t="s">
        <v>31</v>
      </c>
      <c r="I1928" t="s">
        <v>32</v>
      </c>
      <c r="J1928" t="s">
        <v>34</v>
      </c>
      <c r="K1928" t="s">
        <v>35</v>
      </c>
      <c r="L1928" t="s">
        <v>3279</v>
      </c>
      <c r="M1928" s="2">
        <v>0</v>
      </c>
      <c r="N1928" s="3">
        <v>1163</v>
      </c>
      <c r="O1928" s="3">
        <v>12</v>
      </c>
      <c r="P1928">
        <v>3</v>
      </c>
      <c r="Q1928" t="s">
        <v>7881</v>
      </c>
    </row>
    <row r="1929" spans="1:17" x14ac:dyDescent="0.25">
      <c r="A1929" t="s">
        <v>3282</v>
      </c>
      <c r="B1929" s="1">
        <v>41046</v>
      </c>
      <c r="C1929" t="s">
        <v>651</v>
      </c>
      <c r="D1929" t="s">
        <v>86</v>
      </c>
      <c r="E1929" t="s">
        <v>273</v>
      </c>
      <c r="F1929" t="s">
        <v>274</v>
      </c>
      <c r="G1929" t="s">
        <v>76</v>
      </c>
      <c r="H1929" t="s">
        <v>31</v>
      </c>
      <c r="I1929" t="s">
        <v>32</v>
      </c>
      <c r="J1929" t="s">
        <v>24</v>
      </c>
      <c r="K1929" t="s">
        <v>141</v>
      </c>
      <c r="L1929" t="s">
        <v>2754</v>
      </c>
      <c r="M1929" s="2">
        <v>0</v>
      </c>
      <c r="N1929" s="3">
        <v>2080</v>
      </c>
      <c r="O1929" s="3">
        <v>562</v>
      </c>
      <c r="P1929">
        <v>4</v>
      </c>
      <c r="Q1929" t="s">
        <v>7881</v>
      </c>
    </row>
    <row r="1930" spans="1:17" x14ac:dyDescent="0.25">
      <c r="A1930" t="s">
        <v>3282</v>
      </c>
      <c r="B1930" s="1">
        <v>41046</v>
      </c>
      <c r="C1930" t="s">
        <v>651</v>
      </c>
      <c r="D1930" t="s">
        <v>86</v>
      </c>
      <c r="E1930" t="s">
        <v>273</v>
      </c>
      <c r="F1930" t="s">
        <v>274</v>
      </c>
      <c r="G1930" t="s">
        <v>76</v>
      </c>
      <c r="H1930" t="s">
        <v>31</v>
      </c>
      <c r="I1930" t="s">
        <v>32</v>
      </c>
      <c r="J1930" t="s">
        <v>24</v>
      </c>
      <c r="K1930" t="s">
        <v>78</v>
      </c>
      <c r="L1930" t="s">
        <v>1835</v>
      </c>
      <c r="M1930" s="2">
        <v>0</v>
      </c>
      <c r="N1930" s="3">
        <v>85</v>
      </c>
      <c r="O1930" s="3">
        <v>0</v>
      </c>
      <c r="P1930">
        <v>3</v>
      </c>
      <c r="Q1930" t="s">
        <v>7880</v>
      </c>
    </row>
    <row r="1931" spans="1:17" x14ac:dyDescent="0.25">
      <c r="A1931" t="s">
        <v>3282</v>
      </c>
      <c r="B1931" s="1">
        <v>41046</v>
      </c>
      <c r="C1931" t="s">
        <v>651</v>
      </c>
      <c r="D1931" t="s">
        <v>86</v>
      </c>
      <c r="E1931" t="s">
        <v>273</v>
      </c>
      <c r="F1931" t="s">
        <v>274</v>
      </c>
      <c r="G1931" t="s">
        <v>76</v>
      </c>
      <c r="H1931" t="s">
        <v>31</v>
      </c>
      <c r="I1931" t="s">
        <v>32</v>
      </c>
      <c r="J1931" t="s">
        <v>24</v>
      </c>
      <c r="K1931" t="s">
        <v>50</v>
      </c>
      <c r="L1931" t="s">
        <v>647</v>
      </c>
      <c r="M1931" s="2">
        <v>0.1</v>
      </c>
      <c r="N1931" s="3">
        <v>571</v>
      </c>
      <c r="O1931" s="3">
        <v>-19</v>
      </c>
      <c r="P1931">
        <v>3</v>
      </c>
      <c r="Q1931" t="s">
        <v>7881</v>
      </c>
    </row>
    <row r="1932" spans="1:17" x14ac:dyDescent="0.25">
      <c r="A1932" t="s">
        <v>3282</v>
      </c>
      <c r="B1932" s="1">
        <v>41046</v>
      </c>
      <c r="C1932" t="s">
        <v>651</v>
      </c>
      <c r="D1932" t="s">
        <v>86</v>
      </c>
      <c r="E1932" t="s">
        <v>273</v>
      </c>
      <c r="F1932" t="s">
        <v>274</v>
      </c>
      <c r="G1932" t="s">
        <v>76</v>
      </c>
      <c r="H1932" t="s">
        <v>31</v>
      </c>
      <c r="I1932" t="s">
        <v>32</v>
      </c>
      <c r="J1932" t="s">
        <v>107</v>
      </c>
      <c r="K1932" t="s">
        <v>136</v>
      </c>
      <c r="L1932" t="s">
        <v>1420</v>
      </c>
      <c r="M1932" s="2">
        <v>0.1</v>
      </c>
      <c r="N1932" s="3">
        <v>123</v>
      </c>
      <c r="O1932" s="3">
        <v>-1</v>
      </c>
      <c r="P1932">
        <v>1</v>
      </c>
      <c r="Q1932" t="s">
        <v>7881</v>
      </c>
    </row>
    <row r="1933" spans="1:17" x14ac:dyDescent="0.25">
      <c r="A1933" t="s">
        <v>3282</v>
      </c>
      <c r="B1933" s="1">
        <v>41046</v>
      </c>
      <c r="C1933" t="s">
        <v>651</v>
      </c>
      <c r="D1933" t="s">
        <v>86</v>
      </c>
      <c r="E1933" t="s">
        <v>273</v>
      </c>
      <c r="F1933" t="s">
        <v>274</v>
      </c>
      <c r="G1933" t="s">
        <v>76</v>
      </c>
      <c r="H1933" t="s">
        <v>31</v>
      </c>
      <c r="I1933" t="s">
        <v>32</v>
      </c>
      <c r="J1933" t="s">
        <v>107</v>
      </c>
      <c r="K1933" t="s">
        <v>136</v>
      </c>
      <c r="L1933" t="s">
        <v>777</v>
      </c>
      <c r="M1933" s="2">
        <v>0.1</v>
      </c>
      <c r="N1933" s="3">
        <v>547</v>
      </c>
      <c r="O1933" s="3">
        <v>91</v>
      </c>
      <c r="P1933">
        <v>4</v>
      </c>
      <c r="Q1933" t="s">
        <v>7881</v>
      </c>
    </row>
    <row r="1934" spans="1:17" x14ac:dyDescent="0.25">
      <c r="A1934" t="s">
        <v>3283</v>
      </c>
      <c r="B1934" s="1">
        <v>41046</v>
      </c>
      <c r="C1934" t="s">
        <v>3284</v>
      </c>
      <c r="D1934" t="s">
        <v>38</v>
      </c>
      <c r="E1934" t="s">
        <v>178</v>
      </c>
      <c r="F1934" t="s">
        <v>3285</v>
      </c>
      <c r="G1934" t="s">
        <v>41</v>
      </c>
      <c r="H1934" t="s">
        <v>47</v>
      </c>
      <c r="I1934" t="s">
        <v>32</v>
      </c>
      <c r="J1934" t="s">
        <v>24</v>
      </c>
      <c r="K1934" t="s">
        <v>78</v>
      </c>
      <c r="L1934" t="s">
        <v>105</v>
      </c>
      <c r="M1934" s="2">
        <v>0</v>
      </c>
      <c r="N1934" s="3">
        <v>62</v>
      </c>
      <c r="O1934" s="3">
        <v>11</v>
      </c>
      <c r="P1934">
        <v>7</v>
      </c>
      <c r="Q1934" t="s">
        <v>7881</v>
      </c>
    </row>
    <row r="1935" spans="1:17" x14ac:dyDescent="0.25">
      <c r="A1935" t="s">
        <v>3283</v>
      </c>
      <c r="B1935" s="1">
        <v>41046</v>
      </c>
      <c r="C1935" t="s">
        <v>3284</v>
      </c>
      <c r="D1935" t="s">
        <v>38</v>
      </c>
      <c r="E1935" t="s">
        <v>178</v>
      </c>
      <c r="F1935" t="s">
        <v>3285</v>
      </c>
      <c r="G1935" t="s">
        <v>41</v>
      </c>
      <c r="H1935" t="s">
        <v>47</v>
      </c>
      <c r="I1935" t="s">
        <v>32</v>
      </c>
      <c r="J1935" t="s">
        <v>24</v>
      </c>
      <c r="K1935" t="s">
        <v>145</v>
      </c>
      <c r="L1935" t="s">
        <v>2372</v>
      </c>
      <c r="M1935" s="2">
        <v>0</v>
      </c>
      <c r="N1935" s="3">
        <v>50</v>
      </c>
      <c r="O1935" s="3">
        <v>2</v>
      </c>
      <c r="P1935">
        <v>3</v>
      </c>
      <c r="Q1935" t="s">
        <v>7881</v>
      </c>
    </row>
    <row r="1936" spans="1:17" x14ac:dyDescent="0.25">
      <c r="A1936" t="s">
        <v>3286</v>
      </c>
      <c r="B1936" s="1">
        <v>41047</v>
      </c>
      <c r="C1936" t="s">
        <v>3287</v>
      </c>
      <c r="D1936" t="s">
        <v>500</v>
      </c>
      <c r="E1936" t="s">
        <v>501</v>
      </c>
      <c r="F1936" t="s">
        <v>3032</v>
      </c>
      <c r="G1936" t="s">
        <v>20</v>
      </c>
      <c r="H1936" t="s">
        <v>47</v>
      </c>
      <c r="I1936" t="s">
        <v>22</v>
      </c>
      <c r="J1936" t="s">
        <v>24</v>
      </c>
      <c r="K1936" t="s">
        <v>50</v>
      </c>
      <c r="L1936" t="s">
        <v>301</v>
      </c>
      <c r="M1936" s="2">
        <v>0</v>
      </c>
      <c r="N1936" s="3">
        <v>55</v>
      </c>
      <c r="O1936" s="3">
        <v>10</v>
      </c>
      <c r="P1936">
        <v>1</v>
      </c>
      <c r="Q1936" t="s">
        <v>7880</v>
      </c>
    </row>
    <row r="1937" spans="1:17" x14ac:dyDescent="0.25">
      <c r="A1937" t="s">
        <v>3288</v>
      </c>
      <c r="B1937" s="1">
        <v>41047</v>
      </c>
      <c r="C1937" t="s">
        <v>1367</v>
      </c>
      <c r="D1937" t="s">
        <v>86</v>
      </c>
      <c r="E1937" t="s">
        <v>2141</v>
      </c>
      <c r="F1937" t="s">
        <v>3289</v>
      </c>
      <c r="G1937" t="s">
        <v>76</v>
      </c>
      <c r="H1937" t="s">
        <v>31</v>
      </c>
      <c r="I1937" t="s">
        <v>95</v>
      </c>
      <c r="J1937" t="s">
        <v>24</v>
      </c>
      <c r="K1937" t="s">
        <v>43</v>
      </c>
      <c r="L1937" t="s">
        <v>56</v>
      </c>
      <c r="M1937" s="2">
        <v>0</v>
      </c>
      <c r="N1937" s="3">
        <v>207</v>
      </c>
      <c r="O1937" s="3">
        <v>77</v>
      </c>
      <c r="P1937">
        <v>4</v>
      </c>
      <c r="Q1937" t="s">
        <v>7880</v>
      </c>
    </row>
    <row r="1938" spans="1:17" x14ac:dyDescent="0.25">
      <c r="A1938" t="s">
        <v>3288</v>
      </c>
      <c r="B1938" s="1">
        <v>41047</v>
      </c>
      <c r="C1938" t="s">
        <v>1367</v>
      </c>
      <c r="D1938" t="s">
        <v>86</v>
      </c>
      <c r="E1938" t="s">
        <v>2141</v>
      </c>
      <c r="F1938" t="s">
        <v>3289</v>
      </c>
      <c r="G1938" t="s">
        <v>76</v>
      </c>
      <c r="H1938" t="s">
        <v>31</v>
      </c>
      <c r="I1938" t="s">
        <v>95</v>
      </c>
      <c r="J1938" t="s">
        <v>24</v>
      </c>
      <c r="K1938" t="s">
        <v>145</v>
      </c>
      <c r="L1938" t="s">
        <v>3290</v>
      </c>
      <c r="M1938" s="2">
        <v>0</v>
      </c>
      <c r="N1938" s="3">
        <v>110</v>
      </c>
      <c r="O1938" s="3">
        <v>16</v>
      </c>
      <c r="P1938">
        <v>3</v>
      </c>
      <c r="Q1938" t="s">
        <v>7881</v>
      </c>
    </row>
    <row r="1939" spans="1:17" x14ac:dyDescent="0.25">
      <c r="A1939" t="s">
        <v>3291</v>
      </c>
      <c r="B1939" s="1">
        <v>41047</v>
      </c>
      <c r="C1939" t="s">
        <v>2413</v>
      </c>
      <c r="D1939" t="s">
        <v>86</v>
      </c>
      <c r="E1939" t="s">
        <v>226</v>
      </c>
      <c r="F1939" t="s">
        <v>226</v>
      </c>
      <c r="G1939" t="s">
        <v>76</v>
      </c>
      <c r="H1939" t="s">
        <v>31</v>
      </c>
      <c r="I1939" t="s">
        <v>32</v>
      </c>
      <c r="J1939" t="s">
        <v>34</v>
      </c>
      <c r="K1939" t="s">
        <v>97</v>
      </c>
      <c r="L1939" t="s">
        <v>370</v>
      </c>
      <c r="M1939" s="2">
        <v>0.2</v>
      </c>
      <c r="N1939" s="3">
        <v>728</v>
      </c>
      <c r="O1939" s="3">
        <v>-82</v>
      </c>
      <c r="P1939">
        <v>2</v>
      </c>
      <c r="Q1939" t="s">
        <v>7881</v>
      </c>
    </row>
    <row r="1940" spans="1:17" x14ac:dyDescent="0.25">
      <c r="A1940" t="s">
        <v>3291</v>
      </c>
      <c r="B1940" s="1">
        <v>41047</v>
      </c>
      <c r="C1940" t="s">
        <v>2413</v>
      </c>
      <c r="D1940" t="s">
        <v>86</v>
      </c>
      <c r="E1940" t="s">
        <v>226</v>
      </c>
      <c r="F1940" t="s">
        <v>226</v>
      </c>
      <c r="G1940" t="s">
        <v>76</v>
      </c>
      <c r="H1940" t="s">
        <v>31</v>
      </c>
      <c r="I1940" t="s">
        <v>32</v>
      </c>
      <c r="J1940" t="s">
        <v>24</v>
      </c>
      <c r="K1940" t="s">
        <v>141</v>
      </c>
      <c r="L1940" t="s">
        <v>3292</v>
      </c>
      <c r="M1940" s="2">
        <v>0</v>
      </c>
      <c r="N1940" s="3">
        <v>297</v>
      </c>
      <c r="O1940" s="3">
        <v>104</v>
      </c>
      <c r="P1940">
        <v>3</v>
      </c>
      <c r="Q1940" t="s">
        <v>7880</v>
      </c>
    </row>
    <row r="1941" spans="1:17" x14ac:dyDescent="0.25">
      <c r="A1941" t="s">
        <v>3293</v>
      </c>
      <c r="B1941" s="1">
        <v>41050</v>
      </c>
      <c r="C1941" t="s">
        <v>3294</v>
      </c>
      <c r="D1941" t="s">
        <v>500</v>
      </c>
      <c r="E1941" t="s">
        <v>501</v>
      </c>
      <c r="F1941" t="s">
        <v>3032</v>
      </c>
      <c r="G1941" t="s">
        <v>20</v>
      </c>
      <c r="H1941" t="s">
        <v>47</v>
      </c>
      <c r="I1941" t="s">
        <v>32</v>
      </c>
      <c r="J1941" t="s">
        <v>24</v>
      </c>
      <c r="K1941" t="s">
        <v>78</v>
      </c>
      <c r="L1941" t="s">
        <v>1302</v>
      </c>
      <c r="M1941" s="2">
        <v>0</v>
      </c>
      <c r="N1941" s="3">
        <v>15</v>
      </c>
      <c r="O1941" s="3">
        <v>7</v>
      </c>
      <c r="P1941">
        <v>2</v>
      </c>
      <c r="Q1941" t="s">
        <v>7881</v>
      </c>
    </row>
    <row r="1942" spans="1:17" x14ac:dyDescent="0.25">
      <c r="A1942" t="s">
        <v>3295</v>
      </c>
      <c r="B1942" s="1">
        <v>41050</v>
      </c>
      <c r="C1942" t="s">
        <v>72</v>
      </c>
      <c r="D1942" t="s">
        <v>86</v>
      </c>
      <c r="E1942" t="s">
        <v>708</v>
      </c>
      <c r="F1942" t="s">
        <v>3296</v>
      </c>
      <c r="G1942" t="s">
        <v>76</v>
      </c>
      <c r="H1942" t="s">
        <v>31</v>
      </c>
      <c r="I1942" t="s">
        <v>22</v>
      </c>
      <c r="J1942" t="s">
        <v>24</v>
      </c>
      <c r="K1942" t="s">
        <v>43</v>
      </c>
      <c r="L1942" t="s">
        <v>1846</v>
      </c>
      <c r="M1942" s="2">
        <v>0</v>
      </c>
      <c r="N1942" s="3">
        <v>137</v>
      </c>
      <c r="O1942" s="3">
        <v>63</v>
      </c>
      <c r="P1942">
        <v>3</v>
      </c>
      <c r="Q1942" t="s">
        <v>7881</v>
      </c>
    </row>
    <row r="1943" spans="1:17" x14ac:dyDescent="0.25">
      <c r="A1943" t="s">
        <v>3295</v>
      </c>
      <c r="B1943" s="1">
        <v>41050</v>
      </c>
      <c r="C1943" t="s">
        <v>72</v>
      </c>
      <c r="D1943" t="s">
        <v>86</v>
      </c>
      <c r="E1943" t="s">
        <v>708</v>
      </c>
      <c r="F1943" t="s">
        <v>3296</v>
      </c>
      <c r="G1943" t="s">
        <v>76</v>
      </c>
      <c r="H1943" t="s">
        <v>31</v>
      </c>
      <c r="I1943" t="s">
        <v>22</v>
      </c>
      <c r="J1943" t="s">
        <v>24</v>
      </c>
      <c r="K1943" t="s">
        <v>169</v>
      </c>
      <c r="L1943" t="s">
        <v>168</v>
      </c>
      <c r="M1943" s="2">
        <v>0</v>
      </c>
      <c r="N1943" s="3">
        <v>32</v>
      </c>
      <c r="O1943" s="3">
        <v>14</v>
      </c>
      <c r="P1943">
        <v>2</v>
      </c>
      <c r="Q1943" t="s">
        <v>7881</v>
      </c>
    </row>
    <row r="1944" spans="1:17" x14ac:dyDescent="0.25">
      <c r="A1944" t="s">
        <v>3297</v>
      </c>
      <c r="B1944" s="1">
        <v>41050</v>
      </c>
      <c r="C1944" t="s">
        <v>3298</v>
      </c>
      <c r="D1944" t="s">
        <v>28</v>
      </c>
      <c r="E1944" t="s">
        <v>29</v>
      </c>
      <c r="F1944" t="s">
        <v>3299</v>
      </c>
      <c r="G1944" t="s">
        <v>20</v>
      </c>
      <c r="H1944" t="s">
        <v>31</v>
      </c>
      <c r="I1944" t="s">
        <v>32</v>
      </c>
      <c r="J1944" t="s">
        <v>24</v>
      </c>
      <c r="K1944" t="s">
        <v>169</v>
      </c>
      <c r="L1944" t="s">
        <v>3300</v>
      </c>
      <c r="M1944" s="2">
        <v>0</v>
      </c>
      <c r="N1944" s="3">
        <v>79</v>
      </c>
      <c r="O1944" s="3">
        <v>32</v>
      </c>
      <c r="P1944">
        <v>8</v>
      </c>
      <c r="Q1944" t="s">
        <v>7880</v>
      </c>
    </row>
    <row r="1945" spans="1:17" x14ac:dyDescent="0.25">
      <c r="A1945" t="s">
        <v>3301</v>
      </c>
      <c r="B1945" s="1">
        <v>41050</v>
      </c>
      <c r="C1945" t="s">
        <v>279</v>
      </c>
      <c r="D1945" t="s">
        <v>28</v>
      </c>
      <c r="E1945" t="s">
        <v>29</v>
      </c>
      <c r="F1945" t="s">
        <v>3302</v>
      </c>
      <c r="G1945" t="s">
        <v>20</v>
      </c>
      <c r="H1945" t="s">
        <v>31</v>
      </c>
      <c r="I1945" t="s">
        <v>95</v>
      </c>
      <c r="J1945" t="s">
        <v>24</v>
      </c>
      <c r="K1945" t="s">
        <v>50</v>
      </c>
      <c r="L1945" t="s">
        <v>920</v>
      </c>
      <c r="M1945" s="2">
        <v>0</v>
      </c>
      <c r="N1945" s="3">
        <v>47</v>
      </c>
      <c r="O1945" s="3">
        <v>15</v>
      </c>
      <c r="P1945">
        <v>5</v>
      </c>
      <c r="Q1945" t="s">
        <v>7881</v>
      </c>
    </row>
    <row r="1946" spans="1:17" x14ac:dyDescent="0.25">
      <c r="A1946" t="s">
        <v>3303</v>
      </c>
      <c r="B1946" s="1">
        <v>41050</v>
      </c>
      <c r="C1946" t="s">
        <v>1259</v>
      </c>
      <c r="D1946" t="s">
        <v>73</v>
      </c>
      <c r="E1946" t="s">
        <v>984</v>
      </c>
      <c r="F1946" t="s">
        <v>3304</v>
      </c>
      <c r="G1946" t="s">
        <v>76</v>
      </c>
      <c r="H1946" t="s">
        <v>21</v>
      </c>
      <c r="I1946" t="s">
        <v>32</v>
      </c>
      <c r="J1946" t="s">
        <v>34</v>
      </c>
      <c r="K1946" t="s">
        <v>218</v>
      </c>
      <c r="L1946" t="s">
        <v>3305</v>
      </c>
      <c r="M1946" s="2">
        <v>0</v>
      </c>
      <c r="N1946" s="3">
        <v>100</v>
      </c>
      <c r="O1946" s="3">
        <v>19</v>
      </c>
      <c r="P1946">
        <v>2</v>
      </c>
      <c r="Q1946" t="s">
        <v>7881</v>
      </c>
    </row>
    <row r="1947" spans="1:17" x14ac:dyDescent="0.25">
      <c r="A1947" t="s">
        <v>3306</v>
      </c>
      <c r="B1947" s="1">
        <v>41050</v>
      </c>
      <c r="C1947" t="s">
        <v>538</v>
      </c>
      <c r="D1947" t="s">
        <v>73</v>
      </c>
      <c r="E1947" t="s">
        <v>172</v>
      </c>
      <c r="F1947" t="s">
        <v>1122</v>
      </c>
      <c r="G1947" t="s">
        <v>76</v>
      </c>
      <c r="H1947" t="s">
        <v>47</v>
      </c>
      <c r="I1947" t="s">
        <v>32</v>
      </c>
      <c r="J1947" t="s">
        <v>24</v>
      </c>
      <c r="K1947" t="s">
        <v>50</v>
      </c>
      <c r="L1947" t="s">
        <v>3307</v>
      </c>
      <c r="M1947" s="2">
        <v>0.4</v>
      </c>
      <c r="N1947" s="3">
        <v>69</v>
      </c>
      <c r="O1947" s="3">
        <v>-16</v>
      </c>
      <c r="P1947">
        <v>2</v>
      </c>
      <c r="Q1947" t="s">
        <v>7880</v>
      </c>
    </row>
    <row r="1948" spans="1:17" x14ac:dyDescent="0.25">
      <c r="A1948" t="s">
        <v>3308</v>
      </c>
      <c r="B1948" s="1">
        <v>41051</v>
      </c>
      <c r="C1948" t="s">
        <v>3067</v>
      </c>
      <c r="D1948" t="s">
        <v>38</v>
      </c>
      <c r="E1948" t="s">
        <v>178</v>
      </c>
      <c r="F1948" t="s">
        <v>3309</v>
      </c>
      <c r="G1948" t="s">
        <v>41</v>
      </c>
      <c r="H1948" t="s">
        <v>47</v>
      </c>
      <c r="I1948" t="s">
        <v>22</v>
      </c>
      <c r="J1948" t="s">
        <v>24</v>
      </c>
      <c r="K1948" t="s">
        <v>63</v>
      </c>
      <c r="L1948" t="s">
        <v>3310</v>
      </c>
      <c r="M1948" s="2">
        <v>0</v>
      </c>
      <c r="N1948" s="3">
        <v>73</v>
      </c>
      <c r="O1948" s="3">
        <v>12</v>
      </c>
      <c r="P1948">
        <v>5</v>
      </c>
      <c r="Q1948" t="s">
        <v>7881</v>
      </c>
    </row>
    <row r="1949" spans="1:17" x14ac:dyDescent="0.25">
      <c r="A1949" t="s">
        <v>3308</v>
      </c>
      <c r="B1949" s="1">
        <v>41051</v>
      </c>
      <c r="C1949" t="s">
        <v>3067</v>
      </c>
      <c r="D1949" t="s">
        <v>38</v>
      </c>
      <c r="E1949" t="s">
        <v>178</v>
      </c>
      <c r="F1949" t="s">
        <v>3309</v>
      </c>
      <c r="G1949" t="s">
        <v>41</v>
      </c>
      <c r="H1949" t="s">
        <v>47</v>
      </c>
      <c r="I1949" t="s">
        <v>22</v>
      </c>
      <c r="J1949" t="s">
        <v>107</v>
      </c>
      <c r="K1949" t="s">
        <v>147</v>
      </c>
      <c r="L1949" t="s">
        <v>3311</v>
      </c>
      <c r="M1949" s="2">
        <v>0.15</v>
      </c>
      <c r="N1949" s="3">
        <v>360</v>
      </c>
      <c r="O1949" s="3">
        <v>30</v>
      </c>
      <c r="P1949">
        <v>3</v>
      </c>
      <c r="Q1949" t="s">
        <v>7880</v>
      </c>
    </row>
    <row r="1950" spans="1:17" x14ac:dyDescent="0.25">
      <c r="A1950" t="s">
        <v>3312</v>
      </c>
      <c r="B1950" s="1">
        <v>41051</v>
      </c>
      <c r="C1950" t="s">
        <v>1072</v>
      </c>
      <c r="D1950" t="s">
        <v>73</v>
      </c>
      <c r="E1950" t="s">
        <v>652</v>
      </c>
      <c r="F1950" t="s">
        <v>1766</v>
      </c>
      <c r="G1950" t="s">
        <v>76</v>
      </c>
      <c r="H1950" t="s">
        <v>21</v>
      </c>
      <c r="I1950" t="s">
        <v>95</v>
      </c>
      <c r="J1950" t="s">
        <v>24</v>
      </c>
      <c r="K1950" t="s">
        <v>43</v>
      </c>
      <c r="L1950" t="s">
        <v>377</v>
      </c>
      <c r="M1950" s="2">
        <v>0</v>
      </c>
      <c r="N1950" s="3">
        <v>15</v>
      </c>
      <c r="O1950" s="3">
        <v>5</v>
      </c>
      <c r="P1950">
        <v>1</v>
      </c>
      <c r="Q1950" t="s">
        <v>7880</v>
      </c>
    </row>
    <row r="1951" spans="1:17" x14ac:dyDescent="0.25">
      <c r="A1951" t="s">
        <v>3312</v>
      </c>
      <c r="B1951" s="1">
        <v>41051</v>
      </c>
      <c r="C1951" t="s">
        <v>1072</v>
      </c>
      <c r="D1951" t="s">
        <v>73</v>
      </c>
      <c r="E1951" t="s">
        <v>652</v>
      </c>
      <c r="F1951" t="s">
        <v>1766</v>
      </c>
      <c r="G1951" t="s">
        <v>76</v>
      </c>
      <c r="H1951" t="s">
        <v>21</v>
      </c>
      <c r="I1951" t="s">
        <v>95</v>
      </c>
      <c r="J1951" t="s">
        <v>24</v>
      </c>
      <c r="K1951" t="s">
        <v>50</v>
      </c>
      <c r="L1951" t="s">
        <v>1022</v>
      </c>
      <c r="M1951" s="2">
        <v>0.4</v>
      </c>
      <c r="N1951" s="3">
        <v>68</v>
      </c>
      <c r="O1951" s="3">
        <v>-17</v>
      </c>
      <c r="P1951">
        <v>2</v>
      </c>
      <c r="Q1951" t="s">
        <v>7880</v>
      </c>
    </row>
    <row r="1952" spans="1:17" x14ac:dyDescent="0.25">
      <c r="A1952" t="s">
        <v>3313</v>
      </c>
      <c r="B1952" s="1">
        <v>41051</v>
      </c>
      <c r="C1952" t="s">
        <v>3067</v>
      </c>
      <c r="D1952" t="s">
        <v>28</v>
      </c>
      <c r="E1952" t="s">
        <v>29</v>
      </c>
      <c r="F1952" t="s">
        <v>280</v>
      </c>
      <c r="G1952" t="s">
        <v>20</v>
      </c>
      <c r="H1952" t="s">
        <v>47</v>
      </c>
      <c r="I1952" t="s">
        <v>22</v>
      </c>
      <c r="J1952" t="s">
        <v>34</v>
      </c>
      <c r="K1952" t="s">
        <v>97</v>
      </c>
      <c r="L1952" t="s">
        <v>370</v>
      </c>
      <c r="M1952" s="2">
        <v>0.1</v>
      </c>
      <c r="N1952" s="3">
        <v>827</v>
      </c>
      <c r="O1952" s="3">
        <v>156</v>
      </c>
      <c r="P1952">
        <v>2</v>
      </c>
      <c r="Q1952" t="s">
        <v>7880</v>
      </c>
    </row>
    <row r="1953" spans="1:17" x14ac:dyDescent="0.25">
      <c r="A1953" t="s">
        <v>3313</v>
      </c>
      <c r="B1953" s="1">
        <v>41051</v>
      </c>
      <c r="C1953" t="s">
        <v>3067</v>
      </c>
      <c r="D1953" t="s">
        <v>28</v>
      </c>
      <c r="E1953" t="s">
        <v>29</v>
      </c>
      <c r="F1953" t="s">
        <v>280</v>
      </c>
      <c r="G1953" t="s">
        <v>20</v>
      </c>
      <c r="H1953" t="s">
        <v>47</v>
      </c>
      <c r="I1953" t="s">
        <v>22</v>
      </c>
      <c r="J1953" t="s">
        <v>24</v>
      </c>
      <c r="K1953" t="s">
        <v>78</v>
      </c>
      <c r="L1953" t="s">
        <v>105</v>
      </c>
      <c r="M1953" s="2">
        <v>0.1</v>
      </c>
      <c r="N1953" s="3">
        <v>24</v>
      </c>
      <c r="O1953" s="3">
        <v>2</v>
      </c>
      <c r="P1953">
        <v>3</v>
      </c>
      <c r="Q1953" t="s">
        <v>7880</v>
      </c>
    </row>
    <row r="1954" spans="1:17" x14ac:dyDescent="0.25">
      <c r="A1954" t="s">
        <v>3313</v>
      </c>
      <c r="B1954" s="1">
        <v>41051</v>
      </c>
      <c r="C1954" t="s">
        <v>3067</v>
      </c>
      <c r="D1954" t="s">
        <v>28</v>
      </c>
      <c r="E1954" t="s">
        <v>29</v>
      </c>
      <c r="F1954" t="s">
        <v>280</v>
      </c>
      <c r="G1954" t="s">
        <v>20</v>
      </c>
      <c r="H1954" t="s">
        <v>47</v>
      </c>
      <c r="I1954" t="s">
        <v>22</v>
      </c>
      <c r="J1954" t="s">
        <v>107</v>
      </c>
      <c r="K1954" t="s">
        <v>186</v>
      </c>
      <c r="L1954" t="s">
        <v>3314</v>
      </c>
      <c r="M1954" s="2">
        <v>0.1</v>
      </c>
      <c r="N1954" s="3">
        <v>103</v>
      </c>
      <c r="O1954" s="3">
        <v>1</v>
      </c>
      <c r="P1954">
        <v>3</v>
      </c>
      <c r="Q1954" t="s">
        <v>7881</v>
      </c>
    </row>
    <row r="1955" spans="1:17" x14ac:dyDescent="0.25">
      <c r="A1955" t="s">
        <v>3315</v>
      </c>
      <c r="B1955" s="1">
        <v>41052</v>
      </c>
      <c r="C1955" t="s">
        <v>2413</v>
      </c>
      <c r="D1955" t="s">
        <v>73</v>
      </c>
      <c r="E1955" t="s">
        <v>1706</v>
      </c>
      <c r="F1955" t="s">
        <v>1707</v>
      </c>
      <c r="G1955" t="s">
        <v>76</v>
      </c>
      <c r="H1955" t="s">
        <v>31</v>
      </c>
      <c r="I1955" t="s">
        <v>32</v>
      </c>
      <c r="J1955" t="s">
        <v>24</v>
      </c>
      <c r="K1955" t="s">
        <v>43</v>
      </c>
      <c r="L1955" t="s">
        <v>199</v>
      </c>
      <c r="M1955" s="2">
        <v>0</v>
      </c>
      <c r="N1955" s="3">
        <v>323</v>
      </c>
      <c r="O1955" s="3">
        <v>74</v>
      </c>
      <c r="P1955">
        <v>6</v>
      </c>
      <c r="Q1955" t="s">
        <v>7880</v>
      </c>
    </row>
    <row r="1956" spans="1:17" x14ac:dyDescent="0.25">
      <c r="A1956" t="s">
        <v>3315</v>
      </c>
      <c r="B1956" s="1">
        <v>41052</v>
      </c>
      <c r="C1956" t="s">
        <v>2413</v>
      </c>
      <c r="D1956" t="s">
        <v>73</v>
      </c>
      <c r="E1956" t="s">
        <v>1706</v>
      </c>
      <c r="F1956" t="s">
        <v>1707</v>
      </c>
      <c r="G1956" t="s">
        <v>76</v>
      </c>
      <c r="H1956" t="s">
        <v>31</v>
      </c>
      <c r="I1956" t="s">
        <v>32</v>
      </c>
      <c r="J1956" t="s">
        <v>24</v>
      </c>
      <c r="K1956" t="s">
        <v>43</v>
      </c>
      <c r="L1956" t="s">
        <v>306</v>
      </c>
      <c r="M1956" s="2">
        <v>0</v>
      </c>
      <c r="N1956" s="3">
        <v>225</v>
      </c>
      <c r="O1956" s="3">
        <v>14</v>
      </c>
      <c r="P1956">
        <v>9</v>
      </c>
      <c r="Q1956" t="s">
        <v>7880</v>
      </c>
    </row>
    <row r="1957" spans="1:17" x14ac:dyDescent="0.25">
      <c r="A1957" t="s">
        <v>3316</v>
      </c>
      <c r="B1957" s="1">
        <v>41053</v>
      </c>
      <c r="C1957" t="s">
        <v>2500</v>
      </c>
      <c r="D1957" t="s">
        <v>28</v>
      </c>
      <c r="E1957" t="s">
        <v>29</v>
      </c>
      <c r="F1957" t="s">
        <v>489</v>
      </c>
      <c r="G1957" t="s">
        <v>20</v>
      </c>
      <c r="H1957" t="s">
        <v>31</v>
      </c>
      <c r="I1957" t="s">
        <v>32</v>
      </c>
      <c r="J1957" t="s">
        <v>24</v>
      </c>
      <c r="K1957" t="s">
        <v>50</v>
      </c>
      <c r="L1957" t="s">
        <v>1415</v>
      </c>
      <c r="M1957" s="2">
        <v>0</v>
      </c>
      <c r="N1957" s="3">
        <v>97</v>
      </c>
      <c r="O1957" s="3">
        <v>0</v>
      </c>
      <c r="P1957">
        <v>2</v>
      </c>
      <c r="Q1957" t="s">
        <v>7881</v>
      </c>
    </row>
    <row r="1958" spans="1:17" x14ac:dyDescent="0.25">
      <c r="A1958" t="s">
        <v>3317</v>
      </c>
      <c r="B1958" s="1">
        <v>41053</v>
      </c>
      <c r="C1958" t="s">
        <v>2752</v>
      </c>
      <c r="D1958" t="s">
        <v>38</v>
      </c>
      <c r="E1958" t="s">
        <v>304</v>
      </c>
      <c r="F1958" t="s">
        <v>3318</v>
      </c>
      <c r="G1958" t="s">
        <v>41</v>
      </c>
      <c r="H1958" t="s">
        <v>47</v>
      </c>
      <c r="I1958" t="s">
        <v>32</v>
      </c>
      <c r="J1958" t="s">
        <v>34</v>
      </c>
      <c r="K1958" t="s">
        <v>218</v>
      </c>
      <c r="L1958" t="s">
        <v>582</v>
      </c>
      <c r="M1958" s="2">
        <v>0</v>
      </c>
      <c r="N1958" s="3">
        <v>220</v>
      </c>
      <c r="O1958" s="3">
        <v>24</v>
      </c>
      <c r="P1958">
        <v>2</v>
      </c>
      <c r="Q1958" t="s">
        <v>7881</v>
      </c>
    </row>
    <row r="1959" spans="1:17" x14ac:dyDescent="0.25">
      <c r="A1959" t="s">
        <v>3317</v>
      </c>
      <c r="B1959" s="1">
        <v>41053</v>
      </c>
      <c r="C1959" t="s">
        <v>2752</v>
      </c>
      <c r="D1959" t="s">
        <v>38</v>
      </c>
      <c r="E1959" t="s">
        <v>304</v>
      </c>
      <c r="F1959" t="s">
        <v>3318</v>
      </c>
      <c r="G1959" t="s">
        <v>41</v>
      </c>
      <c r="H1959" t="s">
        <v>47</v>
      </c>
      <c r="I1959" t="s">
        <v>32</v>
      </c>
      <c r="J1959" t="s">
        <v>24</v>
      </c>
      <c r="K1959" t="s">
        <v>43</v>
      </c>
      <c r="L1959" t="s">
        <v>1272</v>
      </c>
      <c r="M1959" s="2">
        <v>0</v>
      </c>
      <c r="N1959" s="3">
        <v>203</v>
      </c>
      <c r="O1959" s="3">
        <v>65</v>
      </c>
      <c r="P1959">
        <v>4</v>
      </c>
      <c r="Q1959" t="s">
        <v>7881</v>
      </c>
    </row>
    <row r="1960" spans="1:17" x14ac:dyDescent="0.25">
      <c r="A1960" t="s">
        <v>3317</v>
      </c>
      <c r="B1960" s="1">
        <v>41053</v>
      </c>
      <c r="C1960" t="s">
        <v>2752</v>
      </c>
      <c r="D1960" t="s">
        <v>38</v>
      </c>
      <c r="E1960" t="s">
        <v>304</v>
      </c>
      <c r="F1960" t="s">
        <v>3318</v>
      </c>
      <c r="G1960" t="s">
        <v>41</v>
      </c>
      <c r="H1960" t="s">
        <v>47</v>
      </c>
      <c r="I1960" t="s">
        <v>32</v>
      </c>
      <c r="J1960" t="s">
        <v>107</v>
      </c>
      <c r="K1960" t="s">
        <v>147</v>
      </c>
      <c r="L1960" t="s">
        <v>3319</v>
      </c>
      <c r="M1960" s="2">
        <v>0.15</v>
      </c>
      <c r="N1960" s="3">
        <v>758</v>
      </c>
      <c r="O1960" s="3">
        <v>-62</v>
      </c>
      <c r="P1960">
        <v>3</v>
      </c>
      <c r="Q1960" t="s">
        <v>7881</v>
      </c>
    </row>
    <row r="1961" spans="1:17" x14ac:dyDescent="0.25">
      <c r="A1961" t="s">
        <v>3320</v>
      </c>
      <c r="B1961" s="1">
        <v>41054</v>
      </c>
      <c r="C1961" t="s">
        <v>432</v>
      </c>
      <c r="D1961" t="s">
        <v>101</v>
      </c>
      <c r="E1961" t="s">
        <v>183</v>
      </c>
      <c r="F1961" t="s">
        <v>1003</v>
      </c>
      <c r="G1961" t="s">
        <v>41</v>
      </c>
      <c r="H1961" t="s">
        <v>31</v>
      </c>
      <c r="I1961" t="s">
        <v>32</v>
      </c>
      <c r="J1961" t="s">
        <v>24</v>
      </c>
      <c r="K1961" t="s">
        <v>141</v>
      </c>
      <c r="L1961" t="s">
        <v>945</v>
      </c>
      <c r="M1961" s="2">
        <v>0.1</v>
      </c>
      <c r="N1961" s="3">
        <v>69</v>
      </c>
      <c r="O1961" s="3">
        <v>18</v>
      </c>
      <c r="P1961">
        <v>1</v>
      </c>
      <c r="Q1961" t="s">
        <v>7880</v>
      </c>
    </row>
    <row r="1962" spans="1:17" x14ac:dyDescent="0.25">
      <c r="A1962" t="s">
        <v>3320</v>
      </c>
      <c r="B1962" s="1">
        <v>41054</v>
      </c>
      <c r="C1962" t="s">
        <v>432</v>
      </c>
      <c r="D1962" t="s">
        <v>101</v>
      </c>
      <c r="E1962" t="s">
        <v>183</v>
      </c>
      <c r="F1962" t="s">
        <v>1003</v>
      </c>
      <c r="G1962" t="s">
        <v>41</v>
      </c>
      <c r="H1962" t="s">
        <v>31</v>
      </c>
      <c r="I1962" t="s">
        <v>32</v>
      </c>
      <c r="J1962" t="s">
        <v>107</v>
      </c>
      <c r="K1962" t="s">
        <v>136</v>
      </c>
      <c r="L1962" t="s">
        <v>1420</v>
      </c>
      <c r="M1962" s="2">
        <v>0</v>
      </c>
      <c r="N1962" s="3">
        <v>683</v>
      </c>
      <c r="O1962" s="3">
        <v>61</v>
      </c>
      <c r="P1962">
        <v>5</v>
      </c>
      <c r="Q1962" t="s">
        <v>7880</v>
      </c>
    </row>
    <row r="1963" spans="1:17" x14ac:dyDescent="0.25">
      <c r="A1963" t="s">
        <v>3321</v>
      </c>
      <c r="B1963" s="1">
        <v>41054</v>
      </c>
      <c r="C1963" t="s">
        <v>2592</v>
      </c>
      <c r="D1963" t="s">
        <v>86</v>
      </c>
      <c r="E1963" t="s">
        <v>156</v>
      </c>
      <c r="F1963" t="s">
        <v>1858</v>
      </c>
      <c r="G1963" t="s">
        <v>76</v>
      </c>
      <c r="H1963" t="s">
        <v>31</v>
      </c>
      <c r="I1963" t="s">
        <v>54</v>
      </c>
      <c r="J1963" t="s">
        <v>24</v>
      </c>
      <c r="K1963" t="s">
        <v>43</v>
      </c>
      <c r="L1963" t="s">
        <v>70</v>
      </c>
      <c r="M1963" s="2">
        <v>0</v>
      </c>
      <c r="N1963" s="3">
        <v>371</v>
      </c>
      <c r="O1963" s="3">
        <v>96</v>
      </c>
      <c r="P1963">
        <v>8</v>
      </c>
      <c r="Q1963" t="s">
        <v>7881</v>
      </c>
    </row>
    <row r="1964" spans="1:17" x14ac:dyDescent="0.25">
      <c r="A1964" t="s">
        <v>3321</v>
      </c>
      <c r="B1964" s="1">
        <v>41054</v>
      </c>
      <c r="C1964" t="s">
        <v>2592</v>
      </c>
      <c r="D1964" t="s">
        <v>86</v>
      </c>
      <c r="E1964" t="s">
        <v>156</v>
      </c>
      <c r="F1964" t="s">
        <v>1858</v>
      </c>
      <c r="G1964" t="s">
        <v>76</v>
      </c>
      <c r="H1964" t="s">
        <v>31</v>
      </c>
      <c r="I1964" t="s">
        <v>54</v>
      </c>
      <c r="J1964" t="s">
        <v>24</v>
      </c>
      <c r="K1964" t="s">
        <v>25</v>
      </c>
      <c r="L1964" t="s">
        <v>583</v>
      </c>
      <c r="M1964" s="2">
        <v>0</v>
      </c>
      <c r="N1964" s="3">
        <v>97</v>
      </c>
      <c r="O1964" s="3">
        <v>4</v>
      </c>
      <c r="P1964">
        <v>2</v>
      </c>
      <c r="Q1964" t="s">
        <v>7880</v>
      </c>
    </row>
    <row r="1965" spans="1:17" x14ac:dyDescent="0.25">
      <c r="A1965" t="s">
        <v>3322</v>
      </c>
      <c r="B1965" s="1">
        <v>41055</v>
      </c>
      <c r="C1965" t="s">
        <v>715</v>
      </c>
      <c r="D1965" t="s">
        <v>38</v>
      </c>
      <c r="E1965" t="s">
        <v>178</v>
      </c>
      <c r="F1965" t="s">
        <v>1100</v>
      </c>
      <c r="G1965" t="s">
        <v>41</v>
      </c>
      <c r="H1965" t="s">
        <v>47</v>
      </c>
      <c r="I1965" t="s">
        <v>22</v>
      </c>
      <c r="J1965" t="s">
        <v>24</v>
      </c>
      <c r="K1965" t="s">
        <v>43</v>
      </c>
      <c r="L1965" t="s">
        <v>55</v>
      </c>
      <c r="M1965" s="2">
        <v>0</v>
      </c>
      <c r="N1965" s="3">
        <v>209</v>
      </c>
      <c r="O1965" s="3">
        <v>48</v>
      </c>
      <c r="P1965">
        <v>7</v>
      </c>
      <c r="Q1965" t="s">
        <v>7881</v>
      </c>
    </row>
    <row r="1966" spans="1:17" x14ac:dyDescent="0.25">
      <c r="A1966" t="s">
        <v>3322</v>
      </c>
      <c r="B1966" s="1">
        <v>41055</v>
      </c>
      <c r="C1966" t="s">
        <v>715</v>
      </c>
      <c r="D1966" t="s">
        <v>38</v>
      </c>
      <c r="E1966" t="s">
        <v>178</v>
      </c>
      <c r="F1966" t="s">
        <v>1100</v>
      </c>
      <c r="G1966" t="s">
        <v>41</v>
      </c>
      <c r="H1966" t="s">
        <v>47</v>
      </c>
      <c r="I1966" t="s">
        <v>22</v>
      </c>
      <c r="J1966" t="s">
        <v>24</v>
      </c>
      <c r="K1966" t="s">
        <v>25</v>
      </c>
      <c r="L1966" t="s">
        <v>914</v>
      </c>
      <c r="M1966" s="2">
        <v>0</v>
      </c>
      <c r="N1966" s="3">
        <v>117</v>
      </c>
      <c r="O1966" s="3">
        <v>33</v>
      </c>
      <c r="P1966">
        <v>6</v>
      </c>
      <c r="Q1966" t="s">
        <v>7880</v>
      </c>
    </row>
    <row r="1967" spans="1:17" x14ac:dyDescent="0.25">
      <c r="A1967" t="s">
        <v>3322</v>
      </c>
      <c r="B1967" s="1">
        <v>41055</v>
      </c>
      <c r="C1967" t="s">
        <v>715</v>
      </c>
      <c r="D1967" t="s">
        <v>38</v>
      </c>
      <c r="E1967" t="s">
        <v>178</v>
      </c>
      <c r="F1967" t="s">
        <v>1100</v>
      </c>
      <c r="G1967" t="s">
        <v>41</v>
      </c>
      <c r="H1967" t="s">
        <v>47</v>
      </c>
      <c r="I1967" t="s">
        <v>22</v>
      </c>
      <c r="J1967" t="s">
        <v>24</v>
      </c>
      <c r="K1967" t="s">
        <v>50</v>
      </c>
      <c r="L1967" t="s">
        <v>3259</v>
      </c>
      <c r="M1967" s="2">
        <v>0.1</v>
      </c>
      <c r="N1967" s="3">
        <v>42</v>
      </c>
      <c r="O1967" s="3">
        <v>17</v>
      </c>
      <c r="P1967">
        <v>3</v>
      </c>
      <c r="Q1967" t="s">
        <v>7880</v>
      </c>
    </row>
    <row r="1968" spans="1:17" x14ac:dyDescent="0.25">
      <c r="A1968" t="s">
        <v>3323</v>
      </c>
      <c r="B1968" s="1">
        <v>41057</v>
      </c>
      <c r="C1968" t="s">
        <v>1957</v>
      </c>
      <c r="D1968" t="s">
        <v>73</v>
      </c>
      <c r="E1968" t="s">
        <v>534</v>
      </c>
      <c r="F1968" t="s">
        <v>3324</v>
      </c>
      <c r="G1968" t="s">
        <v>76</v>
      </c>
      <c r="H1968" t="s">
        <v>31</v>
      </c>
      <c r="I1968" t="s">
        <v>54</v>
      </c>
      <c r="J1968" t="s">
        <v>107</v>
      </c>
      <c r="K1968" t="s">
        <v>147</v>
      </c>
      <c r="L1968" t="s">
        <v>3325</v>
      </c>
      <c r="M1968" s="2">
        <v>0</v>
      </c>
      <c r="N1968" s="3">
        <v>1514</v>
      </c>
      <c r="O1968" s="3">
        <v>742</v>
      </c>
      <c r="P1968">
        <v>4</v>
      </c>
      <c r="Q1968" t="s">
        <v>7881</v>
      </c>
    </row>
    <row r="1969" spans="1:17" x14ac:dyDescent="0.25">
      <c r="A1969" t="s">
        <v>3326</v>
      </c>
      <c r="B1969" s="1">
        <v>41058</v>
      </c>
      <c r="C1969" t="s">
        <v>221</v>
      </c>
      <c r="D1969" t="s">
        <v>86</v>
      </c>
      <c r="E1969" t="s">
        <v>263</v>
      </c>
      <c r="F1969" t="s">
        <v>3327</v>
      </c>
      <c r="G1969" t="s">
        <v>76</v>
      </c>
      <c r="H1969" t="s">
        <v>31</v>
      </c>
      <c r="I1969" t="s">
        <v>32</v>
      </c>
      <c r="J1969" t="s">
        <v>24</v>
      </c>
      <c r="K1969" t="s">
        <v>43</v>
      </c>
      <c r="L1969" t="s">
        <v>727</v>
      </c>
      <c r="M1969" s="2">
        <v>0</v>
      </c>
      <c r="N1969" s="3">
        <v>54</v>
      </c>
      <c r="O1969" s="3">
        <v>18</v>
      </c>
      <c r="P1969">
        <v>3</v>
      </c>
      <c r="Q1969" t="s">
        <v>7881</v>
      </c>
    </row>
    <row r="1970" spans="1:17" x14ac:dyDescent="0.25">
      <c r="A1970" t="s">
        <v>3326</v>
      </c>
      <c r="B1970" s="1">
        <v>41058</v>
      </c>
      <c r="C1970" t="s">
        <v>221</v>
      </c>
      <c r="D1970" t="s">
        <v>86</v>
      </c>
      <c r="E1970" t="s">
        <v>263</v>
      </c>
      <c r="F1970" t="s">
        <v>3327</v>
      </c>
      <c r="G1970" t="s">
        <v>76</v>
      </c>
      <c r="H1970" t="s">
        <v>31</v>
      </c>
      <c r="I1970" t="s">
        <v>32</v>
      </c>
      <c r="J1970" t="s">
        <v>24</v>
      </c>
      <c r="K1970" t="s">
        <v>78</v>
      </c>
      <c r="L1970" t="s">
        <v>192</v>
      </c>
      <c r="M1970" s="2">
        <v>0</v>
      </c>
      <c r="N1970" s="3">
        <v>25</v>
      </c>
      <c r="O1970" s="3">
        <v>1</v>
      </c>
      <c r="P1970">
        <v>4</v>
      </c>
      <c r="Q1970" t="s">
        <v>7880</v>
      </c>
    </row>
    <row r="1971" spans="1:17" x14ac:dyDescent="0.25">
      <c r="A1971" t="s">
        <v>3326</v>
      </c>
      <c r="B1971" s="1">
        <v>41058</v>
      </c>
      <c r="C1971" t="s">
        <v>221</v>
      </c>
      <c r="D1971" t="s">
        <v>86</v>
      </c>
      <c r="E1971" t="s">
        <v>263</v>
      </c>
      <c r="F1971" t="s">
        <v>3327</v>
      </c>
      <c r="G1971" t="s">
        <v>76</v>
      </c>
      <c r="H1971" t="s">
        <v>31</v>
      </c>
      <c r="I1971" t="s">
        <v>32</v>
      </c>
      <c r="J1971" t="s">
        <v>107</v>
      </c>
      <c r="K1971" t="s">
        <v>108</v>
      </c>
      <c r="L1971" t="s">
        <v>2913</v>
      </c>
      <c r="M1971" s="2">
        <v>0.1</v>
      </c>
      <c r="N1971" s="3">
        <v>442</v>
      </c>
      <c r="O1971" s="3">
        <v>84</v>
      </c>
      <c r="P1971">
        <v>4</v>
      </c>
      <c r="Q1971" t="s">
        <v>7881</v>
      </c>
    </row>
    <row r="1972" spans="1:17" x14ac:dyDescent="0.25">
      <c r="A1972" t="s">
        <v>3328</v>
      </c>
      <c r="B1972" s="1">
        <v>41058</v>
      </c>
      <c r="C1972" t="s">
        <v>3161</v>
      </c>
      <c r="D1972" t="s">
        <v>28</v>
      </c>
      <c r="E1972" t="s">
        <v>29</v>
      </c>
      <c r="F1972" t="s">
        <v>1014</v>
      </c>
      <c r="G1972" t="s">
        <v>20</v>
      </c>
      <c r="H1972" t="s">
        <v>31</v>
      </c>
      <c r="I1972" t="s">
        <v>95</v>
      </c>
      <c r="J1972" t="s">
        <v>107</v>
      </c>
      <c r="K1972" t="s">
        <v>136</v>
      </c>
      <c r="L1972" t="s">
        <v>1199</v>
      </c>
      <c r="M1972" s="2">
        <v>0</v>
      </c>
      <c r="N1972" s="3">
        <v>5725</v>
      </c>
      <c r="O1972" s="3">
        <v>2461</v>
      </c>
      <c r="P1972">
        <v>9</v>
      </c>
      <c r="Q1972" t="s">
        <v>7881</v>
      </c>
    </row>
    <row r="1973" spans="1:17" x14ac:dyDescent="0.25">
      <c r="A1973" t="s">
        <v>3329</v>
      </c>
      <c r="B1973" s="1">
        <v>41059</v>
      </c>
      <c r="C1973" t="s">
        <v>651</v>
      </c>
      <c r="D1973" t="s">
        <v>119</v>
      </c>
      <c r="E1973" t="s">
        <v>120</v>
      </c>
      <c r="F1973" t="s">
        <v>3156</v>
      </c>
      <c r="G1973" t="s">
        <v>41</v>
      </c>
      <c r="H1973" t="s">
        <v>31</v>
      </c>
      <c r="I1973" t="s">
        <v>54</v>
      </c>
      <c r="J1973" t="s">
        <v>24</v>
      </c>
      <c r="K1973" t="s">
        <v>63</v>
      </c>
      <c r="L1973" t="s">
        <v>3020</v>
      </c>
      <c r="M1973" s="2">
        <v>0.5</v>
      </c>
      <c r="N1973" s="3">
        <v>25</v>
      </c>
      <c r="O1973" s="3">
        <v>-6</v>
      </c>
      <c r="P1973">
        <v>5</v>
      </c>
      <c r="Q1973" t="s">
        <v>7880</v>
      </c>
    </row>
    <row r="1974" spans="1:17" x14ac:dyDescent="0.25">
      <c r="A1974" t="s">
        <v>3330</v>
      </c>
      <c r="B1974" s="1">
        <v>41060</v>
      </c>
      <c r="C1974" t="s">
        <v>3331</v>
      </c>
      <c r="D1974" t="s">
        <v>73</v>
      </c>
      <c r="E1974" t="s">
        <v>207</v>
      </c>
      <c r="F1974" t="s">
        <v>3332</v>
      </c>
      <c r="G1974" t="s">
        <v>76</v>
      </c>
      <c r="H1974" t="s">
        <v>47</v>
      </c>
      <c r="I1974" t="s">
        <v>22</v>
      </c>
      <c r="J1974" t="s">
        <v>24</v>
      </c>
      <c r="K1974" t="s">
        <v>78</v>
      </c>
      <c r="L1974" t="s">
        <v>3333</v>
      </c>
      <c r="M1974" s="2">
        <v>0</v>
      </c>
      <c r="N1974" s="3">
        <v>65</v>
      </c>
      <c r="O1974" s="3">
        <v>30</v>
      </c>
      <c r="P1974">
        <v>8</v>
      </c>
      <c r="Q1974" t="s">
        <v>7881</v>
      </c>
    </row>
    <row r="1975" spans="1:17" x14ac:dyDescent="0.25">
      <c r="A1975" t="s">
        <v>3330</v>
      </c>
      <c r="B1975" s="1">
        <v>41060</v>
      </c>
      <c r="C1975" t="s">
        <v>3331</v>
      </c>
      <c r="D1975" t="s">
        <v>73</v>
      </c>
      <c r="E1975" t="s">
        <v>207</v>
      </c>
      <c r="F1975" t="s">
        <v>3332</v>
      </c>
      <c r="G1975" t="s">
        <v>76</v>
      </c>
      <c r="H1975" t="s">
        <v>47</v>
      </c>
      <c r="I1975" t="s">
        <v>22</v>
      </c>
      <c r="J1975" t="s">
        <v>24</v>
      </c>
      <c r="K1975" t="s">
        <v>91</v>
      </c>
      <c r="L1975" t="s">
        <v>1972</v>
      </c>
      <c r="M1975" s="2">
        <v>0</v>
      </c>
      <c r="N1975" s="3">
        <v>13</v>
      </c>
      <c r="O1975" s="3">
        <v>6</v>
      </c>
      <c r="P1975">
        <v>2</v>
      </c>
      <c r="Q1975" t="s">
        <v>7881</v>
      </c>
    </row>
    <row r="1976" spans="1:17" x14ac:dyDescent="0.25">
      <c r="A1976" t="s">
        <v>3334</v>
      </c>
      <c r="B1976" s="1">
        <v>41060</v>
      </c>
      <c r="C1976" t="s">
        <v>3335</v>
      </c>
      <c r="D1976" t="s">
        <v>28</v>
      </c>
      <c r="E1976" t="s">
        <v>29</v>
      </c>
      <c r="F1976" t="s">
        <v>3083</v>
      </c>
      <c r="G1976" t="s">
        <v>20</v>
      </c>
      <c r="H1976" t="s">
        <v>47</v>
      </c>
      <c r="I1976" t="s">
        <v>32</v>
      </c>
      <c r="J1976" t="s">
        <v>107</v>
      </c>
      <c r="K1976" t="s">
        <v>186</v>
      </c>
      <c r="L1976" t="s">
        <v>286</v>
      </c>
      <c r="M1976" s="2">
        <v>0</v>
      </c>
      <c r="N1976" s="3">
        <v>44</v>
      </c>
      <c r="O1976" s="3">
        <v>18</v>
      </c>
      <c r="P1976">
        <v>1</v>
      </c>
      <c r="Q1976" t="s">
        <v>7880</v>
      </c>
    </row>
    <row r="1977" spans="1:17" x14ac:dyDescent="0.25">
      <c r="A1977" t="s">
        <v>3334</v>
      </c>
      <c r="B1977" s="1">
        <v>41060</v>
      </c>
      <c r="C1977" t="s">
        <v>3335</v>
      </c>
      <c r="D1977" t="s">
        <v>28</v>
      </c>
      <c r="E1977" t="s">
        <v>29</v>
      </c>
      <c r="F1977" t="s">
        <v>3083</v>
      </c>
      <c r="G1977" t="s">
        <v>20</v>
      </c>
      <c r="H1977" t="s">
        <v>47</v>
      </c>
      <c r="I1977" t="s">
        <v>32</v>
      </c>
      <c r="J1977" t="s">
        <v>107</v>
      </c>
      <c r="K1977" t="s">
        <v>136</v>
      </c>
      <c r="L1977" t="s">
        <v>3336</v>
      </c>
      <c r="M1977" s="2">
        <v>0</v>
      </c>
      <c r="N1977" s="3">
        <v>1909</v>
      </c>
      <c r="O1977" s="3">
        <v>57</v>
      </c>
      <c r="P1977">
        <v>3</v>
      </c>
      <c r="Q1977" t="s">
        <v>7881</v>
      </c>
    </row>
    <row r="1978" spans="1:17" x14ac:dyDescent="0.25">
      <c r="A1978" t="s">
        <v>3337</v>
      </c>
      <c r="B1978" s="1">
        <v>41060</v>
      </c>
      <c r="C1978" t="s">
        <v>3338</v>
      </c>
      <c r="D1978" t="s">
        <v>101</v>
      </c>
      <c r="E1978" t="s">
        <v>183</v>
      </c>
      <c r="F1978" t="s">
        <v>1776</v>
      </c>
      <c r="G1978" t="s">
        <v>41</v>
      </c>
      <c r="H1978" t="s">
        <v>47</v>
      </c>
      <c r="I1978" t="s">
        <v>22</v>
      </c>
      <c r="J1978" t="s">
        <v>24</v>
      </c>
      <c r="K1978" t="s">
        <v>43</v>
      </c>
      <c r="L1978" t="s">
        <v>712</v>
      </c>
      <c r="M1978" s="2">
        <v>0</v>
      </c>
      <c r="N1978" s="3">
        <v>122</v>
      </c>
      <c r="O1978" s="3">
        <v>49</v>
      </c>
      <c r="P1978">
        <v>5</v>
      </c>
      <c r="Q1978" t="s">
        <v>7880</v>
      </c>
    </row>
    <row r="1979" spans="1:17" x14ac:dyDescent="0.25">
      <c r="A1979" t="s">
        <v>3337</v>
      </c>
      <c r="B1979" s="1">
        <v>41060</v>
      </c>
      <c r="C1979" t="s">
        <v>3338</v>
      </c>
      <c r="D1979" t="s">
        <v>101</v>
      </c>
      <c r="E1979" t="s">
        <v>183</v>
      </c>
      <c r="F1979" t="s">
        <v>1776</v>
      </c>
      <c r="G1979" t="s">
        <v>41</v>
      </c>
      <c r="H1979" t="s">
        <v>47</v>
      </c>
      <c r="I1979" t="s">
        <v>22</v>
      </c>
      <c r="J1979" t="s">
        <v>24</v>
      </c>
      <c r="K1979" t="s">
        <v>25</v>
      </c>
      <c r="L1979" t="s">
        <v>3339</v>
      </c>
      <c r="M1979" s="2">
        <v>0</v>
      </c>
      <c r="N1979" s="3">
        <v>102</v>
      </c>
      <c r="O1979" s="3">
        <v>14</v>
      </c>
      <c r="P1979">
        <v>5</v>
      </c>
      <c r="Q1979" t="s">
        <v>7881</v>
      </c>
    </row>
    <row r="1980" spans="1:17" x14ac:dyDescent="0.25">
      <c r="A1980" t="s">
        <v>3340</v>
      </c>
      <c r="B1980" s="1">
        <v>41060</v>
      </c>
      <c r="C1980" t="s">
        <v>3225</v>
      </c>
      <c r="D1980" t="s">
        <v>101</v>
      </c>
      <c r="E1980" t="s">
        <v>102</v>
      </c>
      <c r="F1980" t="s">
        <v>355</v>
      </c>
      <c r="G1980" t="s">
        <v>41</v>
      </c>
      <c r="H1980" t="s">
        <v>21</v>
      </c>
      <c r="I1980" t="s">
        <v>22</v>
      </c>
      <c r="J1980" t="s">
        <v>34</v>
      </c>
      <c r="K1980" t="s">
        <v>89</v>
      </c>
      <c r="L1980" t="s">
        <v>3341</v>
      </c>
      <c r="M1980" s="2">
        <v>0.85</v>
      </c>
      <c r="N1980" s="3">
        <v>555</v>
      </c>
      <c r="O1980" s="3">
        <v>-1925</v>
      </c>
      <c r="P1980">
        <v>4</v>
      </c>
      <c r="Q1980" t="s">
        <v>7880</v>
      </c>
    </row>
    <row r="1981" spans="1:17" x14ac:dyDescent="0.25">
      <c r="A1981" t="s">
        <v>3342</v>
      </c>
      <c r="B1981" s="1">
        <v>41061</v>
      </c>
      <c r="C1981" t="s">
        <v>3343</v>
      </c>
      <c r="D1981" t="s">
        <v>38</v>
      </c>
      <c r="E1981" t="s">
        <v>59</v>
      </c>
      <c r="F1981" t="s">
        <v>3344</v>
      </c>
      <c r="G1981" t="s">
        <v>41</v>
      </c>
      <c r="H1981" t="s">
        <v>47</v>
      </c>
      <c r="I1981" t="s">
        <v>32</v>
      </c>
      <c r="J1981" t="s">
        <v>24</v>
      </c>
      <c r="K1981" t="s">
        <v>145</v>
      </c>
      <c r="L1981" t="s">
        <v>3345</v>
      </c>
      <c r="M1981" s="2">
        <v>0</v>
      </c>
      <c r="N1981" s="3">
        <v>79</v>
      </c>
      <c r="O1981" s="3">
        <v>36</v>
      </c>
      <c r="P1981">
        <v>4</v>
      </c>
      <c r="Q1981" t="s">
        <v>7880</v>
      </c>
    </row>
    <row r="1982" spans="1:17" x14ac:dyDescent="0.25">
      <c r="A1982" t="s">
        <v>3342</v>
      </c>
      <c r="B1982" s="1">
        <v>41061</v>
      </c>
      <c r="C1982" t="s">
        <v>3343</v>
      </c>
      <c r="D1982" t="s">
        <v>38</v>
      </c>
      <c r="E1982" t="s">
        <v>59</v>
      </c>
      <c r="F1982" t="s">
        <v>3344</v>
      </c>
      <c r="G1982" t="s">
        <v>41</v>
      </c>
      <c r="H1982" t="s">
        <v>47</v>
      </c>
      <c r="I1982" t="s">
        <v>32</v>
      </c>
      <c r="J1982" t="s">
        <v>107</v>
      </c>
      <c r="K1982" t="s">
        <v>108</v>
      </c>
      <c r="L1982" t="s">
        <v>3050</v>
      </c>
      <c r="M1982" s="2">
        <v>0.15</v>
      </c>
      <c r="N1982" s="3">
        <v>312</v>
      </c>
      <c r="O1982" s="3">
        <v>51</v>
      </c>
      <c r="P1982">
        <v>3</v>
      </c>
      <c r="Q1982" t="s">
        <v>7881</v>
      </c>
    </row>
    <row r="1983" spans="1:17" x14ac:dyDescent="0.25">
      <c r="A1983" t="s">
        <v>3346</v>
      </c>
      <c r="B1983" s="1">
        <v>41061</v>
      </c>
      <c r="C1983" t="s">
        <v>369</v>
      </c>
      <c r="D1983" t="s">
        <v>38</v>
      </c>
      <c r="E1983" t="s">
        <v>972</v>
      </c>
      <c r="F1983" t="s">
        <v>3347</v>
      </c>
      <c r="G1983" t="s">
        <v>41</v>
      </c>
      <c r="H1983" t="s">
        <v>47</v>
      </c>
      <c r="I1983" t="s">
        <v>32</v>
      </c>
      <c r="J1983" t="s">
        <v>24</v>
      </c>
      <c r="K1983" t="s">
        <v>43</v>
      </c>
      <c r="L1983" t="s">
        <v>967</v>
      </c>
      <c r="M1983" s="2">
        <v>0</v>
      </c>
      <c r="N1983" s="3">
        <v>102</v>
      </c>
      <c r="O1983" s="3">
        <v>13</v>
      </c>
      <c r="P1983">
        <v>2</v>
      </c>
      <c r="Q1983" t="s">
        <v>7881</v>
      </c>
    </row>
    <row r="1984" spans="1:17" x14ac:dyDescent="0.25">
      <c r="A1984" t="s">
        <v>3348</v>
      </c>
      <c r="B1984" s="1">
        <v>41061</v>
      </c>
      <c r="C1984" t="s">
        <v>3349</v>
      </c>
      <c r="D1984" t="s">
        <v>101</v>
      </c>
      <c r="E1984" t="s">
        <v>256</v>
      </c>
      <c r="F1984" t="s">
        <v>257</v>
      </c>
      <c r="G1984" t="s">
        <v>41</v>
      </c>
      <c r="H1984" t="s">
        <v>31</v>
      </c>
      <c r="I1984" t="s">
        <v>22</v>
      </c>
      <c r="J1984" t="s">
        <v>24</v>
      </c>
      <c r="K1984" t="s">
        <v>78</v>
      </c>
      <c r="L1984" t="s">
        <v>2494</v>
      </c>
      <c r="M1984" s="2">
        <v>0.5</v>
      </c>
      <c r="N1984" s="3">
        <v>10</v>
      </c>
      <c r="O1984" s="3">
        <v>-1</v>
      </c>
      <c r="P1984">
        <v>2</v>
      </c>
      <c r="Q1984" t="s">
        <v>7880</v>
      </c>
    </row>
    <row r="1985" spans="1:17" x14ac:dyDescent="0.25">
      <c r="A1985" t="s">
        <v>3350</v>
      </c>
      <c r="B1985" s="1">
        <v>41061</v>
      </c>
      <c r="C1985" t="s">
        <v>3351</v>
      </c>
      <c r="D1985" t="s">
        <v>101</v>
      </c>
      <c r="E1985" t="s">
        <v>743</v>
      </c>
      <c r="F1985" t="s">
        <v>743</v>
      </c>
      <c r="G1985" t="s">
        <v>41</v>
      </c>
      <c r="H1985" t="s">
        <v>31</v>
      </c>
      <c r="I1985" t="s">
        <v>22</v>
      </c>
      <c r="J1985" t="s">
        <v>34</v>
      </c>
      <c r="K1985" t="s">
        <v>35</v>
      </c>
      <c r="L1985" t="s">
        <v>275</v>
      </c>
      <c r="M1985" s="2">
        <v>0.1</v>
      </c>
      <c r="N1985" s="3">
        <v>1970</v>
      </c>
      <c r="O1985" s="3">
        <v>503</v>
      </c>
      <c r="P1985">
        <v>6</v>
      </c>
      <c r="Q1985" t="s">
        <v>7880</v>
      </c>
    </row>
    <row r="1986" spans="1:17" x14ac:dyDescent="0.25">
      <c r="A1986" t="s">
        <v>3350</v>
      </c>
      <c r="B1986" s="1">
        <v>41061</v>
      </c>
      <c r="C1986" t="s">
        <v>3351</v>
      </c>
      <c r="D1986" t="s">
        <v>101</v>
      </c>
      <c r="E1986" t="s">
        <v>743</v>
      </c>
      <c r="F1986" t="s">
        <v>743</v>
      </c>
      <c r="G1986" t="s">
        <v>41</v>
      </c>
      <c r="H1986" t="s">
        <v>31</v>
      </c>
      <c r="I1986" t="s">
        <v>22</v>
      </c>
      <c r="J1986" t="s">
        <v>24</v>
      </c>
      <c r="K1986" t="s">
        <v>43</v>
      </c>
      <c r="L1986" t="s">
        <v>3352</v>
      </c>
      <c r="M1986" s="2">
        <v>0</v>
      </c>
      <c r="N1986" s="3">
        <v>34</v>
      </c>
      <c r="O1986" s="3">
        <v>3</v>
      </c>
      <c r="P1986">
        <v>3</v>
      </c>
      <c r="Q1986" t="s">
        <v>7881</v>
      </c>
    </row>
    <row r="1987" spans="1:17" x14ac:dyDescent="0.25">
      <c r="A1987" t="s">
        <v>3353</v>
      </c>
      <c r="B1987" s="1">
        <v>41061</v>
      </c>
      <c r="C1987" t="s">
        <v>2746</v>
      </c>
      <c r="D1987" t="s">
        <v>28</v>
      </c>
      <c r="E1987" t="s">
        <v>29</v>
      </c>
      <c r="F1987" t="s">
        <v>1954</v>
      </c>
      <c r="G1987" t="s">
        <v>20</v>
      </c>
      <c r="H1987" t="s">
        <v>47</v>
      </c>
      <c r="I1987" t="s">
        <v>32</v>
      </c>
      <c r="J1987" t="s">
        <v>107</v>
      </c>
      <c r="K1987" t="s">
        <v>147</v>
      </c>
      <c r="L1987" t="s">
        <v>3179</v>
      </c>
      <c r="M1987" s="2">
        <v>0</v>
      </c>
      <c r="N1987" s="3">
        <v>377</v>
      </c>
      <c r="O1987" s="3">
        <v>98</v>
      </c>
      <c r="P1987">
        <v>1</v>
      </c>
      <c r="Q1987" t="s">
        <v>7881</v>
      </c>
    </row>
    <row r="1988" spans="1:17" x14ac:dyDescent="0.25">
      <c r="A1988" t="s">
        <v>3354</v>
      </c>
      <c r="B1988" s="1">
        <v>41061</v>
      </c>
      <c r="C1988" t="s">
        <v>369</v>
      </c>
      <c r="D1988" t="s">
        <v>338</v>
      </c>
      <c r="E1988" t="s">
        <v>339</v>
      </c>
      <c r="F1988" t="s">
        <v>340</v>
      </c>
      <c r="G1988" t="s">
        <v>41</v>
      </c>
      <c r="H1988" t="s">
        <v>47</v>
      </c>
      <c r="I1988" t="s">
        <v>22</v>
      </c>
      <c r="J1988" t="s">
        <v>24</v>
      </c>
      <c r="K1988" t="s">
        <v>43</v>
      </c>
      <c r="L1988" t="s">
        <v>1293</v>
      </c>
      <c r="M1988" s="2">
        <v>0</v>
      </c>
      <c r="N1988" s="3">
        <v>45</v>
      </c>
      <c r="O1988" s="3">
        <v>16</v>
      </c>
      <c r="P1988">
        <v>3</v>
      </c>
      <c r="Q1988" t="s">
        <v>7880</v>
      </c>
    </row>
    <row r="1989" spans="1:17" x14ac:dyDescent="0.25">
      <c r="A1989" t="s">
        <v>3355</v>
      </c>
      <c r="B1989" s="1">
        <v>41062</v>
      </c>
      <c r="C1989" t="s">
        <v>246</v>
      </c>
      <c r="D1989" t="s">
        <v>38</v>
      </c>
      <c r="E1989" t="s">
        <v>820</v>
      </c>
      <c r="F1989" t="s">
        <v>3356</v>
      </c>
      <c r="G1989" t="s">
        <v>41</v>
      </c>
      <c r="H1989" t="s">
        <v>31</v>
      </c>
      <c r="I1989" t="s">
        <v>32</v>
      </c>
      <c r="J1989" t="s">
        <v>24</v>
      </c>
      <c r="K1989" t="s">
        <v>50</v>
      </c>
      <c r="L1989" t="s">
        <v>1842</v>
      </c>
      <c r="M1989" s="2">
        <v>0.1</v>
      </c>
      <c r="N1989" s="3">
        <v>34</v>
      </c>
      <c r="O1989" s="3">
        <v>13</v>
      </c>
      <c r="P1989">
        <v>2</v>
      </c>
      <c r="Q1989" t="s">
        <v>7881</v>
      </c>
    </row>
    <row r="1990" spans="1:17" x14ac:dyDescent="0.25">
      <c r="A1990" t="s">
        <v>3357</v>
      </c>
      <c r="B1990" s="1">
        <v>41062</v>
      </c>
      <c r="C1990" t="s">
        <v>1052</v>
      </c>
      <c r="D1990" t="s">
        <v>38</v>
      </c>
      <c r="E1990" t="s">
        <v>178</v>
      </c>
      <c r="F1990" t="s">
        <v>3358</v>
      </c>
      <c r="G1990" t="s">
        <v>41</v>
      </c>
      <c r="H1990" t="s">
        <v>47</v>
      </c>
      <c r="I1990" t="s">
        <v>32</v>
      </c>
      <c r="J1990" t="s">
        <v>34</v>
      </c>
      <c r="K1990" t="s">
        <v>97</v>
      </c>
      <c r="L1990" t="s">
        <v>3359</v>
      </c>
      <c r="M1990" s="2">
        <v>0.1</v>
      </c>
      <c r="N1990" s="3">
        <v>134</v>
      </c>
      <c r="O1990" s="3">
        <v>4</v>
      </c>
      <c r="P1990">
        <v>2</v>
      </c>
      <c r="Q1990" t="s">
        <v>7880</v>
      </c>
    </row>
    <row r="1991" spans="1:17" x14ac:dyDescent="0.25">
      <c r="A1991" t="s">
        <v>3357</v>
      </c>
      <c r="B1991" s="1">
        <v>41062</v>
      </c>
      <c r="C1991" t="s">
        <v>1052</v>
      </c>
      <c r="D1991" t="s">
        <v>38</v>
      </c>
      <c r="E1991" t="s">
        <v>178</v>
      </c>
      <c r="F1991" t="s">
        <v>3358</v>
      </c>
      <c r="G1991" t="s">
        <v>41</v>
      </c>
      <c r="H1991" t="s">
        <v>47</v>
      </c>
      <c r="I1991" t="s">
        <v>32</v>
      </c>
      <c r="J1991" t="s">
        <v>24</v>
      </c>
      <c r="K1991" t="s">
        <v>43</v>
      </c>
      <c r="L1991" t="s">
        <v>514</v>
      </c>
      <c r="M1991" s="2">
        <v>0</v>
      </c>
      <c r="N1991" s="3">
        <v>43</v>
      </c>
      <c r="O1991" s="3">
        <v>20</v>
      </c>
      <c r="P1991">
        <v>3</v>
      </c>
      <c r="Q1991" t="s">
        <v>7880</v>
      </c>
    </row>
    <row r="1992" spans="1:17" x14ac:dyDescent="0.25">
      <c r="A1992" t="s">
        <v>3360</v>
      </c>
      <c r="B1992" s="1">
        <v>41062</v>
      </c>
      <c r="C1992" t="s">
        <v>3361</v>
      </c>
      <c r="D1992" t="s">
        <v>101</v>
      </c>
      <c r="E1992" t="s">
        <v>102</v>
      </c>
      <c r="F1992" t="s">
        <v>3362</v>
      </c>
      <c r="G1992" t="s">
        <v>41</v>
      </c>
      <c r="H1992" t="s">
        <v>47</v>
      </c>
      <c r="I1992" t="s">
        <v>32</v>
      </c>
      <c r="J1992" t="s">
        <v>24</v>
      </c>
      <c r="K1992" t="s">
        <v>63</v>
      </c>
      <c r="L1992" t="s">
        <v>3363</v>
      </c>
      <c r="M1992" s="2">
        <v>0</v>
      </c>
      <c r="N1992" s="3">
        <v>54</v>
      </c>
      <c r="O1992" s="3">
        <v>13</v>
      </c>
      <c r="P1992">
        <v>4</v>
      </c>
      <c r="Q1992" t="s">
        <v>7881</v>
      </c>
    </row>
    <row r="1993" spans="1:17" x14ac:dyDescent="0.25">
      <c r="A1993" t="s">
        <v>3360</v>
      </c>
      <c r="B1993" s="1">
        <v>41062</v>
      </c>
      <c r="C1993" t="s">
        <v>3361</v>
      </c>
      <c r="D1993" t="s">
        <v>101</v>
      </c>
      <c r="E1993" t="s">
        <v>102</v>
      </c>
      <c r="F1993" t="s">
        <v>3362</v>
      </c>
      <c r="G1993" t="s">
        <v>41</v>
      </c>
      <c r="H1993" t="s">
        <v>47</v>
      </c>
      <c r="I1993" t="s">
        <v>32</v>
      </c>
      <c r="J1993" t="s">
        <v>24</v>
      </c>
      <c r="K1993" t="s">
        <v>50</v>
      </c>
      <c r="L1993" t="s">
        <v>745</v>
      </c>
      <c r="M1993" s="2">
        <v>0.1</v>
      </c>
      <c r="N1993" s="3">
        <v>24</v>
      </c>
      <c r="O1993" s="3">
        <v>3</v>
      </c>
      <c r="P1993">
        <v>1</v>
      </c>
      <c r="Q1993" t="s">
        <v>7881</v>
      </c>
    </row>
    <row r="1994" spans="1:17" x14ac:dyDescent="0.25">
      <c r="A1994" t="s">
        <v>3364</v>
      </c>
      <c r="B1994" s="1">
        <v>41064</v>
      </c>
      <c r="C1994" t="s">
        <v>933</v>
      </c>
      <c r="D1994" t="s">
        <v>38</v>
      </c>
      <c r="E1994" t="s">
        <v>178</v>
      </c>
      <c r="F1994" t="s">
        <v>2401</v>
      </c>
      <c r="G1994" t="s">
        <v>41</v>
      </c>
      <c r="H1994" t="s">
        <v>47</v>
      </c>
      <c r="I1994" t="s">
        <v>32</v>
      </c>
      <c r="J1994" t="s">
        <v>24</v>
      </c>
      <c r="K1994" t="s">
        <v>169</v>
      </c>
      <c r="L1994" t="s">
        <v>3365</v>
      </c>
      <c r="M1994" s="2">
        <v>0</v>
      </c>
      <c r="N1994" s="3">
        <v>230</v>
      </c>
      <c r="O1994" s="3">
        <v>21</v>
      </c>
      <c r="P1994">
        <v>6</v>
      </c>
      <c r="Q1994" t="s">
        <v>7881</v>
      </c>
    </row>
    <row r="1995" spans="1:17" x14ac:dyDescent="0.25">
      <c r="A1995" t="s">
        <v>3366</v>
      </c>
      <c r="B1995" s="1">
        <v>41064</v>
      </c>
      <c r="C1995" t="s">
        <v>3367</v>
      </c>
      <c r="D1995" t="s">
        <v>38</v>
      </c>
      <c r="E1995" t="s">
        <v>1815</v>
      </c>
      <c r="F1995" t="s">
        <v>3275</v>
      </c>
      <c r="G1995" t="s">
        <v>41</v>
      </c>
      <c r="H1995" t="s">
        <v>31</v>
      </c>
      <c r="I1995" t="s">
        <v>32</v>
      </c>
      <c r="J1995" t="s">
        <v>34</v>
      </c>
      <c r="K1995" t="s">
        <v>97</v>
      </c>
      <c r="L1995" t="s">
        <v>3368</v>
      </c>
      <c r="M1995" s="2">
        <v>0.1</v>
      </c>
      <c r="N1995" s="3">
        <v>265</v>
      </c>
      <c r="O1995" s="3">
        <v>82</v>
      </c>
      <c r="P1995">
        <v>5</v>
      </c>
      <c r="Q1995" t="s">
        <v>7880</v>
      </c>
    </row>
    <row r="1996" spans="1:17" x14ac:dyDescent="0.25">
      <c r="A1996" t="s">
        <v>3366</v>
      </c>
      <c r="B1996" s="1">
        <v>41064</v>
      </c>
      <c r="C1996" t="s">
        <v>3367</v>
      </c>
      <c r="D1996" t="s">
        <v>38</v>
      </c>
      <c r="E1996" t="s">
        <v>1815</v>
      </c>
      <c r="F1996" t="s">
        <v>3275</v>
      </c>
      <c r="G1996" t="s">
        <v>41</v>
      </c>
      <c r="H1996" t="s">
        <v>31</v>
      </c>
      <c r="I1996" t="s">
        <v>32</v>
      </c>
      <c r="J1996" t="s">
        <v>24</v>
      </c>
      <c r="K1996" t="s">
        <v>25</v>
      </c>
      <c r="L1996" t="s">
        <v>1277</v>
      </c>
      <c r="M1996" s="2">
        <v>0</v>
      </c>
      <c r="N1996" s="3">
        <v>31</v>
      </c>
      <c r="O1996" s="3">
        <v>1</v>
      </c>
      <c r="P1996">
        <v>2</v>
      </c>
      <c r="Q1996" t="s">
        <v>7880</v>
      </c>
    </row>
    <row r="1997" spans="1:17" x14ac:dyDescent="0.25">
      <c r="A1997" t="s">
        <v>3369</v>
      </c>
      <c r="B1997" s="1">
        <v>41064</v>
      </c>
      <c r="C1997" t="s">
        <v>3370</v>
      </c>
      <c r="D1997" t="s">
        <v>28</v>
      </c>
      <c r="E1997" t="s">
        <v>29</v>
      </c>
      <c r="F1997" t="s">
        <v>645</v>
      </c>
      <c r="G1997" t="s">
        <v>20</v>
      </c>
      <c r="H1997" t="s">
        <v>31</v>
      </c>
      <c r="I1997" t="s">
        <v>32</v>
      </c>
      <c r="J1997" t="s">
        <v>24</v>
      </c>
      <c r="K1997" t="s">
        <v>78</v>
      </c>
      <c r="L1997" t="s">
        <v>3371</v>
      </c>
      <c r="M1997" s="2">
        <v>0</v>
      </c>
      <c r="N1997" s="3">
        <v>98</v>
      </c>
      <c r="O1997" s="3">
        <v>42</v>
      </c>
      <c r="P1997">
        <v>2</v>
      </c>
      <c r="Q1997" t="s">
        <v>7880</v>
      </c>
    </row>
    <row r="1998" spans="1:17" x14ac:dyDescent="0.25">
      <c r="A1998" t="s">
        <v>3372</v>
      </c>
      <c r="B1998" s="1">
        <v>41065</v>
      </c>
      <c r="C1998" t="s">
        <v>3331</v>
      </c>
      <c r="D1998" t="s">
        <v>38</v>
      </c>
      <c r="E1998" t="s">
        <v>284</v>
      </c>
      <c r="F1998" t="s">
        <v>3373</v>
      </c>
      <c r="G1998" t="s">
        <v>41</v>
      </c>
      <c r="H1998" t="s">
        <v>47</v>
      </c>
      <c r="I1998" t="s">
        <v>32</v>
      </c>
      <c r="J1998" t="s">
        <v>24</v>
      </c>
      <c r="K1998" t="s">
        <v>169</v>
      </c>
      <c r="L1998" t="s">
        <v>2002</v>
      </c>
      <c r="M1998" s="2">
        <v>0</v>
      </c>
      <c r="N1998" s="3">
        <v>36</v>
      </c>
      <c r="O1998" s="3">
        <v>9</v>
      </c>
      <c r="P1998">
        <v>3</v>
      </c>
      <c r="Q1998" t="s">
        <v>7881</v>
      </c>
    </row>
    <row r="1999" spans="1:17" x14ac:dyDescent="0.25">
      <c r="A1999" t="s">
        <v>3374</v>
      </c>
      <c r="B1999" s="1">
        <v>41066</v>
      </c>
      <c r="C1999" t="s">
        <v>1726</v>
      </c>
      <c r="D1999" t="s">
        <v>73</v>
      </c>
      <c r="E1999" t="s">
        <v>207</v>
      </c>
      <c r="F1999" t="s">
        <v>208</v>
      </c>
      <c r="G1999" t="s">
        <v>76</v>
      </c>
      <c r="H1999" t="s">
        <v>47</v>
      </c>
      <c r="I1999" t="s">
        <v>32</v>
      </c>
      <c r="J1999" t="s">
        <v>34</v>
      </c>
      <c r="K1999" t="s">
        <v>218</v>
      </c>
      <c r="L1999" t="s">
        <v>3268</v>
      </c>
      <c r="M1999" s="2">
        <v>0</v>
      </c>
      <c r="N1999" s="3">
        <v>40</v>
      </c>
      <c r="O1999" s="3">
        <v>19</v>
      </c>
      <c r="P1999">
        <v>2</v>
      </c>
      <c r="Q1999" t="s">
        <v>7880</v>
      </c>
    </row>
    <row r="2000" spans="1:17" x14ac:dyDescent="0.25">
      <c r="A2000" t="s">
        <v>3375</v>
      </c>
      <c r="B2000" s="1">
        <v>41066</v>
      </c>
      <c r="C2000" t="s">
        <v>1977</v>
      </c>
      <c r="D2000" t="s">
        <v>38</v>
      </c>
      <c r="E2000" t="s">
        <v>178</v>
      </c>
      <c r="F2000" t="s">
        <v>3376</v>
      </c>
      <c r="G2000" t="s">
        <v>41</v>
      </c>
      <c r="H2000" t="s">
        <v>31</v>
      </c>
      <c r="I2000" t="s">
        <v>32</v>
      </c>
      <c r="J2000" t="s">
        <v>34</v>
      </c>
      <c r="K2000" t="s">
        <v>218</v>
      </c>
      <c r="L2000" t="s">
        <v>1760</v>
      </c>
      <c r="M2000" s="2">
        <v>0</v>
      </c>
      <c r="N2000" s="3">
        <v>973</v>
      </c>
      <c r="O2000" s="3">
        <v>107</v>
      </c>
      <c r="P2000">
        <v>9</v>
      </c>
      <c r="Q2000" t="s">
        <v>7880</v>
      </c>
    </row>
    <row r="2001" spans="1:17" x14ac:dyDescent="0.25">
      <c r="A2001" t="s">
        <v>3375</v>
      </c>
      <c r="B2001" s="1">
        <v>41066</v>
      </c>
      <c r="C2001" t="s">
        <v>1977</v>
      </c>
      <c r="D2001" t="s">
        <v>38</v>
      </c>
      <c r="E2001" t="s">
        <v>178</v>
      </c>
      <c r="F2001" t="s">
        <v>3376</v>
      </c>
      <c r="G2001" t="s">
        <v>41</v>
      </c>
      <c r="H2001" t="s">
        <v>31</v>
      </c>
      <c r="I2001" t="s">
        <v>32</v>
      </c>
      <c r="J2001" t="s">
        <v>24</v>
      </c>
      <c r="K2001" t="s">
        <v>78</v>
      </c>
      <c r="L2001" t="s">
        <v>2595</v>
      </c>
      <c r="M2001" s="2">
        <v>0</v>
      </c>
      <c r="N2001" s="3">
        <v>16</v>
      </c>
      <c r="O2001" s="3">
        <v>7</v>
      </c>
      <c r="P2001">
        <v>2</v>
      </c>
      <c r="Q2001" t="s">
        <v>7881</v>
      </c>
    </row>
    <row r="2002" spans="1:17" x14ac:dyDescent="0.25">
      <c r="A2002" t="s">
        <v>3375</v>
      </c>
      <c r="B2002" s="1">
        <v>41066</v>
      </c>
      <c r="C2002" t="s">
        <v>1977</v>
      </c>
      <c r="D2002" t="s">
        <v>38</v>
      </c>
      <c r="E2002" t="s">
        <v>178</v>
      </c>
      <c r="F2002" t="s">
        <v>3376</v>
      </c>
      <c r="G2002" t="s">
        <v>41</v>
      </c>
      <c r="H2002" t="s">
        <v>31</v>
      </c>
      <c r="I2002" t="s">
        <v>32</v>
      </c>
      <c r="J2002" t="s">
        <v>24</v>
      </c>
      <c r="K2002" t="s">
        <v>169</v>
      </c>
      <c r="L2002" t="s">
        <v>1142</v>
      </c>
      <c r="M2002" s="2">
        <v>0</v>
      </c>
      <c r="N2002" s="3">
        <v>77</v>
      </c>
      <c r="O2002" s="3">
        <v>8</v>
      </c>
      <c r="P2002">
        <v>4</v>
      </c>
      <c r="Q2002" t="s">
        <v>7880</v>
      </c>
    </row>
    <row r="2003" spans="1:17" x14ac:dyDescent="0.25">
      <c r="A2003" t="s">
        <v>3377</v>
      </c>
      <c r="B2003" s="1">
        <v>41066</v>
      </c>
      <c r="C2003" t="s">
        <v>2215</v>
      </c>
      <c r="D2003" t="s">
        <v>101</v>
      </c>
      <c r="E2003" t="s">
        <v>471</v>
      </c>
      <c r="F2003" t="s">
        <v>3378</v>
      </c>
      <c r="G2003" t="s">
        <v>41</v>
      </c>
      <c r="H2003" t="s">
        <v>31</v>
      </c>
      <c r="I2003" t="s">
        <v>32</v>
      </c>
      <c r="J2003" t="s">
        <v>24</v>
      </c>
      <c r="K2003" t="s">
        <v>43</v>
      </c>
      <c r="L2003" t="s">
        <v>2828</v>
      </c>
      <c r="M2003" s="2">
        <v>0</v>
      </c>
      <c r="N2003" s="3">
        <v>152</v>
      </c>
      <c r="O2003" s="3">
        <v>44</v>
      </c>
      <c r="P2003">
        <v>3</v>
      </c>
      <c r="Q2003" t="s">
        <v>7881</v>
      </c>
    </row>
    <row r="2004" spans="1:17" x14ac:dyDescent="0.25">
      <c r="A2004" t="s">
        <v>3379</v>
      </c>
      <c r="B2004" s="1">
        <v>41066</v>
      </c>
      <c r="C2004" t="s">
        <v>669</v>
      </c>
      <c r="D2004" t="s">
        <v>38</v>
      </c>
      <c r="E2004" t="s">
        <v>178</v>
      </c>
      <c r="F2004" t="s">
        <v>3380</v>
      </c>
      <c r="G2004" t="s">
        <v>41</v>
      </c>
      <c r="H2004" t="s">
        <v>47</v>
      </c>
      <c r="I2004" t="s">
        <v>22</v>
      </c>
      <c r="J2004" t="s">
        <v>24</v>
      </c>
      <c r="K2004" t="s">
        <v>63</v>
      </c>
      <c r="L2004" t="s">
        <v>2296</v>
      </c>
      <c r="M2004" s="2">
        <v>0</v>
      </c>
      <c r="N2004" s="3">
        <v>58</v>
      </c>
      <c r="O2004" s="3">
        <v>25</v>
      </c>
      <c r="P2004">
        <v>7</v>
      </c>
      <c r="Q2004" t="s">
        <v>7880</v>
      </c>
    </row>
    <row r="2005" spans="1:17" x14ac:dyDescent="0.25">
      <c r="A2005" t="s">
        <v>3379</v>
      </c>
      <c r="B2005" s="1">
        <v>41066</v>
      </c>
      <c r="C2005" t="s">
        <v>669</v>
      </c>
      <c r="D2005" t="s">
        <v>38</v>
      </c>
      <c r="E2005" t="s">
        <v>178</v>
      </c>
      <c r="F2005" t="s">
        <v>3380</v>
      </c>
      <c r="G2005" t="s">
        <v>41</v>
      </c>
      <c r="H2005" t="s">
        <v>47</v>
      </c>
      <c r="I2005" t="s">
        <v>22</v>
      </c>
      <c r="J2005" t="s">
        <v>24</v>
      </c>
      <c r="K2005" t="s">
        <v>91</v>
      </c>
      <c r="L2005" t="s">
        <v>312</v>
      </c>
      <c r="M2005" s="2">
        <v>0</v>
      </c>
      <c r="N2005" s="3">
        <v>21</v>
      </c>
      <c r="O2005" s="3">
        <v>7</v>
      </c>
      <c r="P2005">
        <v>2</v>
      </c>
      <c r="Q2005" t="s">
        <v>7880</v>
      </c>
    </row>
    <row r="2006" spans="1:17" x14ac:dyDescent="0.25">
      <c r="A2006" t="s">
        <v>3381</v>
      </c>
      <c r="B2006" s="1">
        <v>41066</v>
      </c>
      <c r="C2006" t="s">
        <v>2335</v>
      </c>
      <c r="D2006" t="s">
        <v>101</v>
      </c>
      <c r="E2006" t="s">
        <v>454</v>
      </c>
      <c r="F2006" t="s">
        <v>454</v>
      </c>
      <c r="G2006" t="s">
        <v>41</v>
      </c>
      <c r="H2006" t="s">
        <v>47</v>
      </c>
      <c r="I2006" t="s">
        <v>22</v>
      </c>
      <c r="J2006" t="s">
        <v>24</v>
      </c>
      <c r="K2006" t="s">
        <v>91</v>
      </c>
      <c r="L2006" t="s">
        <v>1315</v>
      </c>
      <c r="M2006" s="2">
        <v>0.1</v>
      </c>
      <c r="N2006" s="3">
        <v>37</v>
      </c>
      <c r="O2006" s="3">
        <v>2</v>
      </c>
      <c r="P2006">
        <v>5</v>
      </c>
      <c r="Q2006" t="s">
        <v>7881</v>
      </c>
    </row>
    <row r="2007" spans="1:17" x14ac:dyDescent="0.25">
      <c r="A2007" t="s">
        <v>3382</v>
      </c>
      <c r="B2007" s="1">
        <v>41067</v>
      </c>
      <c r="C2007" t="s">
        <v>3067</v>
      </c>
      <c r="D2007" t="s">
        <v>101</v>
      </c>
      <c r="E2007" t="s">
        <v>291</v>
      </c>
      <c r="F2007" t="s">
        <v>596</v>
      </c>
      <c r="G2007" t="s">
        <v>41</v>
      </c>
      <c r="H2007" t="s">
        <v>47</v>
      </c>
      <c r="I2007" t="s">
        <v>54</v>
      </c>
      <c r="J2007" t="s">
        <v>107</v>
      </c>
      <c r="K2007" t="s">
        <v>136</v>
      </c>
      <c r="L2007" t="s">
        <v>3383</v>
      </c>
      <c r="M2007" s="2">
        <v>0</v>
      </c>
      <c r="N2007" s="3">
        <v>501</v>
      </c>
      <c r="O2007" s="3">
        <v>75</v>
      </c>
      <c r="P2007">
        <v>3</v>
      </c>
      <c r="Q2007" t="s">
        <v>7880</v>
      </c>
    </row>
    <row r="2008" spans="1:17" x14ac:dyDescent="0.25">
      <c r="A2008" t="s">
        <v>3384</v>
      </c>
      <c r="B2008" s="1">
        <v>41067</v>
      </c>
      <c r="C2008" t="s">
        <v>1351</v>
      </c>
      <c r="D2008" t="s">
        <v>28</v>
      </c>
      <c r="E2008" t="s">
        <v>29</v>
      </c>
      <c r="F2008" t="s">
        <v>3086</v>
      </c>
      <c r="G2008" t="s">
        <v>20</v>
      </c>
      <c r="H2008" t="s">
        <v>21</v>
      </c>
      <c r="I2008" t="s">
        <v>54</v>
      </c>
      <c r="J2008" t="s">
        <v>24</v>
      </c>
      <c r="K2008" t="s">
        <v>169</v>
      </c>
      <c r="L2008" t="s">
        <v>2599</v>
      </c>
      <c r="M2008" s="2">
        <v>0</v>
      </c>
      <c r="N2008" s="3">
        <v>92</v>
      </c>
      <c r="O2008" s="3">
        <v>39</v>
      </c>
      <c r="P2008">
        <v>2</v>
      </c>
      <c r="Q2008" t="s">
        <v>7881</v>
      </c>
    </row>
    <row r="2009" spans="1:17" x14ac:dyDescent="0.25">
      <c r="A2009" t="s">
        <v>3384</v>
      </c>
      <c r="B2009" s="1">
        <v>41067</v>
      </c>
      <c r="C2009" t="s">
        <v>1351</v>
      </c>
      <c r="D2009" t="s">
        <v>28</v>
      </c>
      <c r="E2009" t="s">
        <v>29</v>
      </c>
      <c r="F2009" t="s">
        <v>3086</v>
      </c>
      <c r="G2009" t="s">
        <v>20</v>
      </c>
      <c r="H2009" t="s">
        <v>21</v>
      </c>
      <c r="I2009" t="s">
        <v>54</v>
      </c>
      <c r="J2009" t="s">
        <v>24</v>
      </c>
      <c r="K2009" t="s">
        <v>50</v>
      </c>
      <c r="L2009" t="s">
        <v>1410</v>
      </c>
      <c r="M2009" s="2">
        <v>0</v>
      </c>
      <c r="N2009" s="3">
        <v>35</v>
      </c>
      <c r="O2009" s="3">
        <v>4</v>
      </c>
      <c r="P2009">
        <v>2</v>
      </c>
      <c r="Q2009" t="s">
        <v>7881</v>
      </c>
    </row>
    <row r="2010" spans="1:17" x14ac:dyDescent="0.25">
      <c r="A2010" t="s">
        <v>3385</v>
      </c>
      <c r="B2010" s="1">
        <v>41068</v>
      </c>
      <c r="C2010" t="s">
        <v>3386</v>
      </c>
      <c r="D2010" t="s">
        <v>28</v>
      </c>
      <c r="E2010" t="s">
        <v>29</v>
      </c>
      <c r="F2010" t="s">
        <v>3387</v>
      </c>
      <c r="G2010" t="s">
        <v>20</v>
      </c>
      <c r="H2010" t="s">
        <v>31</v>
      </c>
      <c r="I2010" t="s">
        <v>22</v>
      </c>
      <c r="J2010" t="s">
        <v>24</v>
      </c>
      <c r="K2010" t="s">
        <v>43</v>
      </c>
      <c r="L2010" t="s">
        <v>712</v>
      </c>
      <c r="M2010" s="2">
        <v>0</v>
      </c>
      <c r="N2010" s="3">
        <v>97</v>
      </c>
      <c r="O2010" s="3">
        <v>39</v>
      </c>
      <c r="P2010">
        <v>4</v>
      </c>
      <c r="Q2010" t="s">
        <v>7880</v>
      </c>
    </row>
    <row r="2011" spans="1:17" x14ac:dyDescent="0.25">
      <c r="A2011" t="s">
        <v>3385</v>
      </c>
      <c r="B2011" s="1">
        <v>41068</v>
      </c>
      <c r="C2011" t="s">
        <v>3386</v>
      </c>
      <c r="D2011" t="s">
        <v>28</v>
      </c>
      <c r="E2011" t="s">
        <v>29</v>
      </c>
      <c r="F2011" t="s">
        <v>3387</v>
      </c>
      <c r="G2011" t="s">
        <v>20</v>
      </c>
      <c r="H2011" t="s">
        <v>31</v>
      </c>
      <c r="I2011" t="s">
        <v>22</v>
      </c>
      <c r="J2011" t="s">
        <v>24</v>
      </c>
      <c r="K2011" t="s">
        <v>43</v>
      </c>
      <c r="L2011" t="s">
        <v>858</v>
      </c>
      <c r="M2011" s="2">
        <v>0</v>
      </c>
      <c r="N2011" s="3">
        <v>149</v>
      </c>
      <c r="O2011" s="3">
        <v>49</v>
      </c>
      <c r="P2011">
        <v>3</v>
      </c>
      <c r="Q2011" t="s">
        <v>7880</v>
      </c>
    </row>
    <row r="2012" spans="1:17" x14ac:dyDescent="0.25">
      <c r="A2012" t="s">
        <v>3385</v>
      </c>
      <c r="B2012" s="1">
        <v>41068</v>
      </c>
      <c r="C2012" t="s">
        <v>3386</v>
      </c>
      <c r="D2012" t="s">
        <v>28</v>
      </c>
      <c r="E2012" t="s">
        <v>29</v>
      </c>
      <c r="F2012" t="s">
        <v>3387</v>
      </c>
      <c r="G2012" t="s">
        <v>20</v>
      </c>
      <c r="H2012" t="s">
        <v>31</v>
      </c>
      <c r="I2012" t="s">
        <v>22</v>
      </c>
      <c r="J2012" t="s">
        <v>24</v>
      </c>
      <c r="K2012" t="s">
        <v>43</v>
      </c>
      <c r="L2012" t="s">
        <v>3388</v>
      </c>
      <c r="M2012" s="2">
        <v>0</v>
      </c>
      <c r="N2012" s="3">
        <v>104</v>
      </c>
      <c r="O2012" s="3">
        <v>9</v>
      </c>
      <c r="P2012">
        <v>6</v>
      </c>
      <c r="Q2012" t="s">
        <v>7881</v>
      </c>
    </row>
    <row r="2013" spans="1:17" x14ac:dyDescent="0.25">
      <c r="A2013" t="s">
        <v>3385</v>
      </c>
      <c r="B2013" s="1">
        <v>41068</v>
      </c>
      <c r="C2013" t="s">
        <v>3386</v>
      </c>
      <c r="D2013" t="s">
        <v>28</v>
      </c>
      <c r="E2013" t="s">
        <v>29</v>
      </c>
      <c r="F2013" t="s">
        <v>3387</v>
      </c>
      <c r="G2013" t="s">
        <v>20</v>
      </c>
      <c r="H2013" t="s">
        <v>31</v>
      </c>
      <c r="I2013" t="s">
        <v>22</v>
      </c>
      <c r="J2013" t="s">
        <v>107</v>
      </c>
      <c r="K2013" t="s">
        <v>147</v>
      </c>
      <c r="L2013" t="s">
        <v>3389</v>
      </c>
      <c r="M2013" s="2">
        <v>0</v>
      </c>
      <c r="N2013" s="3">
        <v>1491</v>
      </c>
      <c r="O2013" s="3">
        <v>74</v>
      </c>
      <c r="P2013">
        <v>5</v>
      </c>
      <c r="Q2013" t="s">
        <v>7880</v>
      </c>
    </row>
    <row r="2014" spans="1:17" x14ac:dyDescent="0.25">
      <c r="A2014" t="s">
        <v>3390</v>
      </c>
      <c r="B2014" s="1">
        <v>41068</v>
      </c>
      <c r="C2014" t="s">
        <v>3391</v>
      </c>
      <c r="D2014" t="s">
        <v>38</v>
      </c>
      <c r="E2014" t="s">
        <v>178</v>
      </c>
      <c r="F2014" t="s">
        <v>3392</v>
      </c>
      <c r="G2014" t="s">
        <v>41</v>
      </c>
      <c r="H2014" t="s">
        <v>47</v>
      </c>
      <c r="I2014" t="s">
        <v>32</v>
      </c>
      <c r="J2014" t="s">
        <v>24</v>
      </c>
      <c r="K2014" t="s">
        <v>50</v>
      </c>
      <c r="L2014" t="s">
        <v>1379</v>
      </c>
      <c r="M2014" s="2">
        <v>0.1</v>
      </c>
      <c r="N2014" s="3">
        <v>146</v>
      </c>
      <c r="O2014" s="3">
        <v>46</v>
      </c>
      <c r="P2014">
        <v>3</v>
      </c>
      <c r="Q2014" t="s">
        <v>7881</v>
      </c>
    </row>
    <row r="2015" spans="1:17" x14ac:dyDescent="0.25">
      <c r="A2015" t="s">
        <v>3393</v>
      </c>
      <c r="B2015" s="1">
        <v>41068</v>
      </c>
      <c r="C2015" t="s">
        <v>2500</v>
      </c>
      <c r="D2015" t="s">
        <v>38</v>
      </c>
      <c r="E2015" t="s">
        <v>660</v>
      </c>
      <c r="F2015" t="s">
        <v>3394</v>
      </c>
      <c r="G2015" t="s">
        <v>41</v>
      </c>
      <c r="H2015" t="s">
        <v>31</v>
      </c>
      <c r="I2015" t="s">
        <v>32</v>
      </c>
      <c r="J2015" t="s">
        <v>24</v>
      </c>
      <c r="K2015" t="s">
        <v>43</v>
      </c>
      <c r="L2015" t="s">
        <v>3388</v>
      </c>
      <c r="M2015" s="2">
        <v>0</v>
      </c>
      <c r="N2015" s="3">
        <v>52</v>
      </c>
      <c r="O2015" s="3">
        <v>5</v>
      </c>
      <c r="P2015">
        <v>3</v>
      </c>
      <c r="Q2015" t="s">
        <v>7881</v>
      </c>
    </row>
    <row r="2016" spans="1:17" x14ac:dyDescent="0.25">
      <c r="A2016" t="s">
        <v>3395</v>
      </c>
      <c r="B2016" s="1">
        <v>41068</v>
      </c>
      <c r="C2016" t="s">
        <v>3396</v>
      </c>
      <c r="D2016" t="s">
        <v>73</v>
      </c>
      <c r="E2016" t="s">
        <v>1706</v>
      </c>
      <c r="F2016" t="s">
        <v>1707</v>
      </c>
      <c r="G2016" t="s">
        <v>76</v>
      </c>
      <c r="H2016" t="s">
        <v>31</v>
      </c>
      <c r="I2016" t="s">
        <v>32</v>
      </c>
      <c r="J2016" t="s">
        <v>24</v>
      </c>
      <c r="K2016" t="s">
        <v>50</v>
      </c>
      <c r="L2016" t="s">
        <v>986</v>
      </c>
      <c r="M2016" s="2">
        <v>0.4</v>
      </c>
      <c r="N2016" s="3">
        <v>510</v>
      </c>
      <c r="O2016" s="3">
        <v>-119</v>
      </c>
      <c r="P2016">
        <v>6</v>
      </c>
      <c r="Q2016" t="s">
        <v>7881</v>
      </c>
    </row>
    <row r="2017" spans="1:17" x14ac:dyDescent="0.25">
      <c r="A2017" t="s">
        <v>3397</v>
      </c>
      <c r="B2017" s="1">
        <v>41069</v>
      </c>
      <c r="C2017" t="s">
        <v>127</v>
      </c>
      <c r="D2017" t="s">
        <v>86</v>
      </c>
      <c r="E2017" t="s">
        <v>226</v>
      </c>
      <c r="F2017" t="s">
        <v>226</v>
      </c>
      <c r="G2017" t="s">
        <v>76</v>
      </c>
      <c r="H2017" t="s">
        <v>31</v>
      </c>
      <c r="I2017" t="s">
        <v>32</v>
      </c>
      <c r="J2017" t="s">
        <v>24</v>
      </c>
      <c r="K2017" t="s">
        <v>145</v>
      </c>
      <c r="L2017" t="s">
        <v>997</v>
      </c>
      <c r="M2017" s="2">
        <v>0</v>
      </c>
      <c r="N2017" s="3">
        <v>55</v>
      </c>
      <c r="O2017" s="3">
        <v>2</v>
      </c>
      <c r="P2017">
        <v>2</v>
      </c>
      <c r="Q2017" t="s">
        <v>7881</v>
      </c>
    </row>
    <row r="2018" spans="1:17" x14ac:dyDescent="0.25">
      <c r="A2018" t="s">
        <v>3398</v>
      </c>
      <c r="B2018" s="1">
        <v>41069</v>
      </c>
      <c r="C2018" t="s">
        <v>1892</v>
      </c>
      <c r="D2018" t="s">
        <v>18</v>
      </c>
      <c r="E2018" t="s">
        <v>297</v>
      </c>
      <c r="F2018" t="s">
        <v>297</v>
      </c>
      <c r="G2018" t="s">
        <v>20</v>
      </c>
      <c r="H2018" t="s">
        <v>31</v>
      </c>
      <c r="I2018" t="s">
        <v>32</v>
      </c>
      <c r="J2018" t="s">
        <v>34</v>
      </c>
      <c r="K2018" t="s">
        <v>97</v>
      </c>
      <c r="L2018" t="s">
        <v>2985</v>
      </c>
      <c r="M2018" s="2">
        <v>0.5</v>
      </c>
      <c r="N2018" s="3">
        <v>159</v>
      </c>
      <c r="O2018" s="3">
        <v>-29</v>
      </c>
      <c r="P2018">
        <v>6</v>
      </c>
      <c r="Q2018" t="s">
        <v>7880</v>
      </c>
    </row>
    <row r="2019" spans="1:17" x14ac:dyDescent="0.25">
      <c r="A2019" t="s">
        <v>3398</v>
      </c>
      <c r="B2019" s="1">
        <v>41069</v>
      </c>
      <c r="C2019" t="s">
        <v>1892</v>
      </c>
      <c r="D2019" t="s">
        <v>18</v>
      </c>
      <c r="E2019" t="s">
        <v>297</v>
      </c>
      <c r="F2019" t="s">
        <v>297</v>
      </c>
      <c r="G2019" t="s">
        <v>20</v>
      </c>
      <c r="H2019" t="s">
        <v>31</v>
      </c>
      <c r="I2019" t="s">
        <v>32</v>
      </c>
      <c r="J2019" t="s">
        <v>24</v>
      </c>
      <c r="K2019" t="s">
        <v>63</v>
      </c>
      <c r="L2019" t="s">
        <v>3138</v>
      </c>
      <c r="M2019" s="2">
        <v>0.5</v>
      </c>
      <c r="N2019" s="3">
        <v>12</v>
      </c>
      <c r="O2019" s="3">
        <v>-6</v>
      </c>
      <c r="P2019">
        <v>2</v>
      </c>
      <c r="Q2019" t="s">
        <v>7881</v>
      </c>
    </row>
    <row r="2020" spans="1:17" x14ac:dyDescent="0.25">
      <c r="A2020" t="s">
        <v>3398</v>
      </c>
      <c r="B2020" s="1">
        <v>41069</v>
      </c>
      <c r="C2020" t="s">
        <v>1892</v>
      </c>
      <c r="D2020" t="s">
        <v>18</v>
      </c>
      <c r="E2020" t="s">
        <v>297</v>
      </c>
      <c r="F2020" t="s">
        <v>297</v>
      </c>
      <c r="G2020" t="s">
        <v>20</v>
      </c>
      <c r="H2020" t="s">
        <v>31</v>
      </c>
      <c r="I2020" t="s">
        <v>32</v>
      </c>
      <c r="J2020" t="s">
        <v>24</v>
      </c>
      <c r="K2020" t="s">
        <v>25</v>
      </c>
      <c r="L2020" t="s">
        <v>2699</v>
      </c>
      <c r="M2020" s="2">
        <v>0.5</v>
      </c>
      <c r="N2020" s="3">
        <v>8</v>
      </c>
      <c r="O2020" s="3">
        <v>-5</v>
      </c>
      <c r="P2020">
        <v>1</v>
      </c>
      <c r="Q2020" t="s">
        <v>7881</v>
      </c>
    </row>
    <row r="2021" spans="1:17" x14ac:dyDescent="0.25">
      <c r="A2021" t="s">
        <v>3398</v>
      </c>
      <c r="B2021" s="1">
        <v>41069</v>
      </c>
      <c r="C2021" t="s">
        <v>1892</v>
      </c>
      <c r="D2021" t="s">
        <v>18</v>
      </c>
      <c r="E2021" t="s">
        <v>297</v>
      </c>
      <c r="F2021" t="s">
        <v>297</v>
      </c>
      <c r="G2021" t="s">
        <v>20</v>
      </c>
      <c r="H2021" t="s">
        <v>31</v>
      </c>
      <c r="I2021" t="s">
        <v>32</v>
      </c>
      <c r="J2021" t="s">
        <v>24</v>
      </c>
      <c r="K2021" t="s">
        <v>25</v>
      </c>
      <c r="L2021" t="s">
        <v>23</v>
      </c>
      <c r="M2021" s="2">
        <v>0.5</v>
      </c>
      <c r="N2021" s="3">
        <v>60</v>
      </c>
      <c r="O2021" s="3">
        <v>-35</v>
      </c>
      <c r="P2021">
        <v>4</v>
      </c>
      <c r="Q2021" t="s">
        <v>7880</v>
      </c>
    </row>
    <row r="2022" spans="1:17" x14ac:dyDescent="0.25">
      <c r="A2022" t="s">
        <v>3398</v>
      </c>
      <c r="B2022" s="1">
        <v>41069</v>
      </c>
      <c r="C2022" t="s">
        <v>1892</v>
      </c>
      <c r="D2022" t="s">
        <v>18</v>
      </c>
      <c r="E2022" t="s">
        <v>297</v>
      </c>
      <c r="F2022" t="s">
        <v>297</v>
      </c>
      <c r="G2022" t="s">
        <v>20</v>
      </c>
      <c r="H2022" t="s">
        <v>31</v>
      </c>
      <c r="I2022" t="s">
        <v>32</v>
      </c>
      <c r="J2022" t="s">
        <v>107</v>
      </c>
      <c r="K2022" t="s">
        <v>136</v>
      </c>
      <c r="L2022" t="s">
        <v>3399</v>
      </c>
      <c r="M2022" s="2">
        <v>0.5</v>
      </c>
      <c r="N2022" s="3">
        <v>249</v>
      </c>
      <c r="O2022" s="3">
        <v>-149</v>
      </c>
      <c r="P2022">
        <v>4</v>
      </c>
      <c r="Q2022" t="s">
        <v>7881</v>
      </c>
    </row>
    <row r="2023" spans="1:17" x14ac:dyDescent="0.25">
      <c r="A2023" t="s">
        <v>3400</v>
      </c>
      <c r="B2023" s="1">
        <v>41071</v>
      </c>
      <c r="C2023" t="s">
        <v>2436</v>
      </c>
      <c r="D2023" t="s">
        <v>38</v>
      </c>
      <c r="E2023" t="s">
        <v>39</v>
      </c>
      <c r="F2023" t="s">
        <v>1030</v>
      </c>
      <c r="G2023" t="s">
        <v>41</v>
      </c>
      <c r="H2023" t="s">
        <v>31</v>
      </c>
      <c r="I2023" t="s">
        <v>32</v>
      </c>
      <c r="J2023" t="s">
        <v>34</v>
      </c>
      <c r="K2023" t="s">
        <v>35</v>
      </c>
      <c r="L2023" t="s">
        <v>1004</v>
      </c>
      <c r="M2023" s="2">
        <v>0.1</v>
      </c>
      <c r="N2023" s="3">
        <v>357</v>
      </c>
      <c r="O2023" s="3">
        <v>20</v>
      </c>
      <c r="P2023">
        <v>2</v>
      </c>
      <c r="Q2023" t="s">
        <v>7881</v>
      </c>
    </row>
    <row r="2024" spans="1:17" x14ac:dyDescent="0.25">
      <c r="A2024" t="s">
        <v>3401</v>
      </c>
      <c r="B2024" s="1">
        <v>41071</v>
      </c>
      <c r="C2024" t="s">
        <v>2134</v>
      </c>
      <c r="D2024" t="s">
        <v>101</v>
      </c>
      <c r="E2024" t="s">
        <v>183</v>
      </c>
      <c r="F2024" t="s">
        <v>3402</v>
      </c>
      <c r="G2024" t="s">
        <v>41</v>
      </c>
      <c r="H2024" t="s">
        <v>21</v>
      </c>
      <c r="I2024" t="s">
        <v>32</v>
      </c>
      <c r="J2024" t="s">
        <v>24</v>
      </c>
      <c r="K2024" t="s">
        <v>50</v>
      </c>
      <c r="L2024" t="s">
        <v>2839</v>
      </c>
      <c r="M2024" s="2">
        <v>0.1</v>
      </c>
      <c r="N2024" s="3">
        <v>87</v>
      </c>
      <c r="O2024" s="3">
        <v>16</v>
      </c>
      <c r="P2024">
        <v>2</v>
      </c>
      <c r="Q2024" t="s">
        <v>7880</v>
      </c>
    </row>
    <row r="2025" spans="1:17" x14ac:dyDescent="0.25">
      <c r="A2025" t="s">
        <v>3403</v>
      </c>
      <c r="B2025" s="1">
        <v>41071</v>
      </c>
      <c r="C2025" t="s">
        <v>2972</v>
      </c>
      <c r="D2025" t="s">
        <v>101</v>
      </c>
      <c r="E2025" t="s">
        <v>291</v>
      </c>
      <c r="F2025" t="s">
        <v>596</v>
      </c>
      <c r="G2025" t="s">
        <v>41</v>
      </c>
      <c r="H2025" t="s">
        <v>31</v>
      </c>
      <c r="I2025" t="s">
        <v>32</v>
      </c>
      <c r="J2025" t="s">
        <v>24</v>
      </c>
      <c r="K2025" t="s">
        <v>43</v>
      </c>
      <c r="L2025" t="s">
        <v>689</v>
      </c>
      <c r="M2025" s="2">
        <v>0</v>
      </c>
      <c r="N2025" s="3">
        <v>53</v>
      </c>
      <c r="O2025" s="3">
        <v>17</v>
      </c>
      <c r="P2025">
        <v>4</v>
      </c>
      <c r="Q2025" t="s">
        <v>7880</v>
      </c>
    </row>
    <row r="2026" spans="1:17" x14ac:dyDescent="0.25">
      <c r="A2026" t="s">
        <v>3404</v>
      </c>
      <c r="B2026" s="1">
        <v>41071</v>
      </c>
      <c r="C2026" t="s">
        <v>3405</v>
      </c>
      <c r="D2026" t="s">
        <v>81</v>
      </c>
      <c r="E2026" t="s">
        <v>82</v>
      </c>
      <c r="F2026" t="s">
        <v>82</v>
      </c>
      <c r="G2026" t="s">
        <v>41</v>
      </c>
      <c r="H2026" t="s">
        <v>47</v>
      </c>
      <c r="I2026" t="s">
        <v>32</v>
      </c>
      <c r="J2026" t="s">
        <v>24</v>
      </c>
      <c r="K2026" t="s">
        <v>43</v>
      </c>
      <c r="L2026" t="s">
        <v>1293</v>
      </c>
      <c r="M2026" s="2">
        <v>0</v>
      </c>
      <c r="N2026" s="3">
        <v>30</v>
      </c>
      <c r="O2026" s="3">
        <v>11</v>
      </c>
      <c r="P2026">
        <v>2</v>
      </c>
      <c r="Q2026" t="s">
        <v>7881</v>
      </c>
    </row>
    <row r="2027" spans="1:17" x14ac:dyDescent="0.25">
      <c r="A2027" t="s">
        <v>3404</v>
      </c>
      <c r="B2027" s="1">
        <v>41071</v>
      </c>
      <c r="C2027" t="s">
        <v>3405</v>
      </c>
      <c r="D2027" t="s">
        <v>81</v>
      </c>
      <c r="E2027" t="s">
        <v>82</v>
      </c>
      <c r="F2027" t="s">
        <v>82</v>
      </c>
      <c r="G2027" t="s">
        <v>41</v>
      </c>
      <c r="H2027" t="s">
        <v>47</v>
      </c>
      <c r="I2027" t="s">
        <v>32</v>
      </c>
      <c r="J2027" t="s">
        <v>24</v>
      </c>
      <c r="K2027" t="s">
        <v>50</v>
      </c>
      <c r="L2027" t="s">
        <v>357</v>
      </c>
      <c r="M2027" s="2">
        <v>0</v>
      </c>
      <c r="N2027" s="3">
        <v>402</v>
      </c>
      <c r="O2027" s="3">
        <v>76</v>
      </c>
      <c r="P2027">
        <v>3</v>
      </c>
      <c r="Q2027" t="s">
        <v>7880</v>
      </c>
    </row>
    <row r="2028" spans="1:17" x14ac:dyDescent="0.25">
      <c r="A2028" t="s">
        <v>3406</v>
      </c>
      <c r="B2028" s="1">
        <v>41071</v>
      </c>
      <c r="C2028" t="s">
        <v>3407</v>
      </c>
      <c r="D2028" t="s">
        <v>237</v>
      </c>
      <c r="E2028" t="s">
        <v>3408</v>
      </c>
      <c r="F2028" t="s">
        <v>3409</v>
      </c>
      <c r="G2028" t="s">
        <v>76</v>
      </c>
      <c r="H2028" t="s">
        <v>31</v>
      </c>
      <c r="I2028" t="s">
        <v>32</v>
      </c>
      <c r="J2028" t="s">
        <v>107</v>
      </c>
      <c r="K2028" t="s">
        <v>136</v>
      </c>
      <c r="L2028" t="s">
        <v>1210</v>
      </c>
      <c r="M2028" s="2">
        <v>0.5</v>
      </c>
      <c r="N2028" s="3">
        <v>341</v>
      </c>
      <c r="O2028" s="3">
        <v>-341</v>
      </c>
      <c r="P2028">
        <v>5</v>
      </c>
      <c r="Q2028" t="s">
        <v>7880</v>
      </c>
    </row>
    <row r="2029" spans="1:17" x14ac:dyDescent="0.25">
      <c r="A2029" t="s">
        <v>3410</v>
      </c>
      <c r="B2029" s="1">
        <v>41071</v>
      </c>
      <c r="C2029" t="s">
        <v>3411</v>
      </c>
      <c r="D2029" t="s">
        <v>119</v>
      </c>
      <c r="E2029" t="s">
        <v>120</v>
      </c>
      <c r="F2029" t="s">
        <v>780</v>
      </c>
      <c r="G2029" t="s">
        <v>41</v>
      </c>
      <c r="H2029" t="s">
        <v>31</v>
      </c>
      <c r="I2029" t="s">
        <v>32</v>
      </c>
      <c r="J2029" t="s">
        <v>34</v>
      </c>
      <c r="K2029" t="s">
        <v>97</v>
      </c>
      <c r="L2029" t="s">
        <v>1146</v>
      </c>
      <c r="M2029" s="2">
        <v>0.5</v>
      </c>
      <c r="N2029" s="3">
        <v>183</v>
      </c>
      <c r="O2029" s="3">
        <v>-140</v>
      </c>
      <c r="P2029">
        <v>4</v>
      </c>
      <c r="Q2029" t="s">
        <v>7880</v>
      </c>
    </row>
    <row r="2030" spans="1:17" x14ac:dyDescent="0.25">
      <c r="A2030" t="s">
        <v>3410</v>
      </c>
      <c r="B2030" s="1">
        <v>41071</v>
      </c>
      <c r="C2030" t="s">
        <v>3411</v>
      </c>
      <c r="D2030" t="s">
        <v>119</v>
      </c>
      <c r="E2030" t="s">
        <v>120</v>
      </c>
      <c r="F2030" t="s">
        <v>780</v>
      </c>
      <c r="G2030" t="s">
        <v>41</v>
      </c>
      <c r="H2030" t="s">
        <v>31</v>
      </c>
      <c r="I2030" t="s">
        <v>32</v>
      </c>
      <c r="J2030" t="s">
        <v>24</v>
      </c>
      <c r="K2030" t="s">
        <v>78</v>
      </c>
      <c r="L2030" t="s">
        <v>2488</v>
      </c>
      <c r="M2030" s="2">
        <v>0.5</v>
      </c>
      <c r="N2030" s="3">
        <v>47</v>
      </c>
      <c r="O2030" s="3">
        <v>-11</v>
      </c>
      <c r="P2030">
        <v>7</v>
      </c>
      <c r="Q2030" t="s">
        <v>7880</v>
      </c>
    </row>
    <row r="2031" spans="1:17" x14ac:dyDescent="0.25">
      <c r="A2031" t="s">
        <v>3412</v>
      </c>
      <c r="B2031" s="1">
        <v>41071</v>
      </c>
      <c r="C2031" t="s">
        <v>3413</v>
      </c>
      <c r="D2031" t="s">
        <v>28</v>
      </c>
      <c r="E2031" t="s">
        <v>29</v>
      </c>
      <c r="F2031" t="s">
        <v>1936</v>
      </c>
      <c r="G2031" t="s">
        <v>20</v>
      </c>
      <c r="H2031" t="s">
        <v>31</v>
      </c>
      <c r="I2031" t="s">
        <v>32</v>
      </c>
      <c r="J2031" t="s">
        <v>24</v>
      </c>
      <c r="K2031" t="s">
        <v>50</v>
      </c>
      <c r="L2031" t="s">
        <v>822</v>
      </c>
      <c r="M2031" s="2">
        <v>0</v>
      </c>
      <c r="N2031" s="3">
        <v>21</v>
      </c>
      <c r="O2031" s="3">
        <v>6</v>
      </c>
      <c r="P2031">
        <v>2</v>
      </c>
      <c r="Q2031" t="s">
        <v>7880</v>
      </c>
    </row>
    <row r="2032" spans="1:17" x14ac:dyDescent="0.25">
      <c r="A2032" t="s">
        <v>3414</v>
      </c>
      <c r="B2032" s="1">
        <v>41072</v>
      </c>
      <c r="C2032" t="s">
        <v>3415</v>
      </c>
      <c r="D2032" t="s">
        <v>101</v>
      </c>
      <c r="E2032" t="s">
        <v>102</v>
      </c>
      <c r="F2032" t="s">
        <v>3416</v>
      </c>
      <c r="G2032" t="s">
        <v>41</v>
      </c>
      <c r="H2032" t="s">
        <v>31</v>
      </c>
      <c r="I2032" t="s">
        <v>32</v>
      </c>
      <c r="J2032" t="s">
        <v>24</v>
      </c>
      <c r="K2032" t="s">
        <v>50</v>
      </c>
      <c r="L2032" t="s">
        <v>1709</v>
      </c>
      <c r="M2032" s="2">
        <v>0.1</v>
      </c>
      <c r="N2032" s="3">
        <v>714</v>
      </c>
      <c r="O2032" s="3">
        <v>309</v>
      </c>
      <c r="P2032">
        <v>4</v>
      </c>
      <c r="Q2032" t="s">
        <v>7881</v>
      </c>
    </row>
    <row r="2033" spans="1:17" x14ac:dyDescent="0.25">
      <c r="A2033" t="s">
        <v>3414</v>
      </c>
      <c r="B2033" s="1">
        <v>41072</v>
      </c>
      <c r="C2033" t="s">
        <v>3415</v>
      </c>
      <c r="D2033" t="s">
        <v>101</v>
      </c>
      <c r="E2033" t="s">
        <v>102</v>
      </c>
      <c r="F2033" t="s">
        <v>3416</v>
      </c>
      <c r="G2033" t="s">
        <v>41</v>
      </c>
      <c r="H2033" t="s">
        <v>31</v>
      </c>
      <c r="I2033" t="s">
        <v>32</v>
      </c>
      <c r="J2033" t="s">
        <v>107</v>
      </c>
      <c r="K2033" t="s">
        <v>147</v>
      </c>
      <c r="L2033" t="s">
        <v>3417</v>
      </c>
      <c r="M2033" s="2">
        <v>0</v>
      </c>
      <c r="N2033" s="3">
        <v>320</v>
      </c>
      <c r="O2033" s="3">
        <v>16</v>
      </c>
      <c r="P2033">
        <v>1</v>
      </c>
      <c r="Q2033" t="s">
        <v>7880</v>
      </c>
    </row>
    <row r="2034" spans="1:17" x14ac:dyDescent="0.25">
      <c r="A2034" t="s">
        <v>3418</v>
      </c>
      <c r="B2034" s="1">
        <v>41072</v>
      </c>
      <c r="C2034" t="s">
        <v>3405</v>
      </c>
      <c r="D2034" t="s">
        <v>73</v>
      </c>
      <c r="E2034" t="s">
        <v>207</v>
      </c>
      <c r="F2034" t="s">
        <v>1821</v>
      </c>
      <c r="G2034" t="s">
        <v>76</v>
      </c>
      <c r="H2034" t="s">
        <v>47</v>
      </c>
      <c r="I2034" t="s">
        <v>32</v>
      </c>
      <c r="J2034" t="s">
        <v>34</v>
      </c>
      <c r="K2034" t="s">
        <v>97</v>
      </c>
      <c r="L2034" t="s">
        <v>3419</v>
      </c>
      <c r="M2034" s="2">
        <v>0.6</v>
      </c>
      <c r="N2034" s="3">
        <v>96</v>
      </c>
      <c r="O2034" s="3">
        <v>-87</v>
      </c>
      <c r="P2034">
        <v>5</v>
      </c>
      <c r="Q2034" t="s">
        <v>7880</v>
      </c>
    </row>
    <row r="2035" spans="1:17" x14ac:dyDescent="0.25">
      <c r="A2035" t="s">
        <v>3418</v>
      </c>
      <c r="B2035" s="1">
        <v>41072</v>
      </c>
      <c r="C2035" t="s">
        <v>3405</v>
      </c>
      <c r="D2035" t="s">
        <v>73</v>
      </c>
      <c r="E2035" t="s">
        <v>207</v>
      </c>
      <c r="F2035" t="s">
        <v>1821</v>
      </c>
      <c r="G2035" t="s">
        <v>76</v>
      </c>
      <c r="H2035" t="s">
        <v>47</v>
      </c>
      <c r="I2035" t="s">
        <v>32</v>
      </c>
      <c r="J2035" t="s">
        <v>24</v>
      </c>
      <c r="K2035" t="s">
        <v>50</v>
      </c>
      <c r="L2035" t="s">
        <v>520</v>
      </c>
      <c r="M2035" s="2">
        <v>0.4</v>
      </c>
      <c r="N2035" s="3">
        <v>154</v>
      </c>
      <c r="O2035" s="3">
        <v>8</v>
      </c>
      <c r="P2035">
        <v>2</v>
      </c>
      <c r="Q2035" t="s">
        <v>7880</v>
      </c>
    </row>
    <row r="2036" spans="1:17" x14ac:dyDescent="0.25">
      <c r="A2036" t="s">
        <v>3418</v>
      </c>
      <c r="B2036" s="1">
        <v>41072</v>
      </c>
      <c r="C2036" t="s">
        <v>3405</v>
      </c>
      <c r="D2036" t="s">
        <v>73</v>
      </c>
      <c r="E2036" t="s">
        <v>207</v>
      </c>
      <c r="F2036" t="s">
        <v>1821</v>
      </c>
      <c r="G2036" t="s">
        <v>76</v>
      </c>
      <c r="H2036" t="s">
        <v>47</v>
      </c>
      <c r="I2036" t="s">
        <v>32</v>
      </c>
      <c r="J2036" t="s">
        <v>24</v>
      </c>
      <c r="K2036" t="s">
        <v>50</v>
      </c>
      <c r="L2036" t="s">
        <v>1248</v>
      </c>
      <c r="M2036" s="2">
        <v>0.4</v>
      </c>
      <c r="N2036" s="3">
        <v>37</v>
      </c>
      <c r="O2036" s="3">
        <v>-6</v>
      </c>
      <c r="P2036">
        <v>1</v>
      </c>
      <c r="Q2036" t="s">
        <v>7880</v>
      </c>
    </row>
    <row r="2037" spans="1:17" x14ac:dyDescent="0.25">
      <c r="A2037" t="s">
        <v>3420</v>
      </c>
      <c r="B2037" s="1">
        <v>41073</v>
      </c>
      <c r="C2037" t="s">
        <v>3421</v>
      </c>
      <c r="D2037" t="s">
        <v>86</v>
      </c>
      <c r="E2037" t="s">
        <v>2141</v>
      </c>
      <c r="F2037" t="s">
        <v>3422</v>
      </c>
      <c r="G2037" t="s">
        <v>76</v>
      </c>
      <c r="H2037" t="s">
        <v>47</v>
      </c>
      <c r="I2037" t="s">
        <v>22</v>
      </c>
      <c r="J2037" t="s">
        <v>24</v>
      </c>
      <c r="K2037" t="s">
        <v>43</v>
      </c>
      <c r="L2037" t="s">
        <v>306</v>
      </c>
      <c r="M2037" s="2">
        <v>0</v>
      </c>
      <c r="N2037" s="3">
        <v>84</v>
      </c>
      <c r="O2037" s="3">
        <v>3</v>
      </c>
      <c r="P2037">
        <v>3</v>
      </c>
      <c r="Q2037" t="s">
        <v>7881</v>
      </c>
    </row>
    <row r="2038" spans="1:17" x14ac:dyDescent="0.25">
      <c r="A2038" t="s">
        <v>3423</v>
      </c>
      <c r="B2038" s="1">
        <v>41073</v>
      </c>
      <c r="C2038" t="s">
        <v>3018</v>
      </c>
      <c r="D2038" t="s">
        <v>38</v>
      </c>
      <c r="E2038" t="s">
        <v>67</v>
      </c>
      <c r="F2038" t="s">
        <v>1697</v>
      </c>
      <c r="G2038" t="s">
        <v>41</v>
      </c>
      <c r="H2038" t="s">
        <v>47</v>
      </c>
      <c r="I2038" t="s">
        <v>32</v>
      </c>
      <c r="J2038" t="s">
        <v>107</v>
      </c>
      <c r="K2038" t="s">
        <v>186</v>
      </c>
      <c r="L2038" t="s">
        <v>1869</v>
      </c>
      <c r="M2038" s="2">
        <v>0</v>
      </c>
      <c r="N2038" s="3">
        <v>492</v>
      </c>
      <c r="O2038" s="3">
        <v>44</v>
      </c>
      <c r="P2038">
        <v>7</v>
      </c>
      <c r="Q2038" t="s">
        <v>7880</v>
      </c>
    </row>
    <row r="2039" spans="1:17" x14ac:dyDescent="0.25">
      <c r="A2039" t="s">
        <v>3423</v>
      </c>
      <c r="B2039" s="1">
        <v>41073</v>
      </c>
      <c r="C2039" t="s">
        <v>3018</v>
      </c>
      <c r="D2039" t="s">
        <v>38</v>
      </c>
      <c r="E2039" t="s">
        <v>67</v>
      </c>
      <c r="F2039" t="s">
        <v>1697</v>
      </c>
      <c r="G2039" t="s">
        <v>41</v>
      </c>
      <c r="H2039" t="s">
        <v>47</v>
      </c>
      <c r="I2039" t="s">
        <v>32</v>
      </c>
      <c r="J2039" t="s">
        <v>107</v>
      </c>
      <c r="K2039" t="s">
        <v>136</v>
      </c>
      <c r="L2039" t="s">
        <v>1262</v>
      </c>
      <c r="M2039" s="2">
        <v>0.15</v>
      </c>
      <c r="N2039" s="3">
        <v>373</v>
      </c>
      <c r="O2039" s="3">
        <v>74</v>
      </c>
      <c r="P2039">
        <v>6</v>
      </c>
      <c r="Q2039" t="s">
        <v>7880</v>
      </c>
    </row>
    <row r="2040" spans="1:17" x14ac:dyDescent="0.25">
      <c r="A2040" t="s">
        <v>3424</v>
      </c>
      <c r="B2040" s="1">
        <v>41074</v>
      </c>
      <c r="C2040" t="s">
        <v>1833</v>
      </c>
      <c r="D2040" t="s">
        <v>38</v>
      </c>
      <c r="E2040" t="s">
        <v>495</v>
      </c>
      <c r="F2040" t="s">
        <v>2603</v>
      </c>
      <c r="G2040" t="s">
        <v>41</v>
      </c>
      <c r="H2040" t="s">
        <v>31</v>
      </c>
      <c r="I2040" t="s">
        <v>32</v>
      </c>
      <c r="J2040" t="s">
        <v>24</v>
      </c>
      <c r="K2040" t="s">
        <v>50</v>
      </c>
      <c r="L2040" t="s">
        <v>404</v>
      </c>
      <c r="M2040" s="2">
        <v>0.1</v>
      </c>
      <c r="N2040" s="3">
        <v>39</v>
      </c>
      <c r="O2040" s="3">
        <v>7</v>
      </c>
      <c r="P2040">
        <v>4</v>
      </c>
      <c r="Q2040" t="s">
        <v>7880</v>
      </c>
    </row>
    <row r="2041" spans="1:17" x14ac:dyDescent="0.25">
      <c r="A2041" t="s">
        <v>3425</v>
      </c>
      <c r="B2041" s="1">
        <v>41074</v>
      </c>
      <c r="C2041" t="s">
        <v>3426</v>
      </c>
      <c r="D2041" t="s">
        <v>38</v>
      </c>
      <c r="E2041" t="s">
        <v>178</v>
      </c>
      <c r="F2041" t="s">
        <v>3427</v>
      </c>
      <c r="G2041" t="s">
        <v>41</v>
      </c>
      <c r="H2041" t="s">
        <v>21</v>
      </c>
      <c r="I2041" t="s">
        <v>22</v>
      </c>
      <c r="J2041" t="s">
        <v>24</v>
      </c>
      <c r="K2041" t="s">
        <v>78</v>
      </c>
      <c r="L2041" t="s">
        <v>1105</v>
      </c>
      <c r="M2041" s="2">
        <v>0</v>
      </c>
      <c r="N2041" s="3">
        <v>92</v>
      </c>
      <c r="O2041" s="3">
        <v>6</v>
      </c>
      <c r="P2041">
        <v>7</v>
      </c>
      <c r="Q2041" t="s">
        <v>7881</v>
      </c>
    </row>
    <row r="2042" spans="1:17" x14ac:dyDescent="0.25">
      <c r="A2042" t="s">
        <v>3425</v>
      </c>
      <c r="B2042" s="1">
        <v>41074</v>
      </c>
      <c r="C2042" t="s">
        <v>3426</v>
      </c>
      <c r="D2042" t="s">
        <v>38</v>
      </c>
      <c r="E2042" t="s">
        <v>178</v>
      </c>
      <c r="F2042" t="s">
        <v>3427</v>
      </c>
      <c r="G2042" t="s">
        <v>41</v>
      </c>
      <c r="H2042" t="s">
        <v>21</v>
      </c>
      <c r="I2042" t="s">
        <v>22</v>
      </c>
      <c r="J2042" t="s">
        <v>24</v>
      </c>
      <c r="K2042" t="s">
        <v>91</v>
      </c>
      <c r="L2042" t="s">
        <v>3428</v>
      </c>
      <c r="M2042" s="2">
        <v>0</v>
      </c>
      <c r="N2042" s="3">
        <v>59</v>
      </c>
      <c r="O2042" s="3">
        <v>23</v>
      </c>
      <c r="P2042">
        <v>9</v>
      </c>
      <c r="Q2042" t="s">
        <v>7881</v>
      </c>
    </row>
    <row r="2043" spans="1:17" x14ac:dyDescent="0.25">
      <c r="A2043" t="s">
        <v>3425</v>
      </c>
      <c r="B2043" s="1">
        <v>41074</v>
      </c>
      <c r="C2043" t="s">
        <v>3426</v>
      </c>
      <c r="D2043" t="s">
        <v>38</v>
      </c>
      <c r="E2043" t="s">
        <v>178</v>
      </c>
      <c r="F2043" t="s">
        <v>3427</v>
      </c>
      <c r="G2043" t="s">
        <v>41</v>
      </c>
      <c r="H2043" t="s">
        <v>21</v>
      </c>
      <c r="I2043" t="s">
        <v>22</v>
      </c>
      <c r="J2043" t="s">
        <v>24</v>
      </c>
      <c r="K2043" t="s">
        <v>50</v>
      </c>
      <c r="L2043" t="s">
        <v>49</v>
      </c>
      <c r="M2043" s="2">
        <v>0.1</v>
      </c>
      <c r="N2043" s="3">
        <v>61</v>
      </c>
      <c r="O2043" s="3">
        <v>25</v>
      </c>
      <c r="P2043">
        <v>4</v>
      </c>
      <c r="Q2043" t="s">
        <v>7880</v>
      </c>
    </row>
    <row r="2044" spans="1:17" x14ac:dyDescent="0.25">
      <c r="A2044" t="s">
        <v>3425</v>
      </c>
      <c r="B2044" s="1">
        <v>41074</v>
      </c>
      <c r="C2044" t="s">
        <v>3426</v>
      </c>
      <c r="D2044" t="s">
        <v>38</v>
      </c>
      <c r="E2044" t="s">
        <v>178</v>
      </c>
      <c r="F2044" t="s">
        <v>3427</v>
      </c>
      <c r="G2044" t="s">
        <v>41</v>
      </c>
      <c r="H2044" t="s">
        <v>21</v>
      </c>
      <c r="I2044" t="s">
        <v>22</v>
      </c>
      <c r="J2044" t="s">
        <v>24</v>
      </c>
      <c r="K2044" t="s">
        <v>50</v>
      </c>
      <c r="L2044" t="s">
        <v>2034</v>
      </c>
      <c r="M2044" s="2">
        <v>0.1</v>
      </c>
      <c r="N2044" s="3">
        <v>130</v>
      </c>
      <c r="O2044" s="3">
        <v>52</v>
      </c>
      <c r="P2044">
        <v>3</v>
      </c>
      <c r="Q2044" t="s">
        <v>7881</v>
      </c>
    </row>
    <row r="2045" spans="1:17" x14ac:dyDescent="0.25">
      <c r="A2045" t="s">
        <v>3425</v>
      </c>
      <c r="B2045" s="1">
        <v>41074</v>
      </c>
      <c r="C2045" t="s">
        <v>3426</v>
      </c>
      <c r="D2045" t="s">
        <v>38</v>
      </c>
      <c r="E2045" t="s">
        <v>178</v>
      </c>
      <c r="F2045" t="s">
        <v>3427</v>
      </c>
      <c r="G2045" t="s">
        <v>41</v>
      </c>
      <c r="H2045" t="s">
        <v>21</v>
      </c>
      <c r="I2045" t="s">
        <v>22</v>
      </c>
      <c r="J2045" t="s">
        <v>24</v>
      </c>
      <c r="K2045" t="s">
        <v>145</v>
      </c>
      <c r="L2045" t="s">
        <v>265</v>
      </c>
      <c r="M2045" s="2">
        <v>0</v>
      </c>
      <c r="N2045" s="3">
        <v>113</v>
      </c>
      <c r="O2045" s="3">
        <v>54</v>
      </c>
      <c r="P2045">
        <v>3</v>
      </c>
      <c r="Q2045" t="s">
        <v>7881</v>
      </c>
    </row>
    <row r="2046" spans="1:17" x14ac:dyDescent="0.25">
      <c r="A2046" t="s">
        <v>3425</v>
      </c>
      <c r="B2046" s="1">
        <v>41074</v>
      </c>
      <c r="C2046" t="s">
        <v>3426</v>
      </c>
      <c r="D2046" t="s">
        <v>38</v>
      </c>
      <c r="E2046" t="s">
        <v>178</v>
      </c>
      <c r="F2046" t="s">
        <v>3427</v>
      </c>
      <c r="G2046" t="s">
        <v>41</v>
      </c>
      <c r="H2046" t="s">
        <v>21</v>
      </c>
      <c r="I2046" t="s">
        <v>22</v>
      </c>
      <c r="J2046" t="s">
        <v>107</v>
      </c>
      <c r="K2046" t="s">
        <v>186</v>
      </c>
      <c r="L2046" t="s">
        <v>286</v>
      </c>
      <c r="M2046" s="2">
        <v>0</v>
      </c>
      <c r="N2046" s="3">
        <v>397</v>
      </c>
      <c r="O2046" s="3">
        <v>163</v>
      </c>
      <c r="P2046">
        <v>9</v>
      </c>
      <c r="Q2046" t="s">
        <v>7881</v>
      </c>
    </row>
    <row r="2047" spans="1:17" x14ac:dyDescent="0.25">
      <c r="A2047" t="s">
        <v>3429</v>
      </c>
      <c r="B2047" s="1">
        <v>41075</v>
      </c>
      <c r="C2047" t="s">
        <v>925</v>
      </c>
      <c r="D2047" t="s">
        <v>73</v>
      </c>
      <c r="E2047" t="s">
        <v>422</v>
      </c>
      <c r="F2047" t="s">
        <v>1171</v>
      </c>
      <c r="G2047" t="s">
        <v>76</v>
      </c>
      <c r="H2047" t="s">
        <v>47</v>
      </c>
      <c r="I2047" t="s">
        <v>32</v>
      </c>
      <c r="J2047" t="s">
        <v>24</v>
      </c>
      <c r="K2047" t="s">
        <v>25</v>
      </c>
      <c r="L2047" t="s">
        <v>3430</v>
      </c>
      <c r="M2047" s="2">
        <v>0</v>
      </c>
      <c r="N2047" s="3">
        <v>135</v>
      </c>
      <c r="O2047" s="3">
        <v>43</v>
      </c>
      <c r="P2047">
        <v>3</v>
      </c>
      <c r="Q2047" t="s">
        <v>7881</v>
      </c>
    </row>
    <row r="2048" spans="1:17" x14ac:dyDescent="0.25">
      <c r="A2048" t="s">
        <v>3429</v>
      </c>
      <c r="B2048" s="1">
        <v>41075</v>
      </c>
      <c r="C2048" t="s">
        <v>925</v>
      </c>
      <c r="D2048" t="s">
        <v>73</v>
      </c>
      <c r="E2048" t="s">
        <v>422</v>
      </c>
      <c r="F2048" t="s">
        <v>1171</v>
      </c>
      <c r="G2048" t="s">
        <v>76</v>
      </c>
      <c r="H2048" t="s">
        <v>47</v>
      </c>
      <c r="I2048" t="s">
        <v>32</v>
      </c>
      <c r="J2048" t="s">
        <v>24</v>
      </c>
      <c r="K2048" t="s">
        <v>50</v>
      </c>
      <c r="L2048" t="s">
        <v>1842</v>
      </c>
      <c r="M2048" s="2">
        <v>0.4</v>
      </c>
      <c r="N2048" s="3">
        <v>56</v>
      </c>
      <c r="O2048" s="3">
        <v>6</v>
      </c>
      <c r="P2048">
        <v>5</v>
      </c>
      <c r="Q2048" t="s">
        <v>7880</v>
      </c>
    </row>
    <row r="2049" spans="1:17" x14ac:dyDescent="0.25">
      <c r="A2049" t="s">
        <v>3431</v>
      </c>
      <c r="B2049" s="1">
        <v>41075</v>
      </c>
      <c r="C2049" t="s">
        <v>1662</v>
      </c>
      <c r="D2049" t="s">
        <v>38</v>
      </c>
      <c r="E2049" t="s">
        <v>178</v>
      </c>
      <c r="F2049" t="s">
        <v>385</v>
      </c>
      <c r="G2049" t="s">
        <v>41</v>
      </c>
      <c r="H2049" t="s">
        <v>31</v>
      </c>
      <c r="I2049" t="s">
        <v>32</v>
      </c>
      <c r="J2049" t="s">
        <v>24</v>
      </c>
      <c r="K2049" t="s">
        <v>50</v>
      </c>
      <c r="L2049" t="s">
        <v>293</v>
      </c>
      <c r="M2049" s="2">
        <v>0.1</v>
      </c>
      <c r="N2049" s="3">
        <v>248</v>
      </c>
      <c r="O2049" s="3">
        <v>8</v>
      </c>
      <c r="P2049">
        <v>2</v>
      </c>
      <c r="Q2049" t="s">
        <v>7880</v>
      </c>
    </row>
    <row r="2050" spans="1:17" x14ac:dyDescent="0.25">
      <c r="A2050" t="s">
        <v>3432</v>
      </c>
      <c r="B2050" s="1">
        <v>41075</v>
      </c>
      <c r="C2050" t="s">
        <v>533</v>
      </c>
      <c r="D2050" t="s">
        <v>38</v>
      </c>
      <c r="E2050" t="s">
        <v>495</v>
      </c>
      <c r="F2050" t="s">
        <v>1322</v>
      </c>
      <c r="G2050" t="s">
        <v>41</v>
      </c>
      <c r="H2050" t="s">
        <v>47</v>
      </c>
      <c r="I2050" t="s">
        <v>95</v>
      </c>
      <c r="J2050" t="s">
        <v>24</v>
      </c>
      <c r="K2050" t="s">
        <v>43</v>
      </c>
      <c r="L2050" t="s">
        <v>306</v>
      </c>
      <c r="M2050" s="2">
        <v>0</v>
      </c>
      <c r="N2050" s="3">
        <v>28</v>
      </c>
      <c r="O2050" s="3">
        <v>1</v>
      </c>
      <c r="P2050">
        <v>1</v>
      </c>
      <c r="Q2050" t="s">
        <v>7880</v>
      </c>
    </row>
    <row r="2051" spans="1:17" x14ac:dyDescent="0.25">
      <c r="A2051" t="s">
        <v>3432</v>
      </c>
      <c r="B2051" s="1">
        <v>41075</v>
      </c>
      <c r="C2051" t="s">
        <v>533</v>
      </c>
      <c r="D2051" t="s">
        <v>38</v>
      </c>
      <c r="E2051" t="s">
        <v>495</v>
      </c>
      <c r="F2051" t="s">
        <v>1322</v>
      </c>
      <c r="G2051" t="s">
        <v>41</v>
      </c>
      <c r="H2051" t="s">
        <v>47</v>
      </c>
      <c r="I2051" t="s">
        <v>95</v>
      </c>
      <c r="J2051" t="s">
        <v>24</v>
      </c>
      <c r="K2051" t="s">
        <v>78</v>
      </c>
      <c r="L2051" t="s">
        <v>1186</v>
      </c>
      <c r="M2051" s="2">
        <v>0</v>
      </c>
      <c r="N2051" s="3">
        <v>90</v>
      </c>
      <c r="O2051" s="3">
        <v>17</v>
      </c>
      <c r="P2051">
        <v>3</v>
      </c>
      <c r="Q2051" t="s">
        <v>7881</v>
      </c>
    </row>
    <row r="2052" spans="1:17" x14ac:dyDescent="0.25">
      <c r="A2052" t="s">
        <v>3432</v>
      </c>
      <c r="B2052" s="1">
        <v>41075</v>
      </c>
      <c r="C2052" t="s">
        <v>533</v>
      </c>
      <c r="D2052" t="s">
        <v>38</v>
      </c>
      <c r="E2052" t="s">
        <v>495</v>
      </c>
      <c r="F2052" t="s">
        <v>1322</v>
      </c>
      <c r="G2052" t="s">
        <v>41</v>
      </c>
      <c r="H2052" t="s">
        <v>47</v>
      </c>
      <c r="I2052" t="s">
        <v>95</v>
      </c>
      <c r="J2052" t="s">
        <v>107</v>
      </c>
      <c r="K2052" t="s">
        <v>186</v>
      </c>
      <c r="L2052" t="s">
        <v>3433</v>
      </c>
      <c r="M2052" s="2">
        <v>0</v>
      </c>
      <c r="N2052" s="3">
        <v>230</v>
      </c>
      <c r="O2052" s="3">
        <v>50</v>
      </c>
      <c r="P2052">
        <v>2</v>
      </c>
      <c r="Q2052" t="s">
        <v>7881</v>
      </c>
    </row>
    <row r="2053" spans="1:17" x14ac:dyDescent="0.25">
      <c r="A2053" t="s">
        <v>3432</v>
      </c>
      <c r="B2053" s="1">
        <v>41075</v>
      </c>
      <c r="C2053" t="s">
        <v>533</v>
      </c>
      <c r="D2053" t="s">
        <v>38</v>
      </c>
      <c r="E2053" t="s">
        <v>495</v>
      </c>
      <c r="F2053" t="s">
        <v>1322</v>
      </c>
      <c r="G2053" t="s">
        <v>41</v>
      </c>
      <c r="H2053" t="s">
        <v>47</v>
      </c>
      <c r="I2053" t="s">
        <v>95</v>
      </c>
      <c r="J2053" t="s">
        <v>107</v>
      </c>
      <c r="K2053" t="s">
        <v>186</v>
      </c>
      <c r="L2053" t="s">
        <v>3434</v>
      </c>
      <c r="M2053" s="2">
        <v>0</v>
      </c>
      <c r="N2053" s="3">
        <v>981</v>
      </c>
      <c r="O2053" s="3">
        <v>176</v>
      </c>
      <c r="P2053">
        <v>4</v>
      </c>
      <c r="Q2053" t="s">
        <v>7881</v>
      </c>
    </row>
    <row r="2054" spans="1:17" x14ac:dyDescent="0.25">
      <c r="A2054" t="s">
        <v>3435</v>
      </c>
      <c r="B2054" s="1">
        <v>41075</v>
      </c>
      <c r="C2054" t="s">
        <v>114</v>
      </c>
      <c r="D2054" t="s">
        <v>28</v>
      </c>
      <c r="E2054" t="s">
        <v>29</v>
      </c>
      <c r="F2054" t="s">
        <v>46</v>
      </c>
      <c r="G2054" t="s">
        <v>20</v>
      </c>
      <c r="H2054" t="s">
        <v>31</v>
      </c>
      <c r="I2054" t="s">
        <v>32</v>
      </c>
      <c r="J2054" t="s">
        <v>34</v>
      </c>
      <c r="K2054" t="s">
        <v>97</v>
      </c>
      <c r="L2054" t="s">
        <v>2985</v>
      </c>
      <c r="M2054" s="2">
        <v>0.5</v>
      </c>
      <c r="N2054" s="3">
        <v>27</v>
      </c>
      <c r="O2054" s="3">
        <v>-5</v>
      </c>
      <c r="P2054">
        <v>1</v>
      </c>
      <c r="Q2054" t="s">
        <v>7881</v>
      </c>
    </row>
    <row r="2055" spans="1:17" x14ac:dyDescent="0.25">
      <c r="A2055" t="s">
        <v>3435</v>
      </c>
      <c r="B2055" s="1">
        <v>41075</v>
      </c>
      <c r="C2055" t="s">
        <v>114</v>
      </c>
      <c r="D2055" t="s">
        <v>28</v>
      </c>
      <c r="E2055" t="s">
        <v>29</v>
      </c>
      <c r="F2055" t="s">
        <v>46</v>
      </c>
      <c r="G2055" t="s">
        <v>20</v>
      </c>
      <c r="H2055" t="s">
        <v>31</v>
      </c>
      <c r="I2055" t="s">
        <v>32</v>
      </c>
      <c r="J2055" t="s">
        <v>24</v>
      </c>
      <c r="K2055" t="s">
        <v>78</v>
      </c>
      <c r="L2055" t="s">
        <v>3189</v>
      </c>
      <c r="M2055" s="2">
        <v>0.5</v>
      </c>
      <c r="N2055" s="3">
        <v>37</v>
      </c>
      <c r="O2055" s="3">
        <v>-4</v>
      </c>
      <c r="P2055">
        <v>5</v>
      </c>
      <c r="Q2055" t="s">
        <v>7881</v>
      </c>
    </row>
    <row r="2056" spans="1:17" x14ac:dyDescent="0.25">
      <c r="A2056" t="s">
        <v>3435</v>
      </c>
      <c r="B2056" s="1">
        <v>41075</v>
      </c>
      <c r="C2056" t="s">
        <v>114</v>
      </c>
      <c r="D2056" t="s">
        <v>28</v>
      </c>
      <c r="E2056" t="s">
        <v>29</v>
      </c>
      <c r="F2056" t="s">
        <v>46</v>
      </c>
      <c r="G2056" t="s">
        <v>20</v>
      </c>
      <c r="H2056" t="s">
        <v>31</v>
      </c>
      <c r="I2056" t="s">
        <v>32</v>
      </c>
      <c r="J2056" t="s">
        <v>107</v>
      </c>
      <c r="K2056" t="s">
        <v>136</v>
      </c>
      <c r="L2056" t="s">
        <v>135</v>
      </c>
      <c r="M2056" s="2">
        <v>0.5</v>
      </c>
      <c r="N2056" s="3">
        <v>73</v>
      </c>
      <c r="O2056" s="3">
        <v>-51</v>
      </c>
      <c r="P2056">
        <v>2</v>
      </c>
      <c r="Q2056" t="s">
        <v>7880</v>
      </c>
    </row>
    <row r="2057" spans="1:17" x14ac:dyDescent="0.25">
      <c r="A2057" t="s">
        <v>3436</v>
      </c>
      <c r="B2057" s="1">
        <v>41075</v>
      </c>
      <c r="C2057" t="s">
        <v>3437</v>
      </c>
      <c r="D2057" t="s">
        <v>119</v>
      </c>
      <c r="E2057" t="s">
        <v>120</v>
      </c>
      <c r="F2057" t="s">
        <v>780</v>
      </c>
      <c r="G2057" t="s">
        <v>41</v>
      </c>
      <c r="H2057" t="s">
        <v>21</v>
      </c>
      <c r="I2057" t="s">
        <v>32</v>
      </c>
      <c r="J2057" t="s">
        <v>24</v>
      </c>
      <c r="K2057" t="s">
        <v>43</v>
      </c>
      <c r="L2057" t="s">
        <v>2776</v>
      </c>
      <c r="M2057" s="2">
        <v>0.5</v>
      </c>
      <c r="N2057" s="3">
        <v>49</v>
      </c>
      <c r="O2057" s="3">
        <v>-21</v>
      </c>
      <c r="P2057">
        <v>2</v>
      </c>
      <c r="Q2057" t="s">
        <v>7880</v>
      </c>
    </row>
    <row r="2058" spans="1:17" x14ac:dyDescent="0.25">
      <c r="A2058" t="s">
        <v>3436</v>
      </c>
      <c r="B2058" s="1">
        <v>41075</v>
      </c>
      <c r="C2058" t="s">
        <v>3437</v>
      </c>
      <c r="D2058" t="s">
        <v>119</v>
      </c>
      <c r="E2058" t="s">
        <v>120</v>
      </c>
      <c r="F2058" t="s">
        <v>780</v>
      </c>
      <c r="G2058" t="s">
        <v>41</v>
      </c>
      <c r="H2058" t="s">
        <v>21</v>
      </c>
      <c r="I2058" t="s">
        <v>32</v>
      </c>
      <c r="J2058" t="s">
        <v>107</v>
      </c>
      <c r="K2058" t="s">
        <v>186</v>
      </c>
      <c r="L2058" t="s">
        <v>3438</v>
      </c>
      <c r="M2058" s="2">
        <v>0.5</v>
      </c>
      <c r="N2058" s="3">
        <v>86</v>
      </c>
      <c r="O2058" s="3">
        <v>-29</v>
      </c>
      <c r="P2058">
        <v>4</v>
      </c>
      <c r="Q2058" t="s">
        <v>7880</v>
      </c>
    </row>
    <row r="2059" spans="1:17" x14ac:dyDescent="0.25">
      <c r="A2059" t="s">
        <v>3439</v>
      </c>
      <c r="B2059" s="1">
        <v>41076</v>
      </c>
      <c r="C2059" t="s">
        <v>2390</v>
      </c>
      <c r="D2059" t="s">
        <v>101</v>
      </c>
      <c r="E2059" t="s">
        <v>758</v>
      </c>
      <c r="F2059" t="s">
        <v>758</v>
      </c>
      <c r="G2059" t="s">
        <v>41</v>
      </c>
      <c r="H2059" t="s">
        <v>47</v>
      </c>
      <c r="I2059" t="s">
        <v>54</v>
      </c>
      <c r="J2059" t="s">
        <v>24</v>
      </c>
      <c r="K2059" t="s">
        <v>169</v>
      </c>
      <c r="L2059" t="s">
        <v>2002</v>
      </c>
      <c r="M2059" s="2">
        <v>0</v>
      </c>
      <c r="N2059" s="3">
        <v>36</v>
      </c>
      <c r="O2059" s="3">
        <v>9</v>
      </c>
      <c r="P2059">
        <v>3</v>
      </c>
      <c r="Q2059" t="s">
        <v>7880</v>
      </c>
    </row>
    <row r="2060" spans="1:17" x14ac:dyDescent="0.25">
      <c r="A2060" t="s">
        <v>3440</v>
      </c>
      <c r="B2060" s="1">
        <v>41076</v>
      </c>
      <c r="C2060" t="s">
        <v>3441</v>
      </c>
      <c r="D2060" t="s">
        <v>101</v>
      </c>
      <c r="E2060" t="s">
        <v>183</v>
      </c>
      <c r="F2060" t="s">
        <v>1153</v>
      </c>
      <c r="G2060" t="s">
        <v>41</v>
      </c>
      <c r="H2060" t="s">
        <v>31</v>
      </c>
      <c r="I2060" t="s">
        <v>32</v>
      </c>
      <c r="J2060" t="s">
        <v>24</v>
      </c>
      <c r="K2060" t="s">
        <v>78</v>
      </c>
      <c r="L2060" t="s">
        <v>801</v>
      </c>
      <c r="M2060" s="2">
        <v>0</v>
      </c>
      <c r="N2060" s="3">
        <v>24</v>
      </c>
      <c r="O2060" s="3">
        <v>11</v>
      </c>
      <c r="P2060">
        <v>5</v>
      </c>
      <c r="Q2060" t="s">
        <v>7881</v>
      </c>
    </row>
    <row r="2061" spans="1:17" x14ac:dyDescent="0.25">
      <c r="A2061" t="s">
        <v>3442</v>
      </c>
      <c r="B2061" s="1">
        <v>41076</v>
      </c>
      <c r="C2061" t="s">
        <v>1911</v>
      </c>
      <c r="D2061" t="s">
        <v>73</v>
      </c>
      <c r="E2061" t="s">
        <v>422</v>
      </c>
      <c r="F2061" t="s">
        <v>3250</v>
      </c>
      <c r="G2061" t="s">
        <v>76</v>
      </c>
      <c r="H2061" t="s">
        <v>31</v>
      </c>
      <c r="I2061" t="s">
        <v>32</v>
      </c>
      <c r="J2061" t="s">
        <v>34</v>
      </c>
      <c r="K2061" t="s">
        <v>35</v>
      </c>
      <c r="L2061" t="s">
        <v>3443</v>
      </c>
      <c r="M2061" s="2">
        <v>0</v>
      </c>
      <c r="N2061" s="3">
        <v>2546</v>
      </c>
      <c r="O2061" s="3">
        <v>382</v>
      </c>
      <c r="P2061">
        <v>7</v>
      </c>
      <c r="Q2061" t="s">
        <v>7881</v>
      </c>
    </row>
    <row r="2062" spans="1:17" x14ac:dyDescent="0.25">
      <c r="A2062" t="s">
        <v>3442</v>
      </c>
      <c r="B2062" s="1">
        <v>41076</v>
      </c>
      <c r="C2062" t="s">
        <v>1911</v>
      </c>
      <c r="D2062" t="s">
        <v>73</v>
      </c>
      <c r="E2062" t="s">
        <v>422</v>
      </c>
      <c r="F2062" t="s">
        <v>3250</v>
      </c>
      <c r="G2062" t="s">
        <v>76</v>
      </c>
      <c r="H2062" t="s">
        <v>31</v>
      </c>
      <c r="I2062" t="s">
        <v>32</v>
      </c>
      <c r="J2062" t="s">
        <v>24</v>
      </c>
      <c r="K2062" t="s">
        <v>169</v>
      </c>
      <c r="L2062" t="s">
        <v>3444</v>
      </c>
      <c r="M2062" s="2">
        <v>0</v>
      </c>
      <c r="N2062" s="3">
        <v>48</v>
      </c>
      <c r="O2062" s="3">
        <v>3</v>
      </c>
      <c r="P2062">
        <v>3</v>
      </c>
      <c r="Q2062" t="s">
        <v>7881</v>
      </c>
    </row>
    <row r="2063" spans="1:17" x14ac:dyDescent="0.25">
      <c r="A2063" t="s">
        <v>3442</v>
      </c>
      <c r="B2063" s="1">
        <v>41076</v>
      </c>
      <c r="C2063" t="s">
        <v>1911</v>
      </c>
      <c r="D2063" t="s">
        <v>73</v>
      </c>
      <c r="E2063" t="s">
        <v>422</v>
      </c>
      <c r="F2063" t="s">
        <v>3250</v>
      </c>
      <c r="G2063" t="s">
        <v>76</v>
      </c>
      <c r="H2063" t="s">
        <v>31</v>
      </c>
      <c r="I2063" t="s">
        <v>32</v>
      </c>
      <c r="J2063" t="s">
        <v>24</v>
      </c>
      <c r="K2063" t="s">
        <v>50</v>
      </c>
      <c r="L2063" t="s">
        <v>2544</v>
      </c>
      <c r="M2063" s="2">
        <v>0.4</v>
      </c>
      <c r="N2063" s="3">
        <v>138</v>
      </c>
      <c r="O2063" s="3">
        <v>-76</v>
      </c>
      <c r="P2063">
        <v>4</v>
      </c>
      <c r="Q2063" t="s">
        <v>7880</v>
      </c>
    </row>
    <row r="2064" spans="1:17" x14ac:dyDescent="0.25">
      <c r="A2064" t="s">
        <v>3442</v>
      </c>
      <c r="B2064" s="1">
        <v>41076</v>
      </c>
      <c r="C2064" t="s">
        <v>1911</v>
      </c>
      <c r="D2064" t="s">
        <v>73</v>
      </c>
      <c r="E2064" t="s">
        <v>422</v>
      </c>
      <c r="F2064" t="s">
        <v>3250</v>
      </c>
      <c r="G2064" t="s">
        <v>76</v>
      </c>
      <c r="H2064" t="s">
        <v>31</v>
      </c>
      <c r="I2064" t="s">
        <v>32</v>
      </c>
      <c r="J2064" t="s">
        <v>24</v>
      </c>
      <c r="K2064" t="s">
        <v>145</v>
      </c>
      <c r="L2064" t="s">
        <v>685</v>
      </c>
      <c r="M2064" s="2">
        <v>0</v>
      </c>
      <c r="N2064" s="3">
        <v>108</v>
      </c>
      <c r="O2064" s="3">
        <v>26</v>
      </c>
      <c r="P2064">
        <v>4</v>
      </c>
      <c r="Q2064" t="s">
        <v>7880</v>
      </c>
    </row>
    <row r="2065" spans="1:17" x14ac:dyDescent="0.25">
      <c r="A2065" t="s">
        <v>3442</v>
      </c>
      <c r="B2065" s="1">
        <v>41076</v>
      </c>
      <c r="C2065" t="s">
        <v>1911</v>
      </c>
      <c r="D2065" t="s">
        <v>73</v>
      </c>
      <c r="E2065" t="s">
        <v>422</v>
      </c>
      <c r="F2065" t="s">
        <v>3250</v>
      </c>
      <c r="G2065" t="s">
        <v>76</v>
      </c>
      <c r="H2065" t="s">
        <v>31</v>
      </c>
      <c r="I2065" t="s">
        <v>32</v>
      </c>
      <c r="J2065" t="s">
        <v>24</v>
      </c>
      <c r="K2065" t="s">
        <v>145</v>
      </c>
      <c r="L2065" t="s">
        <v>1797</v>
      </c>
      <c r="M2065" s="2">
        <v>0</v>
      </c>
      <c r="N2065" s="3">
        <v>46</v>
      </c>
      <c r="O2065" s="3">
        <v>15</v>
      </c>
      <c r="P2065">
        <v>4</v>
      </c>
      <c r="Q2065" t="s">
        <v>7881</v>
      </c>
    </row>
    <row r="2066" spans="1:17" x14ac:dyDescent="0.25">
      <c r="A2066" t="s">
        <v>3445</v>
      </c>
      <c r="B2066" s="1">
        <v>41078</v>
      </c>
      <c r="C2066" t="s">
        <v>1779</v>
      </c>
      <c r="D2066" t="s">
        <v>28</v>
      </c>
      <c r="E2066" t="s">
        <v>29</v>
      </c>
      <c r="F2066" t="s">
        <v>3042</v>
      </c>
      <c r="G2066" t="s">
        <v>20</v>
      </c>
      <c r="H2066" t="s">
        <v>21</v>
      </c>
      <c r="I2066" t="s">
        <v>22</v>
      </c>
      <c r="J2066" t="s">
        <v>34</v>
      </c>
      <c r="K2066" t="s">
        <v>218</v>
      </c>
      <c r="L2066" t="s">
        <v>3446</v>
      </c>
      <c r="M2066" s="2">
        <v>0.3</v>
      </c>
      <c r="N2066" s="3">
        <v>53</v>
      </c>
      <c r="O2066" s="3">
        <v>-19</v>
      </c>
      <c r="P2066">
        <v>3</v>
      </c>
      <c r="Q2066" t="s">
        <v>7880</v>
      </c>
    </row>
    <row r="2067" spans="1:17" x14ac:dyDescent="0.25">
      <c r="A2067" t="s">
        <v>3445</v>
      </c>
      <c r="B2067" s="1">
        <v>41078</v>
      </c>
      <c r="C2067" t="s">
        <v>1779</v>
      </c>
      <c r="D2067" t="s">
        <v>28</v>
      </c>
      <c r="E2067" t="s">
        <v>29</v>
      </c>
      <c r="F2067" t="s">
        <v>3042</v>
      </c>
      <c r="G2067" t="s">
        <v>20</v>
      </c>
      <c r="H2067" t="s">
        <v>21</v>
      </c>
      <c r="I2067" t="s">
        <v>22</v>
      </c>
      <c r="J2067" t="s">
        <v>24</v>
      </c>
      <c r="K2067" t="s">
        <v>169</v>
      </c>
      <c r="L2067" t="s">
        <v>3447</v>
      </c>
      <c r="M2067" s="2">
        <v>0</v>
      </c>
      <c r="N2067" s="3">
        <v>95</v>
      </c>
      <c r="O2067" s="3">
        <v>47</v>
      </c>
      <c r="P2067">
        <v>2</v>
      </c>
      <c r="Q2067" t="s">
        <v>7881</v>
      </c>
    </row>
    <row r="2068" spans="1:17" x14ac:dyDescent="0.25">
      <c r="A2068" t="s">
        <v>3445</v>
      </c>
      <c r="B2068" s="1">
        <v>41078</v>
      </c>
      <c r="C2068" t="s">
        <v>1779</v>
      </c>
      <c r="D2068" t="s">
        <v>28</v>
      </c>
      <c r="E2068" t="s">
        <v>29</v>
      </c>
      <c r="F2068" t="s">
        <v>3042</v>
      </c>
      <c r="G2068" t="s">
        <v>20</v>
      </c>
      <c r="H2068" t="s">
        <v>21</v>
      </c>
      <c r="I2068" t="s">
        <v>22</v>
      </c>
      <c r="J2068" t="s">
        <v>107</v>
      </c>
      <c r="K2068" t="s">
        <v>147</v>
      </c>
      <c r="L2068" t="s">
        <v>3448</v>
      </c>
      <c r="M2068" s="2">
        <v>0</v>
      </c>
      <c r="N2068" s="3">
        <v>900</v>
      </c>
      <c r="O2068" s="3">
        <v>360</v>
      </c>
      <c r="P2068">
        <v>3</v>
      </c>
      <c r="Q2068" t="s">
        <v>7881</v>
      </c>
    </row>
    <row r="2069" spans="1:17" x14ac:dyDescent="0.25">
      <c r="A2069" t="s">
        <v>3445</v>
      </c>
      <c r="B2069" s="1">
        <v>41078</v>
      </c>
      <c r="C2069" t="s">
        <v>1779</v>
      </c>
      <c r="D2069" t="s">
        <v>28</v>
      </c>
      <c r="E2069" t="s">
        <v>29</v>
      </c>
      <c r="F2069" t="s">
        <v>3042</v>
      </c>
      <c r="G2069" t="s">
        <v>20</v>
      </c>
      <c r="H2069" t="s">
        <v>21</v>
      </c>
      <c r="I2069" t="s">
        <v>22</v>
      </c>
      <c r="J2069" t="s">
        <v>107</v>
      </c>
      <c r="K2069" t="s">
        <v>136</v>
      </c>
      <c r="L2069" t="s">
        <v>3449</v>
      </c>
      <c r="M2069" s="2">
        <v>0</v>
      </c>
      <c r="N2069" s="3">
        <v>716</v>
      </c>
      <c r="O2069" s="3">
        <v>36</v>
      </c>
      <c r="P2069">
        <v>5</v>
      </c>
      <c r="Q2069" t="s">
        <v>7880</v>
      </c>
    </row>
    <row r="2070" spans="1:17" x14ac:dyDescent="0.25">
      <c r="A2070" t="s">
        <v>3450</v>
      </c>
      <c r="B2070" s="1">
        <v>41078</v>
      </c>
      <c r="C2070" t="s">
        <v>603</v>
      </c>
      <c r="D2070" t="s">
        <v>28</v>
      </c>
      <c r="E2070" t="s">
        <v>29</v>
      </c>
      <c r="F2070" t="s">
        <v>1239</v>
      </c>
      <c r="G2070" t="s">
        <v>20</v>
      </c>
      <c r="H2070" t="s">
        <v>31</v>
      </c>
      <c r="I2070" t="s">
        <v>32</v>
      </c>
      <c r="J2070" t="s">
        <v>34</v>
      </c>
      <c r="K2070" t="s">
        <v>97</v>
      </c>
      <c r="L2070" t="s">
        <v>3451</v>
      </c>
      <c r="M2070" s="2">
        <v>0</v>
      </c>
      <c r="N2070" s="3">
        <v>586</v>
      </c>
      <c r="O2070" s="3">
        <v>123</v>
      </c>
      <c r="P2070">
        <v>7</v>
      </c>
      <c r="Q2070" t="s">
        <v>7880</v>
      </c>
    </row>
    <row r="2071" spans="1:17" x14ac:dyDescent="0.25">
      <c r="A2071" t="s">
        <v>3450</v>
      </c>
      <c r="B2071" s="1">
        <v>41078</v>
      </c>
      <c r="C2071" t="s">
        <v>603</v>
      </c>
      <c r="D2071" t="s">
        <v>28</v>
      </c>
      <c r="E2071" t="s">
        <v>29</v>
      </c>
      <c r="F2071" t="s">
        <v>1239</v>
      </c>
      <c r="G2071" t="s">
        <v>20</v>
      </c>
      <c r="H2071" t="s">
        <v>31</v>
      </c>
      <c r="I2071" t="s">
        <v>32</v>
      </c>
      <c r="J2071" t="s">
        <v>24</v>
      </c>
      <c r="K2071" t="s">
        <v>43</v>
      </c>
      <c r="L2071" t="s">
        <v>1601</v>
      </c>
      <c r="M2071" s="2">
        <v>0</v>
      </c>
      <c r="N2071" s="3">
        <v>79</v>
      </c>
      <c r="O2071" s="3">
        <v>7</v>
      </c>
      <c r="P2071">
        <v>3</v>
      </c>
      <c r="Q2071" t="s">
        <v>7881</v>
      </c>
    </row>
    <row r="2072" spans="1:17" x14ac:dyDescent="0.25">
      <c r="A2072" t="s">
        <v>3450</v>
      </c>
      <c r="B2072" s="1">
        <v>41078</v>
      </c>
      <c r="C2072" t="s">
        <v>603</v>
      </c>
      <c r="D2072" t="s">
        <v>28</v>
      </c>
      <c r="E2072" t="s">
        <v>29</v>
      </c>
      <c r="F2072" t="s">
        <v>1239</v>
      </c>
      <c r="G2072" t="s">
        <v>20</v>
      </c>
      <c r="H2072" t="s">
        <v>31</v>
      </c>
      <c r="I2072" t="s">
        <v>32</v>
      </c>
      <c r="J2072" t="s">
        <v>24</v>
      </c>
      <c r="K2072" t="s">
        <v>169</v>
      </c>
      <c r="L2072" t="s">
        <v>2002</v>
      </c>
      <c r="M2072" s="2">
        <v>0</v>
      </c>
      <c r="N2072" s="3">
        <v>36</v>
      </c>
      <c r="O2072" s="3">
        <v>9</v>
      </c>
      <c r="P2072">
        <v>3</v>
      </c>
      <c r="Q2072" t="s">
        <v>7881</v>
      </c>
    </row>
    <row r="2073" spans="1:17" x14ac:dyDescent="0.25">
      <c r="A2073" t="s">
        <v>3452</v>
      </c>
      <c r="B2073" s="1">
        <v>41078</v>
      </c>
      <c r="C2073" t="s">
        <v>3453</v>
      </c>
      <c r="D2073" t="s">
        <v>101</v>
      </c>
      <c r="E2073" t="s">
        <v>325</v>
      </c>
      <c r="F2073" t="s">
        <v>326</v>
      </c>
      <c r="G2073" t="s">
        <v>41</v>
      </c>
      <c r="H2073" t="s">
        <v>31</v>
      </c>
      <c r="I2073" t="s">
        <v>32</v>
      </c>
      <c r="J2073" t="s">
        <v>24</v>
      </c>
      <c r="K2073" t="s">
        <v>50</v>
      </c>
      <c r="L2073" t="s">
        <v>1022</v>
      </c>
      <c r="M2073" s="2">
        <v>0.1</v>
      </c>
      <c r="N2073" s="3">
        <v>152</v>
      </c>
      <c r="O2073" s="3">
        <v>25</v>
      </c>
      <c r="P2073">
        <v>3</v>
      </c>
      <c r="Q2073" t="s">
        <v>7880</v>
      </c>
    </row>
    <row r="2074" spans="1:17" x14ac:dyDescent="0.25">
      <c r="A2074" t="s">
        <v>3452</v>
      </c>
      <c r="B2074" s="1">
        <v>41078</v>
      </c>
      <c r="C2074" t="s">
        <v>3453</v>
      </c>
      <c r="D2074" t="s">
        <v>101</v>
      </c>
      <c r="E2074" t="s">
        <v>325</v>
      </c>
      <c r="F2074" t="s">
        <v>326</v>
      </c>
      <c r="G2074" t="s">
        <v>41</v>
      </c>
      <c r="H2074" t="s">
        <v>31</v>
      </c>
      <c r="I2074" t="s">
        <v>32</v>
      </c>
      <c r="J2074" t="s">
        <v>107</v>
      </c>
      <c r="K2074" t="s">
        <v>147</v>
      </c>
      <c r="L2074" t="s">
        <v>287</v>
      </c>
      <c r="M2074" s="2">
        <v>0</v>
      </c>
      <c r="N2074" s="3">
        <v>530</v>
      </c>
      <c r="O2074" s="3">
        <v>180</v>
      </c>
      <c r="P2074">
        <v>2</v>
      </c>
      <c r="Q2074" t="s">
        <v>7880</v>
      </c>
    </row>
    <row r="2075" spans="1:17" x14ac:dyDescent="0.25">
      <c r="A2075" t="s">
        <v>3452</v>
      </c>
      <c r="B2075" s="1">
        <v>41078</v>
      </c>
      <c r="C2075" t="s">
        <v>3453</v>
      </c>
      <c r="D2075" t="s">
        <v>101</v>
      </c>
      <c r="E2075" t="s">
        <v>325</v>
      </c>
      <c r="F2075" t="s">
        <v>326</v>
      </c>
      <c r="G2075" t="s">
        <v>41</v>
      </c>
      <c r="H2075" t="s">
        <v>31</v>
      </c>
      <c r="I2075" t="s">
        <v>32</v>
      </c>
      <c r="J2075" t="s">
        <v>107</v>
      </c>
      <c r="K2075" t="s">
        <v>147</v>
      </c>
      <c r="L2075" t="s">
        <v>2749</v>
      </c>
      <c r="M2075" s="2">
        <v>0</v>
      </c>
      <c r="N2075" s="3">
        <v>717</v>
      </c>
      <c r="O2075" s="3">
        <v>93</v>
      </c>
      <c r="P2075">
        <v>3</v>
      </c>
      <c r="Q2075" t="s">
        <v>7881</v>
      </c>
    </row>
    <row r="2076" spans="1:17" x14ac:dyDescent="0.25">
      <c r="A2076" t="s">
        <v>3452</v>
      </c>
      <c r="B2076" s="1">
        <v>41078</v>
      </c>
      <c r="C2076" t="s">
        <v>3453</v>
      </c>
      <c r="D2076" t="s">
        <v>101</v>
      </c>
      <c r="E2076" t="s">
        <v>325</v>
      </c>
      <c r="F2076" t="s">
        <v>326</v>
      </c>
      <c r="G2076" t="s">
        <v>41</v>
      </c>
      <c r="H2076" t="s">
        <v>31</v>
      </c>
      <c r="I2076" t="s">
        <v>32</v>
      </c>
      <c r="J2076" t="s">
        <v>107</v>
      </c>
      <c r="K2076" t="s">
        <v>136</v>
      </c>
      <c r="L2076" t="s">
        <v>1262</v>
      </c>
      <c r="M2076" s="2">
        <v>0</v>
      </c>
      <c r="N2076" s="3">
        <v>365</v>
      </c>
      <c r="O2076" s="3">
        <v>117</v>
      </c>
      <c r="P2076">
        <v>5</v>
      </c>
      <c r="Q2076" t="s">
        <v>7880</v>
      </c>
    </row>
    <row r="2077" spans="1:17" x14ac:dyDescent="0.25">
      <c r="A2077" t="s">
        <v>3454</v>
      </c>
      <c r="B2077" s="1">
        <v>41078</v>
      </c>
      <c r="C2077" t="s">
        <v>206</v>
      </c>
      <c r="D2077" t="s">
        <v>38</v>
      </c>
      <c r="E2077" t="s">
        <v>304</v>
      </c>
      <c r="F2077" t="s">
        <v>3455</v>
      </c>
      <c r="G2077" t="s">
        <v>41</v>
      </c>
      <c r="H2077" t="s">
        <v>31</v>
      </c>
      <c r="I2077" t="s">
        <v>22</v>
      </c>
      <c r="J2077" t="s">
        <v>34</v>
      </c>
      <c r="K2077" t="s">
        <v>97</v>
      </c>
      <c r="L2077" t="s">
        <v>2675</v>
      </c>
      <c r="M2077" s="2">
        <v>0.1</v>
      </c>
      <c r="N2077" s="3">
        <v>120</v>
      </c>
      <c r="O2077" s="3">
        <v>51</v>
      </c>
      <c r="P2077">
        <v>1</v>
      </c>
      <c r="Q2077" t="s">
        <v>7881</v>
      </c>
    </row>
    <row r="2078" spans="1:17" x14ac:dyDescent="0.25">
      <c r="A2078" t="s">
        <v>3454</v>
      </c>
      <c r="B2078" s="1">
        <v>41078</v>
      </c>
      <c r="C2078" t="s">
        <v>206</v>
      </c>
      <c r="D2078" t="s">
        <v>38</v>
      </c>
      <c r="E2078" t="s">
        <v>304</v>
      </c>
      <c r="F2078" t="s">
        <v>3455</v>
      </c>
      <c r="G2078" t="s">
        <v>41</v>
      </c>
      <c r="H2078" t="s">
        <v>31</v>
      </c>
      <c r="I2078" t="s">
        <v>22</v>
      </c>
      <c r="J2078" t="s">
        <v>34</v>
      </c>
      <c r="K2078" t="s">
        <v>89</v>
      </c>
      <c r="L2078" t="s">
        <v>3456</v>
      </c>
      <c r="M2078" s="2">
        <v>0.35</v>
      </c>
      <c r="N2078" s="3">
        <v>2364</v>
      </c>
      <c r="O2078" s="3">
        <v>-218</v>
      </c>
      <c r="P2078">
        <v>4</v>
      </c>
      <c r="Q2078" t="s">
        <v>7880</v>
      </c>
    </row>
    <row r="2079" spans="1:17" x14ac:dyDescent="0.25">
      <c r="A2079" t="s">
        <v>3454</v>
      </c>
      <c r="B2079" s="1">
        <v>41078</v>
      </c>
      <c r="C2079" t="s">
        <v>206</v>
      </c>
      <c r="D2079" t="s">
        <v>38</v>
      </c>
      <c r="E2079" t="s">
        <v>304</v>
      </c>
      <c r="F2079" t="s">
        <v>3455</v>
      </c>
      <c r="G2079" t="s">
        <v>41</v>
      </c>
      <c r="H2079" t="s">
        <v>31</v>
      </c>
      <c r="I2079" t="s">
        <v>22</v>
      </c>
      <c r="J2079" t="s">
        <v>24</v>
      </c>
      <c r="K2079" t="s">
        <v>91</v>
      </c>
      <c r="L2079" t="s">
        <v>667</v>
      </c>
      <c r="M2079" s="2">
        <v>0</v>
      </c>
      <c r="N2079" s="3">
        <v>43</v>
      </c>
      <c r="O2079" s="3">
        <v>22</v>
      </c>
      <c r="P2079">
        <v>4</v>
      </c>
      <c r="Q2079" t="s">
        <v>7881</v>
      </c>
    </row>
    <row r="2080" spans="1:17" x14ac:dyDescent="0.25">
      <c r="A2080" t="s">
        <v>3457</v>
      </c>
      <c r="B2080" s="1">
        <v>41079</v>
      </c>
      <c r="C2080" t="s">
        <v>448</v>
      </c>
      <c r="D2080" t="s">
        <v>101</v>
      </c>
      <c r="E2080" t="s">
        <v>183</v>
      </c>
      <c r="F2080" t="s">
        <v>724</v>
      </c>
      <c r="G2080" t="s">
        <v>41</v>
      </c>
      <c r="H2080" t="s">
        <v>47</v>
      </c>
      <c r="I2080" t="s">
        <v>32</v>
      </c>
      <c r="J2080" t="s">
        <v>34</v>
      </c>
      <c r="K2080" t="s">
        <v>218</v>
      </c>
      <c r="L2080" t="s">
        <v>3458</v>
      </c>
      <c r="M2080" s="2">
        <v>0</v>
      </c>
      <c r="N2080" s="3">
        <v>142</v>
      </c>
      <c r="O2080" s="3">
        <v>45</v>
      </c>
      <c r="P2080">
        <v>3</v>
      </c>
      <c r="Q2080" t="s">
        <v>7880</v>
      </c>
    </row>
    <row r="2081" spans="1:17" x14ac:dyDescent="0.25">
      <c r="A2081" t="s">
        <v>3457</v>
      </c>
      <c r="B2081" s="1">
        <v>41079</v>
      </c>
      <c r="C2081" t="s">
        <v>448</v>
      </c>
      <c r="D2081" t="s">
        <v>101</v>
      </c>
      <c r="E2081" t="s">
        <v>183</v>
      </c>
      <c r="F2081" t="s">
        <v>724</v>
      </c>
      <c r="G2081" t="s">
        <v>41</v>
      </c>
      <c r="H2081" t="s">
        <v>47</v>
      </c>
      <c r="I2081" t="s">
        <v>32</v>
      </c>
      <c r="J2081" t="s">
        <v>34</v>
      </c>
      <c r="K2081" t="s">
        <v>218</v>
      </c>
      <c r="L2081" t="s">
        <v>3459</v>
      </c>
      <c r="M2081" s="2">
        <v>0</v>
      </c>
      <c r="N2081" s="3">
        <v>151</v>
      </c>
      <c r="O2081" s="3">
        <v>47</v>
      </c>
      <c r="P2081">
        <v>3</v>
      </c>
      <c r="Q2081" t="s">
        <v>7880</v>
      </c>
    </row>
    <row r="2082" spans="1:17" x14ac:dyDescent="0.25">
      <c r="A2082" t="s">
        <v>3457</v>
      </c>
      <c r="B2082" s="1">
        <v>41079</v>
      </c>
      <c r="C2082" t="s">
        <v>448</v>
      </c>
      <c r="D2082" t="s">
        <v>101</v>
      </c>
      <c r="E2082" t="s">
        <v>183</v>
      </c>
      <c r="F2082" t="s">
        <v>724</v>
      </c>
      <c r="G2082" t="s">
        <v>41</v>
      </c>
      <c r="H2082" t="s">
        <v>47</v>
      </c>
      <c r="I2082" t="s">
        <v>32</v>
      </c>
      <c r="J2082" t="s">
        <v>24</v>
      </c>
      <c r="K2082" t="s">
        <v>78</v>
      </c>
      <c r="L2082" t="s">
        <v>2309</v>
      </c>
      <c r="M2082" s="2">
        <v>0</v>
      </c>
      <c r="N2082" s="3">
        <v>13</v>
      </c>
      <c r="O2082" s="3">
        <v>5</v>
      </c>
      <c r="P2082">
        <v>2</v>
      </c>
      <c r="Q2082" t="s">
        <v>7880</v>
      </c>
    </row>
    <row r="2083" spans="1:17" x14ac:dyDescent="0.25">
      <c r="A2083" t="s">
        <v>3457</v>
      </c>
      <c r="B2083" s="1">
        <v>41079</v>
      </c>
      <c r="C2083" t="s">
        <v>448</v>
      </c>
      <c r="D2083" t="s">
        <v>101</v>
      </c>
      <c r="E2083" t="s">
        <v>183</v>
      </c>
      <c r="F2083" t="s">
        <v>724</v>
      </c>
      <c r="G2083" t="s">
        <v>41</v>
      </c>
      <c r="H2083" t="s">
        <v>47</v>
      </c>
      <c r="I2083" t="s">
        <v>32</v>
      </c>
      <c r="J2083" t="s">
        <v>24</v>
      </c>
      <c r="K2083" t="s">
        <v>50</v>
      </c>
      <c r="L2083" t="s">
        <v>1159</v>
      </c>
      <c r="M2083" s="2">
        <v>0.1</v>
      </c>
      <c r="N2083" s="3">
        <v>49</v>
      </c>
      <c r="O2083" s="3">
        <v>8</v>
      </c>
      <c r="P2083">
        <v>1</v>
      </c>
      <c r="Q2083" t="s">
        <v>7880</v>
      </c>
    </row>
    <row r="2084" spans="1:17" x14ac:dyDescent="0.25">
      <c r="A2084" t="s">
        <v>3457</v>
      </c>
      <c r="B2084" s="1">
        <v>41079</v>
      </c>
      <c r="C2084" t="s">
        <v>448</v>
      </c>
      <c r="D2084" t="s">
        <v>101</v>
      </c>
      <c r="E2084" t="s">
        <v>183</v>
      </c>
      <c r="F2084" t="s">
        <v>724</v>
      </c>
      <c r="G2084" t="s">
        <v>41</v>
      </c>
      <c r="H2084" t="s">
        <v>47</v>
      </c>
      <c r="I2084" t="s">
        <v>32</v>
      </c>
      <c r="J2084" t="s">
        <v>24</v>
      </c>
      <c r="K2084" t="s">
        <v>145</v>
      </c>
      <c r="L2084" t="s">
        <v>3460</v>
      </c>
      <c r="M2084" s="2">
        <v>0</v>
      </c>
      <c r="N2084" s="3">
        <v>43</v>
      </c>
      <c r="O2084" s="3">
        <v>3</v>
      </c>
      <c r="P2084">
        <v>2</v>
      </c>
      <c r="Q2084" t="s">
        <v>7881</v>
      </c>
    </row>
    <row r="2085" spans="1:17" x14ac:dyDescent="0.25">
      <c r="A2085" t="s">
        <v>3461</v>
      </c>
      <c r="B2085" s="1">
        <v>41079</v>
      </c>
      <c r="C2085" t="s">
        <v>2527</v>
      </c>
      <c r="D2085" t="s">
        <v>38</v>
      </c>
      <c r="E2085" t="s">
        <v>495</v>
      </c>
      <c r="F2085" t="s">
        <v>3462</v>
      </c>
      <c r="G2085" t="s">
        <v>41</v>
      </c>
      <c r="H2085" t="s">
        <v>31</v>
      </c>
      <c r="I2085" t="s">
        <v>95</v>
      </c>
      <c r="J2085" t="s">
        <v>24</v>
      </c>
      <c r="K2085" t="s">
        <v>141</v>
      </c>
      <c r="L2085" t="s">
        <v>1839</v>
      </c>
      <c r="M2085" s="2">
        <v>0.1</v>
      </c>
      <c r="N2085" s="3">
        <v>2444</v>
      </c>
      <c r="O2085" s="3">
        <v>760</v>
      </c>
      <c r="P2085">
        <v>5</v>
      </c>
      <c r="Q2085" t="s">
        <v>7880</v>
      </c>
    </row>
    <row r="2086" spans="1:17" x14ac:dyDescent="0.25">
      <c r="A2086" t="s">
        <v>3461</v>
      </c>
      <c r="B2086" s="1">
        <v>41079</v>
      </c>
      <c r="C2086" t="s">
        <v>2527</v>
      </c>
      <c r="D2086" t="s">
        <v>38</v>
      </c>
      <c r="E2086" t="s">
        <v>495</v>
      </c>
      <c r="F2086" t="s">
        <v>3462</v>
      </c>
      <c r="G2086" t="s">
        <v>41</v>
      </c>
      <c r="H2086" t="s">
        <v>31</v>
      </c>
      <c r="I2086" t="s">
        <v>95</v>
      </c>
      <c r="J2086" t="s">
        <v>24</v>
      </c>
      <c r="K2086" t="s">
        <v>43</v>
      </c>
      <c r="L2086" t="s">
        <v>440</v>
      </c>
      <c r="M2086" s="2">
        <v>0</v>
      </c>
      <c r="N2086" s="3">
        <v>12</v>
      </c>
      <c r="O2086" s="3">
        <v>0</v>
      </c>
      <c r="P2086">
        <v>1</v>
      </c>
      <c r="Q2086" t="s">
        <v>7881</v>
      </c>
    </row>
    <row r="2087" spans="1:17" x14ac:dyDescent="0.25">
      <c r="A2087" t="s">
        <v>3461</v>
      </c>
      <c r="B2087" s="1">
        <v>41079</v>
      </c>
      <c r="C2087" t="s">
        <v>2527</v>
      </c>
      <c r="D2087" t="s">
        <v>38</v>
      </c>
      <c r="E2087" t="s">
        <v>495</v>
      </c>
      <c r="F2087" t="s">
        <v>3462</v>
      </c>
      <c r="G2087" t="s">
        <v>41</v>
      </c>
      <c r="H2087" t="s">
        <v>31</v>
      </c>
      <c r="I2087" t="s">
        <v>95</v>
      </c>
      <c r="J2087" t="s">
        <v>24</v>
      </c>
      <c r="K2087" t="s">
        <v>91</v>
      </c>
      <c r="L2087" t="s">
        <v>3463</v>
      </c>
      <c r="M2087" s="2">
        <v>0</v>
      </c>
      <c r="N2087" s="3">
        <v>25</v>
      </c>
      <c r="O2087" s="3">
        <v>0</v>
      </c>
      <c r="P2087">
        <v>2</v>
      </c>
      <c r="Q2087" t="s">
        <v>7880</v>
      </c>
    </row>
    <row r="2088" spans="1:17" x14ac:dyDescent="0.25">
      <c r="A2088" t="s">
        <v>3461</v>
      </c>
      <c r="B2088" s="1">
        <v>41079</v>
      </c>
      <c r="C2088" t="s">
        <v>2527</v>
      </c>
      <c r="D2088" t="s">
        <v>38</v>
      </c>
      <c r="E2088" t="s">
        <v>495</v>
      </c>
      <c r="F2088" t="s">
        <v>3462</v>
      </c>
      <c r="G2088" t="s">
        <v>41</v>
      </c>
      <c r="H2088" t="s">
        <v>31</v>
      </c>
      <c r="I2088" t="s">
        <v>95</v>
      </c>
      <c r="J2088" t="s">
        <v>24</v>
      </c>
      <c r="K2088" t="s">
        <v>50</v>
      </c>
      <c r="L2088" t="s">
        <v>3464</v>
      </c>
      <c r="M2088" s="2">
        <v>0.1</v>
      </c>
      <c r="N2088" s="3">
        <v>138</v>
      </c>
      <c r="O2088" s="3">
        <v>-12</v>
      </c>
      <c r="P2088">
        <v>5</v>
      </c>
      <c r="Q2088" t="s">
        <v>7880</v>
      </c>
    </row>
    <row r="2089" spans="1:17" x14ac:dyDescent="0.25">
      <c r="A2089" t="s">
        <v>3461</v>
      </c>
      <c r="B2089" s="1">
        <v>41079</v>
      </c>
      <c r="C2089" t="s">
        <v>2527</v>
      </c>
      <c r="D2089" t="s">
        <v>38</v>
      </c>
      <c r="E2089" t="s">
        <v>495</v>
      </c>
      <c r="F2089" t="s">
        <v>3462</v>
      </c>
      <c r="G2089" t="s">
        <v>41</v>
      </c>
      <c r="H2089" t="s">
        <v>31</v>
      </c>
      <c r="I2089" t="s">
        <v>95</v>
      </c>
      <c r="J2089" t="s">
        <v>107</v>
      </c>
      <c r="K2089" t="s">
        <v>136</v>
      </c>
      <c r="L2089" t="s">
        <v>3465</v>
      </c>
      <c r="M2089" s="2">
        <v>0.15</v>
      </c>
      <c r="N2089" s="3">
        <v>2167</v>
      </c>
      <c r="O2089" s="3">
        <v>790</v>
      </c>
      <c r="P2089">
        <v>4</v>
      </c>
      <c r="Q2089" t="s">
        <v>7880</v>
      </c>
    </row>
    <row r="2090" spans="1:17" x14ac:dyDescent="0.25">
      <c r="A2090" t="s">
        <v>3466</v>
      </c>
      <c r="B2090" s="1">
        <v>41079</v>
      </c>
      <c r="C2090" t="s">
        <v>2729</v>
      </c>
      <c r="D2090" t="s">
        <v>81</v>
      </c>
      <c r="E2090" t="s">
        <v>82</v>
      </c>
      <c r="F2090" t="s">
        <v>82</v>
      </c>
      <c r="G2090" t="s">
        <v>41</v>
      </c>
      <c r="H2090" t="s">
        <v>31</v>
      </c>
      <c r="I2090" t="s">
        <v>32</v>
      </c>
      <c r="J2090" t="s">
        <v>24</v>
      </c>
      <c r="K2090" t="s">
        <v>91</v>
      </c>
      <c r="L2090" t="s">
        <v>90</v>
      </c>
      <c r="M2090" s="2">
        <v>0</v>
      </c>
      <c r="N2090" s="3">
        <v>24</v>
      </c>
      <c r="O2090" s="3">
        <v>3</v>
      </c>
      <c r="P2090">
        <v>3</v>
      </c>
      <c r="Q2090" t="s">
        <v>7881</v>
      </c>
    </row>
    <row r="2091" spans="1:17" x14ac:dyDescent="0.25">
      <c r="A2091" t="s">
        <v>3466</v>
      </c>
      <c r="B2091" s="1">
        <v>41079</v>
      </c>
      <c r="C2091" t="s">
        <v>2729</v>
      </c>
      <c r="D2091" t="s">
        <v>81</v>
      </c>
      <c r="E2091" t="s">
        <v>82</v>
      </c>
      <c r="F2091" t="s">
        <v>82</v>
      </c>
      <c r="G2091" t="s">
        <v>41</v>
      </c>
      <c r="H2091" t="s">
        <v>31</v>
      </c>
      <c r="I2091" t="s">
        <v>32</v>
      </c>
      <c r="J2091" t="s">
        <v>107</v>
      </c>
      <c r="K2091" t="s">
        <v>136</v>
      </c>
      <c r="L2091" t="s">
        <v>1689</v>
      </c>
      <c r="M2091" s="2">
        <v>0</v>
      </c>
      <c r="N2091" s="3">
        <v>248</v>
      </c>
      <c r="O2091" s="3">
        <v>79</v>
      </c>
      <c r="P2091">
        <v>3</v>
      </c>
      <c r="Q2091" t="s">
        <v>7880</v>
      </c>
    </row>
    <row r="2092" spans="1:17" x14ac:dyDescent="0.25">
      <c r="A2092" t="s">
        <v>3467</v>
      </c>
      <c r="B2092" s="1">
        <v>41079</v>
      </c>
      <c r="C2092" t="s">
        <v>3468</v>
      </c>
      <c r="D2092" t="s">
        <v>189</v>
      </c>
      <c r="E2092" t="s">
        <v>835</v>
      </c>
      <c r="F2092" t="s">
        <v>835</v>
      </c>
      <c r="G2092" t="s">
        <v>41</v>
      </c>
      <c r="H2092" t="s">
        <v>31</v>
      </c>
      <c r="I2092" t="s">
        <v>54</v>
      </c>
      <c r="J2092" t="s">
        <v>24</v>
      </c>
      <c r="K2092" t="s">
        <v>78</v>
      </c>
      <c r="L2092" t="s">
        <v>2522</v>
      </c>
      <c r="M2092" s="2">
        <v>0</v>
      </c>
      <c r="N2092" s="3">
        <v>198</v>
      </c>
      <c r="O2092" s="3">
        <v>59</v>
      </c>
      <c r="P2092">
        <v>7</v>
      </c>
      <c r="Q2092" t="s">
        <v>7880</v>
      </c>
    </row>
    <row r="2093" spans="1:17" x14ac:dyDescent="0.25">
      <c r="A2093" t="s">
        <v>3469</v>
      </c>
      <c r="B2093" s="1">
        <v>41079</v>
      </c>
      <c r="C2093" t="s">
        <v>2400</v>
      </c>
      <c r="D2093" t="s">
        <v>101</v>
      </c>
      <c r="E2093" t="s">
        <v>743</v>
      </c>
      <c r="F2093" t="s">
        <v>743</v>
      </c>
      <c r="G2093" t="s">
        <v>41</v>
      </c>
      <c r="H2093" t="s">
        <v>31</v>
      </c>
      <c r="I2093" t="s">
        <v>32</v>
      </c>
      <c r="J2093" t="s">
        <v>34</v>
      </c>
      <c r="K2093" t="s">
        <v>97</v>
      </c>
      <c r="L2093" t="s">
        <v>1243</v>
      </c>
      <c r="M2093" s="2">
        <v>0.1</v>
      </c>
      <c r="N2093" s="3">
        <v>2571</v>
      </c>
      <c r="O2093" s="3">
        <v>857</v>
      </c>
      <c r="P2093">
        <v>6</v>
      </c>
      <c r="Q2093" t="s">
        <v>7880</v>
      </c>
    </row>
    <row r="2094" spans="1:17" x14ac:dyDescent="0.25">
      <c r="A2094" t="s">
        <v>3470</v>
      </c>
      <c r="B2094" s="1">
        <v>41080</v>
      </c>
      <c r="C2094" t="s">
        <v>3062</v>
      </c>
      <c r="D2094" t="s">
        <v>38</v>
      </c>
      <c r="E2094" t="s">
        <v>178</v>
      </c>
      <c r="F2094" t="s">
        <v>3471</v>
      </c>
      <c r="G2094" t="s">
        <v>41</v>
      </c>
      <c r="H2094" t="s">
        <v>31</v>
      </c>
      <c r="I2094" t="s">
        <v>32</v>
      </c>
      <c r="J2094" t="s">
        <v>24</v>
      </c>
      <c r="K2094" t="s">
        <v>78</v>
      </c>
      <c r="L2094" t="s">
        <v>248</v>
      </c>
      <c r="M2094" s="2">
        <v>0</v>
      </c>
      <c r="N2094" s="3">
        <v>21</v>
      </c>
      <c r="O2094" s="3">
        <v>11</v>
      </c>
      <c r="P2094">
        <v>3</v>
      </c>
      <c r="Q2094" t="s">
        <v>7881</v>
      </c>
    </row>
    <row r="2095" spans="1:17" x14ac:dyDescent="0.25">
      <c r="A2095" t="s">
        <v>3472</v>
      </c>
      <c r="B2095" s="1">
        <v>41080</v>
      </c>
      <c r="C2095" t="s">
        <v>1895</v>
      </c>
      <c r="D2095" t="s">
        <v>38</v>
      </c>
      <c r="E2095" t="s">
        <v>820</v>
      </c>
      <c r="F2095" t="s">
        <v>2594</v>
      </c>
      <c r="G2095" t="s">
        <v>41</v>
      </c>
      <c r="H2095" t="s">
        <v>31</v>
      </c>
      <c r="I2095" t="s">
        <v>32</v>
      </c>
      <c r="J2095" t="s">
        <v>24</v>
      </c>
      <c r="K2095" t="s">
        <v>78</v>
      </c>
      <c r="L2095" t="s">
        <v>328</v>
      </c>
      <c r="M2095" s="2">
        <v>0</v>
      </c>
      <c r="N2095" s="3">
        <v>34</v>
      </c>
      <c r="O2095" s="3">
        <v>9</v>
      </c>
      <c r="P2095">
        <v>3</v>
      </c>
      <c r="Q2095" t="s">
        <v>7881</v>
      </c>
    </row>
    <row r="2096" spans="1:17" x14ac:dyDescent="0.25">
      <c r="A2096" t="s">
        <v>3472</v>
      </c>
      <c r="B2096" s="1">
        <v>41080</v>
      </c>
      <c r="C2096" t="s">
        <v>1895</v>
      </c>
      <c r="D2096" t="s">
        <v>38</v>
      </c>
      <c r="E2096" t="s">
        <v>820</v>
      </c>
      <c r="F2096" t="s">
        <v>2594</v>
      </c>
      <c r="G2096" t="s">
        <v>41</v>
      </c>
      <c r="H2096" t="s">
        <v>31</v>
      </c>
      <c r="I2096" t="s">
        <v>32</v>
      </c>
      <c r="J2096" t="s">
        <v>107</v>
      </c>
      <c r="K2096" t="s">
        <v>136</v>
      </c>
      <c r="L2096" t="s">
        <v>1199</v>
      </c>
      <c r="M2096" s="2">
        <v>0.15</v>
      </c>
      <c r="N2096" s="3">
        <v>1081</v>
      </c>
      <c r="O2096" s="3">
        <v>356</v>
      </c>
      <c r="P2096">
        <v>2</v>
      </c>
      <c r="Q2096" t="s">
        <v>7881</v>
      </c>
    </row>
    <row r="2097" spans="1:17" x14ac:dyDescent="0.25">
      <c r="A2097" t="s">
        <v>3473</v>
      </c>
      <c r="B2097" s="1">
        <v>41080</v>
      </c>
      <c r="C2097" t="s">
        <v>2631</v>
      </c>
      <c r="D2097" t="s">
        <v>86</v>
      </c>
      <c r="E2097" t="s">
        <v>263</v>
      </c>
      <c r="F2097" t="s">
        <v>2386</v>
      </c>
      <c r="G2097" t="s">
        <v>76</v>
      </c>
      <c r="H2097" t="s">
        <v>31</v>
      </c>
      <c r="I2097" t="s">
        <v>32</v>
      </c>
      <c r="J2097" t="s">
        <v>24</v>
      </c>
      <c r="K2097" t="s">
        <v>43</v>
      </c>
      <c r="L2097" t="s">
        <v>1185</v>
      </c>
      <c r="M2097" s="2">
        <v>0</v>
      </c>
      <c r="N2097" s="3">
        <v>96</v>
      </c>
      <c r="O2097" s="3">
        <v>35</v>
      </c>
      <c r="P2097">
        <v>6</v>
      </c>
      <c r="Q2097" t="s">
        <v>7880</v>
      </c>
    </row>
    <row r="2098" spans="1:17" x14ac:dyDescent="0.25">
      <c r="A2098" t="s">
        <v>3474</v>
      </c>
      <c r="B2098" s="1">
        <v>41080</v>
      </c>
      <c r="C2098" t="s">
        <v>3067</v>
      </c>
      <c r="D2098" t="s">
        <v>38</v>
      </c>
      <c r="E2098" t="s">
        <v>304</v>
      </c>
      <c r="F2098" t="s">
        <v>2024</v>
      </c>
      <c r="G2098" t="s">
        <v>41</v>
      </c>
      <c r="H2098" t="s">
        <v>47</v>
      </c>
      <c r="I2098" t="s">
        <v>22</v>
      </c>
      <c r="J2098" t="s">
        <v>34</v>
      </c>
      <c r="K2098" t="s">
        <v>35</v>
      </c>
      <c r="L2098" t="s">
        <v>3475</v>
      </c>
      <c r="M2098" s="2">
        <v>0.1</v>
      </c>
      <c r="N2098" s="3">
        <v>2584</v>
      </c>
      <c r="O2098" s="3">
        <v>660</v>
      </c>
      <c r="P2098">
        <v>7</v>
      </c>
      <c r="Q2098" t="s">
        <v>7881</v>
      </c>
    </row>
    <row r="2099" spans="1:17" x14ac:dyDescent="0.25">
      <c r="A2099" t="s">
        <v>3476</v>
      </c>
      <c r="B2099" s="1">
        <v>41080</v>
      </c>
      <c r="C2099" t="s">
        <v>1362</v>
      </c>
      <c r="D2099" t="s">
        <v>86</v>
      </c>
      <c r="E2099" t="s">
        <v>226</v>
      </c>
      <c r="F2099" t="s">
        <v>3477</v>
      </c>
      <c r="G2099" t="s">
        <v>76</v>
      </c>
      <c r="H2099" t="s">
        <v>31</v>
      </c>
      <c r="I2099" t="s">
        <v>32</v>
      </c>
      <c r="J2099" t="s">
        <v>24</v>
      </c>
      <c r="K2099" t="s">
        <v>141</v>
      </c>
      <c r="L2099" t="s">
        <v>3478</v>
      </c>
      <c r="M2099" s="2">
        <v>0</v>
      </c>
      <c r="N2099" s="3">
        <v>164</v>
      </c>
      <c r="O2099" s="3">
        <v>57</v>
      </c>
      <c r="P2099">
        <v>2</v>
      </c>
      <c r="Q2099" t="s">
        <v>7880</v>
      </c>
    </row>
    <row r="2100" spans="1:17" x14ac:dyDescent="0.25">
      <c r="A2100" t="s">
        <v>3479</v>
      </c>
      <c r="B2100" s="1">
        <v>41080</v>
      </c>
      <c r="C2100" t="s">
        <v>2403</v>
      </c>
      <c r="D2100" t="s">
        <v>86</v>
      </c>
      <c r="E2100" t="s">
        <v>263</v>
      </c>
      <c r="F2100" t="s">
        <v>3480</v>
      </c>
      <c r="G2100" t="s">
        <v>76</v>
      </c>
      <c r="H2100" t="s">
        <v>31</v>
      </c>
      <c r="I2100" t="s">
        <v>22</v>
      </c>
      <c r="J2100" t="s">
        <v>34</v>
      </c>
      <c r="K2100" t="s">
        <v>35</v>
      </c>
      <c r="L2100" t="s">
        <v>3481</v>
      </c>
      <c r="M2100" s="2">
        <v>0</v>
      </c>
      <c r="N2100" s="3">
        <v>297</v>
      </c>
      <c r="O2100" s="3">
        <v>47</v>
      </c>
      <c r="P2100">
        <v>2</v>
      </c>
      <c r="Q2100" t="s">
        <v>7880</v>
      </c>
    </row>
    <row r="2101" spans="1:17" x14ac:dyDescent="0.25">
      <c r="A2101" t="s">
        <v>3482</v>
      </c>
      <c r="B2101" s="1">
        <v>41080</v>
      </c>
      <c r="C2101" t="s">
        <v>2752</v>
      </c>
      <c r="D2101" t="s">
        <v>119</v>
      </c>
      <c r="E2101" t="s">
        <v>120</v>
      </c>
      <c r="F2101" t="s">
        <v>3483</v>
      </c>
      <c r="G2101" t="s">
        <v>41</v>
      </c>
      <c r="H2101" t="s">
        <v>47</v>
      </c>
      <c r="I2101" t="s">
        <v>32</v>
      </c>
      <c r="J2101" t="s">
        <v>24</v>
      </c>
      <c r="K2101" t="s">
        <v>63</v>
      </c>
      <c r="L2101" t="s">
        <v>3484</v>
      </c>
      <c r="M2101" s="2">
        <v>0.5</v>
      </c>
      <c r="N2101" s="3">
        <v>14</v>
      </c>
      <c r="O2101" s="3">
        <v>-10</v>
      </c>
      <c r="P2101">
        <v>2</v>
      </c>
      <c r="Q2101" t="s">
        <v>7880</v>
      </c>
    </row>
    <row r="2102" spans="1:17" x14ac:dyDescent="0.25">
      <c r="A2102" t="s">
        <v>3485</v>
      </c>
      <c r="B2102" s="1">
        <v>41081</v>
      </c>
      <c r="C2102" t="s">
        <v>3486</v>
      </c>
      <c r="D2102" t="s">
        <v>81</v>
      </c>
      <c r="E2102" t="s">
        <v>82</v>
      </c>
      <c r="F2102" t="s">
        <v>82</v>
      </c>
      <c r="G2102" t="s">
        <v>41</v>
      </c>
      <c r="H2102" t="s">
        <v>47</v>
      </c>
      <c r="I2102" t="s">
        <v>32</v>
      </c>
      <c r="J2102" t="s">
        <v>24</v>
      </c>
      <c r="K2102" t="s">
        <v>145</v>
      </c>
      <c r="L2102" t="s">
        <v>3487</v>
      </c>
      <c r="M2102" s="2">
        <v>0</v>
      </c>
      <c r="N2102" s="3">
        <v>94</v>
      </c>
      <c r="O2102" s="3">
        <v>27</v>
      </c>
      <c r="P2102">
        <v>2</v>
      </c>
      <c r="Q2102" t="s">
        <v>7880</v>
      </c>
    </row>
    <row r="2103" spans="1:17" x14ac:dyDescent="0.25">
      <c r="A2103" t="s">
        <v>3488</v>
      </c>
      <c r="B2103" s="1">
        <v>41081</v>
      </c>
      <c r="C2103" t="s">
        <v>3489</v>
      </c>
      <c r="D2103" t="s">
        <v>28</v>
      </c>
      <c r="E2103" t="s">
        <v>29</v>
      </c>
      <c r="F2103" t="s">
        <v>2964</v>
      </c>
      <c r="G2103" t="s">
        <v>20</v>
      </c>
      <c r="H2103" t="s">
        <v>31</v>
      </c>
      <c r="I2103" t="s">
        <v>32</v>
      </c>
      <c r="J2103" t="s">
        <v>34</v>
      </c>
      <c r="K2103" t="s">
        <v>35</v>
      </c>
      <c r="L2103" t="s">
        <v>33</v>
      </c>
      <c r="M2103" s="2">
        <v>0</v>
      </c>
      <c r="N2103" s="3">
        <v>610</v>
      </c>
      <c r="O2103" s="3">
        <v>207</v>
      </c>
      <c r="P2103">
        <v>5</v>
      </c>
      <c r="Q2103" t="s">
        <v>7880</v>
      </c>
    </row>
    <row r="2104" spans="1:17" x14ac:dyDescent="0.25">
      <c r="A2104" t="s">
        <v>3488</v>
      </c>
      <c r="B2104" s="1">
        <v>41081</v>
      </c>
      <c r="C2104" t="s">
        <v>3489</v>
      </c>
      <c r="D2104" t="s">
        <v>28</v>
      </c>
      <c r="E2104" t="s">
        <v>29</v>
      </c>
      <c r="F2104" t="s">
        <v>2964</v>
      </c>
      <c r="G2104" t="s">
        <v>20</v>
      </c>
      <c r="H2104" t="s">
        <v>31</v>
      </c>
      <c r="I2104" t="s">
        <v>32</v>
      </c>
      <c r="J2104" t="s">
        <v>107</v>
      </c>
      <c r="K2104" t="s">
        <v>147</v>
      </c>
      <c r="L2104" t="s">
        <v>3490</v>
      </c>
      <c r="M2104" s="2">
        <v>0</v>
      </c>
      <c r="N2104" s="3">
        <v>120</v>
      </c>
      <c r="O2104" s="3">
        <v>7</v>
      </c>
      <c r="P2104">
        <v>1</v>
      </c>
      <c r="Q2104" t="s">
        <v>7880</v>
      </c>
    </row>
    <row r="2105" spans="1:17" x14ac:dyDescent="0.25">
      <c r="A2105" t="s">
        <v>3491</v>
      </c>
      <c r="B2105" s="1">
        <v>41081</v>
      </c>
      <c r="C2105" t="s">
        <v>337</v>
      </c>
      <c r="D2105" t="s">
        <v>101</v>
      </c>
      <c r="E2105" t="s">
        <v>183</v>
      </c>
      <c r="F2105" t="s">
        <v>1776</v>
      </c>
      <c r="G2105" t="s">
        <v>41</v>
      </c>
      <c r="H2105" t="s">
        <v>47</v>
      </c>
      <c r="I2105" t="s">
        <v>32</v>
      </c>
      <c r="J2105" t="s">
        <v>24</v>
      </c>
      <c r="K2105" t="s">
        <v>78</v>
      </c>
      <c r="L2105" t="s">
        <v>1027</v>
      </c>
      <c r="M2105" s="2">
        <v>0</v>
      </c>
      <c r="N2105" s="3">
        <v>144</v>
      </c>
      <c r="O2105" s="3">
        <v>65</v>
      </c>
      <c r="P2105">
        <v>5</v>
      </c>
      <c r="Q2105" t="s">
        <v>7880</v>
      </c>
    </row>
    <row r="2106" spans="1:17" x14ac:dyDescent="0.25">
      <c r="A2106" t="s">
        <v>3491</v>
      </c>
      <c r="B2106" s="1">
        <v>41081</v>
      </c>
      <c r="C2106" t="s">
        <v>337</v>
      </c>
      <c r="D2106" t="s">
        <v>101</v>
      </c>
      <c r="E2106" t="s">
        <v>183</v>
      </c>
      <c r="F2106" t="s">
        <v>1776</v>
      </c>
      <c r="G2106" t="s">
        <v>41</v>
      </c>
      <c r="H2106" t="s">
        <v>47</v>
      </c>
      <c r="I2106" t="s">
        <v>32</v>
      </c>
      <c r="J2106" t="s">
        <v>24</v>
      </c>
      <c r="K2106" t="s">
        <v>169</v>
      </c>
      <c r="L2106" t="s">
        <v>3492</v>
      </c>
      <c r="M2106" s="2">
        <v>0</v>
      </c>
      <c r="N2106" s="3">
        <v>99</v>
      </c>
      <c r="O2106" s="3">
        <v>10</v>
      </c>
      <c r="P2106">
        <v>2</v>
      </c>
      <c r="Q2106" t="s">
        <v>7881</v>
      </c>
    </row>
    <row r="2107" spans="1:17" x14ac:dyDescent="0.25">
      <c r="A2107" t="s">
        <v>3493</v>
      </c>
      <c r="B2107" s="1">
        <v>41081</v>
      </c>
      <c r="C2107" t="s">
        <v>2502</v>
      </c>
      <c r="D2107" t="s">
        <v>86</v>
      </c>
      <c r="E2107" t="s">
        <v>156</v>
      </c>
      <c r="F2107" t="s">
        <v>269</v>
      </c>
      <c r="G2107" t="s">
        <v>76</v>
      </c>
      <c r="H2107" t="s">
        <v>21</v>
      </c>
      <c r="I2107" t="s">
        <v>32</v>
      </c>
      <c r="J2107" t="s">
        <v>24</v>
      </c>
      <c r="K2107" t="s">
        <v>145</v>
      </c>
      <c r="L2107" t="s">
        <v>3494</v>
      </c>
      <c r="M2107" s="2">
        <v>0</v>
      </c>
      <c r="N2107" s="3">
        <v>212</v>
      </c>
      <c r="O2107" s="3">
        <v>15</v>
      </c>
      <c r="P2107">
        <v>6</v>
      </c>
      <c r="Q2107" t="s">
        <v>7881</v>
      </c>
    </row>
    <row r="2108" spans="1:17" x14ac:dyDescent="0.25">
      <c r="A2108" t="s">
        <v>3495</v>
      </c>
      <c r="B2108" s="1">
        <v>41081</v>
      </c>
      <c r="C2108" t="s">
        <v>3113</v>
      </c>
      <c r="D2108" t="s">
        <v>38</v>
      </c>
      <c r="E2108" t="s">
        <v>495</v>
      </c>
      <c r="F2108" t="s">
        <v>496</v>
      </c>
      <c r="G2108" t="s">
        <v>41</v>
      </c>
      <c r="H2108" t="s">
        <v>31</v>
      </c>
      <c r="I2108" t="s">
        <v>32</v>
      </c>
      <c r="J2108" t="s">
        <v>24</v>
      </c>
      <c r="K2108" t="s">
        <v>91</v>
      </c>
      <c r="L2108" t="s">
        <v>2423</v>
      </c>
      <c r="M2108" s="2">
        <v>0</v>
      </c>
      <c r="N2108" s="3">
        <v>24</v>
      </c>
      <c r="O2108" s="3">
        <v>5</v>
      </c>
      <c r="P2108">
        <v>2</v>
      </c>
      <c r="Q2108" t="s">
        <v>7880</v>
      </c>
    </row>
    <row r="2109" spans="1:17" x14ac:dyDescent="0.25">
      <c r="A2109" t="s">
        <v>3495</v>
      </c>
      <c r="B2109" s="1">
        <v>41081</v>
      </c>
      <c r="C2109" t="s">
        <v>3113</v>
      </c>
      <c r="D2109" t="s">
        <v>38</v>
      </c>
      <c r="E2109" t="s">
        <v>495</v>
      </c>
      <c r="F2109" t="s">
        <v>496</v>
      </c>
      <c r="G2109" t="s">
        <v>41</v>
      </c>
      <c r="H2109" t="s">
        <v>31</v>
      </c>
      <c r="I2109" t="s">
        <v>32</v>
      </c>
      <c r="J2109" t="s">
        <v>24</v>
      </c>
      <c r="K2109" t="s">
        <v>50</v>
      </c>
      <c r="L2109" t="s">
        <v>1159</v>
      </c>
      <c r="M2109" s="2">
        <v>0.1</v>
      </c>
      <c r="N2109" s="3">
        <v>49</v>
      </c>
      <c r="O2109" s="3">
        <v>8</v>
      </c>
      <c r="P2109">
        <v>1</v>
      </c>
      <c r="Q2109" t="s">
        <v>7881</v>
      </c>
    </row>
    <row r="2110" spans="1:17" x14ac:dyDescent="0.25">
      <c r="A2110" t="s">
        <v>3496</v>
      </c>
      <c r="B2110" s="1">
        <v>41082</v>
      </c>
      <c r="C2110" t="s">
        <v>1696</v>
      </c>
      <c r="D2110" t="s">
        <v>101</v>
      </c>
      <c r="E2110" t="s">
        <v>183</v>
      </c>
      <c r="F2110" t="s">
        <v>724</v>
      </c>
      <c r="G2110" t="s">
        <v>41</v>
      </c>
      <c r="H2110" t="s">
        <v>31</v>
      </c>
      <c r="I2110" t="s">
        <v>32</v>
      </c>
      <c r="J2110" t="s">
        <v>24</v>
      </c>
      <c r="K2110" t="s">
        <v>145</v>
      </c>
      <c r="L2110" t="s">
        <v>144</v>
      </c>
      <c r="M2110" s="2">
        <v>0</v>
      </c>
      <c r="N2110" s="3">
        <v>145</v>
      </c>
      <c r="O2110" s="3">
        <v>7</v>
      </c>
      <c r="P2110">
        <v>5</v>
      </c>
      <c r="Q2110" t="s">
        <v>7881</v>
      </c>
    </row>
    <row r="2111" spans="1:17" x14ac:dyDescent="0.25">
      <c r="A2111" t="s">
        <v>3497</v>
      </c>
      <c r="B2111" s="1">
        <v>41082</v>
      </c>
      <c r="C2111" t="s">
        <v>1850</v>
      </c>
      <c r="D2111" t="s">
        <v>38</v>
      </c>
      <c r="E2111" t="s">
        <v>39</v>
      </c>
      <c r="F2111" t="s">
        <v>3498</v>
      </c>
      <c r="G2111" t="s">
        <v>41</v>
      </c>
      <c r="H2111" t="s">
        <v>21</v>
      </c>
      <c r="I2111" t="s">
        <v>32</v>
      </c>
      <c r="J2111" t="s">
        <v>34</v>
      </c>
      <c r="K2111" t="s">
        <v>35</v>
      </c>
      <c r="L2111" t="s">
        <v>3499</v>
      </c>
      <c r="M2111" s="2">
        <v>0.1</v>
      </c>
      <c r="N2111" s="3">
        <v>467</v>
      </c>
      <c r="O2111" s="3">
        <v>-26</v>
      </c>
      <c r="P2111">
        <v>3</v>
      </c>
      <c r="Q2111" t="s">
        <v>7880</v>
      </c>
    </row>
    <row r="2112" spans="1:17" x14ac:dyDescent="0.25">
      <c r="A2112" t="s">
        <v>3497</v>
      </c>
      <c r="B2112" s="1">
        <v>41082</v>
      </c>
      <c r="C2112" t="s">
        <v>1850</v>
      </c>
      <c r="D2112" t="s">
        <v>38</v>
      </c>
      <c r="E2112" t="s">
        <v>39</v>
      </c>
      <c r="F2112" t="s">
        <v>3498</v>
      </c>
      <c r="G2112" t="s">
        <v>41</v>
      </c>
      <c r="H2112" t="s">
        <v>21</v>
      </c>
      <c r="I2112" t="s">
        <v>32</v>
      </c>
      <c r="J2112" t="s">
        <v>107</v>
      </c>
      <c r="K2112" t="s">
        <v>147</v>
      </c>
      <c r="L2112" t="s">
        <v>3500</v>
      </c>
      <c r="M2112" s="2">
        <v>0.15</v>
      </c>
      <c r="N2112" s="3">
        <v>431</v>
      </c>
      <c r="O2112" s="3">
        <v>-46</v>
      </c>
      <c r="P2112">
        <v>4</v>
      </c>
      <c r="Q2112" t="s">
        <v>7881</v>
      </c>
    </row>
    <row r="2113" spans="1:17" x14ac:dyDescent="0.25">
      <c r="A2113" t="s">
        <v>3497</v>
      </c>
      <c r="B2113" s="1">
        <v>41082</v>
      </c>
      <c r="C2113" t="s">
        <v>1850</v>
      </c>
      <c r="D2113" t="s">
        <v>38</v>
      </c>
      <c r="E2113" t="s">
        <v>39</v>
      </c>
      <c r="F2113" t="s">
        <v>3498</v>
      </c>
      <c r="G2113" t="s">
        <v>41</v>
      </c>
      <c r="H2113" t="s">
        <v>21</v>
      </c>
      <c r="I2113" t="s">
        <v>32</v>
      </c>
      <c r="J2113" t="s">
        <v>107</v>
      </c>
      <c r="K2113" t="s">
        <v>108</v>
      </c>
      <c r="L2113" t="s">
        <v>3501</v>
      </c>
      <c r="M2113" s="2">
        <v>0.15</v>
      </c>
      <c r="N2113" s="3">
        <v>646</v>
      </c>
      <c r="O2113" s="3">
        <v>213</v>
      </c>
      <c r="P2113">
        <v>3</v>
      </c>
      <c r="Q2113" t="s">
        <v>7880</v>
      </c>
    </row>
    <row r="2114" spans="1:17" x14ac:dyDescent="0.25">
      <c r="A2114" t="s">
        <v>3502</v>
      </c>
      <c r="B2114" s="1">
        <v>41082</v>
      </c>
      <c r="C2114" t="s">
        <v>1510</v>
      </c>
      <c r="D2114" t="s">
        <v>101</v>
      </c>
      <c r="E2114" t="s">
        <v>183</v>
      </c>
      <c r="F2114" t="s">
        <v>3503</v>
      </c>
      <c r="G2114" t="s">
        <v>41</v>
      </c>
      <c r="H2114" t="s">
        <v>31</v>
      </c>
      <c r="I2114" t="s">
        <v>22</v>
      </c>
      <c r="J2114" t="s">
        <v>24</v>
      </c>
      <c r="K2114" t="s">
        <v>78</v>
      </c>
      <c r="L2114" t="s">
        <v>824</v>
      </c>
      <c r="M2114" s="2">
        <v>0</v>
      </c>
      <c r="N2114" s="3">
        <v>48</v>
      </c>
      <c r="O2114" s="3">
        <v>6</v>
      </c>
      <c r="P2114">
        <v>1</v>
      </c>
      <c r="Q2114" t="s">
        <v>7880</v>
      </c>
    </row>
    <row r="2115" spans="1:17" x14ac:dyDescent="0.25">
      <c r="A2115" t="s">
        <v>3502</v>
      </c>
      <c r="B2115" s="1">
        <v>41082</v>
      </c>
      <c r="C2115" t="s">
        <v>1510</v>
      </c>
      <c r="D2115" t="s">
        <v>101</v>
      </c>
      <c r="E2115" t="s">
        <v>183</v>
      </c>
      <c r="F2115" t="s">
        <v>3503</v>
      </c>
      <c r="G2115" t="s">
        <v>41</v>
      </c>
      <c r="H2115" t="s">
        <v>31</v>
      </c>
      <c r="I2115" t="s">
        <v>22</v>
      </c>
      <c r="J2115" t="s">
        <v>24</v>
      </c>
      <c r="K2115" t="s">
        <v>50</v>
      </c>
      <c r="L2115" t="s">
        <v>84</v>
      </c>
      <c r="M2115" s="2">
        <v>0.1</v>
      </c>
      <c r="N2115" s="3">
        <v>131</v>
      </c>
      <c r="O2115" s="3">
        <v>32</v>
      </c>
      <c r="P2115">
        <v>3</v>
      </c>
      <c r="Q2115" t="s">
        <v>7880</v>
      </c>
    </row>
    <row r="2116" spans="1:17" x14ac:dyDescent="0.25">
      <c r="A2116" t="s">
        <v>3504</v>
      </c>
      <c r="B2116" s="1">
        <v>41083</v>
      </c>
      <c r="C2116" t="s">
        <v>2252</v>
      </c>
      <c r="D2116" t="s">
        <v>28</v>
      </c>
      <c r="E2116" t="s">
        <v>29</v>
      </c>
      <c r="F2116" t="s">
        <v>883</v>
      </c>
      <c r="G2116" t="s">
        <v>20</v>
      </c>
      <c r="H2116" t="s">
        <v>31</v>
      </c>
      <c r="I2116" t="s">
        <v>32</v>
      </c>
      <c r="J2116" t="s">
        <v>24</v>
      </c>
      <c r="K2116" t="s">
        <v>78</v>
      </c>
      <c r="L2116" t="s">
        <v>320</v>
      </c>
      <c r="M2116" s="2">
        <v>0</v>
      </c>
      <c r="N2116" s="3">
        <v>85</v>
      </c>
      <c r="O2116" s="3">
        <v>18</v>
      </c>
      <c r="P2116">
        <v>3</v>
      </c>
      <c r="Q2116" t="s">
        <v>7880</v>
      </c>
    </row>
    <row r="2117" spans="1:17" x14ac:dyDescent="0.25">
      <c r="A2117" t="s">
        <v>3505</v>
      </c>
      <c r="B2117" s="1">
        <v>41083</v>
      </c>
      <c r="C2117" t="s">
        <v>3506</v>
      </c>
      <c r="D2117" t="s">
        <v>38</v>
      </c>
      <c r="E2117" t="s">
        <v>178</v>
      </c>
      <c r="F2117" t="s">
        <v>3507</v>
      </c>
      <c r="G2117" t="s">
        <v>41</v>
      </c>
      <c r="H2117" t="s">
        <v>31</v>
      </c>
      <c r="I2117" t="s">
        <v>22</v>
      </c>
      <c r="J2117" t="s">
        <v>34</v>
      </c>
      <c r="K2117" t="s">
        <v>35</v>
      </c>
      <c r="L2117" t="s">
        <v>2345</v>
      </c>
      <c r="M2117" s="2">
        <v>0.1</v>
      </c>
      <c r="N2117" s="3">
        <v>1765</v>
      </c>
      <c r="O2117" s="3">
        <v>-98</v>
      </c>
      <c r="P2117">
        <v>5</v>
      </c>
      <c r="Q2117" t="s">
        <v>7881</v>
      </c>
    </row>
    <row r="2118" spans="1:17" x14ac:dyDescent="0.25">
      <c r="A2118" t="s">
        <v>3505</v>
      </c>
      <c r="B2118" s="1">
        <v>41083</v>
      </c>
      <c r="C2118" t="s">
        <v>3506</v>
      </c>
      <c r="D2118" t="s">
        <v>38</v>
      </c>
      <c r="E2118" t="s">
        <v>178</v>
      </c>
      <c r="F2118" t="s">
        <v>3507</v>
      </c>
      <c r="G2118" t="s">
        <v>41</v>
      </c>
      <c r="H2118" t="s">
        <v>31</v>
      </c>
      <c r="I2118" t="s">
        <v>22</v>
      </c>
      <c r="J2118" t="s">
        <v>24</v>
      </c>
      <c r="K2118" t="s">
        <v>141</v>
      </c>
      <c r="L2118" t="s">
        <v>1583</v>
      </c>
      <c r="M2118" s="2">
        <v>0.1</v>
      </c>
      <c r="N2118" s="3">
        <v>190</v>
      </c>
      <c r="O2118" s="3">
        <v>15</v>
      </c>
      <c r="P2118">
        <v>3</v>
      </c>
      <c r="Q2118" t="s">
        <v>7880</v>
      </c>
    </row>
    <row r="2119" spans="1:17" x14ac:dyDescent="0.25">
      <c r="A2119" t="s">
        <v>3508</v>
      </c>
      <c r="B2119" s="1">
        <v>41085</v>
      </c>
      <c r="C2119" t="s">
        <v>1227</v>
      </c>
      <c r="D2119" t="s">
        <v>73</v>
      </c>
      <c r="E2119" t="s">
        <v>3509</v>
      </c>
      <c r="F2119" t="s">
        <v>3510</v>
      </c>
      <c r="G2119" t="s">
        <v>76</v>
      </c>
      <c r="H2119" t="s">
        <v>21</v>
      </c>
      <c r="I2119" t="s">
        <v>32</v>
      </c>
      <c r="J2119" t="s">
        <v>24</v>
      </c>
      <c r="K2119" t="s">
        <v>43</v>
      </c>
      <c r="L2119" t="s">
        <v>306</v>
      </c>
      <c r="M2119" s="2">
        <v>0</v>
      </c>
      <c r="N2119" s="3">
        <v>112</v>
      </c>
      <c r="O2119" s="3">
        <v>4</v>
      </c>
      <c r="P2119">
        <v>4</v>
      </c>
      <c r="Q2119" t="s">
        <v>7880</v>
      </c>
    </row>
    <row r="2120" spans="1:17" x14ac:dyDescent="0.25">
      <c r="A2120" t="s">
        <v>3508</v>
      </c>
      <c r="B2120" s="1">
        <v>41085</v>
      </c>
      <c r="C2120" t="s">
        <v>1227</v>
      </c>
      <c r="D2120" t="s">
        <v>73</v>
      </c>
      <c r="E2120" t="s">
        <v>3509</v>
      </c>
      <c r="F2120" t="s">
        <v>3510</v>
      </c>
      <c r="G2120" t="s">
        <v>76</v>
      </c>
      <c r="H2120" t="s">
        <v>21</v>
      </c>
      <c r="I2120" t="s">
        <v>32</v>
      </c>
      <c r="J2120" t="s">
        <v>24</v>
      </c>
      <c r="K2120" t="s">
        <v>78</v>
      </c>
      <c r="L2120" t="s">
        <v>815</v>
      </c>
      <c r="M2120" s="2">
        <v>0</v>
      </c>
      <c r="N2120" s="3">
        <v>124</v>
      </c>
      <c r="O2120" s="3">
        <v>4</v>
      </c>
      <c r="P2120">
        <v>8</v>
      </c>
      <c r="Q2120" t="s">
        <v>7881</v>
      </c>
    </row>
    <row r="2121" spans="1:17" x14ac:dyDescent="0.25">
      <c r="A2121" t="s">
        <v>3508</v>
      </c>
      <c r="B2121" s="1">
        <v>41085</v>
      </c>
      <c r="C2121" t="s">
        <v>1227</v>
      </c>
      <c r="D2121" t="s">
        <v>73</v>
      </c>
      <c r="E2121" t="s">
        <v>3509</v>
      </c>
      <c r="F2121" t="s">
        <v>3510</v>
      </c>
      <c r="G2121" t="s">
        <v>76</v>
      </c>
      <c r="H2121" t="s">
        <v>21</v>
      </c>
      <c r="I2121" t="s">
        <v>32</v>
      </c>
      <c r="J2121" t="s">
        <v>24</v>
      </c>
      <c r="K2121" t="s">
        <v>169</v>
      </c>
      <c r="L2121" t="s">
        <v>2219</v>
      </c>
      <c r="M2121" s="2">
        <v>0</v>
      </c>
      <c r="N2121" s="3">
        <v>89</v>
      </c>
      <c r="O2121" s="3">
        <v>41</v>
      </c>
      <c r="P2121">
        <v>4</v>
      </c>
      <c r="Q2121" t="s">
        <v>7880</v>
      </c>
    </row>
    <row r="2122" spans="1:17" x14ac:dyDescent="0.25">
      <c r="A2122" t="s">
        <v>3508</v>
      </c>
      <c r="B2122" s="1">
        <v>41085</v>
      </c>
      <c r="C2122" t="s">
        <v>1227</v>
      </c>
      <c r="D2122" t="s">
        <v>73</v>
      </c>
      <c r="E2122" t="s">
        <v>3509</v>
      </c>
      <c r="F2122" t="s">
        <v>3510</v>
      </c>
      <c r="G2122" t="s">
        <v>76</v>
      </c>
      <c r="H2122" t="s">
        <v>21</v>
      </c>
      <c r="I2122" t="s">
        <v>32</v>
      </c>
      <c r="J2122" t="s">
        <v>24</v>
      </c>
      <c r="K2122" t="s">
        <v>63</v>
      </c>
      <c r="L2122" t="s">
        <v>1009</v>
      </c>
      <c r="M2122" s="2">
        <v>0</v>
      </c>
      <c r="N2122" s="3">
        <v>17</v>
      </c>
      <c r="O2122" s="3">
        <v>5</v>
      </c>
      <c r="P2122">
        <v>1</v>
      </c>
      <c r="Q2122" t="s">
        <v>7880</v>
      </c>
    </row>
    <row r="2123" spans="1:17" x14ac:dyDescent="0.25">
      <c r="A2123" t="s">
        <v>3508</v>
      </c>
      <c r="B2123" s="1">
        <v>41085</v>
      </c>
      <c r="C2123" t="s">
        <v>1227</v>
      </c>
      <c r="D2123" t="s">
        <v>73</v>
      </c>
      <c r="E2123" t="s">
        <v>3509</v>
      </c>
      <c r="F2123" t="s">
        <v>3510</v>
      </c>
      <c r="G2123" t="s">
        <v>76</v>
      </c>
      <c r="H2123" t="s">
        <v>21</v>
      </c>
      <c r="I2123" t="s">
        <v>32</v>
      </c>
      <c r="J2123" t="s">
        <v>24</v>
      </c>
      <c r="K2123" t="s">
        <v>50</v>
      </c>
      <c r="L2123" t="s">
        <v>49</v>
      </c>
      <c r="M2123" s="2">
        <v>0.4</v>
      </c>
      <c r="N2123" s="3">
        <v>31</v>
      </c>
      <c r="O2123" s="3">
        <v>4</v>
      </c>
      <c r="P2123">
        <v>3</v>
      </c>
      <c r="Q2123" t="s">
        <v>7881</v>
      </c>
    </row>
    <row r="2124" spans="1:17" x14ac:dyDescent="0.25">
      <c r="A2124" t="s">
        <v>3511</v>
      </c>
      <c r="B2124" s="1">
        <v>41085</v>
      </c>
      <c r="C2124" t="s">
        <v>3421</v>
      </c>
      <c r="D2124" t="s">
        <v>28</v>
      </c>
      <c r="E2124" t="s">
        <v>29</v>
      </c>
      <c r="F2124" t="s">
        <v>280</v>
      </c>
      <c r="G2124" t="s">
        <v>20</v>
      </c>
      <c r="H2124" t="s">
        <v>47</v>
      </c>
      <c r="I2124" t="s">
        <v>32</v>
      </c>
      <c r="J2124" t="s">
        <v>24</v>
      </c>
      <c r="K2124" t="s">
        <v>43</v>
      </c>
      <c r="L2124" t="s">
        <v>130</v>
      </c>
      <c r="M2124" s="2">
        <v>0.1</v>
      </c>
      <c r="N2124" s="3">
        <v>22</v>
      </c>
      <c r="O2124" s="3">
        <v>4</v>
      </c>
      <c r="P2124">
        <v>2</v>
      </c>
      <c r="Q2124" t="s">
        <v>7881</v>
      </c>
    </row>
    <row r="2125" spans="1:17" x14ac:dyDescent="0.25">
      <c r="A2125" t="s">
        <v>3511</v>
      </c>
      <c r="B2125" s="1">
        <v>41085</v>
      </c>
      <c r="C2125" t="s">
        <v>3421</v>
      </c>
      <c r="D2125" t="s">
        <v>28</v>
      </c>
      <c r="E2125" t="s">
        <v>29</v>
      </c>
      <c r="F2125" t="s">
        <v>280</v>
      </c>
      <c r="G2125" t="s">
        <v>20</v>
      </c>
      <c r="H2125" t="s">
        <v>47</v>
      </c>
      <c r="I2125" t="s">
        <v>32</v>
      </c>
      <c r="J2125" t="s">
        <v>24</v>
      </c>
      <c r="K2125" t="s">
        <v>78</v>
      </c>
      <c r="L2125" t="s">
        <v>1793</v>
      </c>
      <c r="M2125" s="2">
        <v>0.1</v>
      </c>
      <c r="N2125" s="3">
        <v>39</v>
      </c>
      <c r="O2125" s="3">
        <v>10</v>
      </c>
      <c r="P2125">
        <v>3</v>
      </c>
      <c r="Q2125" t="s">
        <v>7880</v>
      </c>
    </row>
    <row r="2126" spans="1:17" x14ac:dyDescent="0.25">
      <c r="A2126" t="s">
        <v>3512</v>
      </c>
      <c r="B2126" s="1">
        <v>41085</v>
      </c>
      <c r="C2126" t="s">
        <v>1541</v>
      </c>
      <c r="D2126" t="s">
        <v>28</v>
      </c>
      <c r="E2126" t="s">
        <v>29</v>
      </c>
      <c r="F2126" t="s">
        <v>1239</v>
      </c>
      <c r="G2126" t="s">
        <v>20</v>
      </c>
      <c r="H2126" t="s">
        <v>31</v>
      </c>
      <c r="I2126" t="s">
        <v>32</v>
      </c>
      <c r="J2126" t="s">
        <v>34</v>
      </c>
      <c r="K2126" t="s">
        <v>97</v>
      </c>
      <c r="L2126" t="s">
        <v>3513</v>
      </c>
      <c r="M2126" s="2">
        <v>0</v>
      </c>
      <c r="N2126" s="3">
        <v>333</v>
      </c>
      <c r="O2126" s="3">
        <v>73</v>
      </c>
      <c r="P2126">
        <v>7</v>
      </c>
      <c r="Q2126" t="s">
        <v>7880</v>
      </c>
    </row>
    <row r="2127" spans="1:17" x14ac:dyDescent="0.25">
      <c r="A2127" t="s">
        <v>3512</v>
      </c>
      <c r="B2127" s="1">
        <v>41085</v>
      </c>
      <c r="C2127" t="s">
        <v>1541</v>
      </c>
      <c r="D2127" t="s">
        <v>28</v>
      </c>
      <c r="E2127" t="s">
        <v>29</v>
      </c>
      <c r="F2127" t="s">
        <v>1239</v>
      </c>
      <c r="G2127" t="s">
        <v>20</v>
      </c>
      <c r="H2127" t="s">
        <v>31</v>
      </c>
      <c r="I2127" t="s">
        <v>32</v>
      </c>
      <c r="J2127" t="s">
        <v>107</v>
      </c>
      <c r="K2127" t="s">
        <v>108</v>
      </c>
      <c r="L2127" t="s">
        <v>856</v>
      </c>
      <c r="M2127" s="2">
        <v>0</v>
      </c>
      <c r="N2127" s="3">
        <v>2199</v>
      </c>
      <c r="O2127" s="3">
        <v>923</v>
      </c>
      <c r="P2127">
        <v>7</v>
      </c>
      <c r="Q2127" t="s">
        <v>7880</v>
      </c>
    </row>
    <row r="2128" spans="1:17" x14ac:dyDescent="0.25">
      <c r="A2128" t="s">
        <v>3514</v>
      </c>
      <c r="B2128" s="1">
        <v>41085</v>
      </c>
      <c r="C2128" t="s">
        <v>2406</v>
      </c>
      <c r="D2128" t="s">
        <v>150</v>
      </c>
      <c r="E2128" t="s">
        <v>161</v>
      </c>
      <c r="F2128" t="s">
        <v>162</v>
      </c>
      <c r="G2128" t="s">
        <v>20</v>
      </c>
      <c r="H2128" t="s">
        <v>31</v>
      </c>
      <c r="I2128" t="s">
        <v>32</v>
      </c>
      <c r="J2128" t="s">
        <v>107</v>
      </c>
      <c r="K2128" t="s">
        <v>147</v>
      </c>
      <c r="L2128" t="s">
        <v>479</v>
      </c>
      <c r="M2128" s="2">
        <v>0.5</v>
      </c>
      <c r="N2128" s="3">
        <v>189</v>
      </c>
      <c r="O2128" s="3">
        <v>-11</v>
      </c>
      <c r="P2128">
        <v>3</v>
      </c>
      <c r="Q2128" t="s">
        <v>7880</v>
      </c>
    </row>
    <row r="2129" spans="1:17" x14ac:dyDescent="0.25">
      <c r="A2129" t="s">
        <v>3515</v>
      </c>
      <c r="B2129" s="1">
        <v>41085</v>
      </c>
      <c r="C2129" t="s">
        <v>1398</v>
      </c>
      <c r="D2129" t="s">
        <v>28</v>
      </c>
      <c r="E2129" t="s">
        <v>29</v>
      </c>
      <c r="F2129" t="s">
        <v>280</v>
      </c>
      <c r="G2129" t="s">
        <v>20</v>
      </c>
      <c r="H2129" t="s">
        <v>47</v>
      </c>
      <c r="I2129" t="s">
        <v>32</v>
      </c>
      <c r="J2129" t="s">
        <v>24</v>
      </c>
      <c r="K2129" t="s">
        <v>50</v>
      </c>
      <c r="L2129" t="s">
        <v>520</v>
      </c>
      <c r="M2129" s="2">
        <v>0.1</v>
      </c>
      <c r="N2129" s="3">
        <v>345</v>
      </c>
      <c r="O2129" s="3">
        <v>31</v>
      </c>
      <c r="P2129">
        <v>3</v>
      </c>
      <c r="Q2129" t="s">
        <v>7881</v>
      </c>
    </row>
    <row r="2130" spans="1:17" x14ac:dyDescent="0.25">
      <c r="A2130" t="s">
        <v>3516</v>
      </c>
      <c r="B2130" s="1">
        <v>41085</v>
      </c>
      <c r="C2130" t="s">
        <v>1190</v>
      </c>
      <c r="D2130" t="s">
        <v>28</v>
      </c>
      <c r="E2130" t="s">
        <v>29</v>
      </c>
      <c r="F2130" t="s">
        <v>3517</v>
      </c>
      <c r="G2130" t="s">
        <v>20</v>
      </c>
      <c r="H2130" t="s">
        <v>31</v>
      </c>
      <c r="I2130" t="s">
        <v>32</v>
      </c>
      <c r="J2130" t="s">
        <v>24</v>
      </c>
      <c r="K2130" t="s">
        <v>78</v>
      </c>
      <c r="L2130" t="s">
        <v>1721</v>
      </c>
      <c r="M2130" s="2">
        <v>0</v>
      </c>
      <c r="N2130" s="3">
        <v>39</v>
      </c>
      <c r="O2130" s="3">
        <v>16</v>
      </c>
      <c r="P2130">
        <v>5</v>
      </c>
      <c r="Q2130" t="s">
        <v>7881</v>
      </c>
    </row>
    <row r="2131" spans="1:17" x14ac:dyDescent="0.25">
      <c r="A2131" t="s">
        <v>3518</v>
      </c>
      <c r="B2131" s="1">
        <v>41085</v>
      </c>
      <c r="C2131" t="s">
        <v>2355</v>
      </c>
      <c r="D2131" t="s">
        <v>28</v>
      </c>
      <c r="E2131" t="s">
        <v>664</v>
      </c>
      <c r="F2131" t="s">
        <v>665</v>
      </c>
      <c r="G2131" t="s">
        <v>20</v>
      </c>
      <c r="H2131" t="s">
        <v>31</v>
      </c>
      <c r="I2131" t="s">
        <v>54</v>
      </c>
      <c r="J2131" t="s">
        <v>34</v>
      </c>
      <c r="K2131" t="s">
        <v>218</v>
      </c>
      <c r="L2131" t="s">
        <v>3519</v>
      </c>
      <c r="M2131" s="2">
        <v>0.3</v>
      </c>
      <c r="N2131" s="3">
        <v>158</v>
      </c>
      <c r="O2131" s="3">
        <v>-54</v>
      </c>
      <c r="P2131">
        <v>5</v>
      </c>
      <c r="Q2131" t="s">
        <v>7881</v>
      </c>
    </row>
    <row r="2132" spans="1:17" x14ac:dyDescent="0.25">
      <c r="A2132" t="s">
        <v>3520</v>
      </c>
      <c r="B2132" s="1">
        <v>41086</v>
      </c>
      <c r="C2132" t="s">
        <v>1166</v>
      </c>
      <c r="D2132" t="s">
        <v>38</v>
      </c>
      <c r="E2132" t="s">
        <v>178</v>
      </c>
      <c r="F2132" t="s">
        <v>3521</v>
      </c>
      <c r="G2132" t="s">
        <v>41</v>
      </c>
      <c r="H2132" t="s">
        <v>31</v>
      </c>
      <c r="I2132" t="s">
        <v>95</v>
      </c>
      <c r="J2132" t="s">
        <v>24</v>
      </c>
      <c r="K2132" t="s">
        <v>43</v>
      </c>
      <c r="L2132" t="s">
        <v>2105</v>
      </c>
      <c r="M2132" s="2">
        <v>0</v>
      </c>
      <c r="N2132" s="3">
        <v>22</v>
      </c>
      <c r="O2132" s="3">
        <v>0</v>
      </c>
      <c r="P2132">
        <v>1</v>
      </c>
      <c r="Q2132" t="s">
        <v>7881</v>
      </c>
    </row>
    <row r="2133" spans="1:17" x14ac:dyDescent="0.25">
      <c r="A2133" t="s">
        <v>3520</v>
      </c>
      <c r="B2133" s="1">
        <v>41086</v>
      </c>
      <c r="C2133" t="s">
        <v>1166</v>
      </c>
      <c r="D2133" t="s">
        <v>38</v>
      </c>
      <c r="E2133" t="s">
        <v>178</v>
      </c>
      <c r="F2133" t="s">
        <v>3521</v>
      </c>
      <c r="G2133" t="s">
        <v>41</v>
      </c>
      <c r="H2133" t="s">
        <v>31</v>
      </c>
      <c r="I2133" t="s">
        <v>95</v>
      </c>
      <c r="J2133" t="s">
        <v>24</v>
      </c>
      <c r="K2133" t="s">
        <v>91</v>
      </c>
      <c r="L2133" t="s">
        <v>2070</v>
      </c>
      <c r="M2133" s="2">
        <v>0</v>
      </c>
      <c r="N2133" s="3">
        <v>27</v>
      </c>
      <c r="O2133" s="3">
        <v>4</v>
      </c>
      <c r="P2133">
        <v>3</v>
      </c>
      <c r="Q2133" t="s">
        <v>7880</v>
      </c>
    </row>
    <row r="2134" spans="1:17" x14ac:dyDescent="0.25">
      <c r="A2134" t="s">
        <v>3522</v>
      </c>
      <c r="B2134" s="1">
        <v>41086</v>
      </c>
      <c r="C2134" t="s">
        <v>1362</v>
      </c>
      <c r="D2134" t="s">
        <v>101</v>
      </c>
      <c r="E2134" t="s">
        <v>183</v>
      </c>
      <c r="F2134" t="s">
        <v>3523</v>
      </c>
      <c r="G2134" t="s">
        <v>41</v>
      </c>
      <c r="H2134" t="s">
        <v>31</v>
      </c>
      <c r="I2134" t="s">
        <v>95</v>
      </c>
      <c r="J2134" t="s">
        <v>24</v>
      </c>
      <c r="K2134" t="s">
        <v>50</v>
      </c>
      <c r="L2134" t="s">
        <v>1679</v>
      </c>
      <c r="M2134" s="2">
        <v>0.1</v>
      </c>
      <c r="N2134" s="3">
        <v>18</v>
      </c>
      <c r="O2134" s="3">
        <v>1</v>
      </c>
      <c r="P2134">
        <v>2</v>
      </c>
      <c r="Q2134" t="s">
        <v>7881</v>
      </c>
    </row>
    <row r="2135" spans="1:17" x14ac:dyDescent="0.25">
      <c r="A2135" t="s">
        <v>3522</v>
      </c>
      <c r="B2135" s="1">
        <v>41086</v>
      </c>
      <c r="C2135" t="s">
        <v>1362</v>
      </c>
      <c r="D2135" t="s">
        <v>101</v>
      </c>
      <c r="E2135" t="s">
        <v>183</v>
      </c>
      <c r="F2135" t="s">
        <v>3523</v>
      </c>
      <c r="G2135" t="s">
        <v>41</v>
      </c>
      <c r="H2135" t="s">
        <v>31</v>
      </c>
      <c r="I2135" t="s">
        <v>95</v>
      </c>
      <c r="J2135" t="s">
        <v>107</v>
      </c>
      <c r="K2135" t="s">
        <v>136</v>
      </c>
      <c r="L2135" t="s">
        <v>1031</v>
      </c>
      <c r="M2135" s="2">
        <v>0</v>
      </c>
      <c r="N2135" s="3">
        <v>125</v>
      </c>
      <c r="O2135" s="3">
        <v>54</v>
      </c>
      <c r="P2135">
        <v>1</v>
      </c>
      <c r="Q2135" t="s">
        <v>7880</v>
      </c>
    </row>
    <row r="2136" spans="1:17" x14ac:dyDescent="0.25">
      <c r="A2136" t="s">
        <v>3524</v>
      </c>
      <c r="B2136" s="1">
        <v>41086</v>
      </c>
      <c r="C2136" t="s">
        <v>138</v>
      </c>
      <c r="D2136" t="s">
        <v>101</v>
      </c>
      <c r="E2136" t="s">
        <v>848</v>
      </c>
      <c r="F2136" t="s">
        <v>848</v>
      </c>
      <c r="G2136" t="s">
        <v>41</v>
      </c>
      <c r="H2136" t="s">
        <v>47</v>
      </c>
      <c r="I2136" t="s">
        <v>22</v>
      </c>
      <c r="J2136" t="s">
        <v>34</v>
      </c>
      <c r="K2136" t="s">
        <v>97</v>
      </c>
      <c r="L2136" t="s">
        <v>3525</v>
      </c>
      <c r="M2136" s="2">
        <v>0.1</v>
      </c>
      <c r="N2136" s="3">
        <v>150</v>
      </c>
      <c r="O2136" s="3">
        <v>7</v>
      </c>
      <c r="P2136">
        <v>3</v>
      </c>
      <c r="Q2136" t="s">
        <v>7880</v>
      </c>
    </row>
    <row r="2137" spans="1:17" x14ac:dyDescent="0.25">
      <c r="A2137" t="s">
        <v>3524</v>
      </c>
      <c r="B2137" s="1">
        <v>41086</v>
      </c>
      <c r="C2137" t="s">
        <v>138</v>
      </c>
      <c r="D2137" t="s">
        <v>101</v>
      </c>
      <c r="E2137" t="s">
        <v>848</v>
      </c>
      <c r="F2137" t="s">
        <v>848</v>
      </c>
      <c r="G2137" t="s">
        <v>41</v>
      </c>
      <c r="H2137" t="s">
        <v>47</v>
      </c>
      <c r="I2137" t="s">
        <v>22</v>
      </c>
      <c r="J2137" t="s">
        <v>107</v>
      </c>
      <c r="K2137" t="s">
        <v>108</v>
      </c>
      <c r="L2137" t="s">
        <v>3526</v>
      </c>
      <c r="M2137" s="2">
        <v>0</v>
      </c>
      <c r="N2137" s="3">
        <v>623</v>
      </c>
      <c r="O2137" s="3">
        <v>81</v>
      </c>
      <c r="P2137">
        <v>2</v>
      </c>
      <c r="Q2137" t="s">
        <v>7881</v>
      </c>
    </row>
    <row r="2138" spans="1:17" x14ac:dyDescent="0.25">
      <c r="A2138" t="s">
        <v>3527</v>
      </c>
      <c r="B2138" s="1">
        <v>41087</v>
      </c>
      <c r="C2138" t="s">
        <v>2149</v>
      </c>
      <c r="D2138" t="s">
        <v>38</v>
      </c>
      <c r="E2138" t="s">
        <v>178</v>
      </c>
      <c r="F2138" t="s">
        <v>1882</v>
      </c>
      <c r="G2138" t="s">
        <v>41</v>
      </c>
      <c r="H2138" t="s">
        <v>21</v>
      </c>
      <c r="I2138" t="s">
        <v>32</v>
      </c>
      <c r="J2138" t="s">
        <v>24</v>
      </c>
      <c r="K2138" t="s">
        <v>78</v>
      </c>
      <c r="L2138" t="s">
        <v>771</v>
      </c>
      <c r="M2138" s="2">
        <v>0</v>
      </c>
      <c r="N2138" s="3">
        <v>26</v>
      </c>
      <c r="O2138" s="3">
        <v>7</v>
      </c>
      <c r="P2138">
        <v>4</v>
      </c>
      <c r="Q2138" t="s">
        <v>7880</v>
      </c>
    </row>
    <row r="2139" spans="1:17" x14ac:dyDescent="0.25">
      <c r="A2139" t="s">
        <v>3527</v>
      </c>
      <c r="B2139" s="1">
        <v>41087</v>
      </c>
      <c r="C2139" t="s">
        <v>2149</v>
      </c>
      <c r="D2139" t="s">
        <v>38</v>
      </c>
      <c r="E2139" t="s">
        <v>178</v>
      </c>
      <c r="F2139" t="s">
        <v>1882</v>
      </c>
      <c r="G2139" t="s">
        <v>41</v>
      </c>
      <c r="H2139" t="s">
        <v>21</v>
      </c>
      <c r="I2139" t="s">
        <v>32</v>
      </c>
      <c r="J2139" t="s">
        <v>24</v>
      </c>
      <c r="K2139" t="s">
        <v>50</v>
      </c>
      <c r="L2139" t="s">
        <v>2201</v>
      </c>
      <c r="M2139" s="2">
        <v>0.1</v>
      </c>
      <c r="N2139" s="3">
        <v>247</v>
      </c>
      <c r="O2139" s="3">
        <v>82</v>
      </c>
      <c r="P2139">
        <v>2</v>
      </c>
      <c r="Q2139" t="s">
        <v>7880</v>
      </c>
    </row>
    <row r="2140" spans="1:17" x14ac:dyDescent="0.25">
      <c r="A2140" t="s">
        <v>3527</v>
      </c>
      <c r="B2140" s="1">
        <v>41087</v>
      </c>
      <c r="C2140" t="s">
        <v>2149</v>
      </c>
      <c r="D2140" t="s">
        <v>38</v>
      </c>
      <c r="E2140" t="s">
        <v>178</v>
      </c>
      <c r="F2140" t="s">
        <v>1882</v>
      </c>
      <c r="G2140" t="s">
        <v>41</v>
      </c>
      <c r="H2140" t="s">
        <v>21</v>
      </c>
      <c r="I2140" t="s">
        <v>32</v>
      </c>
      <c r="J2140" t="s">
        <v>107</v>
      </c>
      <c r="K2140" t="s">
        <v>147</v>
      </c>
      <c r="L2140" t="s">
        <v>3528</v>
      </c>
      <c r="M2140" s="2">
        <v>0.15</v>
      </c>
      <c r="N2140" s="3">
        <v>673</v>
      </c>
      <c r="O2140" s="3">
        <v>222</v>
      </c>
      <c r="P2140">
        <v>3</v>
      </c>
      <c r="Q2140" t="s">
        <v>7880</v>
      </c>
    </row>
    <row r="2141" spans="1:17" x14ac:dyDescent="0.25">
      <c r="A2141" t="s">
        <v>3529</v>
      </c>
      <c r="B2141" s="1">
        <v>41087</v>
      </c>
      <c r="C2141" t="s">
        <v>2167</v>
      </c>
      <c r="D2141" t="s">
        <v>38</v>
      </c>
      <c r="E2141" t="s">
        <v>178</v>
      </c>
      <c r="F2141" t="s">
        <v>222</v>
      </c>
      <c r="G2141" t="s">
        <v>41</v>
      </c>
      <c r="H2141" t="s">
        <v>47</v>
      </c>
      <c r="I2141" t="s">
        <v>32</v>
      </c>
      <c r="J2141" t="s">
        <v>24</v>
      </c>
      <c r="K2141" t="s">
        <v>50</v>
      </c>
      <c r="L2141" t="s">
        <v>461</v>
      </c>
      <c r="M2141" s="2">
        <v>0.1</v>
      </c>
      <c r="N2141" s="3">
        <v>88</v>
      </c>
      <c r="O2141" s="3">
        <v>34</v>
      </c>
      <c r="P2141">
        <v>2</v>
      </c>
      <c r="Q2141" t="s">
        <v>7881</v>
      </c>
    </row>
    <row r="2142" spans="1:17" x14ac:dyDescent="0.25">
      <c r="A2142" t="s">
        <v>3529</v>
      </c>
      <c r="B2142" s="1">
        <v>41087</v>
      </c>
      <c r="C2142" t="s">
        <v>2167</v>
      </c>
      <c r="D2142" t="s">
        <v>38</v>
      </c>
      <c r="E2142" t="s">
        <v>178</v>
      </c>
      <c r="F2142" t="s">
        <v>222</v>
      </c>
      <c r="G2142" t="s">
        <v>41</v>
      </c>
      <c r="H2142" t="s">
        <v>47</v>
      </c>
      <c r="I2142" t="s">
        <v>32</v>
      </c>
      <c r="J2142" t="s">
        <v>107</v>
      </c>
      <c r="K2142" t="s">
        <v>108</v>
      </c>
      <c r="L2142" t="s">
        <v>1391</v>
      </c>
      <c r="M2142" s="2">
        <v>0.15</v>
      </c>
      <c r="N2142" s="3">
        <v>142</v>
      </c>
      <c r="O2142" s="3">
        <v>45</v>
      </c>
      <c r="P2142">
        <v>2</v>
      </c>
      <c r="Q2142" t="s">
        <v>7880</v>
      </c>
    </row>
    <row r="2143" spans="1:17" x14ac:dyDescent="0.25">
      <c r="A2143" t="s">
        <v>3530</v>
      </c>
      <c r="B2143" s="1">
        <v>41087</v>
      </c>
      <c r="C2143" t="s">
        <v>3531</v>
      </c>
      <c r="D2143" t="s">
        <v>119</v>
      </c>
      <c r="E2143" t="s">
        <v>120</v>
      </c>
      <c r="F2143" t="s">
        <v>3156</v>
      </c>
      <c r="G2143" t="s">
        <v>41</v>
      </c>
      <c r="H2143" t="s">
        <v>21</v>
      </c>
      <c r="I2143" t="s">
        <v>32</v>
      </c>
      <c r="J2143" t="s">
        <v>24</v>
      </c>
      <c r="K2143" t="s">
        <v>43</v>
      </c>
      <c r="L2143" t="s">
        <v>253</v>
      </c>
      <c r="M2143" s="2">
        <v>0.5</v>
      </c>
      <c r="N2143" s="3">
        <v>15</v>
      </c>
      <c r="O2143" s="3">
        <v>-11</v>
      </c>
      <c r="P2143">
        <v>1</v>
      </c>
      <c r="Q2143" t="s">
        <v>7881</v>
      </c>
    </row>
    <row r="2144" spans="1:17" x14ac:dyDescent="0.25">
      <c r="A2144" t="s">
        <v>3532</v>
      </c>
      <c r="B2144" s="1">
        <v>41088</v>
      </c>
      <c r="C2144" t="s">
        <v>1328</v>
      </c>
      <c r="D2144" t="s">
        <v>28</v>
      </c>
      <c r="E2144" t="s">
        <v>29</v>
      </c>
      <c r="F2144" t="s">
        <v>94</v>
      </c>
      <c r="G2144" t="s">
        <v>20</v>
      </c>
      <c r="H2144" t="s">
        <v>47</v>
      </c>
      <c r="I2144" t="s">
        <v>32</v>
      </c>
      <c r="J2144" t="s">
        <v>24</v>
      </c>
      <c r="K2144" t="s">
        <v>78</v>
      </c>
      <c r="L2144" t="s">
        <v>2212</v>
      </c>
      <c r="M2144" s="2">
        <v>0</v>
      </c>
      <c r="N2144" s="3">
        <v>82</v>
      </c>
      <c r="O2144" s="3">
        <v>23</v>
      </c>
      <c r="P2144">
        <v>3</v>
      </c>
      <c r="Q2144" t="s">
        <v>7881</v>
      </c>
    </row>
    <row r="2145" spans="1:17" x14ac:dyDescent="0.25">
      <c r="A2145" t="s">
        <v>3533</v>
      </c>
      <c r="B2145" s="1">
        <v>41088</v>
      </c>
      <c r="C2145" t="s">
        <v>3534</v>
      </c>
      <c r="D2145" t="s">
        <v>28</v>
      </c>
      <c r="E2145" t="s">
        <v>29</v>
      </c>
      <c r="F2145" t="s">
        <v>280</v>
      </c>
      <c r="G2145" t="s">
        <v>20</v>
      </c>
      <c r="H2145" t="s">
        <v>21</v>
      </c>
      <c r="I2145" t="s">
        <v>32</v>
      </c>
      <c r="J2145" t="s">
        <v>34</v>
      </c>
      <c r="K2145" t="s">
        <v>97</v>
      </c>
      <c r="L2145" t="s">
        <v>2476</v>
      </c>
      <c r="M2145" s="2">
        <v>0.1</v>
      </c>
      <c r="N2145" s="3">
        <v>823</v>
      </c>
      <c r="O2145" s="3">
        <v>247</v>
      </c>
      <c r="P2145">
        <v>2</v>
      </c>
      <c r="Q2145" t="s">
        <v>7881</v>
      </c>
    </row>
    <row r="2146" spans="1:17" x14ac:dyDescent="0.25">
      <c r="A2146" t="s">
        <v>3533</v>
      </c>
      <c r="B2146" s="1">
        <v>41088</v>
      </c>
      <c r="C2146" t="s">
        <v>3534</v>
      </c>
      <c r="D2146" t="s">
        <v>28</v>
      </c>
      <c r="E2146" t="s">
        <v>29</v>
      </c>
      <c r="F2146" t="s">
        <v>280</v>
      </c>
      <c r="G2146" t="s">
        <v>20</v>
      </c>
      <c r="H2146" t="s">
        <v>21</v>
      </c>
      <c r="I2146" t="s">
        <v>32</v>
      </c>
      <c r="J2146" t="s">
        <v>24</v>
      </c>
      <c r="K2146" t="s">
        <v>145</v>
      </c>
      <c r="L2146" t="s">
        <v>2254</v>
      </c>
      <c r="M2146" s="2">
        <v>0.1</v>
      </c>
      <c r="N2146" s="3">
        <v>284</v>
      </c>
      <c r="O2146" s="3">
        <v>123</v>
      </c>
      <c r="P2146">
        <v>14</v>
      </c>
      <c r="Q2146" t="s">
        <v>7880</v>
      </c>
    </row>
    <row r="2147" spans="1:17" x14ac:dyDescent="0.25">
      <c r="A2147" t="s">
        <v>3535</v>
      </c>
      <c r="B2147" s="1">
        <v>41088</v>
      </c>
      <c r="C2147" t="s">
        <v>3536</v>
      </c>
      <c r="D2147" t="s">
        <v>101</v>
      </c>
      <c r="E2147" t="s">
        <v>291</v>
      </c>
      <c r="F2147" t="s">
        <v>596</v>
      </c>
      <c r="G2147" t="s">
        <v>41</v>
      </c>
      <c r="H2147" t="s">
        <v>31</v>
      </c>
      <c r="I2147" t="s">
        <v>95</v>
      </c>
      <c r="J2147" t="s">
        <v>107</v>
      </c>
      <c r="K2147" t="s">
        <v>136</v>
      </c>
      <c r="L2147" t="s">
        <v>3024</v>
      </c>
      <c r="M2147" s="2">
        <v>0</v>
      </c>
      <c r="N2147" s="3">
        <v>196</v>
      </c>
      <c r="O2147" s="3">
        <v>72</v>
      </c>
      <c r="P2147">
        <v>3</v>
      </c>
      <c r="Q2147" t="s">
        <v>7880</v>
      </c>
    </row>
    <row r="2148" spans="1:17" x14ac:dyDescent="0.25">
      <c r="A2148" t="s">
        <v>3537</v>
      </c>
      <c r="B2148" s="1">
        <v>41088</v>
      </c>
      <c r="C2148" t="s">
        <v>324</v>
      </c>
      <c r="D2148" t="s">
        <v>119</v>
      </c>
      <c r="E2148" t="s">
        <v>570</v>
      </c>
      <c r="F2148" t="s">
        <v>571</v>
      </c>
      <c r="G2148" t="s">
        <v>41</v>
      </c>
      <c r="H2148" t="s">
        <v>31</v>
      </c>
      <c r="I2148" t="s">
        <v>32</v>
      </c>
      <c r="J2148" t="s">
        <v>24</v>
      </c>
      <c r="K2148" t="s">
        <v>43</v>
      </c>
      <c r="L2148" t="s">
        <v>253</v>
      </c>
      <c r="M2148" s="2">
        <v>0.5</v>
      </c>
      <c r="N2148" s="3">
        <v>39</v>
      </c>
      <c r="O2148" s="3">
        <v>-19</v>
      </c>
      <c r="P2148">
        <v>3</v>
      </c>
      <c r="Q2148" t="s">
        <v>7880</v>
      </c>
    </row>
    <row r="2149" spans="1:17" x14ac:dyDescent="0.25">
      <c r="A2149" t="s">
        <v>3538</v>
      </c>
      <c r="B2149" s="1">
        <v>41089</v>
      </c>
      <c r="C2149" t="s">
        <v>3539</v>
      </c>
      <c r="D2149" t="s">
        <v>28</v>
      </c>
      <c r="E2149" t="s">
        <v>29</v>
      </c>
      <c r="F2149" t="s">
        <v>280</v>
      </c>
      <c r="G2149" t="s">
        <v>20</v>
      </c>
      <c r="H2149" t="s">
        <v>21</v>
      </c>
      <c r="I2149" t="s">
        <v>22</v>
      </c>
      <c r="J2149" t="s">
        <v>24</v>
      </c>
      <c r="K2149" t="s">
        <v>50</v>
      </c>
      <c r="L2149" t="s">
        <v>1537</v>
      </c>
      <c r="M2149" s="2">
        <v>0.1</v>
      </c>
      <c r="N2149" s="3">
        <v>560</v>
      </c>
      <c r="O2149" s="3">
        <v>44</v>
      </c>
      <c r="P2149">
        <v>3</v>
      </c>
      <c r="Q2149" t="s">
        <v>7880</v>
      </c>
    </row>
    <row r="2150" spans="1:17" x14ac:dyDescent="0.25">
      <c r="A2150" t="s">
        <v>3540</v>
      </c>
      <c r="B2150" s="1">
        <v>41089</v>
      </c>
      <c r="C2150" t="s">
        <v>3541</v>
      </c>
      <c r="D2150" t="s">
        <v>86</v>
      </c>
      <c r="E2150" t="s">
        <v>263</v>
      </c>
      <c r="F2150" t="s">
        <v>3542</v>
      </c>
      <c r="G2150" t="s">
        <v>76</v>
      </c>
      <c r="H2150" t="s">
        <v>31</v>
      </c>
      <c r="I2150" t="s">
        <v>32</v>
      </c>
      <c r="J2150" t="s">
        <v>24</v>
      </c>
      <c r="K2150" t="s">
        <v>169</v>
      </c>
      <c r="L2150" t="s">
        <v>3543</v>
      </c>
      <c r="M2150" s="2">
        <v>0</v>
      </c>
      <c r="N2150" s="3">
        <v>60</v>
      </c>
      <c r="O2150" s="3">
        <v>29</v>
      </c>
      <c r="P2150">
        <v>3</v>
      </c>
      <c r="Q2150" t="s">
        <v>7881</v>
      </c>
    </row>
    <row r="2151" spans="1:17" x14ac:dyDescent="0.25">
      <c r="A2151" t="s">
        <v>3540</v>
      </c>
      <c r="B2151" s="1">
        <v>41089</v>
      </c>
      <c r="C2151" t="s">
        <v>3541</v>
      </c>
      <c r="D2151" t="s">
        <v>86</v>
      </c>
      <c r="E2151" t="s">
        <v>263</v>
      </c>
      <c r="F2151" t="s">
        <v>3542</v>
      </c>
      <c r="G2151" t="s">
        <v>76</v>
      </c>
      <c r="H2151" t="s">
        <v>31</v>
      </c>
      <c r="I2151" t="s">
        <v>32</v>
      </c>
      <c r="J2151" t="s">
        <v>107</v>
      </c>
      <c r="K2151" t="s">
        <v>136</v>
      </c>
      <c r="L2151" t="s">
        <v>1689</v>
      </c>
      <c r="M2151" s="2">
        <v>0.1</v>
      </c>
      <c r="N2151" s="3">
        <v>446</v>
      </c>
      <c r="O2151" s="3">
        <v>109</v>
      </c>
      <c r="P2151">
        <v>6</v>
      </c>
      <c r="Q2151" t="s">
        <v>7881</v>
      </c>
    </row>
    <row r="2152" spans="1:17" x14ac:dyDescent="0.25">
      <c r="A2152" t="s">
        <v>3544</v>
      </c>
      <c r="B2152" s="1">
        <v>41089</v>
      </c>
      <c r="C2152" t="s">
        <v>1058</v>
      </c>
      <c r="D2152" t="s">
        <v>101</v>
      </c>
      <c r="E2152" t="s">
        <v>183</v>
      </c>
      <c r="F2152" t="s">
        <v>1374</v>
      </c>
      <c r="G2152" t="s">
        <v>41</v>
      </c>
      <c r="H2152" t="s">
        <v>47</v>
      </c>
      <c r="I2152" t="s">
        <v>54</v>
      </c>
      <c r="J2152" t="s">
        <v>24</v>
      </c>
      <c r="K2152" t="s">
        <v>63</v>
      </c>
      <c r="L2152" t="s">
        <v>1286</v>
      </c>
      <c r="M2152" s="2">
        <v>0</v>
      </c>
      <c r="N2152" s="3">
        <v>41</v>
      </c>
      <c r="O2152" s="3">
        <v>20</v>
      </c>
      <c r="P2152">
        <v>3</v>
      </c>
      <c r="Q2152" t="s">
        <v>7880</v>
      </c>
    </row>
    <row r="2153" spans="1:17" x14ac:dyDescent="0.25">
      <c r="A2153" t="s">
        <v>3544</v>
      </c>
      <c r="B2153" s="1">
        <v>41089</v>
      </c>
      <c r="C2153" t="s">
        <v>1058</v>
      </c>
      <c r="D2153" t="s">
        <v>101</v>
      </c>
      <c r="E2153" t="s">
        <v>183</v>
      </c>
      <c r="F2153" t="s">
        <v>1374</v>
      </c>
      <c r="G2153" t="s">
        <v>41</v>
      </c>
      <c r="H2153" t="s">
        <v>47</v>
      </c>
      <c r="I2153" t="s">
        <v>54</v>
      </c>
      <c r="J2153" t="s">
        <v>107</v>
      </c>
      <c r="K2153" t="s">
        <v>186</v>
      </c>
      <c r="L2153" t="s">
        <v>1046</v>
      </c>
      <c r="M2153" s="2">
        <v>0</v>
      </c>
      <c r="N2153" s="3">
        <v>225</v>
      </c>
      <c r="O2153" s="3">
        <v>29</v>
      </c>
      <c r="P2153">
        <v>2</v>
      </c>
      <c r="Q2153" t="s">
        <v>7880</v>
      </c>
    </row>
    <row r="2154" spans="1:17" x14ac:dyDescent="0.25">
      <c r="A2154" t="s">
        <v>3545</v>
      </c>
      <c r="B2154" s="1">
        <v>41089</v>
      </c>
      <c r="C2154" t="s">
        <v>3287</v>
      </c>
      <c r="D2154" t="s">
        <v>500</v>
      </c>
      <c r="E2154" t="s">
        <v>501</v>
      </c>
      <c r="F2154" t="s">
        <v>3032</v>
      </c>
      <c r="G2154" t="s">
        <v>20</v>
      </c>
      <c r="H2154" t="s">
        <v>47</v>
      </c>
      <c r="I2154" t="s">
        <v>32</v>
      </c>
      <c r="J2154" t="s">
        <v>34</v>
      </c>
      <c r="K2154" t="s">
        <v>97</v>
      </c>
      <c r="L2154" t="s">
        <v>3546</v>
      </c>
      <c r="M2154" s="2">
        <v>0</v>
      </c>
      <c r="N2154" s="3">
        <v>293</v>
      </c>
      <c r="O2154" s="3">
        <v>47</v>
      </c>
      <c r="P2154">
        <v>5</v>
      </c>
      <c r="Q2154" t="s">
        <v>7880</v>
      </c>
    </row>
    <row r="2155" spans="1:17" x14ac:dyDescent="0.25">
      <c r="A2155" t="s">
        <v>3545</v>
      </c>
      <c r="B2155" s="1">
        <v>41089</v>
      </c>
      <c r="C2155" t="s">
        <v>3287</v>
      </c>
      <c r="D2155" t="s">
        <v>500</v>
      </c>
      <c r="E2155" t="s">
        <v>501</v>
      </c>
      <c r="F2155" t="s">
        <v>3032</v>
      </c>
      <c r="G2155" t="s">
        <v>20</v>
      </c>
      <c r="H2155" t="s">
        <v>47</v>
      </c>
      <c r="I2155" t="s">
        <v>32</v>
      </c>
      <c r="J2155" t="s">
        <v>24</v>
      </c>
      <c r="K2155" t="s">
        <v>43</v>
      </c>
      <c r="L2155" t="s">
        <v>601</v>
      </c>
      <c r="M2155" s="2">
        <v>0</v>
      </c>
      <c r="N2155" s="3">
        <v>99</v>
      </c>
      <c r="O2155" s="3">
        <v>24</v>
      </c>
      <c r="P2155">
        <v>2</v>
      </c>
      <c r="Q2155" t="s">
        <v>7881</v>
      </c>
    </row>
    <row r="2156" spans="1:17" x14ac:dyDescent="0.25">
      <c r="A2156" t="s">
        <v>3545</v>
      </c>
      <c r="B2156" s="1">
        <v>41089</v>
      </c>
      <c r="C2156" t="s">
        <v>3287</v>
      </c>
      <c r="D2156" t="s">
        <v>500</v>
      </c>
      <c r="E2156" t="s">
        <v>501</v>
      </c>
      <c r="F2156" t="s">
        <v>3032</v>
      </c>
      <c r="G2156" t="s">
        <v>20</v>
      </c>
      <c r="H2156" t="s">
        <v>47</v>
      </c>
      <c r="I2156" t="s">
        <v>32</v>
      </c>
      <c r="J2156" t="s">
        <v>107</v>
      </c>
      <c r="K2156" t="s">
        <v>136</v>
      </c>
      <c r="L2156" t="s">
        <v>1343</v>
      </c>
      <c r="M2156" s="2">
        <v>0</v>
      </c>
      <c r="N2156" s="3">
        <v>216</v>
      </c>
      <c r="O2156" s="3">
        <v>95</v>
      </c>
      <c r="P2156">
        <v>3</v>
      </c>
      <c r="Q2156" t="s">
        <v>7881</v>
      </c>
    </row>
    <row r="2157" spans="1:17" x14ac:dyDescent="0.25">
      <c r="A2157" t="s">
        <v>3547</v>
      </c>
      <c r="B2157" s="1">
        <v>41089</v>
      </c>
      <c r="C2157" t="s">
        <v>2433</v>
      </c>
      <c r="D2157" t="s">
        <v>101</v>
      </c>
      <c r="E2157" t="s">
        <v>454</v>
      </c>
      <c r="F2157" t="s">
        <v>454</v>
      </c>
      <c r="G2157" t="s">
        <v>41</v>
      </c>
      <c r="H2157" t="s">
        <v>31</v>
      </c>
      <c r="I2157" t="s">
        <v>32</v>
      </c>
      <c r="J2157" t="s">
        <v>34</v>
      </c>
      <c r="K2157" t="s">
        <v>97</v>
      </c>
      <c r="L2157" t="s">
        <v>3548</v>
      </c>
      <c r="M2157" s="2">
        <v>0.2</v>
      </c>
      <c r="N2157" s="3">
        <v>769</v>
      </c>
      <c r="O2157" s="3">
        <v>154</v>
      </c>
      <c r="P2157">
        <v>7</v>
      </c>
      <c r="Q2157" t="s">
        <v>7881</v>
      </c>
    </row>
    <row r="2158" spans="1:17" x14ac:dyDescent="0.25">
      <c r="A2158" t="s">
        <v>3547</v>
      </c>
      <c r="B2158" s="1">
        <v>41089</v>
      </c>
      <c r="C2158" t="s">
        <v>2433</v>
      </c>
      <c r="D2158" t="s">
        <v>101</v>
      </c>
      <c r="E2158" t="s">
        <v>454</v>
      </c>
      <c r="F2158" t="s">
        <v>454</v>
      </c>
      <c r="G2158" t="s">
        <v>41</v>
      </c>
      <c r="H2158" t="s">
        <v>31</v>
      </c>
      <c r="I2158" t="s">
        <v>32</v>
      </c>
      <c r="J2158" t="s">
        <v>34</v>
      </c>
      <c r="K2158" t="s">
        <v>218</v>
      </c>
      <c r="L2158" t="s">
        <v>1672</v>
      </c>
      <c r="M2158" s="2">
        <v>0.1</v>
      </c>
      <c r="N2158" s="3">
        <v>153</v>
      </c>
      <c r="O2158" s="3">
        <v>58</v>
      </c>
      <c r="P2158">
        <v>3</v>
      </c>
      <c r="Q2158" t="s">
        <v>7880</v>
      </c>
    </row>
    <row r="2159" spans="1:17" x14ac:dyDescent="0.25">
      <c r="A2159" t="s">
        <v>3547</v>
      </c>
      <c r="B2159" s="1">
        <v>41089</v>
      </c>
      <c r="C2159" t="s">
        <v>2433</v>
      </c>
      <c r="D2159" t="s">
        <v>101</v>
      </c>
      <c r="E2159" t="s">
        <v>454</v>
      </c>
      <c r="F2159" t="s">
        <v>454</v>
      </c>
      <c r="G2159" t="s">
        <v>41</v>
      </c>
      <c r="H2159" t="s">
        <v>31</v>
      </c>
      <c r="I2159" t="s">
        <v>32</v>
      </c>
      <c r="J2159" t="s">
        <v>24</v>
      </c>
      <c r="K2159" t="s">
        <v>43</v>
      </c>
      <c r="L2159" t="s">
        <v>514</v>
      </c>
      <c r="M2159" s="2">
        <v>0.1</v>
      </c>
      <c r="N2159" s="3">
        <v>64</v>
      </c>
      <c r="O2159" s="3">
        <v>26</v>
      </c>
      <c r="P2159">
        <v>5</v>
      </c>
      <c r="Q2159" t="s">
        <v>7880</v>
      </c>
    </row>
    <row r="2160" spans="1:17" x14ac:dyDescent="0.25">
      <c r="A2160" t="s">
        <v>3547</v>
      </c>
      <c r="B2160" s="1">
        <v>41089</v>
      </c>
      <c r="C2160" t="s">
        <v>2433</v>
      </c>
      <c r="D2160" t="s">
        <v>101</v>
      </c>
      <c r="E2160" t="s">
        <v>454</v>
      </c>
      <c r="F2160" t="s">
        <v>454</v>
      </c>
      <c r="G2160" t="s">
        <v>41</v>
      </c>
      <c r="H2160" t="s">
        <v>31</v>
      </c>
      <c r="I2160" t="s">
        <v>32</v>
      </c>
      <c r="J2160" t="s">
        <v>24</v>
      </c>
      <c r="K2160" t="s">
        <v>78</v>
      </c>
      <c r="L2160" t="s">
        <v>192</v>
      </c>
      <c r="M2160" s="2">
        <v>0.1</v>
      </c>
      <c r="N2160" s="3">
        <v>16</v>
      </c>
      <c r="O2160" s="3">
        <v>3</v>
      </c>
      <c r="P2160">
        <v>3</v>
      </c>
      <c r="Q2160" t="s">
        <v>7880</v>
      </c>
    </row>
    <row r="2161" spans="1:17" x14ac:dyDescent="0.25">
      <c r="A2161" t="s">
        <v>3547</v>
      </c>
      <c r="B2161" s="1">
        <v>41089</v>
      </c>
      <c r="C2161" t="s">
        <v>2433</v>
      </c>
      <c r="D2161" t="s">
        <v>101</v>
      </c>
      <c r="E2161" t="s">
        <v>454</v>
      </c>
      <c r="F2161" t="s">
        <v>454</v>
      </c>
      <c r="G2161" t="s">
        <v>41</v>
      </c>
      <c r="H2161" t="s">
        <v>31</v>
      </c>
      <c r="I2161" t="s">
        <v>32</v>
      </c>
      <c r="J2161" t="s">
        <v>24</v>
      </c>
      <c r="K2161" t="s">
        <v>78</v>
      </c>
      <c r="L2161" t="s">
        <v>105</v>
      </c>
      <c r="M2161" s="2">
        <v>0.1</v>
      </c>
      <c r="N2161" s="3">
        <v>56</v>
      </c>
      <c r="O2161" s="3">
        <v>5</v>
      </c>
      <c r="P2161">
        <v>7</v>
      </c>
      <c r="Q2161" t="s">
        <v>7881</v>
      </c>
    </row>
    <row r="2162" spans="1:17" x14ac:dyDescent="0.25">
      <c r="A2162" t="s">
        <v>3547</v>
      </c>
      <c r="B2162" s="1">
        <v>41089</v>
      </c>
      <c r="C2162" t="s">
        <v>2433</v>
      </c>
      <c r="D2162" t="s">
        <v>101</v>
      </c>
      <c r="E2162" t="s">
        <v>454</v>
      </c>
      <c r="F2162" t="s">
        <v>454</v>
      </c>
      <c r="G2162" t="s">
        <v>41</v>
      </c>
      <c r="H2162" t="s">
        <v>31</v>
      </c>
      <c r="I2162" t="s">
        <v>32</v>
      </c>
      <c r="J2162" t="s">
        <v>24</v>
      </c>
      <c r="K2162" t="s">
        <v>50</v>
      </c>
      <c r="L2162" t="s">
        <v>322</v>
      </c>
      <c r="M2162" s="2">
        <v>0.2</v>
      </c>
      <c r="N2162" s="3">
        <v>53</v>
      </c>
      <c r="O2162" s="3">
        <v>-9</v>
      </c>
      <c r="P2162">
        <v>4</v>
      </c>
      <c r="Q2162" t="s">
        <v>7881</v>
      </c>
    </row>
    <row r="2163" spans="1:17" x14ac:dyDescent="0.25">
      <c r="A2163" t="s">
        <v>3547</v>
      </c>
      <c r="B2163" s="1">
        <v>41089</v>
      </c>
      <c r="C2163" t="s">
        <v>2433</v>
      </c>
      <c r="D2163" t="s">
        <v>101</v>
      </c>
      <c r="E2163" t="s">
        <v>454</v>
      </c>
      <c r="F2163" t="s">
        <v>454</v>
      </c>
      <c r="G2163" t="s">
        <v>41</v>
      </c>
      <c r="H2163" t="s">
        <v>31</v>
      </c>
      <c r="I2163" t="s">
        <v>32</v>
      </c>
      <c r="J2163" t="s">
        <v>107</v>
      </c>
      <c r="K2163" t="s">
        <v>147</v>
      </c>
      <c r="L2163" t="s">
        <v>872</v>
      </c>
      <c r="M2163" s="2">
        <v>0.1</v>
      </c>
      <c r="N2163" s="3">
        <v>344</v>
      </c>
      <c r="O2163" s="3">
        <v>15</v>
      </c>
      <c r="P2163">
        <v>2</v>
      </c>
      <c r="Q2163" t="s">
        <v>7880</v>
      </c>
    </row>
    <row r="2164" spans="1:17" x14ac:dyDescent="0.25">
      <c r="A2164" t="s">
        <v>3549</v>
      </c>
      <c r="B2164" s="1">
        <v>41089</v>
      </c>
      <c r="C2164" t="s">
        <v>3239</v>
      </c>
      <c r="D2164" t="s">
        <v>18</v>
      </c>
      <c r="E2164" t="s">
        <v>19</v>
      </c>
      <c r="F2164" t="s">
        <v>3550</v>
      </c>
      <c r="G2164" t="s">
        <v>20</v>
      </c>
      <c r="H2164" t="s">
        <v>31</v>
      </c>
      <c r="I2164" t="s">
        <v>32</v>
      </c>
      <c r="J2164" t="s">
        <v>24</v>
      </c>
      <c r="K2164" t="s">
        <v>91</v>
      </c>
      <c r="L2164" t="s">
        <v>1804</v>
      </c>
      <c r="M2164" s="2">
        <v>0.5</v>
      </c>
      <c r="N2164" s="3">
        <v>3</v>
      </c>
      <c r="O2164" s="3">
        <v>-1</v>
      </c>
      <c r="P2164">
        <v>1</v>
      </c>
      <c r="Q2164" t="s">
        <v>7881</v>
      </c>
    </row>
    <row r="2165" spans="1:17" x14ac:dyDescent="0.25">
      <c r="A2165" t="s">
        <v>3551</v>
      </c>
      <c r="B2165" s="1">
        <v>41090</v>
      </c>
      <c r="C2165" t="s">
        <v>3085</v>
      </c>
      <c r="D2165" t="s">
        <v>73</v>
      </c>
      <c r="E2165" t="s">
        <v>422</v>
      </c>
      <c r="F2165" t="s">
        <v>3552</v>
      </c>
      <c r="G2165" t="s">
        <v>76</v>
      </c>
      <c r="H2165" t="s">
        <v>31</v>
      </c>
      <c r="I2165" t="s">
        <v>32</v>
      </c>
      <c r="J2165" t="s">
        <v>24</v>
      </c>
      <c r="K2165" t="s">
        <v>78</v>
      </c>
      <c r="L2165" t="s">
        <v>588</v>
      </c>
      <c r="M2165" s="2">
        <v>0</v>
      </c>
      <c r="N2165" s="3">
        <v>91</v>
      </c>
      <c r="O2165" s="3">
        <v>46</v>
      </c>
      <c r="P2165">
        <v>3</v>
      </c>
      <c r="Q2165" t="s">
        <v>7880</v>
      </c>
    </row>
    <row r="2166" spans="1:17" x14ac:dyDescent="0.25">
      <c r="A2166" t="s">
        <v>3551</v>
      </c>
      <c r="B2166" s="1">
        <v>41090</v>
      </c>
      <c r="C2166" t="s">
        <v>3085</v>
      </c>
      <c r="D2166" t="s">
        <v>73</v>
      </c>
      <c r="E2166" t="s">
        <v>422</v>
      </c>
      <c r="F2166" t="s">
        <v>3552</v>
      </c>
      <c r="G2166" t="s">
        <v>76</v>
      </c>
      <c r="H2166" t="s">
        <v>31</v>
      </c>
      <c r="I2166" t="s">
        <v>32</v>
      </c>
      <c r="J2166" t="s">
        <v>24</v>
      </c>
      <c r="K2166" t="s">
        <v>63</v>
      </c>
      <c r="L2166" t="s">
        <v>382</v>
      </c>
      <c r="M2166" s="2">
        <v>0</v>
      </c>
      <c r="N2166" s="3">
        <v>35</v>
      </c>
      <c r="O2166" s="3">
        <v>14</v>
      </c>
      <c r="P2166">
        <v>3</v>
      </c>
      <c r="Q2166" t="s">
        <v>7881</v>
      </c>
    </row>
    <row r="2167" spans="1:17" x14ac:dyDescent="0.25">
      <c r="A2167" t="s">
        <v>3551</v>
      </c>
      <c r="B2167" s="1">
        <v>41090</v>
      </c>
      <c r="C2167" t="s">
        <v>3085</v>
      </c>
      <c r="D2167" t="s">
        <v>73</v>
      </c>
      <c r="E2167" t="s">
        <v>422</v>
      </c>
      <c r="F2167" t="s">
        <v>3552</v>
      </c>
      <c r="G2167" t="s">
        <v>76</v>
      </c>
      <c r="H2167" t="s">
        <v>31</v>
      </c>
      <c r="I2167" t="s">
        <v>32</v>
      </c>
      <c r="J2167" t="s">
        <v>24</v>
      </c>
      <c r="K2167" t="s">
        <v>91</v>
      </c>
      <c r="L2167" t="s">
        <v>3553</v>
      </c>
      <c r="M2167" s="2">
        <v>0</v>
      </c>
      <c r="N2167" s="3">
        <v>24</v>
      </c>
      <c r="O2167" s="3">
        <v>11</v>
      </c>
      <c r="P2167">
        <v>2</v>
      </c>
      <c r="Q2167" t="s">
        <v>7880</v>
      </c>
    </row>
    <row r="2168" spans="1:17" x14ac:dyDescent="0.25">
      <c r="A2168" t="s">
        <v>3551</v>
      </c>
      <c r="B2168" s="1">
        <v>41090</v>
      </c>
      <c r="C2168" t="s">
        <v>3085</v>
      </c>
      <c r="D2168" t="s">
        <v>73</v>
      </c>
      <c r="E2168" t="s">
        <v>422</v>
      </c>
      <c r="F2168" t="s">
        <v>3552</v>
      </c>
      <c r="G2168" t="s">
        <v>76</v>
      </c>
      <c r="H2168" t="s">
        <v>31</v>
      </c>
      <c r="I2168" t="s">
        <v>32</v>
      </c>
      <c r="J2168" t="s">
        <v>24</v>
      </c>
      <c r="K2168" t="s">
        <v>50</v>
      </c>
      <c r="L2168" t="s">
        <v>1095</v>
      </c>
      <c r="M2168" s="2">
        <v>0.4</v>
      </c>
      <c r="N2168" s="3">
        <v>241</v>
      </c>
      <c r="O2168" s="3">
        <v>-125</v>
      </c>
      <c r="P2168">
        <v>3</v>
      </c>
      <c r="Q2168" t="s">
        <v>7880</v>
      </c>
    </row>
    <row r="2169" spans="1:17" x14ac:dyDescent="0.25">
      <c r="A2169" t="s">
        <v>3554</v>
      </c>
      <c r="B2169" s="1">
        <v>41090</v>
      </c>
      <c r="C2169" t="s">
        <v>891</v>
      </c>
      <c r="D2169" t="s">
        <v>86</v>
      </c>
      <c r="E2169" t="s">
        <v>226</v>
      </c>
      <c r="F2169" t="s">
        <v>226</v>
      </c>
      <c r="G2169" t="s">
        <v>76</v>
      </c>
      <c r="H2169" t="s">
        <v>21</v>
      </c>
      <c r="I2169" t="s">
        <v>95</v>
      </c>
      <c r="J2169" t="s">
        <v>34</v>
      </c>
      <c r="K2169" t="s">
        <v>97</v>
      </c>
      <c r="L2169" t="s">
        <v>1530</v>
      </c>
      <c r="M2169" s="2">
        <v>0.2</v>
      </c>
      <c r="N2169" s="3">
        <v>522</v>
      </c>
      <c r="O2169" s="3">
        <v>-78</v>
      </c>
      <c r="P2169">
        <v>5</v>
      </c>
      <c r="Q2169" t="s">
        <v>7881</v>
      </c>
    </row>
    <row r="2170" spans="1:17" x14ac:dyDescent="0.25">
      <c r="A2170" t="s">
        <v>3555</v>
      </c>
      <c r="B2170" s="1">
        <v>41091</v>
      </c>
      <c r="C2170" t="s">
        <v>3556</v>
      </c>
      <c r="D2170" t="s">
        <v>28</v>
      </c>
      <c r="E2170" t="s">
        <v>664</v>
      </c>
      <c r="F2170" t="s">
        <v>665</v>
      </c>
      <c r="G2170" t="s">
        <v>20</v>
      </c>
      <c r="H2170" t="s">
        <v>47</v>
      </c>
      <c r="I2170" t="s">
        <v>32</v>
      </c>
      <c r="J2170" t="s">
        <v>34</v>
      </c>
      <c r="K2170" t="s">
        <v>35</v>
      </c>
      <c r="L2170" t="s">
        <v>2286</v>
      </c>
      <c r="M2170" s="2">
        <v>0</v>
      </c>
      <c r="N2170" s="3">
        <v>712</v>
      </c>
      <c r="O2170" s="3">
        <v>320</v>
      </c>
      <c r="P2170">
        <v>5</v>
      </c>
      <c r="Q2170" t="s">
        <v>7880</v>
      </c>
    </row>
    <row r="2171" spans="1:17" x14ac:dyDescent="0.25">
      <c r="A2171" t="s">
        <v>3555</v>
      </c>
      <c r="B2171" s="1">
        <v>41091</v>
      </c>
      <c r="C2171" t="s">
        <v>3556</v>
      </c>
      <c r="D2171" t="s">
        <v>28</v>
      </c>
      <c r="E2171" t="s">
        <v>664</v>
      </c>
      <c r="F2171" t="s">
        <v>665</v>
      </c>
      <c r="G2171" t="s">
        <v>20</v>
      </c>
      <c r="H2171" t="s">
        <v>47</v>
      </c>
      <c r="I2171" t="s">
        <v>32</v>
      </c>
      <c r="J2171" t="s">
        <v>34</v>
      </c>
      <c r="K2171" t="s">
        <v>89</v>
      </c>
      <c r="L2171" t="s">
        <v>3557</v>
      </c>
      <c r="M2171" s="2">
        <v>0</v>
      </c>
      <c r="N2171" s="3">
        <v>1062</v>
      </c>
      <c r="O2171" s="3">
        <v>181</v>
      </c>
      <c r="P2171">
        <v>2</v>
      </c>
      <c r="Q2171" t="s">
        <v>7880</v>
      </c>
    </row>
    <row r="2172" spans="1:17" x14ac:dyDescent="0.25">
      <c r="A2172" t="s">
        <v>3555</v>
      </c>
      <c r="B2172" s="1">
        <v>41091</v>
      </c>
      <c r="C2172" t="s">
        <v>3556</v>
      </c>
      <c r="D2172" t="s">
        <v>28</v>
      </c>
      <c r="E2172" t="s">
        <v>664</v>
      </c>
      <c r="F2172" t="s">
        <v>665</v>
      </c>
      <c r="G2172" t="s">
        <v>20</v>
      </c>
      <c r="H2172" t="s">
        <v>47</v>
      </c>
      <c r="I2172" t="s">
        <v>32</v>
      </c>
      <c r="J2172" t="s">
        <v>24</v>
      </c>
      <c r="K2172" t="s">
        <v>43</v>
      </c>
      <c r="L2172" t="s">
        <v>1743</v>
      </c>
      <c r="M2172" s="2">
        <v>0</v>
      </c>
      <c r="N2172" s="3">
        <v>158</v>
      </c>
      <c r="O2172" s="3">
        <v>30</v>
      </c>
      <c r="P2172">
        <v>3</v>
      </c>
      <c r="Q2172" t="s">
        <v>7881</v>
      </c>
    </row>
    <row r="2173" spans="1:17" x14ac:dyDescent="0.25">
      <c r="A2173" t="s">
        <v>3555</v>
      </c>
      <c r="B2173" s="1">
        <v>41091</v>
      </c>
      <c r="C2173" t="s">
        <v>3556</v>
      </c>
      <c r="D2173" t="s">
        <v>28</v>
      </c>
      <c r="E2173" t="s">
        <v>664</v>
      </c>
      <c r="F2173" t="s">
        <v>665</v>
      </c>
      <c r="G2173" t="s">
        <v>20</v>
      </c>
      <c r="H2173" t="s">
        <v>47</v>
      </c>
      <c r="I2173" t="s">
        <v>32</v>
      </c>
      <c r="J2173" t="s">
        <v>107</v>
      </c>
      <c r="K2173" t="s">
        <v>186</v>
      </c>
      <c r="L2173" t="s">
        <v>3314</v>
      </c>
      <c r="M2173" s="2">
        <v>0</v>
      </c>
      <c r="N2173" s="3">
        <v>230</v>
      </c>
      <c r="O2173" s="3">
        <v>25</v>
      </c>
      <c r="P2173">
        <v>6</v>
      </c>
      <c r="Q2173" t="s">
        <v>7881</v>
      </c>
    </row>
    <row r="2174" spans="1:17" x14ac:dyDescent="0.25">
      <c r="A2174" t="s">
        <v>3555</v>
      </c>
      <c r="B2174" s="1">
        <v>41091</v>
      </c>
      <c r="C2174" t="s">
        <v>3556</v>
      </c>
      <c r="D2174" t="s">
        <v>28</v>
      </c>
      <c r="E2174" t="s">
        <v>664</v>
      </c>
      <c r="F2174" t="s">
        <v>665</v>
      </c>
      <c r="G2174" t="s">
        <v>20</v>
      </c>
      <c r="H2174" t="s">
        <v>47</v>
      </c>
      <c r="I2174" t="s">
        <v>32</v>
      </c>
      <c r="J2174" t="s">
        <v>107</v>
      </c>
      <c r="K2174" t="s">
        <v>136</v>
      </c>
      <c r="L2174" t="s">
        <v>2671</v>
      </c>
      <c r="M2174" s="2">
        <v>0</v>
      </c>
      <c r="N2174" s="3">
        <v>380</v>
      </c>
      <c r="O2174" s="3">
        <v>84</v>
      </c>
      <c r="P2174">
        <v>5</v>
      </c>
      <c r="Q2174" t="s">
        <v>7880</v>
      </c>
    </row>
    <row r="2175" spans="1:17" x14ac:dyDescent="0.25">
      <c r="A2175" t="s">
        <v>3558</v>
      </c>
      <c r="B2175" s="1">
        <v>41092</v>
      </c>
      <c r="C2175" t="s">
        <v>754</v>
      </c>
      <c r="D2175" t="s">
        <v>101</v>
      </c>
      <c r="E2175" t="s">
        <v>325</v>
      </c>
      <c r="F2175" t="s">
        <v>1853</v>
      </c>
      <c r="G2175" t="s">
        <v>41</v>
      </c>
      <c r="H2175" t="s">
        <v>31</v>
      </c>
      <c r="I2175" t="s">
        <v>32</v>
      </c>
      <c r="J2175" t="s">
        <v>24</v>
      </c>
      <c r="K2175" t="s">
        <v>43</v>
      </c>
      <c r="L2175" t="s">
        <v>55</v>
      </c>
      <c r="M2175" s="2">
        <v>0</v>
      </c>
      <c r="N2175" s="3">
        <v>269</v>
      </c>
      <c r="O2175" s="3">
        <v>62</v>
      </c>
      <c r="P2175">
        <v>9</v>
      </c>
      <c r="Q2175" t="s">
        <v>7881</v>
      </c>
    </row>
    <row r="2176" spans="1:17" x14ac:dyDescent="0.25">
      <c r="A2176" t="s">
        <v>3559</v>
      </c>
      <c r="B2176" s="1">
        <v>41093</v>
      </c>
      <c r="C2176" t="s">
        <v>1555</v>
      </c>
      <c r="D2176" t="s">
        <v>86</v>
      </c>
      <c r="E2176" t="s">
        <v>156</v>
      </c>
      <c r="F2176" t="s">
        <v>269</v>
      </c>
      <c r="G2176" t="s">
        <v>76</v>
      </c>
      <c r="H2176" t="s">
        <v>47</v>
      </c>
      <c r="I2176" t="s">
        <v>32</v>
      </c>
      <c r="J2176" t="s">
        <v>24</v>
      </c>
      <c r="K2176" t="s">
        <v>78</v>
      </c>
      <c r="L2176" t="s">
        <v>3560</v>
      </c>
      <c r="M2176" s="2">
        <v>0</v>
      </c>
      <c r="N2176" s="3">
        <v>30</v>
      </c>
      <c r="O2176" s="3">
        <v>4</v>
      </c>
      <c r="P2176">
        <v>2</v>
      </c>
      <c r="Q2176" t="s">
        <v>7880</v>
      </c>
    </row>
    <row r="2177" spans="1:17" x14ac:dyDescent="0.25">
      <c r="A2177" t="s">
        <v>3561</v>
      </c>
      <c r="B2177" s="1">
        <v>41093</v>
      </c>
      <c r="C2177" t="s">
        <v>522</v>
      </c>
      <c r="D2177" t="s">
        <v>38</v>
      </c>
      <c r="E2177" t="s">
        <v>67</v>
      </c>
      <c r="F2177" t="s">
        <v>1697</v>
      </c>
      <c r="G2177" t="s">
        <v>41</v>
      </c>
      <c r="H2177" t="s">
        <v>47</v>
      </c>
      <c r="I2177" t="s">
        <v>32</v>
      </c>
      <c r="J2177" t="s">
        <v>107</v>
      </c>
      <c r="K2177" t="s">
        <v>108</v>
      </c>
      <c r="L2177" t="s">
        <v>3562</v>
      </c>
      <c r="M2177" s="2">
        <v>0.15</v>
      </c>
      <c r="N2177" s="3">
        <v>2123</v>
      </c>
      <c r="O2177" s="3">
        <v>125</v>
      </c>
      <c r="P2177">
        <v>8</v>
      </c>
      <c r="Q2177" t="s">
        <v>7881</v>
      </c>
    </row>
    <row r="2178" spans="1:17" x14ac:dyDescent="0.25">
      <c r="A2178" t="s">
        <v>3563</v>
      </c>
      <c r="B2178" s="1">
        <v>41093</v>
      </c>
      <c r="C2178" t="s">
        <v>3564</v>
      </c>
      <c r="D2178" t="s">
        <v>38</v>
      </c>
      <c r="E2178" t="s">
        <v>304</v>
      </c>
      <c r="F2178" t="s">
        <v>3565</v>
      </c>
      <c r="G2178" t="s">
        <v>41</v>
      </c>
      <c r="H2178" t="s">
        <v>31</v>
      </c>
      <c r="I2178" t="s">
        <v>54</v>
      </c>
      <c r="J2178" t="s">
        <v>34</v>
      </c>
      <c r="K2178" t="s">
        <v>35</v>
      </c>
      <c r="L2178" t="s">
        <v>559</v>
      </c>
      <c r="M2178" s="2">
        <v>0.1</v>
      </c>
      <c r="N2178" s="3">
        <v>907</v>
      </c>
      <c r="O2178" s="3">
        <v>-30</v>
      </c>
      <c r="P2178">
        <v>7</v>
      </c>
      <c r="Q2178" t="s">
        <v>7881</v>
      </c>
    </row>
    <row r="2179" spans="1:17" x14ac:dyDescent="0.25">
      <c r="A2179" t="s">
        <v>3566</v>
      </c>
      <c r="B2179" s="1">
        <v>41094</v>
      </c>
      <c r="C2179" t="s">
        <v>866</v>
      </c>
      <c r="D2179" t="s">
        <v>101</v>
      </c>
      <c r="E2179" t="s">
        <v>454</v>
      </c>
      <c r="F2179" t="s">
        <v>454</v>
      </c>
      <c r="G2179" t="s">
        <v>41</v>
      </c>
      <c r="H2179" t="s">
        <v>47</v>
      </c>
      <c r="I2179" t="s">
        <v>22</v>
      </c>
      <c r="J2179" t="s">
        <v>24</v>
      </c>
      <c r="K2179" t="s">
        <v>169</v>
      </c>
      <c r="L2179" t="s">
        <v>3033</v>
      </c>
      <c r="M2179" s="2">
        <v>0.1</v>
      </c>
      <c r="N2179" s="3">
        <v>57</v>
      </c>
      <c r="O2179" s="3">
        <v>13</v>
      </c>
      <c r="P2179">
        <v>3</v>
      </c>
      <c r="Q2179" t="s">
        <v>7880</v>
      </c>
    </row>
    <row r="2180" spans="1:17" x14ac:dyDescent="0.25">
      <c r="A2180" t="s">
        <v>3566</v>
      </c>
      <c r="B2180" s="1">
        <v>41094</v>
      </c>
      <c r="C2180" t="s">
        <v>866</v>
      </c>
      <c r="D2180" t="s">
        <v>101</v>
      </c>
      <c r="E2180" t="s">
        <v>454</v>
      </c>
      <c r="F2180" t="s">
        <v>454</v>
      </c>
      <c r="G2180" t="s">
        <v>41</v>
      </c>
      <c r="H2180" t="s">
        <v>47</v>
      </c>
      <c r="I2180" t="s">
        <v>22</v>
      </c>
      <c r="J2180" t="s">
        <v>24</v>
      </c>
      <c r="K2180" t="s">
        <v>63</v>
      </c>
      <c r="L2180" t="s">
        <v>3247</v>
      </c>
      <c r="M2180" s="2">
        <v>0.1</v>
      </c>
      <c r="N2180" s="3">
        <v>29</v>
      </c>
      <c r="O2180" s="3">
        <v>8</v>
      </c>
      <c r="P2180">
        <v>2</v>
      </c>
      <c r="Q2180" t="s">
        <v>7880</v>
      </c>
    </row>
    <row r="2181" spans="1:17" x14ac:dyDescent="0.25">
      <c r="A2181" t="s">
        <v>3567</v>
      </c>
      <c r="B2181" s="1">
        <v>41094</v>
      </c>
      <c r="C2181" t="s">
        <v>957</v>
      </c>
      <c r="D2181" t="s">
        <v>189</v>
      </c>
      <c r="E2181" t="s">
        <v>1132</v>
      </c>
      <c r="F2181" t="s">
        <v>1133</v>
      </c>
      <c r="G2181" t="s">
        <v>41</v>
      </c>
      <c r="H2181" t="s">
        <v>31</v>
      </c>
      <c r="I2181" t="s">
        <v>22</v>
      </c>
      <c r="J2181" t="s">
        <v>24</v>
      </c>
      <c r="K2181" t="s">
        <v>63</v>
      </c>
      <c r="L2181" t="s">
        <v>1009</v>
      </c>
      <c r="M2181" s="2">
        <v>0</v>
      </c>
      <c r="N2181" s="3">
        <v>66</v>
      </c>
      <c r="O2181" s="3">
        <v>22</v>
      </c>
      <c r="P2181">
        <v>4</v>
      </c>
      <c r="Q2181" t="s">
        <v>7880</v>
      </c>
    </row>
    <row r="2182" spans="1:17" x14ac:dyDescent="0.25">
      <c r="A2182" t="s">
        <v>3567</v>
      </c>
      <c r="B2182" s="1">
        <v>41094</v>
      </c>
      <c r="C2182" t="s">
        <v>957</v>
      </c>
      <c r="D2182" t="s">
        <v>189</v>
      </c>
      <c r="E2182" t="s">
        <v>1132</v>
      </c>
      <c r="F2182" t="s">
        <v>1133</v>
      </c>
      <c r="G2182" t="s">
        <v>41</v>
      </c>
      <c r="H2182" t="s">
        <v>31</v>
      </c>
      <c r="I2182" t="s">
        <v>22</v>
      </c>
      <c r="J2182" t="s">
        <v>24</v>
      </c>
      <c r="K2182" t="s">
        <v>50</v>
      </c>
      <c r="L2182" t="s">
        <v>3568</v>
      </c>
      <c r="M2182" s="2">
        <v>0</v>
      </c>
      <c r="N2182" s="3">
        <v>147</v>
      </c>
      <c r="O2182" s="3">
        <v>44</v>
      </c>
      <c r="P2182">
        <v>3</v>
      </c>
      <c r="Q2182" t="s">
        <v>7880</v>
      </c>
    </row>
    <row r="2183" spans="1:17" x14ac:dyDescent="0.25">
      <c r="A2183" t="s">
        <v>3569</v>
      </c>
      <c r="B2183" s="1">
        <v>41094</v>
      </c>
      <c r="C2183" t="s">
        <v>723</v>
      </c>
      <c r="D2183" t="s">
        <v>28</v>
      </c>
      <c r="E2183" t="s">
        <v>29</v>
      </c>
      <c r="F2183" t="s">
        <v>2008</v>
      </c>
      <c r="G2183" t="s">
        <v>20</v>
      </c>
      <c r="H2183" t="s">
        <v>31</v>
      </c>
      <c r="I2183" t="s">
        <v>32</v>
      </c>
      <c r="J2183" t="s">
        <v>24</v>
      </c>
      <c r="K2183" t="s">
        <v>141</v>
      </c>
      <c r="L2183" t="s">
        <v>3570</v>
      </c>
      <c r="M2183" s="2">
        <v>0</v>
      </c>
      <c r="N2183" s="3">
        <v>1488</v>
      </c>
      <c r="O2183" s="3">
        <v>372</v>
      </c>
      <c r="P2183">
        <v>3</v>
      </c>
      <c r="Q2183" t="s">
        <v>7881</v>
      </c>
    </row>
    <row r="2184" spans="1:17" x14ac:dyDescent="0.25">
      <c r="A2184" t="s">
        <v>3569</v>
      </c>
      <c r="B2184" s="1">
        <v>41094</v>
      </c>
      <c r="C2184" t="s">
        <v>723</v>
      </c>
      <c r="D2184" t="s">
        <v>28</v>
      </c>
      <c r="E2184" t="s">
        <v>29</v>
      </c>
      <c r="F2184" t="s">
        <v>2008</v>
      </c>
      <c r="G2184" t="s">
        <v>20</v>
      </c>
      <c r="H2184" t="s">
        <v>31</v>
      </c>
      <c r="I2184" t="s">
        <v>32</v>
      </c>
      <c r="J2184" t="s">
        <v>24</v>
      </c>
      <c r="K2184" t="s">
        <v>169</v>
      </c>
      <c r="L2184" t="s">
        <v>2002</v>
      </c>
      <c r="M2184" s="2">
        <v>0</v>
      </c>
      <c r="N2184" s="3">
        <v>24</v>
      </c>
      <c r="O2184" s="3">
        <v>6</v>
      </c>
      <c r="P2184">
        <v>2</v>
      </c>
      <c r="Q2184" t="s">
        <v>7881</v>
      </c>
    </row>
    <row r="2185" spans="1:17" x14ac:dyDescent="0.25">
      <c r="A2185" t="s">
        <v>3569</v>
      </c>
      <c r="B2185" s="1">
        <v>41094</v>
      </c>
      <c r="C2185" t="s">
        <v>723</v>
      </c>
      <c r="D2185" t="s">
        <v>28</v>
      </c>
      <c r="E2185" t="s">
        <v>29</v>
      </c>
      <c r="F2185" t="s">
        <v>2008</v>
      </c>
      <c r="G2185" t="s">
        <v>20</v>
      </c>
      <c r="H2185" t="s">
        <v>31</v>
      </c>
      <c r="I2185" t="s">
        <v>32</v>
      </c>
      <c r="J2185" t="s">
        <v>24</v>
      </c>
      <c r="K2185" t="s">
        <v>50</v>
      </c>
      <c r="L2185" t="s">
        <v>3571</v>
      </c>
      <c r="M2185" s="2">
        <v>0</v>
      </c>
      <c r="N2185" s="3">
        <v>99</v>
      </c>
      <c r="O2185" s="3">
        <v>25</v>
      </c>
      <c r="P2185">
        <v>6</v>
      </c>
      <c r="Q2185" t="s">
        <v>7880</v>
      </c>
    </row>
    <row r="2186" spans="1:17" x14ac:dyDescent="0.25">
      <c r="A2186" t="s">
        <v>3572</v>
      </c>
      <c r="B2186" s="1">
        <v>41094</v>
      </c>
      <c r="C2186" t="s">
        <v>52</v>
      </c>
      <c r="D2186" t="s">
        <v>28</v>
      </c>
      <c r="E2186" t="s">
        <v>29</v>
      </c>
      <c r="F2186" t="s">
        <v>280</v>
      </c>
      <c r="G2186" t="s">
        <v>20</v>
      </c>
      <c r="H2186" t="s">
        <v>21</v>
      </c>
      <c r="I2186" t="s">
        <v>32</v>
      </c>
      <c r="J2186" t="s">
        <v>24</v>
      </c>
      <c r="K2186" t="s">
        <v>43</v>
      </c>
      <c r="L2186" t="s">
        <v>1780</v>
      </c>
      <c r="M2186" s="2">
        <v>0.1</v>
      </c>
      <c r="N2186" s="3">
        <v>27</v>
      </c>
      <c r="O2186" s="3">
        <v>7</v>
      </c>
      <c r="P2186">
        <v>1</v>
      </c>
      <c r="Q2186" t="s">
        <v>7880</v>
      </c>
    </row>
    <row r="2187" spans="1:17" x14ac:dyDescent="0.25">
      <c r="A2187" t="s">
        <v>3572</v>
      </c>
      <c r="B2187" s="1">
        <v>41094</v>
      </c>
      <c r="C2187" t="s">
        <v>52</v>
      </c>
      <c r="D2187" t="s">
        <v>28</v>
      </c>
      <c r="E2187" t="s">
        <v>29</v>
      </c>
      <c r="F2187" t="s">
        <v>280</v>
      </c>
      <c r="G2187" t="s">
        <v>20</v>
      </c>
      <c r="H2187" t="s">
        <v>21</v>
      </c>
      <c r="I2187" t="s">
        <v>32</v>
      </c>
      <c r="J2187" t="s">
        <v>24</v>
      </c>
      <c r="K2187" t="s">
        <v>169</v>
      </c>
      <c r="L2187" t="s">
        <v>3573</v>
      </c>
      <c r="M2187" s="2">
        <v>0.1</v>
      </c>
      <c r="N2187" s="3">
        <v>45</v>
      </c>
      <c r="O2187" s="3">
        <v>-3</v>
      </c>
      <c r="P2187">
        <v>2</v>
      </c>
      <c r="Q2187" t="s">
        <v>7881</v>
      </c>
    </row>
    <row r="2188" spans="1:17" x14ac:dyDescent="0.25">
      <c r="A2188" t="s">
        <v>3572</v>
      </c>
      <c r="B2188" s="1">
        <v>41094</v>
      </c>
      <c r="C2188" t="s">
        <v>52</v>
      </c>
      <c r="D2188" t="s">
        <v>28</v>
      </c>
      <c r="E2188" t="s">
        <v>29</v>
      </c>
      <c r="F2188" t="s">
        <v>280</v>
      </c>
      <c r="G2188" t="s">
        <v>20</v>
      </c>
      <c r="H2188" t="s">
        <v>21</v>
      </c>
      <c r="I2188" t="s">
        <v>32</v>
      </c>
      <c r="J2188" t="s">
        <v>24</v>
      </c>
      <c r="K2188" t="s">
        <v>25</v>
      </c>
      <c r="L2188" t="s">
        <v>133</v>
      </c>
      <c r="M2188" s="2">
        <v>0.1</v>
      </c>
      <c r="N2188" s="3">
        <v>55</v>
      </c>
      <c r="O2188" s="3">
        <v>22</v>
      </c>
      <c r="P2188">
        <v>3</v>
      </c>
      <c r="Q2188" t="s">
        <v>7880</v>
      </c>
    </row>
    <row r="2189" spans="1:17" x14ac:dyDescent="0.25">
      <c r="A2189" t="s">
        <v>3574</v>
      </c>
      <c r="B2189" s="1">
        <v>41095</v>
      </c>
      <c r="C2189" t="s">
        <v>3575</v>
      </c>
      <c r="D2189" t="s">
        <v>101</v>
      </c>
      <c r="E2189" t="s">
        <v>183</v>
      </c>
      <c r="F2189" t="s">
        <v>3576</v>
      </c>
      <c r="G2189" t="s">
        <v>41</v>
      </c>
      <c r="H2189" t="s">
        <v>31</v>
      </c>
      <c r="I2189" t="s">
        <v>54</v>
      </c>
      <c r="J2189" t="s">
        <v>24</v>
      </c>
      <c r="K2189" t="s">
        <v>43</v>
      </c>
      <c r="L2189" t="s">
        <v>2454</v>
      </c>
      <c r="M2189" s="2">
        <v>0</v>
      </c>
      <c r="N2189" s="3">
        <v>165</v>
      </c>
      <c r="O2189" s="3">
        <v>3</v>
      </c>
      <c r="P2189">
        <v>7</v>
      </c>
      <c r="Q2189" t="s">
        <v>7881</v>
      </c>
    </row>
    <row r="2190" spans="1:17" x14ac:dyDescent="0.25">
      <c r="A2190" t="s">
        <v>3574</v>
      </c>
      <c r="B2190" s="1">
        <v>41095</v>
      </c>
      <c r="C2190" t="s">
        <v>3575</v>
      </c>
      <c r="D2190" t="s">
        <v>101</v>
      </c>
      <c r="E2190" t="s">
        <v>183</v>
      </c>
      <c r="F2190" t="s">
        <v>3576</v>
      </c>
      <c r="G2190" t="s">
        <v>41</v>
      </c>
      <c r="H2190" t="s">
        <v>31</v>
      </c>
      <c r="I2190" t="s">
        <v>54</v>
      </c>
      <c r="J2190" t="s">
        <v>24</v>
      </c>
      <c r="K2190" t="s">
        <v>43</v>
      </c>
      <c r="L2190" t="s">
        <v>3577</v>
      </c>
      <c r="M2190" s="2">
        <v>0</v>
      </c>
      <c r="N2190" s="3">
        <v>46</v>
      </c>
      <c r="O2190" s="3">
        <v>7</v>
      </c>
      <c r="P2190">
        <v>1</v>
      </c>
      <c r="Q2190" t="s">
        <v>7880</v>
      </c>
    </row>
    <row r="2191" spans="1:17" x14ac:dyDescent="0.25">
      <c r="A2191" t="s">
        <v>3574</v>
      </c>
      <c r="B2191" s="1">
        <v>41095</v>
      </c>
      <c r="C2191" t="s">
        <v>3575</v>
      </c>
      <c r="D2191" t="s">
        <v>101</v>
      </c>
      <c r="E2191" t="s">
        <v>183</v>
      </c>
      <c r="F2191" t="s">
        <v>3576</v>
      </c>
      <c r="G2191" t="s">
        <v>41</v>
      </c>
      <c r="H2191" t="s">
        <v>31</v>
      </c>
      <c r="I2191" t="s">
        <v>54</v>
      </c>
      <c r="J2191" t="s">
        <v>107</v>
      </c>
      <c r="K2191" t="s">
        <v>186</v>
      </c>
      <c r="L2191" t="s">
        <v>3578</v>
      </c>
      <c r="M2191" s="2">
        <v>0</v>
      </c>
      <c r="N2191" s="3">
        <v>519</v>
      </c>
      <c r="O2191" s="3">
        <v>73</v>
      </c>
      <c r="P2191">
        <v>5</v>
      </c>
      <c r="Q2191" t="s">
        <v>7880</v>
      </c>
    </row>
    <row r="2192" spans="1:17" x14ac:dyDescent="0.25">
      <c r="A2192" t="s">
        <v>3579</v>
      </c>
      <c r="B2192" s="1">
        <v>41095</v>
      </c>
      <c r="C2192" t="s">
        <v>127</v>
      </c>
      <c r="D2192" t="s">
        <v>101</v>
      </c>
      <c r="E2192" t="s">
        <v>183</v>
      </c>
      <c r="F2192" t="s">
        <v>687</v>
      </c>
      <c r="G2192" t="s">
        <v>41</v>
      </c>
      <c r="H2192" t="s">
        <v>31</v>
      </c>
      <c r="I2192" t="s">
        <v>32</v>
      </c>
      <c r="J2192" t="s">
        <v>24</v>
      </c>
      <c r="K2192" t="s">
        <v>50</v>
      </c>
      <c r="L2192" t="s">
        <v>1379</v>
      </c>
      <c r="M2192" s="2">
        <v>0.1</v>
      </c>
      <c r="N2192" s="3">
        <v>98</v>
      </c>
      <c r="O2192" s="3">
        <v>30</v>
      </c>
      <c r="P2192">
        <v>2</v>
      </c>
      <c r="Q2192" t="s">
        <v>7881</v>
      </c>
    </row>
    <row r="2193" spans="1:17" x14ac:dyDescent="0.25">
      <c r="A2193" t="s">
        <v>3580</v>
      </c>
      <c r="B2193" s="1">
        <v>41096</v>
      </c>
      <c r="C2193" t="s">
        <v>715</v>
      </c>
      <c r="D2193" t="s">
        <v>38</v>
      </c>
      <c r="E2193" t="s">
        <v>304</v>
      </c>
      <c r="F2193" t="s">
        <v>3581</v>
      </c>
      <c r="G2193" t="s">
        <v>41</v>
      </c>
      <c r="H2193" t="s">
        <v>47</v>
      </c>
      <c r="I2193" t="s">
        <v>32</v>
      </c>
      <c r="J2193" t="s">
        <v>24</v>
      </c>
      <c r="K2193" t="s">
        <v>141</v>
      </c>
      <c r="L2193" t="s">
        <v>3582</v>
      </c>
      <c r="M2193" s="2">
        <v>0.1</v>
      </c>
      <c r="N2193" s="3">
        <v>1952</v>
      </c>
      <c r="O2193" s="3">
        <v>759</v>
      </c>
      <c r="P2193">
        <v>4</v>
      </c>
      <c r="Q2193" t="s">
        <v>7881</v>
      </c>
    </row>
    <row r="2194" spans="1:17" x14ac:dyDescent="0.25">
      <c r="A2194" t="s">
        <v>3583</v>
      </c>
      <c r="B2194" s="1">
        <v>41096</v>
      </c>
      <c r="C2194" t="s">
        <v>1052</v>
      </c>
      <c r="D2194" t="s">
        <v>28</v>
      </c>
      <c r="E2194" t="s">
        <v>29</v>
      </c>
      <c r="F2194" t="s">
        <v>1607</v>
      </c>
      <c r="G2194" t="s">
        <v>20</v>
      </c>
      <c r="H2194" t="s">
        <v>47</v>
      </c>
      <c r="I2194" t="s">
        <v>32</v>
      </c>
      <c r="J2194" t="s">
        <v>24</v>
      </c>
      <c r="K2194" t="s">
        <v>78</v>
      </c>
      <c r="L2194" t="s">
        <v>1488</v>
      </c>
      <c r="M2194" s="2">
        <v>0</v>
      </c>
      <c r="N2194" s="3">
        <v>33</v>
      </c>
      <c r="O2194" s="3">
        <v>9</v>
      </c>
      <c r="P2194">
        <v>2</v>
      </c>
      <c r="Q2194" t="s">
        <v>7880</v>
      </c>
    </row>
    <row r="2195" spans="1:17" x14ac:dyDescent="0.25">
      <c r="A2195" t="s">
        <v>3584</v>
      </c>
      <c r="B2195" s="1">
        <v>41096</v>
      </c>
      <c r="C2195" t="s">
        <v>1058</v>
      </c>
      <c r="D2195" t="s">
        <v>38</v>
      </c>
      <c r="E2195" t="s">
        <v>59</v>
      </c>
      <c r="F2195" t="s">
        <v>1515</v>
      </c>
      <c r="G2195" t="s">
        <v>41</v>
      </c>
      <c r="H2195" t="s">
        <v>47</v>
      </c>
      <c r="I2195" t="s">
        <v>32</v>
      </c>
      <c r="J2195" t="s">
        <v>34</v>
      </c>
      <c r="K2195" t="s">
        <v>97</v>
      </c>
      <c r="L2195" t="s">
        <v>3585</v>
      </c>
      <c r="M2195" s="2">
        <v>0.1</v>
      </c>
      <c r="N2195" s="3">
        <v>352</v>
      </c>
      <c r="O2195" s="3">
        <v>67</v>
      </c>
      <c r="P2195">
        <v>4</v>
      </c>
      <c r="Q2195" t="s">
        <v>7880</v>
      </c>
    </row>
    <row r="2196" spans="1:17" x14ac:dyDescent="0.25">
      <c r="A2196" t="s">
        <v>3584</v>
      </c>
      <c r="B2196" s="1">
        <v>41096</v>
      </c>
      <c r="C2196" t="s">
        <v>1058</v>
      </c>
      <c r="D2196" t="s">
        <v>38</v>
      </c>
      <c r="E2196" t="s">
        <v>59</v>
      </c>
      <c r="F2196" t="s">
        <v>1515</v>
      </c>
      <c r="G2196" t="s">
        <v>41</v>
      </c>
      <c r="H2196" t="s">
        <v>47</v>
      </c>
      <c r="I2196" t="s">
        <v>32</v>
      </c>
      <c r="J2196" t="s">
        <v>24</v>
      </c>
      <c r="K2196" t="s">
        <v>78</v>
      </c>
      <c r="L2196" t="s">
        <v>948</v>
      </c>
      <c r="M2196" s="2">
        <v>0</v>
      </c>
      <c r="N2196" s="3">
        <v>35</v>
      </c>
      <c r="O2196" s="3">
        <v>8</v>
      </c>
      <c r="P2196">
        <v>3</v>
      </c>
      <c r="Q2196" t="s">
        <v>7880</v>
      </c>
    </row>
    <row r="2197" spans="1:17" x14ac:dyDescent="0.25">
      <c r="A2197" t="s">
        <v>3584</v>
      </c>
      <c r="B2197" s="1">
        <v>41096</v>
      </c>
      <c r="C2197" t="s">
        <v>1058</v>
      </c>
      <c r="D2197" t="s">
        <v>38</v>
      </c>
      <c r="E2197" t="s">
        <v>59</v>
      </c>
      <c r="F2197" t="s">
        <v>1515</v>
      </c>
      <c r="G2197" t="s">
        <v>41</v>
      </c>
      <c r="H2197" t="s">
        <v>47</v>
      </c>
      <c r="I2197" t="s">
        <v>32</v>
      </c>
      <c r="J2197" t="s">
        <v>24</v>
      </c>
      <c r="K2197" t="s">
        <v>63</v>
      </c>
      <c r="L2197" t="s">
        <v>3586</v>
      </c>
      <c r="M2197" s="2">
        <v>0</v>
      </c>
      <c r="N2197" s="3">
        <v>15</v>
      </c>
      <c r="O2197" s="3">
        <v>3</v>
      </c>
      <c r="P2197">
        <v>1</v>
      </c>
      <c r="Q2197" t="s">
        <v>7880</v>
      </c>
    </row>
    <row r="2198" spans="1:17" x14ac:dyDescent="0.25">
      <c r="A2198" t="s">
        <v>3584</v>
      </c>
      <c r="B2198" s="1">
        <v>41096</v>
      </c>
      <c r="C2198" t="s">
        <v>1058</v>
      </c>
      <c r="D2198" t="s">
        <v>38</v>
      </c>
      <c r="E2198" t="s">
        <v>59</v>
      </c>
      <c r="F2198" t="s">
        <v>1515</v>
      </c>
      <c r="G2198" t="s">
        <v>41</v>
      </c>
      <c r="H2198" t="s">
        <v>47</v>
      </c>
      <c r="I2198" t="s">
        <v>32</v>
      </c>
      <c r="J2198" t="s">
        <v>24</v>
      </c>
      <c r="K2198" t="s">
        <v>91</v>
      </c>
      <c r="L2198" t="s">
        <v>3587</v>
      </c>
      <c r="M2198" s="2">
        <v>0</v>
      </c>
      <c r="N2198" s="3">
        <v>23</v>
      </c>
      <c r="O2198" s="3">
        <v>3</v>
      </c>
      <c r="P2198">
        <v>2</v>
      </c>
      <c r="Q2198" t="s">
        <v>7880</v>
      </c>
    </row>
    <row r="2199" spans="1:17" x14ac:dyDescent="0.25">
      <c r="A2199" t="s">
        <v>3588</v>
      </c>
      <c r="B2199" s="1">
        <v>41096</v>
      </c>
      <c r="C2199" t="s">
        <v>3539</v>
      </c>
      <c r="D2199" t="s">
        <v>38</v>
      </c>
      <c r="E2199" t="s">
        <v>67</v>
      </c>
      <c r="F2199" t="s">
        <v>2121</v>
      </c>
      <c r="G2199" t="s">
        <v>41</v>
      </c>
      <c r="H2199" t="s">
        <v>21</v>
      </c>
      <c r="I2199" t="s">
        <v>32</v>
      </c>
      <c r="J2199" t="s">
        <v>34</v>
      </c>
      <c r="K2199" t="s">
        <v>97</v>
      </c>
      <c r="L2199" t="s">
        <v>3589</v>
      </c>
      <c r="M2199" s="2">
        <v>0.1</v>
      </c>
      <c r="N2199" s="3">
        <v>258</v>
      </c>
      <c r="O2199" s="3">
        <v>75</v>
      </c>
      <c r="P2199">
        <v>2</v>
      </c>
      <c r="Q2199" t="s">
        <v>7880</v>
      </c>
    </row>
    <row r="2200" spans="1:17" x14ac:dyDescent="0.25">
      <c r="A2200" t="s">
        <v>3588</v>
      </c>
      <c r="B2200" s="1">
        <v>41096</v>
      </c>
      <c r="C2200" t="s">
        <v>3539</v>
      </c>
      <c r="D2200" t="s">
        <v>38</v>
      </c>
      <c r="E2200" t="s">
        <v>67</v>
      </c>
      <c r="F2200" t="s">
        <v>2121</v>
      </c>
      <c r="G2200" t="s">
        <v>41</v>
      </c>
      <c r="H2200" t="s">
        <v>21</v>
      </c>
      <c r="I2200" t="s">
        <v>32</v>
      </c>
      <c r="J2200" t="s">
        <v>34</v>
      </c>
      <c r="K2200" t="s">
        <v>218</v>
      </c>
      <c r="L2200" t="s">
        <v>1672</v>
      </c>
      <c r="M2200" s="2">
        <v>0</v>
      </c>
      <c r="N2200" s="3">
        <v>226</v>
      </c>
      <c r="O2200" s="3">
        <v>99</v>
      </c>
      <c r="P2200">
        <v>4</v>
      </c>
      <c r="Q2200" t="s">
        <v>7880</v>
      </c>
    </row>
    <row r="2201" spans="1:17" x14ac:dyDescent="0.25">
      <c r="A2201" t="s">
        <v>3588</v>
      </c>
      <c r="B2201" s="1">
        <v>41096</v>
      </c>
      <c r="C2201" t="s">
        <v>3539</v>
      </c>
      <c r="D2201" t="s">
        <v>38</v>
      </c>
      <c r="E2201" t="s">
        <v>67</v>
      </c>
      <c r="F2201" t="s">
        <v>2121</v>
      </c>
      <c r="G2201" t="s">
        <v>41</v>
      </c>
      <c r="H2201" t="s">
        <v>21</v>
      </c>
      <c r="I2201" t="s">
        <v>32</v>
      </c>
      <c r="J2201" t="s">
        <v>24</v>
      </c>
      <c r="K2201" t="s">
        <v>145</v>
      </c>
      <c r="L2201" t="s">
        <v>3590</v>
      </c>
      <c r="M2201" s="2">
        <v>0</v>
      </c>
      <c r="N2201" s="3">
        <v>75</v>
      </c>
      <c r="O2201" s="3">
        <v>9</v>
      </c>
      <c r="P2201">
        <v>3</v>
      </c>
      <c r="Q2201" t="s">
        <v>7880</v>
      </c>
    </row>
    <row r="2202" spans="1:17" x14ac:dyDescent="0.25">
      <c r="A2202" t="s">
        <v>3591</v>
      </c>
      <c r="B2202" s="1">
        <v>41096</v>
      </c>
      <c r="C2202" t="s">
        <v>1429</v>
      </c>
      <c r="D2202" t="s">
        <v>38</v>
      </c>
      <c r="E2202" t="s">
        <v>178</v>
      </c>
      <c r="F2202" t="s">
        <v>385</v>
      </c>
      <c r="G2202" t="s">
        <v>41</v>
      </c>
      <c r="H2202" t="s">
        <v>21</v>
      </c>
      <c r="I2202" t="s">
        <v>32</v>
      </c>
      <c r="J2202" t="s">
        <v>34</v>
      </c>
      <c r="K2202" t="s">
        <v>97</v>
      </c>
      <c r="L2202" t="s">
        <v>3592</v>
      </c>
      <c r="M2202" s="2">
        <v>0.1</v>
      </c>
      <c r="N2202" s="3">
        <v>518</v>
      </c>
      <c r="O2202" s="3">
        <v>63</v>
      </c>
      <c r="P2202">
        <v>8</v>
      </c>
      <c r="Q2202" t="s">
        <v>7881</v>
      </c>
    </row>
    <row r="2203" spans="1:17" x14ac:dyDescent="0.25">
      <c r="A2203" t="s">
        <v>3593</v>
      </c>
      <c r="B2203" s="1">
        <v>41096</v>
      </c>
      <c r="C2203" t="s">
        <v>3338</v>
      </c>
      <c r="D2203" t="s">
        <v>230</v>
      </c>
      <c r="E2203" t="s">
        <v>231</v>
      </c>
      <c r="F2203" t="s">
        <v>231</v>
      </c>
      <c r="G2203" t="s">
        <v>20</v>
      </c>
      <c r="H2203" t="s">
        <v>47</v>
      </c>
      <c r="I2203" t="s">
        <v>22</v>
      </c>
      <c r="J2203" t="s">
        <v>34</v>
      </c>
      <c r="K2203" t="s">
        <v>218</v>
      </c>
      <c r="L2203" t="s">
        <v>2765</v>
      </c>
      <c r="M2203" s="2">
        <v>0</v>
      </c>
      <c r="N2203" s="3">
        <v>353</v>
      </c>
      <c r="O2203" s="3">
        <v>7</v>
      </c>
      <c r="P2203">
        <v>7</v>
      </c>
      <c r="Q2203" t="s">
        <v>7880</v>
      </c>
    </row>
    <row r="2204" spans="1:17" x14ac:dyDescent="0.25">
      <c r="A2204" t="s">
        <v>3593</v>
      </c>
      <c r="B2204" s="1">
        <v>41096</v>
      </c>
      <c r="C2204" t="s">
        <v>3338</v>
      </c>
      <c r="D2204" t="s">
        <v>230</v>
      </c>
      <c r="E2204" t="s">
        <v>231</v>
      </c>
      <c r="F2204" t="s">
        <v>231</v>
      </c>
      <c r="G2204" t="s">
        <v>20</v>
      </c>
      <c r="H2204" t="s">
        <v>47</v>
      </c>
      <c r="I2204" t="s">
        <v>22</v>
      </c>
      <c r="J2204" t="s">
        <v>24</v>
      </c>
      <c r="K2204" t="s">
        <v>43</v>
      </c>
      <c r="L2204" t="s">
        <v>2881</v>
      </c>
      <c r="M2204" s="2">
        <v>0</v>
      </c>
      <c r="N2204" s="3">
        <v>343</v>
      </c>
      <c r="O2204" s="3">
        <v>171</v>
      </c>
      <c r="P2204">
        <v>7</v>
      </c>
      <c r="Q2204" t="s">
        <v>7880</v>
      </c>
    </row>
    <row r="2205" spans="1:17" x14ac:dyDescent="0.25">
      <c r="A2205" t="s">
        <v>3594</v>
      </c>
      <c r="B2205" s="1">
        <v>41100</v>
      </c>
      <c r="C2205" t="s">
        <v>1499</v>
      </c>
      <c r="D2205" t="s">
        <v>417</v>
      </c>
      <c r="E2205" t="s">
        <v>418</v>
      </c>
      <c r="F2205" t="s">
        <v>3595</v>
      </c>
      <c r="G2205" t="s">
        <v>20</v>
      </c>
      <c r="H2205" t="s">
        <v>21</v>
      </c>
      <c r="I2205" t="s">
        <v>32</v>
      </c>
      <c r="J2205" t="s">
        <v>24</v>
      </c>
      <c r="K2205" t="s">
        <v>43</v>
      </c>
      <c r="L2205" t="s">
        <v>2828</v>
      </c>
      <c r="M2205" s="2">
        <v>0.5</v>
      </c>
      <c r="N2205" s="3">
        <v>51</v>
      </c>
      <c r="O2205" s="3">
        <v>-21</v>
      </c>
      <c r="P2205">
        <v>2</v>
      </c>
      <c r="Q2205" t="s">
        <v>7880</v>
      </c>
    </row>
    <row r="2206" spans="1:17" x14ac:dyDescent="0.25">
      <c r="A2206" t="s">
        <v>3596</v>
      </c>
      <c r="B2206" s="1">
        <v>41101</v>
      </c>
      <c r="C2206" t="s">
        <v>898</v>
      </c>
      <c r="D2206" t="s">
        <v>119</v>
      </c>
      <c r="E2206" t="s">
        <v>926</v>
      </c>
      <c r="F2206" t="s">
        <v>3597</v>
      </c>
      <c r="G2206" t="s">
        <v>41</v>
      </c>
      <c r="H2206" t="s">
        <v>47</v>
      </c>
      <c r="I2206" t="s">
        <v>54</v>
      </c>
      <c r="J2206" t="s">
        <v>24</v>
      </c>
      <c r="K2206" t="s">
        <v>63</v>
      </c>
      <c r="L2206" t="s">
        <v>1286</v>
      </c>
      <c r="M2206" s="2">
        <v>0.5</v>
      </c>
      <c r="N2206" s="3">
        <v>14</v>
      </c>
      <c r="O2206" s="3">
        <v>-1</v>
      </c>
      <c r="P2206">
        <v>2</v>
      </c>
      <c r="Q2206" t="s">
        <v>7881</v>
      </c>
    </row>
    <row r="2207" spans="1:17" x14ac:dyDescent="0.25">
      <c r="A2207" t="s">
        <v>3598</v>
      </c>
      <c r="B2207" s="1">
        <v>41101</v>
      </c>
      <c r="C2207" t="s">
        <v>2951</v>
      </c>
      <c r="D2207" t="s">
        <v>101</v>
      </c>
      <c r="E2207" t="s">
        <v>758</v>
      </c>
      <c r="F2207" t="s">
        <v>1405</v>
      </c>
      <c r="G2207" t="s">
        <v>41</v>
      </c>
      <c r="H2207" t="s">
        <v>31</v>
      </c>
      <c r="I2207" t="s">
        <v>32</v>
      </c>
      <c r="J2207" t="s">
        <v>34</v>
      </c>
      <c r="K2207" t="s">
        <v>218</v>
      </c>
      <c r="L2207" t="s">
        <v>900</v>
      </c>
      <c r="M2207" s="2">
        <v>0</v>
      </c>
      <c r="N2207" s="3">
        <v>906</v>
      </c>
      <c r="O2207" s="3">
        <v>235</v>
      </c>
      <c r="P2207">
        <v>8</v>
      </c>
      <c r="Q2207" t="s">
        <v>7880</v>
      </c>
    </row>
    <row r="2208" spans="1:17" x14ac:dyDescent="0.25">
      <c r="A2208" t="s">
        <v>3598</v>
      </c>
      <c r="B2208" s="1">
        <v>41101</v>
      </c>
      <c r="C2208" t="s">
        <v>2951</v>
      </c>
      <c r="D2208" t="s">
        <v>101</v>
      </c>
      <c r="E2208" t="s">
        <v>758</v>
      </c>
      <c r="F2208" t="s">
        <v>1405</v>
      </c>
      <c r="G2208" t="s">
        <v>41</v>
      </c>
      <c r="H2208" t="s">
        <v>31</v>
      </c>
      <c r="I2208" t="s">
        <v>32</v>
      </c>
      <c r="J2208" t="s">
        <v>24</v>
      </c>
      <c r="K2208" t="s">
        <v>43</v>
      </c>
      <c r="L2208" t="s">
        <v>1855</v>
      </c>
      <c r="M2208" s="2">
        <v>0</v>
      </c>
      <c r="N2208" s="3">
        <v>398</v>
      </c>
      <c r="O2208" s="3">
        <v>60</v>
      </c>
      <c r="P2208">
        <v>7</v>
      </c>
      <c r="Q2208" t="s">
        <v>7881</v>
      </c>
    </row>
    <row r="2209" spans="1:17" x14ac:dyDescent="0.25">
      <c r="A2209" t="s">
        <v>3598</v>
      </c>
      <c r="B2209" s="1">
        <v>41101</v>
      </c>
      <c r="C2209" t="s">
        <v>2951</v>
      </c>
      <c r="D2209" t="s">
        <v>101</v>
      </c>
      <c r="E2209" t="s">
        <v>758</v>
      </c>
      <c r="F2209" t="s">
        <v>1405</v>
      </c>
      <c r="G2209" t="s">
        <v>41</v>
      </c>
      <c r="H2209" t="s">
        <v>31</v>
      </c>
      <c r="I2209" t="s">
        <v>32</v>
      </c>
      <c r="J2209" t="s">
        <v>24</v>
      </c>
      <c r="K2209" t="s">
        <v>78</v>
      </c>
      <c r="L2209" t="s">
        <v>1285</v>
      </c>
      <c r="M2209" s="2">
        <v>0</v>
      </c>
      <c r="N2209" s="3">
        <v>345</v>
      </c>
      <c r="O2209" s="3">
        <v>138</v>
      </c>
      <c r="P2209">
        <v>7</v>
      </c>
      <c r="Q2209" t="s">
        <v>7881</v>
      </c>
    </row>
    <row r="2210" spans="1:17" x14ac:dyDescent="0.25">
      <c r="A2210" t="s">
        <v>3599</v>
      </c>
      <c r="B2210" s="1">
        <v>41101</v>
      </c>
      <c r="C2210" t="s">
        <v>3600</v>
      </c>
      <c r="D2210" t="s">
        <v>28</v>
      </c>
      <c r="E2210" t="s">
        <v>29</v>
      </c>
      <c r="F2210" t="s">
        <v>280</v>
      </c>
      <c r="G2210" t="s">
        <v>20</v>
      </c>
      <c r="H2210" t="s">
        <v>47</v>
      </c>
      <c r="I2210" t="s">
        <v>54</v>
      </c>
      <c r="J2210" t="s">
        <v>107</v>
      </c>
      <c r="K2210" t="s">
        <v>136</v>
      </c>
      <c r="L2210" t="s">
        <v>3601</v>
      </c>
      <c r="M2210" s="2">
        <v>0.1</v>
      </c>
      <c r="N2210" s="3">
        <v>246</v>
      </c>
      <c r="O2210" s="3">
        <v>66</v>
      </c>
      <c r="P2210">
        <v>2</v>
      </c>
      <c r="Q2210" t="s">
        <v>7881</v>
      </c>
    </row>
    <row r="2211" spans="1:17" x14ac:dyDescent="0.25">
      <c r="A2211" t="s">
        <v>3602</v>
      </c>
      <c r="B2211" s="1">
        <v>41101</v>
      </c>
      <c r="C2211" t="s">
        <v>3249</v>
      </c>
      <c r="D2211" t="s">
        <v>101</v>
      </c>
      <c r="E2211" t="s">
        <v>183</v>
      </c>
      <c r="F2211" t="s">
        <v>389</v>
      </c>
      <c r="G2211" t="s">
        <v>41</v>
      </c>
      <c r="H2211" t="s">
        <v>47</v>
      </c>
      <c r="I2211" t="s">
        <v>54</v>
      </c>
      <c r="J2211" t="s">
        <v>24</v>
      </c>
      <c r="K2211" t="s">
        <v>78</v>
      </c>
      <c r="L2211" t="s">
        <v>1302</v>
      </c>
      <c r="M2211" s="2">
        <v>0</v>
      </c>
      <c r="N2211" s="3">
        <v>15</v>
      </c>
      <c r="O2211" s="3">
        <v>7</v>
      </c>
      <c r="P2211">
        <v>2</v>
      </c>
      <c r="Q2211" t="s">
        <v>7880</v>
      </c>
    </row>
    <row r="2212" spans="1:17" x14ac:dyDescent="0.25">
      <c r="A2212" t="s">
        <v>3603</v>
      </c>
      <c r="B2212" s="1">
        <v>41102</v>
      </c>
      <c r="C2212" t="s">
        <v>2741</v>
      </c>
      <c r="D2212" t="s">
        <v>101</v>
      </c>
      <c r="E2212" t="s">
        <v>471</v>
      </c>
      <c r="F2212" t="s">
        <v>1309</v>
      </c>
      <c r="G2212" t="s">
        <v>41</v>
      </c>
      <c r="H2212" t="s">
        <v>31</v>
      </c>
      <c r="I2212" t="s">
        <v>54</v>
      </c>
      <c r="J2212" t="s">
        <v>24</v>
      </c>
      <c r="K2212" t="s">
        <v>78</v>
      </c>
      <c r="L2212" t="s">
        <v>1172</v>
      </c>
      <c r="M2212" s="2">
        <v>0</v>
      </c>
      <c r="N2212" s="3">
        <v>30</v>
      </c>
      <c r="O2212" s="3">
        <v>4</v>
      </c>
      <c r="P2212">
        <v>2</v>
      </c>
      <c r="Q2212" t="s">
        <v>7881</v>
      </c>
    </row>
    <row r="2213" spans="1:17" x14ac:dyDescent="0.25">
      <c r="A2213" t="s">
        <v>3603</v>
      </c>
      <c r="B2213" s="1">
        <v>41102</v>
      </c>
      <c r="C2213" t="s">
        <v>2741</v>
      </c>
      <c r="D2213" t="s">
        <v>101</v>
      </c>
      <c r="E2213" t="s">
        <v>471</v>
      </c>
      <c r="F2213" t="s">
        <v>1309</v>
      </c>
      <c r="G2213" t="s">
        <v>41</v>
      </c>
      <c r="H2213" t="s">
        <v>31</v>
      </c>
      <c r="I2213" t="s">
        <v>54</v>
      </c>
      <c r="J2213" t="s">
        <v>24</v>
      </c>
      <c r="K2213" t="s">
        <v>145</v>
      </c>
      <c r="L2213" t="s">
        <v>2171</v>
      </c>
      <c r="M2213" s="2">
        <v>0</v>
      </c>
      <c r="N2213" s="3">
        <v>66</v>
      </c>
      <c r="O2213" s="3">
        <v>4</v>
      </c>
      <c r="P2213">
        <v>3</v>
      </c>
      <c r="Q2213" t="s">
        <v>7880</v>
      </c>
    </row>
    <row r="2214" spans="1:17" x14ac:dyDescent="0.25">
      <c r="A2214" t="s">
        <v>3604</v>
      </c>
      <c r="B2214" s="1">
        <v>41103</v>
      </c>
      <c r="C2214" t="s">
        <v>426</v>
      </c>
      <c r="D2214" t="s">
        <v>28</v>
      </c>
      <c r="E2214" t="s">
        <v>29</v>
      </c>
      <c r="F2214" t="s">
        <v>280</v>
      </c>
      <c r="G2214" t="s">
        <v>20</v>
      </c>
      <c r="H2214" t="s">
        <v>47</v>
      </c>
      <c r="I2214" t="s">
        <v>32</v>
      </c>
      <c r="J2214" t="s">
        <v>24</v>
      </c>
      <c r="K2214" t="s">
        <v>78</v>
      </c>
      <c r="L2214" t="s">
        <v>1186</v>
      </c>
      <c r="M2214" s="2">
        <v>0.1</v>
      </c>
      <c r="N2214" s="3">
        <v>54</v>
      </c>
      <c r="O2214" s="3">
        <v>5</v>
      </c>
      <c r="P2214">
        <v>2</v>
      </c>
      <c r="Q2214" t="s">
        <v>7881</v>
      </c>
    </row>
    <row r="2215" spans="1:17" x14ac:dyDescent="0.25">
      <c r="A2215" t="s">
        <v>3604</v>
      </c>
      <c r="B2215" s="1">
        <v>41103</v>
      </c>
      <c r="C2215" t="s">
        <v>426</v>
      </c>
      <c r="D2215" t="s">
        <v>28</v>
      </c>
      <c r="E2215" t="s">
        <v>29</v>
      </c>
      <c r="F2215" t="s">
        <v>280</v>
      </c>
      <c r="G2215" t="s">
        <v>20</v>
      </c>
      <c r="H2215" t="s">
        <v>47</v>
      </c>
      <c r="I2215" t="s">
        <v>32</v>
      </c>
      <c r="J2215" t="s">
        <v>107</v>
      </c>
      <c r="K2215" t="s">
        <v>108</v>
      </c>
      <c r="L2215" t="s">
        <v>572</v>
      </c>
      <c r="M2215" s="2">
        <v>0.1</v>
      </c>
      <c r="N2215" s="3">
        <v>807</v>
      </c>
      <c r="O2215" s="3">
        <v>305</v>
      </c>
      <c r="P2215">
        <v>3</v>
      </c>
      <c r="Q2215" t="s">
        <v>7881</v>
      </c>
    </row>
    <row r="2216" spans="1:17" x14ac:dyDescent="0.25">
      <c r="A2216" t="s">
        <v>3605</v>
      </c>
      <c r="B2216" s="1">
        <v>41103</v>
      </c>
      <c r="C2216" t="s">
        <v>2796</v>
      </c>
      <c r="D2216" t="s">
        <v>28</v>
      </c>
      <c r="E2216" t="s">
        <v>29</v>
      </c>
      <c r="F2216" t="s">
        <v>1962</v>
      </c>
      <c r="G2216" t="s">
        <v>20</v>
      </c>
      <c r="H2216" t="s">
        <v>21</v>
      </c>
      <c r="I2216" t="s">
        <v>22</v>
      </c>
      <c r="J2216" t="s">
        <v>24</v>
      </c>
      <c r="K2216" t="s">
        <v>78</v>
      </c>
      <c r="L2216" t="s">
        <v>2663</v>
      </c>
      <c r="M2216" s="2">
        <v>0</v>
      </c>
      <c r="N2216" s="3">
        <v>316</v>
      </c>
      <c r="O2216" s="3">
        <v>76</v>
      </c>
      <c r="P2216">
        <v>6</v>
      </c>
      <c r="Q2216" t="s">
        <v>7881</v>
      </c>
    </row>
    <row r="2217" spans="1:17" x14ac:dyDescent="0.25">
      <c r="A2217" t="s">
        <v>3605</v>
      </c>
      <c r="B2217" s="1">
        <v>41103</v>
      </c>
      <c r="C2217" t="s">
        <v>2796</v>
      </c>
      <c r="D2217" t="s">
        <v>28</v>
      </c>
      <c r="E2217" t="s">
        <v>29</v>
      </c>
      <c r="F2217" t="s">
        <v>1962</v>
      </c>
      <c r="G2217" t="s">
        <v>20</v>
      </c>
      <c r="H2217" t="s">
        <v>21</v>
      </c>
      <c r="I2217" t="s">
        <v>22</v>
      </c>
      <c r="J2217" t="s">
        <v>24</v>
      </c>
      <c r="K2217" t="s">
        <v>91</v>
      </c>
      <c r="L2217" t="s">
        <v>3553</v>
      </c>
      <c r="M2217" s="2">
        <v>0</v>
      </c>
      <c r="N2217" s="3">
        <v>59</v>
      </c>
      <c r="O2217" s="3">
        <v>28</v>
      </c>
      <c r="P2217">
        <v>5</v>
      </c>
      <c r="Q2217" t="s">
        <v>7881</v>
      </c>
    </row>
    <row r="2218" spans="1:17" x14ac:dyDescent="0.25">
      <c r="A2218" t="s">
        <v>3605</v>
      </c>
      <c r="B2218" s="1">
        <v>41103</v>
      </c>
      <c r="C2218" t="s">
        <v>2796</v>
      </c>
      <c r="D2218" t="s">
        <v>28</v>
      </c>
      <c r="E2218" t="s">
        <v>29</v>
      </c>
      <c r="F2218" t="s">
        <v>1962</v>
      </c>
      <c r="G2218" t="s">
        <v>20</v>
      </c>
      <c r="H2218" t="s">
        <v>21</v>
      </c>
      <c r="I2218" t="s">
        <v>22</v>
      </c>
      <c r="J2218" t="s">
        <v>24</v>
      </c>
      <c r="K2218" t="s">
        <v>91</v>
      </c>
      <c r="L2218" t="s">
        <v>3606</v>
      </c>
      <c r="M2218" s="2">
        <v>0</v>
      </c>
      <c r="N2218" s="3">
        <v>24</v>
      </c>
      <c r="O2218" s="3">
        <v>1</v>
      </c>
      <c r="P2218">
        <v>2</v>
      </c>
      <c r="Q2218" t="s">
        <v>7881</v>
      </c>
    </row>
    <row r="2219" spans="1:17" x14ac:dyDescent="0.25">
      <c r="A2219" t="s">
        <v>3605</v>
      </c>
      <c r="B2219" s="1">
        <v>41103</v>
      </c>
      <c r="C2219" t="s">
        <v>2796</v>
      </c>
      <c r="D2219" t="s">
        <v>28</v>
      </c>
      <c r="E2219" t="s">
        <v>29</v>
      </c>
      <c r="F2219" t="s">
        <v>1962</v>
      </c>
      <c r="G2219" t="s">
        <v>20</v>
      </c>
      <c r="H2219" t="s">
        <v>21</v>
      </c>
      <c r="I2219" t="s">
        <v>22</v>
      </c>
      <c r="J2219" t="s">
        <v>24</v>
      </c>
      <c r="K2219" t="s">
        <v>50</v>
      </c>
      <c r="L2219" t="s">
        <v>1470</v>
      </c>
      <c r="M2219" s="2">
        <v>0</v>
      </c>
      <c r="N2219" s="3">
        <v>188</v>
      </c>
      <c r="O2219" s="3">
        <v>56</v>
      </c>
      <c r="P2219">
        <v>3</v>
      </c>
      <c r="Q2219" t="s">
        <v>7880</v>
      </c>
    </row>
    <row r="2220" spans="1:17" x14ac:dyDescent="0.25">
      <c r="A2220" t="s">
        <v>3605</v>
      </c>
      <c r="B2220" s="1">
        <v>41103</v>
      </c>
      <c r="C2220" t="s">
        <v>2796</v>
      </c>
      <c r="D2220" t="s">
        <v>28</v>
      </c>
      <c r="E2220" t="s">
        <v>29</v>
      </c>
      <c r="F2220" t="s">
        <v>1962</v>
      </c>
      <c r="G2220" t="s">
        <v>20</v>
      </c>
      <c r="H2220" t="s">
        <v>21</v>
      </c>
      <c r="I2220" t="s">
        <v>22</v>
      </c>
      <c r="J2220" t="s">
        <v>24</v>
      </c>
      <c r="K2220" t="s">
        <v>145</v>
      </c>
      <c r="L2220" t="s">
        <v>3607</v>
      </c>
      <c r="M2220" s="2">
        <v>0</v>
      </c>
      <c r="N2220" s="3">
        <v>54</v>
      </c>
      <c r="O2220" s="3">
        <v>4</v>
      </c>
      <c r="P2220">
        <v>2</v>
      </c>
      <c r="Q2220" t="s">
        <v>7880</v>
      </c>
    </row>
    <row r="2221" spans="1:17" x14ac:dyDescent="0.25">
      <c r="A2221" t="s">
        <v>3605</v>
      </c>
      <c r="B2221" s="1">
        <v>41103</v>
      </c>
      <c r="C2221" t="s">
        <v>2796</v>
      </c>
      <c r="D2221" t="s">
        <v>28</v>
      </c>
      <c r="E2221" t="s">
        <v>29</v>
      </c>
      <c r="F2221" t="s">
        <v>1962</v>
      </c>
      <c r="G2221" t="s">
        <v>20</v>
      </c>
      <c r="H2221" t="s">
        <v>21</v>
      </c>
      <c r="I2221" t="s">
        <v>22</v>
      </c>
      <c r="J2221" t="s">
        <v>24</v>
      </c>
      <c r="K2221" t="s">
        <v>145</v>
      </c>
      <c r="L2221" t="s">
        <v>1713</v>
      </c>
      <c r="M2221" s="2">
        <v>0</v>
      </c>
      <c r="N2221" s="3">
        <v>46</v>
      </c>
      <c r="O2221" s="3">
        <v>1</v>
      </c>
      <c r="P2221">
        <v>3</v>
      </c>
      <c r="Q2221" t="s">
        <v>7881</v>
      </c>
    </row>
    <row r="2222" spans="1:17" x14ac:dyDescent="0.25">
      <c r="A2222" t="s">
        <v>3608</v>
      </c>
      <c r="B2222" s="1">
        <v>41103</v>
      </c>
      <c r="C2222" t="s">
        <v>2039</v>
      </c>
      <c r="D2222" t="s">
        <v>500</v>
      </c>
      <c r="E2222" t="s">
        <v>501</v>
      </c>
      <c r="F2222" t="s">
        <v>3032</v>
      </c>
      <c r="G2222" t="s">
        <v>20</v>
      </c>
      <c r="H2222" t="s">
        <v>31</v>
      </c>
      <c r="I2222" t="s">
        <v>22</v>
      </c>
      <c r="J2222" t="s">
        <v>107</v>
      </c>
      <c r="K2222" t="s">
        <v>108</v>
      </c>
      <c r="L2222" t="s">
        <v>3526</v>
      </c>
      <c r="M2222" s="2">
        <v>0</v>
      </c>
      <c r="N2222" s="3">
        <v>1245</v>
      </c>
      <c r="O2222" s="3">
        <v>162</v>
      </c>
      <c r="P2222">
        <v>4</v>
      </c>
      <c r="Q2222" t="s">
        <v>7880</v>
      </c>
    </row>
    <row r="2223" spans="1:17" x14ac:dyDescent="0.25">
      <c r="A2223" t="s">
        <v>3609</v>
      </c>
      <c r="B2223" s="1">
        <v>41103</v>
      </c>
      <c r="C2223" t="s">
        <v>3396</v>
      </c>
      <c r="D2223" t="s">
        <v>38</v>
      </c>
      <c r="E2223" t="s">
        <v>178</v>
      </c>
      <c r="F2223" t="s">
        <v>385</v>
      </c>
      <c r="G2223" t="s">
        <v>41</v>
      </c>
      <c r="H2223" t="s">
        <v>31</v>
      </c>
      <c r="I2223" t="s">
        <v>95</v>
      </c>
      <c r="J2223" t="s">
        <v>24</v>
      </c>
      <c r="K2223" t="s">
        <v>63</v>
      </c>
      <c r="L2223" t="s">
        <v>3020</v>
      </c>
      <c r="M2223" s="2">
        <v>0</v>
      </c>
      <c r="N2223" s="3">
        <v>20</v>
      </c>
      <c r="O2223" s="3">
        <v>6</v>
      </c>
      <c r="P2223">
        <v>2</v>
      </c>
      <c r="Q2223" t="s">
        <v>7881</v>
      </c>
    </row>
    <row r="2224" spans="1:17" x14ac:dyDescent="0.25">
      <c r="A2224" t="s">
        <v>3609</v>
      </c>
      <c r="B2224" s="1">
        <v>41103</v>
      </c>
      <c r="C2224" t="s">
        <v>3396</v>
      </c>
      <c r="D2224" t="s">
        <v>38</v>
      </c>
      <c r="E2224" t="s">
        <v>178</v>
      </c>
      <c r="F2224" t="s">
        <v>385</v>
      </c>
      <c r="G2224" t="s">
        <v>41</v>
      </c>
      <c r="H2224" t="s">
        <v>31</v>
      </c>
      <c r="I2224" t="s">
        <v>95</v>
      </c>
      <c r="J2224" t="s">
        <v>24</v>
      </c>
      <c r="K2224" t="s">
        <v>50</v>
      </c>
      <c r="L2224" t="s">
        <v>1619</v>
      </c>
      <c r="M2224" s="2">
        <v>0.1</v>
      </c>
      <c r="N2224" s="3">
        <v>46</v>
      </c>
      <c r="O2224" s="3">
        <v>8</v>
      </c>
      <c r="P2224">
        <v>2</v>
      </c>
      <c r="Q2224" t="s">
        <v>7881</v>
      </c>
    </row>
    <row r="2225" spans="1:17" x14ac:dyDescent="0.25">
      <c r="A2225" t="s">
        <v>3609</v>
      </c>
      <c r="B2225" s="1">
        <v>41103</v>
      </c>
      <c r="C2225" t="s">
        <v>3396</v>
      </c>
      <c r="D2225" t="s">
        <v>38</v>
      </c>
      <c r="E2225" t="s">
        <v>178</v>
      </c>
      <c r="F2225" t="s">
        <v>385</v>
      </c>
      <c r="G2225" t="s">
        <v>41</v>
      </c>
      <c r="H2225" t="s">
        <v>31</v>
      </c>
      <c r="I2225" t="s">
        <v>95</v>
      </c>
      <c r="J2225" t="s">
        <v>24</v>
      </c>
      <c r="K2225" t="s">
        <v>50</v>
      </c>
      <c r="L2225" t="s">
        <v>2091</v>
      </c>
      <c r="M2225" s="2">
        <v>0.1</v>
      </c>
      <c r="N2225" s="3">
        <v>242</v>
      </c>
      <c r="O2225" s="3">
        <v>5</v>
      </c>
      <c r="P2225">
        <v>5</v>
      </c>
      <c r="Q2225" t="s">
        <v>7880</v>
      </c>
    </row>
    <row r="2226" spans="1:17" x14ac:dyDescent="0.25">
      <c r="A2226" t="s">
        <v>3610</v>
      </c>
      <c r="B2226" s="1">
        <v>41103</v>
      </c>
      <c r="C2226" t="s">
        <v>632</v>
      </c>
      <c r="D2226" t="s">
        <v>73</v>
      </c>
      <c r="E2226" t="s">
        <v>1706</v>
      </c>
      <c r="F2226" t="s">
        <v>1707</v>
      </c>
      <c r="G2226" t="s">
        <v>76</v>
      </c>
      <c r="H2226" t="s">
        <v>47</v>
      </c>
      <c r="I2226" t="s">
        <v>32</v>
      </c>
      <c r="J2226" t="s">
        <v>107</v>
      </c>
      <c r="K2226" t="s">
        <v>147</v>
      </c>
      <c r="L2226" t="s">
        <v>1883</v>
      </c>
      <c r="M2226" s="2">
        <v>0</v>
      </c>
      <c r="N2226" s="3">
        <v>757</v>
      </c>
      <c r="O2226" s="3">
        <v>68</v>
      </c>
      <c r="P2226">
        <v>2</v>
      </c>
      <c r="Q2226" t="s">
        <v>7881</v>
      </c>
    </row>
    <row r="2227" spans="1:17" x14ac:dyDescent="0.25">
      <c r="A2227" t="s">
        <v>3610</v>
      </c>
      <c r="B2227" s="1">
        <v>41103</v>
      </c>
      <c r="C2227" t="s">
        <v>632</v>
      </c>
      <c r="D2227" t="s">
        <v>73</v>
      </c>
      <c r="E2227" t="s">
        <v>1706</v>
      </c>
      <c r="F2227" t="s">
        <v>1707</v>
      </c>
      <c r="G2227" t="s">
        <v>76</v>
      </c>
      <c r="H2227" t="s">
        <v>47</v>
      </c>
      <c r="I2227" t="s">
        <v>32</v>
      </c>
      <c r="J2227" t="s">
        <v>107</v>
      </c>
      <c r="K2227" t="s">
        <v>136</v>
      </c>
      <c r="L2227" t="s">
        <v>3157</v>
      </c>
      <c r="M2227" s="2">
        <v>0.4</v>
      </c>
      <c r="N2227" s="3">
        <v>211</v>
      </c>
      <c r="O2227" s="3">
        <v>-49</v>
      </c>
      <c r="P2227">
        <v>2</v>
      </c>
      <c r="Q2227" t="s">
        <v>7880</v>
      </c>
    </row>
    <row r="2228" spans="1:17" x14ac:dyDescent="0.25">
      <c r="A2228" t="s">
        <v>3611</v>
      </c>
      <c r="B2228" s="1">
        <v>41103</v>
      </c>
      <c r="C2228" t="s">
        <v>393</v>
      </c>
      <c r="D2228" t="s">
        <v>38</v>
      </c>
      <c r="E2228" t="s">
        <v>59</v>
      </c>
      <c r="F2228" t="s">
        <v>3612</v>
      </c>
      <c r="G2228" t="s">
        <v>41</v>
      </c>
      <c r="H2228" t="s">
        <v>31</v>
      </c>
      <c r="I2228" t="s">
        <v>32</v>
      </c>
      <c r="J2228" t="s">
        <v>107</v>
      </c>
      <c r="K2228" t="s">
        <v>147</v>
      </c>
      <c r="L2228" t="s">
        <v>3417</v>
      </c>
      <c r="M2228" s="2">
        <v>0.15</v>
      </c>
      <c r="N2228" s="3">
        <v>816</v>
      </c>
      <c r="O2228" s="3">
        <v>-96</v>
      </c>
      <c r="P2228">
        <v>3</v>
      </c>
      <c r="Q2228" t="s">
        <v>7880</v>
      </c>
    </row>
    <row r="2229" spans="1:17" x14ac:dyDescent="0.25">
      <c r="A2229" t="s">
        <v>3613</v>
      </c>
      <c r="B2229" s="1">
        <v>41103</v>
      </c>
      <c r="C2229" t="s">
        <v>3231</v>
      </c>
      <c r="D2229" t="s">
        <v>28</v>
      </c>
      <c r="E2229" t="s">
        <v>29</v>
      </c>
      <c r="F2229" t="s">
        <v>46</v>
      </c>
      <c r="G2229" t="s">
        <v>20</v>
      </c>
      <c r="H2229" t="s">
        <v>47</v>
      </c>
      <c r="I2229" t="s">
        <v>22</v>
      </c>
      <c r="J2229" t="s">
        <v>24</v>
      </c>
      <c r="K2229" t="s">
        <v>78</v>
      </c>
      <c r="L2229" t="s">
        <v>655</v>
      </c>
      <c r="M2229" s="2">
        <v>0.5</v>
      </c>
      <c r="N2229" s="3">
        <v>99</v>
      </c>
      <c r="O2229" s="3">
        <v>-77</v>
      </c>
      <c r="P2229">
        <v>4</v>
      </c>
      <c r="Q2229" t="s">
        <v>7880</v>
      </c>
    </row>
    <row r="2230" spans="1:17" x14ac:dyDescent="0.25">
      <c r="A2230" t="s">
        <v>3613</v>
      </c>
      <c r="B2230" s="1">
        <v>41103</v>
      </c>
      <c r="C2230" t="s">
        <v>3231</v>
      </c>
      <c r="D2230" t="s">
        <v>28</v>
      </c>
      <c r="E2230" t="s">
        <v>29</v>
      </c>
      <c r="F2230" t="s">
        <v>46</v>
      </c>
      <c r="G2230" t="s">
        <v>20</v>
      </c>
      <c r="H2230" t="s">
        <v>47</v>
      </c>
      <c r="I2230" t="s">
        <v>22</v>
      </c>
      <c r="J2230" t="s">
        <v>24</v>
      </c>
      <c r="K2230" t="s">
        <v>91</v>
      </c>
      <c r="L2230" t="s">
        <v>3614</v>
      </c>
      <c r="M2230" s="2">
        <v>0.5</v>
      </c>
      <c r="N2230" s="3">
        <v>12</v>
      </c>
      <c r="O2230" s="3">
        <v>-9</v>
      </c>
      <c r="P2230">
        <v>3</v>
      </c>
      <c r="Q2230" t="s">
        <v>7881</v>
      </c>
    </row>
    <row r="2231" spans="1:17" x14ac:dyDescent="0.25">
      <c r="A2231" t="s">
        <v>3613</v>
      </c>
      <c r="B2231" s="1">
        <v>41103</v>
      </c>
      <c r="C2231" t="s">
        <v>3231</v>
      </c>
      <c r="D2231" t="s">
        <v>28</v>
      </c>
      <c r="E2231" t="s">
        <v>29</v>
      </c>
      <c r="F2231" t="s">
        <v>46</v>
      </c>
      <c r="G2231" t="s">
        <v>20</v>
      </c>
      <c r="H2231" t="s">
        <v>47</v>
      </c>
      <c r="I2231" t="s">
        <v>22</v>
      </c>
      <c r="J2231" t="s">
        <v>24</v>
      </c>
      <c r="K2231" t="s">
        <v>145</v>
      </c>
      <c r="L2231" t="s">
        <v>2889</v>
      </c>
      <c r="M2231" s="2">
        <v>0.5</v>
      </c>
      <c r="N2231" s="3">
        <v>117</v>
      </c>
      <c r="O2231" s="3">
        <v>-89</v>
      </c>
      <c r="P2231">
        <v>6</v>
      </c>
      <c r="Q2231" t="s">
        <v>7880</v>
      </c>
    </row>
    <row r="2232" spans="1:17" x14ac:dyDescent="0.25">
      <c r="A2232" t="s">
        <v>3615</v>
      </c>
      <c r="B2232" s="1">
        <v>41104</v>
      </c>
      <c r="C2232" t="s">
        <v>3284</v>
      </c>
      <c r="D2232" t="s">
        <v>28</v>
      </c>
      <c r="E2232" t="s">
        <v>29</v>
      </c>
      <c r="F2232" t="s">
        <v>115</v>
      </c>
      <c r="G2232" t="s">
        <v>20</v>
      </c>
      <c r="H2232" t="s">
        <v>47</v>
      </c>
      <c r="I2232" t="s">
        <v>32</v>
      </c>
      <c r="J2232" t="s">
        <v>24</v>
      </c>
      <c r="K2232" t="s">
        <v>78</v>
      </c>
      <c r="L2232" t="s">
        <v>2377</v>
      </c>
      <c r="M2232" s="2">
        <v>0.5</v>
      </c>
      <c r="N2232" s="3">
        <v>15</v>
      </c>
      <c r="O2232" s="3">
        <v>-9</v>
      </c>
      <c r="P2232">
        <v>1</v>
      </c>
      <c r="Q2232" t="s">
        <v>7881</v>
      </c>
    </row>
    <row r="2233" spans="1:17" x14ac:dyDescent="0.25">
      <c r="A2233" t="s">
        <v>3615</v>
      </c>
      <c r="B2233" s="1">
        <v>41104</v>
      </c>
      <c r="C2233" t="s">
        <v>3284</v>
      </c>
      <c r="D2233" t="s">
        <v>28</v>
      </c>
      <c r="E2233" t="s">
        <v>29</v>
      </c>
      <c r="F2233" t="s">
        <v>115</v>
      </c>
      <c r="G2233" t="s">
        <v>20</v>
      </c>
      <c r="H2233" t="s">
        <v>47</v>
      </c>
      <c r="I2233" t="s">
        <v>32</v>
      </c>
      <c r="J2233" t="s">
        <v>24</v>
      </c>
      <c r="K2233" t="s">
        <v>169</v>
      </c>
      <c r="L2233" t="s">
        <v>3616</v>
      </c>
      <c r="M2233" s="2">
        <v>0.5</v>
      </c>
      <c r="N2233" s="3">
        <v>5</v>
      </c>
      <c r="O2233" s="3">
        <v>-5</v>
      </c>
      <c r="P2233">
        <v>1</v>
      </c>
      <c r="Q2233" t="s">
        <v>7880</v>
      </c>
    </row>
    <row r="2234" spans="1:17" x14ac:dyDescent="0.25">
      <c r="A2234" t="s">
        <v>3615</v>
      </c>
      <c r="B2234" s="1">
        <v>41104</v>
      </c>
      <c r="C2234" t="s">
        <v>3284</v>
      </c>
      <c r="D2234" t="s">
        <v>28</v>
      </c>
      <c r="E2234" t="s">
        <v>29</v>
      </c>
      <c r="F2234" t="s">
        <v>115</v>
      </c>
      <c r="G2234" t="s">
        <v>20</v>
      </c>
      <c r="H2234" t="s">
        <v>47</v>
      </c>
      <c r="I2234" t="s">
        <v>32</v>
      </c>
      <c r="J2234" t="s">
        <v>24</v>
      </c>
      <c r="K2234" t="s">
        <v>63</v>
      </c>
      <c r="L2234" t="s">
        <v>621</v>
      </c>
      <c r="M2234" s="2">
        <v>0.5</v>
      </c>
      <c r="N2234" s="3">
        <v>22</v>
      </c>
      <c r="O2234" s="3">
        <v>-21</v>
      </c>
      <c r="P2234">
        <v>3</v>
      </c>
      <c r="Q2234" t="s">
        <v>7880</v>
      </c>
    </row>
    <row r="2235" spans="1:17" x14ac:dyDescent="0.25">
      <c r="A2235" t="s">
        <v>3617</v>
      </c>
      <c r="B2235" s="1">
        <v>41104</v>
      </c>
      <c r="C2235" t="s">
        <v>3618</v>
      </c>
      <c r="D2235" t="s">
        <v>101</v>
      </c>
      <c r="E2235" t="s">
        <v>1523</v>
      </c>
      <c r="F2235" t="s">
        <v>2210</v>
      </c>
      <c r="G2235" t="s">
        <v>41</v>
      </c>
      <c r="H2235" t="s">
        <v>47</v>
      </c>
      <c r="I2235" t="s">
        <v>54</v>
      </c>
      <c r="J2235" t="s">
        <v>34</v>
      </c>
      <c r="K2235" t="s">
        <v>97</v>
      </c>
      <c r="L2235" t="s">
        <v>2947</v>
      </c>
      <c r="M2235" s="2">
        <v>0.1</v>
      </c>
      <c r="N2235" s="3">
        <v>426</v>
      </c>
      <c r="O2235" s="3">
        <v>90</v>
      </c>
      <c r="P2235">
        <v>1</v>
      </c>
      <c r="Q2235" t="s">
        <v>7880</v>
      </c>
    </row>
    <row r="2236" spans="1:17" x14ac:dyDescent="0.25">
      <c r="A2236" t="s">
        <v>3619</v>
      </c>
      <c r="B2236" s="1">
        <v>41104</v>
      </c>
      <c r="C2236" t="s">
        <v>1462</v>
      </c>
      <c r="D2236" t="s">
        <v>101</v>
      </c>
      <c r="E2236" t="s">
        <v>3620</v>
      </c>
      <c r="F2236" t="s">
        <v>3621</v>
      </c>
      <c r="G2236" t="s">
        <v>41</v>
      </c>
      <c r="H2236" t="s">
        <v>47</v>
      </c>
      <c r="I2236" t="s">
        <v>32</v>
      </c>
      <c r="J2236" t="s">
        <v>24</v>
      </c>
      <c r="K2236" t="s">
        <v>169</v>
      </c>
      <c r="L2236" t="s">
        <v>3622</v>
      </c>
      <c r="M2236" s="2">
        <v>0</v>
      </c>
      <c r="N2236" s="3">
        <v>89</v>
      </c>
      <c r="O2236" s="3">
        <v>1</v>
      </c>
      <c r="P2236">
        <v>3</v>
      </c>
      <c r="Q2236" t="s">
        <v>7880</v>
      </c>
    </row>
    <row r="2237" spans="1:17" x14ac:dyDescent="0.25">
      <c r="A2237" t="s">
        <v>3619</v>
      </c>
      <c r="B2237" s="1">
        <v>41104</v>
      </c>
      <c r="C2237" t="s">
        <v>1462</v>
      </c>
      <c r="D2237" t="s">
        <v>101</v>
      </c>
      <c r="E2237" t="s">
        <v>3620</v>
      </c>
      <c r="F2237" t="s">
        <v>3621</v>
      </c>
      <c r="G2237" t="s">
        <v>41</v>
      </c>
      <c r="H2237" t="s">
        <v>47</v>
      </c>
      <c r="I2237" t="s">
        <v>32</v>
      </c>
      <c r="J2237" t="s">
        <v>24</v>
      </c>
      <c r="K2237" t="s">
        <v>169</v>
      </c>
      <c r="L2237" t="s">
        <v>1342</v>
      </c>
      <c r="M2237" s="2">
        <v>0</v>
      </c>
      <c r="N2237" s="3">
        <v>41</v>
      </c>
      <c r="O2237" s="3">
        <v>7</v>
      </c>
      <c r="P2237">
        <v>2</v>
      </c>
      <c r="Q2237" t="s">
        <v>7881</v>
      </c>
    </row>
    <row r="2238" spans="1:17" x14ac:dyDescent="0.25">
      <c r="A2238" t="s">
        <v>3619</v>
      </c>
      <c r="B2238" s="1">
        <v>41104</v>
      </c>
      <c r="C2238" t="s">
        <v>1462</v>
      </c>
      <c r="D2238" t="s">
        <v>101</v>
      </c>
      <c r="E2238" t="s">
        <v>3620</v>
      </c>
      <c r="F2238" t="s">
        <v>3621</v>
      </c>
      <c r="G2238" t="s">
        <v>41</v>
      </c>
      <c r="H2238" t="s">
        <v>47</v>
      </c>
      <c r="I2238" t="s">
        <v>32</v>
      </c>
      <c r="J2238" t="s">
        <v>24</v>
      </c>
      <c r="K2238" t="s">
        <v>50</v>
      </c>
      <c r="L2238" t="s">
        <v>3623</v>
      </c>
      <c r="M2238" s="2">
        <v>0.1</v>
      </c>
      <c r="N2238" s="3">
        <v>758</v>
      </c>
      <c r="O2238" s="3">
        <v>126</v>
      </c>
      <c r="P2238">
        <v>4</v>
      </c>
      <c r="Q2238" t="s">
        <v>7880</v>
      </c>
    </row>
    <row r="2239" spans="1:17" x14ac:dyDescent="0.25">
      <c r="A2239" t="s">
        <v>3624</v>
      </c>
      <c r="B2239" s="1">
        <v>41106</v>
      </c>
      <c r="C2239" t="s">
        <v>3625</v>
      </c>
      <c r="D2239" t="s">
        <v>38</v>
      </c>
      <c r="E2239" t="s">
        <v>1815</v>
      </c>
      <c r="F2239" t="s">
        <v>3626</v>
      </c>
      <c r="G2239" t="s">
        <v>41</v>
      </c>
      <c r="H2239" t="s">
        <v>31</v>
      </c>
      <c r="I2239" t="s">
        <v>54</v>
      </c>
      <c r="J2239" t="s">
        <v>34</v>
      </c>
      <c r="K2239" t="s">
        <v>97</v>
      </c>
      <c r="L2239" t="s">
        <v>3627</v>
      </c>
      <c r="M2239" s="2">
        <v>0.1</v>
      </c>
      <c r="N2239" s="3">
        <v>486</v>
      </c>
      <c r="O2239" s="3">
        <v>135</v>
      </c>
      <c r="P2239">
        <v>3</v>
      </c>
      <c r="Q2239" t="s">
        <v>7881</v>
      </c>
    </row>
    <row r="2240" spans="1:17" x14ac:dyDescent="0.25">
      <c r="A2240" t="s">
        <v>3624</v>
      </c>
      <c r="B2240" s="1">
        <v>41106</v>
      </c>
      <c r="C2240" t="s">
        <v>3625</v>
      </c>
      <c r="D2240" t="s">
        <v>38</v>
      </c>
      <c r="E2240" t="s">
        <v>1815</v>
      </c>
      <c r="F2240" t="s">
        <v>3626</v>
      </c>
      <c r="G2240" t="s">
        <v>41</v>
      </c>
      <c r="H2240" t="s">
        <v>31</v>
      </c>
      <c r="I2240" t="s">
        <v>54</v>
      </c>
      <c r="J2240" t="s">
        <v>24</v>
      </c>
      <c r="K2240" t="s">
        <v>78</v>
      </c>
      <c r="L2240" t="s">
        <v>1721</v>
      </c>
      <c r="M2240" s="2">
        <v>0</v>
      </c>
      <c r="N2240" s="3">
        <v>16</v>
      </c>
      <c r="O2240" s="3">
        <v>6</v>
      </c>
      <c r="P2240">
        <v>2</v>
      </c>
      <c r="Q2240" t="s">
        <v>7881</v>
      </c>
    </row>
    <row r="2241" spans="1:17" x14ac:dyDescent="0.25">
      <c r="A2241" t="s">
        <v>3624</v>
      </c>
      <c r="B2241" s="1">
        <v>41106</v>
      </c>
      <c r="C2241" t="s">
        <v>3625</v>
      </c>
      <c r="D2241" t="s">
        <v>38</v>
      </c>
      <c r="E2241" t="s">
        <v>1815</v>
      </c>
      <c r="F2241" t="s">
        <v>3626</v>
      </c>
      <c r="G2241" t="s">
        <v>41</v>
      </c>
      <c r="H2241" t="s">
        <v>31</v>
      </c>
      <c r="I2241" t="s">
        <v>54</v>
      </c>
      <c r="J2241" t="s">
        <v>24</v>
      </c>
      <c r="K2241" t="s">
        <v>63</v>
      </c>
      <c r="L2241" t="s">
        <v>621</v>
      </c>
      <c r="M2241" s="2">
        <v>0</v>
      </c>
      <c r="N2241" s="3">
        <v>85</v>
      </c>
      <c r="O2241" s="3">
        <v>5</v>
      </c>
      <c r="P2241">
        <v>6</v>
      </c>
      <c r="Q2241" t="s">
        <v>7881</v>
      </c>
    </row>
    <row r="2242" spans="1:17" x14ac:dyDescent="0.25">
      <c r="A2242" t="s">
        <v>3624</v>
      </c>
      <c r="B2242" s="1">
        <v>41106</v>
      </c>
      <c r="C2242" t="s">
        <v>3625</v>
      </c>
      <c r="D2242" t="s">
        <v>38</v>
      </c>
      <c r="E2242" t="s">
        <v>1815</v>
      </c>
      <c r="F2242" t="s">
        <v>3626</v>
      </c>
      <c r="G2242" t="s">
        <v>41</v>
      </c>
      <c r="H2242" t="s">
        <v>31</v>
      </c>
      <c r="I2242" t="s">
        <v>54</v>
      </c>
      <c r="J2242" t="s">
        <v>107</v>
      </c>
      <c r="K2242" t="s">
        <v>136</v>
      </c>
      <c r="L2242" t="s">
        <v>1984</v>
      </c>
      <c r="M2242" s="2">
        <v>0.15</v>
      </c>
      <c r="N2242" s="3">
        <v>187</v>
      </c>
      <c r="O2242" s="3">
        <v>59</v>
      </c>
      <c r="P2242">
        <v>3</v>
      </c>
      <c r="Q2242" t="s">
        <v>7880</v>
      </c>
    </row>
    <row r="2243" spans="1:17" x14ac:dyDescent="0.25">
      <c r="A2243" t="s">
        <v>3628</v>
      </c>
      <c r="B2243" s="1">
        <v>41107</v>
      </c>
      <c r="C2243" t="s">
        <v>3629</v>
      </c>
      <c r="D2243" t="s">
        <v>73</v>
      </c>
      <c r="E2243" t="s">
        <v>422</v>
      </c>
      <c r="F2243" t="s">
        <v>423</v>
      </c>
      <c r="G2243" t="s">
        <v>76</v>
      </c>
      <c r="H2243" t="s">
        <v>31</v>
      </c>
      <c r="I2243" t="s">
        <v>32</v>
      </c>
      <c r="J2243" t="s">
        <v>34</v>
      </c>
      <c r="K2243" t="s">
        <v>35</v>
      </c>
      <c r="L2243" t="s">
        <v>2968</v>
      </c>
      <c r="M2243" s="2">
        <v>0</v>
      </c>
      <c r="N2243" s="3">
        <v>293</v>
      </c>
      <c r="O2243" s="3">
        <v>44</v>
      </c>
      <c r="P2243">
        <v>2</v>
      </c>
      <c r="Q2243" t="s">
        <v>7880</v>
      </c>
    </row>
    <row r="2244" spans="1:17" x14ac:dyDescent="0.25">
      <c r="A2244" t="s">
        <v>3628</v>
      </c>
      <c r="B2244" s="1">
        <v>41107</v>
      </c>
      <c r="C2244" t="s">
        <v>3629</v>
      </c>
      <c r="D2244" t="s">
        <v>73</v>
      </c>
      <c r="E2244" t="s">
        <v>422</v>
      </c>
      <c r="F2244" t="s">
        <v>423</v>
      </c>
      <c r="G2244" t="s">
        <v>76</v>
      </c>
      <c r="H2244" t="s">
        <v>31</v>
      </c>
      <c r="I2244" t="s">
        <v>32</v>
      </c>
      <c r="J2244" t="s">
        <v>24</v>
      </c>
      <c r="K2244" t="s">
        <v>78</v>
      </c>
      <c r="L2244" t="s">
        <v>587</v>
      </c>
      <c r="M2244" s="2">
        <v>0</v>
      </c>
      <c r="N2244" s="3">
        <v>50</v>
      </c>
      <c r="O2244" s="3">
        <v>3</v>
      </c>
      <c r="P2244">
        <v>1</v>
      </c>
      <c r="Q2244" t="s">
        <v>7880</v>
      </c>
    </row>
    <row r="2245" spans="1:17" x14ac:dyDescent="0.25">
      <c r="A2245" t="s">
        <v>3628</v>
      </c>
      <c r="B2245" s="1">
        <v>41107</v>
      </c>
      <c r="C2245" t="s">
        <v>3629</v>
      </c>
      <c r="D2245" t="s">
        <v>73</v>
      </c>
      <c r="E2245" t="s">
        <v>422</v>
      </c>
      <c r="F2245" t="s">
        <v>423</v>
      </c>
      <c r="G2245" t="s">
        <v>76</v>
      </c>
      <c r="H2245" t="s">
        <v>31</v>
      </c>
      <c r="I2245" t="s">
        <v>32</v>
      </c>
      <c r="J2245" t="s">
        <v>24</v>
      </c>
      <c r="K2245" t="s">
        <v>25</v>
      </c>
      <c r="L2245" t="s">
        <v>969</v>
      </c>
      <c r="M2245" s="2">
        <v>0</v>
      </c>
      <c r="N2245" s="3">
        <v>60</v>
      </c>
      <c r="O2245" s="3">
        <v>2</v>
      </c>
      <c r="P2245">
        <v>4</v>
      </c>
      <c r="Q2245" t="s">
        <v>7880</v>
      </c>
    </row>
    <row r="2246" spans="1:17" x14ac:dyDescent="0.25">
      <c r="A2246" t="s">
        <v>3630</v>
      </c>
      <c r="B2246" s="1">
        <v>41107</v>
      </c>
      <c r="C2246" t="s">
        <v>1814</v>
      </c>
      <c r="D2246" t="s">
        <v>86</v>
      </c>
      <c r="E2246" t="s">
        <v>87</v>
      </c>
      <c r="F2246" t="s">
        <v>2470</v>
      </c>
      <c r="G2246" t="s">
        <v>76</v>
      </c>
      <c r="H2246" t="s">
        <v>47</v>
      </c>
      <c r="I2246" t="s">
        <v>32</v>
      </c>
      <c r="J2246" t="s">
        <v>24</v>
      </c>
      <c r="K2246" t="s">
        <v>50</v>
      </c>
      <c r="L2246" t="s">
        <v>1207</v>
      </c>
      <c r="M2246" s="2">
        <v>0.1</v>
      </c>
      <c r="N2246" s="3">
        <v>98</v>
      </c>
      <c r="O2246" s="3">
        <v>-5</v>
      </c>
      <c r="P2246">
        <v>2</v>
      </c>
      <c r="Q2246" t="s">
        <v>7881</v>
      </c>
    </row>
    <row r="2247" spans="1:17" x14ac:dyDescent="0.25">
      <c r="A2247" t="s">
        <v>3631</v>
      </c>
      <c r="B2247" s="1">
        <v>41108</v>
      </c>
      <c r="C2247" t="s">
        <v>1348</v>
      </c>
      <c r="D2247" t="s">
        <v>86</v>
      </c>
      <c r="E2247" t="s">
        <v>273</v>
      </c>
      <c r="F2247" t="s">
        <v>1643</v>
      </c>
      <c r="G2247" t="s">
        <v>76</v>
      </c>
      <c r="H2247" t="s">
        <v>31</v>
      </c>
      <c r="I2247" t="s">
        <v>95</v>
      </c>
      <c r="J2247" t="s">
        <v>24</v>
      </c>
      <c r="K2247" t="s">
        <v>78</v>
      </c>
      <c r="L2247" t="s">
        <v>122</v>
      </c>
      <c r="M2247" s="2">
        <v>0</v>
      </c>
      <c r="N2247" s="3">
        <v>18</v>
      </c>
      <c r="O2247" s="3">
        <v>6</v>
      </c>
      <c r="P2247">
        <v>3</v>
      </c>
      <c r="Q2247" t="s">
        <v>7880</v>
      </c>
    </row>
    <row r="2248" spans="1:17" x14ac:dyDescent="0.25">
      <c r="A2248" t="s">
        <v>3631</v>
      </c>
      <c r="B2248" s="1">
        <v>41108</v>
      </c>
      <c r="C2248" t="s">
        <v>1348</v>
      </c>
      <c r="D2248" t="s">
        <v>86</v>
      </c>
      <c r="E2248" t="s">
        <v>273</v>
      </c>
      <c r="F2248" t="s">
        <v>1643</v>
      </c>
      <c r="G2248" t="s">
        <v>76</v>
      </c>
      <c r="H2248" t="s">
        <v>31</v>
      </c>
      <c r="I2248" t="s">
        <v>95</v>
      </c>
      <c r="J2248" t="s">
        <v>24</v>
      </c>
      <c r="K2248" t="s">
        <v>63</v>
      </c>
      <c r="L2248" t="s">
        <v>3632</v>
      </c>
      <c r="M2248" s="2">
        <v>0</v>
      </c>
      <c r="N2248" s="3">
        <v>44</v>
      </c>
      <c r="O2248" s="3">
        <v>17</v>
      </c>
      <c r="P2248">
        <v>4</v>
      </c>
      <c r="Q2248" t="s">
        <v>7880</v>
      </c>
    </row>
    <row r="2249" spans="1:17" x14ac:dyDescent="0.25">
      <c r="A2249" t="s">
        <v>3633</v>
      </c>
      <c r="B2249" s="1">
        <v>41108</v>
      </c>
      <c r="C2249" t="s">
        <v>2712</v>
      </c>
      <c r="D2249" t="s">
        <v>101</v>
      </c>
      <c r="E2249" t="s">
        <v>454</v>
      </c>
      <c r="F2249" t="s">
        <v>454</v>
      </c>
      <c r="G2249" t="s">
        <v>41</v>
      </c>
      <c r="H2249" t="s">
        <v>31</v>
      </c>
      <c r="I2249" t="s">
        <v>32</v>
      </c>
      <c r="J2249" t="s">
        <v>24</v>
      </c>
      <c r="K2249" t="s">
        <v>43</v>
      </c>
      <c r="L2249" t="s">
        <v>342</v>
      </c>
      <c r="M2249" s="2">
        <v>0.1</v>
      </c>
      <c r="N2249" s="3">
        <v>34</v>
      </c>
      <c r="O2249" s="3">
        <v>11</v>
      </c>
      <c r="P2249">
        <v>2</v>
      </c>
      <c r="Q2249" t="s">
        <v>7880</v>
      </c>
    </row>
    <row r="2250" spans="1:17" x14ac:dyDescent="0.25">
      <c r="A2250" t="s">
        <v>3633</v>
      </c>
      <c r="B2250" s="1">
        <v>41108</v>
      </c>
      <c r="C2250" t="s">
        <v>2712</v>
      </c>
      <c r="D2250" t="s">
        <v>101</v>
      </c>
      <c r="E2250" t="s">
        <v>454</v>
      </c>
      <c r="F2250" t="s">
        <v>454</v>
      </c>
      <c r="G2250" t="s">
        <v>41</v>
      </c>
      <c r="H2250" t="s">
        <v>31</v>
      </c>
      <c r="I2250" t="s">
        <v>32</v>
      </c>
      <c r="J2250" t="s">
        <v>107</v>
      </c>
      <c r="K2250" t="s">
        <v>186</v>
      </c>
      <c r="L2250" t="s">
        <v>1901</v>
      </c>
      <c r="M2250" s="2">
        <v>0.1</v>
      </c>
      <c r="N2250" s="3">
        <v>698</v>
      </c>
      <c r="O2250" s="3">
        <v>62</v>
      </c>
      <c r="P2250">
        <v>3</v>
      </c>
      <c r="Q2250" t="s">
        <v>7881</v>
      </c>
    </row>
    <row r="2251" spans="1:17" x14ac:dyDescent="0.25">
      <c r="A2251" t="s">
        <v>3633</v>
      </c>
      <c r="B2251" s="1">
        <v>41108</v>
      </c>
      <c r="C2251" t="s">
        <v>2712</v>
      </c>
      <c r="D2251" t="s">
        <v>101</v>
      </c>
      <c r="E2251" t="s">
        <v>454</v>
      </c>
      <c r="F2251" t="s">
        <v>454</v>
      </c>
      <c r="G2251" t="s">
        <v>41</v>
      </c>
      <c r="H2251" t="s">
        <v>31</v>
      </c>
      <c r="I2251" t="s">
        <v>32</v>
      </c>
      <c r="J2251" t="s">
        <v>107</v>
      </c>
      <c r="K2251" t="s">
        <v>136</v>
      </c>
      <c r="L2251" t="s">
        <v>3634</v>
      </c>
      <c r="M2251" s="2">
        <v>0.1</v>
      </c>
      <c r="N2251" s="3">
        <v>330</v>
      </c>
      <c r="O2251" s="3">
        <v>15</v>
      </c>
      <c r="P2251">
        <v>5</v>
      </c>
      <c r="Q2251" t="s">
        <v>7881</v>
      </c>
    </row>
    <row r="2252" spans="1:17" x14ac:dyDescent="0.25">
      <c r="A2252" t="s">
        <v>3633</v>
      </c>
      <c r="B2252" s="1">
        <v>41108</v>
      </c>
      <c r="C2252" t="s">
        <v>2712</v>
      </c>
      <c r="D2252" t="s">
        <v>101</v>
      </c>
      <c r="E2252" t="s">
        <v>454</v>
      </c>
      <c r="F2252" t="s">
        <v>454</v>
      </c>
      <c r="G2252" t="s">
        <v>41</v>
      </c>
      <c r="H2252" t="s">
        <v>31</v>
      </c>
      <c r="I2252" t="s">
        <v>32</v>
      </c>
      <c r="J2252" t="s">
        <v>107</v>
      </c>
      <c r="K2252" t="s">
        <v>136</v>
      </c>
      <c r="L2252" t="s">
        <v>135</v>
      </c>
      <c r="M2252" s="2">
        <v>0.1</v>
      </c>
      <c r="N2252" s="3">
        <v>330</v>
      </c>
      <c r="O2252" s="3">
        <v>18</v>
      </c>
      <c r="P2252">
        <v>5</v>
      </c>
      <c r="Q2252" t="s">
        <v>7881</v>
      </c>
    </row>
    <row r="2253" spans="1:17" x14ac:dyDescent="0.25">
      <c r="A2253" t="s">
        <v>3635</v>
      </c>
      <c r="B2253" s="1">
        <v>41110</v>
      </c>
      <c r="C2253" t="s">
        <v>2568</v>
      </c>
      <c r="D2253" t="s">
        <v>38</v>
      </c>
      <c r="E2253" t="s">
        <v>178</v>
      </c>
      <c r="F2253" t="s">
        <v>3636</v>
      </c>
      <c r="G2253" t="s">
        <v>41</v>
      </c>
      <c r="H2253" t="s">
        <v>31</v>
      </c>
      <c r="I2253" t="s">
        <v>32</v>
      </c>
      <c r="J2253" t="s">
        <v>24</v>
      </c>
      <c r="K2253" t="s">
        <v>169</v>
      </c>
      <c r="L2253" t="s">
        <v>334</v>
      </c>
      <c r="M2253" s="2">
        <v>0</v>
      </c>
      <c r="N2253" s="3">
        <v>82</v>
      </c>
      <c r="O2253" s="3">
        <v>27</v>
      </c>
      <c r="P2253">
        <v>3</v>
      </c>
      <c r="Q2253" t="s">
        <v>7880</v>
      </c>
    </row>
    <row r="2254" spans="1:17" x14ac:dyDescent="0.25">
      <c r="A2254" t="s">
        <v>3635</v>
      </c>
      <c r="B2254" s="1">
        <v>41110</v>
      </c>
      <c r="C2254" t="s">
        <v>2568</v>
      </c>
      <c r="D2254" t="s">
        <v>38</v>
      </c>
      <c r="E2254" t="s">
        <v>178</v>
      </c>
      <c r="F2254" t="s">
        <v>3636</v>
      </c>
      <c r="G2254" t="s">
        <v>41</v>
      </c>
      <c r="H2254" t="s">
        <v>31</v>
      </c>
      <c r="I2254" t="s">
        <v>32</v>
      </c>
      <c r="J2254" t="s">
        <v>107</v>
      </c>
      <c r="K2254" t="s">
        <v>108</v>
      </c>
      <c r="L2254" t="s">
        <v>3637</v>
      </c>
      <c r="M2254" s="2">
        <v>0.15</v>
      </c>
      <c r="N2254" s="3">
        <v>680</v>
      </c>
      <c r="O2254" s="3">
        <v>80</v>
      </c>
      <c r="P2254">
        <v>3</v>
      </c>
      <c r="Q2254" t="s">
        <v>7880</v>
      </c>
    </row>
    <row r="2255" spans="1:17" x14ac:dyDescent="0.25">
      <c r="A2255" t="s">
        <v>3635</v>
      </c>
      <c r="B2255" s="1">
        <v>41110</v>
      </c>
      <c r="C2255" t="s">
        <v>2568</v>
      </c>
      <c r="D2255" t="s">
        <v>38</v>
      </c>
      <c r="E2255" t="s">
        <v>178</v>
      </c>
      <c r="F2255" t="s">
        <v>3636</v>
      </c>
      <c r="G2255" t="s">
        <v>41</v>
      </c>
      <c r="H2255" t="s">
        <v>31</v>
      </c>
      <c r="I2255" t="s">
        <v>32</v>
      </c>
      <c r="J2255" t="s">
        <v>107</v>
      </c>
      <c r="K2255" t="s">
        <v>136</v>
      </c>
      <c r="L2255" t="s">
        <v>2297</v>
      </c>
      <c r="M2255" s="2">
        <v>0.15</v>
      </c>
      <c r="N2255" s="3">
        <v>536</v>
      </c>
      <c r="O2255" s="3">
        <v>44</v>
      </c>
      <c r="P2255">
        <v>5</v>
      </c>
      <c r="Q2255" t="s">
        <v>7880</v>
      </c>
    </row>
    <row r="2256" spans="1:17" x14ac:dyDescent="0.25">
      <c r="A2256" t="s">
        <v>3638</v>
      </c>
      <c r="B2256" s="1">
        <v>41110</v>
      </c>
      <c r="C2256" t="s">
        <v>2446</v>
      </c>
      <c r="D2256" t="s">
        <v>101</v>
      </c>
      <c r="E2256" t="s">
        <v>102</v>
      </c>
      <c r="F2256" t="s">
        <v>355</v>
      </c>
      <c r="G2256" t="s">
        <v>41</v>
      </c>
      <c r="H2256" t="s">
        <v>31</v>
      </c>
      <c r="I2256" t="s">
        <v>22</v>
      </c>
      <c r="J2256" t="s">
        <v>34</v>
      </c>
      <c r="K2256" t="s">
        <v>218</v>
      </c>
      <c r="L2256" t="s">
        <v>2710</v>
      </c>
      <c r="M2256" s="2">
        <v>0.5</v>
      </c>
      <c r="N2256" s="3">
        <v>142</v>
      </c>
      <c r="O2256" s="3">
        <v>-46</v>
      </c>
      <c r="P2256">
        <v>5</v>
      </c>
      <c r="Q2256" t="s">
        <v>7880</v>
      </c>
    </row>
    <row r="2257" spans="1:17" x14ac:dyDescent="0.25">
      <c r="A2257" t="s">
        <v>3639</v>
      </c>
      <c r="B2257" s="1">
        <v>41110</v>
      </c>
      <c r="C2257" t="s">
        <v>3391</v>
      </c>
      <c r="D2257" t="s">
        <v>38</v>
      </c>
      <c r="E2257" t="s">
        <v>67</v>
      </c>
      <c r="F2257" t="s">
        <v>3272</v>
      </c>
      <c r="G2257" t="s">
        <v>41</v>
      </c>
      <c r="H2257" t="s">
        <v>47</v>
      </c>
      <c r="I2257" t="s">
        <v>32</v>
      </c>
      <c r="J2257" t="s">
        <v>34</v>
      </c>
      <c r="K2257" t="s">
        <v>97</v>
      </c>
      <c r="L2257" t="s">
        <v>1949</v>
      </c>
      <c r="M2257" s="2">
        <v>0.1</v>
      </c>
      <c r="N2257" s="3">
        <v>44</v>
      </c>
      <c r="O2257" s="3">
        <v>-1</v>
      </c>
      <c r="P2257">
        <v>1</v>
      </c>
      <c r="Q2257" t="s">
        <v>7880</v>
      </c>
    </row>
    <row r="2258" spans="1:17" x14ac:dyDescent="0.25">
      <c r="A2258" t="s">
        <v>3639</v>
      </c>
      <c r="B2258" s="1">
        <v>41110</v>
      </c>
      <c r="C2258" t="s">
        <v>3391</v>
      </c>
      <c r="D2258" t="s">
        <v>38</v>
      </c>
      <c r="E2258" t="s">
        <v>67</v>
      </c>
      <c r="F2258" t="s">
        <v>3272</v>
      </c>
      <c r="G2258" t="s">
        <v>41</v>
      </c>
      <c r="H2258" t="s">
        <v>47</v>
      </c>
      <c r="I2258" t="s">
        <v>32</v>
      </c>
      <c r="J2258" t="s">
        <v>24</v>
      </c>
      <c r="K2258" t="s">
        <v>43</v>
      </c>
      <c r="L2258" t="s">
        <v>3188</v>
      </c>
      <c r="M2258" s="2">
        <v>0</v>
      </c>
      <c r="N2258" s="3">
        <v>259</v>
      </c>
      <c r="O2258" s="3">
        <v>8</v>
      </c>
      <c r="P2258">
        <v>5</v>
      </c>
      <c r="Q2258" t="s">
        <v>7881</v>
      </c>
    </row>
    <row r="2259" spans="1:17" x14ac:dyDescent="0.25">
      <c r="A2259" t="s">
        <v>3639</v>
      </c>
      <c r="B2259" s="1">
        <v>41110</v>
      </c>
      <c r="C2259" t="s">
        <v>3391</v>
      </c>
      <c r="D2259" t="s">
        <v>38</v>
      </c>
      <c r="E2259" t="s">
        <v>67</v>
      </c>
      <c r="F2259" t="s">
        <v>3272</v>
      </c>
      <c r="G2259" t="s">
        <v>41</v>
      </c>
      <c r="H2259" t="s">
        <v>47</v>
      </c>
      <c r="I2259" t="s">
        <v>32</v>
      </c>
      <c r="J2259" t="s">
        <v>24</v>
      </c>
      <c r="K2259" t="s">
        <v>169</v>
      </c>
      <c r="L2259" t="s">
        <v>3640</v>
      </c>
      <c r="M2259" s="2">
        <v>0</v>
      </c>
      <c r="N2259" s="3">
        <v>20</v>
      </c>
      <c r="O2259" s="3">
        <v>3</v>
      </c>
      <c r="P2259">
        <v>1</v>
      </c>
      <c r="Q2259" t="s">
        <v>7881</v>
      </c>
    </row>
    <row r="2260" spans="1:17" x14ac:dyDescent="0.25">
      <c r="A2260" t="s">
        <v>3639</v>
      </c>
      <c r="B2260" s="1">
        <v>41110</v>
      </c>
      <c r="C2260" t="s">
        <v>3391</v>
      </c>
      <c r="D2260" t="s">
        <v>38</v>
      </c>
      <c r="E2260" t="s">
        <v>67</v>
      </c>
      <c r="F2260" t="s">
        <v>3272</v>
      </c>
      <c r="G2260" t="s">
        <v>41</v>
      </c>
      <c r="H2260" t="s">
        <v>47</v>
      </c>
      <c r="I2260" t="s">
        <v>32</v>
      </c>
      <c r="J2260" t="s">
        <v>24</v>
      </c>
      <c r="K2260" t="s">
        <v>50</v>
      </c>
      <c r="L2260" t="s">
        <v>542</v>
      </c>
      <c r="M2260" s="2">
        <v>0.1</v>
      </c>
      <c r="N2260" s="3">
        <v>97</v>
      </c>
      <c r="O2260" s="3">
        <v>14</v>
      </c>
      <c r="P2260">
        <v>6</v>
      </c>
      <c r="Q2260" t="s">
        <v>7880</v>
      </c>
    </row>
    <row r="2261" spans="1:17" x14ac:dyDescent="0.25">
      <c r="A2261" t="s">
        <v>3639</v>
      </c>
      <c r="B2261" s="1">
        <v>41110</v>
      </c>
      <c r="C2261" t="s">
        <v>3391</v>
      </c>
      <c r="D2261" t="s">
        <v>38</v>
      </c>
      <c r="E2261" t="s">
        <v>67</v>
      </c>
      <c r="F2261" t="s">
        <v>3272</v>
      </c>
      <c r="G2261" t="s">
        <v>41</v>
      </c>
      <c r="H2261" t="s">
        <v>47</v>
      </c>
      <c r="I2261" t="s">
        <v>32</v>
      </c>
      <c r="J2261" t="s">
        <v>24</v>
      </c>
      <c r="K2261" t="s">
        <v>50</v>
      </c>
      <c r="L2261" t="s">
        <v>996</v>
      </c>
      <c r="M2261" s="2">
        <v>0.1</v>
      </c>
      <c r="N2261" s="3">
        <v>735</v>
      </c>
      <c r="O2261" s="3">
        <v>-33</v>
      </c>
      <c r="P2261">
        <v>4</v>
      </c>
      <c r="Q2261" t="s">
        <v>7880</v>
      </c>
    </row>
    <row r="2262" spans="1:17" x14ac:dyDescent="0.25">
      <c r="A2262" t="s">
        <v>3641</v>
      </c>
      <c r="B2262" s="1">
        <v>41113</v>
      </c>
      <c r="C2262" t="s">
        <v>1895</v>
      </c>
      <c r="D2262" t="s">
        <v>86</v>
      </c>
      <c r="E2262" t="s">
        <v>226</v>
      </c>
      <c r="F2262" t="s">
        <v>226</v>
      </c>
      <c r="G2262" t="s">
        <v>76</v>
      </c>
      <c r="H2262" t="s">
        <v>31</v>
      </c>
      <c r="I2262" t="s">
        <v>32</v>
      </c>
      <c r="J2262" t="s">
        <v>24</v>
      </c>
      <c r="K2262" t="s">
        <v>141</v>
      </c>
      <c r="L2262" t="s">
        <v>3642</v>
      </c>
      <c r="M2262" s="2">
        <v>0</v>
      </c>
      <c r="N2262" s="3">
        <v>1142</v>
      </c>
      <c r="O2262" s="3">
        <v>411</v>
      </c>
      <c r="P2262">
        <v>2</v>
      </c>
      <c r="Q2262" t="s">
        <v>7880</v>
      </c>
    </row>
    <row r="2263" spans="1:17" x14ac:dyDescent="0.25">
      <c r="A2263" t="s">
        <v>3641</v>
      </c>
      <c r="B2263" s="1">
        <v>41113</v>
      </c>
      <c r="C2263" t="s">
        <v>1895</v>
      </c>
      <c r="D2263" t="s">
        <v>86</v>
      </c>
      <c r="E2263" t="s">
        <v>226</v>
      </c>
      <c r="F2263" t="s">
        <v>226</v>
      </c>
      <c r="G2263" t="s">
        <v>76</v>
      </c>
      <c r="H2263" t="s">
        <v>31</v>
      </c>
      <c r="I2263" t="s">
        <v>32</v>
      </c>
      <c r="J2263" t="s">
        <v>24</v>
      </c>
      <c r="K2263" t="s">
        <v>169</v>
      </c>
      <c r="L2263" t="s">
        <v>3643</v>
      </c>
      <c r="M2263" s="2">
        <v>0</v>
      </c>
      <c r="N2263" s="3">
        <v>113</v>
      </c>
      <c r="O2263" s="3">
        <v>30</v>
      </c>
      <c r="P2263">
        <v>3</v>
      </c>
      <c r="Q2263" t="s">
        <v>7880</v>
      </c>
    </row>
    <row r="2264" spans="1:17" x14ac:dyDescent="0.25">
      <c r="A2264" t="s">
        <v>3641</v>
      </c>
      <c r="B2264" s="1">
        <v>41113</v>
      </c>
      <c r="C2264" t="s">
        <v>1895</v>
      </c>
      <c r="D2264" t="s">
        <v>86</v>
      </c>
      <c r="E2264" t="s">
        <v>226</v>
      </c>
      <c r="F2264" t="s">
        <v>226</v>
      </c>
      <c r="G2264" t="s">
        <v>76</v>
      </c>
      <c r="H2264" t="s">
        <v>31</v>
      </c>
      <c r="I2264" t="s">
        <v>32</v>
      </c>
      <c r="J2264" t="s">
        <v>107</v>
      </c>
      <c r="K2264" t="s">
        <v>186</v>
      </c>
      <c r="L2264" t="s">
        <v>2444</v>
      </c>
      <c r="M2264" s="2">
        <v>0</v>
      </c>
      <c r="N2264" s="3">
        <v>1283</v>
      </c>
      <c r="O2264" s="3">
        <v>603</v>
      </c>
      <c r="P2264">
        <v>5</v>
      </c>
      <c r="Q2264" t="s">
        <v>7881</v>
      </c>
    </row>
    <row r="2265" spans="1:17" x14ac:dyDescent="0.25">
      <c r="A2265" t="s">
        <v>3644</v>
      </c>
      <c r="B2265" s="1">
        <v>41113</v>
      </c>
      <c r="C2265" t="s">
        <v>3645</v>
      </c>
      <c r="D2265" t="s">
        <v>101</v>
      </c>
      <c r="E2265" t="s">
        <v>454</v>
      </c>
      <c r="F2265" t="s">
        <v>454</v>
      </c>
      <c r="G2265" t="s">
        <v>41</v>
      </c>
      <c r="H2265" t="s">
        <v>31</v>
      </c>
      <c r="I2265" t="s">
        <v>32</v>
      </c>
      <c r="J2265" t="s">
        <v>107</v>
      </c>
      <c r="K2265" t="s">
        <v>136</v>
      </c>
      <c r="L2265" t="s">
        <v>2263</v>
      </c>
      <c r="M2265" s="2">
        <v>0.1</v>
      </c>
      <c r="N2265" s="3">
        <v>2944</v>
      </c>
      <c r="O2265" s="3">
        <v>1112</v>
      </c>
      <c r="P2265">
        <v>5</v>
      </c>
      <c r="Q2265" t="s">
        <v>7881</v>
      </c>
    </row>
    <row r="2266" spans="1:17" x14ac:dyDescent="0.25">
      <c r="A2266" t="s">
        <v>3646</v>
      </c>
      <c r="B2266" s="1">
        <v>41113</v>
      </c>
      <c r="C2266" t="s">
        <v>2433</v>
      </c>
      <c r="D2266" t="s">
        <v>73</v>
      </c>
      <c r="E2266" t="s">
        <v>534</v>
      </c>
      <c r="F2266" t="s">
        <v>1469</v>
      </c>
      <c r="G2266" t="s">
        <v>76</v>
      </c>
      <c r="H2266" t="s">
        <v>31</v>
      </c>
      <c r="I2266" t="s">
        <v>32</v>
      </c>
      <c r="J2266" t="s">
        <v>24</v>
      </c>
      <c r="K2266" t="s">
        <v>43</v>
      </c>
      <c r="L2266" t="s">
        <v>42</v>
      </c>
      <c r="M2266" s="2">
        <v>0</v>
      </c>
      <c r="N2266" s="3">
        <v>93</v>
      </c>
      <c r="O2266" s="3">
        <v>14</v>
      </c>
      <c r="P2266">
        <v>2</v>
      </c>
      <c r="Q2266" t="s">
        <v>7881</v>
      </c>
    </row>
    <row r="2267" spans="1:17" x14ac:dyDescent="0.25">
      <c r="A2267" t="s">
        <v>3646</v>
      </c>
      <c r="B2267" s="1">
        <v>41113</v>
      </c>
      <c r="C2267" t="s">
        <v>2433</v>
      </c>
      <c r="D2267" t="s">
        <v>73</v>
      </c>
      <c r="E2267" t="s">
        <v>534</v>
      </c>
      <c r="F2267" t="s">
        <v>1469</v>
      </c>
      <c r="G2267" t="s">
        <v>76</v>
      </c>
      <c r="H2267" t="s">
        <v>31</v>
      </c>
      <c r="I2267" t="s">
        <v>32</v>
      </c>
      <c r="J2267" t="s">
        <v>24</v>
      </c>
      <c r="K2267" t="s">
        <v>50</v>
      </c>
      <c r="L2267" t="s">
        <v>1123</v>
      </c>
      <c r="M2267" s="2">
        <v>0.4</v>
      </c>
      <c r="N2267" s="3">
        <v>412</v>
      </c>
      <c r="O2267" s="3">
        <v>-275</v>
      </c>
      <c r="P2267">
        <v>5</v>
      </c>
      <c r="Q2267" t="s">
        <v>7880</v>
      </c>
    </row>
    <row r="2268" spans="1:17" x14ac:dyDescent="0.25">
      <c r="A2268" t="s">
        <v>3646</v>
      </c>
      <c r="B2268" s="1">
        <v>41113</v>
      </c>
      <c r="C2268" t="s">
        <v>2433</v>
      </c>
      <c r="D2268" t="s">
        <v>73</v>
      </c>
      <c r="E2268" t="s">
        <v>534</v>
      </c>
      <c r="F2268" t="s">
        <v>1469</v>
      </c>
      <c r="G2268" t="s">
        <v>76</v>
      </c>
      <c r="H2268" t="s">
        <v>31</v>
      </c>
      <c r="I2268" t="s">
        <v>32</v>
      </c>
      <c r="J2268" t="s">
        <v>24</v>
      </c>
      <c r="K2268" t="s">
        <v>50</v>
      </c>
      <c r="L2268" t="s">
        <v>1207</v>
      </c>
      <c r="M2268" s="2">
        <v>0.4</v>
      </c>
      <c r="N2268" s="3">
        <v>98</v>
      </c>
      <c r="O2268" s="3">
        <v>-57</v>
      </c>
      <c r="P2268">
        <v>3</v>
      </c>
      <c r="Q2268" t="s">
        <v>7880</v>
      </c>
    </row>
    <row r="2269" spans="1:17" x14ac:dyDescent="0.25">
      <c r="A2269" t="s">
        <v>3647</v>
      </c>
      <c r="B2269" s="1">
        <v>41114</v>
      </c>
      <c r="C2269" t="s">
        <v>3648</v>
      </c>
      <c r="D2269" t="s">
        <v>28</v>
      </c>
      <c r="E2269" t="s">
        <v>29</v>
      </c>
      <c r="F2269" t="s">
        <v>280</v>
      </c>
      <c r="G2269" t="s">
        <v>20</v>
      </c>
      <c r="H2269" t="s">
        <v>31</v>
      </c>
      <c r="I2269" t="s">
        <v>22</v>
      </c>
      <c r="J2269" t="s">
        <v>24</v>
      </c>
      <c r="K2269" t="s">
        <v>43</v>
      </c>
      <c r="L2269" t="s">
        <v>446</v>
      </c>
      <c r="M2269" s="2">
        <v>0.1</v>
      </c>
      <c r="N2269" s="3">
        <v>96</v>
      </c>
      <c r="O2269" s="3">
        <v>19</v>
      </c>
      <c r="P2269">
        <v>4</v>
      </c>
      <c r="Q2269" t="s">
        <v>7880</v>
      </c>
    </row>
    <row r="2270" spans="1:17" x14ac:dyDescent="0.25">
      <c r="A2270" t="s">
        <v>3647</v>
      </c>
      <c r="B2270" s="1">
        <v>41114</v>
      </c>
      <c r="C2270" t="s">
        <v>3648</v>
      </c>
      <c r="D2270" t="s">
        <v>28</v>
      </c>
      <c r="E2270" t="s">
        <v>29</v>
      </c>
      <c r="F2270" t="s">
        <v>280</v>
      </c>
      <c r="G2270" t="s">
        <v>20</v>
      </c>
      <c r="H2270" t="s">
        <v>31</v>
      </c>
      <c r="I2270" t="s">
        <v>22</v>
      </c>
      <c r="J2270" t="s">
        <v>24</v>
      </c>
      <c r="K2270" t="s">
        <v>50</v>
      </c>
      <c r="L2270" t="s">
        <v>125</v>
      </c>
      <c r="M2270" s="2">
        <v>0.1</v>
      </c>
      <c r="N2270" s="3">
        <v>1071</v>
      </c>
      <c r="O2270" s="3">
        <v>83</v>
      </c>
      <c r="P2270">
        <v>6</v>
      </c>
      <c r="Q2270" t="s">
        <v>7881</v>
      </c>
    </row>
    <row r="2271" spans="1:17" x14ac:dyDescent="0.25">
      <c r="A2271" t="s">
        <v>3649</v>
      </c>
      <c r="B2271" s="1">
        <v>41114</v>
      </c>
      <c r="C2271" t="s">
        <v>3361</v>
      </c>
      <c r="D2271" t="s">
        <v>38</v>
      </c>
      <c r="E2271" t="s">
        <v>59</v>
      </c>
      <c r="F2271" t="s">
        <v>300</v>
      </c>
      <c r="G2271" t="s">
        <v>41</v>
      </c>
      <c r="H2271" t="s">
        <v>47</v>
      </c>
      <c r="I2271" t="s">
        <v>32</v>
      </c>
      <c r="J2271" t="s">
        <v>24</v>
      </c>
      <c r="K2271" t="s">
        <v>25</v>
      </c>
      <c r="L2271" t="s">
        <v>2273</v>
      </c>
      <c r="M2271" s="2">
        <v>0</v>
      </c>
      <c r="N2271" s="3">
        <v>50</v>
      </c>
      <c r="O2271" s="3">
        <v>23</v>
      </c>
      <c r="P2271">
        <v>3</v>
      </c>
      <c r="Q2271" t="s">
        <v>7880</v>
      </c>
    </row>
    <row r="2272" spans="1:17" x14ac:dyDescent="0.25">
      <c r="A2272" t="s">
        <v>3649</v>
      </c>
      <c r="B2272" s="1">
        <v>41114</v>
      </c>
      <c r="C2272" t="s">
        <v>3361</v>
      </c>
      <c r="D2272" t="s">
        <v>38</v>
      </c>
      <c r="E2272" t="s">
        <v>59</v>
      </c>
      <c r="F2272" t="s">
        <v>300</v>
      </c>
      <c r="G2272" t="s">
        <v>41</v>
      </c>
      <c r="H2272" t="s">
        <v>47</v>
      </c>
      <c r="I2272" t="s">
        <v>32</v>
      </c>
      <c r="J2272" t="s">
        <v>24</v>
      </c>
      <c r="K2272" t="s">
        <v>25</v>
      </c>
      <c r="L2272" t="s">
        <v>2292</v>
      </c>
      <c r="M2272" s="2">
        <v>0</v>
      </c>
      <c r="N2272" s="3">
        <v>33</v>
      </c>
      <c r="O2272" s="3">
        <v>6</v>
      </c>
      <c r="P2272">
        <v>2</v>
      </c>
      <c r="Q2272" t="s">
        <v>7880</v>
      </c>
    </row>
    <row r="2273" spans="1:17" x14ac:dyDescent="0.25">
      <c r="A2273" t="s">
        <v>3649</v>
      </c>
      <c r="B2273" s="1">
        <v>41114</v>
      </c>
      <c r="C2273" t="s">
        <v>3361</v>
      </c>
      <c r="D2273" t="s">
        <v>38</v>
      </c>
      <c r="E2273" t="s">
        <v>59</v>
      </c>
      <c r="F2273" t="s">
        <v>300</v>
      </c>
      <c r="G2273" t="s">
        <v>41</v>
      </c>
      <c r="H2273" t="s">
        <v>47</v>
      </c>
      <c r="I2273" t="s">
        <v>32</v>
      </c>
      <c r="J2273" t="s">
        <v>24</v>
      </c>
      <c r="K2273" t="s">
        <v>50</v>
      </c>
      <c r="L2273" t="s">
        <v>175</v>
      </c>
      <c r="M2273" s="2">
        <v>0.1</v>
      </c>
      <c r="N2273" s="3">
        <v>48</v>
      </c>
      <c r="O2273" s="3">
        <v>21</v>
      </c>
      <c r="P2273">
        <v>2</v>
      </c>
      <c r="Q2273" t="s">
        <v>7880</v>
      </c>
    </row>
    <row r="2274" spans="1:17" x14ac:dyDescent="0.25">
      <c r="A2274" t="s">
        <v>3649</v>
      </c>
      <c r="B2274" s="1">
        <v>41114</v>
      </c>
      <c r="C2274" t="s">
        <v>3361</v>
      </c>
      <c r="D2274" t="s">
        <v>38</v>
      </c>
      <c r="E2274" t="s">
        <v>59</v>
      </c>
      <c r="F2274" t="s">
        <v>300</v>
      </c>
      <c r="G2274" t="s">
        <v>41</v>
      </c>
      <c r="H2274" t="s">
        <v>47</v>
      </c>
      <c r="I2274" t="s">
        <v>32</v>
      </c>
      <c r="J2274" t="s">
        <v>24</v>
      </c>
      <c r="K2274" t="s">
        <v>50</v>
      </c>
      <c r="L2274" t="s">
        <v>1248</v>
      </c>
      <c r="M2274" s="2">
        <v>0.1</v>
      </c>
      <c r="N2274" s="3">
        <v>167</v>
      </c>
      <c r="O2274" s="3">
        <v>37</v>
      </c>
      <c r="P2274">
        <v>3</v>
      </c>
      <c r="Q2274" t="s">
        <v>7880</v>
      </c>
    </row>
    <row r="2275" spans="1:17" x14ac:dyDescent="0.25">
      <c r="A2275" t="s">
        <v>3649</v>
      </c>
      <c r="B2275" s="1">
        <v>41114</v>
      </c>
      <c r="C2275" t="s">
        <v>3361</v>
      </c>
      <c r="D2275" t="s">
        <v>38</v>
      </c>
      <c r="E2275" t="s">
        <v>59</v>
      </c>
      <c r="F2275" t="s">
        <v>300</v>
      </c>
      <c r="G2275" t="s">
        <v>41</v>
      </c>
      <c r="H2275" t="s">
        <v>47</v>
      </c>
      <c r="I2275" t="s">
        <v>32</v>
      </c>
      <c r="J2275" t="s">
        <v>24</v>
      </c>
      <c r="K2275" t="s">
        <v>50</v>
      </c>
      <c r="L2275" t="s">
        <v>2034</v>
      </c>
      <c r="M2275" s="2">
        <v>0.1</v>
      </c>
      <c r="N2275" s="3">
        <v>130</v>
      </c>
      <c r="O2275" s="3">
        <v>52</v>
      </c>
      <c r="P2275">
        <v>3</v>
      </c>
      <c r="Q2275" t="s">
        <v>7880</v>
      </c>
    </row>
    <row r="2276" spans="1:17" x14ac:dyDescent="0.25">
      <c r="A2276" t="s">
        <v>3650</v>
      </c>
      <c r="B2276" s="1">
        <v>41115</v>
      </c>
      <c r="C2276" t="s">
        <v>373</v>
      </c>
      <c r="D2276" t="s">
        <v>38</v>
      </c>
      <c r="E2276" t="s">
        <v>304</v>
      </c>
      <c r="F2276" t="s">
        <v>3651</v>
      </c>
      <c r="G2276" t="s">
        <v>41</v>
      </c>
      <c r="H2276" t="s">
        <v>47</v>
      </c>
      <c r="I2276" t="s">
        <v>32</v>
      </c>
      <c r="J2276" t="s">
        <v>24</v>
      </c>
      <c r="K2276" t="s">
        <v>145</v>
      </c>
      <c r="L2276" t="s">
        <v>3652</v>
      </c>
      <c r="M2276" s="2">
        <v>0</v>
      </c>
      <c r="N2276" s="3">
        <v>46</v>
      </c>
      <c r="O2276" s="3">
        <v>3</v>
      </c>
      <c r="P2276">
        <v>3</v>
      </c>
      <c r="Q2276" t="s">
        <v>7881</v>
      </c>
    </row>
    <row r="2277" spans="1:17" x14ac:dyDescent="0.25">
      <c r="A2277" t="s">
        <v>3653</v>
      </c>
      <c r="B2277" s="1">
        <v>41115</v>
      </c>
      <c r="C2277" t="s">
        <v>3413</v>
      </c>
      <c r="D2277" t="s">
        <v>28</v>
      </c>
      <c r="E2277" t="s">
        <v>29</v>
      </c>
      <c r="F2277" t="s">
        <v>3654</v>
      </c>
      <c r="G2277" t="s">
        <v>20</v>
      </c>
      <c r="H2277" t="s">
        <v>31</v>
      </c>
      <c r="I2277" t="s">
        <v>32</v>
      </c>
      <c r="J2277" t="s">
        <v>24</v>
      </c>
      <c r="K2277" t="s">
        <v>50</v>
      </c>
      <c r="L2277" t="s">
        <v>1254</v>
      </c>
      <c r="M2277" s="2">
        <v>0</v>
      </c>
      <c r="N2277" s="3">
        <v>48</v>
      </c>
      <c r="O2277" s="3">
        <v>5</v>
      </c>
      <c r="P2277">
        <v>3</v>
      </c>
      <c r="Q2277" t="s">
        <v>7880</v>
      </c>
    </row>
    <row r="2278" spans="1:17" x14ac:dyDescent="0.25">
      <c r="A2278" t="s">
        <v>3655</v>
      </c>
      <c r="B2278" s="1">
        <v>41115</v>
      </c>
      <c r="C2278" t="s">
        <v>1964</v>
      </c>
      <c r="D2278" t="s">
        <v>28</v>
      </c>
      <c r="E2278" t="s">
        <v>29</v>
      </c>
      <c r="F2278" t="s">
        <v>280</v>
      </c>
      <c r="G2278" t="s">
        <v>20</v>
      </c>
      <c r="H2278" t="s">
        <v>31</v>
      </c>
      <c r="I2278" t="s">
        <v>32</v>
      </c>
      <c r="J2278" t="s">
        <v>24</v>
      </c>
      <c r="K2278" t="s">
        <v>169</v>
      </c>
      <c r="L2278" t="s">
        <v>1812</v>
      </c>
      <c r="M2278" s="2">
        <v>0.1</v>
      </c>
      <c r="N2278" s="3">
        <v>62</v>
      </c>
      <c r="O2278" s="3">
        <v>12</v>
      </c>
      <c r="P2278">
        <v>4</v>
      </c>
      <c r="Q2278" t="s">
        <v>7881</v>
      </c>
    </row>
    <row r="2279" spans="1:17" x14ac:dyDescent="0.25">
      <c r="A2279" t="s">
        <v>3655</v>
      </c>
      <c r="B2279" s="1">
        <v>41115</v>
      </c>
      <c r="C2279" t="s">
        <v>1964</v>
      </c>
      <c r="D2279" t="s">
        <v>28</v>
      </c>
      <c r="E2279" t="s">
        <v>29</v>
      </c>
      <c r="F2279" t="s">
        <v>280</v>
      </c>
      <c r="G2279" t="s">
        <v>20</v>
      </c>
      <c r="H2279" t="s">
        <v>31</v>
      </c>
      <c r="I2279" t="s">
        <v>32</v>
      </c>
      <c r="J2279" t="s">
        <v>24</v>
      </c>
      <c r="K2279" t="s">
        <v>63</v>
      </c>
      <c r="L2279" t="s">
        <v>3656</v>
      </c>
      <c r="M2279" s="2">
        <v>0.1</v>
      </c>
      <c r="N2279" s="3">
        <v>30</v>
      </c>
      <c r="O2279" s="3">
        <v>13</v>
      </c>
      <c r="P2279">
        <v>2</v>
      </c>
      <c r="Q2279" t="s">
        <v>7881</v>
      </c>
    </row>
    <row r="2280" spans="1:17" x14ac:dyDescent="0.25">
      <c r="A2280" t="s">
        <v>3655</v>
      </c>
      <c r="B2280" s="1">
        <v>41115</v>
      </c>
      <c r="C2280" t="s">
        <v>1964</v>
      </c>
      <c r="D2280" t="s">
        <v>28</v>
      </c>
      <c r="E2280" t="s">
        <v>29</v>
      </c>
      <c r="F2280" t="s">
        <v>280</v>
      </c>
      <c r="G2280" t="s">
        <v>20</v>
      </c>
      <c r="H2280" t="s">
        <v>31</v>
      </c>
      <c r="I2280" t="s">
        <v>32</v>
      </c>
      <c r="J2280" t="s">
        <v>24</v>
      </c>
      <c r="K2280" t="s">
        <v>25</v>
      </c>
      <c r="L2280" t="s">
        <v>116</v>
      </c>
      <c r="M2280" s="2">
        <v>0.1</v>
      </c>
      <c r="N2280" s="3">
        <v>214</v>
      </c>
      <c r="O2280" s="3">
        <v>73</v>
      </c>
      <c r="P2280">
        <v>7</v>
      </c>
      <c r="Q2280" t="s">
        <v>7881</v>
      </c>
    </row>
    <row r="2281" spans="1:17" x14ac:dyDescent="0.25">
      <c r="A2281" t="s">
        <v>3657</v>
      </c>
      <c r="B2281" s="1">
        <v>41115</v>
      </c>
      <c r="C2281" t="s">
        <v>1389</v>
      </c>
      <c r="D2281" t="s">
        <v>18</v>
      </c>
      <c r="E2281" t="s">
        <v>19</v>
      </c>
      <c r="F2281" t="s">
        <v>19</v>
      </c>
      <c r="G2281" t="s">
        <v>20</v>
      </c>
      <c r="H2281" t="s">
        <v>47</v>
      </c>
      <c r="I2281" t="s">
        <v>32</v>
      </c>
      <c r="J2281" t="s">
        <v>24</v>
      </c>
      <c r="K2281" t="s">
        <v>43</v>
      </c>
      <c r="L2281" t="s">
        <v>468</v>
      </c>
      <c r="M2281" s="2">
        <v>0.5</v>
      </c>
      <c r="N2281" s="3">
        <v>189</v>
      </c>
      <c r="O2281" s="3">
        <v>-61</v>
      </c>
      <c r="P2281">
        <v>7</v>
      </c>
      <c r="Q2281" t="s">
        <v>7880</v>
      </c>
    </row>
    <row r="2282" spans="1:17" x14ac:dyDescent="0.25">
      <c r="A2282" t="s">
        <v>3657</v>
      </c>
      <c r="B2282" s="1">
        <v>41115</v>
      </c>
      <c r="C2282" t="s">
        <v>1389</v>
      </c>
      <c r="D2282" t="s">
        <v>18</v>
      </c>
      <c r="E2282" t="s">
        <v>19</v>
      </c>
      <c r="F2282" t="s">
        <v>19</v>
      </c>
      <c r="G2282" t="s">
        <v>20</v>
      </c>
      <c r="H2282" t="s">
        <v>47</v>
      </c>
      <c r="I2282" t="s">
        <v>32</v>
      </c>
      <c r="J2282" t="s">
        <v>24</v>
      </c>
      <c r="K2282" t="s">
        <v>43</v>
      </c>
      <c r="L2282" t="s">
        <v>1946</v>
      </c>
      <c r="M2282" s="2">
        <v>0.5</v>
      </c>
      <c r="N2282" s="3">
        <v>22</v>
      </c>
      <c r="O2282" s="3">
        <v>-12</v>
      </c>
      <c r="P2282">
        <v>3</v>
      </c>
      <c r="Q2282" t="s">
        <v>7880</v>
      </c>
    </row>
    <row r="2283" spans="1:17" x14ac:dyDescent="0.25">
      <c r="A2283" t="s">
        <v>3657</v>
      </c>
      <c r="B2283" s="1">
        <v>41115</v>
      </c>
      <c r="C2283" t="s">
        <v>1389</v>
      </c>
      <c r="D2283" t="s">
        <v>18</v>
      </c>
      <c r="E2283" t="s">
        <v>19</v>
      </c>
      <c r="F2283" t="s">
        <v>19</v>
      </c>
      <c r="G2283" t="s">
        <v>20</v>
      </c>
      <c r="H2283" t="s">
        <v>47</v>
      </c>
      <c r="I2283" t="s">
        <v>32</v>
      </c>
      <c r="J2283" t="s">
        <v>24</v>
      </c>
      <c r="K2283" t="s">
        <v>78</v>
      </c>
      <c r="L2283" t="s">
        <v>320</v>
      </c>
      <c r="M2283" s="2">
        <v>0.5</v>
      </c>
      <c r="N2283" s="3">
        <v>57</v>
      </c>
      <c r="O2283" s="3">
        <v>-33</v>
      </c>
      <c r="P2283">
        <v>4</v>
      </c>
      <c r="Q2283" t="s">
        <v>7881</v>
      </c>
    </row>
    <row r="2284" spans="1:17" x14ac:dyDescent="0.25">
      <c r="A2284" t="s">
        <v>3657</v>
      </c>
      <c r="B2284" s="1">
        <v>41115</v>
      </c>
      <c r="C2284" t="s">
        <v>1389</v>
      </c>
      <c r="D2284" t="s">
        <v>18</v>
      </c>
      <c r="E2284" t="s">
        <v>19</v>
      </c>
      <c r="F2284" t="s">
        <v>19</v>
      </c>
      <c r="G2284" t="s">
        <v>20</v>
      </c>
      <c r="H2284" t="s">
        <v>47</v>
      </c>
      <c r="I2284" t="s">
        <v>32</v>
      </c>
      <c r="J2284" t="s">
        <v>24</v>
      </c>
      <c r="K2284" t="s">
        <v>169</v>
      </c>
      <c r="L2284" t="s">
        <v>3658</v>
      </c>
      <c r="M2284" s="2">
        <v>0.5</v>
      </c>
      <c r="N2284" s="3">
        <v>37</v>
      </c>
      <c r="O2284" s="3">
        <v>-28</v>
      </c>
      <c r="P2284">
        <v>2</v>
      </c>
      <c r="Q2284" t="s">
        <v>7881</v>
      </c>
    </row>
    <row r="2285" spans="1:17" x14ac:dyDescent="0.25">
      <c r="A2285" t="s">
        <v>3657</v>
      </c>
      <c r="B2285" s="1">
        <v>41115</v>
      </c>
      <c r="C2285" t="s">
        <v>1389</v>
      </c>
      <c r="D2285" t="s">
        <v>18</v>
      </c>
      <c r="E2285" t="s">
        <v>19</v>
      </c>
      <c r="F2285" t="s">
        <v>19</v>
      </c>
      <c r="G2285" t="s">
        <v>20</v>
      </c>
      <c r="H2285" t="s">
        <v>47</v>
      </c>
      <c r="I2285" t="s">
        <v>32</v>
      </c>
      <c r="J2285" t="s">
        <v>24</v>
      </c>
      <c r="K2285" t="s">
        <v>63</v>
      </c>
      <c r="L2285" t="s">
        <v>3659</v>
      </c>
      <c r="M2285" s="2">
        <v>0.5</v>
      </c>
      <c r="N2285" s="3">
        <v>14</v>
      </c>
      <c r="O2285" s="3">
        <v>-5</v>
      </c>
      <c r="P2285">
        <v>2</v>
      </c>
      <c r="Q2285" t="s">
        <v>7880</v>
      </c>
    </row>
    <row r="2286" spans="1:17" x14ac:dyDescent="0.25">
      <c r="A2286" t="s">
        <v>3657</v>
      </c>
      <c r="B2286" s="1">
        <v>41115</v>
      </c>
      <c r="C2286" t="s">
        <v>1389</v>
      </c>
      <c r="D2286" t="s">
        <v>18</v>
      </c>
      <c r="E2286" t="s">
        <v>19</v>
      </c>
      <c r="F2286" t="s">
        <v>19</v>
      </c>
      <c r="G2286" t="s">
        <v>20</v>
      </c>
      <c r="H2286" t="s">
        <v>47</v>
      </c>
      <c r="I2286" t="s">
        <v>32</v>
      </c>
      <c r="J2286" t="s">
        <v>24</v>
      </c>
      <c r="K2286" t="s">
        <v>145</v>
      </c>
      <c r="L2286" t="s">
        <v>1435</v>
      </c>
      <c r="M2286" s="2">
        <v>0.5</v>
      </c>
      <c r="N2286" s="3">
        <v>67</v>
      </c>
      <c r="O2286" s="3">
        <v>-28</v>
      </c>
      <c r="P2286">
        <v>3</v>
      </c>
      <c r="Q2286" t="s">
        <v>7881</v>
      </c>
    </row>
    <row r="2287" spans="1:17" x14ac:dyDescent="0.25">
      <c r="A2287" t="s">
        <v>3657</v>
      </c>
      <c r="B2287" s="1">
        <v>41115</v>
      </c>
      <c r="C2287" t="s">
        <v>1389</v>
      </c>
      <c r="D2287" t="s">
        <v>18</v>
      </c>
      <c r="E2287" t="s">
        <v>19</v>
      </c>
      <c r="F2287" t="s">
        <v>19</v>
      </c>
      <c r="G2287" t="s">
        <v>20</v>
      </c>
      <c r="H2287" t="s">
        <v>47</v>
      </c>
      <c r="I2287" t="s">
        <v>32</v>
      </c>
      <c r="J2287" t="s">
        <v>107</v>
      </c>
      <c r="K2287" t="s">
        <v>186</v>
      </c>
      <c r="L2287" t="s">
        <v>3660</v>
      </c>
      <c r="M2287" s="2">
        <v>0.5</v>
      </c>
      <c r="N2287" s="3">
        <v>205</v>
      </c>
      <c r="O2287" s="3">
        <v>-107</v>
      </c>
      <c r="P2287">
        <v>4</v>
      </c>
      <c r="Q2287" t="s">
        <v>7880</v>
      </c>
    </row>
    <row r="2288" spans="1:17" x14ac:dyDescent="0.25">
      <c r="A2288" t="s">
        <v>3661</v>
      </c>
      <c r="B2288" s="1">
        <v>41116</v>
      </c>
      <c r="C2288" t="s">
        <v>2127</v>
      </c>
      <c r="D2288" t="s">
        <v>28</v>
      </c>
      <c r="E2288" t="s">
        <v>29</v>
      </c>
      <c r="F2288" t="s">
        <v>3662</v>
      </c>
      <c r="G2288" t="s">
        <v>20</v>
      </c>
      <c r="H2288" t="s">
        <v>31</v>
      </c>
      <c r="I2288" t="s">
        <v>22</v>
      </c>
      <c r="J2288" t="s">
        <v>34</v>
      </c>
      <c r="K2288" t="s">
        <v>218</v>
      </c>
      <c r="L2288" t="s">
        <v>1060</v>
      </c>
      <c r="M2288" s="2">
        <v>0.3</v>
      </c>
      <c r="N2288" s="3">
        <v>53</v>
      </c>
      <c r="O2288" s="3">
        <v>-5</v>
      </c>
      <c r="P2288">
        <v>3</v>
      </c>
      <c r="Q2288" t="s">
        <v>7880</v>
      </c>
    </row>
    <row r="2289" spans="1:17" x14ac:dyDescent="0.25">
      <c r="A2289" t="s">
        <v>3663</v>
      </c>
      <c r="B2289" s="1">
        <v>41117</v>
      </c>
      <c r="C2289" t="s">
        <v>2653</v>
      </c>
      <c r="D2289" t="s">
        <v>101</v>
      </c>
      <c r="E2289" t="s">
        <v>291</v>
      </c>
      <c r="F2289" t="s">
        <v>596</v>
      </c>
      <c r="G2289" t="s">
        <v>41</v>
      </c>
      <c r="H2289" t="s">
        <v>31</v>
      </c>
      <c r="I2289" t="s">
        <v>32</v>
      </c>
      <c r="J2289" t="s">
        <v>24</v>
      </c>
      <c r="K2289" t="s">
        <v>50</v>
      </c>
      <c r="L2289" t="s">
        <v>986</v>
      </c>
      <c r="M2289" s="2">
        <v>0.1</v>
      </c>
      <c r="N2289" s="3">
        <v>255</v>
      </c>
      <c r="O2289" s="3">
        <v>45</v>
      </c>
      <c r="P2289">
        <v>2</v>
      </c>
      <c r="Q2289" t="s">
        <v>7881</v>
      </c>
    </row>
    <row r="2290" spans="1:17" x14ac:dyDescent="0.25">
      <c r="A2290" t="s">
        <v>3663</v>
      </c>
      <c r="B2290" s="1">
        <v>41117</v>
      </c>
      <c r="C2290" t="s">
        <v>2653</v>
      </c>
      <c r="D2290" t="s">
        <v>101</v>
      </c>
      <c r="E2290" t="s">
        <v>291</v>
      </c>
      <c r="F2290" t="s">
        <v>596</v>
      </c>
      <c r="G2290" t="s">
        <v>41</v>
      </c>
      <c r="H2290" t="s">
        <v>31</v>
      </c>
      <c r="I2290" t="s">
        <v>32</v>
      </c>
      <c r="J2290" t="s">
        <v>24</v>
      </c>
      <c r="K2290" t="s">
        <v>50</v>
      </c>
      <c r="L2290" t="s">
        <v>3664</v>
      </c>
      <c r="M2290" s="2">
        <v>0.1</v>
      </c>
      <c r="N2290" s="3">
        <v>168</v>
      </c>
      <c r="O2290" s="3">
        <v>-9</v>
      </c>
      <c r="P2290">
        <v>3</v>
      </c>
      <c r="Q2290" t="s">
        <v>7881</v>
      </c>
    </row>
    <row r="2291" spans="1:17" x14ac:dyDescent="0.25">
      <c r="A2291" t="s">
        <v>3663</v>
      </c>
      <c r="B2291" s="1">
        <v>41117</v>
      </c>
      <c r="C2291" t="s">
        <v>2653</v>
      </c>
      <c r="D2291" t="s">
        <v>101</v>
      </c>
      <c r="E2291" t="s">
        <v>291</v>
      </c>
      <c r="F2291" t="s">
        <v>596</v>
      </c>
      <c r="G2291" t="s">
        <v>41</v>
      </c>
      <c r="H2291" t="s">
        <v>31</v>
      </c>
      <c r="I2291" t="s">
        <v>32</v>
      </c>
      <c r="J2291" t="s">
        <v>24</v>
      </c>
      <c r="K2291" t="s">
        <v>145</v>
      </c>
      <c r="L2291" t="s">
        <v>3665</v>
      </c>
      <c r="M2291" s="2">
        <v>0</v>
      </c>
      <c r="N2291" s="3">
        <v>87</v>
      </c>
      <c r="O2291" s="3">
        <v>7</v>
      </c>
      <c r="P2291">
        <v>2</v>
      </c>
      <c r="Q2291" t="s">
        <v>7880</v>
      </c>
    </row>
    <row r="2292" spans="1:17" x14ac:dyDescent="0.25">
      <c r="A2292" t="s">
        <v>3666</v>
      </c>
      <c r="B2292" s="1">
        <v>41118</v>
      </c>
      <c r="C2292" t="s">
        <v>3453</v>
      </c>
      <c r="D2292" t="s">
        <v>73</v>
      </c>
      <c r="E2292" t="s">
        <v>207</v>
      </c>
      <c r="F2292" t="s">
        <v>3667</v>
      </c>
      <c r="G2292" t="s">
        <v>76</v>
      </c>
      <c r="H2292" t="s">
        <v>31</v>
      </c>
      <c r="I2292" t="s">
        <v>32</v>
      </c>
      <c r="J2292" t="s">
        <v>24</v>
      </c>
      <c r="K2292" t="s">
        <v>169</v>
      </c>
      <c r="L2292" t="s">
        <v>3668</v>
      </c>
      <c r="M2292" s="2">
        <v>0</v>
      </c>
      <c r="N2292" s="3">
        <v>44</v>
      </c>
      <c r="O2292" s="3">
        <v>7</v>
      </c>
      <c r="P2292">
        <v>3</v>
      </c>
      <c r="Q2292" t="s">
        <v>7880</v>
      </c>
    </row>
    <row r="2293" spans="1:17" x14ac:dyDescent="0.25">
      <c r="A2293" t="s">
        <v>3669</v>
      </c>
      <c r="B2293" s="1">
        <v>41118</v>
      </c>
      <c r="C2293" t="s">
        <v>3670</v>
      </c>
      <c r="D2293" t="s">
        <v>28</v>
      </c>
      <c r="E2293" t="s">
        <v>29</v>
      </c>
      <c r="F2293" t="s">
        <v>280</v>
      </c>
      <c r="G2293" t="s">
        <v>20</v>
      </c>
      <c r="H2293" t="s">
        <v>31</v>
      </c>
      <c r="I2293" t="s">
        <v>32</v>
      </c>
      <c r="J2293" t="s">
        <v>107</v>
      </c>
      <c r="K2293" t="s">
        <v>108</v>
      </c>
      <c r="L2293" t="s">
        <v>2383</v>
      </c>
      <c r="M2293" s="2">
        <v>0.1</v>
      </c>
      <c r="N2293" s="3">
        <v>316</v>
      </c>
      <c r="O2293" s="3">
        <v>49</v>
      </c>
      <c r="P2293">
        <v>3</v>
      </c>
      <c r="Q2293" t="s">
        <v>7881</v>
      </c>
    </row>
    <row r="2294" spans="1:17" x14ac:dyDescent="0.25">
      <c r="A2294" t="s">
        <v>3671</v>
      </c>
      <c r="B2294" s="1">
        <v>41120</v>
      </c>
      <c r="C2294" t="s">
        <v>808</v>
      </c>
      <c r="D2294" t="s">
        <v>101</v>
      </c>
      <c r="E2294" t="s">
        <v>183</v>
      </c>
      <c r="F2294" t="s">
        <v>247</v>
      </c>
      <c r="G2294" t="s">
        <v>41</v>
      </c>
      <c r="H2294" t="s">
        <v>31</v>
      </c>
      <c r="I2294" t="s">
        <v>32</v>
      </c>
      <c r="J2294" t="s">
        <v>34</v>
      </c>
      <c r="K2294" t="s">
        <v>218</v>
      </c>
      <c r="L2294" t="s">
        <v>3672</v>
      </c>
      <c r="M2294" s="2">
        <v>0</v>
      </c>
      <c r="N2294" s="3">
        <v>147</v>
      </c>
      <c r="O2294" s="3">
        <v>66</v>
      </c>
      <c r="P2294">
        <v>3</v>
      </c>
      <c r="Q2294" t="s">
        <v>7881</v>
      </c>
    </row>
    <row r="2295" spans="1:17" x14ac:dyDescent="0.25">
      <c r="A2295" t="s">
        <v>3671</v>
      </c>
      <c r="B2295" s="1">
        <v>41120</v>
      </c>
      <c r="C2295" t="s">
        <v>808</v>
      </c>
      <c r="D2295" t="s">
        <v>101</v>
      </c>
      <c r="E2295" t="s">
        <v>183</v>
      </c>
      <c r="F2295" t="s">
        <v>247</v>
      </c>
      <c r="G2295" t="s">
        <v>41</v>
      </c>
      <c r="H2295" t="s">
        <v>31</v>
      </c>
      <c r="I2295" t="s">
        <v>32</v>
      </c>
      <c r="J2295" t="s">
        <v>24</v>
      </c>
      <c r="K2295" t="s">
        <v>78</v>
      </c>
      <c r="L2295" t="s">
        <v>1027</v>
      </c>
      <c r="M2295" s="2">
        <v>0</v>
      </c>
      <c r="N2295" s="3">
        <v>202</v>
      </c>
      <c r="O2295" s="3">
        <v>91</v>
      </c>
      <c r="P2295">
        <v>7</v>
      </c>
      <c r="Q2295" t="s">
        <v>7880</v>
      </c>
    </row>
    <row r="2296" spans="1:17" x14ac:dyDescent="0.25">
      <c r="A2296" t="s">
        <v>3671</v>
      </c>
      <c r="B2296" s="1">
        <v>41120</v>
      </c>
      <c r="C2296" t="s">
        <v>808</v>
      </c>
      <c r="D2296" t="s">
        <v>101</v>
      </c>
      <c r="E2296" t="s">
        <v>183</v>
      </c>
      <c r="F2296" t="s">
        <v>247</v>
      </c>
      <c r="G2296" t="s">
        <v>41</v>
      </c>
      <c r="H2296" t="s">
        <v>31</v>
      </c>
      <c r="I2296" t="s">
        <v>32</v>
      </c>
      <c r="J2296" t="s">
        <v>24</v>
      </c>
      <c r="K2296" t="s">
        <v>50</v>
      </c>
      <c r="L2296" t="s">
        <v>200</v>
      </c>
      <c r="M2296" s="2">
        <v>0.1</v>
      </c>
      <c r="N2296" s="3">
        <v>381</v>
      </c>
      <c r="O2296" s="3">
        <v>144</v>
      </c>
      <c r="P2296">
        <v>2</v>
      </c>
      <c r="Q2296" t="s">
        <v>7881</v>
      </c>
    </row>
    <row r="2297" spans="1:17" x14ac:dyDescent="0.25">
      <c r="A2297" t="s">
        <v>3671</v>
      </c>
      <c r="B2297" s="1">
        <v>41120</v>
      </c>
      <c r="C2297" t="s">
        <v>808</v>
      </c>
      <c r="D2297" t="s">
        <v>101</v>
      </c>
      <c r="E2297" t="s">
        <v>183</v>
      </c>
      <c r="F2297" t="s">
        <v>247</v>
      </c>
      <c r="G2297" t="s">
        <v>41</v>
      </c>
      <c r="H2297" t="s">
        <v>31</v>
      </c>
      <c r="I2297" t="s">
        <v>32</v>
      </c>
      <c r="J2297" t="s">
        <v>107</v>
      </c>
      <c r="K2297" t="s">
        <v>186</v>
      </c>
      <c r="L2297" t="s">
        <v>2578</v>
      </c>
      <c r="M2297" s="2">
        <v>0</v>
      </c>
      <c r="N2297" s="3">
        <v>307</v>
      </c>
      <c r="O2297" s="3">
        <v>64</v>
      </c>
      <c r="P2297">
        <v>3</v>
      </c>
      <c r="Q2297" t="s">
        <v>7880</v>
      </c>
    </row>
    <row r="2298" spans="1:17" x14ac:dyDescent="0.25">
      <c r="A2298" t="s">
        <v>3673</v>
      </c>
      <c r="B2298" s="1">
        <v>41120</v>
      </c>
      <c r="C2298" t="s">
        <v>1256</v>
      </c>
      <c r="D2298" t="s">
        <v>101</v>
      </c>
      <c r="E2298" t="s">
        <v>471</v>
      </c>
      <c r="F2298" t="s">
        <v>3674</v>
      </c>
      <c r="G2298" t="s">
        <v>41</v>
      </c>
      <c r="H2298" t="s">
        <v>47</v>
      </c>
      <c r="I2298" t="s">
        <v>32</v>
      </c>
      <c r="J2298" t="s">
        <v>34</v>
      </c>
      <c r="K2298" t="s">
        <v>97</v>
      </c>
      <c r="L2298" t="s">
        <v>3675</v>
      </c>
      <c r="M2298" s="2">
        <v>0.1</v>
      </c>
      <c r="N2298" s="3">
        <v>238</v>
      </c>
      <c r="O2298" s="3">
        <v>3</v>
      </c>
      <c r="P2298">
        <v>2</v>
      </c>
      <c r="Q2298" t="s">
        <v>7881</v>
      </c>
    </row>
    <row r="2299" spans="1:17" x14ac:dyDescent="0.25">
      <c r="A2299" t="s">
        <v>3676</v>
      </c>
      <c r="B2299" s="1">
        <v>41120</v>
      </c>
      <c r="C2299" t="s">
        <v>955</v>
      </c>
      <c r="D2299" t="s">
        <v>101</v>
      </c>
      <c r="E2299" t="s">
        <v>183</v>
      </c>
      <c r="F2299" t="s">
        <v>184</v>
      </c>
      <c r="G2299" t="s">
        <v>41</v>
      </c>
      <c r="H2299" t="s">
        <v>47</v>
      </c>
      <c r="I2299" t="s">
        <v>32</v>
      </c>
      <c r="J2299" t="s">
        <v>34</v>
      </c>
      <c r="K2299" t="s">
        <v>97</v>
      </c>
      <c r="L2299" t="s">
        <v>3677</v>
      </c>
      <c r="M2299" s="2">
        <v>0.1</v>
      </c>
      <c r="N2299" s="3">
        <v>402</v>
      </c>
      <c r="O2299" s="3">
        <v>-45</v>
      </c>
      <c r="P2299">
        <v>5</v>
      </c>
      <c r="Q2299" t="s">
        <v>7881</v>
      </c>
    </row>
    <row r="2300" spans="1:17" x14ac:dyDescent="0.25">
      <c r="A2300" t="s">
        <v>3676</v>
      </c>
      <c r="B2300" s="1">
        <v>41120</v>
      </c>
      <c r="C2300" t="s">
        <v>955</v>
      </c>
      <c r="D2300" t="s">
        <v>101</v>
      </c>
      <c r="E2300" t="s">
        <v>183</v>
      </c>
      <c r="F2300" t="s">
        <v>184</v>
      </c>
      <c r="G2300" t="s">
        <v>41</v>
      </c>
      <c r="H2300" t="s">
        <v>47</v>
      </c>
      <c r="I2300" t="s">
        <v>32</v>
      </c>
      <c r="J2300" t="s">
        <v>24</v>
      </c>
      <c r="K2300" t="s">
        <v>50</v>
      </c>
      <c r="L2300" t="s">
        <v>1095</v>
      </c>
      <c r="M2300" s="2">
        <v>0.1</v>
      </c>
      <c r="N2300" s="3">
        <v>242</v>
      </c>
      <c r="O2300" s="3">
        <v>100</v>
      </c>
      <c r="P2300">
        <v>2</v>
      </c>
      <c r="Q2300" t="s">
        <v>7881</v>
      </c>
    </row>
    <row r="2301" spans="1:17" x14ac:dyDescent="0.25">
      <c r="A2301" t="s">
        <v>3678</v>
      </c>
      <c r="B2301" s="1">
        <v>41120</v>
      </c>
      <c r="C2301" t="s">
        <v>1465</v>
      </c>
      <c r="D2301" t="s">
        <v>417</v>
      </c>
      <c r="E2301" t="s">
        <v>418</v>
      </c>
      <c r="F2301" t="s">
        <v>418</v>
      </c>
      <c r="G2301" t="s">
        <v>20</v>
      </c>
      <c r="H2301" t="s">
        <v>31</v>
      </c>
      <c r="I2301" t="s">
        <v>22</v>
      </c>
      <c r="J2301" t="s">
        <v>24</v>
      </c>
      <c r="K2301" t="s">
        <v>78</v>
      </c>
      <c r="L2301" t="s">
        <v>1137</v>
      </c>
      <c r="M2301" s="2">
        <v>0.5</v>
      </c>
      <c r="N2301" s="3">
        <v>49</v>
      </c>
      <c r="O2301" s="3">
        <v>-5</v>
      </c>
      <c r="P2301">
        <v>8</v>
      </c>
      <c r="Q2301" t="s">
        <v>7881</v>
      </c>
    </row>
    <row r="2302" spans="1:17" x14ac:dyDescent="0.25">
      <c r="A2302" t="s">
        <v>3679</v>
      </c>
      <c r="B2302" s="1">
        <v>41122</v>
      </c>
      <c r="C2302" t="s">
        <v>2400</v>
      </c>
      <c r="D2302" t="s">
        <v>101</v>
      </c>
      <c r="E2302" t="s">
        <v>758</v>
      </c>
      <c r="F2302" t="s">
        <v>1405</v>
      </c>
      <c r="G2302" t="s">
        <v>41</v>
      </c>
      <c r="H2302" t="s">
        <v>31</v>
      </c>
      <c r="I2302" t="s">
        <v>32</v>
      </c>
      <c r="J2302" t="s">
        <v>24</v>
      </c>
      <c r="K2302" t="s">
        <v>50</v>
      </c>
      <c r="L2302" t="s">
        <v>175</v>
      </c>
      <c r="M2302" s="2">
        <v>0.1</v>
      </c>
      <c r="N2302" s="3">
        <v>48</v>
      </c>
      <c r="O2302" s="3">
        <v>21</v>
      </c>
      <c r="P2302">
        <v>2</v>
      </c>
      <c r="Q2302" t="s">
        <v>7880</v>
      </c>
    </row>
    <row r="2303" spans="1:17" x14ac:dyDescent="0.25">
      <c r="A2303" t="s">
        <v>3679</v>
      </c>
      <c r="B2303" s="1">
        <v>41122</v>
      </c>
      <c r="C2303" t="s">
        <v>2400</v>
      </c>
      <c r="D2303" t="s">
        <v>101</v>
      </c>
      <c r="E2303" t="s">
        <v>758</v>
      </c>
      <c r="F2303" t="s">
        <v>1405</v>
      </c>
      <c r="G2303" t="s">
        <v>41</v>
      </c>
      <c r="H2303" t="s">
        <v>31</v>
      </c>
      <c r="I2303" t="s">
        <v>32</v>
      </c>
      <c r="J2303" t="s">
        <v>24</v>
      </c>
      <c r="K2303" t="s">
        <v>50</v>
      </c>
      <c r="L2303" t="s">
        <v>2685</v>
      </c>
      <c r="M2303" s="2">
        <v>0.1</v>
      </c>
      <c r="N2303" s="3">
        <v>208</v>
      </c>
      <c r="O2303" s="3">
        <v>32</v>
      </c>
      <c r="P2303">
        <v>4</v>
      </c>
      <c r="Q2303" t="s">
        <v>7880</v>
      </c>
    </row>
    <row r="2304" spans="1:17" x14ac:dyDescent="0.25">
      <c r="A2304" t="s">
        <v>3680</v>
      </c>
      <c r="B2304" s="1">
        <v>41122</v>
      </c>
      <c r="C2304" t="s">
        <v>1412</v>
      </c>
      <c r="D2304" t="s">
        <v>73</v>
      </c>
      <c r="E2304" t="s">
        <v>166</v>
      </c>
      <c r="F2304" t="s">
        <v>394</v>
      </c>
      <c r="G2304" t="s">
        <v>76</v>
      </c>
      <c r="H2304" t="s">
        <v>31</v>
      </c>
      <c r="I2304" t="s">
        <v>32</v>
      </c>
      <c r="J2304" t="s">
        <v>34</v>
      </c>
      <c r="K2304" t="s">
        <v>218</v>
      </c>
      <c r="L2304" t="s">
        <v>3681</v>
      </c>
      <c r="M2304" s="2">
        <v>0</v>
      </c>
      <c r="N2304" s="3">
        <v>132</v>
      </c>
      <c r="O2304" s="3">
        <v>36</v>
      </c>
      <c r="P2304">
        <v>5</v>
      </c>
      <c r="Q2304" t="s">
        <v>7881</v>
      </c>
    </row>
    <row r="2305" spans="1:17" x14ac:dyDescent="0.25">
      <c r="A2305" t="s">
        <v>3680</v>
      </c>
      <c r="B2305" s="1">
        <v>41122</v>
      </c>
      <c r="C2305" t="s">
        <v>1412</v>
      </c>
      <c r="D2305" t="s">
        <v>73</v>
      </c>
      <c r="E2305" t="s">
        <v>166</v>
      </c>
      <c r="F2305" t="s">
        <v>394</v>
      </c>
      <c r="G2305" t="s">
        <v>76</v>
      </c>
      <c r="H2305" t="s">
        <v>31</v>
      </c>
      <c r="I2305" t="s">
        <v>32</v>
      </c>
      <c r="J2305" t="s">
        <v>24</v>
      </c>
      <c r="K2305" t="s">
        <v>78</v>
      </c>
      <c r="L2305" t="s">
        <v>3682</v>
      </c>
      <c r="M2305" s="2">
        <v>0</v>
      </c>
      <c r="N2305" s="3">
        <v>34</v>
      </c>
      <c r="O2305" s="3">
        <v>1</v>
      </c>
      <c r="P2305">
        <v>2</v>
      </c>
      <c r="Q2305" t="s">
        <v>7881</v>
      </c>
    </row>
    <row r="2306" spans="1:17" x14ac:dyDescent="0.25">
      <c r="A2306" t="s">
        <v>3680</v>
      </c>
      <c r="B2306" s="1">
        <v>41122</v>
      </c>
      <c r="C2306" t="s">
        <v>1412</v>
      </c>
      <c r="D2306" t="s">
        <v>73</v>
      </c>
      <c r="E2306" t="s">
        <v>166</v>
      </c>
      <c r="F2306" t="s">
        <v>394</v>
      </c>
      <c r="G2306" t="s">
        <v>76</v>
      </c>
      <c r="H2306" t="s">
        <v>31</v>
      </c>
      <c r="I2306" t="s">
        <v>32</v>
      </c>
      <c r="J2306" t="s">
        <v>107</v>
      </c>
      <c r="K2306" t="s">
        <v>186</v>
      </c>
      <c r="L2306" t="s">
        <v>3683</v>
      </c>
      <c r="M2306" s="2">
        <v>0</v>
      </c>
      <c r="N2306" s="3">
        <v>144</v>
      </c>
      <c r="O2306" s="3">
        <v>29</v>
      </c>
      <c r="P2306">
        <v>4</v>
      </c>
      <c r="Q2306" t="s">
        <v>7881</v>
      </c>
    </row>
    <row r="2307" spans="1:17" x14ac:dyDescent="0.25">
      <c r="A2307" t="s">
        <v>3684</v>
      </c>
      <c r="B2307" s="1">
        <v>41122</v>
      </c>
      <c r="C2307" t="s">
        <v>3685</v>
      </c>
      <c r="D2307" t="s">
        <v>38</v>
      </c>
      <c r="E2307" t="s">
        <v>67</v>
      </c>
      <c r="F2307" t="s">
        <v>1265</v>
      </c>
      <c r="G2307" t="s">
        <v>41</v>
      </c>
      <c r="H2307" t="s">
        <v>31</v>
      </c>
      <c r="I2307" t="s">
        <v>54</v>
      </c>
      <c r="J2307" t="s">
        <v>24</v>
      </c>
      <c r="K2307" t="s">
        <v>78</v>
      </c>
      <c r="L2307" t="s">
        <v>1033</v>
      </c>
      <c r="M2307" s="2">
        <v>0</v>
      </c>
      <c r="N2307" s="3">
        <v>154</v>
      </c>
      <c r="O2307" s="3">
        <v>54</v>
      </c>
      <c r="P2307">
        <v>3</v>
      </c>
      <c r="Q2307" t="s">
        <v>7880</v>
      </c>
    </row>
    <row r="2308" spans="1:17" x14ac:dyDescent="0.25">
      <c r="A2308" t="s">
        <v>3684</v>
      </c>
      <c r="B2308" s="1">
        <v>41122</v>
      </c>
      <c r="C2308" t="s">
        <v>3685</v>
      </c>
      <c r="D2308" t="s">
        <v>38</v>
      </c>
      <c r="E2308" t="s">
        <v>67</v>
      </c>
      <c r="F2308" t="s">
        <v>1265</v>
      </c>
      <c r="G2308" t="s">
        <v>41</v>
      </c>
      <c r="H2308" t="s">
        <v>31</v>
      </c>
      <c r="I2308" t="s">
        <v>54</v>
      </c>
      <c r="J2308" t="s">
        <v>107</v>
      </c>
      <c r="K2308" t="s">
        <v>186</v>
      </c>
      <c r="L2308" t="s">
        <v>1015</v>
      </c>
      <c r="M2308" s="2">
        <v>0</v>
      </c>
      <c r="N2308" s="3">
        <v>108</v>
      </c>
      <c r="O2308" s="3">
        <v>25</v>
      </c>
      <c r="P2308">
        <v>4</v>
      </c>
      <c r="Q2308" t="s">
        <v>7880</v>
      </c>
    </row>
    <row r="2309" spans="1:17" x14ac:dyDescent="0.25">
      <c r="A2309" t="s">
        <v>3684</v>
      </c>
      <c r="B2309" s="1">
        <v>41122</v>
      </c>
      <c r="C2309" t="s">
        <v>3685</v>
      </c>
      <c r="D2309" t="s">
        <v>38</v>
      </c>
      <c r="E2309" t="s">
        <v>67</v>
      </c>
      <c r="F2309" t="s">
        <v>1265</v>
      </c>
      <c r="G2309" t="s">
        <v>41</v>
      </c>
      <c r="H2309" t="s">
        <v>31</v>
      </c>
      <c r="I2309" t="s">
        <v>54</v>
      </c>
      <c r="J2309" t="s">
        <v>107</v>
      </c>
      <c r="K2309" t="s">
        <v>136</v>
      </c>
      <c r="L2309" t="s">
        <v>3686</v>
      </c>
      <c r="M2309" s="2">
        <v>0.15</v>
      </c>
      <c r="N2309" s="3">
        <v>1639</v>
      </c>
      <c r="O2309" s="3">
        <v>-154</v>
      </c>
      <c r="P2309">
        <v>3</v>
      </c>
      <c r="Q2309" t="s">
        <v>7880</v>
      </c>
    </row>
    <row r="2310" spans="1:17" x14ac:dyDescent="0.25">
      <c r="A2310" t="s">
        <v>3687</v>
      </c>
      <c r="B2310" s="1">
        <v>41122</v>
      </c>
      <c r="C2310" t="s">
        <v>3688</v>
      </c>
      <c r="D2310" t="s">
        <v>101</v>
      </c>
      <c r="E2310" t="s">
        <v>183</v>
      </c>
      <c r="F2310" t="s">
        <v>3689</v>
      </c>
      <c r="G2310" t="s">
        <v>41</v>
      </c>
      <c r="H2310" t="s">
        <v>31</v>
      </c>
      <c r="I2310" t="s">
        <v>32</v>
      </c>
      <c r="J2310" t="s">
        <v>34</v>
      </c>
      <c r="K2310" t="s">
        <v>218</v>
      </c>
      <c r="L2310" t="s">
        <v>1128</v>
      </c>
      <c r="M2310" s="2">
        <v>0</v>
      </c>
      <c r="N2310" s="3">
        <v>257</v>
      </c>
      <c r="O2310" s="3">
        <v>31</v>
      </c>
      <c r="P2310">
        <v>5</v>
      </c>
      <c r="Q2310" t="s">
        <v>7881</v>
      </c>
    </row>
    <row r="2311" spans="1:17" x14ac:dyDescent="0.25">
      <c r="A2311" t="s">
        <v>3687</v>
      </c>
      <c r="B2311" s="1">
        <v>41122</v>
      </c>
      <c r="C2311" t="s">
        <v>3688</v>
      </c>
      <c r="D2311" t="s">
        <v>101</v>
      </c>
      <c r="E2311" t="s">
        <v>183</v>
      </c>
      <c r="F2311" t="s">
        <v>3689</v>
      </c>
      <c r="G2311" t="s">
        <v>41</v>
      </c>
      <c r="H2311" t="s">
        <v>31</v>
      </c>
      <c r="I2311" t="s">
        <v>32</v>
      </c>
      <c r="J2311" t="s">
        <v>24</v>
      </c>
      <c r="K2311" t="s">
        <v>141</v>
      </c>
      <c r="L2311" t="s">
        <v>3690</v>
      </c>
      <c r="M2311" s="2">
        <v>0.1</v>
      </c>
      <c r="N2311" s="3">
        <v>104</v>
      </c>
      <c r="O2311" s="3">
        <v>39</v>
      </c>
      <c r="P2311">
        <v>3</v>
      </c>
      <c r="Q2311" t="s">
        <v>7880</v>
      </c>
    </row>
    <row r="2312" spans="1:17" x14ac:dyDescent="0.25">
      <c r="A2312" t="s">
        <v>3687</v>
      </c>
      <c r="B2312" s="1">
        <v>41122</v>
      </c>
      <c r="C2312" t="s">
        <v>3688</v>
      </c>
      <c r="D2312" t="s">
        <v>101</v>
      </c>
      <c r="E2312" t="s">
        <v>183</v>
      </c>
      <c r="F2312" t="s">
        <v>3689</v>
      </c>
      <c r="G2312" t="s">
        <v>41</v>
      </c>
      <c r="H2312" t="s">
        <v>31</v>
      </c>
      <c r="I2312" t="s">
        <v>32</v>
      </c>
      <c r="J2312" t="s">
        <v>24</v>
      </c>
      <c r="K2312" t="s">
        <v>43</v>
      </c>
      <c r="L2312" t="s">
        <v>48</v>
      </c>
      <c r="M2312" s="2">
        <v>0</v>
      </c>
      <c r="N2312" s="3">
        <v>53</v>
      </c>
      <c r="O2312" s="3">
        <v>5</v>
      </c>
      <c r="P2312">
        <v>2</v>
      </c>
      <c r="Q2312" t="s">
        <v>7881</v>
      </c>
    </row>
    <row r="2313" spans="1:17" x14ac:dyDescent="0.25">
      <c r="A2313" t="s">
        <v>3687</v>
      </c>
      <c r="B2313" s="1">
        <v>41122</v>
      </c>
      <c r="C2313" t="s">
        <v>3688</v>
      </c>
      <c r="D2313" t="s">
        <v>101</v>
      </c>
      <c r="E2313" t="s">
        <v>183</v>
      </c>
      <c r="F2313" t="s">
        <v>3689</v>
      </c>
      <c r="G2313" t="s">
        <v>41</v>
      </c>
      <c r="H2313" t="s">
        <v>31</v>
      </c>
      <c r="I2313" t="s">
        <v>32</v>
      </c>
      <c r="J2313" t="s">
        <v>24</v>
      </c>
      <c r="K2313" t="s">
        <v>43</v>
      </c>
      <c r="L2313" t="s">
        <v>1185</v>
      </c>
      <c r="M2313" s="2">
        <v>0</v>
      </c>
      <c r="N2313" s="3">
        <v>32</v>
      </c>
      <c r="O2313" s="3">
        <v>12</v>
      </c>
      <c r="P2313">
        <v>2</v>
      </c>
      <c r="Q2313" t="s">
        <v>7880</v>
      </c>
    </row>
    <row r="2314" spans="1:17" x14ac:dyDescent="0.25">
      <c r="A2314" t="s">
        <v>3687</v>
      </c>
      <c r="B2314" s="1">
        <v>41122</v>
      </c>
      <c r="C2314" t="s">
        <v>3688</v>
      </c>
      <c r="D2314" t="s">
        <v>101</v>
      </c>
      <c r="E2314" t="s">
        <v>183</v>
      </c>
      <c r="F2314" t="s">
        <v>3689</v>
      </c>
      <c r="G2314" t="s">
        <v>41</v>
      </c>
      <c r="H2314" t="s">
        <v>31</v>
      </c>
      <c r="I2314" t="s">
        <v>32</v>
      </c>
      <c r="J2314" t="s">
        <v>24</v>
      </c>
      <c r="K2314" t="s">
        <v>78</v>
      </c>
      <c r="L2314" t="s">
        <v>981</v>
      </c>
      <c r="M2314" s="2">
        <v>0</v>
      </c>
      <c r="N2314" s="3">
        <v>18</v>
      </c>
      <c r="O2314" s="3">
        <v>9</v>
      </c>
      <c r="P2314">
        <v>4</v>
      </c>
      <c r="Q2314" t="s">
        <v>7880</v>
      </c>
    </row>
    <row r="2315" spans="1:17" x14ac:dyDescent="0.25">
      <c r="A2315" t="s">
        <v>3687</v>
      </c>
      <c r="B2315" s="1">
        <v>41122</v>
      </c>
      <c r="C2315" t="s">
        <v>3688</v>
      </c>
      <c r="D2315" t="s">
        <v>101</v>
      </c>
      <c r="E2315" t="s">
        <v>183</v>
      </c>
      <c r="F2315" t="s">
        <v>3689</v>
      </c>
      <c r="G2315" t="s">
        <v>41</v>
      </c>
      <c r="H2315" t="s">
        <v>31</v>
      </c>
      <c r="I2315" t="s">
        <v>32</v>
      </c>
      <c r="J2315" t="s">
        <v>24</v>
      </c>
      <c r="K2315" t="s">
        <v>169</v>
      </c>
      <c r="L2315" t="s">
        <v>3691</v>
      </c>
      <c r="M2315" s="2">
        <v>0</v>
      </c>
      <c r="N2315" s="3">
        <v>119</v>
      </c>
      <c r="O2315" s="3">
        <v>45</v>
      </c>
      <c r="P2315">
        <v>3</v>
      </c>
      <c r="Q2315" t="s">
        <v>7881</v>
      </c>
    </row>
    <row r="2316" spans="1:17" x14ac:dyDescent="0.25">
      <c r="A2316" t="s">
        <v>3687</v>
      </c>
      <c r="B2316" s="1">
        <v>41122</v>
      </c>
      <c r="C2316" t="s">
        <v>3688</v>
      </c>
      <c r="D2316" t="s">
        <v>101</v>
      </c>
      <c r="E2316" t="s">
        <v>183</v>
      </c>
      <c r="F2316" t="s">
        <v>3689</v>
      </c>
      <c r="G2316" t="s">
        <v>41</v>
      </c>
      <c r="H2316" t="s">
        <v>31</v>
      </c>
      <c r="I2316" t="s">
        <v>32</v>
      </c>
      <c r="J2316" t="s">
        <v>24</v>
      </c>
      <c r="K2316" t="s">
        <v>91</v>
      </c>
      <c r="L2316" t="s">
        <v>3692</v>
      </c>
      <c r="M2316" s="2">
        <v>0</v>
      </c>
      <c r="N2316" s="3">
        <v>46</v>
      </c>
      <c r="O2316" s="3">
        <v>3</v>
      </c>
      <c r="P2316">
        <v>4</v>
      </c>
      <c r="Q2316" t="s">
        <v>7881</v>
      </c>
    </row>
    <row r="2317" spans="1:17" x14ac:dyDescent="0.25">
      <c r="A2317" t="s">
        <v>3687</v>
      </c>
      <c r="B2317" s="1">
        <v>41122</v>
      </c>
      <c r="C2317" t="s">
        <v>3688</v>
      </c>
      <c r="D2317" t="s">
        <v>101</v>
      </c>
      <c r="E2317" t="s">
        <v>183</v>
      </c>
      <c r="F2317" t="s">
        <v>3689</v>
      </c>
      <c r="G2317" t="s">
        <v>41</v>
      </c>
      <c r="H2317" t="s">
        <v>31</v>
      </c>
      <c r="I2317" t="s">
        <v>32</v>
      </c>
      <c r="J2317" t="s">
        <v>24</v>
      </c>
      <c r="K2317" t="s">
        <v>50</v>
      </c>
      <c r="L2317" t="s">
        <v>1629</v>
      </c>
      <c r="M2317" s="2">
        <v>0.1</v>
      </c>
      <c r="N2317" s="3">
        <v>179</v>
      </c>
      <c r="O2317" s="3">
        <v>69</v>
      </c>
      <c r="P2317">
        <v>1</v>
      </c>
      <c r="Q2317" t="s">
        <v>7880</v>
      </c>
    </row>
    <row r="2318" spans="1:17" x14ac:dyDescent="0.25">
      <c r="A2318" t="s">
        <v>3687</v>
      </c>
      <c r="B2318" s="1">
        <v>41122</v>
      </c>
      <c r="C2318" t="s">
        <v>3688</v>
      </c>
      <c r="D2318" t="s">
        <v>101</v>
      </c>
      <c r="E2318" t="s">
        <v>183</v>
      </c>
      <c r="F2318" t="s">
        <v>3689</v>
      </c>
      <c r="G2318" t="s">
        <v>41</v>
      </c>
      <c r="H2318" t="s">
        <v>31</v>
      </c>
      <c r="I2318" t="s">
        <v>32</v>
      </c>
      <c r="J2318" t="s">
        <v>107</v>
      </c>
      <c r="K2318" t="s">
        <v>136</v>
      </c>
      <c r="L2318" t="s">
        <v>3693</v>
      </c>
      <c r="M2318" s="2">
        <v>0</v>
      </c>
      <c r="N2318" s="3">
        <v>223</v>
      </c>
      <c r="O2318" s="3">
        <v>27</v>
      </c>
      <c r="P2318">
        <v>3</v>
      </c>
      <c r="Q2318" t="s">
        <v>7881</v>
      </c>
    </row>
    <row r="2319" spans="1:17" x14ac:dyDescent="0.25">
      <c r="A2319" t="s">
        <v>3694</v>
      </c>
      <c r="B2319" s="1">
        <v>41122</v>
      </c>
      <c r="C2319" t="s">
        <v>290</v>
      </c>
      <c r="D2319" t="s">
        <v>28</v>
      </c>
      <c r="E2319" t="s">
        <v>29</v>
      </c>
      <c r="F2319" t="s">
        <v>3086</v>
      </c>
      <c r="G2319" t="s">
        <v>20</v>
      </c>
      <c r="H2319" t="s">
        <v>47</v>
      </c>
      <c r="I2319" t="s">
        <v>22</v>
      </c>
      <c r="J2319" t="s">
        <v>24</v>
      </c>
      <c r="K2319" t="s">
        <v>141</v>
      </c>
      <c r="L2319" t="s">
        <v>519</v>
      </c>
      <c r="M2319" s="2">
        <v>0</v>
      </c>
      <c r="N2319" s="3">
        <v>3979</v>
      </c>
      <c r="O2319" s="3">
        <v>1990</v>
      </c>
      <c r="P2319">
        <v>7</v>
      </c>
      <c r="Q2319" t="s">
        <v>7881</v>
      </c>
    </row>
    <row r="2320" spans="1:17" x14ac:dyDescent="0.25">
      <c r="A2320" t="s">
        <v>3694</v>
      </c>
      <c r="B2320" s="1">
        <v>41122</v>
      </c>
      <c r="C2320" t="s">
        <v>290</v>
      </c>
      <c r="D2320" t="s">
        <v>28</v>
      </c>
      <c r="E2320" t="s">
        <v>29</v>
      </c>
      <c r="F2320" t="s">
        <v>3086</v>
      </c>
      <c r="G2320" t="s">
        <v>20</v>
      </c>
      <c r="H2320" t="s">
        <v>47</v>
      </c>
      <c r="I2320" t="s">
        <v>22</v>
      </c>
      <c r="J2320" t="s">
        <v>24</v>
      </c>
      <c r="K2320" t="s">
        <v>63</v>
      </c>
      <c r="L2320" t="s">
        <v>3695</v>
      </c>
      <c r="M2320" s="2">
        <v>0</v>
      </c>
      <c r="N2320" s="3">
        <v>44</v>
      </c>
      <c r="O2320" s="3">
        <v>13</v>
      </c>
      <c r="P2320">
        <v>3</v>
      </c>
      <c r="Q2320" t="s">
        <v>7881</v>
      </c>
    </row>
    <row r="2321" spans="1:17" x14ac:dyDescent="0.25">
      <c r="A2321" t="s">
        <v>3694</v>
      </c>
      <c r="B2321" s="1">
        <v>41122</v>
      </c>
      <c r="C2321" t="s">
        <v>290</v>
      </c>
      <c r="D2321" t="s">
        <v>28</v>
      </c>
      <c r="E2321" t="s">
        <v>29</v>
      </c>
      <c r="F2321" t="s">
        <v>3086</v>
      </c>
      <c r="G2321" t="s">
        <v>20</v>
      </c>
      <c r="H2321" t="s">
        <v>47</v>
      </c>
      <c r="I2321" t="s">
        <v>22</v>
      </c>
      <c r="J2321" t="s">
        <v>107</v>
      </c>
      <c r="K2321" t="s">
        <v>147</v>
      </c>
      <c r="L2321" t="s">
        <v>3696</v>
      </c>
      <c r="M2321" s="2">
        <v>0</v>
      </c>
      <c r="N2321" s="3">
        <v>428</v>
      </c>
      <c r="O2321" s="3">
        <v>193</v>
      </c>
      <c r="P2321">
        <v>3</v>
      </c>
      <c r="Q2321" t="s">
        <v>7881</v>
      </c>
    </row>
    <row r="2322" spans="1:17" x14ac:dyDescent="0.25">
      <c r="A2322" t="s">
        <v>3697</v>
      </c>
      <c r="B2322" s="1">
        <v>41123</v>
      </c>
      <c r="C2322" t="s">
        <v>2368</v>
      </c>
      <c r="D2322" t="s">
        <v>38</v>
      </c>
      <c r="E2322" t="s">
        <v>39</v>
      </c>
      <c r="F2322" t="s">
        <v>3698</v>
      </c>
      <c r="G2322" t="s">
        <v>41</v>
      </c>
      <c r="H2322" t="s">
        <v>31</v>
      </c>
      <c r="I2322" t="s">
        <v>32</v>
      </c>
      <c r="J2322" t="s">
        <v>34</v>
      </c>
      <c r="K2322" t="s">
        <v>218</v>
      </c>
      <c r="L2322" t="s">
        <v>1356</v>
      </c>
      <c r="M2322" s="2">
        <v>0</v>
      </c>
      <c r="N2322" s="3">
        <v>80</v>
      </c>
      <c r="O2322" s="3">
        <v>9</v>
      </c>
      <c r="P2322">
        <v>5</v>
      </c>
      <c r="Q2322" t="s">
        <v>7880</v>
      </c>
    </row>
    <row r="2323" spans="1:17" x14ac:dyDescent="0.25">
      <c r="A2323" t="s">
        <v>3699</v>
      </c>
      <c r="B2323" s="1">
        <v>41123</v>
      </c>
      <c r="C2323" t="s">
        <v>898</v>
      </c>
      <c r="D2323" t="s">
        <v>18</v>
      </c>
      <c r="E2323" t="s">
        <v>3700</v>
      </c>
      <c r="F2323" t="s">
        <v>3701</v>
      </c>
      <c r="G2323" t="s">
        <v>20</v>
      </c>
      <c r="H2323" t="s">
        <v>47</v>
      </c>
      <c r="I2323" t="s">
        <v>32</v>
      </c>
      <c r="J2323" t="s">
        <v>24</v>
      </c>
      <c r="K2323" t="s">
        <v>43</v>
      </c>
      <c r="L2323" t="s">
        <v>56</v>
      </c>
      <c r="M2323" s="2">
        <v>0.5</v>
      </c>
      <c r="N2323" s="3">
        <v>78</v>
      </c>
      <c r="O2323" s="3">
        <v>-20</v>
      </c>
      <c r="P2323">
        <v>3</v>
      </c>
      <c r="Q2323" t="s">
        <v>7881</v>
      </c>
    </row>
    <row r="2324" spans="1:17" x14ac:dyDescent="0.25">
      <c r="A2324" t="s">
        <v>3699</v>
      </c>
      <c r="B2324" s="1">
        <v>41123</v>
      </c>
      <c r="C2324" t="s">
        <v>898</v>
      </c>
      <c r="D2324" t="s">
        <v>18</v>
      </c>
      <c r="E2324" t="s">
        <v>3700</v>
      </c>
      <c r="F2324" t="s">
        <v>3701</v>
      </c>
      <c r="G2324" t="s">
        <v>20</v>
      </c>
      <c r="H2324" t="s">
        <v>47</v>
      </c>
      <c r="I2324" t="s">
        <v>32</v>
      </c>
      <c r="J2324" t="s">
        <v>24</v>
      </c>
      <c r="K2324" t="s">
        <v>145</v>
      </c>
      <c r="L2324" t="s">
        <v>3702</v>
      </c>
      <c r="M2324" s="2">
        <v>0.5</v>
      </c>
      <c r="N2324" s="3">
        <v>116</v>
      </c>
      <c r="O2324" s="3">
        <v>-7</v>
      </c>
      <c r="P2324">
        <v>5</v>
      </c>
      <c r="Q2324" t="s">
        <v>7880</v>
      </c>
    </row>
    <row r="2325" spans="1:17" x14ac:dyDescent="0.25">
      <c r="A2325" t="s">
        <v>3703</v>
      </c>
      <c r="B2325" s="1">
        <v>41123</v>
      </c>
      <c r="C2325" t="s">
        <v>3704</v>
      </c>
      <c r="D2325" t="s">
        <v>38</v>
      </c>
      <c r="E2325" t="s">
        <v>972</v>
      </c>
      <c r="F2325" t="s">
        <v>3705</v>
      </c>
      <c r="G2325" t="s">
        <v>41</v>
      </c>
      <c r="H2325" t="s">
        <v>21</v>
      </c>
      <c r="I2325" t="s">
        <v>32</v>
      </c>
      <c r="J2325" t="s">
        <v>34</v>
      </c>
      <c r="K2325" t="s">
        <v>218</v>
      </c>
      <c r="L2325" t="s">
        <v>3706</v>
      </c>
      <c r="M2325" s="2">
        <v>0</v>
      </c>
      <c r="N2325" s="3">
        <v>193</v>
      </c>
      <c r="O2325" s="3">
        <v>10</v>
      </c>
      <c r="P2325">
        <v>11</v>
      </c>
      <c r="Q2325" t="s">
        <v>7881</v>
      </c>
    </row>
    <row r="2326" spans="1:17" x14ac:dyDescent="0.25">
      <c r="A2326" t="s">
        <v>3703</v>
      </c>
      <c r="B2326" s="1">
        <v>41123</v>
      </c>
      <c r="C2326" t="s">
        <v>3704</v>
      </c>
      <c r="D2326" t="s">
        <v>38</v>
      </c>
      <c r="E2326" t="s">
        <v>972</v>
      </c>
      <c r="F2326" t="s">
        <v>3705</v>
      </c>
      <c r="G2326" t="s">
        <v>41</v>
      </c>
      <c r="H2326" t="s">
        <v>21</v>
      </c>
      <c r="I2326" t="s">
        <v>32</v>
      </c>
      <c r="J2326" t="s">
        <v>24</v>
      </c>
      <c r="K2326" t="s">
        <v>50</v>
      </c>
      <c r="L2326" t="s">
        <v>1774</v>
      </c>
      <c r="M2326" s="2">
        <v>0.1</v>
      </c>
      <c r="N2326" s="3">
        <v>561</v>
      </c>
      <c r="O2326" s="3">
        <v>212</v>
      </c>
      <c r="P2326">
        <v>3</v>
      </c>
      <c r="Q2326" t="s">
        <v>7880</v>
      </c>
    </row>
    <row r="2327" spans="1:17" x14ac:dyDescent="0.25">
      <c r="A2327" t="s">
        <v>3703</v>
      </c>
      <c r="B2327" s="1">
        <v>41123</v>
      </c>
      <c r="C2327" t="s">
        <v>3704</v>
      </c>
      <c r="D2327" t="s">
        <v>38</v>
      </c>
      <c r="E2327" t="s">
        <v>972</v>
      </c>
      <c r="F2327" t="s">
        <v>3705</v>
      </c>
      <c r="G2327" t="s">
        <v>41</v>
      </c>
      <c r="H2327" t="s">
        <v>21</v>
      </c>
      <c r="I2327" t="s">
        <v>32</v>
      </c>
      <c r="J2327" t="s">
        <v>107</v>
      </c>
      <c r="K2327" t="s">
        <v>136</v>
      </c>
      <c r="L2327" t="s">
        <v>1199</v>
      </c>
      <c r="M2327" s="2">
        <v>0.15</v>
      </c>
      <c r="N2327" s="3">
        <v>1622</v>
      </c>
      <c r="O2327" s="3">
        <v>534</v>
      </c>
      <c r="P2327">
        <v>3</v>
      </c>
      <c r="Q2327" t="s">
        <v>7881</v>
      </c>
    </row>
    <row r="2328" spans="1:17" x14ac:dyDescent="0.25">
      <c r="A2328" t="s">
        <v>3707</v>
      </c>
      <c r="B2328" s="1">
        <v>41124</v>
      </c>
      <c r="C2328" t="s">
        <v>3708</v>
      </c>
      <c r="D2328" t="s">
        <v>101</v>
      </c>
      <c r="E2328" t="s">
        <v>471</v>
      </c>
      <c r="F2328" t="s">
        <v>1886</v>
      </c>
      <c r="G2328" t="s">
        <v>41</v>
      </c>
      <c r="H2328" t="s">
        <v>21</v>
      </c>
      <c r="I2328" t="s">
        <v>32</v>
      </c>
      <c r="J2328" t="s">
        <v>24</v>
      </c>
      <c r="K2328" t="s">
        <v>43</v>
      </c>
      <c r="L2328" t="s">
        <v>689</v>
      </c>
      <c r="M2328" s="2">
        <v>0</v>
      </c>
      <c r="N2328" s="3">
        <v>66</v>
      </c>
      <c r="O2328" s="3">
        <v>21</v>
      </c>
      <c r="P2328">
        <v>5</v>
      </c>
      <c r="Q2328" t="s">
        <v>7880</v>
      </c>
    </row>
    <row r="2329" spans="1:17" x14ac:dyDescent="0.25">
      <c r="A2329" t="s">
        <v>3709</v>
      </c>
      <c r="B2329" s="1">
        <v>41124</v>
      </c>
      <c r="C2329" t="s">
        <v>1351</v>
      </c>
      <c r="D2329" t="s">
        <v>86</v>
      </c>
      <c r="E2329" t="s">
        <v>2141</v>
      </c>
      <c r="F2329" t="s">
        <v>2142</v>
      </c>
      <c r="G2329" t="s">
        <v>76</v>
      </c>
      <c r="H2329" t="s">
        <v>21</v>
      </c>
      <c r="I2329" t="s">
        <v>32</v>
      </c>
      <c r="J2329" t="s">
        <v>34</v>
      </c>
      <c r="K2329" t="s">
        <v>218</v>
      </c>
      <c r="L2329" t="s">
        <v>876</v>
      </c>
      <c r="M2329" s="2">
        <v>0</v>
      </c>
      <c r="N2329" s="3">
        <v>415</v>
      </c>
      <c r="O2329" s="3">
        <v>116</v>
      </c>
      <c r="P2329">
        <v>8</v>
      </c>
      <c r="Q2329" t="s">
        <v>7880</v>
      </c>
    </row>
    <row r="2330" spans="1:17" x14ac:dyDescent="0.25">
      <c r="A2330" t="s">
        <v>3709</v>
      </c>
      <c r="B2330" s="1">
        <v>41124</v>
      </c>
      <c r="C2330" t="s">
        <v>1351</v>
      </c>
      <c r="D2330" t="s">
        <v>86</v>
      </c>
      <c r="E2330" t="s">
        <v>2141</v>
      </c>
      <c r="F2330" t="s">
        <v>2142</v>
      </c>
      <c r="G2330" t="s">
        <v>76</v>
      </c>
      <c r="H2330" t="s">
        <v>21</v>
      </c>
      <c r="I2330" t="s">
        <v>32</v>
      </c>
      <c r="J2330" t="s">
        <v>24</v>
      </c>
      <c r="K2330" t="s">
        <v>141</v>
      </c>
      <c r="L2330" t="s">
        <v>1006</v>
      </c>
      <c r="M2330" s="2">
        <v>0</v>
      </c>
      <c r="N2330" s="3">
        <v>720</v>
      </c>
      <c r="O2330" s="3">
        <v>22</v>
      </c>
      <c r="P2330">
        <v>12</v>
      </c>
      <c r="Q2330" t="s">
        <v>7880</v>
      </c>
    </row>
    <row r="2331" spans="1:17" x14ac:dyDescent="0.25">
      <c r="A2331" t="s">
        <v>3709</v>
      </c>
      <c r="B2331" s="1">
        <v>41124</v>
      </c>
      <c r="C2331" t="s">
        <v>1351</v>
      </c>
      <c r="D2331" t="s">
        <v>86</v>
      </c>
      <c r="E2331" t="s">
        <v>2141</v>
      </c>
      <c r="F2331" t="s">
        <v>2142</v>
      </c>
      <c r="G2331" t="s">
        <v>76</v>
      </c>
      <c r="H2331" t="s">
        <v>21</v>
      </c>
      <c r="I2331" t="s">
        <v>32</v>
      </c>
      <c r="J2331" t="s">
        <v>24</v>
      </c>
      <c r="K2331" t="s">
        <v>78</v>
      </c>
      <c r="L2331" t="s">
        <v>3682</v>
      </c>
      <c r="M2331" s="2">
        <v>0</v>
      </c>
      <c r="N2331" s="3">
        <v>153</v>
      </c>
      <c r="O2331" s="3">
        <v>4</v>
      </c>
      <c r="P2331">
        <v>9</v>
      </c>
      <c r="Q2331" t="s">
        <v>7881</v>
      </c>
    </row>
    <row r="2332" spans="1:17" x14ac:dyDescent="0.25">
      <c r="A2332" t="s">
        <v>3709</v>
      </c>
      <c r="B2332" s="1">
        <v>41124</v>
      </c>
      <c r="C2332" t="s">
        <v>1351</v>
      </c>
      <c r="D2332" t="s">
        <v>86</v>
      </c>
      <c r="E2332" t="s">
        <v>2141</v>
      </c>
      <c r="F2332" t="s">
        <v>2142</v>
      </c>
      <c r="G2332" t="s">
        <v>76</v>
      </c>
      <c r="H2332" t="s">
        <v>21</v>
      </c>
      <c r="I2332" t="s">
        <v>32</v>
      </c>
      <c r="J2332" t="s">
        <v>24</v>
      </c>
      <c r="K2332" t="s">
        <v>78</v>
      </c>
      <c r="L2332" t="s">
        <v>3710</v>
      </c>
      <c r="M2332" s="2">
        <v>0</v>
      </c>
      <c r="N2332" s="3">
        <v>151</v>
      </c>
      <c r="O2332" s="3">
        <v>3</v>
      </c>
      <c r="P2332">
        <v>3</v>
      </c>
      <c r="Q2332" t="s">
        <v>7881</v>
      </c>
    </row>
    <row r="2333" spans="1:17" x14ac:dyDescent="0.25">
      <c r="A2333" t="s">
        <v>3709</v>
      </c>
      <c r="B2333" s="1">
        <v>41124</v>
      </c>
      <c r="C2333" t="s">
        <v>1351</v>
      </c>
      <c r="D2333" t="s">
        <v>86</v>
      </c>
      <c r="E2333" t="s">
        <v>2141</v>
      </c>
      <c r="F2333" t="s">
        <v>2142</v>
      </c>
      <c r="G2333" t="s">
        <v>76</v>
      </c>
      <c r="H2333" t="s">
        <v>21</v>
      </c>
      <c r="I2333" t="s">
        <v>32</v>
      </c>
      <c r="J2333" t="s">
        <v>24</v>
      </c>
      <c r="K2333" t="s">
        <v>63</v>
      </c>
      <c r="L2333" t="s">
        <v>3711</v>
      </c>
      <c r="M2333" s="2">
        <v>0</v>
      </c>
      <c r="N2333" s="3">
        <v>40</v>
      </c>
      <c r="O2333" s="3">
        <v>20</v>
      </c>
      <c r="P2333">
        <v>2</v>
      </c>
      <c r="Q2333" t="s">
        <v>7881</v>
      </c>
    </row>
    <row r="2334" spans="1:17" x14ac:dyDescent="0.25">
      <c r="A2334" t="s">
        <v>3712</v>
      </c>
      <c r="B2334" s="1">
        <v>41124</v>
      </c>
      <c r="C2334" t="s">
        <v>955</v>
      </c>
      <c r="D2334" t="s">
        <v>38</v>
      </c>
      <c r="E2334" t="s">
        <v>178</v>
      </c>
      <c r="F2334" t="s">
        <v>3713</v>
      </c>
      <c r="G2334" t="s">
        <v>41</v>
      </c>
      <c r="H2334" t="s">
        <v>47</v>
      </c>
      <c r="I2334" t="s">
        <v>32</v>
      </c>
      <c r="J2334" t="s">
        <v>34</v>
      </c>
      <c r="K2334" t="s">
        <v>218</v>
      </c>
      <c r="L2334" t="s">
        <v>3714</v>
      </c>
      <c r="M2334" s="2">
        <v>0</v>
      </c>
      <c r="N2334" s="3">
        <v>140</v>
      </c>
      <c r="O2334" s="3">
        <v>67</v>
      </c>
      <c r="P2334">
        <v>8</v>
      </c>
      <c r="Q2334" t="s">
        <v>7880</v>
      </c>
    </row>
    <row r="2335" spans="1:17" x14ac:dyDescent="0.25">
      <c r="A2335" t="s">
        <v>3712</v>
      </c>
      <c r="B2335" s="1">
        <v>41124</v>
      </c>
      <c r="C2335" t="s">
        <v>955</v>
      </c>
      <c r="D2335" t="s">
        <v>38</v>
      </c>
      <c r="E2335" t="s">
        <v>178</v>
      </c>
      <c r="F2335" t="s">
        <v>3713</v>
      </c>
      <c r="G2335" t="s">
        <v>41</v>
      </c>
      <c r="H2335" t="s">
        <v>47</v>
      </c>
      <c r="I2335" t="s">
        <v>32</v>
      </c>
      <c r="J2335" t="s">
        <v>24</v>
      </c>
      <c r="K2335" t="s">
        <v>78</v>
      </c>
      <c r="L2335" t="s">
        <v>1584</v>
      </c>
      <c r="M2335" s="2">
        <v>0</v>
      </c>
      <c r="N2335" s="3">
        <v>28</v>
      </c>
      <c r="O2335" s="3">
        <v>10</v>
      </c>
      <c r="P2335">
        <v>2</v>
      </c>
      <c r="Q2335" t="s">
        <v>7881</v>
      </c>
    </row>
    <row r="2336" spans="1:17" x14ac:dyDescent="0.25">
      <c r="A2336" t="s">
        <v>3712</v>
      </c>
      <c r="B2336" s="1">
        <v>41124</v>
      </c>
      <c r="C2336" t="s">
        <v>955</v>
      </c>
      <c r="D2336" t="s">
        <v>38</v>
      </c>
      <c r="E2336" t="s">
        <v>178</v>
      </c>
      <c r="F2336" t="s">
        <v>3713</v>
      </c>
      <c r="G2336" t="s">
        <v>41</v>
      </c>
      <c r="H2336" t="s">
        <v>47</v>
      </c>
      <c r="I2336" t="s">
        <v>32</v>
      </c>
      <c r="J2336" t="s">
        <v>24</v>
      </c>
      <c r="K2336" t="s">
        <v>50</v>
      </c>
      <c r="L2336" t="s">
        <v>3571</v>
      </c>
      <c r="M2336" s="2">
        <v>0.1</v>
      </c>
      <c r="N2336" s="3">
        <v>104</v>
      </c>
      <c r="O2336" s="3">
        <v>17</v>
      </c>
      <c r="P2336">
        <v>7</v>
      </c>
      <c r="Q2336" t="s">
        <v>7881</v>
      </c>
    </row>
    <row r="2337" spans="1:17" x14ac:dyDescent="0.25">
      <c r="A2337" t="s">
        <v>3712</v>
      </c>
      <c r="B2337" s="1">
        <v>41124</v>
      </c>
      <c r="C2337" t="s">
        <v>955</v>
      </c>
      <c r="D2337" t="s">
        <v>38</v>
      </c>
      <c r="E2337" t="s">
        <v>178</v>
      </c>
      <c r="F2337" t="s">
        <v>3713</v>
      </c>
      <c r="G2337" t="s">
        <v>41</v>
      </c>
      <c r="H2337" t="s">
        <v>47</v>
      </c>
      <c r="I2337" t="s">
        <v>32</v>
      </c>
      <c r="J2337" t="s">
        <v>107</v>
      </c>
      <c r="K2337" t="s">
        <v>147</v>
      </c>
      <c r="L2337" t="s">
        <v>3715</v>
      </c>
      <c r="M2337" s="2">
        <v>0.15</v>
      </c>
      <c r="N2337" s="3">
        <v>423</v>
      </c>
      <c r="O2337" s="3">
        <v>94</v>
      </c>
      <c r="P2337">
        <v>4</v>
      </c>
      <c r="Q2337" t="s">
        <v>7880</v>
      </c>
    </row>
    <row r="2338" spans="1:17" x14ac:dyDescent="0.25">
      <c r="A2338" t="s">
        <v>3712</v>
      </c>
      <c r="B2338" s="1">
        <v>41124</v>
      </c>
      <c r="C2338" t="s">
        <v>955</v>
      </c>
      <c r="D2338" t="s">
        <v>38</v>
      </c>
      <c r="E2338" t="s">
        <v>178</v>
      </c>
      <c r="F2338" t="s">
        <v>3713</v>
      </c>
      <c r="G2338" t="s">
        <v>41</v>
      </c>
      <c r="H2338" t="s">
        <v>47</v>
      </c>
      <c r="I2338" t="s">
        <v>32</v>
      </c>
      <c r="J2338" t="s">
        <v>107</v>
      </c>
      <c r="K2338" t="s">
        <v>136</v>
      </c>
      <c r="L2338" t="s">
        <v>3716</v>
      </c>
      <c r="M2338" s="2">
        <v>0.15</v>
      </c>
      <c r="N2338" s="3">
        <v>469</v>
      </c>
      <c r="O2338" s="3">
        <v>182</v>
      </c>
      <c r="P2338">
        <v>4</v>
      </c>
      <c r="Q2338" t="s">
        <v>7880</v>
      </c>
    </row>
    <row r="2339" spans="1:17" x14ac:dyDescent="0.25">
      <c r="A2339" t="s">
        <v>3717</v>
      </c>
      <c r="B2339" s="1">
        <v>41124</v>
      </c>
      <c r="C2339" t="s">
        <v>349</v>
      </c>
      <c r="D2339" t="s">
        <v>73</v>
      </c>
      <c r="E2339" t="s">
        <v>652</v>
      </c>
      <c r="F2339" t="s">
        <v>2329</v>
      </c>
      <c r="G2339" t="s">
        <v>76</v>
      </c>
      <c r="H2339" t="s">
        <v>31</v>
      </c>
      <c r="I2339" t="s">
        <v>32</v>
      </c>
      <c r="J2339" t="s">
        <v>34</v>
      </c>
      <c r="K2339" t="s">
        <v>35</v>
      </c>
      <c r="L2339" t="s">
        <v>3718</v>
      </c>
      <c r="M2339" s="2">
        <v>0</v>
      </c>
      <c r="N2339" s="3">
        <v>372</v>
      </c>
      <c r="O2339" s="3">
        <v>186</v>
      </c>
      <c r="P2339">
        <v>3</v>
      </c>
      <c r="Q2339" t="s">
        <v>7881</v>
      </c>
    </row>
    <row r="2340" spans="1:17" x14ac:dyDescent="0.25">
      <c r="A2340" t="s">
        <v>3717</v>
      </c>
      <c r="B2340" s="1">
        <v>41124</v>
      </c>
      <c r="C2340" t="s">
        <v>349</v>
      </c>
      <c r="D2340" t="s">
        <v>73</v>
      </c>
      <c r="E2340" t="s">
        <v>652</v>
      </c>
      <c r="F2340" t="s">
        <v>2329</v>
      </c>
      <c r="G2340" t="s">
        <v>76</v>
      </c>
      <c r="H2340" t="s">
        <v>31</v>
      </c>
      <c r="I2340" t="s">
        <v>32</v>
      </c>
      <c r="J2340" t="s">
        <v>34</v>
      </c>
      <c r="K2340" t="s">
        <v>218</v>
      </c>
      <c r="L2340" t="s">
        <v>2375</v>
      </c>
      <c r="M2340" s="2">
        <v>0</v>
      </c>
      <c r="N2340" s="3">
        <v>259</v>
      </c>
      <c r="O2340" s="3">
        <v>93</v>
      </c>
      <c r="P2340">
        <v>5</v>
      </c>
      <c r="Q2340" t="s">
        <v>7880</v>
      </c>
    </row>
    <row r="2341" spans="1:17" x14ac:dyDescent="0.25">
      <c r="A2341" t="s">
        <v>3717</v>
      </c>
      <c r="B2341" s="1">
        <v>41124</v>
      </c>
      <c r="C2341" t="s">
        <v>349</v>
      </c>
      <c r="D2341" t="s">
        <v>73</v>
      </c>
      <c r="E2341" t="s">
        <v>652</v>
      </c>
      <c r="F2341" t="s">
        <v>2329</v>
      </c>
      <c r="G2341" t="s">
        <v>76</v>
      </c>
      <c r="H2341" t="s">
        <v>31</v>
      </c>
      <c r="I2341" t="s">
        <v>32</v>
      </c>
      <c r="J2341" t="s">
        <v>24</v>
      </c>
      <c r="K2341" t="s">
        <v>141</v>
      </c>
      <c r="L2341" t="s">
        <v>681</v>
      </c>
      <c r="M2341" s="2">
        <v>0</v>
      </c>
      <c r="N2341" s="3">
        <v>668</v>
      </c>
      <c r="O2341" s="3">
        <v>267</v>
      </c>
      <c r="P2341">
        <v>8</v>
      </c>
      <c r="Q2341" t="s">
        <v>7881</v>
      </c>
    </row>
    <row r="2342" spans="1:17" x14ac:dyDescent="0.25">
      <c r="A2342" t="s">
        <v>3717</v>
      </c>
      <c r="B2342" s="1">
        <v>41124</v>
      </c>
      <c r="C2342" t="s">
        <v>349</v>
      </c>
      <c r="D2342" t="s">
        <v>73</v>
      </c>
      <c r="E2342" t="s">
        <v>652</v>
      </c>
      <c r="F2342" t="s">
        <v>2329</v>
      </c>
      <c r="G2342" t="s">
        <v>76</v>
      </c>
      <c r="H2342" t="s">
        <v>31</v>
      </c>
      <c r="I2342" t="s">
        <v>32</v>
      </c>
      <c r="J2342" t="s">
        <v>107</v>
      </c>
      <c r="K2342" t="s">
        <v>147</v>
      </c>
      <c r="L2342" t="s">
        <v>3719</v>
      </c>
      <c r="M2342" s="2">
        <v>0</v>
      </c>
      <c r="N2342" s="3">
        <v>1716</v>
      </c>
      <c r="O2342" s="3">
        <v>583</v>
      </c>
      <c r="P2342">
        <v>7</v>
      </c>
      <c r="Q2342" t="s">
        <v>7881</v>
      </c>
    </row>
    <row r="2343" spans="1:17" x14ac:dyDescent="0.25">
      <c r="A2343" t="s">
        <v>3720</v>
      </c>
      <c r="B2343" s="1">
        <v>41124</v>
      </c>
      <c r="C2343" t="s">
        <v>3721</v>
      </c>
      <c r="D2343" t="s">
        <v>73</v>
      </c>
      <c r="E2343" t="s">
        <v>172</v>
      </c>
      <c r="F2343" t="s">
        <v>1122</v>
      </c>
      <c r="G2343" t="s">
        <v>76</v>
      </c>
      <c r="H2343" t="s">
        <v>21</v>
      </c>
      <c r="I2343" t="s">
        <v>32</v>
      </c>
      <c r="J2343" t="s">
        <v>24</v>
      </c>
      <c r="K2343" t="s">
        <v>43</v>
      </c>
      <c r="L2343" t="s">
        <v>342</v>
      </c>
      <c r="M2343" s="2">
        <v>0</v>
      </c>
      <c r="N2343" s="3">
        <v>38</v>
      </c>
      <c r="O2343" s="3">
        <v>15</v>
      </c>
      <c r="P2343">
        <v>2</v>
      </c>
      <c r="Q2343" t="s">
        <v>7881</v>
      </c>
    </row>
    <row r="2344" spans="1:17" x14ac:dyDescent="0.25">
      <c r="A2344" t="s">
        <v>3720</v>
      </c>
      <c r="B2344" s="1">
        <v>41124</v>
      </c>
      <c r="C2344" t="s">
        <v>3721</v>
      </c>
      <c r="D2344" t="s">
        <v>73</v>
      </c>
      <c r="E2344" t="s">
        <v>172</v>
      </c>
      <c r="F2344" t="s">
        <v>1122</v>
      </c>
      <c r="G2344" t="s">
        <v>76</v>
      </c>
      <c r="H2344" t="s">
        <v>21</v>
      </c>
      <c r="I2344" t="s">
        <v>32</v>
      </c>
      <c r="J2344" t="s">
        <v>24</v>
      </c>
      <c r="K2344" t="s">
        <v>43</v>
      </c>
      <c r="L2344" t="s">
        <v>440</v>
      </c>
      <c r="M2344" s="2">
        <v>0</v>
      </c>
      <c r="N2344" s="3">
        <v>85</v>
      </c>
      <c r="O2344" s="3">
        <v>0</v>
      </c>
      <c r="P2344">
        <v>7</v>
      </c>
      <c r="Q2344" t="s">
        <v>7881</v>
      </c>
    </row>
    <row r="2345" spans="1:17" x14ac:dyDescent="0.25">
      <c r="A2345" t="s">
        <v>3720</v>
      </c>
      <c r="B2345" s="1">
        <v>41124</v>
      </c>
      <c r="C2345" t="s">
        <v>3721</v>
      </c>
      <c r="D2345" t="s">
        <v>73</v>
      </c>
      <c r="E2345" t="s">
        <v>172</v>
      </c>
      <c r="F2345" t="s">
        <v>1122</v>
      </c>
      <c r="G2345" t="s">
        <v>76</v>
      </c>
      <c r="H2345" t="s">
        <v>21</v>
      </c>
      <c r="I2345" t="s">
        <v>32</v>
      </c>
      <c r="J2345" t="s">
        <v>24</v>
      </c>
      <c r="K2345" t="s">
        <v>43</v>
      </c>
      <c r="L2345" t="s">
        <v>1855</v>
      </c>
      <c r="M2345" s="2">
        <v>0</v>
      </c>
      <c r="N2345" s="3">
        <v>170</v>
      </c>
      <c r="O2345" s="3">
        <v>26</v>
      </c>
      <c r="P2345">
        <v>3</v>
      </c>
      <c r="Q2345" t="s">
        <v>7880</v>
      </c>
    </row>
    <row r="2346" spans="1:17" x14ac:dyDescent="0.25">
      <c r="A2346" t="s">
        <v>3720</v>
      </c>
      <c r="B2346" s="1">
        <v>41124</v>
      </c>
      <c r="C2346" t="s">
        <v>3721</v>
      </c>
      <c r="D2346" t="s">
        <v>73</v>
      </c>
      <c r="E2346" t="s">
        <v>172</v>
      </c>
      <c r="F2346" t="s">
        <v>1122</v>
      </c>
      <c r="G2346" t="s">
        <v>76</v>
      </c>
      <c r="H2346" t="s">
        <v>21</v>
      </c>
      <c r="I2346" t="s">
        <v>32</v>
      </c>
      <c r="J2346" t="s">
        <v>24</v>
      </c>
      <c r="K2346" t="s">
        <v>43</v>
      </c>
      <c r="L2346" t="s">
        <v>992</v>
      </c>
      <c r="M2346" s="2">
        <v>0</v>
      </c>
      <c r="N2346" s="3">
        <v>43</v>
      </c>
      <c r="O2346" s="3">
        <v>1</v>
      </c>
      <c r="P2346">
        <v>3</v>
      </c>
      <c r="Q2346" t="s">
        <v>7881</v>
      </c>
    </row>
    <row r="2347" spans="1:17" x14ac:dyDescent="0.25">
      <c r="A2347" t="s">
        <v>3722</v>
      </c>
      <c r="B2347" s="1">
        <v>41124</v>
      </c>
      <c r="C2347" t="s">
        <v>1652</v>
      </c>
      <c r="D2347" t="s">
        <v>73</v>
      </c>
      <c r="E2347" t="s">
        <v>652</v>
      </c>
      <c r="F2347" t="s">
        <v>1191</v>
      </c>
      <c r="G2347" t="s">
        <v>76</v>
      </c>
      <c r="H2347" t="s">
        <v>21</v>
      </c>
      <c r="I2347" t="s">
        <v>22</v>
      </c>
      <c r="J2347" t="s">
        <v>24</v>
      </c>
      <c r="K2347" t="s">
        <v>78</v>
      </c>
      <c r="L2347" t="s">
        <v>1981</v>
      </c>
      <c r="M2347" s="2">
        <v>0</v>
      </c>
      <c r="N2347" s="3">
        <v>26</v>
      </c>
      <c r="O2347" s="3">
        <v>8</v>
      </c>
      <c r="P2347">
        <v>2</v>
      </c>
      <c r="Q2347" t="s">
        <v>7880</v>
      </c>
    </row>
    <row r="2348" spans="1:17" x14ac:dyDescent="0.25">
      <c r="A2348" t="s">
        <v>3722</v>
      </c>
      <c r="B2348" s="1">
        <v>41124</v>
      </c>
      <c r="C2348" t="s">
        <v>1652</v>
      </c>
      <c r="D2348" t="s">
        <v>73</v>
      </c>
      <c r="E2348" t="s">
        <v>652</v>
      </c>
      <c r="F2348" t="s">
        <v>1191</v>
      </c>
      <c r="G2348" t="s">
        <v>76</v>
      </c>
      <c r="H2348" t="s">
        <v>21</v>
      </c>
      <c r="I2348" t="s">
        <v>22</v>
      </c>
      <c r="J2348" t="s">
        <v>24</v>
      </c>
      <c r="K2348" t="s">
        <v>91</v>
      </c>
      <c r="L2348" t="s">
        <v>3723</v>
      </c>
      <c r="M2348" s="2">
        <v>0</v>
      </c>
      <c r="N2348" s="3">
        <v>68</v>
      </c>
      <c r="O2348" s="3">
        <v>12</v>
      </c>
      <c r="P2348">
        <v>6</v>
      </c>
      <c r="Q2348" t="s">
        <v>7881</v>
      </c>
    </row>
    <row r="2349" spans="1:17" x14ac:dyDescent="0.25">
      <c r="A2349" t="s">
        <v>3722</v>
      </c>
      <c r="B2349" s="1">
        <v>41124</v>
      </c>
      <c r="C2349" t="s">
        <v>1652</v>
      </c>
      <c r="D2349" t="s">
        <v>73</v>
      </c>
      <c r="E2349" t="s">
        <v>652</v>
      </c>
      <c r="F2349" t="s">
        <v>1191</v>
      </c>
      <c r="G2349" t="s">
        <v>76</v>
      </c>
      <c r="H2349" t="s">
        <v>21</v>
      </c>
      <c r="I2349" t="s">
        <v>22</v>
      </c>
      <c r="J2349" t="s">
        <v>107</v>
      </c>
      <c r="K2349" t="s">
        <v>186</v>
      </c>
      <c r="L2349" t="s">
        <v>3059</v>
      </c>
      <c r="M2349" s="2">
        <v>0</v>
      </c>
      <c r="N2349" s="3">
        <v>215</v>
      </c>
      <c r="O2349" s="3">
        <v>77</v>
      </c>
      <c r="P2349">
        <v>5</v>
      </c>
      <c r="Q2349" t="s">
        <v>7880</v>
      </c>
    </row>
    <row r="2350" spans="1:17" x14ac:dyDescent="0.25">
      <c r="A2350" t="s">
        <v>3724</v>
      </c>
      <c r="B2350" s="1">
        <v>41124</v>
      </c>
      <c r="C2350" t="s">
        <v>1977</v>
      </c>
      <c r="D2350" t="s">
        <v>417</v>
      </c>
      <c r="E2350" t="s">
        <v>1035</v>
      </c>
      <c r="F2350" t="s">
        <v>1035</v>
      </c>
      <c r="G2350" t="s">
        <v>20</v>
      </c>
      <c r="H2350" t="s">
        <v>31</v>
      </c>
      <c r="I2350" t="s">
        <v>32</v>
      </c>
      <c r="J2350" t="s">
        <v>24</v>
      </c>
      <c r="K2350" t="s">
        <v>50</v>
      </c>
      <c r="L2350" t="s">
        <v>3725</v>
      </c>
      <c r="M2350" s="2">
        <v>0.5</v>
      </c>
      <c r="N2350" s="3">
        <v>321</v>
      </c>
      <c r="O2350" s="3">
        <v>-141</v>
      </c>
      <c r="P2350">
        <v>5</v>
      </c>
      <c r="Q2350" t="s">
        <v>7880</v>
      </c>
    </row>
    <row r="2351" spans="1:17" x14ac:dyDescent="0.25">
      <c r="A2351" t="s">
        <v>3724</v>
      </c>
      <c r="B2351" s="1">
        <v>41124</v>
      </c>
      <c r="C2351" t="s">
        <v>1977</v>
      </c>
      <c r="D2351" t="s">
        <v>417</v>
      </c>
      <c r="E2351" t="s">
        <v>1035</v>
      </c>
      <c r="F2351" t="s">
        <v>1035</v>
      </c>
      <c r="G2351" t="s">
        <v>20</v>
      </c>
      <c r="H2351" t="s">
        <v>31</v>
      </c>
      <c r="I2351" t="s">
        <v>32</v>
      </c>
      <c r="J2351" t="s">
        <v>107</v>
      </c>
      <c r="K2351" t="s">
        <v>186</v>
      </c>
      <c r="L2351" t="s">
        <v>2030</v>
      </c>
      <c r="M2351" s="2">
        <v>0.5</v>
      </c>
      <c r="N2351" s="3">
        <v>168</v>
      </c>
      <c r="O2351" s="3">
        <v>-24</v>
      </c>
      <c r="P2351">
        <v>11</v>
      </c>
      <c r="Q2351" t="s">
        <v>7881</v>
      </c>
    </row>
    <row r="2352" spans="1:17" x14ac:dyDescent="0.25">
      <c r="A2352" t="s">
        <v>3726</v>
      </c>
      <c r="B2352" s="1">
        <v>41124</v>
      </c>
      <c r="C2352" t="s">
        <v>3727</v>
      </c>
      <c r="D2352" t="s">
        <v>18</v>
      </c>
      <c r="E2352" t="s">
        <v>19</v>
      </c>
      <c r="F2352" t="s">
        <v>19</v>
      </c>
      <c r="G2352" t="s">
        <v>20</v>
      </c>
      <c r="H2352" t="s">
        <v>21</v>
      </c>
      <c r="I2352" t="s">
        <v>22</v>
      </c>
      <c r="J2352" t="s">
        <v>24</v>
      </c>
      <c r="K2352" t="s">
        <v>78</v>
      </c>
      <c r="L2352" t="s">
        <v>2654</v>
      </c>
      <c r="M2352" s="2">
        <v>0.5</v>
      </c>
      <c r="N2352" s="3">
        <v>16</v>
      </c>
      <c r="O2352" s="3">
        <v>-8</v>
      </c>
      <c r="P2352">
        <v>3</v>
      </c>
      <c r="Q2352" t="s">
        <v>7881</v>
      </c>
    </row>
    <row r="2353" spans="1:17" x14ac:dyDescent="0.25">
      <c r="A2353" t="s">
        <v>3726</v>
      </c>
      <c r="B2353" s="1">
        <v>41124</v>
      </c>
      <c r="C2353" t="s">
        <v>3727</v>
      </c>
      <c r="D2353" t="s">
        <v>18</v>
      </c>
      <c r="E2353" t="s">
        <v>19</v>
      </c>
      <c r="F2353" t="s">
        <v>19</v>
      </c>
      <c r="G2353" t="s">
        <v>20</v>
      </c>
      <c r="H2353" t="s">
        <v>21</v>
      </c>
      <c r="I2353" t="s">
        <v>22</v>
      </c>
      <c r="J2353" t="s">
        <v>107</v>
      </c>
      <c r="K2353" t="s">
        <v>136</v>
      </c>
      <c r="L2353" t="s">
        <v>135</v>
      </c>
      <c r="M2353" s="2">
        <v>0.5</v>
      </c>
      <c r="N2353" s="3">
        <v>73</v>
      </c>
      <c r="O2353" s="3">
        <v>-51</v>
      </c>
      <c r="P2353">
        <v>2</v>
      </c>
      <c r="Q2353" t="s">
        <v>7881</v>
      </c>
    </row>
    <row r="2354" spans="1:17" x14ac:dyDescent="0.25">
      <c r="A2354" t="s">
        <v>3728</v>
      </c>
      <c r="B2354" s="1">
        <v>41125</v>
      </c>
      <c r="C2354" t="s">
        <v>1625</v>
      </c>
      <c r="D2354" t="s">
        <v>73</v>
      </c>
      <c r="E2354" t="s">
        <v>1706</v>
      </c>
      <c r="F2354" t="s">
        <v>3729</v>
      </c>
      <c r="G2354" t="s">
        <v>76</v>
      </c>
      <c r="H2354" t="s">
        <v>21</v>
      </c>
      <c r="I2354" t="s">
        <v>54</v>
      </c>
      <c r="J2354" t="s">
        <v>24</v>
      </c>
      <c r="K2354" t="s">
        <v>43</v>
      </c>
      <c r="L2354" t="s">
        <v>2361</v>
      </c>
      <c r="M2354" s="2">
        <v>0</v>
      </c>
      <c r="N2354" s="3">
        <v>53</v>
      </c>
      <c r="O2354" s="3">
        <v>22</v>
      </c>
      <c r="P2354">
        <v>2</v>
      </c>
      <c r="Q2354" t="s">
        <v>7881</v>
      </c>
    </row>
    <row r="2355" spans="1:17" x14ac:dyDescent="0.25">
      <c r="A2355" t="s">
        <v>3730</v>
      </c>
      <c r="B2355" s="1">
        <v>41125</v>
      </c>
      <c r="C2355" t="s">
        <v>1170</v>
      </c>
      <c r="D2355" t="s">
        <v>38</v>
      </c>
      <c r="E2355" t="s">
        <v>660</v>
      </c>
      <c r="F2355" t="s">
        <v>3731</v>
      </c>
      <c r="G2355" t="s">
        <v>41</v>
      </c>
      <c r="H2355" t="s">
        <v>47</v>
      </c>
      <c r="I2355" t="s">
        <v>54</v>
      </c>
      <c r="J2355" t="s">
        <v>24</v>
      </c>
      <c r="K2355" t="s">
        <v>50</v>
      </c>
      <c r="L2355" t="s">
        <v>611</v>
      </c>
      <c r="M2355" s="2">
        <v>0.1</v>
      </c>
      <c r="N2355" s="3">
        <v>184</v>
      </c>
      <c r="O2355" s="3">
        <v>33</v>
      </c>
      <c r="P2355">
        <v>1</v>
      </c>
      <c r="Q2355" t="s">
        <v>7881</v>
      </c>
    </row>
    <row r="2356" spans="1:17" x14ac:dyDescent="0.25">
      <c r="A2356" t="s">
        <v>3732</v>
      </c>
      <c r="B2356" s="1">
        <v>41125</v>
      </c>
      <c r="C2356" t="s">
        <v>1377</v>
      </c>
      <c r="D2356" t="s">
        <v>28</v>
      </c>
      <c r="E2356" t="s">
        <v>29</v>
      </c>
      <c r="F2356" t="s">
        <v>3052</v>
      </c>
      <c r="G2356" t="s">
        <v>20</v>
      </c>
      <c r="H2356" t="s">
        <v>31</v>
      </c>
      <c r="I2356" t="s">
        <v>32</v>
      </c>
      <c r="J2356" t="s">
        <v>24</v>
      </c>
      <c r="K2356" t="s">
        <v>78</v>
      </c>
      <c r="L2356" t="s">
        <v>1793</v>
      </c>
      <c r="M2356" s="2">
        <v>0</v>
      </c>
      <c r="N2356" s="3">
        <v>15</v>
      </c>
      <c r="O2356" s="3">
        <v>5</v>
      </c>
      <c r="P2356">
        <v>1</v>
      </c>
      <c r="Q2356" t="s">
        <v>7880</v>
      </c>
    </row>
    <row r="2357" spans="1:17" x14ac:dyDescent="0.25">
      <c r="A2357" t="s">
        <v>3732</v>
      </c>
      <c r="B2357" s="1">
        <v>41125</v>
      </c>
      <c r="C2357" t="s">
        <v>1377</v>
      </c>
      <c r="D2357" t="s">
        <v>28</v>
      </c>
      <c r="E2357" t="s">
        <v>29</v>
      </c>
      <c r="F2357" t="s">
        <v>3052</v>
      </c>
      <c r="G2357" t="s">
        <v>20</v>
      </c>
      <c r="H2357" t="s">
        <v>31</v>
      </c>
      <c r="I2357" t="s">
        <v>32</v>
      </c>
      <c r="J2357" t="s">
        <v>24</v>
      </c>
      <c r="K2357" t="s">
        <v>78</v>
      </c>
      <c r="L2357" t="s">
        <v>3010</v>
      </c>
      <c r="M2357" s="2">
        <v>0</v>
      </c>
      <c r="N2357" s="3">
        <v>45</v>
      </c>
      <c r="O2357" s="3">
        <v>12</v>
      </c>
      <c r="P2357">
        <v>4</v>
      </c>
      <c r="Q2357" t="s">
        <v>7880</v>
      </c>
    </row>
    <row r="2358" spans="1:17" x14ac:dyDescent="0.25">
      <c r="A2358" t="s">
        <v>3733</v>
      </c>
      <c r="B2358" s="1">
        <v>41125</v>
      </c>
      <c r="C2358" t="s">
        <v>898</v>
      </c>
      <c r="D2358" t="s">
        <v>38</v>
      </c>
      <c r="E2358" t="s">
        <v>178</v>
      </c>
      <c r="F2358" t="s">
        <v>1882</v>
      </c>
      <c r="G2358" t="s">
        <v>41</v>
      </c>
      <c r="H2358" t="s">
        <v>47</v>
      </c>
      <c r="I2358" t="s">
        <v>32</v>
      </c>
      <c r="J2358" t="s">
        <v>34</v>
      </c>
      <c r="K2358" t="s">
        <v>97</v>
      </c>
      <c r="L2358" t="s">
        <v>3734</v>
      </c>
      <c r="M2358" s="2">
        <v>0.1</v>
      </c>
      <c r="N2358" s="3">
        <v>150</v>
      </c>
      <c r="O2358" s="3">
        <v>-3</v>
      </c>
      <c r="P2358">
        <v>1</v>
      </c>
      <c r="Q2358" t="s">
        <v>7880</v>
      </c>
    </row>
    <row r="2359" spans="1:17" x14ac:dyDescent="0.25">
      <c r="A2359" t="s">
        <v>3733</v>
      </c>
      <c r="B2359" s="1">
        <v>41125</v>
      </c>
      <c r="C2359" t="s">
        <v>898</v>
      </c>
      <c r="D2359" t="s">
        <v>38</v>
      </c>
      <c r="E2359" t="s">
        <v>178</v>
      </c>
      <c r="F2359" t="s">
        <v>1882</v>
      </c>
      <c r="G2359" t="s">
        <v>41</v>
      </c>
      <c r="H2359" t="s">
        <v>47</v>
      </c>
      <c r="I2359" t="s">
        <v>32</v>
      </c>
      <c r="J2359" t="s">
        <v>24</v>
      </c>
      <c r="K2359" t="s">
        <v>78</v>
      </c>
      <c r="L2359" t="s">
        <v>1453</v>
      </c>
      <c r="M2359" s="2">
        <v>0</v>
      </c>
      <c r="N2359" s="3">
        <v>79</v>
      </c>
      <c r="O2359" s="3">
        <v>6</v>
      </c>
      <c r="P2359">
        <v>5</v>
      </c>
      <c r="Q2359" t="s">
        <v>7881</v>
      </c>
    </row>
    <row r="2360" spans="1:17" x14ac:dyDescent="0.25">
      <c r="A2360" t="s">
        <v>3733</v>
      </c>
      <c r="B2360" s="1">
        <v>41125</v>
      </c>
      <c r="C2360" t="s">
        <v>898</v>
      </c>
      <c r="D2360" t="s">
        <v>38</v>
      </c>
      <c r="E2360" t="s">
        <v>178</v>
      </c>
      <c r="F2360" t="s">
        <v>1882</v>
      </c>
      <c r="G2360" t="s">
        <v>41</v>
      </c>
      <c r="H2360" t="s">
        <v>47</v>
      </c>
      <c r="I2360" t="s">
        <v>32</v>
      </c>
      <c r="J2360" t="s">
        <v>24</v>
      </c>
      <c r="K2360" t="s">
        <v>91</v>
      </c>
      <c r="L2360" t="s">
        <v>2673</v>
      </c>
      <c r="M2360" s="2">
        <v>0</v>
      </c>
      <c r="N2360" s="3">
        <v>17</v>
      </c>
      <c r="O2360" s="3">
        <v>2</v>
      </c>
      <c r="P2360">
        <v>2</v>
      </c>
      <c r="Q2360" t="s">
        <v>7880</v>
      </c>
    </row>
    <row r="2361" spans="1:17" x14ac:dyDescent="0.25">
      <c r="A2361" t="s">
        <v>3733</v>
      </c>
      <c r="B2361" s="1">
        <v>41125</v>
      </c>
      <c r="C2361" t="s">
        <v>898</v>
      </c>
      <c r="D2361" t="s">
        <v>38</v>
      </c>
      <c r="E2361" t="s">
        <v>178</v>
      </c>
      <c r="F2361" t="s">
        <v>1882</v>
      </c>
      <c r="G2361" t="s">
        <v>41</v>
      </c>
      <c r="H2361" t="s">
        <v>47</v>
      </c>
      <c r="I2361" t="s">
        <v>32</v>
      </c>
      <c r="J2361" t="s">
        <v>24</v>
      </c>
      <c r="K2361" t="s">
        <v>50</v>
      </c>
      <c r="L2361" t="s">
        <v>1679</v>
      </c>
      <c r="M2361" s="2">
        <v>0.1</v>
      </c>
      <c r="N2361" s="3">
        <v>9</v>
      </c>
      <c r="O2361" s="3">
        <v>1</v>
      </c>
      <c r="P2361">
        <v>1</v>
      </c>
      <c r="Q2361" t="s">
        <v>7880</v>
      </c>
    </row>
    <row r="2362" spans="1:17" x14ac:dyDescent="0.25">
      <c r="A2362" t="s">
        <v>3733</v>
      </c>
      <c r="B2362" s="1">
        <v>41125</v>
      </c>
      <c r="C2362" t="s">
        <v>898</v>
      </c>
      <c r="D2362" t="s">
        <v>38</v>
      </c>
      <c r="E2362" t="s">
        <v>178</v>
      </c>
      <c r="F2362" t="s">
        <v>1882</v>
      </c>
      <c r="G2362" t="s">
        <v>41</v>
      </c>
      <c r="H2362" t="s">
        <v>47</v>
      </c>
      <c r="I2362" t="s">
        <v>32</v>
      </c>
      <c r="J2362" t="s">
        <v>24</v>
      </c>
      <c r="K2362" t="s">
        <v>50</v>
      </c>
      <c r="L2362" t="s">
        <v>2158</v>
      </c>
      <c r="M2362" s="2">
        <v>0.1</v>
      </c>
      <c r="N2362" s="3">
        <v>462</v>
      </c>
      <c r="O2362" s="3">
        <v>-46</v>
      </c>
      <c r="P2362">
        <v>4</v>
      </c>
      <c r="Q2362" t="s">
        <v>7881</v>
      </c>
    </row>
    <row r="2363" spans="1:17" x14ac:dyDescent="0.25">
      <c r="A2363" t="s">
        <v>3733</v>
      </c>
      <c r="B2363" s="1">
        <v>41125</v>
      </c>
      <c r="C2363" t="s">
        <v>898</v>
      </c>
      <c r="D2363" t="s">
        <v>38</v>
      </c>
      <c r="E2363" t="s">
        <v>178</v>
      </c>
      <c r="F2363" t="s">
        <v>1882</v>
      </c>
      <c r="G2363" t="s">
        <v>41</v>
      </c>
      <c r="H2363" t="s">
        <v>47</v>
      </c>
      <c r="I2363" t="s">
        <v>32</v>
      </c>
      <c r="J2363" t="s">
        <v>24</v>
      </c>
      <c r="K2363" t="s">
        <v>145</v>
      </c>
      <c r="L2363" t="s">
        <v>265</v>
      </c>
      <c r="M2363" s="2">
        <v>0</v>
      </c>
      <c r="N2363" s="3">
        <v>227</v>
      </c>
      <c r="O2363" s="3">
        <v>109</v>
      </c>
      <c r="P2363">
        <v>6</v>
      </c>
      <c r="Q2363" t="s">
        <v>7881</v>
      </c>
    </row>
    <row r="2364" spans="1:17" x14ac:dyDescent="0.25">
      <c r="A2364" t="s">
        <v>3735</v>
      </c>
      <c r="B2364" s="1">
        <v>41126</v>
      </c>
      <c r="C2364" t="s">
        <v>3736</v>
      </c>
      <c r="D2364" t="s">
        <v>101</v>
      </c>
      <c r="E2364" t="s">
        <v>102</v>
      </c>
      <c r="F2364" t="s">
        <v>3737</v>
      </c>
      <c r="G2364" t="s">
        <v>41</v>
      </c>
      <c r="H2364" t="s">
        <v>21</v>
      </c>
      <c r="I2364" t="s">
        <v>32</v>
      </c>
      <c r="J2364" t="s">
        <v>34</v>
      </c>
      <c r="K2364" t="s">
        <v>97</v>
      </c>
      <c r="L2364" t="s">
        <v>799</v>
      </c>
      <c r="M2364" s="2">
        <v>0.1</v>
      </c>
      <c r="N2364" s="3">
        <v>1285</v>
      </c>
      <c r="O2364" s="3">
        <v>414</v>
      </c>
      <c r="P2364">
        <v>3</v>
      </c>
      <c r="Q2364" t="s">
        <v>7880</v>
      </c>
    </row>
    <row r="2365" spans="1:17" x14ac:dyDescent="0.25">
      <c r="A2365" t="s">
        <v>3735</v>
      </c>
      <c r="B2365" s="1">
        <v>41126</v>
      </c>
      <c r="C2365" t="s">
        <v>3736</v>
      </c>
      <c r="D2365" t="s">
        <v>101</v>
      </c>
      <c r="E2365" t="s">
        <v>102</v>
      </c>
      <c r="F2365" t="s">
        <v>3737</v>
      </c>
      <c r="G2365" t="s">
        <v>41</v>
      </c>
      <c r="H2365" t="s">
        <v>21</v>
      </c>
      <c r="I2365" t="s">
        <v>32</v>
      </c>
      <c r="J2365" t="s">
        <v>24</v>
      </c>
      <c r="K2365" t="s">
        <v>91</v>
      </c>
      <c r="L2365" t="s">
        <v>2016</v>
      </c>
      <c r="M2365" s="2">
        <v>0</v>
      </c>
      <c r="N2365" s="3">
        <v>66</v>
      </c>
      <c r="O2365" s="3">
        <v>12</v>
      </c>
      <c r="P2365">
        <v>5</v>
      </c>
      <c r="Q2365" t="s">
        <v>7880</v>
      </c>
    </row>
    <row r="2366" spans="1:17" x14ac:dyDescent="0.25">
      <c r="A2366" t="s">
        <v>3735</v>
      </c>
      <c r="B2366" s="1">
        <v>41126</v>
      </c>
      <c r="C2366" t="s">
        <v>3736</v>
      </c>
      <c r="D2366" t="s">
        <v>101</v>
      </c>
      <c r="E2366" t="s">
        <v>102</v>
      </c>
      <c r="F2366" t="s">
        <v>3737</v>
      </c>
      <c r="G2366" t="s">
        <v>41</v>
      </c>
      <c r="H2366" t="s">
        <v>21</v>
      </c>
      <c r="I2366" t="s">
        <v>32</v>
      </c>
      <c r="J2366" t="s">
        <v>24</v>
      </c>
      <c r="K2366" t="s">
        <v>50</v>
      </c>
      <c r="L2366" t="s">
        <v>200</v>
      </c>
      <c r="M2366" s="2">
        <v>0.1</v>
      </c>
      <c r="N2366" s="3">
        <v>571</v>
      </c>
      <c r="O2366" s="3">
        <v>216</v>
      </c>
      <c r="P2366">
        <v>3</v>
      </c>
      <c r="Q2366" t="s">
        <v>7880</v>
      </c>
    </row>
    <row r="2367" spans="1:17" x14ac:dyDescent="0.25">
      <c r="A2367" t="s">
        <v>3735</v>
      </c>
      <c r="B2367" s="1">
        <v>41126</v>
      </c>
      <c r="C2367" t="s">
        <v>3736</v>
      </c>
      <c r="D2367" t="s">
        <v>101</v>
      </c>
      <c r="E2367" t="s">
        <v>102</v>
      </c>
      <c r="F2367" t="s">
        <v>3737</v>
      </c>
      <c r="G2367" t="s">
        <v>41</v>
      </c>
      <c r="H2367" t="s">
        <v>21</v>
      </c>
      <c r="I2367" t="s">
        <v>32</v>
      </c>
      <c r="J2367" t="s">
        <v>24</v>
      </c>
      <c r="K2367" t="s">
        <v>50</v>
      </c>
      <c r="L2367" t="s">
        <v>478</v>
      </c>
      <c r="M2367" s="2">
        <v>0.1</v>
      </c>
      <c r="N2367" s="3">
        <v>84</v>
      </c>
      <c r="O2367" s="3">
        <v>21</v>
      </c>
      <c r="P2367">
        <v>4</v>
      </c>
      <c r="Q2367" t="s">
        <v>7880</v>
      </c>
    </row>
    <row r="2368" spans="1:17" x14ac:dyDescent="0.25">
      <c r="A2368" t="s">
        <v>3738</v>
      </c>
      <c r="B2368" s="1">
        <v>41127</v>
      </c>
      <c r="C2368" t="s">
        <v>556</v>
      </c>
      <c r="D2368" t="s">
        <v>73</v>
      </c>
      <c r="E2368" t="s">
        <v>534</v>
      </c>
      <c r="F2368" t="s">
        <v>735</v>
      </c>
      <c r="G2368" t="s">
        <v>76</v>
      </c>
      <c r="H2368" t="s">
        <v>31</v>
      </c>
      <c r="I2368" t="s">
        <v>22</v>
      </c>
      <c r="J2368" t="s">
        <v>24</v>
      </c>
      <c r="K2368" t="s">
        <v>43</v>
      </c>
      <c r="L2368" t="s">
        <v>992</v>
      </c>
      <c r="M2368" s="2">
        <v>0</v>
      </c>
      <c r="N2368" s="3">
        <v>71</v>
      </c>
      <c r="O2368" s="3">
        <v>1</v>
      </c>
      <c r="P2368">
        <v>5</v>
      </c>
      <c r="Q2368" t="s">
        <v>7880</v>
      </c>
    </row>
    <row r="2369" spans="1:17" x14ac:dyDescent="0.25">
      <c r="A2369" t="s">
        <v>3738</v>
      </c>
      <c r="B2369" s="1">
        <v>41127</v>
      </c>
      <c r="C2369" t="s">
        <v>556</v>
      </c>
      <c r="D2369" t="s">
        <v>73</v>
      </c>
      <c r="E2369" t="s">
        <v>534</v>
      </c>
      <c r="F2369" t="s">
        <v>735</v>
      </c>
      <c r="G2369" t="s">
        <v>76</v>
      </c>
      <c r="H2369" t="s">
        <v>31</v>
      </c>
      <c r="I2369" t="s">
        <v>22</v>
      </c>
      <c r="J2369" t="s">
        <v>24</v>
      </c>
      <c r="K2369" t="s">
        <v>50</v>
      </c>
      <c r="L2369" t="s">
        <v>1768</v>
      </c>
      <c r="M2369" s="2">
        <v>0.4</v>
      </c>
      <c r="N2369" s="3">
        <v>195</v>
      </c>
      <c r="O2369" s="3">
        <v>-62</v>
      </c>
      <c r="P2369">
        <v>6</v>
      </c>
      <c r="Q2369" t="s">
        <v>7880</v>
      </c>
    </row>
    <row r="2370" spans="1:17" x14ac:dyDescent="0.25">
      <c r="A2370" t="s">
        <v>3739</v>
      </c>
      <c r="B2370" s="1">
        <v>41127</v>
      </c>
      <c r="C2370" t="s">
        <v>1762</v>
      </c>
      <c r="D2370" t="s">
        <v>38</v>
      </c>
      <c r="E2370" t="s">
        <v>67</v>
      </c>
      <c r="F2370" t="s">
        <v>3740</v>
      </c>
      <c r="G2370" t="s">
        <v>41</v>
      </c>
      <c r="H2370" t="s">
        <v>47</v>
      </c>
      <c r="I2370" t="s">
        <v>32</v>
      </c>
      <c r="J2370" t="s">
        <v>24</v>
      </c>
      <c r="K2370" t="s">
        <v>43</v>
      </c>
      <c r="L2370" t="s">
        <v>347</v>
      </c>
      <c r="M2370" s="2">
        <v>0</v>
      </c>
      <c r="N2370" s="3">
        <v>57</v>
      </c>
      <c r="O2370" s="3">
        <v>13</v>
      </c>
      <c r="P2370">
        <v>3</v>
      </c>
      <c r="Q2370" t="s">
        <v>7880</v>
      </c>
    </row>
    <row r="2371" spans="1:17" x14ac:dyDescent="0.25">
      <c r="A2371" t="s">
        <v>3739</v>
      </c>
      <c r="B2371" s="1">
        <v>41127</v>
      </c>
      <c r="C2371" t="s">
        <v>1762</v>
      </c>
      <c r="D2371" t="s">
        <v>38</v>
      </c>
      <c r="E2371" t="s">
        <v>67</v>
      </c>
      <c r="F2371" t="s">
        <v>3740</v>
      </c>
      <c r="G2371" t="s">
        <v>41</v>
      </c>
      <c r="H2371" t="s">
        <v>47</v>
      </c>
      <c r="I2371" t="s">
        <v>32</v>
      </c>
      <c r="J2371" t="s">
        <v>24</v>
      </c>
      <c r="K2371" t="s">
        <v>78</v>
      </c>
      <c r="L2371" t="s">
        <v>3189</v>
      </c>
      <c r="M2371" s="2">
        <v>0</v>
      </c>
      <c r="N2371" s="3">
        <v>119</v>
      </c>
      <c r="O2371" s="3">
        <v>53</v>
      </c>
      <c r="P2371">
        <v>8</v>
      </c>
      <c r="Q2371" t="s">
        <v>7880</v>
      </c>
    </row>
    <row r="2372" spans="1:17" x14ac:dyDescent="0.25">
      <c r="A2372" t="s">
        <v>3739</v>
      </c>
      <c r="B2372" s="1">
        <v>41127</v>
      </c>
      <c r="C2372" t="s">
        <v>1762</v>
      </c>
      <c r="D2372" t="s">
        <v>38</v>
      </c>
      <c r="E2372" t="s">
        <v>67</v>
      </c>
      <c r="F2372" t="s">
        <v>3740</v>
      </c>
      <c r="G2372" t="s">
        <v>41</v>
      </c>
      <c r="H2372" t="s">
        <v>47</v>
      </c>
      <c r="I2372" t="s">
        <v>32</v>
      </c>
      <c r="J2372" t="s">
        <v>107</v>
      </c>
      <c r="K2372" t="s">
        <v>186</v>
      </c>
      <c r="L2372" t="s">
        <v>3741</v>
      </c>
      <c r="M2372" s="2">
        <v>0</v>
      </c>
      <c r="N2372" s="3">
        <v>406</v>
      </c>
      <c r="O2372" s="3">
        <v>203</v>
      </c>
      <c r="P2372">
        <v>5</v>
      </c>
      <c r="Q2372" t="s">
        <v>7880</v>
      </c>
    </row>
    <row r="2373" spans="1:17" x14ac:dyDescent="0.25">
      <c r="A2373" t="s">
        <v>3739</v>
      </c>
      <c r="B2373" s="1">
        <v>41127</v>
      </c>
      <c r="C2373" t="s">
        <v>1762</v>
      </c>
      <c r="D2373" t="s">
        <v>38</v>
      </c>
      <c r="E2373" t="s">
        <v>67</v>
      </c>
      <c r="F2373" t="s">
        <v>3740</v>
      </c>
      <c r="G2373" t="s">
        <v>41</v>
      </c>
      <c r="H2373" t="s">
        <v>47</v>
      </c>
      <c r="I2373" t="s">
        <v>32</v>
      </c>
      <c r="J2373" t="s">
        <v>107</v>
      </c>
      <c r="K2373" t="s">
        <v>186</v>
      </c>
      <c r="L2373" t="s">
        <v>3742</v>
      </c>
      <c r="M2373" s="2">
        <v>0</v>
      </c>
      <c r="N2373" s="3">
        <v>207</v>
      </c>
      <c r="O2373" s="3">
        <v>33</v>
      </c>
      <c r="P2373">
        <v>2</v>
      </c>
      <c r="Q2373" t="s">
        <v>7881</v>
      </c>
    </row>
    <row r="2374" spans="1:17" x14ac:dyDescent="0.25">
      <c r="A2374" t="s">
        <v>3743</v>
      </c>
      <c r="B2374" s="1">
        <v>41127</v>
      </c>
      <c r="C2374" t="s">
        <v>3744</v>
      </c>
      <c r="D2374" t="s">
        <v>38</v>
      </c>
      <c r="E2374" t="s">
        <v>178</v>
      </c>
      <c r="F2374" t="s">
        <v>3092</v>
      </c>
      <c r="G2374" t="s">
        <v>41</v>
      </c>
      <c r="H2374" t="s">
        <v>31</v>
      </c>
      <c r="I2374" t="s">
        <v>32</v>
      </c>
      <c r="J2374" t="s">
        <v>34</v>
      </c>
      <c r="K2374" t="s">
        <v>218</v>
      </c>
      <c r="L2374" t="s">
        <v>2183</v>
      </c>
      <c r="M2374" s="2">
        <v>0</v>
      </c>
      <c r="N2374" s="3">
        <v>49</v>
      </c>
      <c r="O2374" s="3">
        <v>4</v>
      </c>
      <c r="P2374">
        <v>1</v>
      </c>
      <c r="Q2374" t="s">
        <v>7880</v>
      </c>
    </row>
    <row r="2375" spans="1:17" x14ac:dyDescent="0.25">
      <c r="A2375" t="s">
        <v>3743</v>
      </c>
      <c r="B2375" s="1">
        <v>41127</v>
      </c>
      <c r="C2375" t="s">
        <v>3744</v>
      </c>
      <c r="D2375" t="s">
        <v>38</v>
      </c>
      <c r="E2375" t="s">
        <v>178</v>
      </c>
      <c r="F2375" t="s">
        <v>3092</v>
      </c>
      <c r="G2375" t="s">
        <v>41</v>
      </c>
      <c r="H2375" t="s">
        <v>31</v>
      </c>
      <c r="I2375" t="s">
        <v>32</v>
      </c>
      <c r="J2375" t="s">
        <v>24</v>
      </c>
      <c r="K2375" t="s">
        <v>43</v>
      </c>
      <c r="L2375" t="s">
        <v>1119</v>
      </c>
      <c r="M2375" s="2">
        <v>0</v>
      </c>
      <c r="N2375" s="3">
        <v>29</v>
      </c>
      <c r="O2375" s="3">
        <v>1</v>
      </c>
      <c r="P2375">
        <v>1</v>
      </c>
      <c r="Q2375" t="s">
        <v>7881</v>
      </c>
    </row>
    <row r="2376" spans="1:17" x14ac:dyDescent="0.25">
      <c r="A2376" t="s">
        <v>3743</v>
      </c>
      <c r="B2376" s="1">
        <v>41127</v>
      </c>
      <c r="C2376" t="s">
        <v>3744</v>
      </c>
      <c r="D2376" t="s">
        <v>38</v>
      </c>
      <c r="E2376" t="s">
        <v>178</v>
      </c>
      <c r="F2376" t="s">
        <v>3092</v>
      </c>
      <c r="G2376" t="s">
        <v>41</v>
      </c>
      <c r="H2376" t="s">
        <v>31</v>
      </c>
      <c r="I2376" t="s">
        <v>32</v>
      </c>
      <c r="J2376" t="s">
        <v>24</v>
      </c>
      <c r="K2376" t="s">
        <v>63</v>
      </c>
      <c r="L2376" t="s">
        <v>3247</v>
      </c>
      <c r="M2376" s="2">
        <v>0</v>
      </c>
      <c r="N2376" s="3">
        <v>65</v>
      </c>
      <c r="O2376" s="3">
        <v>23</v>
      </c>
      <c r="P2376">
        <v>4</v>
      </c>
      <c r="Q2376" t="s">
        <v>7881</v>
      </c>
    </row>
    <row r="2377" spans="1:17" x14ac:dyDescent="0.25">
      <c r="A2377" t="s">
        <v>3743</v>
      </c>
      <c r="B2377" s="1">
        <v>41127</v>
      </c>
      <c r="C2377" t="s">
        <v>3744</v>
      </c>
      <c r="D2377" t="s">
        <v>38</v>
      </c>
      <c r="E2377" t="s">
        <v>178</v>
      </c>
      <c r="F2377" t="s">
        <v>3092</v>
      </c>
      <c r="G2377" t="s">
        <v>41</v>
      </c>
      <c r="H2377" t="s">
        <v>31</v>
      </c>
      <c r="I2377" t="s">
        <v>32</v>
      </c>
      <c r="J2377" t="s">
        <v>24</v>
      </c>
      <c r="K2377" t="s">
        <v>91</v>
      </c>
      <c r="L2377" t="s">
        <v>2864</v>
      </c>
      <c r="M2377" s="2">
        <v>0</v>
      </c>
      <c r="N2377" s="3">
        <v>38</v>
      </c>
      <c r="O2377" s="3">
        <v>19</v>
      </c>
      <c r="P2377">
        <v>3</v>
      </c>
      <c r="Q2377" t="s">
        <v>7881</v>
      </c>
    </row>
    <row r="2378" spans="1:17" x14ac:dyDescent="0.25">
      <c r="A2378" t="s">
        <v>3743</v>
      </c>
      <c r="B2378" s="1">
        <v>41127</v>
      </c>
      <c r="C2378" t="s">
        <v>3744</v>
      </c>
      <c r="D2378" t="s">
        <v>38</v>
      </c>
      <c r="E2378" t="s">
        <v>178</v>
      </c>
      <c r="F2378" t="s">
        <v>3092</v>
      </c>
      <c r="G2378" t="s">
        <v>41</v>
      </c>
      <c r="H2378" t="s">
        <v>31</v>
      </c>
      <c r="I2378" t="s">
        <v>32</v>
      </c>
      <c r="J2378" t="s">
        <v>107</v>
      </c>
      <c r="K2378" t="s">
        <v>186</v>
      </c>
      <c r="L2378" t="s">
        <v>3745</v>
      </c>
      <c r="M2378" s="2">
        <v>0</v>
      </c>
      <c r="N2378" s="3">
        <v>96</v>
      </c>
      <c r="O2378" s="3">
        <v>12</v>
      </c>
      <c r="P2378">
        <v>2</v>
      </c>
      <c r="Q2378" t="s">
        <v>7880</v>
      </c>
    </row>
    <row r="2379" spans="1:17" x14ac:dyDescent="0.25">
      <c r="A2379" t="s">
        <v>3743</v>
      </c>
      <c r="B2379" s="1">
        <v>41127</v>
      </c>
      <c r="C2379" t="s">
        <v>3744</v>
      </c>
      <c r="D2379" t="s">
        <v>38</v>
      </c>
      <c r="E2379" t="s">
        <v>178</v>
      </c>
      <c r="F2379" t="s">
        <v>3092</v>
      </c>
      <c r="G2379" t="s">
        <v>41</v>
      </c>
      <c r="H2379" t="s">
        <v>31</v>
      </c>
      <c r="I2379" t="s">
        <v>32</v>
      </c>
      <c r="J2379" t="s">
        <v>107</v>
      </c>
      <c r="K2379" t="s">
        <v>108</v>
      </c>
      <c r="L2379" t="s">
        <v>3746</v>
      </c>
      <c r="M2379" s="2">
        <v>0.15</v>
      </c>
      <c r="N2379" s="3">
        <v>221</v>
      </c>
      <c r="O2379" s="3">
        <v>16</v>
      </c>
      <c r="P2379">
        <v>1</v>
      </c>
      <c r="Q2379" t="s">
        <v>7881</v>
      </c>
    </row>
    <row r="2380" spans="1:17" x14ac:dyDescent="0.25">
      <c r="A2380" t="s">
        <v>3747</v>
      </c>
      <c r="B2380" s="1">
        <v>41127</v>
      </c>
      <c r="C2380" t="s">
        <v>1889</v>
      </c>
      <c r="D2380" t="s">
        <v>101</v>
      </c>
      <c r="E2380" t="s">
        <v>183</v>
      </c>
      <c r="F2380" t="s">
        <v>2139</v>
      </c>
      <c r="G2380" t="s">
        <v>41</v>
      </c>
      <c r="H2380" t="s">
        <v>31</v>
      </c>
      <c r="I2380" t="s">
        <v>32</v>
      </c>
      <c r="J2380" t="s">
        <v>107</v>
      </c>
      <c r="K2380" t="s">
        <v>108</v>
      </c>
      <c r="L2380" t="s">
        <v>3748</v>
      </c>
      <c r="M2380" s="2">
        <v>0</v>
      </c>
      <c r="N2380" s="3">
        <v>50</v>
      </c>
      <c r="O2380" s="3">
        <v>14</v>
      </c>
      <c r="P2380">
        <v>1</v>
      </c>
      <c r="Q2380" t="s">
        <v>7881</v>
      </c>
    </row>
    <row r="2381" spans="1:17" x14ac:dyDescent="0.25">
      <c r="A2381" t="s">
        <v>3749</v>
      </c>
      <c r="B2381" s="1">
        <v>41127</v>
      </c>
      <c r="C2381" t="s">
        <v>2761</v>
      </c>
      <c r="D2381" t="s">
        <v>38</v>
      </c>
      <c r="E2381" t="s">
        <v>39</v>
      </c>
      <c r="F2381" t="s">
        <v>3750</v>
      </c>
      <c r="G2381" t="s">
        <v>41</v>
      </c>
      <c r="H2381" t="s">
        <v>31</v>
      </c>
      <c r="I2381" t="s">
        <v>32</v>
      </c>
      <c r="J2381" t="s">
        <v>107</v>
      </c>
      <c r="K2381" t="s">
        <v>186</v>
      </c>
      <c r="L2381" t="s">
        <v>3751</v>
      </c>
      <c r="M2381" s="2">
        <v>0</v>
      </c>
      <c r="N2381" s="3">
        <v>155</v>
      </c>
      <c r="O2381" s="3">
        <v>51</v>
      </c>
      <c r="P2381">
        <v>5</v>
      </c>
      <c r="Q2381" t="s">
        <v>7880</v>
      </c>
    </row>
    <row r="2382" spans="1:17" x14ac:dyDescent="0.25">
      <c r="A2382" t="s">
        <v>3752</v>
      </c>
      <c r="B2382" s="1">
        <v>41127</v>
      </c>
      <c r="C2382" t="s">
        <v>3753</v>
      </c>
      <c r="D2382" t="s">
        <v>73</v>
      </c>
      <c r="E2382" t="s">
        <v>422</v>
      </c>
      <c r="F2382" t="s">
        <v>423</v>
      </c>
      <c r="G2382" t="s">
        <v>76</v>
      </c>
      <c r="H2382" t="s">
        <v>31</v>
      </c>
      <c r="I2382" t="s">
        <v>32</v>
      </c>
      <c r="J2382" t="s">
        <v>34</v>
      </c>
      <c r="K2382" t="s">
        <v>218</v>
      </c>
      <c r="L2382" t="s">
        <v>2010</v>
      </c>
      <c r="M2382" s="2">
        <v>0</v>
      </c>
      <c r="N2382" s="3">
        <v>75</v>
      </c>
      <c r="O2382" s="3">
        <v>34</v>
      </c>
      <c r="P2382">
        <v>4</v>
      </c>
      <c r="Q2382" t="s">
        <v>7880</v>
      </c>
    </row>
    <row r="2383" spans="1:17" x14ac:dyDescent="0.25">
      <c r="A2383" t="s">
        <v>3752</v>
      </c>
      <c r="B2383" s="1">
        <v>41127</v>
      </c>
      <c r="C2383" t="s">
        <v>3753</v>
      </c>
      <c r="D2383" t="s">
        <v>73</v>
      </c>
      <c r="E2383" t="s">
        <v>422</v>
      </c>
      <c r="F2383" t="s">
        <v>423</v>
      </c>
      <c r="G2383" t="s">
        <v>76</v>
      </c>
      <c r="H2383" t="s">
        <v>31</v>
      </c>
      <c r="I2383" t="s">
        <v>32</v>
      </c>
      <c r="J2383" t="s">
        <v>24</v>
      </c>
      <c r="K2383" t="s">
        <v>25</v>
      </c>
      <c r="L2383" t="s">
        <v>3256</v>
      </c>
      <c r="M2383" s="2">
        <v>0</v>
      </c>
      <c r="N2383" s="3">
        <v>105</v>
      </c>
      <c r="O2383" s="3">
        <v>19</v>
      </c>
      <c r="P2383">
        <v>2</v>
      </c>
      <c r="Q2383" t="s">
        <v>7880</v>
      </c>
    </row>
    <row r="2384" spans="1:17" x14ac:dyDescent="0.25">
      <c r="A2384" t="s">
        <v>3754</v>
      </c>
      <c r="B2384" s="1">
        <v>41127</v>
      </c>
      <c r="C2384" t="s">
        <v>1659</v>
      </c>
      <c r="D2384" t="s">
        <v>119</v>
      </c>
      <c r="E2384" t="s">
        <v>331</v>
      </c>
      <c r="F2384" t="s">
        <v>2730</v>
      </c>
      <c r="G2384" t="s">
        <v>41</v>
      </c>
      <c r="H2384" t="s">
        <v>31</v>
      </c>
      <c r="I2384" t="s">
        <v>22</v>
      </c>
      <c r="J2384" t="s">
        <v>24</v>
      </c>
      <c r="K2384" t="s">
        <v>63</v>
      </c>
      <c r="L2384" t="s">
        <v>3755</v>
      </c>
      <c r="M2384" s="2">
        <v>0.5</v>
      </c>
      <c r="N2384" s="3">
        <v>16</v>
      </c>
      <c r="O2384" s="3">
        <v>-3</v>
      </c>
      <c r="P2384">
        <v>3</v>
      </c>
      <c r="Q2384" t="s">
        <v>7880</v>
      </c>
    </row>
    <row r="2385" spans="1:17" x14ac:dyDescent="0.25">
      <c r="A2385" t="s">
        <v>3756</v>
      </c>
      <c r="B2385" s="1">
        <v>41127</v>
      </c>
      <c r="C2385" t="s">
        <v>3757</v>
      </c>
      <c r="D2385" t="s">
        <v>86</v>
      </c>
      <c r="E2385" t="s">
        <v>273</v>
      </c>
      <c r="F2385" t="s">
        <v>3758</v>
      </c>
      <c r="G2385" t="s">
        <v>76</v>
      </c>
      <c r="H2385" t="s">
        <v>21</v>
      </c>
      <c r="I2385" t="s">
        <v>54</v>
      </c>
      <c r="J2385" t="s">
        <v>24</v>
      </c>
      <c r="K2385" t="s">
        <v>91</v>
      </c>
      <c r="L2385" t="s">
        <v>3759</v>
      </c>
      <c r="M2385" s="2">
        <v>0</v>
      </c>
      <c r="N2385" s="3">
        <v>11</v>
      </c>
      <c r="O2385" s="3">
        <v>2</v>
      </c>
      <c r="P2385">
        <v>1</v>
      </c>
      <c r="Q2385" t="s">
        <v>7880</v>
      </c>
    </row>
    <row r="2386" spans="1:17" x14ac:dyDescent="0.25">
      <c r="A2386" t="s">
        <v>3756</v>
      </c>
      <c r="B2386" s="1">
        <v>41127</v>
      </c>
      <c r="C2386" t="s">
        <v>3757</v>
      </c>
      <c r="D2386" t="s">
        <v>86</v>
      </c>
      <c r="E2386" t="s">
        <v>273</v>
      </c>
      <c r="F2386" t="s">
        <v>3758</v>
      </c>
      <c r="G2386" t="s">
        <v>76</v>
      </c>
      <c r="H2386" t="s">
        <v>21</v>
      </c>
      <c r="I2386" t="s">
        <v>54</v>
      </c>
      <c r="J2386" t="s">
        <v>107</v>
      </c>
      <c r="K2386" t="s">
        <v>136</v>
      </c>
      <c r="L2386" t="s">
        <v>1420</v>
      </c>
      <c r="M2386" s="2">
        <v>0.1</v>
      </c>
      <c r="N2386" s="3">
        <v>984</v>
      </c>
      <c r="O2386" s="3">
        <v>-11</v>
      </c>
      <c r="P2386">
        <v>8</v>
      </c>
      <c r="Q2386" t="s">
        <v>7881</v>
      </c>
    </row>
    <row r="2387" spans="1:17" x14ac:dyDescent="0.25">
      <c r="A2387" t="s">
        <v>3760</v>
      </c>
      <c r="B2387" s="1">
        <v>41128</v>
      </c>
      <c r="C2387" t="s">
        <v>3761</v>
      </c>
      <c r="D2387" t="s">
        <v>73</v>
      </c>
      <c r="E2387" t="s">
        <v>166</v>
      </c>
      <c r="F2387" t="s">
        <v>394</v>
      </c>
      <c r="G2387" t="s">
        <v>76</v>
      </c>
      <c r="H2387" t="s">
        <v>31</v>
      </c>
      <c r="I2387" t="s">
        <v>32</v>
      </c>
      <c r="J2387" t="s">
        <v>34</v>
      </c>
      <c r="K2387" t="s">
        <v>35</v>
      </c>
      <c r="L2387" t="s">
        <v>3762</v>
      </c>
      <c r="M2387" s="2">
        <v>0</v>
      </c>
      <c r="N2387" s="3">
        <v>582</v>
      </c>
      <c r="O2387" s="3">
        <v>140</v>
      </c>
      <c r="P2387">
        <v>3</v>
      </c>
      <c r="Q2387" t="s">
        <v>7881</v>
      </c>
    </row>
    <row r="2388" spans="1:17" x14ac:dyDescent="0.25">
      <c r="A2388" t="s">
        <v>3763</v>
      </c>
      <c r="B2388" s="1">
        <v>41128</v>
      </c>
      <c r="C2388" t="s">
        <v>2978</v>
      </c>
      <c r="D2388" t="s">
        <v>28</v>
      </c>
      <c r="E2388" t="s">
        <v>29</v>
      </c>
      <c r="F2388" t="s">
        <v>3764</v>
      </c>
      <c r="G2388" t="s">
        <v>20</v>
      </c>
      <c r="H2388" t="s">
        <v>31</v>
      </c>
      <c r="I2388" t="s">
        <v>32</v>
      </c>
      <c r="J2388" t="s">
        <v>24</v>
      </c>
      <c r="K2388" t="s">
        <v>169</v>
      </c>
      <c r="L2388" t="s">
        <v>2048</v>
      </c>
      <c r="M2388" s="2">
        <v>0</v>
      </c>
      <c r="N2388" s="3">
        <v>108</v>
      </c>
      <c r="O2388" s="3">
        <v>43</v>
      </c>
      <c r="P2388">
        <v>4</v>
      </c>
      <c r="Q2388" t="s">
        <v>7880</v>
      </c>
    </row>
    <row r="2389" spans="1:17" x14ac:dyDescent="0.25">
      <c r="A2389" t="s">
        <v>3765</v>
      </c>
      <c r="B2389" s="1">
        <v>41128</v>
      </c>
      <c r="C2389" t="s">
        <v>3766</v>
      </c>
      <c r="D2389" t="s">
        <v>101</v>
      </c>
      <c r="E2389" t="s">
        <v>183</v>
      </c>
      <c r="F2389" t="s">
        <v>3767</v>
      </c>
      <c r="G2389" t="s">
        <v>41</v>
      </c>
      <c r="H2389" t="s">
        <v>31</v>
      </c>
      <c r="I2389" t="s">
        <v>54</v>
      </c>
      <c r="J2389" t="s">
        <v>24</v>
      </c>
      <c r="K2389" t="s">
        <v>43</v>
      </c>
      <c r="L2389" t="s">
        <v>592</v>
      </c>
      <c r="M2389" s="2">
        <v>0</v>
      </c>
      <c r="N2389" s="3">
        <v>74</v>
      </c>
      <c r="O2389" s="3">
        <v>15</v>
      </c>
      <c r="P2389">
        <v>5</v>
      </c>
      <c r="Q2389" t="s">
        <v>7880</v>
      </c>
    </row>
    <row r="2390" spans="1:17" x14ac:dyDescent="0.25">
      <c r="A2390" t="s">
        <v>3765</v>
      </c>
      <c r="B2390" s="1">
        <v>41128</v>
      </c>
      <c r="C2390" t="s">
        <v>3766</v>
      </c>
      <c r="D2390" t="s">
        <v>101</v>
      </c>
      <c r="E2390" t="s">
        <v>183</v>
      </c>
      <c r="F2390" t="s">
        <v>3767</v>
      </c>
      <c r="G2390" t="s">
        <v>41</v>
      </c>
      <c r="H2390" t="s">
        <v>31</v>
      </c>
      <c r="I2390" t="s">
        <v>54</v>
      </c>
      <c r="J2390" t="s">
        <v>24</v>
      </c>
      <c r="K2390" t="s">
        <v>78</v>
      </c>
      <c r="L2390" t="s">
        <v>3560</v>
      </c>
      <c r="M2390" s="2">
        <v>0</v>
      </c>
      <c r="N2390" s="3">
        <v>45</v>
      </c>
      <c r="O2390" s="3">
        <v>6</v>
      </c>
      <c r="P2390">
        <v>3</v>
      </c>
      <c r="Q2390" t="s">
        <v>7880</v>
      </c>
    </row>
    <row r="2391" spans="1:17" x14ac:dyDescent="0.25">
      <c r="A2391" t="s">
        <v>3768</v>
      </c>
      <c r="B2391" s="1">
        <v>41128</v>
      </c>
      <c r="C2391" t="s">
        <v>1747</v>
      </c>
      <c r="D2391" t="s">
        <v>38</v>
      </c>
      <c r="E2391" t="s">
        <v>59</v>
      </c>
      <c r="F2391" t="s">
        <v>300</v>
      </c>
      <c r="G2391" t="s">
        <v>41</v>
      </c>
      <c r="H2391" t="s">
        <v>47</v>
      </c>
      <c r="I2391" t="s">
        <v>22</v>
      </c>
      <c r="J2391" t="s">
        <v>34</v>
      </c>
      <c r="K2391" t="s">
        <v>35</v>
      </c>
      <c r="L2391" t="s">
        <v>3769</v>
      </c>
      <c r="M2391" s="2">
        <v>0.1</v>
      </c>
      <c r="N2391" s="3">
        <v>791</v>
      </c>
      <c r="O2391" s="3">
        <v>-53</v>
      </c>
      <c r="P2391">
        <v>2</v>
      </c>
      <c r="Q2391" t="s">
        <v>7881</v>
      </c>
    </row>
    <row r="2392" spans="1:17" x14ac:dyDescent="0.25">
      <c r="A2392" t="s">
        <v>3768</v>
      </c>
      <c r="B2392" s="1">
        <v>41128</v>
      </c>
      <c r="C2392" t="s">
        <v>1747</v>
      </c>
      <c r="D2392" t="s">
        <v>38</v>
      </c>
      <c r="E2392" t="s">
        <v>59</v>
      </c>
      <c r="F2392" t="s">
        <v>300</v>
      </c>
      <c r="G2392" t="s">
        <v>41</v>
      </c>
      <c r="H2392" t="s">
        <v>47</v>
      </c>
      <c r="I2392" t="s">
        <v>22</v>
      </c>
      <c r="J2392" t="s">
        <v>24</v>
      </c>
      <c r="K2392" t="s">
        <v>43</v>
      </c>
      <c r="L2392" t="s">
        <v>858</v>
      </c>
      <c r="M2392" s="2">
        <v>0</v>
      </c>
      <c r="N2392" s="3">
        <v>99</v>
      </c>
      <c r="O2392" s="3">
        <v>33</v>
      </c>
      <c r="P2392">
        <v>2</v>
      </c>
      <c r="Q2392" t="s">
        <v>7880</v>
      </c>
    </row>
    <row r="2393" spans="1:17" x14ac:dyDescent="0.25">
      <c r="A2393" t="s">
        <v>3770</v>
      </c>
      <c r="B2393" s="1">
        <v>41128</v>
      </c>
      <c r="C2393" t="s">
        <v>2385</v>
      </c>
      <c r="D2393" t="s">
        <v>119</v>
      </c>
      <c r="E2393" t="s">
        <v>120</v>
      </c>
      <c r="F2393" t="s">
        <v>1476</v>
      </c>
      <c r="G2393" t="s">
        <v>41</v>
      </c>
      <c r="H2393" t="s">
        <v>31</v>
      </c>
      <c r="I2393" t="s">
        <v>22</v>
      </c>
      <c r="J2393" t="s">
        <v>24</v>
      </c>
      <c r="K2393" t="s">
        <v>145</v>
      </c>
      <c r="L2393" t="s">
        <v>2889</v>
      </c>
      <c r="M2393" s="2">
        <v>0.5</v>
      </c>
      <c r="N2393" s="3">
        <v>39</v>
      </c>
      <c r="O2393" s="3">
        <v>-30</v>
      </c>
      <c r="P2393">
        <v>2</v>
      </c>
      <c r="Q2393" t="s">
        <v>7880</v>
      </c>
    </row>
    <row r="2394" spans="1:17" x14ac:dyDescent="0.25">
      <c r="A2394" t="s">
        <v>3771</v>
      </c>
      <c r="B2394" s="1">
        <v>41129</v>
      </c>
      <c r="C2394" t="s">
        <v>426</v>
      </c>
      <c r="D2394" t="s">
        <v>101</v>
      </c>
      <c r="E2394" t="s">
        <v>454</v>
      </c>
      <c r="F2394" t="s">
        <v>454</v>
      </c>
      <c r="G2394" t="s">
        <v>41</v>
      </c>
      <c r="H2394" t="s">
        <v>47</v>
      </c>
      <c r="I2394" t="s">
        <v>22</v>
      </c>
      <c r="J2394" t="s">
        <v>24</v>
      </c>
      <c r="K2394" t="s">
        <v>43</v>
      </c>
      <c r="L2394" t="s">
        <v>1743</v>
      </c>
      <c r="M2394" s="2">
        <v>0.1</v>
      </c>
      <c r="N2394" s="3">
        <v>142</v>
      </c>
      <c r="O2394" s="3">
        <v>14</v>
      </c>
      <c r="P2394">
        <v>3</v>
      </c>
      <c r="Q2394" t="s">
        <v>7881</v>
      </c>
    </row>
    <row r="2395" spans="1:17" x14ac:dyDescent="0.25">
      <c r="A2395" t="s">
        <v>3771</v>
      </c>
      <c r="B2395" s="1">
        <v>41129</v>
      </c>
      <c r="C2395" t="s">
        <v>426</v>
      </c>
      <c r="D2395" t="s">
        <v>101</v>
      </c>
      <c r="E2395" t="s">
        <v>454</v>
      </c>
      <c r="F2395" t="s">
        <v>454</v>
      </c>
      <c r="G2395" t="s">
        <v>41</v>
      </c>
      <c r="H2395" t="s">
        <v>47</v>
      </c>
      <c r="I2395" t="s">
        <v>22</v>
      </c>
      <c r="J2395" t="s">
        <v>24</v>
      </c>
      <c r="K2395" t="s">
        <v>78</v>
      </c>
      <c r="L2395" t="s">
        <v>2353</v>
      </c>
      <c r="M2395" s="2">
        <v>0.1</v>
      </c>
      <c r="N2395" s="3">
        <v>69</v>
      </c>
      <c r="O2395" s="3">
        <v>27</v>
      </c>
      <c r="P2395">
        <v>6</v>
      </c>
      <c r="Q2395" t="s">
        <v>7880</v>
      </c>
    </row>
    <row r="2396" spans="1:17" x14ac:dyDescent="0.25">
      <c r="A2396" t="s">
        <v>3772</v>
      </c>
      <c r="B2396" s="1">
        <v>41129</v>
      </c>
      <c r="C2396" t="s">
        <v>2637</v>
      </c>
      <c r="D2396" t="s">
        <v>73</v>
      </c>
      <c r="E2396" t="s">
        <v>534</v>
      </c>
      <c r="F2396" t="s">
        <v>3773</v>
      </c>
      <c r="G2396" t="s">
        <v>76</v>
      </c>
      <c r="H2396" t="s">
        <v>47</v>
      </c>
      <c r="I2396" t="s">
        <v>22</v>
      </c>
      <c r="J2396" t="s">
        <v>107</v>
      </c>
      <c r="K2396" t="s">
        <v>186</v>
      </c>
      <c r="L2396" t="s">
        <v>1869</v>
      </c>
      <c r="M2396" s="2">
        <v>0</v>
      </c>
      <c r="N2396" s="3">
        <v>562</v>
      </c>
      <c r="O2396" s="3">
        <v>50</v>
      </c>
      <c r="P2396">
        <v>8</v>
      </c>
      <c r="Q2396" t="s">
        <v>7880</v>
      </c>
    </row>
    <row r="2397" spans="1:17" x14ac:dyDescent="0.25">
      <c r="A2397" t="s">
        <v>3774</v>
      </c>
      <c r="B2397" s="1">
        <v>41129</v>
      </c>
      <c r="C2397" t="s">
        <v>3564</v>
      </c>
      <c r="D2397" t="s">
        <v>81</v>
      </c>
      <c r="E2397" t="s">
        <v>82</v>
      </c>
      <c r="F2397" t="s">
        <v>82</v>
      </c>
      <c r="G2397" t="s">
        <v>41</v>
      </c>
      <c r="H2397" t="s">
        <v>31</v>
      </c>
      <c r="I2397" t="s">
        <v>32</v>
      </c>
      <c r="J2397" t="s">
        <v>24</v>
      </c>
      <c r="K2397" t="s">
        <v>43</v>
      </c>
      <c r="L2397" t="s">
        <v>529</v>
      </c>
      <c r="M2397" s="2">
        <v>0</v>
      </c>
      <c r="N2397" s="3">
        <v>48</v>
      </c>
      <c r="O2397" s="3">
        <v>2</v>
      </c>
      <c r="P2397">
        <v>3</v>
      </c>
      <c r="Q2397" t="s">
        <v>7881</v>
      </c>
    </row>
    <row r="2398" spans="1:17" x14ac:dyDescent="0.25">
      <c r="A2398" t="s">
        <v>3774</v>
      </c>
      <c r="B2398" s="1">
        <v>41129</v>
      </c>
      <c r="C2398" t="s">
        <v>3564</v>
      </c>
      <c r="D2398" t="s">
        <v>81</v>
      </c>
      <c r="E2398" t="s">
        <v>82</v>
      </c>
      <c r="F2398" t="s">
        <v>82</v>
      </c>
      <c r="G2398" t="s">
        <v>41</v>
      </c>
      <c r="H2398" t="s">
        <v>31</v>
      </c>
      <c r="I2398" t="s">
        <v>32</v>
      </c>
      <c r="J2398" t="s">
        <v>24</v>
      </c>
      <c r="K2398" t="s">
        <v>78</v>
      </c>
      <c r="L2398" t="s">
        <v>3371</v>
      </c>
      <c r="M2398" s="2">
        <v>0</v>
      </c>
      <c r="N2398" s="3">
        <v>197</v>
      </c>
      <c r="O2398" s="3">
        <v>85</v>
      </c>
      <c r="P2398">
        <v>4</v>
      </c>
      <c r="Q2398" t="s">
        <v>7880</v>
      </c>
    </row>
    <row r="2399" spans="1:17" x14ac:dyDescent="0.25">
      <c r="A2399" t="s">
        <v>3774</v>
      </c>
      <c r="B2399" s="1">
        <v>41129</v>
      </c>
      <c r="C2399" t="s">
        <v>3564</v>
      </c>
      <c r="D2399" t="s">
        <v>81</v>
      </c>
      <c r="E2399" t="s">
        <v>82</v>
      </c>
      <c r="F2399" t="s">
        <v>82</v>
      </c>
      <c r="G2399" t="s">
        <v>41</v>
      </c>
      <c r="H2399" t="s">
        <v>31</v>
      </c>
      <c r="I2399" t="s">
        <v>32</v>
      </c>
      <c r="J2399" t="s">
        <v>24</v>
      </c>
      <c r="K2399" t="s">
        <v>169</v>
      </c>
      <c r="L2399" t="s">
        <v>351</v>
      </c>
      <c r="M2399" s="2">
        <v>0</v>
      </c>
      <c r="N2399" s="3">
        <v>50</v>
      </c>
      <c r="O2399" s="3">
        <v>24</v>
      </c>
      <c r="P2399">
        <v>4</v>
      </c>
      <c r="Q2399" t="s">
        <v>7881</v>
      </c>
    </row>
    <row r="2400" spans="1:17" x14ac:dyDescent="0.25">
      <c r="A2400" t="s">
        <v>3775</v>
      </c>
      <c r="B2400" s="1">
        <v>41130</v>
      </c>
      <c r="C2400" t="s">
        <v>2841</v>
      </c>
      <c r="D2400" t="s">
        <v>73</v>
      </c>
      <c r="E2400" t="s">
        <v>207</v>
      </c>
      <c r="F2400" t="s">
        <v>464</v>
      </c>
      <c r="G2400" t="s">
        <v>76</v>
      </c>
      <c r="H2400" t="s">
        <v>31</v>
      </c>
      <c r="I2400" t="s">
        <v>32</v>
      </c>
      <c r="J2400" t="s">
        <v>24</v>
      </c>
      <c r="K2400" t="s">
        <v>25</v>
      </c>
      <c r="L2400" t="s">
        <v>3776</v>
      </c>
      <c r="M2400" s="2">
        <v>0</v>
      </c>
      <c r="N2400" s="3">
        <v>53</v>
      </c>
      <c r="O2400" s="3">
        <v>12</v>
      </c>
      <c r="P2400">
        <v>2</v>
      </c>
      <c r="Q2400" t="s">
        <v>7881</v>
      </c>
    </row>
    <row r="2401" spans="1:17" x14ac:dyDescent="0.25">
      <c r="A2401" t="s">
        <v>3775</v>
      </c>
      <c r="B2401" s="1">
        <v>41130</v>
      </c>
      <c r="C2401" t="s">
        <v>2841</v>
      </c>
      <c r="D2401" t="s">
        <v>73</v>
      </c>
      <c r="E2401" t="s">
        <v>207</v>
      </c>
      <c r="F2401" t="s">
        <v>464</v>
      </c>
      <c r="G2401" t="s">
        <v>76</v>
      </c>
      <c r="H2401" t="s">
        <v>31</v>
      </c>
      <c r="I2401" t="s">
        <v>32</v>
      </c>
      <c r="J2401" t="s">
        <v>24</v>
      </c>
      <c r="K2401" t="s">
        <v>145</v>
      </c>
      <c r="L2401" t="s">
        <v>3777</v>
      </c>
      <c r="M2401" s="2">
        <v>0</v>
      </c>
      <c r="N2401" s="3">
        <v>89</v>
      </c>
      <c r="O2401" s="3">
        <v>36</v>
      </c>
      <c r="P2401">
        <v>3</v>
      </c>
      <c r="Q2401" t="s">
        <v>7881</v>
      </c>
    </row>
    <row r="2402" spans="1:17" x14ac:dyDescent="0.25">
      <c r="A2402" t="s">
        <v>3778</v>
      </c>
      <c r="B2402" s="1">
        <v>41130</v>
      </c>
      <c r="C2402" t="s">
        <v>3779</v>
      </c>
      <c r="D2402" t="s">
        <v>28</v>
      </c>
      <c r="E2402" t="s">
        <v>664</v>
      </c>
      <c r="F2402" t="s">
        <v>665</v>
      </c>
      <c r="G2402" t="s">
        <v>20</v>
      </c>
      <c r="H2402" t="s">
        <v>31</v>
      </c>
      <c r="I2402" t="s">
        <v>32</v>
      </c>
      <c r="J2402" t="s">
        <v>24</v>
      </c>
      <c r="K2402" t="s">
        <v>91</v>
      </c>
      <c r="L2402" t="s">
        <v>2423</v>
      </c>
      <c r="M2402" s="2">
        <v>0</v>
      </c>
      <c r="N2402" s="3">
        <v>107</v>
      </c>
      <c r="O2402" s="3">
        <v>23</v>
      </c>
      <c r="P2402">
        <v>9</v>
      </c>
      <c r="Q2402" t="s">
        <v>7881</v>
      </c>
    </row>
    <row r="2403" spans="1:17" x14ac:dyDescent="0.25">
      <c r="A2403" t="s">
        <v>3780</v>
      </c>
      <c r="B2403" s="1">
        <v>41130</v>
      </c>
      <c r="C2403" t="s">
        <v>2134</v>
      </c>
      <c r="D2403" t="s">
        <v>38</v>
      </c>
      <c r="E2403" t="s">
        <v>495</v>
      </c>
      <c r="F2403" t="s">
        <v>3240</v>
      </c>
      <c r="G2403" t="s">
        <v>41</v>
      </c>
      <c r="H2403" t="s">
        <v>21</v>
      </c>
      <c r="I2403" t="s">
        <v>32</v>
      </c>
      <c r="J2403" t="s">
        <v>24</v>
      </c>
      <c r="K2403" t="s">
        <v>43</v>
      </c>
      <c r="L2403" t="s">
        <v>1562</v>
      </c>
      <c r="M2403" s="2">
        <v>0</v>
      </c>
      <c r="N2403" s="3">
        <v>292</v>
      </c>
      <c r="O2403" s="3">
        <v>125</v>
      </c>
      <c r="P2403">
        <v>6</v>
      </c>
      <c r="Q2403" t="s">
        <v>7880</v>
      </c>
    </row>
    <row r="2404" spans="1:17" x14ac:dyDescent="0.25">
      <c r="A2404" t="s">
        <v>3780</v>
      </c>
      <c r="B2404" s="1">
        <v>41130</v>
      </c>
      <c r="C2404" t="s">
        <v>2134</v>
      </c>
      <c r="D2404" t="s">
        <v>38</v>
      </c>
      <c r="E2404" t="s">
        <v>495</v>
      </c>
      <c r="F2404" t="s">
        <v>3240</v>
      </c>
      <c r="G2404" t="s">
        <v>41</v>
      </c>
      <c r="H2404" t="s">
        <v>21</v>
      </c>
      <c r="I2404" t="s">
        <v>32</v>
      </c>
      <c r="J2404" t="s">
        <v>24</v>
      </c>
      <c r="K2404" t="s">
        <v>43</v>
      </c>
      <c r="L2404" t="s">
        <v>3352</v>
      </c>
      <c r="M2404" s="2">
        <v>0</v>
      </c>
      <c r="N2404" s="3">
        <v>34</v>
      </c>
      <c r="O2404" s="3">
        <v>3</v>
      </c>
      <c r="P2404">
        <v>3</v>
      </c>
      <c r="Q2404" t="s">
        <v>7880</v>
      </c>
    </row>
    <row r="2405" spans="1:17" x14ac:dyDescent="0.25">
      <c r="A2405" t="s">
        <v>3780</v>
      </c>
      <c r="B2405" s="1">
        <v>41130</v>
      </c>
      <c r="C2405" t="s">
        <v>2134</v>
      </c>
      <c r="D2405" t="s">
        <v>38</v>
      </c>
      <c r="E2405" t="s">
        <v>495</v>
      </c>
      <c r="F2405" t="s">
        <v>3240</v>
      </c>
      <c r="G2405" t="s">
        <v>41</v>
      </c>
      <c r="H2405" t="s">
        <v>21</v>
      </c>
      <c r="I2405" t="s">
        <v>32</v>
      </c>
      <c r="J2405" t="s">
        <v>24</v>
      </c>
      <c r="K2405" t="s">
        <v>50</v>
      </c>
      <c r="L2405" t="s">
        <v>2544</v>
      </c>
      <c r="M2405" s="2">
        <v>0.1</v>
      </c>
      <c r="N2405" s="3">
        <v>52</v>
      </c>
      <c r="O2405" s="3">
        <v>-2</v>
      </c>
      <c r="P2405">
        <v>1</v>
      </c>
      <c r="Q2405" t="s">
        <v>7881</v>
      </c>
    </row>
    <row r="2406" spans="1:17" x14ac:dyDescent="0.25">
      <c r="A2406" t="s">
        <v>3780</v>
      </c>
      <c r="B2406" s="1">
        <v>41130</v>
      </c>
      <c r="C2406" t="s">
        <v>2134</v>
      </c>
      <c r="D2406" t="s">
        <v>38</v>
      </c>
      <c r="E2406" t="s">
        <v>495</v>
      </c>
      <c r="F2406" t="s">
        <v>3240</v>
      </c>
      <c r="G2406" t="s">
        <v>41</v>
      </c>
      <c r="H2406" t="s">
        <v>21</v>
      </c>
      <c r="I2406" t="s">
        <v>32</v>
      </c>
      <c r="J2406" t="s">
        <v>107</v>
      </c>
      <c r="K2406" t="s">
        <v>186</v>
      </c>
      <c r="L2406" t="s">
        <v>3781</v>
      </c>
      <c r="M2406" s="2">
        <v>0</v>
      </c>
      <c r="N2406" s="3">
        <v>245</v>
      </c>
      <c r="O2406" s="3">
        <v>20</v>
      </c>
      <c r="P2406">
        <v>3</v>
      </c>
      <c r="Q2406" t="s">
        <v>7880</v>
      </c>
    </row>
    <row r="2407" spans="1:17" x14ac:dyDescent="0.25">
      <c r="A2407" t="s">
        <v>3780</v>
      </c>
      <c r="B2407" s="1">
        <v>41130</v>
      </c>
      <c r="C2407" t="s">
        <v>2134</v>
      </c>
      <c r="D2407" t="s">
        <v>38</v>
      </c>
      <c r="E2407" t="s">
        <v>495</v>
      </c>
      <c r="F2407" t="s">
        <v>3240</v>
      </c>
      <c r="G2407" t="s">
        <v>41</v>
      </c>
      <c r="H2407" t="s">
        <v>21</v>
      </c>
      <c r="I2407" t="s">
        <v>32</v>
      </c>
      <c r="J2407" t="s">
        <v>107</v>
      </c>
      <c r="K2407" t="s">
        <v>147</v>
      </c>
      <c r="L2407" t="s">
        <v>859</v>
      </c>
      <c r="M2407" s="2">
        <v>0.15</v>
      </c>
      <c r="N2407" s="3">
        <v>644</v>
      </c>
      <c r="O2407" s="3">
        <v>-61</v>
      </c>
      <c r="P2407">
        <v>4</v>
      </c>
      <c r="Q2407" t="s">
        <v>7880</v>
      </c>
    </row>
    <row r="2408" spans="1:17" x14ac:dyDescent="0.25">
      <c r="A2408" t="s">
        <v>3782</v>
      </c>
      <c r="B2408" s="1">
        <v>41130</v>
      </c>
      <c r="C2408" t="s">
        <v>2706</v>
      </c>
      <c r="D2408" t="s">
        <v>101</v>
      </c>
      <c r="E2408" t="s">
        <v>183</v>
      </c>
      <c r="F2408" t="s">
        <v>724</v>
      </c>
      <c r="G2408" t="s">
        <v>41</v>
      </c>
      <c r="H2408" t="s">
        <v>31</v>
      </c>
      <c r="I2408" t="s">
        <v>32</v>
      </c>
      <c r="J2408" t="s">
        <v>107</v>
      </c>
      <c r="K2408" t="s">
        <v>147</v>
      </c>
      <c r="L2408" t="s">
        <v>2438</v>
      </c>
      <c r="M2408" s="2">
        <v>0</v>
      </c>
      <c r="N2408" s="3">
        <v>1081</v>
      </c>
      <c r="O2408" s="3">
        <v>65</v>
      </c>
      <c r="P2408">
        <v>3</v>
      </c>
      <c r="Q2408" t="s">
        <v>7881</v>
      </c>
    </row>
    <row r="2409" spans="1:17" x14ac:dyDescent="0.25">
      <c r="A2409" t="s">
        <v>3783</v>
      </c>
      <c r="B2409" s="1">
        <v>41131</v>
      </c>
      <c r="C2409" t="s">
        <v>155</v>
      </c>
      <c r="D2409" t="s">
        <v>38</v>
      </c>
      <c r="E2409" t="s">
        <v>380</v>
      </c>
      <c r="F2409" t="s">
        <v>3784</v>
      </c>
      <c r="G2409" t="s">
        <v>41</v>
      </c>
      <c r="H2409" t="s">
        <v>47</v>
      </c>
      <c r="I2409" t="s">
        <v>32</v>
      </c>
      <c r="J2409" t="s">
        <v>24</v>
      </c>
      <c r="K2409" t="s">
        <v>25</v>
      </c>
      <c r="L2409" t="s">
        <v>3430</v>
      </c>
      <c r="M2409" s="2">
        <v>0</v>
      </c>
      <c r="N2409" s="3">
        <v>224</v>
      </c>
      <c r="O2409" s="3">
        <v>72</v>
      </c>
      <c r="P2409">
        <v>5</v>
      </c>
      <c r="Q2409" t="s">
        <v>7881</v>
      </c>
    </row>
    <row r="2410" spans="1:17" x14ac:dyDescent="0.25">
      <c r="A2410" t="s">
        <v>3785</v>
      </c>
      <c r="B2410" s="1">
        <v>41131</v>
      </c>
      <c r="C2410" t="s">
        <v>215</v>
      </c>
      <c r="D2410" t="s">
        <v>38</v>
      </c>
      <c r="E2410" t="s">
        <v>59</v>
      </c>
      <c r="F2410" t="s">
        <v>2524</v>
      </c>
      <c r="G2410" t="s">
        <v>41</v>
      </c>
      <c r="H2410" t="s">
        <v>47</v>
      </c>
      <c r="I2410" t="s">
        <v>22</v>
      </c>
      <c r="J2410" t="s">
        <v>107</v>
      </c>
      <c r="K2410" t="s">
        <v>136</v>
      </c>
      <c r="L2410" t="s">
        <v>2750</v>
      </c>
      <c r="M2410" s="2">
        <v>0.15</v>
      </c>
      <c r="N2410" s="3">
        <v>119</v>
      </c>
      <c r="O2410" s="3">
        <v>14</v>
      </c>
      <c r="P2410">
        <v>1</v>
      </c>
      <c r="Q2410" t="s">
        <v>7881</v>
      </c>
    </row>
    <row r="2411" spans="1:17" x14ac:dyDescent="0.25">
      <c r="A2411" t="s">
        <v>3786</v>
      </c>
      <c r="B2411" s="1">
        <v>41131</v>
      </c>
      <c r="C2411" t="s">
        <v>3787</v>
      </c>
      <c r="D2411" t="s">
        <v>38</v>
      </c>
      <c r="E2411" t="s">
        <v>59</v>
      </c>
      <c r="F2411" t="s">
        <v>3788</v>
      </c>
      <c r="G2411" t="s">
        <v>41</v>
      </c>
      <c r="H2411" t="s">
        <v>31</v>
      </c>
      <c r="I2411" t="s">
        <v>32</v>
      </c>
      <c r="J2411" t="s">
        <v>24</v>
      </c>
      <c r="K2411" t="s">
        <v>78</v>
      </c>
      <c r="L2411" t="s">
        <v>2826</v>
      </c>
      <c r="M2411" s="2">
        <v>0</v>
      </c>
      <c r="N2411" s="3">
        <v>14</v>
      </c>
      <c r="O2411" s="3">
        <v>3</v>
      </c>
      <c r="P2411">
        <v>2</v>
      </c>
      <c r="Q2411" t="s">
        <v>7881</v>
      </c>
    </row>
    <row r="2412" spans="1:17" x14ac:dyDescent="0.25">
      <c r="A2412" t="s">
        <v>3789</v>
      </c>
      <c r="B2412" s="1">
        <v>41131</v>
      </c>
      <c r="C2412" t="s">
        <v>1297</v>
      </c>
      <c r="D2412" t="s">
        <v>28</v>
      </c>
      <c r="E2412" t="s">
        <v>29</v>
      </c>
      <c r="F2412" t="s">
        <v>3790</v>
      </c>
      <c r="G2412" t="s">
        <v>20</v>
      </c>
      <c r="H2412" t="s">
        <v>47</v>
      </c>
      <c r="I2412" t="s">
        <v>32</v>
      </c>
      <c r="J2412" t="s">
        <v>24</v>
      </c>
      <c r="K2412" t="s">
        <v>63</v>
      </c>
      <c r="L2412" t="s">
        <v>3791</v>
      </c>
      <c r="M2412" s="2">
        <v>0</v>
      </c>
      <c r="N2412" s="3">
        <v>34</v>
      </c>
      <c r="O2412" s="3">
        <v>16</v>
      </c>
      <c r="P2412">
        <v>3</v>
      </c>
      <c r="Q2412" t="s">
        <v>7881</v>
      </c>
    </row>
    <row r="2413" spans="1:17" x14ac:dyDescent="0.25">
      <c r="A2413" t="s">
        <v>3789</v>
      </c>
      <c r="B2413" s="1">
        <v>41131</v>
      </c>
      <c r="C2413" t="s">
        <v>1297</v>
      </c>
      <c r="D2413" t="s">
        <v>28</v>
      </c>
      <c r="E2413" t="s">
        <v>29</v>
      </c>
      <c r="F2413" t="s">
        <v>3790</v>
      </c>
      <c r="G2413" t="s">
        <v>20</v>
      </c>
      <c r="H2413" t="s">
        <v>47</v>
      </c>
      <c r="I2413" t="s">
        <v>32</v>
      </c>
      <c r="J2413" t="s">
        <v>24</v>
      </c>
      <c r="K2413" t="s">
        <v>91</v>
      </c>
      <c r="L2413" t="s">
        <v>1083</v>
      </c>
      <c r="M2413" s="2">
        <v>0</v>
      </c>
      <c r="N2413" s="3">
        <v>96</v>
      </c>
      <c r="O2413" s="3">
        <v>33</v>
      </c>
      <c r="P2413">
        <v>7</v>
      </c>
      <c r="Q2413" t="s">
        <v>7881</v>
      </c>
    </row>
    <row r="2414" spans="1:17" x14ac:dyDescent="0.25">
      <c r="A2414" t="s">
        <v>3789</v>
      </c>
      <c r="B2414" s="1">
        <v>41131</v>
      </c>
      <c r="C2414" t="s">
        <v>1297</v>
      </c>
      <c r="D2414" t="s">
        <v>28</v>
      </c>
      <c r="E2414" t="s">
        <v>29</v>
      </c>
      <c r="F2414" t="s">
        <v>3790</v>
      </c>
      <c r="G2414" t="s">
        <v>20</v>
      </c>
      <c r="H2414" t="s">
        <v>47</v>
      </c>
      <c r="I2414" t="s">
        <v>32</v>
      </c>
      <c r="J2414" t="s">
        <v>107</v>
      </c>
      <c r="K2414" t="s">
        <v>147</v>
      </c>
      <c r="L2414" t="s">
        <v>3792</v>
      </c>
      <c r="M2414" s="2">
        <v>0</v>
      </c>
      <c r="N2414" s="3">
        <v>674</v>
      </c>
      <c r="O2414" s="3">
        <v>303</v>
      </c>
      <c r="P2414">
        <v>4</v>
      </c>
      <c r="Q2414" t="s">
        <v>7880</v>
      </c>
    </row>
    <row r="2415" spans="1:17" x14ac:dyDescent="0.25">
      <c r="A2415" t="s">
        <v>3793</v>
      </c>
      <c r="B2415" s="1">
        <v>41131</v>
      </c>
      <c r="C2415" t="s">
        <v>609</v>
      </c>
      <c r="D2415" t="s">
        <v>101</v>
      </c>
      <c r="E2415" t="s">
        <v>183</v>
      </c>
      <c r="F2415" t="s">
        <v>1082</v>
      </c>
      <c r="G2415" t="s">
        <v>41</v>
      </c>
      <c r="H2415" t="s">
        <v>31</v>
      </c>
      <c r="I2415" t="s">
        <v>54</v>
      </c>
      <c r="J2415" t="s">
        <v>24</v>
      </c>
      <c r="K2415" t="s">
        <v>43</v>
      </c>
      <c r="L2415" t="s">
        <v>3794</v>
      </c>
      <c r="M2415" s="2">
        <v>0</v>
      </c>
      <c r="N2415" s="3">
        <v>74</v>
      </c>
      <c r="O2415" s="3">
        <v>29</v>
      </c>
      <c r="P2415">
        <v>3</v>
      </c>
      <c r="Q2415" t="s">
        <v>7881</v>
      </c>
    </row>
    <row r="2416" spans="1:17" x14ac:dyDescent="0.25">
      <c r="A2416" t="s">
        <v>3795</v>
      </c>
      <c r="B2416" s="1">
        <v>41131</v>
      </c>
      <c r="C2416" t="s">
        <v>2160</v>
      </c>
      <c r="D2416" t="s">
        <v>101</v>
      </c>
      <c r="E2416" t="s">
        <v>848</v>
      </c>
      <c r="F2416" t="s">
        <v>848</v>
      </c>
      <c r="G2416" t="s">
        <v>41</v>
      </c>
      <c r="H2416" t="s">
        <v>47</v>
      </c>
      <c r="I2416" t="s">
        <v>32</v>
      </c>
      <c r="J2416" t="s">
        <v>24</v>
      </c>
      <c r="K2416" t="s">
        <v>43</v>
      </c>
      <c r="L2416" t="s">
        <v>1855</v>
      </c>
      <c r="M2416" s="2">
        <v>0</v>
      </c>
      <c r="N2416" s="3">
        <v>170</v>
      </c>
      <c r="O2416" s="3">
        <v>26</v>
      </c>
      <c r="P2416">
        <v>3</v>
      </c>
      <c r="Q2416" t="s">
        <v>7881</v>
      </c>
    </row>
    <row r="2417" spans="1:17" x14ac:dyDescent="0.25">
      <c r="A2417" t="s">
        <v>3795</v>
      </c>
      <c r="B2417" s="1">
        <v>41131</v>
      </c>
      <c r="C2417" t="s">
        <v>2160</v>
      </c>
      <c r="D2417" t="s">
        <v>101</v>
      </c>
      <c r="E2417" t="s">
        <v>848</v>
      </c>
      <c r="F2417" t="s">
        <v>848</v>
      </c>
      <c r="G2417" t="s">
        <v>41</v>
      </c>
      <c r="H2417" t="s">
        <v>47</v>
      </c>
      <c r="I2417" t="s">
        <v>32</v>
      </c>
      <c r="J2417" t="s">
        <v>107</v>
      </c>
      <c r="K2417" t="s">
        <v>186</v>
      </c>
      <c r="L2417" t="s">
        <v>935</v>
      </c>
      <c r="M2417" s="2">
        <v>0</v>
      </c>
      <c r="N2417" s="3">
        <v>1282</v>
      </c>
      <c r="O2417" s="3">
        <v>500</v>
      </c>
      <c r="P2417">
        <v>5</v>
      </c>
      <c r="Q2417" t="s">
        <v>7881</v>
      </c>
    </row>
    <row r="2418" spans="1:17" x14ac:dyDescent="0.25">
      <c r="A2418" t="s">
        <v>3796</v>
      </c>
      <c r="B2418" s="1">
        <v>41131</v>
      </c>
      <c r="C2418" t="s">
        <v>3797</v>
      </c>
      <c r="D2418" t="s">
        <v>38</v>
      </c>
      <c r="E2418" t="s">
        <v>178</v>
      </c>
      <c r="F2418" t="s">
        <v>3798</v>
      </c>
      <c r="G2418" t="s">
        <v>41</v>
      </c>
      <c r="H2418" t="s">
        <v>31</v>
      </c>
      <c r="I2418" t="s">
        <v>32</v>
      </c>
      <c r="J2418" t="s">
        <v>24</v>
      </c>
      <c r="K2418" t="s">
        <v>43</v>
      </c>
      <c r="L2418" t="s">
        <v>2776</v>
      </c>
      <c r="M2418" s="2">
        <v>0</v>
      </c>
      <c r="N2418" s="3">
        <v>244</v>
      </c>
      <c r="O2418" s="3">
        <v>71</v>
      </c>
      <c r="P2418">
        <v>5</v>
      </c>
      <c r="Q2418" t="s">
        <v>7880</v>
      </c>
    </row>
    <row r="2419" spans="1:17" x14ac:dyDescent="0.25">
      <c r="A2419" t="s">
        <v>3799</v>
      </c>
      <c r="B2419" s="1">
        <v>41132</v>
      </c>
      <c r="C2419" t="s">
        <v>3800</v>
      </c>
      <c r="D2419" t="s">
        <v>101</v>
      </c>
      <c r="E2419" t="s">
        <v>454</v>
      </c>
      <c r="F2419" t="s">
        <v>454</v>
      </c>
      <c r="G2419" t="s">
        <v>41</v>
      </c>
      <c r="H2419" t="s">
        <v>31</v>
      </c>
      <c r="I2419" t="s">
        <v>32</v>
      </c>
      <c r="J2419" t="s">
        <v>24</v>
      </c>
      <c r="K2419" t="s">
        <v>91</v>
      </c>
      <c r="L2419" t="s">
        <v>3801</v>
      </c>
      <c r="M2419" s="2">
        <v>0.1</v>
      </c>
      <c r="N2419" s="3">
        <v>42</v>
      </c>
      <c r="O2419" s="3">
        <v>7</v>
      </c>
      <c r="P2419">
        <v>7</v>
      </c>
      <c r="Q2419" t="s">
        <v>7881</v>
      </c>
    </row>
    <row r="2420" spans="1:17" x14ac:dyDescent="0.25">
      <c r="A2420" t="s">
        <v>3802</v>
      </c>
      <c r="B2420" s="1">
        <v>41133</v>
      </c>
      <c r="C2420" t="s">
        <v>2631</v>
      </c>
      <c r="D2420" t="s">
        <v>81</v>
      </c>
      <c r="E2420" t="s">
        <v>2052</v>
      </c>
      <c r="F2420" t="s">
        <v>2053</v>
      </c>
      <c r="G2420" t="s">
        <v>41</v>
      </c>
      <c r="H2420" t="s">
        <v>31</v>
      </c>
      <c r="I2420" t="s">
        <v>22</v>
      </c>
      <c r="J2420" t="s">
        <v>24</v>
      </c>
      <c r="K2420" t="s">
        <v>145</v>
      </c>
      <c r="L2420" t="s">
        <v>3345</v>
      </c>
      <c r="M2420" s="2">
        <v>0</v>
      </c>
      <c r="N2420" s="3">
        <v>60</v>
      </c>
      <c r="O2420" s="3">
        <v>27</v>
      </c>
      <c r="P2420">
        <v>3</v>
      </c>
      <c r="Q2420" t="s">
        <v>7880</v>
      </c>
    </row>
    <row r="2421" spans="1:17" x14ac:dyDescent="0.25">
      <c r="A2421" t="s">
        <v>3803</v>
      </c>
      <c r="B2421" s="1">
        <v>41134</v>
      </c>
      <c r="C2421" t="s">
        <v>467</v>
      </c>
      <c r="D2421" t="s">
        <v>38</v>
      </c>
      <c r="E2421" t="s">
        <v>67</v>
      </c>
      <c r="F2421" t="s">
        <v>3804</v>
      </c>
      <c r="G2421" t="s">
        <v>41</v>
      </c>
      <c r="H2421" t="s">
        <v>31</v>
      </c>
      <c r="I2421" t="s">
        <v>32</v>
      </c>
      <c r="J2421" t="s">
        <v>24</v>
      </c>
      <c r="K2421" t="s">
        <v>78</v>
      </c>
      <c r="L2421" t="s">
        <v>2654</v>
      </c>
      <c r="M2421" s="2">
        <v>0</v>
      </c>
      <c r="N2421" s="3">
        <v>21</v>
      </c>
      <c r="O2421" s="3">
        <v>5</v>
      </c>
      <c r="P2421">
        <v>2</v>
      </c>
      <c r="Q2421" t="s">
        <v>7881</v>
      </c>
    </row>
    <row r="2422" spans="1:17" x14ac:dyDescent="0.25">
      <c r="A2422" t="s">
        <v>3805</v>
      </c>
      <c r="B2422" s="1">
        <v>41134</v>
      </c>
      <c r="C2422" t="s">
        <v>1564</v>
      </c>
      <c r="D2422" t="s">
        <v>28</v>
      </c>
      <c r="E2422" t="s">
        <v>29</v>
      </c>
      <c r="F2422" t="s">
        <v>3662</v>
      </c>
      <c r="G2422" t="s">
        <v>20</v>
      </c>
      <c r="H2422" t="s">
        <v>31</v>
      </c>
      <c r="I2422" t="s">
        <v>32</v>
      </c>
      <c r="J2422" t="s">
        <v>24</v>
      </c>
      <c r="K2422" t="s">
        <v>50</v>
      </c>
      <c r="L2422" t="s">
        <v>1379</v>
      </c>
      <c r="M2422" s="2">
        <v>0</v>
      </c>
      <c r="N2422" s="3">
        <v>108</v>
      </c>
      <c r="O2422" s="3">
        <v>41</v>
      </c>
      <c r="P2422">
        <v>2</v>
      </c>
      <c r="Q2422" t="s">
        <v>7880</v>
      </c>
    </row>
    <row r="2423" spans="1:17" x14ac:dyDescent="0.25">
      <c r="A2423" t="s">
        <v>3806</v>
      </c>
      <c r="B2423" s="1">
        <v>41134</v>
      </c>
      <c r="C2423" t="s">
        <v>891</v>
      </c>
      <c r="D2423" t="s">
        <v>38</v>
      </c>
      <c r="E2423" t="s">
        <v>495</v>
      </c>
      <c r="F2423" t="s">
        <v>3807</v>
      </c>
      <c r="G2423" t="s">
        <v>41</v>
      </c>
      <c r="H2423" t="s">
        <v>21</v>
      </c>
      <c r="I2423" t="s">
        <v>32</v>
      </c>
      <c r="J2423" t="s">
        <v>24</v>
      </c>
      <c r="K2423" t="s">
        <v>50</v>
      </c>
      <c r="L2423" t="s">
        <v>3808</v>
      </c>
      <c r="M2423" s="2">
        <v>0.1</v>
      </c>
      <c r="N2423" s="3">
        <v>63</v>
      </c>
      <c r="O2423" s="3">
        <v>8</v>
      </c>
      <c r="P2423">
        <v>3</v>
      </c>
      <c r="Q2423" t="s">
        <v>7880</v>
      </c>
    </row>
    <row r="2424" spans="1:17" x14ac:dyDescent="0.25">
      <c r="A2424" t="s">
        <v>3809</v>
      </c>
      <c r="B2424" s="1">
        <v>41134</v>
      </c>
      <c r="C2424" t="s">
        <v>2063</v>
      </c>
      <c r="D2424" t="s">
        <v>38</v>
      </c>
      <c r="E2424" t="s">
        <v>304</v>
      </c>
      <c r="F2424" t="s">
        <v>3810</v>
      </c>
      <c r="G2424" t="s">
        <v>41</v>
      </c>
      <c r="H2424" t="s">
        <v>31</v>
      </c>
      <c r="I2424" t="s">
        <v>54</v>
      </c>
      <c r="J2424" t="s">
        <v>24</v>
      </c>
      <c r="K2424" t="s">
        <v>78</v>
      </c>
      <c r="L2424" t="s">
        <v>1027</v>
      </c>
      <c r="M2424" s="2">
        <v>0</v>
      </c>
      <c r="N2424" s="3">
        <v>86</v>
      </c>
      <c r="O2424" s="3">
        <v>39</v>
      </c>
      <c r="P2424">
        <v>3</v>
      </c>
      <c r="Q2424" t="s">
        <v>7880</v>
      </c>
    </row>
    <row r="2425" spans="1:17" x14ac:dyDescent="0.25">
      <c r="A2425" t="s">
        <v>3809</v>
      </c>
      <c r="B2425" s="1">
        <v>41134</v>
      </c>
      <c r="C2425" t="s">
        <v>2063</v>
      </c>
      <c r="D2425" t="s">
        <v>38</v>
      </c>
      <c r="E2425" t="s">
        <v>304</v>
      </c>
      <c r="F2425" t="s">
        <v>3810</v>
      </c>
      <c r="G2425" t="s">
        <v>41</v>
      </c>
      <c r="H2425" t="s">
        <v>31</v>
      </c>
      <c r="I2425" t="s">
        <v>54</v>
      </c>
      <c r="J2425" t="s">
        <v>24</v>
      </c>
      <c r="K2425" t="s">
        <v>25</v>
      </c>
      <c r="L2425" t="s">
        <v>3811</v>
      </c>
      <c r="M2425" s="2">
        <v>0</v>
      </c>
      <c r="N2425" s="3">
        <v>62</v>
      </c>
      <c r="O2425" s="3">
        <v>29</v>
      </c>
      <c r="P2425">
        <v>3</v>
      </c>
      <c r="Q2425" t="s">
        <v>7881</v>
      </c>
    </row>
    <row r="2426" spans="1:17" x14ac:dyDescent="0.25">
      <c r="A2426" t="s">
        <v>3809</v>
      </c>
      <c r="B2426" s="1">
        <v>41134</v>
      </c>
      <c r="C2426" t="s">
        <v>2063</v>
      </c>
      <c r="D2426" t="s">
        <v>38</v>
      </c>
      <c r="E2426" t="s">
        <v>304</v>
      </c>
      <c r="F2426" t="s">
        <v>3810</v>
      </c>
      <c r="G2426" t="s">
        <v>41</v>
      </c>
      <c r="H2426" t="s">
        <v>31</v>
      </c>
      <c r="I2426" t="s">
        <v>54</v>
      </c>
      <c r="J2426" t="s">
        <v>107</v>
      </c>
      <c r="K2426" t="s">
        <v>136</v>
      </c>
      <c r="L2426" t="s">
        <v>2750</v>
      </c>
      <c r="M2426" s="2">
        <v>0.15</v>
      </c>
      <c r="N2426" s="3">
        <v>356</v>
      </c>
      <c r="O2426" s="3">
        <v>42</v>
      </c>
      <c r="P2426">
        <v>3</v>
      </c>
      <c r="Q2426" t="s">
        <v>7881</v>
      </c>
    </row>
    <row r="2427" spans="1:17" x14ac:dyDescent="0.25">
      <c r="A2427" t="s">
        <v>3812</v>
      </c>
      <c r="B2427" s="1">
        <v>41134</v>
      </c>
      <c r="C2427" t="s">
        <v>2546</v>
      </c>
      <c r="D2427" t="s">
        <v>73</v>
      </c>
      <c r="E2427" t="s">
        <v>534</v>
      </c>
      <c r="F2427" t="s">
        <v>1565</v>
      </c>
      <c r="G2427" t="s">
        <v>76</v>
      </c>
      <c r="H2427" t="s">
        <v>31</v>
      </c>
      <c r="I2427" t="s">
        <v>54</v>
      </c>
      <c r="J2427" t="s">
        <v>34</v>
      </c>
      <c r="K2427" t="s">
        <v>35</v>
      </c>
      <c r="L2427" t="s">
        <v>3813</v>
      </c>
      <c r="M2427" s="2">
        <v>0</v>
      </c>
      <c r="N2427" s="3">
        <v>828</v>
      </c>
      <c r="O2427" s="3">
        <v>406</v>
      </c>
      <c r="P2427">
        <v>2</v>
      </c>
      <c r="Q2427" t="s">
        <v>7881</v>
      </c>
    </row>
    <row r="2428" spans="1:17" x14ac:dyDescent="0.25">
      <c r="A2428" t="s">
        <v>3812</v>
      </c>
      <c r="B2428" s="1">
        <v>41134</v>
      </c>
      <c r="C2428" t="s">
        <v>2546</v>
      </c>
      <c r="D2428" t="s">
        <v>73</v>
      </c>
      <c r="E2428" t="s">
        <v>534</v>
      </c>
      <c r="F2428" t="s">
        <v>1565</v>
      </c>
      <c r="G2428" t="s">
        <v>76</v>
      </c>
      <c r="H2428" t="s">
        <v>31</v>
      </c>
      <c r="I2428" t="s">
        <v>54</v>
      </c>
      <c r="J2428" t="s">
        <v>24</v>
      </c>
      <c r="K2428" t="s">
        <v>169</v>
      </c>
      <c r="L2428" t="s">
        <v>3814</v>
      </c>
      <c r="M2428" s="2">
        <v>0</v>
      </c>
      <c r="N2428" s="3">
        <v>284</v>
      </c>
      <c r="O2428" s="3">
        <v>17</v>
      </c>
      <c r="P2428">
        <v>7</v>
      </c>
      <c r="Q2428" t="s">
        <v>7881</v>
      </c>
    </row>
    <row r="2429" spans="1:17" x14ac:dyDescent="0.25">
      <c r="A2429" t="s">
        <v>3812</v>
      </c>
      <c r="B2429" s="1">
        <v>41134</v>
      </c>
      <c r="C2429" t="s">
        <v>2546</v>
      </c>
      <c r="D2429" t="s">
        <v>73</v>
      </c>
      <c r="E2429" t="s">
        <v>534</v>
      </c>
      <c r="F2429" t="s">
        <v>1565</v>
      </c>
      <c r="G2429" t="s">
        <v>76</v>
      </c>
      <c r="H2429" t="s">
        <v>31</v>
      </c>
      <c r="I2429" t="s">
        <v>54</v>
      </c>
      <c r="J2429" t="s">
        <v>24</v>
      </c>
      <c r="K2429" t="s">
        <v>50</v>
      </c>
      <c r="L2429" t="s">
        <v>2158</v>
      </c>
      <c r="M2429" s="2">
        <v>0.4</v>
      </c>
      <c r="N2429" s="3">
        <v>541</v>
      </c>
      <c r="O2429" s="3">
        <v>-298</v>
      </c>
      <c r="P2429">
        <v>7</v>
      </c>
      <c r="Q2429" t="s">
        <v>7881</v>
      </c>
    </row>
    <row r="2430" spans="1:17" x14ac:dyDescent="0.25">
      <c r="A2430" t="s">
        <v>3815</v>
      </c>
      <c r="B2430" s="1">
        <v>41134</v>
      </c>
      <c r="C2430" t="s">
        <v>1730</v>
      </c>
      <c r="D2430" t="s">
        <v>28</v>
      </c>
      <c r="E2430" t="s">
        <v>29</v>
      </c>
      <c r="F2430" t="s">
        <v>280</v>
      </c>
      <c r="G2430" t="s">
        <v>20</v>
      </c>
      <c r="H2430" t="s">
        <v>31</v>
      </c>
      <c r="I2430" t="s">
        <v>54</v>
      </c>
      <c r="J2430" t="s">
        <v>24</v>
      </c>
      <c r="K2430" t="s">
        <v>25</v>
      </c>
      <c r="L2430" t="s">
        <v>1062</v>
      </c>
      <c r="M2430" s="2">
        <v>0.1</v>
      </c>
      <c r="N2430" s="3">
        <v>81</v>
      </c>
      <c r="O2430" s="3">
        <v>36</v>
      </c>
      <c r="P2430">
        <v>2</v>
      </c>
      <c r="Q2430" t="s">
        <v>7880</v>
      </c>
    </row>
    <row r="2431" spans="1:17" x14ac:dyDescent="0.25">
      <c r="A2431" t="s">
        <v>3816</v>
      </c>
      <c r="B2431" s="1">
        <v>41135</v>
      </c>
      <c r="C2431" t="s">
        <v>3817</v>
      </c>
      <c r="D2431" t="s">
        <v>38</v>
      </c>
      <c r="E2431" t="s">
        <v>495</v>
      </c>
      <c r="F2431" t="s">
        <v>1322</v>
      </c>
      <c r="G2431" t="s">
        <v>41</v>
      </c>
      <c r="H2431" t="s">
        <v>21</v>
      </c>
      <c r="I2431" t="s">
        <v>54</v>
      </c>
      <c r="J2431" t="s">
        <v>24</v>
      </c>
      <c r="K2431" t="s">
        <v>169</v>
      </c>
      <c r="L2431" t="s">
        <v>3818</v>
      </c>
      <c r="M2431" s="2">
        <v>0</v>
      </c>
      <c r="N2431" s="3">
        <v>79</v>
      </c>
      <c r="O2431" s="3">
        <v>39</v>
      </c>
      <c r="P2431">
        <v>3</v>
      </c>
      <c r="Q2431" t="s">
        <v>7881</v>
      </c>
    </row>
    <row r="2432" spans="1:17" x14ac:dyDescent="0.25">
      <c r="A2432" t="s">
        <v>3819</v>
      </c>
      <c r="B2432" s="1">
        <v>41135</v>
      </c>
      <c r="C2432" t="s">
        <v>3096</v>
      </c>
      <c r="D2432" t="s">
        <v>500</v>
      </c>
      <c r="E2432" t="s">
        <v>501</v>
      </c>
      <c r="F2432" t="s">
        <v>502</v>
      </c>
      <c r="G2432" t="s">
        <v>20</v>
      </c>
      <c r="H2432" t="s">
        <v>31</v>
      </c>
      <c r="I2432" t="s">
        <v>32</v>
      </c>
      <c r="J2432" t="s">
        <v>24</v>
      </c>
      <c r="K2432" t="s">
        <v>43</v>
      </c>
      <c r="L2432" t="s">
        <v>2970</v>
      </c>
      <c r="M2432" s="2">
        <v>0</v>
      </c>
      <c r="N2432" s="3">
        <v>191</v>
      </c>
      <c r="O2432" s="3">
        <v>32</v>
      </c>
      <c r="P2432">
        <v>7</v>
      </c>
      <c r="Q2432" t="s">
        <v>7880</v>
      </c>
    </row>
    <row r="2433" spans="1:17" x14ac:dyDescent="0.25">
      <c r="A2433" t="s">
        <v>3819</v>
      </c>
      <c r="B2433" s="1">
        <v>41135</v>
      </c>
      <c r="C2433" t="s">
        <v>3096</v>
      </c>
      <c r="D2433" t="s">
        <v>500</v>
      </c>
      <c r="E2433" t="s">
        <v>501</v>
      </c>
      <c r="F2433" t="s">
        <v>502</v>
      </c>
      <c r="G2433" t="s">
        <v>20</v>
      </c>
      <c r="H2433" t="s">
        <v>31</v>
      </c>
      <c r="I2433" t="s">
        <v>32</v>
      </c>
      <c r="J2433" t="s">
        <v>24</v>
      </c>
      <c r="K2433" t="s">
        <v>43</v>
      </c>
      <c r="L2433" t="s">
        <v>253</v>
      </c>
      <c r="M2433" s="2">
        <v>0</v>
      </c>
      <c r="N2433" s="3">
        <v>183</v>
      </c>
      <c r="O2433" s="3">
        <v>47</v>
      </c>
      <c r="P2433">
        <v>7</v>
      </c>
      <c r="Q2433" t="s">
        <v>7881</v>
      </c>
    </row>
    <row r="2434" spans="1:17" x14ac:dyDescent="0.25">
      <c r="A2434" t="s">
        <v>3819</v>
      </c>
      <c r="B2434" s="1">
        <v>41135</v>
      </c>
      <c r="C2434" t="s">
        <v>3096</v>
      </c>
      <c r="D2434" t="s">
        <v>500</v>
      </c>
      <c r="E2434" t="s">
        <v>501</v>
      </c>
      <c r="F2434" t="s">
        <v>502</v>
      </c>
      <c r="G2434" t="s">
        <v>20</v>
      </c>
      <c r="H2434" t="s">
        <v>31</v>
      </c>
      <c r="I2434" t="s">
        <v>32</v>
      </c>
      <c r="J2434" t="s">
        <v>24</v>
      </c>
      <c r="K2434" t="s">
        <v>169</v>
      </c>
      <c r="L2434" t="s">
        <v>3820</v>
      </c>
      <c r="M2434" s="2">
        <v>0</v>
      </c>
      <c r="N2434" s="3">
        <v>49</v>
      </c>
      <c r="O2434" s="3">
        <v>22</v>
      </c>
      <c r="P2434">
        <v>2</v>
      </c>
      <c r="Q2434" t="s">
        <v>7881</v>
      </c>
    </row>
    <row r="2435" spans="1:17" x14ac:dyDescent="0.25">
      <c r="A2435" t="s">
        <v>3819</v>
      </c>
      <c r="B2435" s="1">
        <v>41135</v>
      </c>
      <c r="C2435" t="s">
        <v>3096</v>
      </c>
      <c r="D2435" t="s">
        <v>500</v>
      </c>
      <c r="E2435" t="s">
        <v>501</v>
      </c>
      <c r="F2435" t="s">
        <v>502</v>
      </c>
      <c r="G2435" t="s">
        <v>20</v>
      </c>
      <c r="H2435" t="s">
        <v>31</v>
      </c>
      <c r="I2435" t="s">
        <v>32</v>
      </c>
      <c r="J2435" t="s">
        <v>24</v>
      </c>
      <c r="K2435" t="s">
        <v>63</v>
      </c>
      <c r="L2435" t="s">
        <v>884</v>
      </c>
      <c r="M2435" s="2">
        <v>0</v>
      </c>
      <c r="N2435" s="3">
        <v>28</v>
      </c>
      <c r="O2435" s="3">
        <v>2</v>
      </c>
      <c r="P2435">
        <v>2</v>
      </c>
      <c r="Q2435" t="s">
        <v>7880</v>
      </c>
    </row>
    <row r="2436" spans="1:17" x14ac:dyDescent="0.25">
      <c r="A2436" t="s">
        <v>3821</v>
      </c>
      <c r="B2436" s="1">
        <v>41135</v>
      </c>
      <c r="C2436" t="s">
        <v>80</v>
      </c>
      <c r="D2436" t="s">
        <v>28</v>
      </c>
      <c r="E2436" t="s">
        <v>29</v>
      </c>
      <c r="F2436" t="s">
        <v>3822</v>
      </c>
      <c r="G2436" t="s">
        <v>20</v>
      </c>
      <c r="H2436" t="s">
        <v>31</v>
      </c>
      <c r="I2436" t="s">
        <v>32</v>
      </c>
      <c r="J2436" t="s">
        <v>24</v>
      </c>
      <c r="K2436" t="s">
        <v>91</v>
      </c>
      <c r="L2436" t="s">
        <v>3823</v>
      </c>
      <c r="M2436" s="2">
        <v>0</v>
      </c>
      <c r="N2436" s="3">
        <v>35</v>
      </c>
      <c r="O2436" s="3">
        <v>13</v>
      </c>
      <c r="P2436">
        <v>5</v>
      </c>
      <c r="Q2436" t="s">
        <v>7881</v>
      </c>
    </row>
    <row r="2437" spans="1:17" x14ac:dyDescent="0.25">
      <c r="A2437" t="s">
        <v>3824</v>
      </c>
      <c r="B2437" s="1">
        <v>41135</v>
      </c>
      <c r="C2437" t="s">
        <v>3825</v>
      </c>
      <c r="D2437" t="s">
        <v>38</v>
      </c>
      <c r="E2437" t="s">
        <v>178</v>
      </c>
      <c r="F2437" t="s">
        <v>385</v>
      </c>
      <c r="G2437" t="s">
        <v>41</v>
      </c>
      <c r="H2437" t="s">
        <v>31</v>
      </c>
      <c r="I2437" t="s">
        <v>32</v>
      </c>
      <c r="J2437" t="s">
        <v>24</v>
      </c>
      <c r="K2437" t="s">
        <v>141</v>
      </c>
      <c r="L2437" t="s">
        <v>3826</v>
      </c>
      <c r="M2437" s="2">
        <v>0.1</v>
      </c>
      <c r="N2437" s="3">
        <v>1345</v>
      </c>
      <c r="O2437" s="3">
        <v>329</v>
      </c>
      <c r="P2437">
        <v>3</v>
      </c>
      <c r="Q2437" t="s">
        <v>7880</v>
      </c>
    </row>
    <row r="2438" spans="1:17" x14ac:dyDescent="0.25">
      <c r="A2438" t="s">
        <v>3824</v>
      </c>
      <c r="B2438" s="1">
        <v>41135</v>
      </c>
      <c r="C2438" t="s">
        <v>3825</v>
      </c>
      <c r="D2438" t="s">
        <v>38</v>
      </c>
      <c r="E2438" t="s">
        <v>178</v>
      </c>
      <c r="F2438" t="s">
        <v>385</v>
      </c>
      <c r="G2438" t="s">
        <v>41</v>
      </c>
      <c r="H2438" t="s">
        <v>31</v>
      </c>
      <c r="I2438" t="s">
        <v>32</v>
      </c>
      <c r="J2438" t="s">
        <v>107</v>
      </c>
      <c r="K2438" t="s">
        <v>186</v>
      </c>
      <c r="L2438" t="s">
        <v>3079</v>
      </c>
      <c r="M2438" s="2">
        <v>0</v>
      </c>
      <c r="N2438" s="3">
        <v>69</v>
      </c>
      <c r="O2438" s="3">
        <v>1</v>
      </c>
      <c r="P2438">
        <v>1</v>
      </c>
      <c r="Q2438" t="s">
        <v>7881</v>
      </c>
    </row>
    <row r="2439" spans="1:17" x14ac:dyDescent="0.25">
      <c r="A2439" t="s">
        <v>3827</v>
      </c>
      <c r="B2439" s="1">
        <v>41135</v>
      </c>
      <c r="C2439" t="s">
        <v>2190</v>
      </c>
      <c r="D2439" t="s">
        <v>338</v>
      </c>
      <c r="E2439" t="s">
        <v>401</v>
      </c>
      <c r="F2439" t="s">
        <v>3221</v>
      </c>
      <c r="G2439" t="s">
        <v>41</v>
      </c>
      <c r="H2439" t="s">
        <v>31</v>
      </c>
      <c r="I2439" t="s">
        <v>32</v>
      </c>
      <c r="J2439" t="s">
        <v>24</v>
      </c>
      <c r="K2439" t="s">
        <v>43</v>
      </c>
      <c r="L2439" t="s">
        <v>1294</v>
      </c>
      <c r="M2439" s="2">
        <v>0</v>
      </c>
      <c r="N2439" s="3">
        <v>190</v>
      </c>
      <c r="O2439" s="3">
        <v>95</v>
      </c>
      <c r="P2439">
        <v>7</v>
      </c>
      <c r="Q2439" t="s">
        <v>7881</v>
      </c>
    </row>
    <row r="2440" spans="1:17" x14ac:dyDescent="0.25">
      <c r="A2440" t="s">
        <v>3827</v>
      </c>
      <c r="B2440" s="1">
        <v>41135</v>
      </c>
      <c r="C2440" t="s">
        <v>2190</v>
      </c>
      <c r="D2440" t="s">
        <v>338</v>
      </c>
      <c r="E2440" t="s">
        <v>401</v>
      </c>
      <c r="F2440" t="s">
        <v>3221</v>
      </c>
      <c r="G2440" t="s">
        <v>41</v>
      </c>
      <c r="H2440" t="s">
        <v>31</v>
      </c>
      <c r="I2440" t="s">
        <v>32</v>
      </c>
      <c r="J2440" t="s">
        <v>24</v>
      </c>
      <c r="K2440" t="s">
        <v>78</v>
      </c>
      <c r="L2440" t="s">
        <v>893</v>
      </c>
      <c r="M2440" s="2">
        <v>0</v>
      </c>
      <c r="N2440" s="3">
        <v>245</v>
      </c>
      <c r="O2440" s="3">
        <v>88</v>
      </c>
      <c r="P2440">
        <v>5</v>
      </c>
      <c r="Q2440" t="s">
        <v>7880</v>
      </c>
    </row>
    <row r="2441" spans="1:17" x14ac:dyDescent="0.25">
      <c r="A2441" t="s">
        <v>3827</v>
      </c>
      <c r="B2441" s="1">
        <v>41135</v>
      </c>
      <c r="C2441" t="s">
        <v>2190</v>
      </c>
      <c r="D2441" t="s">
        <v>338</v>
      </c>
      <c r="E2441" t="s">
        <v>401</v>
      </c>
      <c r="F2441" t="s">
        <v>3221</v>
      </c>
      <c r="G2441" t="s">
        <v>41</v>
      </c>
      <c r="H2441" t="s">
        <v>31</v>
      </c>
      <c r="I2441" t="s">
        <v>32</v>
      </c>
      <c r="J2441" t="s">
        <v>24</v>
      </c>
      <c r="K2441" t="s">
        <v>145</v>
      </c>
      <c r="L2441" t="s">
        <v>3828</v>
      </c>
      <c r="M2441" s="2">
        <v>0</v>
      </c>
      <c r="N2441" s="3">
        <v>47</v>
      </c>
      <c r="O2441" s="3">
        <v>4</v>
      </c>
      <c r="P2441">
        <v>1</v>
      </c>
      <c r="Q2441" t="s">
        <v>7881</v>
      </c>
    </row>
    <row r="2442" spans="1:17" x14ac:dyDescent="0.25">
      <c r="A2442" t="s">
        <v>3827</v>
      </c>
      <c r="B2442" s="1">
        <v>41135</v>
      </c>
      <c r="C2442" t="s">
        <v>2190</v>
      </c>
      <c r="D2442" t="s">
        <v>338</v>
      </c>
      <c r="E2442" t="s">
        <v>401</v>
      </c>
      <c r="F2442" t="s">
        <v>3221</v>
      </c>
      <c r="G2442" t="s">
        <v>41</v>
      </c>
      <c r="H2442" t="s">
        <v>31</v>
      </c>
      <c r="I2442" t="s">
        <v>32</v>
      </c>
      <c r="J2442" t="s">
        <v>107</v>
      </c>
      <c r="K2442" t="s">
        <v>136</v>
      </c>
      <c r="L2442" t="s">
        <v>2644</v>
      </c>
      <c r="M2442" s="2">
        <v>0</v>
      </c>
      <c r="N2442" s="3">
        <v>364</v>
      </c>
      <c r="O2442" s="3">
        <v>142</v>
      </c>
      <c r="P2442">
        <v>2</v>
      </c>
      <c r="Q2442" t="s">
        <v>7881</v>
      </c>
    </row>
    <row r="2443" spans="1:17" x14ac:dyDescent="0.25">
      <c r="A2443" t="s">
        <v>3829</v>
      </c>
      <c r="B2443" s="1">
        <v>41135</v>
      </c>
      <c r="C2443" t="s">
        <v>3830</v>
      </c>
      <c r="D2443" t="s">
        <v>101</v>
      </c>
      <c r="E2443" t="s">
        <v>256</v>
      </c>
      <c r="F2443" t="s">
        <v>3213</v>
      </c>
      <c r="G2443" t="s">
        <v>41</v>
      </c>
      <c r="H2443" t="s">
        <v>21</v>
      </c>
      <c r="I2443" t="s">
        <v>32</v>
      </c>
      <c r="J2443" t="s">
        <v>24</v>
      </c>
      <c r="K2443" t="s">
        <v>43</v>
      </c>
      <c r="L2443" t="s">
        <v>70</v>
      </c>
      <c r="M2443" s="2">
        <v>0</v>
      </c>
      <c r="N2443" s="3">
        <v>278</v>
      </c>
      <c r="O2443" s="3">
        <v>72</v>
      </c>
      <c r="P2443">
        <v>6</v>
      </c>
      <c r="Q2443" t="s">
        <v>7880</v>
      </c>
    </row>
    <row r="2444" spans="1:17" x14ac:dyDescent="0.25">
      <c r="A2444" t="s">
        <v>3829</v>
      </c>
      <c r="B2444" s="1">
        <v>41135</v>
      </c>
      <c r="C2444" t="s">
        <v>3830</v>
      </c>
      <c r="D2444" t="s">
        <v>101</v>
      </c>
      <c r="E2444" t="s">
        <v>256</v>
      </c>
      <c r="F2444" t="s">
        <v>3213</v>
      </c>
      <c r="G2444" t="s">
        <v>41</v>
      </c>
      <c r="H2444" t="s">
        <v>21</v>
      </c>
      <c r="I2444" t="s">
        <v>32</v>
      </c>
      <c r="J2444" t="s">
        <v>24</v>
      </c>
      <c r="K2444" t="s">
        <v>91</v>
      </c>
      <c r="L2444" t="s">
        <v>3831</v>
      </c>
      <c r="M2444" s="2">
        <v>0</v>
      </c>
      <c r="N2444" s="3">
        <v>6</v>
      </c>
      <c r="O2444" s="3">
        <v>3</v>
      </c>
      <c r="P2444">
        <v>1</v>
      </c>
      <c r="Q2444" t="s">
        <v>7880</v>
      </c>
    </row>
    <row r="2445" spans="1:17" x14ac:dyDescent="0.25">
      <c r="A2445" t="s">
        <v>3829</v>
      </c>
      <c r="B2445" s="1">
        <v>41135</v>
      </c>
      <c r="C2445" t="s">
        <v>3830</v>
      </c>
      <c r="D2445" t="s">
        <v>101</v>
      </c>
      <c r="E2445" t="s">
        <v>256</v>
      </c>
      <c r="F2445" t="s">
        <v>3213</v>
      </c>
      <c r="G2445" t="s">
        <v>41</v>
      </c>
      <c r="H2445" t="s">
        <v>21</v>
      </c>
      <c r="I2445" t="s">
        <v>32</v>
      </c>
      <c r="J2445" t="s">
        <v>107</v>
      </c>
      <c r="K2445" t="s">
        <v>147</v>
      </c>
      <c r="L2445" t="s">
        <v>3832</v>
      </c>
      <c r="M2445" s="2">
        <v>0</v>
      </c>
      <c r="N2445" s="3">
        <v>1075</v>
      </c>
      <c r="O2445" s="3">
        <v>516</v>
      </c>
      <c r="P2445">
        <v>3</v>
      </c>
      <c r="Q2445" t="s">
        <v>7880</v>
      </c>
    </row>
    <row r="2446" spans="1:17" x14ac:dyDescent="0.25">
      <c r="A2446" t="s">
        <v>3833</v>
      </c>
      <c r="B2446" s="1">
        <v>41135</v>
      </c>
      <c r="C2446" t="s">
        <v>3834</v>
      </c>
      <c r="D2446" t="s">
        <v>338</v>
      </c>
      <c r="E2446" t="s">
        <v>401</v>
      </c>
      <c r="F2446" t="s">
        <v>402</v>
      </c>
      <c r="G2446" t="s">
        <v>41</v>
      </c>
      <c r="H2446" t="s">
        <v>31</v>
      </c>
      <c r="I2446" t="s">
        <v>32</v>
      </c>
      <c r="J2446" t="s">
        <v>34</v>
      </c>
      <c r="K2446" t="s">
        <v>97</v>
      </c>
      <c r="L2446" t="s">
        <v>2291</v>
      </c>
      <c r="M2446" s="2">
        <v>0</v>
      </c>
      <c r="N2446" s="3">
        <v>97</v>
      </c>
      <c r="O2446" s="3">
        <v>24</v>
      </c>
      <c r="P2446">
        <v>2</v>
      </c>
      <c r="Q2446" t="s">
        <v>7881</v>
      </c>
    </row>
    <row r="2447" spans="1:17" x14ac:dyDescent="0.25">
      <c r="A2447" t="s">
        <v>3833</v>
      </c>
      <c r="B2447" s="1">
        <v>41135</v>
      </c>
      <c r="C2447" t="s">
        <v>3834</v>
      </c>
      <c r="D2447" t="s">
        <v>338</v>
      </c>
      <c r="E2447" t="s">
        <v>401</v>
      </c>
      <c r="F2447" t="s">
        <v>402</v>
      </c>
      <c r="G2447" t="s">
        <v>41</v>
      </c>
      <c r="H2447" t="s">
        <v>31</v>
      </c>
      <c r="I2447" t="s">
        <v>32</v>
      </c>
      <c r="J2447" t="s">
        <v>24</v>
      </c>
      <c r="K2447" t="s">
        <v>25</v>
      </c>
      <c r="L2447" t="s">
        <v>1192</v>
      </c>
      <c r="M2447" s="2">
        <v>0</v>
      </c>
      <c r="N2447" s="3">
        <v>140</v>
      </c>
      <c r="O2447" s="3">
        <v>68</v>
      </c>
      <c r="P2447">
        <v>5</v>
      </c>
      <c r="Q2447" t="s">
        <v>7881</v>
      </c>
    </row>
    <row r="2448" spans="1:17" x14ac:dyDescent="0.25">
      <c r="A2448" t="s">
        <v>3833</v>
      </c>
      <c r="B2448" s="1">
        <v>41135</v>
      </c>
      <c r="C2448" t="s">
        <v>3834</v>
      </c>
      <c r="D2448" t="s">
        <v>338</v>
      </c>
      <c r="E2448" t="s">
        <v>401</v>
      </c>
      <c r="F2448" t="s">
        <v>402</v>
      </c>
      <c r="G2448" t="s">
        <v>41</v>
      </c>
      <c r="H2448" t="s">
        <v>31</v>
      </c>
      <c r="I2448" t="s">
        <v>32</v>
      </c>
      <c r="J2448" t="s">
        <v>107</v>
      </c>
      <c r="K2448" t="s">
        <v>108</v>
      </c>
      <c r="L2448" t="s">
        <v>1077</v>
      </c>
      <c r="M2448" s="2">
        <v>0</v>
      </c>
      <c r="N2448" s="3">
        <v>1361</v>
      </c>
      <c r="O2448" s="3">
        <v>462</v>
      </c>
      <c r="P2448">
        <v>8</v>
      </c>
      <c r="Q2448" t="s">
        <v>7880</v>
      </c>
    </row>
    <row r="2449" spans="1:17" x14ac:dyDescent="0.25">
      <c r="A2449" t="s">
        <v>3835</v>
      </c>
      <c r="B2449" s="1">
        <v>41136</v>
      </c>
      <c r="C2449" t="s">
        <v>2474</v>
      </c>
      <c r="D2449" t="s">
        <v>119</v>
      </c>
      <c r="E2449" t="s">
        <v>926</v>
      </c>
      <c r="F2449" t="s">
        <v>3836</v>
      </c>
      <c r="G2449" t="s">
        <v>41</v>
      </c>
      <c r="H2449" t="s">
        <v>21</v>
      </c>
      <c r="I2449" t="s">
        <v>32</v>
      </c>
      <c r="J2449" t="s">
        <v>24</v>
      </c>
      <c r="K2449" t="s">
        <v>78</v>
      </c>
      <c r="L2449" t="s">
        <v>530</v>
      </c>
      <c r="M2449" s="2">
        <v>0.5</v>
      </c>
      <c r="N2449" s="3">
        <v>7</v>
      </c>
      <c r="O2449" s="3">
        <v>-1</v>
      </c>
      <c r="P2449">
        <v>1</v>
      </c>
      <c r="Q2449" t="s">
        <v>7881</v>
      </c>
    </row>
    <row r="2450" spans="1:17" x14ac:dyDescent="0.25">
      <c r="A2450" t="s">
        <v>3837</v>
      </c>
      <c r="B2450" s="1">
        <v>41136</v>
      </c>
      <c r="C2450" t="s">
        <v>3838</v>
      </c>
      <c r="D2450" t="s">
        <v>38</v>
      </c>
      <c r="E2450" t="s">
        <v>59</v>
      </c>
      <c r="F2450" t="s">
        <v>350</v>
      </c>
      <c r="G2450" t="s">
        <v>41</v>
      </c>
      <c r="H2450" t="s">
        <v>31</v>
      </c>
      <c r="I2450" t="s">
        <v>32</v>
      </c>
      <c r="J2450" t="s">
        <v>24</v>
      </c>
      <c r="K2450" t="s">
        <v>145</v>
      </c>
      <c r="L2450" t="s">
        <v>2755</v>
      </c>
      <c r="M2450" s="2">
        <v>0</v>
      </c>
      <c r="N2450" s="3">
        <v>249</v>
      </c>
      <c r="O2450" s="3">
        <v>87</v>
      </c>
      <c r="P2450">
        <v>7</v>
      </c>
      <c r="Q2450" t="s">
        <v>7880</v>
      </c>
    </row>
    <row r="2451" spans="1:17" x14ac:dyDescent="0.25">
      <c r="A2451" t="s">
        <v>3839</v>
      </c>
      <c r="B2451" s="1">
        <v>41136</v>
      </c>
      <c r="C2451" t="s">
        <v>1615</v>
      </c>
      <c r="D2451" t="s">
        <v>28</v>
      </c>
      <c r="E2451" t="s">
        <v>29</v>
      </c>
      <c r="F2451" t="s">
        <v>280</v>
      </c>
      <c r="G2451" t="s">
        <v>20</v>
      </c>
      <c r="H2451" t="s">
        <v>31</v>
      </c>
      <c r="I2451" t="s">
        <v>22</v>
      </c>
      <c r="J2451" t="s">
        <v>24</v>
      </c>
      <c r="K2451" t="s">
        <v>50</v>
      </c>
      <c r="L2451" t="s">
        <v>2125</v>
      </c>
      <c r="M2451" s="2">
        <v>0.1</v>
      </c>
      <c r="N2451" s="3">
        <v>132</v>
      </c>
      <c r="O2451" s="3">
        <v>34</v>
      </c>
      <c r="P2451">
        <v>3</v>
      </c>
      <c r="Q2451" t="s">
        <v>7881</v>
      </c>
    </row>
    <row r="2452" spans="1:17" x14ac:dyDescent="0.25">
      <c r="A2452" t="s">
        <v>3840</v>
      </c>
      <c r="B2452" s="1">
        <v>41136</v>
      </c>
      <c r="C2452" t="s">
        <v>202</v>
      </c>
      <c r="D2452" t="s">
        <v>119</v>
      </c>
      <c r="E2452" t="s">
        <v>433</v>
      </c>
      <c r="F2452" t="s">
        <v>892</v>
      </c>
      <c r="G2452" t="s">
        <v>41</v>
      </c>
      <c r="H2452" t="s">
        <v>21</v>
      </c>
      <c r="I2452" t="s">
        <v>54</v>
      </c>
      <c r="J2452" t="s">
        <v>34</v>
      </c>
      <c r="K2452" t="s">
        <v>218</v>
      </c>
      <c r="L2452" t="s">
        <v>3841</v>
      </c>
      <c r="M2452" s="2">
        <v>0.2</v>
      </c>
      <c r="N2452" s="3">
        <v>265</v>
      </c>
      <c r="O2452" s="3">
        <v>26</v>
      </c>
      <c r="P2452">
        <v>6</v>
      </c>
      <c r="Q2452" t="s">
        <v>7881</v>
      </c>
    </row>
    <row r="2453" spans="1:17" x14ac:dyDescent="0.25">
      <c r="A2453" t="s">
        <v>3840</v>
      </c>
      <c r="B2453" s="1">
        <v>41136</v>
      </c>
      <c r="C2453" t="s">
        <v>202</v>
      </c>
      <c r="D2453" t="s">
        <v>119</v>
      </c>
      <c r="E2453" t="s">
        <v>433</v>
      </c>
      <c r="F2453" t="s">
        <v>892</v>
      </c>
      <c r="G2453" t="s">
        <v>41</v>
      </c>
      <c r="H2453" t="s">
        <v>21</v>
      </c>
      <c r="I2453" t="s">
        <v>54</v>
      </c>
      <c r="J2453" t="s">
        <v>107</v>
      </c>
      <c r="K2453" t="s">
        <v>147</v>
      </c>
      <c r="L2453" t="s">
        <v>2421</v>
      </c>
      <c r="M2453" s="2">
        <v>0.5</v>
      </c>
      <c r="N2453" s="3">
        <v>320</v>
      </c>
      <c r="O2453" s="3">
        <v>-26</v>
      </c>
      <c r="P2453">
        <v>2</v>
      </c>
      <c r="Q2453" t="s">
        <v>7881</v>
      </c>
    </row>
    <row r="2454" spans="1:17" x14ac:dyDescent="0.25">
      <c r="A2454" t="s">
        <v>3840</v>
      </c>
      <c r="B2454" s="1">
        <v>41136</v>
      </c>
      <c r="C2454" t="s">
        <v>202</v>
      </c>
      <c r="D2454" t="s">
        <v>119</v>
      </c>
      <c r="E2454" t="s">
        <v>433</v>
      </c>
      <c r="F2454" t="s">
        <v>892</v>
      </c>
      <c r="G2454" t="s">
        <v>41</v>
      </c>
      <c r="H2454" t="s">
        <v>21</v>
      </c>
      <c r="I2454" t="s">
        <v>54</v>
      </c>
      <c r="J2454" t="s">
        <v>107</v>
      </c>
      <c r="K2454" t="s">
        <v>147</v>
      </c>
      <c r="L2454" t="s">
        <v>3842</v>
      </c>
      <c r="M2454" s="2">
        <v>0.5</v>
      </c>
      <c r="N2454" s="3">
        <v>239</v>
      </c>
      <c r="O2454" s="3">
        <v>-29</v>
      </c>
      <c r="P2454">
        <v>2</v>
      </c>
      <c r="Q2454" t="s">
        <v>7881</v>
      </c>
    </row>
    <row r="2455" spans="1:17" x14ac:dyDescent="0.25">
      <c r="A2455" t="s">
        <v>3843</v>
      </c>
      <c r="B2455" s="1">
        <v>41137</v>
      </c>
      <c r="C2455" t="s">
        <v>2518</v>
      </c>
      <c r="D2455" t="s">
        <v>500</v>
      </c>
      <c r="E2455" t="s">
        <v>2565</v>
      </c>
      <c r="F2455" t="s">
        <v>2566</v>
      </c>
      <c r="G2455" t="s">
        <v>20</v>
      </c>
      <c r="H2455" t="s">
        <v>31</v>
      </c>
      <c r="I2455" t="s">
        <v>32</v>
      </c>
      <c r="J2455" t="s">
        <v>34</v>
      </c>
      <c r="K2455" t="s">
        <v>218</v>
      </c>
      <c r="L2455" t="s">
        <v>1578</v>
      </c>
      <c r="M2455" s="2">
        <v>0</v>
      </c>
      <c r="N2455" s="3">
        <v>156</v>
      </c>
      <c r="O2455" s="3">
        <v>0</v>
      </c>
      <c r="P2455">
        <v>3</v>
      </c>
      <c r="Q2455" t="s">
        <v>7881</v>
      </c>
    </row>
    <row r="2456" spans="1:17" x14ac:dyDescent="0.25">
      <c r="A2456" t="s">
        <v>3843</v>
      </c>
      <c r="B2456" s="1">
        <v>41137</v>
      </c>
      <c r="C2456" t="s">
        <v>2518</v>
      </c>
      <c r="D2456" t="s">
        <v>500</v>
      </c>
      <c r="E2456" t="s">
        <v>2565</v>
      </c>
      <c r="F2456" t="s">
        <v>2566</v>
      </c>
      <c r="G2456" t="s">
        <v>20</v>
      </c>
      <c r="H2456" t="s">
        <v>31</v>
      </c>
      <c r="I2456" t="s">
        <v>32</v>
      </c>
      <c r="J2456" t="s">
        <v>24</v>
      </c>
      <c r="K2456" t="s">
        <v>50</v>
      </c>
      <c r="L2456" t="s">
        <v>1842</v>
      </c>
      <c r="M2456" s="2">
        <v>0</v>
      </c>
      <c r="N2456" s="3">
        <v>56</v>
      </c>
      <c r="O2456" s="3">
        <v>26</v>
      </c>
      <c r="P2456">
        <v>3</v>
      </c>
      <c r="Q2456" t="s">
        <v>7880</v>
      </c>
    </row>
    <row r="2457" spans="1:17" x14ac:dyDescent="0.25">
      <c r="A2457" t="s">
        <v>3843</v>
      </c>
      <c r="B2457" s="1">
        <v>41137</v>
      </c>
      <c r="C2457" t="s">
        <v>2518</v>
      </c>
      <c r="D2457" t="s">
        <v>500</v>
      </c>
      <c r="E2457" t="s">
        <v>2565</v>
      </c>
      <c r="F2457" t="s">
        <v>2566</v>
      </c>
      <c r="G2457" t="s">
        <v>20</v>
      </c>
      <c r="H2457" t="s">
        <v>31</v>
      </c>
      <c r="I2457" t="s">
        <v>32</v>
      </c>
      <c r="J2457" t="s">
        <v>24</v>
      </c>
      <c r="K2457" t="s">
        <v>50</v>
      </c>
      <c r="L2457" t="s">
        <v>3149</v>
      </c>
      <c r="M2457" s="2">
        <v>0</v>
      </c>
      <c r="N2457" s="3">
        <v>382</v>
      </c>
      <c r="O2457" s="3">
        <v>4</v>
      </c>
      <c r="P2457">
        <v>3</v>
      </c>
      <c r="Q2457" t="s">
        <v>7880</v>
      </c>
    </row>
    <row r="2458" spans="1:17" x14ac:dyDescent="0.25">
      <c r="A2458" t="s">
        <v>3844</v>
      </c>
      <c r="B2458" s="1">
        <v>41137</v>
      </c>
      <c r="C2458" t="s">
        <v>3845</v>
      </c>
      <c r="D2458" t="s">
        <v>101</v>
      </c>
      <c r="E2458" t="s">
        <v>102</v>
      </c>
      <c r="F2458" t="s">
        <v>2975</v>
      </c>
      <c r="G2458" t="s">
        <v>41</v>
      </c>
      <c r="H2458" t="s">
        <v>31</v>
      </c>
      <c r="I2458" t="s">
        <v>32</v>
      </c>
      <c r="J2458" t="s">
        <v>24</v>
      </c>
      <c r="K2458" t="s">
        <v>91</v>
      </c>
      <c r="L2458" t="s">
        <v>3846</v>
      </c>
      <c r="M2458" s="2">
        <v>0</v>
      </c>
      <c r="N2458" s="3">
        <v>11</v>
      </c>
      <c r="O2458" s="3">
        <v>2</v>
      </c>
      <c r="P2458">
        <v>1</v>
      </c>
      <c r="Q2458" t="s">
        <v>7881</v>
      </c>
    </row>
    <row r="2459" spans="1:17" x14ac:dyDescent="0.25">
      <c r="A2459" t="s">
        <v>3844</v>
      </c>
      <c r="B2459" s="1">
        <v>41137</v>
      </c>
      <c r="C2459" t="s">
        <v>3845</v>
      </c>
      <c r="D2459" t="s">
        <v>101</v>
      </c>
      <c r="E2459" t="s">
        <v>102</v>
      </c>
      <c r="F2459" t="s">
        <v>2975</v>
      </c>
      <c r="G2459" t="s">
        <v>41</v>
      </c>
      <c r="H2459" t="s">
        <v>31</v>
      </c>
      <c r="I2459" t="s">
        <v>32</v>
      </c>
      <c r="J2459" t="s">
        <v>24</v>
      </c>
      <c r="K2459" t="s">
        <v>91</v>
      </c>
      <c r="L2459" t="s">
        <v>2258</v>
      </c>
      <c r="M2459" s="2">
        <v>0</v>
      </c>
      <c r="N2459" s="3">
        <v>12</v>
      </c>
      <c r="O2459" s="3">
        <v>2</v>
      </c>
      <c r="P2459">
        <v>2</v>
      </c>
      <c r="Q2459" t="s">
        <v>7880</v>
      </c>
    </row>
    <row r="2460" spans="1:17" x14ac:dyDescent="0.25">
      <c r="A2460" t="s">
        <v>3847</v>
      </c>
      <c r="B2460" s="1">
        <v>41137</v>
      </c>
      <c r="C2460" t="s">
        <v>3848</v>
      </c>
      <c r="D2460" t="s">
        <v>28</v>
      </c>
      <c r="E2460" t="s">
        <v>29</v>
      </c>
      <c r="F2460" t="s">
        <v>111</v>
      </c>
      <c r="G2460" t="s">
        <v>20</v>
      </c>
      <c r="H2460" t="s">
        <v>47</v>
      </c>
      <c r="I2460" t="s">
        <v>32</v>
      </c>
      <c r="J2460" t="s">
        <v>24</v>
      </c>
      <c r="K2460" t="s">
        <v>43</v>
      </c>
      <c r="L2460" t="s">
        <v>666</v>
      </c>
      <c r="M2460" s="2">
        <v>0</v>
      </c>
      <c r="N2460" s="3">
        <v>76</v>
      </c>
      <c r="O2460" s="3">
        <v>21</v>
      </c>
      <c r="P2460">
        <v>3</v>
      </c>
      <c r="Q2460" t="s">
        <v>7881</v>
      </c>
    </row>
    <row r="2461" spans="1:17" x14ac:dyDescent="0.25">
      <c r="A2461" t="s">
        <v>3847</v>
      </c>
      <c r="B2461" s="1">
        <v>41137</v>
      </c>
      <c r="C2461" t="s">
        <v>3848</v>
      </c>
      <c r="D2461" t="s">
        <v>28</v>
      </c>
      <c r="E2461" t="s">
        <v>29</v>
      </c>
      <c r="F2461" t="s">
        <v>111</v>
      </c>
      <c r="G2461" t="s">
        <v>20</v>
      </c>
      <c r="H2461" t="s">
        <v>47</v>
      </c>
      <c r="I2461" t="s">
        <v>32</v>
      </c>
      <c r="J2461" t="s">
        <v>24</v>
      </c>
      <c r="K2461" t="s">
        <v>78</v>
      </c>
      <c r="L2461" t="s">
        <v>232</v>
      </c>
      <c r="M2461" s="2">
        <v>0</v>
      </c>
      <c r="N2461" s="3">
        <v>64</v>
      </c>
      <c r="O2461" s="3">
        <v>27</v>
      </c>
      <c r="P2461">
        <v>5</v>
      </c>
      <c r="Q2461" t="s">
        <v>7881</v>
      </c>
    </row>
    <row r="2462" spans="1:17" x14ac:dyDescent="0.25">
      <c r="A2462" t="s">
        <v>3847</v>
      </c>
      <c r="B2462" s="1">
        <v>41137</v>
      </c>
      <c r="C2462" t="s">
        <v>3848</v>
      </c>
      <c r="D2462" t="s">
        <v>28</v>
      </c>
      <c r="E2462" t="s">
        <v>29</v>
      </c>
      <c r="F2462" t="s">
        <v>111</v>
      </c>
      <c r="G2462" t="s">
        <v>20</v>
      </c>
      <c r="H2462" t="s">
        <v>47</v>
      </c>
      <c r="I2462" t="s">
        <v>32</v>
      </c>
      <c r="J2462" t="s">
        <v>24</v>
      </c>
      <c r="K2462" t="s">
        <v>78</v>
      </c>
      <c r="L2462" t="s">
        <v>2377</v>
      </c>
      <c r="M2462" s="2">
        <v>0</v>
      </c>
      <c r="N2462" s="3">
        <v>88</v>
      </c>
      <c r="O2462" s="3">
        <v>19</v>
      </c>
      <c r="P2462">
        <v>3</v>
      </c>
      <c r="Q2462" t="s">
        <v>7881</v>
      </c>
    </row>
    <row r="2463" spans="1:17" x14ac:dyDescent="0.25">
      <c r="A2463" t="s">
        <v>3849</v>
      </c>
      <c r="B2463" s="1">
        <v>41137</v>
      </c>
      <c r="C2463" t="s">
        <v>3850</v>
      </c>
      <c r="D2463" t="s">
        <v>101</v>
      </c>
      <c r="E2463" t="s">
        <v>454</v>
      </c>
      <c r="F2463" t="s">
        <v>454</v>
      </c>
      <c r="G2463" t="s">
        <v>41</v>
      </c>
      <c r="H2463" t="s">
        <v>21</v>
      </c>
      <c r="I2463" t="s">
        <v>32</v>
      </c>
      <c r="J2463" t="s">
        <v>24</v>
      </c>
      <c r="K2463" t="s">
        <v>43</v>
      </c>
      <c r="L2463" t="s">
        <v>3851</v>
      </c>
      <c r="M2463" s="2">
        <v>0.1</v>
      </c>
      <c r="N2463" s="3">
        <v>41</v>
      </c>
      <c r="O2463" s="3">
        <v>-3</v>
      </c>
      <c r="P2463">
        <v>1</v>
      </c>
      <c r="Q2463" t="s">
        <v>7880</v>
      </c>
    </row>
    <row r="2464" spans="1:17" x14ac:dyDescent="0.25">
      <c r="A2464" t="s">
        <v>3849</v>
      </c>
      <c r="B2464" s="1">
        <v>41137</v>
      </c>
      <c r="C2464" t="s">
        <v>3850</v>
      </c>
      <c r="D2464" t="s">
        <v>101</v>
      </c>
      <c r="E2464" t="s">
        <v>454</v>
      </c>
      <c r="F2464" t="s">
        <v>454</v>
      </c>
      <c r="G2464" t="s">
        <v>41</v>
      </c>
      <c r="H2464" t="s">
        <v>21</v>
      </c>
      <c r="I2464" t="s">
        <v>32</v>
      </c>
      <c r="J2464" t="s">
        <v>24</v>
      </c>
      <c r="K2464" t="s">
        <v>145</v>
      </c>
      <c r="L2464" t="s">
        <v>3852</v>
      </c>
      <c r="M2464" s="2">
        <v>0.1</v>
      </c>
      <c r="N2464" s="3">
        <v>92</v>
      </c>
      <c r="O2464" s="3">
        <v>-1</v>
      </c>
      <c r="P2464">
        <v>4</v>
      </c>
      <c r="Q2464" t="s">
        <v>7881</v>
      </c>
    </row>
    <row r="2465" spans="1:17" x14ac:dyDescent="0.25">
      <c r="A2465" t="s">
        <v>3853</v>
      </c>
      <c r="B2465" s="1">
        <v>41138</v>
      </c>
      <c r="C2465" t="s">
        <v>1986</v>
      </c>
      <c r="D2465" t="s">
        <v>38</v>
      </c>
      <c r="E2465" t="s">
        <v>660</v>
      </c>
      <c r="F2465" t="s">
        <v>1108</v>
      </c>
      <c r="G2465" t="s">
        <v>41</v>
      </c>
      <c r="H2465" t="s">
        <v>21</v>
      </c>
      <c r="I2465" t="s">
        <v>32</v>
      </c>
      <c r="J2465" t="s">
        <v>34</v>
      </c>
      <c r="K2465" t="s">
        <v>218</v>
      </c>
      <c r="L2465" t="s">
        <v>3459</v>
      </c>
      <c r="M2465" s="2">
        <v>0</v>
      </c>
      <c r="N2465" s="3">
        <v>201</v>
      </c>
      <c r="O2465" s="3">
        <v>62</v>
      </c>
      <c r="P2465">
        <v>4</v>
      </c>
      <c r="Q2465" t="s">
        <v>7880</v>
      </c>
    </row>
    <row r="2466" spans="1:17" x14ac:dyDescent="0.25">
      <c r="A2466" t="s">
        <v>3853</v>
      </c>
      <c r="B2466" s="1">
        <v>41138</v>
      </c>
      <c r="C2466" t="s">
        <v>1986</v>
      </c>
      <c r="D2466" t="s">
        <v>38</v>
      </c>
      <c r="E2466" t="s">
        <v>660</v>
      </c>
      <c r="F2466" t="s">
        <v>1108</v>
      </c>
      <c r="G2466" t="s">
        <v>41</v>
      </c>
      <c r="H2466" t="s">
        <v>21</v>
      </c>
      <c r="I2466" t="s">
        <v>32</v>
      </c>
      <c r="J2466" t="s">
        <v>24</v>
      </c>
      <c r="K2466" t="s">
        <v>43</v>
      </c>
      <c r="L2466" t="s">
        <v>253</v>
      </c>
      <c r="M2466" s="2">
        <v>0</v>
      </c>
      <c r="N2466" s="3">
        <v>87</v>
      </c>
      <c r="O2466" s="3">
        <v>10</v>
      </c>
      <c r="P2466">
        <v>3</v>
      </c>
      <c r="Q2466" t="s">
        <v>7881</v>
      </c>
    </row>
    <row r="2467" spans="1:17" x14ac:dyDescent="0.25">
      <c r="A2467" t="s">
        <v>3853</v>
      </c>
      <c r="B2467" s="1">
        <v>41138</v>
      </c>
      <c r="C2467" t="s">
        <v>1986</v>
      </c>
      <c r="D2467" t="s">
        <v>38</v>
      </c>
      <c r="E2467" t="s">
        <v>660</v>
      </c>
      <c r="F2467" t="s">
        <v>1108</v>
      </c>
      <c r="G2467" t="s">
        <v>41</v>
      </c>
      <c r="H2467" t="s">
        <v>21</v>
      </c>
      <c r="I2467" t="s">
        <v>32</v>
      </c>
      <c r="J2467" t="s">
        <v>24</v>
      </c>
      <c r="K2467" t="s">
        <v>25</v>
      </c>
      <c r="L2467" t="s">
        <v>1283</v>
      </c>
      <c r="M2467" s="2">
        <v>0</v>
      </c>
      <c r="N2467" s="3">
        <v>94</v>
      </c>
      <c r="O2467" s="3">
        <v>38</v>
      </c>
      <c r="P2467">
        <v>3</v>
      </c>
      <c r="Q2467" t="s">
        <v>7881</v>
      </c>
    </row>
    <row r="2468" spans="1:17" x14ac:dyDescent="0.25">
      <c r="A2468" t="s">
        <v>3854</v>
      </c>
      <c r="B2468" s="1">
        <v>41138</v>
      </c>
      <c r="C2468" t="s">
        <v>393</v>
      </c>
      <c r="D2468" t="s">
        <v>101</v>
      </c>
      <c r="E2468" t="s">
        <v>454</v>
      </c>
      <c r="F2468" t="s">
        <v>454</v>
      </c>
      <c r="G2468" t="s">
        <v>41</v>
      </c>
      <c r="H2468" t="s">
        <v>31</v>
      </c>
      <c r="I2468" t="s">
        <v>32</v>
      </c>
      <c r="J2468" t="s">
        <v>34</v>
      </c>
      <c r="K2468" t="s">
        <v>97</v>
      </c>
      <c r="L2468" t="s">
        <v>1708</v>
      </c>
      <c r="M2468" s="2">
        <v>0.2</v>
      </c>
      <c r="N2468" s="3">
        <v>1128</v>
      </c>
      <c r="O2468" s="3">
        <v>-127</v>
      </c>
      <c r="P2468">
        <v>3</v>
      </c>
      <c r="Q2468" t="s">
        <v>7881</v>
      </c>
    </row>
    <row r="2469" spans="1:17" x14ac:dyDescent="0.25">
      <c r="A2469" t="s">
        <v>3855</v>
      </c>
      <c r="B2469" s="1">
        <v>41139</v>
      </c>
      <c r="C2469" t="s">
        <v>2149</v>
      </c>
      <c r="D2469" t="s">
        <v>38</v>
      </c>
      <c r="E2469" t="s">
        <v>972</v>
      </c>
      <c r="F2469" t="s">
        <v>1426</v>
      </c>
      <c r="G2469" t="s">
        <v>41</v>
      </c>
      <c r="H2469" t="s">
        <v>21</v>
      </c>
      <c r="I2469" t="s">
        <v>22</v>
      </c>
      <c r="J2469" t="s">
        <v>24</v>
      </c>
      <c r="K2469" t="s">
        <v>78</v>
      </c>
      <c r="L2469" t="s">
        <v>2522</v>
      </c>
      <c r="M2469" s="2">
        <v>0</v>
      </c>
      <c r="N2469" s="3">
        <v>57</v>
      </c>
      <c r="O2469" s="3">
        <v>17</v>
      </c>
      <c r="P2469">
        <v>2</v>
      </c>
      <c r="Q2469" t="s">
        <v>7880</v>
      </c>
    </row>
    <row r="2470" spans="1:17" x14ac:dyDescent="0.25">
      <c r="A2470" t="s">
        <v>3855</v>
      </c>
      <c r="B2470" s="1">
        <v>41139</v>
      </c>
      <c r="C2470" t="s">
        <v>2149</v>
      </c>
      <c r="D2470" t="s">
        <v>38</v>
      </c>
      <c r="E2470" t="s">
        <v>972</v>
      </c>
      <c r="F2470" t="s">
        <v>1426</v>
      </c>
      <c r="G2470" t="s">
        <v>41</v>
      </c>
      <c r="H2470" t="s">
        <v>21</v>
      </c>
      <c r="I2470" t="s">
        <v>22</v>
      </c>
      <c r="J2470" t="s">
        <v>107</v>
      </c>
      <c r="K2470" t="s">
        <v>147</v>
      </c>
      <c r="L2470" t="s">
        <v>3792</v>
      </c>
      <c r="M2470" s="2">
        <v>0.15</v>
      </c>
      <c r="N2470" s="3">
        <v>717</v>
      </c>
      <c r="O2470" s="3">
        <v>253</v>
      </c>
      <c r="P2470">
        <v>5</v>
      </c>
      <c r="Q2470" t="s">
        <v>7881</v>
      </c>
    </row>
    <row r="2471" spans="1:17" x14ac:dyDescent="0.25">
      <c r="A2471" t="s">
        <v>3856</v>
      </c>
      <c r="B2471" s="1">
        <v>41139</v>
      </c>
      <c r="C2471" t="s">
        <v>2093</v>
      </c>
      <c r="D2471" t="s">
        <v>86</v>
      </c>
      <c r="E2471" t="s">
        <v>87</v>
      </c>
      <c r="F2471" t="s">
        <v>2632</v>
      </c>
      <c r="G2471" t="s">
        <v>76</v>
      </c>
      <c r="H2471" t="s">
        <v>21</v>
      </c>
      <c r="I2471" t="s">
        <v>54</v>
      </c>
      <c r="J2471" t="s">
        <v>107</v>
      </c>
      <c r="K2471" t="s">
        <v>108</v>
      </c>
      <c r="L2471" t="s">
        <v>3857</v>
      </c>
      <c r="M2471" s="2">
        <v>0.1</v>
      </c>
      <c r="N2471" s="3">
        <v>559</v>
      </c>
      <c r="O2471" s="3">
        <v>118</v>
      </c>
      <c r="P2471">
        <v>2</v>
      </c>
      <c r="Q2471" t="s">
        <v>7880</v>
      </c>
    </row>
    <row r="2472" spans="1:17" x14ac:dyDescent="0.25">
      <c r="A2472" t="s">
        <v>3858</v>
      </c>
      <c r="B2472" s="1">
        <v>41139</v>
      </c>
      <c r="C2472" t="s">
        <v>517</v>
      </c>
      <c r="D2472" t="s">
        <v>101</v>
      </c>
      <c r="E2472" t="s">
        <v>183</v>
      </c>
      <c r="F2472" t="s">
        <v>2619</v>
      </c>
      <c r="G2472" t="s">
        <v>41</v>
      </c>
      <c r="H2472" t="s">
        <v>31</v>
      </c>
      <c r="I2472" t="s">
        <v>32</v>
      </c>
      <c r="J2472" t="s">
        <v>34</v>
      </c>
      <c r="K2472" t="s">
        <v>97</v>
      </c>
      <c r="L2472" t="s">
        <v>486</v>
      </c>
      <c r="M2472" s="2">
        <v>0.1</v>
      </c>
      <c r="N2472" s="3">
        <v>201</v>
      </c>
      <c r="O2472" s="3">
        <v>63</v>
      </c>
      <c r="P2472">
        <v>3</v>
      </c>
      <c r="Q2472" t="s">
        <v>7881</v>
      </c>
    </row>
    <row r="2473" spans="1:17" x14ac:dyDescent="0.25">
      <c r="A2473" t="s">
        <v>3859</v>
      </c>
      <c r="B2473" s="1">
        <v>41139</v>
      </c>
      <c r="C2473" t="s">
        <v>3860</v>
      </c>
      <c r="D2473" t="s">
        <v>101</v>
      </c>
      <c r="E2473" t="s">
        <v>471</v>
      </c>
      <c r="F2473" t="s">
        <v>3861</v>
      </c>
      <c r="G2473" t="s">
        <v>41</v>
      </c>
      <c r="H2473" t="s">
        <v>47</v>
      </c>
      <c r="I2473" t="s">
        <v>32</v>
      </c>
      <c r="J2473" t="s">
        <v>24</v>
      </c>
      <c r="K2473" t="s">
        <v>63</v>
      </c>
      <c r="L2473" t="s">
        <v>3862</v>
      </c>
      <c r="M2473" s="2">
        <v>0</v>
      </c>
      <c r="N2473" s="3">
        <v>85</v>
      </c>
      <c r="O2473" s="3">
        <v>35</v>
      </c>
      <c r="P2473">
        <v>5</v>
      </c>
      <c r="Q2473" t="s">
        <v>7881</v>
      </c>
    </row>
    <row r="2474" spans="1:17" x14ac:dyDescent="0.25">
      <c r="A2474" t="s">
        <v>3859</v>
      </c>
      <c r="B2474" s="1">
        <v>41139</v>
      </c>
      <c r="C2474" t="s">
        <v>3860</v>
      </c>
      <c r="D2474" t="s">
        <v>101</v>
      </c>
      <c r="E2474" t="s">
        <v>471</v>
      </c>
      <c r="F2474" t="s">
        <v>3861</v>
      </c>
      <c r="G2474" t="s">
        <v>41</v>
      </c>
      <c r="H2474" t="s">
        <v>47</v>
      </c>
      <c r="I2474" t="s">
        <v>32</v>
      </c>
      <c r="J2474" t="s">
        <v>24</v>
      </c>
      <c r="K2474" t="s">
        <v>50</v>
      </c>
      <c r="L2474" t="s">
        <v>1593</v>
      </c>
      <c r="M2474" s="2">
        <v>0.1</v>
      </c>
      <c r="N2474" s="3">
        <v>389</v>
      </c>
      <c r="O2474" s="3">
        <v>-13</v>
      </c>
      <c r="P2474">
        <v>7</v>
      </c>
      <c r="Q2474" t="s">
        <v>7880</v>
      </c>
    </row>
    <row r="2475" spans="1:17" x14ac:dyDescent="0.25">
      <c r="A2475" t="s">
        <v>3863</v>
      </c>
      <c r="B2475" s="1">
        <v>41141</v>
      </c>
      <c r="C2475" t="s">
        <v>2028</v>
      </c>
      <c r="D2475" t="s">
        <v>28</v>
      </c>
      <c r="E2475" t="s">
        <v>29</v>
      </c>
      <c r="F2475" t="s">
        <v>1091</v>
      </c>
      <c r="G2475" t="s">
        <v>20</v>
      </c>
      <c r="H2475" t="s">
        <v>31</v>
      </c>
      <c r="I2475" t="s">
        <v>32</v>
      </c>
      <c r="J2475" t="s">
        <v>34</v>
      </c>
      <c r="K2475" t="s">
        <v>97</v>
      </c>
      <c r="L2475" t="s">
        <v>2947</v>
      </c>
      <c r="M2475" s="2">
        <v>0</v>
      </c>
      <c r="N2475" s="3">
        <v>3315</v>
      </c>
      <c r="O2475" s="3">
        <v>961</v>
      </c>
      <c r="P2475">
        <v>7</v>
      </c>
      <c r="Q2475" t="s">
        <v>7880</v>
      </c>
    </row>
    <row r="2476" spans="1:17" x14ac:dyDescent="0.25">
      <c r="A2476" t="s">
        <v>3863</v>
      </c>
      <c r="B2476" s="1">
        <v>41141</v>
      </c>
      <c r="C2476" t="s">
        <v>2028</v>
      </c>
      <c r="D2476" t="s">
        <v>28</v>
      </c>
      <c r="E2476" t="s">
        <v>29</v>
      </c>
      <c r="F2476" t="s">
        <v>1091</v>
      </c>
      <c r="G2476" t="s">
        <v>20</v>
      </c>
      <c r="H2476" t="s">
        <v>31</v>
      </c>
      <c r="I2476" t="s">
        <v>32</v>
      </c>
      <c r="J2476" t="s">
        <v>107</v>
      </c>
      <c r="K2476" t="s">
        <v>186</v>
      </c>
      <c r="L2476" t="s">
        <v>1869</v>
      </c>
      <c r="M2476" s="2">
        <v>0</v>
      </c>
      <c r="N2476" s="3">
        <v>632</v>
      </c>
      <c r="O2476" s="3">
        <v>57</v>
      </c>
      <c r="P2476">
        <v>9</v>
      </c>
      <c r="Q2476" t="s">
        <v>7881</v>
      </c>
    </row>
    <row r="2477" spans="1:17" x14ac:dyDescent="0.25">
      <c r="A2477" t="s">
        <v>3863</v>
      </c>
      <c r="B2477" s="1">
        <v>41141</v>
      </c>
      <c r="C2477" t="s">
        <v>2028</v>
      </c>
      <c r="D2477" t="s">
        <v>28</v>
      </c>
      <c r="E2477" t="s">
        <v>29</v>
      </c>
      <c r="F2477" t="s">
        <v>1091</v>
      </c>
      <c r="G2477" t="s">
        <v>20</v>
      </c>
      <c r="H2477" t="s">
        <v>31</v>
      </c>
      <c r="I2477" t="s">
        <v>32</v>
      </c>
      <c r="J2477" t="s">
        <v>107</v>
      </c>
      <c r="K2477" t="s">
        <v>186</v>
      </c>
      <c r="L2477" t="s">
        <v>656</v>
      </c>
      <c r="M2477" s="2">
        <v>0</v>
      </c>
      <c r="N2477" s="3">
        <v>123</v>
      </c>
      <c r="O2477" s="3">
        <v>50</v>
      </c>
      <c r="P2477">
        <v>3</v>
      </c>
      <c r="Q2477" t="s">
        <v>7880</v>
      </c>
    </row>
    <row r="2478" spans="1:17" x14ac:dyDescent="0.25">
      <c r="A2478" t="s">
        <v>3864</v>
      </c>
      <c r="B2478" s="1">
        <v>41141</v>
      </c>
      <c r="C2478" t="s">
        <v>794</v>
      </c>
      <c r="D2478" t="s">
        <v>73</v>
      </c>
      <c r="E2478" t="s">
        <v>196</v>
      </c>
      <c r="F2478" t="s">
        <v>197</v>
      </c>
      <c r="G2478" t="s">
        <v>76</v>
      </c>
      <c r="H2478" t="s">
        <v>47</v>
      </c>
      <c r="I2478" t="s">
        <v>22</v>
      </c>
      <c r="J2478" t="s">
        <v>24</v>
      </c>
      <c r="K2478" t="s">
        <v>50</v>
      </c>
      <c r="L2478" t="s">
        <v>3259</v>
      </c>
      <c r="M2478" s="2">
        <v>0.4</v>
      </c>
      <c r="N2478" s="3">
        <v>65</v>
      </c>
      <c r="O2478" s="3">
        <v>6</v>
      </c>
      <c r="P2478">
        <v>7</v>
      </c>
      <c r="Q2478" t="s">
        <v>7880</v>
      </c>
    </row>
    <row r="2479" spans="1:17" x14ac:dyDescent="0.25">
      <c r="A2479" t="s">
        <v>3865</v>
      </c>
      <c r="B2479" s="1">
        <v>41142</v>
      </c>
      <c r="C2479" t="s">
        <v>3413</v>
      </c>
      <c r="D2479" t="s">
        <v>101</v>
      </c>
      <c r="E2479" t="s">
        <v>183</v>
      </c>
      <c r="F2479" t="s">
        <v>3866</v>
      </c>
      <c r="G2479" t="s">
        <v>41</v>
      </c>
      <c r="H2479" t="s">
        <v>31</v>
      </c>
      <c r="I2479" t="s">
        <v>32</v>
      </c>
      <c r="J2479" t="s">
        <v>24</v>
      </c>
      <c r="K2479" t="s">
        <v>25</v>
      </c>
      <c r="L2479" t="s">
        <v>2513</v>
      </c>
      <c r="M2479" s="2">
        <v>0</v>
      </c>
      <c r="N2479" s="3">
        <v>25</v>
      </c>
      <c r="O2479" s="3">
        <v>11</v>
      </c>
      <c r="P2479">
        <v>1</v>
      </c>
      <c r="Q2479" t="s">
        <v>7881</v>
      </c>
    </row>
    <row r="2480" spans="1:17" x14ac:dyDescent="0.25">
      <c r="A2480" t="s">
        <v>3865</v>
      </c>
      <c r="B2480" s="1">
        <v>41142</v>
      </c>
      <c r="C2480" t="s">
        <v>3413</v>
      </c>
      <c r="D2480" t="s">
        <v>101</v>
      </c>
      <c r="E2480" t="s">
        <v>183</v>
      </c>
      <c r="F2480" t="s">
        <v>3866</v>
      </c>
      <c r="G2480" t="s">
        <v>41</v>
      </c>
      <c r="H2480" t="s">
        <v>31</v>
      </c>
      <c r="I2480" t="s">
        <v>32</v>
      </c>
      <c r="J2480" t="s">
        <v>107</v>
      </c>
      <c r="K2480" t="s">
        <v>136</v>
      </c>
      <c r="L2480" t="s">
        <v>3601</v>
      </c>
      <c r="M2480" s="2">
        <v>0</v>
      </c>
      <c r="N2480" s="3">
        <v>137</v>
      </c>
      <c r="O2480" s="3">
        <v>46</v>
      </c>
      <c r="P2480">
        <v>1</v>
      </c>
      <c r="Q2480" t="s">
        <v>7880</v>
      </c>
    </row>
    <row r="2481" spans="1:17" x14ac:dyDescent="0.25">
      <c r="A2481" t="s">
        <v>3867</v>
      </c>
      <c r="B2481" s="1">
        <v>41142</v>
      </c>
      <c r="C2481" t="s">
        <v>1730</v>
      </c>
      <c r="D2481" t="s">
        <v>38</v>
      </c>
      <c r="E2481" t="s">
        <v>178</v>
      </c>
      <c r="F2481" t="s">
        <v>3868</v>
      </c>
      <c r="G2481" t="s">
        <v>41</v>
      </c>
      <c r="H2481" t="s">
        <v>31</v>
      </c>
      <c r="I2481" t="s">
        <v>54</v>
      </c>
      <c r="J2481" t="s">
        <v>24</v>
      </c>
      <c r="K2481" t="s">
        <v>25</v>
      </c>
      <c r="L2481" t="s">
        <v>3869</v>
      </c>
      <c r="M2481" s="2">
        <v>0</v>
      </c>
      <c r="N2481" s="3">
        <v>35</v>
      </c>
      <c r="O2481" s="3">
        <v>5</v>
      </c>
      <c r="P2481">
        <v>2</v>
      </c>
      <c r="Q2481" t="s">
        <v>7880</v>
      </c>
    </row>
    <row r="2482" spans="1:17" x14ac:dyDescent="0.25">
      <c r="A2482" t="s">
        <v>3870</v>
      </c>
      <c r="B2482" s="1">
        <v>41142</v>
      </c>
      <c r="C2482" t="s">
        <v>561</v>
      </c>
      <c r="D2482" t="s">
        <v>119</v>
      </c>
      <c r="E2482" t="s">
        <v>604</v>
      </c>
      <c r="F2482" t="s">
        <v>979</v>
      </c>
      <c r="G2482" t="s">
        <v>41</v>
      </c>
      <c r="H2482" t="s">
        <v>31</v>
      </c>
      <c r="I2482" t="s">
        <v>95</v>
      </c>
      <c r="J2482" t="s">
        <v>24</v>
      </c>
      <c r="K2482" t="s">
        <v>78</v>
      </c>
      <c r="L2482" t="s">
        <v>1105</v>
      </c>
      <c r="M2482" s="2">
        <v>0.5</v>
      </c>
      <c r="N2482" s="3">
        <v>20</v>
      </c>
      <c r="O2482" s="3">
        <v>-17</v>
      </c>
      <c r="P2482">
        <v>3</v>
      </c>
      <c r="Q2482" t="s">
        <v>7880</v>
      </c>
    </row>
    <row r="2483" spans="1:17" x14ac:dyDescent="0.25">
      <c r="A2483" t="s">
        <v>3870</v>
      </c>
      <c r="B2483" s="1">
        <v>41142</v>
      </c>
      <c r="C2483" t="s">
        <v>561</v>
      </c>
      <c r="D2483" t="s">
        <v>119</v>
      </c>
      <c r="E2483" t="s">
        <v>604</v>
      </c>
      <c r="F2483" t="s">
        <v>979</v>
      </c>
      <c r="G2483" t="s">
        <v>41</v>
      </c>
      <c r="H2483" t="s">
        <v>31</v>
      </c>
      <c r="I2483" t="s">
        <v>95</v>
      </c>
      <c r="J2483" t="s">
        <v>107</v>
      </c>
      <c r="K2483" t="s">
        <v>136</v>
      </c>
      <c r="L2483" t="s">
        <v>3871</v>
      </c>
      <c r="M2483" s="2">
        <v>0.5</v>
      </c>
      <c r="N2483" s="3">
        <v>83</v>
      </c>
      <c r="O2483" s="3">
        <v>-48</v>
      </c>
      <c r="P2483">
        <v>2</v>
      </c>
      <c r="Q2483" t="s">
        <v>7881</v>
      </c>
    </row>
    <row r="2484" spans="1:17" x14ac:dyDescent="0.25">
      <c r="A2484" t="s">
        <v>3872</v>
      </c>
      <c r="B2484" s="1">
        <v>41142</v>
      </c>
      <c r="C2484" t="s">
        <v>1551</v>
      </c>
      <c r="D2484" t="s">
        <v>237</v>
      </c>
      <c r="E2484" t="s">
        <v>899</v>
      </c>
      <c r="F2484" t="s">
        <v>899</v>
      </c>
      <c r="G2484" t="s">
        <v>76</v>
      </c>
      <c r="H2484" t="s">
        <v>47</v>
      </c>
      <c r="I2484" t="s">
        <v>32</v>
      </c>
      <c r="J2484" t="s">
        <v>24</v>
      </c>
      <c r="K2484" t="s">
        <v>50</v>
      </c>
      <c r="L2484" t="s">
        <v>3307</v>
      </c>
      <c r="M2484" s="2">
        <v>0.5</v>
      </c>
      <c r="N2484" s="3">
        <v>87</v>
      </c>
      <c r="O2484" s="3">
        <v>-42</v>
      </c>
      <c r="P2484">
        <v>3</v>
      </c>
      <c r="Q2484" t="s">
        <v>7880</v>
      </c>
    </row>
    <row r="2485" spans="1:17" x14ac:dyDescent="0.25">
      <c r="A2485" t="s">
        <v>3872</v>
      </c>
      <c r="B2485" s="1">
        <v>41142</v>
      </c>
      <c r="C2485" t="s">
        <v>1551</v>
      </c>
      <c r="D2485" t="s">
        <v>237</v>
      </c>
      <c r="E2485" t="s">
        <v>899</v>
      </c>
      <c r="F2485" t="s">
        <v>899</v>
      </c>
      <c r="G2485" t="s">
        <v>76</v>
      </c>
      <c r="H2485" t="s">
        <v>47</v>
      </c>
      <c r="I2485" t="s">
        <v>32</v>
      </c>
      <c r="J2485" t="s">
        <v>107</v>
      </c>
      <c r="K2485" t="s">
        <v>147</v>
      </c>
      <c r="L2485" t="s">
        <v>3873</v>
      </c>
      <c r="M2485" s="2">
        <v>0.5</v>
      </c>
      <c r="N2485" s="3">
        <v>179</v>
      </c>
      <c r="O2485" s="3">
        <v>-61</v>
      </c>
      <c r="P2485">
        <v>1</v>
      </c>
      <c r="Q2485" t="s">
        <v>7881</v>
      </c>
    </row>
    <row r="2486" spans="1:17" x14ac:dyDescent="0.25">
      <c r="A2486" t="s">
        <v>3874</v>
      </c>
      <c r="B2486" s="1">
        <v>41142</v>
      </c>
      <c r="C2486" t="s">
        <v>2883</v>
      </c>
      <c r="D2486" t="s">
        <v>237</v>
      </c>
      <c r="E2486" t="s">
        <v>899</v>
      </c>
      <c r="F2486" t="s">
        <v>899</v>
      </c>
      <c r="G2486" t="s">
        <v>76</v>
      </c>
      <c r="H2486" t="s">
        <v>31</v>
      </c>
      <c r="I2486" t="s">
        <v>32</v>
      </c>
      <c r="J2486" t="s">
        <v>24</v>
      </c>
      <c r="K2486" t="s">
        <v>25</v>
      </c>
      <c r="L2486" t="s">
        <v>3875</v>
      </c>
      <c r="M2486" s="2">
        <v>0.5</v>
      </c>
      <c r="N2486" s="3">
        <v>30</v>
      </c>
      <c r="O2486" s="3">
        <v>-17</v>
      </c>
      <c r="P2486">
        <v>2</v>
      </c>
      <c r="Q2486" t="s">
        <v>7880</v>
      </c>
    </row>
    <row r="2487" spans="1:17" x14ac:dyDescent="0.25">
      <c r="A2487" t="s">
        <v>3876</v>
      </c>
      <c r="B2487" s="1">
        <v>41143</v>
      </c>
      <c r="C2487" t="s">
        <v>2289</v>
      </c>
      <c r="D2487" t="s">
        <v>86</v>
      </c>
      <c r="E2487" t="s">
        <v>2141</v>
      </c>
      <c r="F2487" t="s">
        <v>3877</v>
      </c>
      <c r="G2487" t="s">
        <v>76</v>
      </c>
      <c r="H2487" t="s">
        <v>47</v>
      </c>
      <c r="I2487" t="s">
        <v>32</v>
      </c>
      <c r="J2487" t="s">
        <v>24</v>
      </c>
      <c r="K2487" t="s">
        <v>141</v>
      </c>
      <c r="L2487" t="s">
        <v>3878</v>
      </c>
      <c r="M2487" s="2">
        <v>0</v>
      </c>
      <c r="N2487" s="3">
        <v>546</v>
      </c>
      <c r="O2487" s="3">
        <v>114</v>
      </c>
      <c r="P2487">
        <v>6</v>
      </c>
      <c r="Q2487" t="s">
        <v>7880</v>
      </c>
    </row>
    <row r="2488" spans="1:17" x14ac:dyDescent="0.25">
      <c r="A2488" t="s">
        <v>3879</v>
      </c>
      <c r="B2488" s="1">
        <v>41143</v>
      </c>
      <c r="C2488" t="s">
        <v>3880</v>
      </c>
      <c r="D2488" t="s">
        <v>101</v>
      </c>
      <c r="E2488" t="s">
        <v>454</v>
      </c>
      <c r="F2488" t="s">
        <v>454</v>
      </c>
      <c r="G2488" t="s">
        <v>41</v>
      </c>
      <c r="H2488" t="s">
        <v>47</v>
      </c>
      <c r="I2488" t="s">
        <v>32</v>
      </c>
      <c r="J2488" t="s">
        <v>34</v>
      </c>
      <c r="K2488" t="s">
        <v>218</v>
      </c>
      <c r="L2488" t="s">
        <v>959</v>
      </c>
      <c r="M2488" s="2">
        <v>0.1</v>
      </c>
      <c r="N2488" s="3">
        <v>118</v>
      </c>
      <c r="O2488" s="3">
        <v>27</v>
      </c>
      <c r="P2488">
        <v>3</v>
      </c>
      <c r="Q2488" t="s">
        <v>7881</v>
      </c>
    </row>
    <row r="2489" spans="1:17" x14ac:dyDescent="0.25">
      <c r="A2489" t="s">
        <v>3879</v>
      </c>
      <c r="B2489" s="1">
        <v>41143</v>
      </c>
      <c r="C2489" t="s">
        <v>3880</v>
      </c>
      <c r="D2489" t="s">
        <v>101</v>
      </c>
      <c r="E2489" t="s">
        <v>454</v>
      </c>
      <c r="F2489" t="s">
        <v>454</v>
      </c>
      <c r="G2489" t="s">
        <v>41</v>
      </c>
      <c r="H2489" t="s">
        <v>47</v>
      </c>
      <c r="I2489" t="s">
        <v>32</v>
      </c>
      <c r="J2489" t="s">
        <v>34</v>
      </c>
      <c r="K2489" t="s">
        <v>89</v>
      </c>
      <c r="L2489" t="s">
        <v>3881</v>
      </c>
      <c r="M2489" s="2">
        <v>0.45</v>
      </c>
      <c r="N2489" s="3">
        <v>915</v>
      </c>
      <c r="O2489" s="3">
        <v>-599</v>
      </c>
      <c r="P2489">
        <v>5</v>
      </c>
      <c r="Q2489" t="s">
        <v>7881</v>
      </c>
    </row>
    <row r="2490" spans="1:17" x14ac:dyDescent="0.25">
      <c r="A2490" t="s">
        <v>3879</v>
      </c>
      <c r="B2490" s="1">
        <v>41143</v>
      </c>
      <c r="C2490" t="s">
        <v>3880</v>
      </c>
      <c r="D2490" t="s">
        <v>101</v>
      </c>
      <c r="E2490" t="s">
        <v>454</v>
      </c>
      <c r="F2490" t="s">
        <v>454</v>
      </c>
      <c r="G2490" t="s">
        <v>41</v>
      </c>
      <c r="H2490" t="s">
        <v>47</v>
      </c>
      <c r="I2490" t="s">
        <v>32</v>
      </c>
      <c r="J2490" t="s">
        <v>107</v>
      </c>
      <c r="K2490" t="s">
        <v>108</v>
      </c>
      <c r="L2490" t="s">
        <v>3882</v>
      </c>
      <c r="M2490" s="2">
        <v>0.1</v>
      </c>
      <c r="N2490" s="3">
        <v>692</v>
      </c>
      <c r="O2490" s="3">
        <v>-15</v>
      </c>
      <c r="P2490">
        <v>3</v>
      </c>
      <c r="Q2490" t="s">
        <v>7880</v>
      </c>
    </row>
    <row r="2491" spans="1:17" x14ac:dyDescent="0.25">
      <c r="A2491" t="s">
        <v>3883</v>
      </c>
      <c r="B2491" s="1">
        <v>41144</v>
      </c>
      <c r="C2491" t="s">
        <v>3884</v>
      </c>
      <c r="D2491" t="s">
        <v>38</v>
      </c>
      <c r="E2491" t="s">
        <v>178</v>
      </c>
      <c r="F2491" t="s">
        <v>3885</v>
      </c>
      <c r="G2491" t="s">
        <v>41</v>
      </c>
      <c r="H2491" t="s">
        <v>31</v>
      </c>
      <c r="I2491" t="s">
        <v>22</v>
      </c>
      <c r="J2491" t="s">
        <v>34</v>
      </c>
      <c r="K2491" t="s">
        <v>35</v>
      </c>
      <c r="L2491" t="s">
        <v>3443</v>
      </c>
      <c r="M2491" s="2">
        <v>0.1</v>
      </c>
      <c r="N2491" s="3">
        <v>1310</v>
      </c>
      <c r="O2491" s="3">
        <v>73</v>
      </c>
      <c r="P2491">
        <v>4</v>
      </c>
      <c r="Q2491" t="s">
        <v>7881</v>
      </c>
    </row>
    <row r="2492" spans="1:17" x14ac:dyDescent="0.25">
      <c r="A2492" t="s">
        <v>3883</v>
      </c>
      <c r="B2492" s="1">
        <v>41144</v>
      </c>
      <c r="C2492" t="s">
        <v>3884</v>
      </c>
      <c r="D2492" t="s">
        <v>38</v>
      </c>
      <c r="E2492" t="s">
        <v>178</v>
      </c>
      <c r="F2492" t="s">
        <v>3885</v>
      </c>
      <c r="G2492" t="s">
        <v>41</v>
      </c>
      <c r="H2492" t="s">
        <v>31</v>
      </c>
      <c r="I2492" t="s">
        <v>22</v>
      </c>
      <c r="J2492" t="s">
        <v>24</v>
      </c>
      <c r="K2492" t="s">
        <v>43</v>
      </c>
      <c r="L2492" t="s">
        <v>2105</v>
      </c>
      <c r="M2492" s="2">
        <v>0</v>
      </c>
      <c r="N2492" s="3">
        <v>45</v>
      </c>
      <c r="O2492" s="3">
        <v>0</v>
      </c>
      <c r="P2492">
        <v>2</v>
      </c>
      <c r="Q2492" t="s">
        <v>7880</v>
      </c>
    </row>
    <row r="2493" spans="1:17" x14ac:dyDescent="0.25">
      <c r="A2493" t="s">
        <v>3886</v>
      </c>
      <c r="B2493" s="1">
        <v>41144</v>
      </c>
      <c r="C2493" t="s">
        <v>754</v>
      </c>
      <c r="D2493" t="s">
        <v>28</v>
      </c>
      <c r="E2493" t="s">
        <v>29</v>
      </c>
      <c r="F2493" t="s">
        <v>3887</v>
      </c>
      <c r="G2493" t="s">
        <v>20</v>
      </c>
      <c r="H2493" t="s">
        <v>31</v>
      </c>
      <c r="I2493" t="s">
        <v>32</v>
      </c>
      <c r="J2493" t="s">
        <v>24</v>
      </c>
      <c r="K2493" t="s">
        <v>63</v>
      </c>
      <c r="L2493" t="s">
        <v>62</v>
      </c>
      <c r="M2493" s="2">
        <v>0</v>
      </c>
      <c r="N2493" s="3">
        <v>78</v>
      </c>
      <c r="O2493" s="3">
        <v>5</v>
      </c>
      <c r="P2493">
        <v>7</v>
      </c>
      <c r="Q2493" t="s">
        <v>7880</v>
      </c>
    </row>
    <row r="2494" spans="1:17" x14ac:dyDescent="0.25">
      <c r="A2494" t="s">
        <v>3888</v>
      </c>
      <c r="B2494" s="1">
        <v>41144</v>
      </c>
      <c r="C2494" t="s">
        <v>2160</v>
      </c>
      <c r="D2494" t="s">
        <v>38</v>
      </c>
      <c r="E2494" t="s">
        <v>178</v>
      </c>
      <c r="F2494" t="s">
        <v>3507</v>
      </c>
      <c r="G2494" t="s">
        <v>41</v>
      </c>
      <c r="H2494" t="s">
        <v>47</v>
      </c>
      <c r="I2494" t="s">
        <v>32</v>
      </c>
      <c r="J2494" t="s">
        <v>24</v>
      </c>
      <c r="K2494" t="s">
        <v>43</v>
      </c>
      <c r="L2494" t="s">
        <v>1330</v>
      </c>
      <c r="M2494" s="2">
        <v>0</v>
      </c>
      <c r="N2494" s="3">
        <v>87</v>
      </c>
      <c r="O2494" s="3">
        <v>36</v>
      </c>
      <c r="P2494">
        <v>5</v>
      </c>
      <c r="Q2494" t="s">
        <v>7880</v>
      </c>
    </row>
    <row r="2495" spans="1:17" x14ac:dyDescent="0.25">
      <c r="A2495" t="s">
        <v>3889</v>
      </c>
      <c r="B2495" s="1">
        <v>41144</v>
      </c>
      <c r="C2495" t="s">
        <v>3884</v>
      </c>
      <c r="D2495" t="s">
        <v>38</v>
      </c>
      <c r="E2495" t="s">
        <v>178</v>
      </c>
      <c r="F2495" t="s">
        <v>3890</v>
      </c>
      <c r="G2495" t="s">
        <v>41</v>
      </c>
      <c r="H2495" t="s">
        <v>31</v>
      </c>
      <c r="I2495" t="s">
        <v>32</v>
      </c>
      <c r="J2495" t="s">
        <v>34</v>
      </c>
      <c r="K2495" t="s">
        <v>97</v>
      </c>
      <c r="L2495" t="s">
        <v>2079</v>
      </c>
      <c r="M2495" s="2">
        <v>0.1</v>
      </c>
      <c r="N2495" s="3">
        <v>254</v>
      </c>
      <c r="O2495" s="3">
        <v>20</v>
      </c>
      <c r="P2495">
        <v>6</v>
      </c>
      <c r="Q2495" t="s">
        <v>7880</v>
      </c>
    </row>
    <row r="2496" spans="1:17" x14ac:dyDescent="0.25">
      <c r="A2496" t="s">
        <v>3891</v>
      </c>
      <c r="B2496" s="1">
        <v>41144</v>
      </c>
      <c r="C2496" t="s">
        <v>3892</v>
      </c>
      <c r="D2496" t="s">
        <v>101</v>
      </c>
      <c r="E2496" t="s">
        <v>183</v>
      </c>
      <c r="F2496" t="s">
        <v>1275</v>
      </c>
      <c r="G2496" t="s">
        <v>41</v>
      </c>
      <c r="H2496" t="s">
        <v>31</v>
      </c>
      <c r="I2496" t="s">
        <v>22</v>
      </c>
      <c r="J2496" t="s">
        <v>24</v>
      </c>
      <c r="K2496" t="s">
        <v>145</v>
      </c>
      <c r="L2496" t="s">
        <v>3893</v>
      </c>
      <c r="M2496" s="2">
        <v>0</v>
      </c>
      <c r="N2496" s="3">
        <v>102</v>
      </c>
      <c r="O2496" s="3">
        <v>16</v>
      </c>
      <c r="P2496">
        <v>3</v>
      </c>
      <c r="Q2496" t="s">
        <v>7881</v>
      </c>
    </row>
    <row r="2497" spans="1:17" x14ac:dyDescent="0.25">
      <c r="A2497" t="s">
        <v>3894</v>
      </c>
      <c r="B2497" s="1">
        <v>41144</v>
      </c>
      <c r="C2497" t="s">
        <v>2869</v>
      </c>
      <c r="D2497" t="s">
        <v>38</v>
      </c>
      <c r="E2497" t="s">
        <v>67</v>
      </c>
      <c r="F2497" t="s">
        <v>68</v>
      </c>
      <c r="G2497" t="s">
        <v>41</v>
      </c>
      <c r="H2497" t="s">
        <v>47</v>
      </c>
      <c r="I2497" t="s">
        <v>22</v>
      </c>
      <c r="J2497" t="s">
        <v>34</v>
      </c>
      <c r="K2497" t="s">
        <v>97</v>
      </c>
      <c r="L2497" t="s">
        <v>3451</v>
      </c>
      <c r="M2497" s="2">
        <v>0.6</v>
      </c>
      <c r="N2497" s="3">
        <v>234</v>
      </c>
      <c r="O2497" s="3">
        <v>-229</v>
      </c>
      <c r="P2497">
        <v>7</v>
      </c>
      <c r="Q2497" t="s">
        <v>7880</v>
      </c>
    </row>
    <row r="2498" spans="1:17" x14ac:dyDescent="0.25">
      <c r="A2498" t="s">
        <v>3894</v>
      </c>
      <c r="B2498" s="1">
        <v>41144</v>
      </c>
      <c r="C2498" t="s">
        <v>2869</v>
      </c>
      <c r="D2498" t="s">
        <v>38</v>
      </c>
      <c r="E2498" t="s">
        <v>67</v>
      </c>
      <c r="F2498" t="s">
        <v>68</v>
      </c>
      <c r="G2498" t="s">
        <v>41</v>
      </c>
      <c r="H2498" t="s">
        <v>47</v>
      </c>
      <c r="I2498" t="s">
        <v>22</v>
      </c>
      <c r="J2498" t="s">
        <v>24</v>
      </c>
      <c r="K2498" t="s">
        <v>78</v>
      </c>
      <c r="L2498" t="s">
        <v>981</v>
      </c>
      <c r="M2498" s="2">
        <v>0.5</v>
      </c>
      <c r="N2498" s="3">
        <v>9</v>
      </c>
      <c r="O2498" s="3">
        <v>0</v>
      </c>
      <c r="P2498">
        <v>4</v>
      </c>
      <c r="Q2498" t="s">
        <v>7880</v>
      </c>
    </row>
    <row r="2499" spans="1:17" x14ac:dyDescent="0.25">
      <c r="A2499" t="s">
        <v>3894</v>
      </c>
      <c r="B2499" s="1">
        <v>41144</v>
      </c>
      <c r="C2499" t="s">
        <v>2869</v>
      </c>
      <c r="D2499" t="s">
        <v>38</v>
      </c>
      <c r="E2499" t="s">
        <v>67</v>
      </c>
      <c r="F2499" t="s">
        <v>68</v>
      </c>
      <c r="G2499" t="s">
        <v>41</v>
      </c>
      <c r="H2499" t="s">
        <v>47</v>
      </c>
      <c r="I2499" t="s">
        <v>22</v>
      </c>
      <c r="J2499" t="s">
        <v>24</v>
      </c>
      <c r="K2499" t="s">
        <v>145</v>
      </c>
      <c r="L2499" t="s">
        <v>1436</v>
      </c>
      <c r="M2499" s="2">
        <v>0.5</v>
      </c>
      <c r="N2499" s="3">
        <v>82</v>
      </c>
      <c r="O2499" s="3">
        <v>-2</v>
      </c>
      <c r="P2499">
        <v>4</v>
      </c>
      <c r="Q2499" t="s">
        <v>7880</v>
      </c>
    </row>
    <row r="2500" spans="1:17" x14ac:dyDescent="0.25">
      <c r="A2500" t="s">
        <v>3895</v>
      </c>
      <c r="B2500" s="1">
        <v>41144</v>
      </c>
      <c r="C2500" t="s">
        <v>132</v>
      </c>
      <c r="D2500" t="s">
        <v>28</v>
      </c>
      <c r="E2500" t="s">
        <v>29</v>
      </c>
      <c r="F2500" t="s">
        <v>280</v>
      </c>
      <c r="G2500" t="s">
        <v>20</v>
      </c>
      <c r="H2500" t="s">
        <v>21</v>
      </c>
      <c r="I2500" t="s">
        <v>32</v>
      </c>
      <c r="J2500" t="s">
        <v>24</v>
      </c>
      <c r="K2500" t="s">
        <v>43</v>
      </c>
      <c r="L2500" t="s">
        <v>2001</v>
      </c>
      <c r="M2500" s="2">
        <v>0.1</v>
      </c>
      <c r="N2500" s="3">
        <v>338</v>
      </c>
      <c r="O2500" s="3">
        <v>-8</v>
      </c>
      <c r="P2500">
        <v>7</v>
      </c>
      <c r="Q2500" t="s">
        <v>7881</v>
      </c>
    </row>
    <row r="2501" spans="1:17" x14ac:dyDescent="0.25">
      <c r="A2501" t="s">
        <v>3895</v>
      </c>
      <c r="B2501" s="1">
        <v>41144</v>
      </c>
      <c r="C2501" t="s">
        <v>132</v>
      </c>
      <c r="D2501" t="s">
        <v>28</v>
      </c>
      <c r="E2501" t="s">
        <v>29</v>
      </c>
      <c r="F2501" t="s">
        <v>280</v>
      </c>
      <c r="G2501" t="s">
        <v>20</v>
      </c>
      <c r="H2501" t="s">
        <v>21</v>
      </c>
      <c r="I2501" t="s">
        <v>32</v>
      </c>
      <c r="J2501" t="s">
        <v>24</v>
      </c>
      <c r="K2501" t="s">
        <v>43</v>
      </c>
      <c r="L2501" t="s">
        <v>1119</v>
      </c>
      <c r="M2501" s="2">
        <v>0.1</v>
      </c>
      <c r="N2501" s="3">
        <v>132</v>
      </c>
      <c r="O2501" s="3">
        <v>-7</v>
      </c>
      <c r="P2501">
        <v>5</v>
      </c>
      <c r="Q2501" t="s">
        <v>7881</v>
      </c>
    </row>
    <row r="2502" spans="1:17" x14ac:dyDescent="0.25">
      <c r="A2502" t="s">
        <v>3895</v>
      </c>
      <c r="B2502" s="1">
        <v>41144</v>
      </c>
      <c r="C2502" t="s">
        <v>132</v>
      </c>
      <c r="D2502" t="s">
        <v>28</v>
      </c>
      <c r="E2502" t="s">
        <v>29</v>
      </c>
      <c r="F2502" t="s">
        <v>280</v>
      </c>
      <c r="G2502" t="s">
        <v>20</v>
      </c>
      <c r="H2502" t="s">
        <v>21</v>
      </c>
      <c r="I2502" t="s">
        <v>32</v>
      </c>
      <c r="J2502" t="s">
        <v>24</v>
      </c>
      <c r="K2502" t="s">
        <v>43</v>
      </c>
      <c r="L2502" t="s">
        <v>2543</v>
      </c>
      <c r="M2502" s="2">
        <v>0.1</v>
      </c>
      <c r="N2502" s="3">
        <v>171</v>
      </c>
      <c r="O2502" s="3">
        <v>-10</v>
      </c>
      <c r="P2502">
        <v>4</v>
      </c>
      <c r="Q2502" t="s">
        <v>7880</v>
      </c>
    </row>
    <row r="2503" spans="1:17" x14ac:dyDescent="0.25">
      <c r="A2503" t="s">
        <v>3895</v>
      </c>
      <c r="B2503" s="1">
        <v>41144</v>
      </c>
      <c r="C2503" t="s">
        <v>132</v>
      </c>
      <c r="D2503" t="s">
        <v>28</v>
      </c>
      <c r="E2503" t="s">
        <v>29</v>
      </c>
      <c r="F2503" t="s">
        <v>280</v>
      </c>
      <c r="G2503" t="s">
        <v>20</v>
      </c>
      <c r="H2503" t="s">
        <v>21</v>
      </c>
      <c r="I2503" t="s">
        <v>32</v>
      </c>
      <c r="J2503" t="s">
        <v>24</v>
      </c>
      <c r="K2503" t="s">
        <v>63</v>
      </c>
      <c r="L2503" t="s">
        <v>2509</v>
      </c>
      <c r="M2503" s="2">
        <v>0.1</v>
      </c>
      <c r="N2503" s="3">
        <v>152</v>
      </c>
      <c r="O2503" s="3">
        <v>10</v>
      </c>
      <c r="P2503">
        <v>9</v>
      </c>
      <c r="Q2503" t="s">
        <v>7881</v>
      </c>
    </row>
    <row r="2504" spans="1:17" x14ac:dyDescent="0.25">
      <c r="A2504" t="s">
        <v>3895</v>
      </c>
      <c r="B2504" s="1">
        <v>41144</v>
      </c>
      <c r="C2504" t="s">
        <v>132</v>
      </c>
      <c r="D2504" t="s">
        <v>28</v>
      </c>
      <c r="E2504" t="s">
        <v>29</v>
      </c>
      <c r="F2504" t="s">
        <v>280</v>
      </c>
      <c r="G2504" t="s">
        <v>20</v>
      </c>
      <c r="H2504" t="s">
        <v>21</v>
      </c>
      <c r="I2504" t="s">
        <v>32</v>
      </c>
      <c r="J2504" t="s">
        <v>24</v>
      </c>
      <c r="K2504" t="s">
        <v>50</v>
      </c>
      <c r="L2504" t="s">
        <v>2544</v>
      </c>
      <c r="M2504" s="2">
        <v>0.1</v>
      </c>
      <c r="N2504" s="3">
        <v>207</v>
      </c>
      <c r="O2504" s="3">
        <v>-7</v>
      </c>
      <c r="P2504">
        <v>4</v>
      </c>
      <c r="Q2504" t="s">
        <v>7880</v>
      </c>
    </row>
    <row r="2505" spans="1:17" x14ac:dyDescent="0.25">
      <c r="A2505" t="s">
        <v>3895</v>
      </c>
      <c r="B2505" s="1">
        <v>41144</v>
      </c>
      <c r="C2505" t="s">
        <v>132</v>
      </c>
      <c r="D2505" t="s">
        <v>28</v>
      </c>
      <c r="E2505" t="s">
        <v>29</v>
      </c>
      <c r="F2505" t="s">
        <v>280</v>
      </c>
      <c r="G2505" t="s">
        <v>20</v>
      </c>
      <c r="H2505" t="s">
        <v>21</v>
      </c>
      <c r="I2505" t="s">
        <v>32</v>
      </c>
      <c r="J2505" t="s">
        <v>24</v>
      </c>
      <c r="K2505" t="s">
        <v>145</v>
      </c>
      <c r="L2505" t="s">
        <v>3896</v>
      </c>
      <c r="M2505" s="2">
        <v>0.1</v>
      </c>
      <c r="N2505" s="3">
        <v>127</v>
      </c>
      <c r="O2505" s="3">
        <v>13</v>
      </c>
      <c r="P2505">
        <v>3</v>
      </c>
      <c r="Q2505" t="s">
        <v>7880</v>
      </c>
    </row>
    <row r="2506" spans="1:17" x14ac:dyDescent="0.25">
      <c r="A2506" t="s">
        <v>3895</v>
      </c>
      <c r="B2506" s="1">
        <v>41144</v>
      </c>
      <c r="C2506" t="s">
        <v>132</v>
      </c>
      <c r="D2506" t="s">
        <v>28</v>
      </c>
      <c r="E2506" t="s">
        <v>29</v>
      </c>
      <c r="F2506" t="s">
        <v>280</v>
      </c>
      <c r="G2506" t="s">
        <v>20</v>
      </c>
      <c r="H2506" t="s">
        <v>21</v>
      </c>
      <c r="I2506" t="s">
        <v>32</v>
      </c>
      <c r="J2506" t="s">
        <v>107</v>
      </c>
      <c r="K2506" t="s">
        <v>186</v>
      </c>
      <c r="L2506" t="s">
        <v>3897</v>
      </c>
      <c r="M2506" s="2">
        <v>0.1</v>
      </c>
      <c r="N2506" s="3">
        <v>223</v>
      </c>
      <c r="O2506" s="3">
        <v>5</v>
      </c>
      <c r="P2506">
        <v>1</v>
      </c>
      <c r="Q2506" t="s">
        <v>7881</v>
      </c>
    </row>
    <row r="2507" spans="1:17" x14ac:dyDescent="0.25">
      <c r="A2507" t="s">
        <v>3898</v>
      </c>
      <c r="B2507" s="1">
        <v>41145</v>
      </c>
      <c r="C2507" t="s">
        <v>2560</v>
      </c>
      <c r="D2507" t="s">
        <v>86</v>
      </c>
      <c r="E2507" t="s">
        <v>87</v>
      </c>
      <c r="F2507" t="s">
        <v>2632</v>
      </c>
      <c r="G2507" t="s">
        <v>76</v>
      </c>
      <c r="H2507" t="s">
        <v>47</v>
      </c>
      <c r="I2507" t="s">
        <v>32</v>
      </c>
      <c r="J2507" t="s">
        <v>34</v>
      </c>
      <c r="K2507" t="s">
        <v>35</v>
      </c>
      <c r="L2507" t="s">
        <v>3899</v>
      </c>
      <c r="M2507" s="2">
        <v>0</v>
      </c>
      <c r="N2507" s="3">
        <v>371</v>
      </c>
      <c r="O2507" s="3">
        <v>41</v>
      </c>
      <c r="P2507">
        <v>3</v>
      </c>
      <c r="Q2507" t="s">
        <v>7881</v>
      </c>
    </row>
    <row r="2508" spans="1:17" x14ac:dyDescent="0.25">
      <c r="A2508" t="s">
        <v>3898</v>
      </c>
      <c r="B2508" s="1">
        <v>41145</v>
      </c>
      <c r="C2508" t="s">
        <v>2560</v>
      </c>
      <c r="D2508" t="s">
        <v>86</v>
      </c>
      <c r="E2508" t="s">
        <v>87</v>
      </c>
      <c r="F2508" t="s">
        <v>2632</v>
      </c>
      <c r="G2508" t="s">
        <v>76</v>
      </c>
      <c r="H2508" t="s">
        <v>47</v>
      </c>
      <c r="I2508" t="s">
        <v>32</v>
      </c>
      <c r="J2508" t="s">
        <v>24</v>
      </c>
      <c r="K2508" t="s">
        <v>78</v>
      </c>
      <c r="L2508" t="s">
        <v>2826</v>
      </c>
      <c r="M2508" s="2">
        <v>0</v>
      </c>
      <c r="N2508" s="3">
        <v>27</v>
      </c>
      <c r="O2508" s="3">
        <v>6</v>
      </c>
      <c r="P2508">
        <v>4</v>
      </c>
      <c r="Q2508" t="s">
        <v>7881</v>
      </c>
    </row>
    <row r="2509" spans="1:17" x14ac:dyDescent="0.25">
      <c r="A2509" t="s">
        <v>3898</v>
      </c>
      <c r="B2509" s="1">
        <v>41145</v>
      </c>
      <c r="C2509" t="s">
        <v>2560</v>
      </c>
      <c r="D2509" t="s">
        <v>86</v>
      </c>
      <c r="E2509" t="s">
        <v>87</v>
      </c>
      <c r="F2509" t="s">
        <v>2632</v>
      </c>
      <c r="G2509" t="s">
        <v>76</v>
      </c>
      <c r="H2509" t="s">
        <v>47</v>
      </c>
      <c r="I2509" t="s">
        <v>32</v>
      </c>
      <c r="J2509" t="s">
        <v>24</v>
      </c>
      <c r="K2509" t="s">
        <v>78</v>
      </c>
      <c r="L2509" t="s">
        <v>77</v>
      </c>
      <c r="M2509" s="2">
        <v>0</v>
      </c>
      <c r="N2509" s="3">
        <v>37</v>
      </c>
      <c r="O2509" s="3">
        <v>11</v>
      </c>
      <c r="P2509">
        <v>5</v>
      </c>
      <c r="Q2509" t="s">
        <v>7881</v>
      </c>
    </row>
    <row r="2510" spans="1:17" x14ac:dyDescent="0.25">
      <c r="A2510" t="s">
        <v>3900</v>
      </c>
      <c r="B2510" s="1">
        <v>41145</v>
      </c>
      <c r="C2510" t="s">
        <v>2302</v>
      </c>
      <c r="D2510" t="s">
        <v>101</v>
      </c>
      <c r="E2510" t="s">
        <v>183</v>
      </c>
      <c r="F2510" t="s">
        <v>439</v>
      </c>
      <c r="G2510" t="s">
        <v>41</v>
      </c>
      <c r="H2510" t="s">
        <v>31</v>
      </c>
      <c r="I2510" t="s">
        <v>32</v>
      </c>
      <c r="J2510" t="s">
        <v>34</v>
      </c>
      <c r="K2510" t="s">
        <v>35</v>
      </c>
      <c r="L2510" t="s">
        <v>198</v>
      </c>
      <c r="M2510" s="2">
        <v>0.1</v>
      </c>
      <c r="N2510" s="3">
        <v>1857</v>
      </c>
      <c r="O2510" s="3">
        <v>640</v>
      </c>
      <c r="P2510">
        <v>5</v>
      </c>
      <c r="Q2510" t="s">
        <v>7880</v>
      </c>
    </row>
    <row r="2511" spans="1:17" x14ac:dyDescent="0.25">
      <c r="A2511" t="s">
        <v>3900</v>
      </c>
      <c r="B2511" s="1">
        <v>41145</v>
      </c>
      <c r="C2511" t="s">
        <v>2302</v>
      </c>
      <c r="D2511" t="s">
        <v>101</v>
      </c>
      <c r="E2511" t="s">
        <v>183</v>
      </c>
      <c r="F2511" t="s">
        <v>439</v>
      </c>
      <c r="G2511" t="s">
        <v>41</v>
      </c>
      <c r="H2511" t="s">
        <v>31</v>
      </c>
      <c r="I2511" t="s">
        <v>32</v>
      </c>
      <c r="J2511" t="s">
        <v>34</v>
      </c>
      <c r="K2511" t="s">
        <v>35</v>
      </c>
      <c r="L2511" t="s">
        <v>3901</v>
      </c>
      <c r="M2511" s="2">
        <v>0.1</v>
      </c>
      <c r="N2511" s="3">
        <v>454</v>
      </c>
      <c r="O2511" s="3">
        <v>66</v>
      </c>
      <c r="P2511">
        <v>3</v>
      </c>
      <c r="Q2511" t="s">
        <v>7881</v>
      </c>
    </row>
    <row r="2512" spans="1:17" x14ac:dyDescent="0.25">
      <c r="A2512" t="s">
        <v>3900</v>
      </c>
      <c r="B2512" s="1">
        <v>41145</v>
      </c>
      <c r="C2512" t="s">
        <v>2302</v>
      </c>
      <c r="D2512" t="s">
        <v>101</v>
      </c>
      <c r="E2512" t="s">
        <v>183</v>
      </c>
      <c r="F2512" t="s">
        <v>439</v>
      </c>
      <c r="G2512" t="s">
        <v>41</v>
      </c>
      <c r="H2512" t="s">
        <v>31</v>
      </c>
      <c r="I2512" t="s">
        <v>32</v>
      </c>
      <c r="J2512" t="s">
        <v>34</v>
      </c>
      <c r="K2512" t="s">
        <v>35</v>
      </c>
      <c r="L2512" t="s">
        <v>3902</v>
      </c>
      <c r="M2512" s="2">
        <v>0.1</v>
      </c>
      <c r="N2512" s="3">
        <v>405</v>
      </c>
      <c r="O2512" s="3">
        <v>90</v>
      </c>
      <c r="P2512">
        <v>3</v>
      </c>
      <c r="Q2512" t="s">
        <v>7880</v>
      </c>
    </row>
    <row r="2513" spans="1:17" x14ac:dyDescent="0.25">
      <c r="A2513" t="s">
        <v>3900</v>
      </c>
      <c r="B2513" s="1">
        <v>41145</v>
      </c>
      <c r="C2513" t="s">
        <v>2302</v>
      </c>
      <c r="D2513" t="s">
        <v>101</v>
      </c>
      <c r="E2513" t="s">
        <v>183</v>
      </c>
      <c r="F2513" t="s">
        <v>439</v>
      </c>
      <c r="G2513" t="s">
        <v>41</v>
      </c>
      <c r="H2513" t="s">
        <v>31</v>
      </c>
      <c r="I2513" t="s">
        <v>32</v>
      </c>
      <c r="J2513" t="s">
        <v>24</v>
      </c>
      <c r="K2513" t="s">
        <v>141</v>
      </c>
      <c r="L2513" t="s">
        <v>3903</v>
      </c>
      <c r="M2513" s="2">
        <v>0.1</v>
      </c>
      <c r="N2513" s="3">
        <v>1420</v>
      </c>
      <c r="O2513" s="3">
        <v>631</v>
      </c>
      <c r="P2513">
        <v>3</v>
      </c>
      <c r="Q2513" t="s">
        <v>7881</v>
      </c>
    </row>
    <row r="2514" spans="1:17" x14ac:dyDescent="0.25">
      <c r="A2514" t="s">
        <v>3900</v>
      </c>
      <c r="B2514" s="1">
        <v>41145</v>
      </c>
      <c r="C2514" t="s">
        <v>2302</v>
      </c>
      <c r="D2514" t="s">
        <v>101</v>
      </c>
      <c r="E2514" t="s">
        <v>183</v>
      </c>
      <c r="F2514" t="s">
        <v>439</v>
      </c>
      <c r="G2514" t="s">
        <v>41</v>
      </c>
      <c r="H2514" t="s">
        <v>31</v>
      </c>
      <c r="I2514" t="s">
        <v>32</v>
      </c>
      <c r="J2514" t="s">
        <v>24</v>
      </c>
      <c r="K2514" t="s">
        <v>43</v>
      </c>
      <c r="L2514" t="s">
        <v>858</v>
      </c>
      <c r="M2514" s="2">
        <v>0</v>
      </c>
      <c r="N2514" s="3">
        <v>99</v>
      </c>
      <c r="O2514" s="3">
        <v>33</v>
      </c>
      <c r="P2514">
        <v>2</v>
      </c>
      <c r="Q2514" t="s">
        <v>7881</v>
      </c>
    </row>
    <row r="2515" spans="1:17" x14ac:dyDescent="0.25">
      <c r="A2515" t="s">
        <v>3900</v>
      </c>
      <c r="B2515" s="1">
        <v>41145</v>
      </c>
      <c r="C2515" t="s">
        <v>2302</v>
      </c>
      <c r="D2515" t="s">
        <v>101</v>
      </c>
      <c r="E2515" t="s">
        <v>183</v>
      </c>
      <c r="F2515" t="s">
        <v>439</v>
      </c>
      <c r="G2515" t="s">
        <v>41</v>
      </c>
      <c r="H2515" t="s">
        <v>31</v>
      </c>
      <c r="I2515" t="s">
        <v>32</v>
      </c>
      <c r="J2515" t="s">
        <v>24</v>
      </c>
      <c r="K2515" t="s">
        <v>169</v>
      </c>
      <c r="L2515" t="s">
        <v>3492</v>
      </c>
      <c r="M2515" s="2">
        <v>0</v>
      </c>
      <c r="N2515" s="3">
        <v>99</v>
      </c>
      <c r="O2515" s="3">
        <v>10</v>
      </c>
      <c r="P2515">
        <v>2</v>
      </c>
      <c r="Q2515" t="s">
        <v>7881</v>
      </c>
    </row>
    <row r="2516" spans="1:17" x14ac:dyDescent="0.25">
      <c r="A2516" t="s">
        <v>3900</v>
      </c>
      <c r="B2516" s="1">
        <v>41145</v>
      </c>
      <c r="C2516" t="s">
        <v>2302</v>
      </c>
      <c r="D2516" t="s">
        <v>101</v>
      </c>
      <c r="E2516" t="s">
        <v>183</v>
      </c>
      <c r="F2516" t="s">
        <v>439</v>
      </c>
      <c r="G2516" t="s">
        <v>41</v>
      </c>
      <c r="H2516" t="s">
        <v>31</v>
      </c>
      <c r="I2516" t="s">
        <v>32</v>
      </c>
      <c r="J2516" t="s">
        <v>107</v>
      </c>
      <c r="K2516" t="s">
        <v>186</v>
      </c>
      <c r="L2516" t="s">
        <v>3904</v>
      </c>
      <c r="M2516" s="2">
        <v>0</v>
      </c>
      <c r="N2516" s="3">
        <v>512</v>
      </c>
      <c r="O2516" s="3">
        <v>205</v>
      </c>
      <c r="P2516">
        <v>2</v>
      </c>
      <c r="Q2516" t="s">
        <v>7880</v>
      </c>
    </row>
    <row r="2517" spans="1:17" x14ac:dyDescent="0.25">
      <c r="A2517" t="s">
        <v>3900</v>
      </c>
      <c r="B2517" s="1">
        <v>41145</v>
      </c>
      <c r="C2517" t="s">
        <v>2302</v>
      </c>
      <c r="D2517" t="s">
        <v>101</v>
      </c>
      <c r="E2517" t="s">
        <v>183</v>
      </c>
      <c r="F2517" t="s">
        <v>439</v>
      </c>
      <c r="G2517" t="s">
        <v>41</v>
      </c>
      <c r="H2517" t="s">
        <v>31</v>
      </c>
      <c r="I2517" t="s">
        <v>32</v>
      </c>
      <c r="J2517" t="s">
        <v>107</v>
      </c>
      <c r="K2517" t="s">
        <v>136</v>
      </c>
      <c r="L2517" t="s">
        <v>589</v>
      </c>
      <c r="M2517" s="2">
        <v>0</v>
      </c>
      <c r="N2517" s="3">
        <v>867</v>
      </c>
      <c r="O2517" s="3">
        <v>139</v>
      </c>
      <c r="P2517">
        <v>6</v>
      </c>
      <c r="Q2517" t="s">
        <v>7881</v>
      </c>
    </row>
    <row r="2518" spans="1:17" x14ac:dyDescent="0.25">
      <c r="A2518" t="s">
        <v>3900</v>
      </c>
      <c r="B2518" s="1">
        <v>41145</v>
      </c>
      <c r="C2518" t="s">
        <v>2302</v>
      </c>
      <c r="D2518" t="s">
        <v>101</v>
      </c>
      <c r="E2518" t="s">
        <v>183</v>
      </c>
      <c r="F2518" t="s">
        <v>439</v>
      </c>
      <c r="G2518" t="s">
        <v>41</v>
      </c>
      <c r="H2518" t="s">
        <v>31</v>
      </c>
      <c r="I2518" t="s">
        <v>32</v>
      </c>
      <c r="J2518" t="s">
        <v>107</v>
      </c>
      <c r="K2518" t="s">
        <v>136</v>
      </c>
      <c r="L2518" t="s">
        <v>628</v>
      </c>
      <c r="M2518" s="2">
        <v>0</v>
      </c>
      <c r="N2518" s="3">
        <v>1917</v>
      </c>
      <c r="O2518" s="3">
        <v>134</v>
      </c>
      <c r="P2518">
        <v>3</v>
      </c>
      <c r="Q2518" t="s">
        <v>7880</v>
      </c>
    </row>
    <row r="2519" spans="1:17" x14ac:dyDescent="0.25">
      <c r="A2519" t="s">
        <v>3905</v>
      </c>
      <c r="B2519" s="1">
        <v>41145</v>
      </c>
      <c r="C2519" t="s">
        <v>188</v>
      </c>
      <c r="D2519" t="s">
        <v>38</v>
      </c>
      <c r="E2519" t="s">
        <v>1815</v>
      </c>
      <c r="F2519" t="s">
        <v>3906</v>
      </c>
      <c r="G2519" t="s">
        <v>41</v>
      </c>
      <c r="H2519" t="s">
        <v>21</v>
      </c>
      <c r="I2519" t="s">
        <v>22</v>
      </c>
      <c r="J2519" t="s">
        <v>24</v>
      </c>
      <c r="K2519" t="s">
        <v>78</v>
      </c>
      <c r="L2519" t="s">
        <v>3907</v>
      </c>
      <c r="M2519" s="2">
        <v>0</v>
      </c>
      <c r="N2519" s="3">
        <v>95</v>
      </c>
      <c r="O2519" s="3">
        <v>30</v>
      </c>
      <c r="P2519">
        <v>7</v>
      </c>
      <c r="Q2519" t="s">
        <v>7880</v>
      </c>
    </row>
    <row r="2520" spans="1:17" x14ac:dyDescent="0.25">
      <c r="A2520" t="s">
        <v>3908</v>
      </c>
      <c r="B2520" s="1">
        <v>41145</v>
      </c>
      <c r="C2520" t="s">
        <v>3909</v>
      </c>
      <c r="D2520" t="s">
        <v>73</v>
      </c>
      <c r="E2520" t="s">
        <v>207</v>
      </c>
      <c r="F2520" t="s">
        <v>1821</v>
      </c>
      <c r="G2520" t="s">
        <v>76</v>
      </c>
      <c r="H2520" t="s">
        <v>47</v>
      </c>
      <c r="I2520" t="s">
        <v>22</v>
      </c>
      <c r="J2520" t="s">
        <v>24</v>
      </c>
      <c r="K2520" t="s">
        <v>78</v>
      </c>
      <c r="L2520" t="s">
        <v>1186</v>
      </c>
      <c r="M2520" s="2">
        <v>0</v>
      </c>
      <c r="N2520" s="3">
        <v>151</v>
      </c>
      <c r="O2520" s="3">
        <v>29</v>
      </c>
      <c r="P2520">
        <v>5</v>
      </c>
      <c r="Q2520" t="s">
        <v>7881</v>
      </c>
    </row>
    <row r="2521" spans="1:17" x14ac:dyDescent="0.25">
      <c r="A2521" t="s">
        <v>3908</v>
      </c>
      <c r="B2521" s="1">
        <v>41145</v>
      </c>
      <c r="C2521" t="s">
        <v>3909</v>
      </c>
      <c r="D2521" t="s">
        <v>73</v>
      </c>
      <c r="E2521" t="s">
        <v>207</v>
      </c>
      <c r="F2521" t="s">
        <v>1821</v>
      </c>
      <c r="G2521" t="s">
        <v>76</v>
      </c>
      <c r="H2521" t="s">
        <v>47</v>
      </c>
      <c r="I2521" t="s">
        <v>22</v>
      </c>
      <c r="J2521" t="s">
        <v>24</v>
      </c>
      <c r="K2521" t="s">
        <v>145</v>
      </c>
      <c r="L2521" t="s">
        <v>1360</v>
      </c>
      <c r="M2521" s="2">
        <v>0</v>
      </c>
      <c r="N2521" s="3">
        <v>139</v>
      </c>
      <c r="O2521" s="3">
        <v>36</v>
      </c>
      <c r="P2521">
        <v>3</v>
      </c>
      <c r="Q2521" t="s">
        <v>7881</v>
      </c>
    </row>
    <row r="2522" spans="1:17" x14ac:dyDescent="0.25">
      <c r="A2522" t="s">
        <v>3910</v>
      </c>
      <c r="B2522" s="1">
        <v>41145</v>
      </c>
      <c r="C2522" t="s">
        <v>1446</v>
      </c>
      <c r="D2522" t="s">
        <v>38</v>
      </c>
      <c r="E2522" t="s">
        <v>495</v>
      </c>
      <c r="F2522" t="s">
        <v>3911</v>
      </c>
      <c r="G2522" t="s">
        <v>41</v>
      </c>
      <c r="H2522" t="s">
        <v>21</v>
      </c>
      <c r="I2522" t="s">
        <v>22</v>
      </c>
      <c r="J2522" t="s">
        <v>34</v>
      </c>
      <c r="K2522" t="s">
        <v>218</v>
      </c>
      <c r="L2522" t="s">
        <v>876</v>
      </c>
      <c r="M2522" s="2">
        <v>0</v>
      </c>
      <c r="N2522" s="3">
        <v>104</v>
      </c>
      <c r="O2522" s="3">
        <v>29</v>
      </c>
      <c r="P2522">
        <v>2</v>
      </c>
      <c r="Q2522" t="s">
        <v>7881</v>
      </c>
    </row>
    <row r="2523" spans="1:17" x14ac:dyDescent="0.25">
      <c r="A2523" t="s">
        <v>3912</v>
      </c>
      <c r="B2523" s="1">
        <v>41145</v>
      </c>
      <c r="C2523" t="s">
        <v>3294</v>
      </c>
      <c r="D2523" t="s">
        <v>119</v>
      </c>
      <c r="E2523" t="s">
        <v>3201</v>
      </c>
      <c r="F2523" t="s">
        <v>3202</v>
      </c>
      <c r="G2523" t="s">
        <v>41</v>
      </c>
      <c r="H2523" t="s">
        <v>47</v>
      </c>
      <c r="I2523" t="s">
        <v>32</v>
      </c>
      <c r="J2523" t="s">
        <v>24</v>
      </c>
      <c r="K2523" t="s">
        <v>78</v>
      </c>
      <c r="L2523" t="s">
        <v>410</v>
      </c>
      <c r="M2523" s="2">
        <v>0.5</v>
      </c>
      <c r="N2523" s="3">
        <v>17</v>
      </c>
      <c r="O2523" s="3">
        <v>-5</v>
      </c>
      <c r="P2523">
        <v>3</v>
      </c>
      <c r="Q2523" t="s">
        <v>7881</v>
      </c>
    </row>
    <row r="2524" spans="1:17" x14ac:dyDescent="0.25">
      <c r="A2524" t="s">
        <v>3912</v>
      </c>
      <c r="B2524" s="1">
        <v>41145</v>
      </c>
      <c r="C2524" t="s">
        <v>3294</v>
      </c>
      <c r="D2524" t="s">
        <v>119</v>
      </c>
      <c r="E2524" t="s">
        <v>3201</v>
      </c>
      <c r="F2524" t="s">
        <v>3202</v>
      </c>
      <c r="G2524" t="s">
        <v>41</v>
      </c>
      <c r="H2524" t="s">
        <v>47</v>
      </c>
      <c r="I2524" t="s">
        <v>32</v>
      </c>
      <c r="J2524" t="s">
        <v>24</v>
      </c>
      <c r="K2524" t="s">
        <v>25</v>
      </c>
      <c r="L2524" t="s">
        <v>949</v>
      </c>
      <c r="M2524" s="2">
        <v>0.5</v>
      </c>
      <c r="N2524" s="3">
        <v>31</v>
      </c>
      <c r="O2524" s="3">
        <v>-17</v>
      </c>
      <c r="P2524">
        <v>2</v>
      </c>
      <c r="Q2524" t="s">
        <v>7880</v>
      </c>
    </row>
    <row r="2525" spans="1:17" x14ac:dyDescent="0.25">
      <c r="A2525" t="s">
        <v>3913</v>
      </c>
      <c r="B2525" s="1">
        <v>41145</v>
      </c>
      <c r="C2525" t="s">
        <v>52</v>
      </c>
      <c r="D2525" t="s">
        <v>119</v>
      </c>
      <c r="E2525" t="s">
        <v>120</v>
      </c>
      <c r="F2525" t="s">
        <v>1476</v>
      </c>
      <c r="G2525" t="s">
        <v>41</v>
      </c>
      <c r="H2525" t="s">
        <v>21</v>
      </c>
      <c r="I2525" t="s">
        <v>32</v>
      </c>
      <c r="J2525" t="s">
        <v>24</v>
      </c>
      <c r="K2525" t="s">
        <v>43</v>
      </c>
      <c r="L2525" t="s">
        <v>223</v>
      </c>
      <c r="M2525" s="2">
        <v>0.5</v>
      </c>
      <c r="N2525" s="3">
        <v>89</v>
      </c>
      <c r="O2525" s="3">
        <v>-30</v>
      </c>
      <c r="P2525">
        <v>7</v>
      </c>
      <c r="Q2525" t="s">
        <v>7880</v>
      </c>
    </row>
    <row r="2526" spans="1:17" x14ac:dyDescent="0.25">
      <c r="A2526" t="s">
        <v>3913</v>
      </c>
      <c r="B2526" s="1">
        <v>41145</v>
      </c>
      <c r="C2526" t="s">
        <v>52</v>
      </c>
      <c r="D2526" t="s">
        <v>119</v>
      </c>
      <c r="E2526" t="s">
        <v>120</v>
      </c>
      <c r="F2526" t="s">
        <v>1476</v>
      </c>
      <c r="G2526" t="s">
        <v>41</v>
      </c>
      <c r="H2526" t="s">
        <v>21</v>
      </c>
      <c r="I2526" t="s">
        <v>32</v>
      </c>
      <c r="J2526" t="s">
        <v>24</v>
      </c>
      <c r="K2526" t="s">
        <v>25</v>
      </c>
      <c r="L2526" t="s">
        <v>3914</v>
      </c>
      <c r="M2526" s="2">
        <v>0.5</v>
      </c>
      <c r="N2526" s="3">
        <v>63</v>
      </c>
      <c r="O2526" s="3">
        <v>-38</v>
      </c>
      <c r="P2526">
        <v>7</v>
      </c>
      <c r="Q2526" t="s">
        <v>7881</v>
      </c>
    </row>
    <row r="2527" spans="1:17" x14ac:dyDescent="0.25">
      <c r="A2527" t="s">
        <v>3913</v>
      </c>
      <c r="B2527" s="1">
        <v>41145</v>
      </c>
      <c r="C2527" t="s">
        <v>52</v>
      </c>
      <c r="D2527" t="s">
        <v>119</v>
      </c>
      <c r="E2527" t="s">
        <v>120</v>
      </c>
      <c r="F2527" t="s">
        <v>1476</v>
      </c>
      <c r="G2527" t="s">
        <v>41</v>
      </c>
      <c r="H2527" t="s">
        <v>21</v>
      </c>
      <c r="I2527" t="s">
        <v>32</v>
      </c>
      <c r="J2527" t="s">
        <v>24</v>
      </c>
      <c r="K2527" t="s">
        <v>50</v>
      </c>
      <c r="L2527" t="s">
        <v>2685</v>
      </c>
      <c r="M2527" s="2">
        <v>0.5</v>
      </c>
      <c r="N2527" s="3">
        <v>58</v>
      </c>
      <c r="O2527" s="3">
        <v>-30</v>
      </c>
      <c r="P2527">
        <v>2</v>
      </c>
      <c r="Q2527" t="s">
        <v>7881</v>
      </c>
    </row>
    <row r="2528" spans="1:17" x14ac:dyDescent="0.25">
      <c r="A2528" t="s">
        <v>3913</v>
      </c>
      <c r="B2528" s="1">
        <v>41145</v>
      </c>
      <c r="C2528" t="s">
        <v>52</v>
      </c>
      <c r="D2528" t="s">
        <v>119</v>
      </c>
      <c r="E2528" t="s">
        <v>120</v>
      </c>
      <c r="F2528" t="s">
        <v>1476</v>
      </c>
      <c r="G2528" t="s">
        <v>41</v>
      </c>
      <c r="H2528" t="s">
        <v>21</v>
      </c>
      <c r="I2528" t="s">
        <v>32</v>
      </c>
      <c r="J2528" t="s">
        <v>24</v>
      </c>
      <c r="K2528" t="s">
        <v>145</v>
      </c>
      <c r="L2528" t="s">
        <v>144</v>
      </c>
      <c r="M2528" s="2">
        <v>0.5</v>
      </c>
      <c r="N2528" s="3">
        <v>87</v>
      </c>
      <c r="O2528" s="3">
        <v>-78</v>
      </c>
      <c r="P2528">
        <v>6</v>
      </c>
      <c r="Q2528" t="s">
        <v>7880</v>
      </c>
    </row>
    <row r="2529" spans="1:17" x14ac:dyDescent="0.25">
      <c r="A2529" t="s">
        <v>3913</v>
      </c>
      <c r="B2529" s="1">
        <v>41145</v>
      </c>
      <c r="C2529" t="s">
        <v>52</v>
      </c>
      <c r="D2529" t="s">
        <v>119</v>
      </c>
      <c r="E2529" t="s">
        <v>120</v>
      </c>
      <c r="F2529" t="s">
        <v>1476</v>
      </c>
      <c r="G2529" t="s">
        <v>41</v>
      </c>
      <c r="H2529" t="s">
        <v>21</v>
      </c>
      <c r="I2529" t="s">
        <v>32</v>
      </c>
      <c r="J2529" t="s">
        <v>107</v>
      </c>
      <c r="K2529" t="s">
        <v>136</v>
      </c>
      <c r="L2529" t="s">
        <v>135</v>
      </c>
      <c r="M2529" s="2">
        <v>0.5</v>
      </c>
      <c r="N2529" s="3">
        <v>183</v>
      </c>
      <c r="O2529" s="3">
        <v>-128</v>
      </c>
      <c r="P2529">
        <v>5</v>
      </c>
      <c r="Q2529" t="s">
        <v>7880</v>
      </c>
    </row>
    <row r="2530" spans="1:17" x14ac:dyDescent="0.25">
      <c r="A2530" t="s">
        <v>3915</v>
      </c>
      <c r="B2530" s="1">
        <v>41145</v>
      </c>
      <c r="C2530" t="s">
        <v>2527</v>
      </c>
      <c r="D2530" t="s">
        <v>18</v>
      </c>
      <c r="E2530" t="s">
        <v>128</v>
      </c>
      <c r="F2530" t="s">
        <v>129</v>
      </c>
      <c r="G2530" t="s">
        <v>20</v>
      </c>
      <c r="H2530" t="s">
        <v>31</v>
      </c>
      <c r="I2530" t="s">
        <v>32</v>
      </c>
      <c r="J2530" t="s">
        <v>24</v>
      </c>
      <c r="K2530" t="s">
        <v>141</v>
      </c>
      <c r="L2530" t="s">
        <v>945</v>
      </c>
      <c r="M2530" s="2">
        <v>0.5</v>
      </c>
      <c r="N2530" s="3">
        <v>153</v>
      </c>
      <c r="O2530" s="3">
        <v>-52</v>
      </c>
      <c r="P2530">
        <v>4</v>
      </c>
      <c r="Q2530" t="s">
        <v>7881</v>
      </c>
    </row>
    <row r="2531" spans="1:17" x14ac:dyDescent="0.25">
      <c r="A2531" t="s">
        <v>3916</v>
      </c>
      <c r="B2531" s="1">
        <v>41146</v>
      </c>
      <c r="C2531" t="s">
        <v>1223</v>
      </c>
      <c r="D2531" t="s">
        <v>38</v>
      </c>
      <c r="E2531" t="s">
        <v>59</v>
      </c>
      <c r="F2531" t="s">
        <v>350</v>
      </c>
      <c r="G2531" t="s">
        <v>41</v>
      </c>
      <c r="H2531" t="s">
        <v>31</v>
      </c>
      <c r="I2531" t="s">
        <v>32</v>
      </c>
      <c r="J2531" t="s">
        <v>24</v>
      </c>
      <c r="K2531" t="s">
        <v>43</v>
      </c>
      <c r="L2531" t="s">
        <v>3352</v>
      </c>
      <c r="M2531" s="2">
        <v>0</v>
      </c>
      <c r="N2531" s="3">
        <v>11</v>
      </c>
      <c r="O2531" s="3">
        <v>1</v>
      </c>
      <c r="P2531">
        <v>1</v>
      </c>
      <c r="Q2531" t="s">
        <v>7880</v>
      </c>
    </row>
    <row r="2532" spans="1:17" x14ac:dyDescent="0.25">
      <c r="A2532" t="s">
        <v>3917</v>
      </c>
      <c r="B2532" s="1">
        <v>41146</v>
      </c>
      <c r="C2532" t="s">
        <v>624</v>
      </c>
      <c r="D2532" t="s">
        <v>38</v>
      </c>
      <c r="E2532" t="s">
        <v>972</v>
      </c>
      <c r="F2532" t="s">
        <v>973</v>
      </c>
      <c r="G2532" t="s">
        <v>41</v>
      </c>
      <c r="H2532" t="s">
        <v>31</v>
      </c>
      <c r="I2532" t="s">
        <v>32</v>
      </c>
      <c r="J2532" t="s">
        <v>24</v>
      </c>
      <c r="K2532" t="s">
        <v>43</v>
      </c>
      <c r="L2532" t="s">
        <v>2776</v>
      </c>
      <c r="M2532" s="2">
        <v>0</v>
      </c>
      <c r="N2532" s="3">
        <v>98</v>
      </c>
      <c r="O2532" s="3">
        <v>28</v>
      </c>
      <c r="P2532">
        <v>2</v>
      </c>
      <c r="Q2532" t="s">
        <v>7880</v>
      </c>
    </row>
    <row r="2533" spans="1:17" x14ac:dyDescent="0.25">
      <c r="A2533" t="s">
        <v>3917</v>
      </c>
      <c r="B2533" s="1">
        <v>41146</v>
      </c>
      <c r="C2533" t="s">
        <v>624</v>
      </c>
      <c r="D2533" t="s">
        <v>38</v>
      </c>
      <c r="E2533" t="s">
        <v>972</v>
      </c>
      <c r="F2533" t="s">
        <v>973</v>
      </c>
      <c r="G2533" t="s">
        <v>41</v>
      </c>
      <c r="H2533" t="s">
        <v>31</v>
      </c>
      <c r="I2533" t="s">
        <v>32</v>
      </c>
      <c r="J2533" t="s">
        <v>24</v>
      </c>
      <c r="K2533" t="s">
        <v>78</v>
      </c>
      <c r="L2533" t="s">
        <v>2530</v>
      </c>
      <c r="M2533" s="2">
        <v>0</v>
      </c>
      <c r="N2533" s="3">
        <v>27</v>
      </c>
      <c r="O2533" s="3">
        <v>8</v>
      </c>
      <c r="P2533">
        <v>4</v>
      </c>
      <c r="Q2533" t="s">
        <v>7880</v>
      </c>
    </row>
    <row r="2534" spans="1:17" x14ac:dyDescent="0.25">
      <c r="A2534" t="s">
        <v>3917</v>
      </c>
      <c r="B2534" s="1">
        <v>41146</v>
      </c>
      <c r="C2534" t="s">
        <v>624</v>
      </c>
      <c r="D2534" t="s">
        <v>38</v>
      </c>
      <c r="E2534" t="s">
        <v>972</v>
      </c>
      <c r="F2534" t="s">
        <v>973</v>
      </c>
      <c r="G2534" t="s">
        <v>41</v>
      </c>
      <c r="H2534" t="s">
        <v>31</v>
      </c>
      <c r="I2534" t="s">
        <v>32</v>
      </c>
      <c r="J2534" t="s">
        <v>24</v>
      </c>
      <c r="K2534" t="s">
        <v>50</v>
      </c>
      <c r="L2534" t="s">
        <v>545</v>
      </c>
      <c r="M2534" s="2">
        <v>0.1</v>
      </c>
      <c r="N2534" s="3">
        <v>267</v>
      </c>
      <c r="O2534" s="3">
        <v>41</v>
      </c>
      <c r="P2534">
        <v>6</v>
      </c>
      <c r="Q2534" t="s">
        <v>7881</v>
      </c>
    </row>
    <row r="2535" spans="1:17" x14ac:dyDescent="0.25">
      <c r="A2535" t="s">
        <v>3917</v>
      </c>
      <c r="B2535" s="1">
        <v>41146</v>
      </c>
      <c r="C2535" t="s">
        <v>624</v>
      </c>
      <c r="D2535" t="s">
        <v>38</v>
      </c>
      <c r="E2535" t="s">
        <v>972</v>
      </c>
      <c r="F2535" t="s">
        <v>973</v>
      </c>
      <c r="G2535" t="s">
        <v>41</v>
      </c>
      <c r="H2535" t="s">
        <v>31</v>
      </c>
      <c r="I2535" t="s">
        <v>32</v>
      </c>
      <c r="J2535" t="s">
        <v>24</v>
      </c>
      <c r="K2535" t="s">
        <v>50</v>
      </c>
      <c r="L2535" t="s">
        <v>397</v>
      </c>
      <c r="M2535" s="2">
        <v>0.1</v>
      </c>
      <c r="N2535" s="3">
        <v>131</v>
      </c>
      <c r="O2535" s="3">
        <v>4</v>
      </c>
      <c r="P2535">
        <v>3</v>
      </c>
      <c r="Q2535" t="s">
        <v>7880</v>
      </c>
    </row>
    <row r="2536" spans="1:17" x14ac:dyDescent="0.25">
      <c r="A2536" t="s">
        <v>3917</v>
      </c>
      <c r="B2536" s="1">
        <v>41146</v>
      </c>
      <c r="C2536" t="s">
        <v>624</v>
      </c>
      <c r="D2536" t="s">
        <v>38</v>
      </c>
      <c r="E2536" t="s">
        <v>972</v>
      </c>
      <c r="F2536" t="s">
        <v>973</v>
      </c>
      <c r="G2536" t="s">
        <v>41</v>
      </c>
      <c r="H2536" t="s">
        <v>31</v>
      </c>
      <c r="I2536" t="s">
        <v>32</v>
      </c>
      <c r="J2536" t="s">
        <v>24</v>
      </c>
      <c r="K2536" t="s">
        <v>145</v>
      </c>
      <c r="L2536" t="s">
        <v>144</v>
      </c>
      <c r="M2536" s="2">
        <v>0</v>
      </c>
      <c r="N2536" s="3">
        <v>218</v>
      </c>
      <c r="O2536" s="3">
        <v>9</v>
      </c>
      <c r="P2536">
        <v>8</v>
      </c>
      <c r="Q2536" t="s">
        <v>7881</v>
      </c>
    </row>
    <row r="2537" spans="1:17" x14ac:dyDescent="0.25">
      <c r="A2537" t="s">
        <v>3918</v>
      </c>
      <c r="B2537" s="1">
        <v>41148</v>
      </c>
      <c r="C2537" t="s">
        <v>707</v>
      </c>
      <c r="D2537" t="s">
        <v>86</v>
      </c>
      <c r="E2537" t="s">
        <v>708</v>
      </c>
      <c r="F2537" t="s">
        <v>1247</v>
      </c>
      <c r="G2537" t="s">
        <v>76</v>
      </c>
      <c r="H2537" t="s">
        <v>21</v>
      </c>
      <c r="I2537" t="s">
        <v>32</v>
      </c>
      <c r="J2537" t="s">
        <v>24</v>
      </c>
      <c r="K2537" t="s">
        <v>145</v>
      </c>
      <c r="L2537" t="s">
        <v>3919</v>
      </c>
      <c r="M2537" s="2">
        <v>0</v>
      </c>
      <c r="N2537" s="3">
        <v>99</v>
      </c>
      <c r="O2537" s="3">
        <v>12</v>
      </c>
      <c r="P2537">
        <v>4</v>
      </c>
      <c r="Q2537" t="s">
        <v>7880</v>
      </c>
    </row>
    <row r="2538" spans="1:17" x14ac:dyDescent="0.25">
      <c r="A2538" t="s">
        <v>3920</v>
      </c>
      <c r="B2538" s="1">
        <v>41148</v>
      </c>
      <c r="C2538" t="s">
        <v>2173</v>
      </c>
      <c r="D2538" t="s">
        <v>73</v>
      </c>
      <c r="E2538" t="s">
        <v>422</v>
      </c>
      <c r="F2538" t="s">
        <v>423</v>
      </c>
      <c r="G2538" t="s">
        <v>76</v>
      </c>
      <c r="H2538" t="s">
        <v>47</v>
      </c>
      <c r="I2538" t="s">
        <v>54</v>
      </c>
      <c r="J2538" t="s">
        <v>24</v>
      </c>
      <c r="K2538" t="s">
        <v>78</v>
      </c>
      <c r="L2538" t="s">
        <v>655</v>
      </c>
      <c r="M2538" s="2">
        <v>0</v>
      </c>
      <c r="N2538" s="3">
        <v>49</v>
      </c>
      <c r="O2538" s="3">
        <v>5</v>
      </c>
      <c r="P2538">
        <v>1</v>
      </c>
      <c r="Q2538" t="s">
        <v>7880</v>
      </c>
    </row>
    <row r="2539" spans="1:17" x14ac:dyDescent="0.25">
      <c r="A2539" t="s">
        <v>3921</v>
      </c>
      <c r="B2539" s="1">
        <v>41148</v>
      </c>
      <c r="C2539" t="s">
        <v>3922</v>
      </c>
      <c r="D2539" t="s">
        <v>119</v>
      </c>
      <c r="E2539" t="s">
        <v>433</v>
      </c>
      <c r="F2539" t="s">
        <v>892</v>
      </c>
      <c r="G2539" t="s">
        <v>41</v>
      </c>
      <c r="H2539" t="s">
        <v>21</v>
      </c>
      <c r="I2539" t="s">
        <v>32</v>
      </c>
      <c r="J2539" t="s">
        <v>24</v>
      </c>
      <c r="K2539" t="s">
        <v>43</v>
      </c>
      <c r="L2539" t="s">
        <v>223</v>
      </c>
      <c r="M2539" s="2">
        <v>0.5</v>
      </c>
      <c r="N2539" s="3">
        <v>51</v>
      </c>
      <c r="O2539" s="3">
        <v>-17</v>
      </c>
      <c r="P2539">
        <v>4</v>
      </c>
      <c r="Q2539" t="s">
        <v>7880</v>
      </c>
    </row>
    <row r="2540" spans="1:17" x14ac:dyDescent="0.25">
      <c r="A2540" t="s">
        <v>3923</v>
      </c>
      <c r="B2540" s="1">
        <v>41149</v>
      </c>
      <c r="C2540" t="s">
        <v>3779</v>
      </c>
      <c r="D2540" t="s">
        <v>38</v>
      </c>
      <c r="E2540" t="s">
        <v>178</v>
      </c>
      <c r="F2540" t="s">
        <v>3924</v>
      </c>
      <c r="G2540" t="s">
        <v>41</v>
      </c>
      <c r="H2540" t="s">
        <v>31</v>
      </c>
      <c r="I2540" t="s">
        <v>54</v>
      </c>
      <c r="J2540" t="s">
        <v>24</v>
      </c>
      <c r="K2540" t="s">
        <v>43</v>
      </c>
      <c r="L2540" t="s">
        <v>837</v>
      </c>
      <c r="M2540" s="2">
        <v>0</v>
      </c>
      <c r="N2540" s="3">
        <v>107</v>
      </c>
      <c r="O2540" s="3">
        <v>27</v>
      </c>
      <c r="P2540">
        <v>2</v>
      </c>
      <c r="Q2540" t="s">
        <v>7881</v>
      </c>
    </row>
    <row r="2541" spans="1:17" x14ac:dyDescent="0.25">
      <c r="A2541" t="s">
        <v>3923</v>
      </c>
      <c r="B2541" s="1">
        <v>41149</v>
      </c>
      <c r="C2541" t="s">
        <v>3779</v>
      </c>
      <c r="D2541" t="s">
        <v>38</v>
      </c>
      <c r="E2541" t="s">
        <v>178</v>
      </c>
      <c r="F2541" t="s">
        <v>3924</v>
      </c>
      <c r="G2541" t="s">
        <v>41</v>
      </c>
      <c r="H2541" t="s">
        <v>31</v>
      </c>
      <c r="I2541" t="s">
        <v>54</v>
      </c>
      <c r="J2541" t="s">
        <v>107</v>
      </c>
      <c r="K2541" t="s">
        <v>136</v>
      </c>
      <c r="L2541" t="s">
        <v>3925</v>
      </c>
      <c r="M2541" s="2">
        <v>0.15</v>
      </c>
      <c r="N2541" s="3">
        <v>625</v>
      </c>
      <c r="O2541" s="3">
        <v>29</v>
      </c>
      <c r="P2541">
        <v>9</v>
      </c>
      <c r="Q2541" t="s">
        <v>7880</v>
      </c>
    </row>
    <row r="2542" spans="1:17" x14ac:dyDescent="0.25">
      <c r="A2542" t="s">
        <v>3926</v>
      </c>
      <c r="B2542" s="1">
        <v>41149</v>
      </c>
      <c r="C2542" t="s">
        <v>1483</v>
      </c>
      <c r="D2542" t="s">
        <v>73</v>
      </c>
      <c r="E2542" t="s">
        <v>617</v>
      </c>
      <c r="F2542" t="s">
        <v>2897</v>
      </c>
      <c r="G2542" t="s">
        <v>76</v>
      </c>
      <c r="H2542" t="s">
        <v>31</v>
      </c>
      <c r="I2542" t="s">
        <v>32</v>
      </c>
      <c r="J2542" t="s">
        <v>107</v>
      </c>
      <c r="K2542" t="s">
        <v>186</v>
      </c>
      <c r="L2542" t="s">
        <v>1208</v>
      </c>
      <c r="M2542" s="2">
        <v>0</v>
      </c>
      <c r="N2542" s="3">
        <v>492</v>
      </c>
      <c r="O2542" s="3">
        <v>187</v>
      </c>
      <c r="P2542">
        <v>2</v>
      </c>
      <c r="Q2542" t="s">
        <v>7881</v>
      </c>
    </row>
    <row r="2543" spans="1:17" x14ac:dyDescent="0.25">
      <c r="A2543" t="s">
        <v>3927</v>
      </c>
      <c r="B2543" s="1">
        <v>41150</v>
      </c>
      <c r="C2543" t="s">
        <v>808</v>
      </c>
      <c r="D2543" t="s">
        <v>189</v>
      </c>
      <c r="E2543" t="s">
        <v>835</v>
      </c>
      <c r="F2543" t="s">
        <v>3928</v>
      </c>
      <c r="G2543" t="s">
        <v>41</v>
      </c>
      <c r="H2543" t="s">
        <v>31</v>
      </c>
      <c r="I2543" t="s">
        <v>32</v>
      </c>
      <c r="J2543" t="s">
        <v>34</v>
      </c>
      <c r="K2543" t="s">
        <v>35</v>
      </c>
      <c r="L2543" t="s">
        <v>3929</v>
      </c>
      <c r="M2543" s="2">
        <v>0</v>
      </c>
      <c r="N2543" s="3">
        <v>373</v>
      </c>
      <c r="O2543" s="3">
        <v>30</v>
      </c>
      <c r="P2543">
        <v>3</v>
      </c>
      <c r="Q2543" t="s">
        <v>7880</v>
      </c>
    </row>
    <row r="2544" spans="1:17" x14ac:dyDescent="0.25">
      <c r="A2544" t="s">
        <v>3927</v>
      </c>
      <c r="B2544" s="1">
        <v>41150</v>
      </c>
      <c r="C2544" t="s">
        <v>808</v>
      </c>
      <c r="D2544" t="s">
        <v>189</v>
      </c>
      <c r="E2544" t="s">
        <v>835</v>
      </c>
      <c r="F2544" t="s">
        <v>3928</v>
      </c>
      <c r="G2544" t="s">
        <v>41</v>
      </c>
      <c r="H2544" t="s">
        <v>31</v>
      </c>
      <c r="I2544" t="s">
        <v>32</v>
      </c>
      <c r="J2544" t="s">
        <v>24</v>
      </c>
      <c r="K2544" t="s">
        <v>43</v>
      </c>
      <c r="L2544" t="s">
        <v>130</v>
      </c>
      <c r="M2544" s="2">
        <v>0</v>
      </c>
      <c r="N2544" s="3">
        <v>37</v>
      </c>
      <c r="O2544" s="3">
        <v>10</v>
      </c>
      <c r="P2544">
        <v>3</v>
      </c>
      <c r="Q2544" t="s">
        <v>7880</v>
      </c>
    </row>
    <row r="2545" spans="1:17" x14ac:dyDescent="0.25">
      <c r="A2545" t="s">
        <v>3927</v>
      </c>
      <c r="B2545" s="1">
        <v>41150</v>
      </c>
      <c r="C2545" t="s">
        <v>808</v>
      </c>
      <c r="D2545" t="s">
        <v>189</v>
      </c>
      <c r="E2545" t="s">
        <v>835</v>
      </c>
      <c r="F2545" t="s">
        <v>3928</v>
      </c>
      <c r="G2545" t="s">
        <v>41</v>
      </c>
      <c r="H2545" t="s">
        <v>31</v>
      </c>
      <c r="I2545" t="s">
        <v>32</v>
      </c>
      <c r="J2545" t="s">
        <v>24</v>
      </c>
      <c r="K2545" t="s">
        <v>43</v>
      </c>
      <c r="L2545" t="s">
        <v>130</v>
      </c>
      <c r="M2545" s="2">
        <v>0</v>
      </c>
      <c r="N2545" s="3">
        <v>37</v>
      </c>
      <c r="O2545" s="3">
        <v>10</v>
      </c>
      <c r="P2545">
        <v>3</v>
      </c>
      <c r="Q2545" t="s">
        <v>7880</v>
      </c>
    </row>
    <row r="2546" spans="1:17" x14ac:dyDescent="0.25">
      <c r="A2546" t="s">
        <v>3927</v>
      </c>
      <c r="B2546" s="1">
        <v>41150</v>
      </c>
      <c r="C2546" t="s">
        <v>808</v>
      </c>
      <c r="D2546" t="s">
        <v>189</v>
      </c>
      <c r="E2546" t="s">
        <v>835</v>
      </c>
      <c r="F2546" t="s">
        <v>3928</v>
      </c>
      <c r="G2546" t="s">
        <v>41</v>
      </c>
      <c r="H2546" t="s">
        <v>31</v>
      </c>
      <c r="I2546" t="s">
        <v>32</v>
      </c>
      <c r="J2546" t="s">
        <v>24</v>
      </c>
      <c r="K2546" t="s">
        <v>169</v>
      </c>
      <c r="L2546" t="s">
        <v>3011</v>
      </c>
      <c r="M2546" s="2">
        <v>0</v>
      </c>
      <c r="N2546" s="3">
        <v>34</v>
      </c>
      <c r="O2546" s="3">
        <v>9</v>
      </c>
      <c r="P2546">
        <v>2</v>
      </c>
      <c r="Q2546" t="s">
        <v>7881</v>
      </c>
    </row>
    <row r="2547" spans="1:17" x14ac:dyDescent="0.25">
      <c r="A2547" t="s">
        <v>3927</v>
      </c>
      <c r="B2547" s="1">
        <v>41150</v>
      </c>
      <c r="C2547" t="s">
        <v>808</v>
      </c>
      <c r="D2547" t="s">
        <v>189</v>
      </c>
      <c r="E2547" t="s">
        <v>835</v>
      </c>
      <c r="F2547" t="s">
        <v>3928</v>
      </c>
      <c r="G2547" t="s">
        <v>41</v>
      </c>
      <c r="H2547" t="s">
        <v>31</v>
      </c>
      <c r="I2547" t="s">
        <v>32</v>
      </c>
      <c r="J2547" t="s">
        <v>24</v>
      </c>
      <c r="K2547" t="s">
        <v>50</v>
      </c>
      <c r="L2547" t="s">
        <v>849</v>
      </c>
      <c r="M2547" s="2">
        <v>0</v>
      </c>
      <c r="N2547" s="3">
        <v>594</v>
      </c>
      <c r="O2547" s="3">
        <v>291</v>
      </c>
      <c r="P2547">
        <v>3</v>
      </c>
      <c r="Q2547" t="s">
        <v>7880</v>
      </c>
    </row>
    <row r="2548" spans="1:17" x14ac:dyDescent="0.25">
      <c r="A2548" t="s">
        <v>3927</v>
      </c>
      <c r="B2548" s="1">
        <v>41150</v>
      </c>
      <c r="C2548" t="s">
        <v>808</v>
      </c>
      <c r="D2548" t="s">
        <v>189</v>
      </c>
      <c r="E2548" t="s">
        <v>835</v>
      </c>
      <c r="F2548" t="s">
        <v>3928</v>
      </c>
      <c r="G2548" t="s">
        <v>41</v>
      </c>
      <c r="H2548" t="s">
        <v>31</v>
      </c>
      <c r="I2548" t="s">
        <v>32</v>
      </c>
      <c r="J2548" t="s">
        <v>24</v>
      </c>
      <c r="K2548" t="s">
        <v>50</v>
      </c>
      <c r="L2548" t="s">
        <v>1022</v>
      </c>
      <c r="M2548" s="2">
        <v>0</v>
      </c>
      <c r="N2548" s="3">
        <v>113</v>
      </c>
      <c r="O2548" s="3">
        <v>28</v>
      </c>
      <c r="P2548">
        <v>2</v>
      </c>
      <c r="Q2548" t="s">
        <v>7880</v>
      </c>
    </row>
    <row r="2549" spans="1:17" x14ac:dyDescent="0.25">
      <c r="A2549" t="s">
        <v>3927</v>
      </c>
      <c r="B2549" s="1">
        <v>41150</v>
      </c>
      <c r="C2549" t="s">
        <v>808</v>
      </c>
      <c r="D2549" t="s">
        <v>189</v>
      </c>
      <c r="E2549" t="s">
        <v>835</v>
      </c>
      <c r="F2549" t="s">
        <v>3928</v>
      </c>
      <c r="G2549" t="s">
        <v>41</v>
      </c>
      <c r="H2549" t="s">
        <v>31</v>
      </c>
      <c r="I2549" t="s">
        <v>32</v>
      </c>
      <c r="J2549" t="s">
        <v>24</v>
      </c>
      <c r="K2549" t="s">
        <v>50</v>
      </c>
      <c r="L2549" t="s">
        <v>2284</v>
      </c>
      <c r="M2549" s="2">
        <v>0</v>
      </c>
      <c r="N2549" s="3">
        <v>62</v>
      </c>
      <c r="O2549" s="3">
        <v>25</v>
      </c>
      <c r="P2549">
        <v>1</v>
      </c>
      <c r="Q2549" t="s">
        <v>7880</v>
      </c>
    </row>
    <row r="2550" spans="1:17" x14ac:dyDescent="0.25">
      <c r="A2550" t="s">
        <v>3927</v>
      </c>
      <c r="B2550" s="1">
        <v>41150</v>
      </c>
      <c r="C2550" t="s">
        <v>808</v>
      </c>
      <c r="D2550" t="s">
        <v>189</v>
      </c>
      <c r="E2550" t="s">
        <v>835</v>
      </c>
      <c r="F2550" t="s">
        <v>3928</v>
      </c>
      <c r="G2550" t="s">
        <v>41</v>
      </c>
      <c r="H2550" t="s">
        <v>31</v>
      </c>
      <c r="I2550" t="s">
        <v>32</v>
      </c>
      <c r="J2550" t="s">
        <v>107</v>
      </c>
      <c r="K2550" t="s">
        <v>136</v>
      </c>
      <c r="L2550" t="s">
        <v>3930</v>
      </c>
      <c r="M2550" s="2">
        <v>0</v>
      </c>
      <c r="N2550" s="3">
        <v>910</v>
      </c>
      <c r="O2550" s="3">
        <v>200</v>
      </c>
      <c r="P2550">
        <v>5</v>
      </c>
      <c r="Q2550" t="s">
        <v>7881</v>
      </c>
    </row>
    <row r="2551" spans="1:17" x14ac:dyDescent="0.25">
      <c r="A2551" t="s">
        <v>3927</v>
      </c>
      <c r="B2551" s="1">
        <v>41150</v>
      </c>
      <c r="C2551" t="s">
        <v>808</v>
      </c>
      <c r="D2551" t="s">
        <v>189</v>
      </c>
      <c r="E2551" t="s">
        <v>835</v>
      </c>
      <c r="F2551" t="s">
        <v>3928</v>
      </c>
      <c r="G2551" t="s">
        <v>41</v>
      </c>
      <c r="H2551" t="s">
        <v>31</v>
      </c>
      <c r="I2551" t="s">
        <v>32</v>
      </c>
      <c r="J2551" t="s">
        <v>107</v>
      </c>
      <c r="K2551" t="s">
        <v>136</v>
      </c>
      <c r="L2551" t="s">
        <v>3601</v>
      </c>
      <c r="M2551" s="2">
        <v>0</v>
      </c>
      <c r="N2551" s="3">
        <v>1640</v>
      </c>
      <c r="O2551" s="3">
        <v>558</v>
      </c>
      <c r="P2551">
        <v>12</v>
      </c>
      <c r="Q2551" t="s">
        <v>7880</v>
      </c>
    </row>
    <row r="2552" spans="1:17" x14ac:dyDescent="0.25">
      <c r="A2552" t="s">
        <v>3931</v>
      </c>
      <c r="B2552" s="1">
        <v>41150</v>
      </c>
      <c r="C2552" t="s">
        <v>767</v>
      </c>
      <c r="D2552" t="s">
        <v>81</v>
      </c>
      <c r="E2552" t="s">
        <v>82</v>
      </c>
      <c r="F2552" t="s">
        <v>82</v>
      </c>
      <c r="G2552" t="s">
        <v>41</v>
      </c>
      <c r="H2552" t="s">
        <v>31</v>
      </c>
      <c r="I2552" t="s">
        <v>54</v>
      </c>
      <c r="J2552" t="s">
        <v>107</v>
      </c>
      <c r="K2552" t="s">
        <v>136</v>
      </c>
      <c r="L2552" t="s">
        <v>1109</v>
      </c>
      <c r="M2552" s="2">
        <v>0</v>
      </c>
      <c r="N2552" s="3">
        <v>719</v>
      </c>
      <c r="O2552" s="3">
        <v>273</v>
      </c>
      <c r="P2552">
        <v>11</v>
      </c>
      <c r="Q2552" t="s">
        <v>7881</v>
      </c>
    </row>
    <row r="2553" spans="1:17" x14ac:dyDescent="0.25">
      <c r="A2553" t="s">
        <v>3932</v>
      </c>
      <c r="B2553" s="1">
        <v>41150</v>
      </c>
      <c r="C2553" t="s">
        <v>1398</v>
      </c>
      <c r="D2553" t="s">
        <v>101</v>
      </c>
      <c r="E2553" t="s">
        <v>183</v>
      </c>
      <c r="F2553" t="s">
        <v>724</v>
      </c>
      <c r="G2553" t="s">
        <v>41</v>
      </c>
      <c r="H2553" t="s">
        <v>47</v>
      </c>
      <c r="I2553" t="s">
        <v>32</v>
      </c>
      <c r="J2553" t="s">
        <v>24</v>
      </c>
      <c r="K2553" t="s">
        <v>63</v>
      </c>
      <c r="L2553" t="s">
        <v>3933</v>
      </c>
      <c r="M2553" s="2">
        <v>0</v>
      </c>
      <c r="N2553" s="3">
        <v>42</v>
      </c>
      <c r="O2553" s="3">
        <v>16</v>
      </c>
      <c r="P2553">
        <v>3</v>
      </c>
      <c r="Q2553" t="s">
        <v>7880</v>
      </c>
    </row>
    <row r="2554" spans="1:17" x14ac:dyDescent="0.25">
      <c r="A2554" t="s">
        <v>3934</v>
      </c>
      <c r="B2554" s="1">
        <v>41150</v>
      </c>
      <c r="C2554" t="s">
        <v>272</v>
      </c>
      <c r="D2554" t="s">
        <v>28</v>
      </c>
      <c r="E2554" t="s">
        <v>29</v>
      </c>
      <c r="F2554" t="s">
        <v>3935</v>
      </c>
      <c r="G2554" t="s">
        <v>20</v>
      </c>
      <c r="H2554" t="s">
        <v>31</v>
      </c>
      <c r="I2554" t="s">
        <v>32</v>
      </c>
      <c r="J2554" t="s">
        <v>34</v>
      </c>
      <c r="K2554" t="s">
        <v>35</v>
      </c>
      <c r="L2554" t="s">
        <v>450</v>
      </c>
      <c r="M2554" s="2">
        <v>0</v>
      </c>
      <c r="N2554" s="3">
        <v>876</v>
      </c>
      <c r="O2554" s="3">
        <v>228</v>
      </c>
      <c r="P2554">
        <v>2</v>
      </c>
      <c r="Q2554" t="s">
        <v>7880</v>
      </c>
    </row>
    <row r="2555" spans="1:17" x14ac:dyDescent="0.25">
      <c r="A2555" t="s">
        <v>3936</v>
      </c>
      <c r="B2555" s="1">
        <v>41150</v>
      </c>
      <c r="C2555" t="s">
        <v>2235</v>
      </c>
      <c r="D2555" t="s">
        <v>28</v>
      </c>
      <c r="E2555" t="s">
        <v>29</v>
      </c>
      <c r="F2555" t="s">
        <v>280</v>
      </c>
      <c r="G2555" t="s">
        <v>20</v>
      </c>
      <c r="H2555" t="s">
        <v>31</v>
      </c>
      <c r="I2555" t="s">
        <v>54</v>
      </c>
      <c r="J2555" t="s">
        <v>107</v>
      </c>
      <c r="K2555" t="s">
        <v>136</v>
      </c>
      <c r="L2555" t="s">
        <v>942</v>
      </c>
      <c r="M2555" s="2">
        <v>0.1</v>
      </c>
      <c r="N2555" s="3">
        <v>342</v>
      </c>
      <c r="O2555" s="3">
        <v>141</v>
      </c>
      <c r="P2555">
        <v>5</v>
      </c>
      <c r="Q2555" t="s">
        <v>7881</v>
      </c>
    </row>
    <row r="2556" spans="1:17" x14ac:dyDescent="0.25">
      <c r="A2556" t="s">
        <v>3937</v>
      </c>
      <c r="B2556" s="1">
        <v>41150</v>
      </c>
      <c r="C2556" t="s">
        <v>1596</v>
      </c>
      <c r="D2556" t="s">
        <v>73</v>
      </c>
      <c r="E2556" t="s">
        <v>984</v>
      </c>
      <c r="F2556" t="s">
        <v>3938</v>
      </c>
      <c r="G2556" t="s">
        <v>76</v>
      </c>
      <c r="H2556" t="s">
        <v>31</v>
      </c>
      <c r="I2556" t="s">
        <v>32</v>
      </c>
      <c r="J2556" t="s">
        <v>24</v>
      </c>
      <c r="K2556" t="s">
        <v>43</v>
      </c>
      <c r="L2556" t="s">
        <v>1119</v>
      </c>
      <c r="M2556" s="2">
        <v>0</v>
      </c>
      <c r="N2556" s="3">
        <v>88</v>
      </c>
      <c r="O2556" s="3">
        <v>4</v>
      </c>
      <c r="P2556">
        <v>3</v>
      </c>
      <c r="Q2556" t="s">
        <v>7880</v>
      </c>
    </row>
    <row r="2557" spans="1:17" x14ac:dyDescent="0.25">
      <c r="A2557" t="s">
        <v>3937</v>
      </c>
      <c r="B2557" s="1">
        <v>41150</v>
      </c>
      <c r="C2557" t="s">
        <v>1596</v>
      </c>
      <c r="D2557" t="s">
        <v>73</v>
      </c>
      <c r="E2557" t="s">
        <v>984</v>
      </c>
      <c r="F2557" t="s">
        <v>3938</v>
      </c>
      <c r="G2557" t="s">
        <v>76</v>
      </c>
      <c r="H2557" t="s">
        <v>31</v>
      </c>
      <c r="I2557" t="s">
        <v>32</v>
      </c>
      <c r="J2557" t="s">
        <v>24</v>
      </c>
      <c r="K2557" t="s">
        <v>91</v>
      </c>
      <c r="L2557" t="s">
        <v>3823</v>
      </c>
      <c r="M2557" s="2">
        <v>0</v>
      </c>
      <c r="N2557" s="3">
        <v>14</v>
      </c>
      <c r="O2557" s="3">
        <v>5</v>
      </c>
      <c r="P2557">
        <v>2</v>
      </c>
      <c r="Q2557" t="s">
        <v>7880</v>
      </c>
    </row>
    <row r="2558" spans="1:17" x14ac:dyDescent="0.25">
      <c r="A2558" t="s">
        <v>3937</v>
      </c>
      <c r="B2558" s="1">
        <v>41150</v>
      </c>
      <c r="C2558" t="s">
        <v>1596</v>
      </c>
      <c r="D2558" t="s">
        <v>73</v>
      </c>
      <c r="E2558" t="s">
        <v>984</v>
      </c>
      <c r="F2558" t="s">
        <v>3938</v>
      </c>
      <c r="G2558" t="s">
        <v>76</v>
      </c>
      <c r="H2558" t="s">
        <v>31</v>
      </c>
      <c r="I2558" t="s">
        <v>32</v>
      </c>
      <c r="J2558" t="s">
        <v>24</v>
      </c>
      <c r="K2558" t="s">
        <v>50</v>
      </c>
      <c r="L2558" t="s">
        <v>2049</v>
      </c>
      <c r="M2558" s="2">
        <v>0.4</v>
      </c>
      <c r="N2558" s="3">
        <v>152</v>
      </c>
      <c r="O2558" s="3">
        <v>-97</v>
      </c>
      <c r="P2558">
        <v>2</v>
      </c>
      <c r="Q2558" t="s">
        <v>7881</v>
      </c>
    </row>
    <row r="2559" spans="1:17" x14ac:dyDescent="0.25">
      <c r="A2559" t="s">
        <v>3937</v>
      </c>
      <c r="B2559" s="1">
        <v>41150</v>
      </c>
      <c r="C2559" t="s">
        <v>1596</v>
      </c>
      <c r="D2559" t="s">
        <v>73</v>
      </c>
      <c r="E2559" t="s">
        <v>984</v>
      </c>
      <c r="F2559" t="s">
        <v>3938</v>
      </c>
      <c r="G2559" t="s">
        <v>76</v>
      </c>
      <c r="H2559" t="s">
        <v>31</v>
      </c>
      <c r="I2559" t="s">
        <v>32</v>
      </c>
      <c r="J2559" t="s">
        <v>24</v>
      </c>
      <c r="K2559" t="s">
        <v>50</v>
      </c>
      <c r="L2559" t="s">
        <v>922</v>
      </c>
      <c r="M2559" s="2">
        <v>0.4</v>
      </c>
      <c r="N2559" s="3">
        <v>255</v>
      </c>
      <c r="O2559" s="3">
        <v>-98</v>
      </c>
      <c r="P2559">
        <v>3</v>
      </c>
      <c r="Q2559" t="s">
        <v>7881</v>
      </c>
    </row>
    <row r="2560" spans="1:17" x14ac:dyDescent="0.25">
      <c r="A2560" t="s">
        <v>3937</v>
      </c>
      <c r="B2560" s="1">
        <v>41150</v>
      </c>
      <c r="C2560" t="s">
        <v>1596</v>
      </c>
      <c r="D2560" t="s">
        <v>73</v>
      </c>
      <c r="E2560" t="s">
        <v>984</v>
      </c>
      <c r="F2560" t="s">
        <v>3938</v>
      </c>
      <c r="G2560" t="s">
        <v>76</v>
      </c>
      <c r="H2560" t="s">
        <v>31</v>
      </c>
      <c r="I2560" t="s">
        <v>32</v>
      </c>
      <c r="J2560" t="s">
        <v>107</v>
      </c>
      <c r="K2560" t="s">
        <v>186</v>
      </c>
      <c r="L2560" t="s">
        <v>3939</v>
      </c>
      <c r="M2560" s="2">
        <v>0</v>
      </c>
      <c r="N2560" s="3">
        <v>221</v>
      </c>
      <c r="O2560" s="3">
        <v>35</v>
      </c>
      <c r="P2560">
        <v>4</v>
      </c>
      <c r="Q2560" t="s">
        <v>7881</v>
      </c>
    </row>
    <row r="2561" spans="1:17" x14ac:dyDescent="0.25">
      <c r="A2561" t="s">
        <v>3937</v>
      </c>
      <c r="B2561" s="1">
        <v>41150</v>
      </c>
      <c r="C2561" t="s">
        <v>1596</v>
      </c>
      <c r="D2561" t="s">
        <v>73</v>
      </c>
      <c r="E2561" t="s">
        <v>984</v>
      </c>
      <c r="F2561" t="s">
        <v>3938</v>
      </c>
      <c r="G2561" t="s">
        <v>76</v>
      </c>
      <c r="H2561" t="s">
        <v>31</v>
      </c>
      <c r="I2561" t="s">
        <v>32</v>
      </c>
      <c r="J2561" t="s">
        <v>107</v>
      </c>
      <c r="K2561" t="s">
        <v>186</v>
      </c>
      <c r="L2561" t="s">
        <v>3940</v>
      </c>
      <c r="M2561" s="2">
        <v>0</v>
      </c>
      <c r="N2561" s="3">
        <v>284</v>
      </c>
      <c r="O2561" s="3">
        <v>48</v>
      </c>
      <c r="P2561">
        <v>5</v>
      </c>
      <c r="Q2561" t="s">
        <v>7880</v>
      </c>
    </row>
    <row r="2562" spans="1:17" x14ac:dyDescent="0.25">
      <c r="A2562" t="s">
        <v>3937</v>
      </c>
      <c r="B2562" s="1">
        <v>41150</v>
      </c>
      <c r="C2562" t="s">
        <v>1596</v>
      </c>
      <c r="D2562" t="s">
        <v>73</v>
      </c>
      <c r="E2562" t="s">
        <v>984</v>
      </c>
      <c r="F2562" t="s">
        <v>3938</v>
      </c>
      <c r="G2562" t="s">
        <v>76</v>
      </c>
      <c r="H2562" t="s">
        <v>31</v>
      </c>
      <c r="I2562" t="s">
        <v>32</v>
      </c>
      <c r="J2562" t="s">
        <v>107</v>
      </c>
      <c r="K2562" t="s">
        <v>147</v>
      </c>
      <c r="L2562" t="s">
        <v>2997</v>
      </c>
      <c r="M2562" s="2">
        <v>0</v>
      </c>
      <c r="N2562" s="3">
        <v>1166</v>
      </c>
      <c r="O2562" s="3">
        <v>58</v>
      </c>
      <c r="P2562">
        <v>8</v>
      </c>
      <c r="Q2562" t="s">
        <v>7880</v>
      </c>
    </row>
    <row r="2563" spans="1:17" x14ac:dyDescent="0.25">
      <c r="A2563" t="s">
        <v>3941</v>
      </c>
      <c r="B2563" s="1">
        <v>41150</v>
      </c>
      <c r="C2563" t="s">
        <v>359</v>
      </c>
      <c r="D2563" t="s">
        <v>101</v>
      </c>
      <c r="E2563" t="s">
        <v>471</v>
      </c>
      <c r="F2563" t="s">
        <v>867</v>
      </c>
      <c r="G2563" t="s">
        <v>41</v>
      </c>
      <c r="H2563" t="s">
        <v>31</v>
      </c>
      <c r="I2563" t="s">
        <v>32</v>
      </c>
      <c r="J2563" t="s">
        <v>34</v>
      </c>
      <c r="K2563" t="s">
        <v>97</v>
      </c>
      <c r="L2563" t="s">
        <v>3546</v>
      </c>
      <c r="M2563" s="2">
        <v>0.1</v>
      </c>
      <c r="N2563" s="3">
        <v>264</v>
      </c>
      <c r="O2563" s="3">
        <v>18</v>
      </c>
      <c r="P2563">
        <v>5</v>
      </c>
      <c r="Q2563" t="s">
        <v>7880</v>
      </c>
    </row>
    <row r="2564" spans="1:17" x14ac:dyDescent="0.25">
      <c r="A2564" t="s">
        <v>3942</v>
      </c>
      <c r="B2564" s="1">
        <v>41150</v>
      </c>
      <c r="C2564" t="s">
        <v>413</v>
      </c>
      <c r="D2564" t="s">
        <v>86</v>
      </c>
      <c r="E2564" t="s">
        <v>2311</v>
      </c>
      <c r="F2564" t="s">
        <v>2312</v>
      </c>
      <c r="G2564" t="s">
        <v>76</v>
      </c>
      <c r="H2564" t="s">
        <v>31</v>
      </c>
      <c r="I2564" t="s">
        <v>54</v>
      </c>
      <c r="J2564" t="s">
        <v>24</v>
      </c>
      <c r="K2564" t="s">
        <v>50</v>
      </c>
      <c r="L2564" t="s">
        <v>1897</v>
      </c>
      <c r="M2564" s="2">
        <v>0.1</v>
      </c>
      <c r="N2564" s="3">
        <v>1393</v>
      </c>
      <c r="O2564" s="3">
        <v>-140</v>
      </c>
      <c r="P2564">
        <v>11</v>
      </c>
      <c r="Q2564" t="s">
        <v>7880</v>
      </c>
    </row>
    <row r="2565" spans="1:17" x14ac:dyDescent="0.25">
      <c r="A2565" t="s">
        <v>3943</v>
      </c>
      <c r="B2565" s="1">
        <v>41150</v>
      </c>
      <c r="C2565" t="s">
        <v>3944</v>
      </c>
      <c r="D2565" t="s">
        <v>417</v>
      </c>
      <c r="E2565" t="s">
        <v>418</v>
      </c>
      <c r="F2565" t="s">
        <v>418</v>
      </c>
      <c r="G2565" t="s">
        <v>20</v>
      </c>
      <c r="H2565" t="s">
        <v>47</v>
      </c>
      <c r="I2565" t="s">
        <v>32</v>
      </c>
      <c r="J2565" t="s">
        <v>24</v>
      </c>
      <c r="K2565" t="s">
        <v>141</v>
      </c>
      <c r="L2565" t="s">
        <v>3945</v>
      </c>
      <c r="M2565" s="2">
        <v>0.5</v>
      </c>
      <c r="N2565" s="3">
        <v>43</v>
      </c>
      <c r="O2565" s="3">
        <v>-25</v>
      </c>
      <c r="P2565">
        <v>2</v>
      </c>
      <c r="Q2565" t="s">
        <v>7881</v>
      </c>
    </row>
    <row r="2566" spans="1:17" x14ac:dyDescent="0.25">
      <c r="A2566" t="s">
        <v>3943</v>
      </c>
      <c r="B2566" s="1">
        <v>41150</v>
      </c>
      <c r="C2566" t="s">
        <v>3944</v>
      </c>
      <c r="D2566" t="s">
        <v>417</v>
      </c>
      <c r="E2566" t="s">
        <v>418</v>
      </c>
      <c r="F2566" t="s">
        <v>418</v>
      </c>
      <c r="G2566" t="s">
        <v>20</v>
      </c>
      <c r="H2566" t="s">
        <v>47</v>
      </c>
      <c r="I2566" t="s">
        <v>32</v>
      </c>
      <c r="J2566" t="s">
        <v>24</v>
      </c>
      <c r="K2566" t="s">
        <v>78</v>
      </c>
      <c r="L2566" t="s">
        <v>588</v>
      </c>
      <c r="M2566" s="2">
        <v>0.5</v>
      </c>
      <c r="N2566" s="3">
        <v>46</v>
      </c>
      <c r="O2566" s="3">
        <v>0</v>
      </c>
      <c r="P2566">
        <v>3</v>
      </c>
      <c r="Q2566" t="s">
        <v>7881</v>
      </c>
    </row>
    <row r="2567" spans="1:17" x14ac:dyDescent="0.25">
      <c r="A2567" t="s">
        <v>3946</v>
      </c>
      <c r="B2567" s="1">
        <v>41151</v>
      </c>
      <c r="C2567" t="s">
        <v>2553</v>
      </c>
      <c r="D2567" t="s">
        <v>28</v>
      </c>
      <c r="E2567" t="s">
        <v>29</v>
      </c>
      <c r="F2567" t="s">
        <v>1439</v>
      </c>
      <c r="G2567" t="s">
        <v>20</v>
      </c>
      <c r="H2567" t="s">
        <v>21</v>
      </c>
      <c r="I2567" t="s">
        <v>95</v>
      </c>
      <c r="J2567" t="s">
        <v>24</v>
      </c>
      <c r="K2567" t="s">
        <v>91</v>
      </c>
      <c r="L2567" t="s">
        <v>3831</v>
      </c>
      <c r="M2567" s="2">
        <v>0</v>
      </c>
      <c r="N2567" s="3">
        <v>25</v>
      </c>
      <c r="O2567" s="3">
        <v>12</v>
      </c>
      <c r="P2567">
        <v>4</v>
      </c>
      <c r="Q2567" t="s">
        <v>7880</v>
      </c>
    </row>
    <row r="2568" spans="1:17" x14ac:dyDescent="0.25">
      <c r="A2568" t="s">
        <v>3947</v>
      </c>
      <c r="B2568" s="1">
        <v>41151</v>
      </c>
      <c r="C2568" t="s">
        <v>3948</v>
      </c>
      <c r="D2568" t="s">
        <v>81</v>
      </c>
      <c r="E2568" t="s">
        <v>82</v>
      </c>
      <c r="F2568" t="s">
        <v>82</v>
      </c>
      <c r="G2568" t="s">
        <v>41</v>
      </c>
      <c r="H2568" t="s">
        <v>47</v>
      </c>
      <c r="I2568" t="s">
        <v>54</v>
      </c>
      <c r="J2568" t="s">
        <v>24</v>
      </c>
      <c r="K2568" t="s">
        <v>50</v>
      </c>
      <c r="L2568" t="s">
        <v>3725</v>
      </c>
      <c r="M2568" s="2">
        <v>0</v>
      </c>
      <c r="N2568" s="3">
        <v>257</v>
      </c>
      <c r="O2568" s="3">
        <v>72</v>
      </c>
      <c r="P2568">
        <v>2</v>
      </c>
      <c r="Q2568" t="s">
        <v>7881</v>
      </c>
    </row>
    <row r="2569" spans="1:17" x14ac:dyDescent="0.25">
      <c r="A2569" t="s">
        <v>3949</v>
      </c>
      <c r="B2569" s="1">
        <v>41151</v>
      </c>
      <c r="C2569" t="s">
        <v>3175</v>
      </c>
      <c r="D2569" t="s">
        <v>101</v>
      </c>
      <c r="E2569" t="s">
        <v>291</v>
      </c>
      <c r="F2569" t="s">
        <v>2216</v>
      </c>
      <c r="G2569" t="s">
        <v>41</v>
      </c>
      <c r="H2569" t="s">
        <v>47</v>
      </c>
      <c r="I2569" t="s">
        <v>22</v>
      </c>
      <c r="J2569" t="s">
        <v>34</v>
      </c>
      <c r="K2569" t="s">
        <v>89</v>
      </c>
      <c r="L2569" t="s">
        <v>3950</v>
      </c>
      <c r="M2569" s="2">
        <v>0.35</v>
      </c>
      <c r="N2569" s="3">
        <v>2794</v>
      </c>
      <c r="O2569" s="3">
        <v>516</v>
      </c>
      <c r="P2569">
        <v>5</v>
      </c>
      <c r="Q2569" t="s">
        <v>7880</v>
      </c>
    </row>
    <row r="2570" spans="1:17" x14ac:dyDescent="0.25">
      <c r="A2570" t="s">
        <v>3949</v>
      </c>
      <c r="B2570" s="1">
        <v>41151</v>
      </c>
      <c r="C2570" t="s">
        <v>3175</v>
      </c>
      <c r="D2570" t="s">
        <v>101</v>
      </c>
      <c r="E2570" t="s">
        <v>291</v>
      </c>
      <c r="F2570" t="s">
        <v>2216</v>
      </c>
      <c r="G2570" t="s">
        <v>41</v>
      </c>
      <c r="H2570" t="s">
        <v>47</v>
      </c>
      <c r="I2570" t="s">
        <v>22</v>
      </c>
      <c r="J2570" t="s">
        <v>24</v>
      </c>
      <c r="K2570" t="s">
        <v>169</v>
      </c>
      <c r="L2570" t="s">
        <v>3951</v>
      </c>
      <c r="M2570" s="2">
        <v>0</v>
      </c>
      <c r="N2570" s="3">
        <v>43</v>
      </c>
      <c r="O2570" s="3">
        <v>19</v>
      </c>
      <c r="P2570">
        <v>6</v>
      </c>
      <c r="Q2570" t="s">
        <v>7880</v>
      </c>
    </row>
    <row r="2571" spans="1:17" x14ac:dyDescent="0.25">
      <c r="A2571" t="s">
        <v>3952</v>
      </c>
      <c r="B2571" s="1">
        <v>41151</v>
      </c>
      <c r="C2571" t="s">
        <v>2738</v>
      </c>
      <c r="D2571" t="s">
        <v>500</v>
      </c>
      <c r="E2571" t="s">
        <v>501</v>
      </c>
      <c r="F2571" t="s">
        <v>3032</v>
      </c>
      <c r="G2571" t="s">
        <v>20</v>
      </c>
      <c r="H2571" t="s">
        <v>31</v>
      </c>
      <c r="I2571" t="s">
        <v>22</v>
      </c>
      <c r="J2571" t="s">
        <v>24</v>
      </c>
      <c r="K2571" t="s">
        <v>145</v>
      </c>
      <c r="L2571" t="s">
        <v>3494</v>
      </c>
      <c r="M2571" s="2">
        <v>0</v>
      </c>
      <c r="N2571" s="3">
        <v>318</v>
      </c>
      <c r="O2571" s="3">
        <v>22</v>
      </c>
      <c r="P2571">
        <v>9</v>
      </c>
      <c r="Q2571" t="s">
        <v>7881</v>
      </c>
    </row>
    <row r="2572" spans="1:17" x14ac:dyDescent="0.25">
      <c r="A2572" t="s">
        <v>3953</v>
      </c>
      <c r="B2572" s="1">
        <v>41151</v>
      </c>
      <c r="C2572" t="s">
        <v>17</v>
      </c>
      <c r="D2572" t="s">
        <v>101</v>
      </c>
      <c r="E2572" t="s">
        <v>183</v>
      </c>
      <c r="F2572" t="s">
        <v>3503</v>
      </c>
      <c r="G2572" t="s">
        <v>41</v>
      </c>
      <c r="H2572" t="s">
        <v>21</v>
      </c>
      <c r="I2572" t="s">
        <v>32</v>
      </c>
      <c r="J2572" t="s">
        <v>24</v>
      </c>
      <c r="K2572" t="s">
        <v>63</v>
      </c>
      <c r="L2572" t="s">
        <v>982</v>
      </c>
      <c r="M2572" s="2">
        <v>0</v>
      </c>
      <c r="N2572" s="3">
        <v>153</v>
      </c>
      <c r="O2572" s="3">
        <v>70</v>
      </c>
      <c r="P2572">
        <v>11</v>
      </c>
      <c r="Q2572" t="s">
        <v>7881</v>
      </c>
    </row>
    <row r="2573" spans="1:17" x14ac:dyDescent="0.25">
      <c r="A2573" t="s">
        <v>3954</v>
      </c>
      <c r="B2573" s="1">
        <v>41151</v>
      </c>
      <c r="C2573" t="s">
        <v>2198</v>
      </c>
      <c r="D2573" t="s">
        <v>38</v>
      </c>
      <c r="E2573" t="s">
        <v>178</v>
      </c>
      <c r="F2573" t="s">
        <v>3955</v>
      </c>
      <c r="G2573" t="s">
        <v>41</v>
      </c>
      <c r="H2573" t="s">
        <v>31</v>
      </c>
      <c r="I2573" t="s">
        <v>22</v>
      </c>
      <c r="J2573" t="s">
        <v>107</v>
      </c>
      <c r="K2573" t="s">
        <v>147</v>
      </c>
      <c r="L2573" t="s">
        <v>1139</v>
      </c>
      <c r="M2573" s="2">
        <v>0.15</v>
      </c>
      <c r="N2573" s="3">
        <v>1894</v>
      </c>
      <c r="O2573" s="3">
        <v>-111</v>
      </c>
      <c r="P2573">
        <v>7</v>
      </c>
      <c r="Q2573" t="s">
        <v>7880</v>
      </c>
    </row>
    <row r="2574" spans="1:17" x14ac:dyDescent="0.25">
      <c r="A2574" t="s">
        <v>3956</v>
      </c>
      <c r="B2574" s="1">
        <v>41152</v>
      </c>
      <c r="C2574" t="s">
        <v>683</v>
      </c>
      <c r="D2574" t="s">
        <v>38</v>
      </c>
      <c r="E2574" t="s">
        <v>178</v>
      </c>
      <c r="F2574" t="s">
        <v>1184</v>
      </c>
      <c r="G2574" t="s">
        <v>41</v>
      </c>
      <c r="H2574" t="s">
        <v>31</v>
      </c>
      <c r="I2574" t="s">
        <v>22</v>
      </c>
      <c r="J2574" t="s">
        <v>24</v>
      </c>
      <c r="K2574" t="s">
        <v>91</v>
      </c>
      <c r="L2574" t="s">
        <v>3957</v>
      </c>
      <c r="M2574" s="2">
        <v>0</v>
      </c>
      <c r="N2574" s="3">
        <v>45</v>
      </c>
      <c r="O2574" s="3">
        <v>15</v>
      </c>
      <c r="P2574">
        <v>5</v>
      </c>
      <c r="Q2574" t="s">
        <v>7881</v>
      </c>
    </row>
    <row r="2575" spans="1:17" x14ac:dyDescent="0.25">
      <c r="A2575" t="s">
        <v>3958</v>
      </c>
      <c r="B2575" s="1">
        <v>41152</v>
      </c>
      <c r="C2575" t="s">
        <v>3959</v>
      </c>
      <c r="D2575" t="s">
        <v>38</v>
      </c>
      <c r="E2575" t="s">
        <v>39</v>
      </c>
      <c r="F2575" t="s">
        <v>670</v>
      </c>
      <c r="G2575" t="s">
        <v>41</v>
      </c>
      <c r="H2575" t="s">
        <v>47</v>
      </c>
      <c r="I2575" t="s">
        <v>22</v>
      </c>
      <c r="J2575" t="s">
        <v>24</v>
      </c>
      <c r="K2575" t="s">
        <v>25</v>
      </c>
      <c r="L2575" t="s">
        <v>2305</v>
      </c>
      <c r="M2575" s="2">
        <v>0</v>
      </c>
      <c r="N2575" s="3">
        <v>54</v>
      </c>
      <c r="O2575" s="3">
        <v>14</v>
      </c>
      <c r="P2575">
        <v>3</v>
      </c>
      <c r="Q2575" t="s">
        <v>7881</v>
      </c>
    </row>
    <row r="2576" spans="1:17" x14ac:dyDescent="0.25">
      <c r="A2576" t="s">
        <v>3958</v>
      </c>
      <c r="B2576" s="1">
        <v>41152</v>
      </c>
      <c r="C2576" t="s">
        <v>3959</v>
      </c>
      <c r="D2576" t="s">
        <v>38</v>
      </c>
      <c r="E2576" t="s">
        <v>39</v>
      </c>
      <c r="F2576" t="s">
        <v>670</v>
      </c>
      <c r="G2576" t="s">
        <v>41</v>
      </c>
      <c r="H2576" t="s">
        <v>47</v>
      </c>
      <c r="I2576" t="s">
        <v>22</v>
      </c>
      <c r="J2576" t="s">
        <v>107</v>
      </c>
      <c r="K2576" t="s">
        <v>136</v>
      </c>
      <c r="L2576" t="s">
        <v>1637</v>
      </c>
      <c r="M2576" s="2">
        <v>0.15</v>
      </c>
      <c r="N2576" s="3">
        <v>1622</v>
      </c>
      <c r="O2576" s="3">
        <v>324</v>
      </c>
      <c r="P2576">
        <v>3</v>
      </c>
      <c r="Q2576" t="s">
        <v>7881</v>
      </c>
    </row>
    <row r="2577" spans="1:17" x14ac:dyDescent="0.25">
      <c r="A2577" t="s">
        <v>3960</v>
      </c>
      <c r="B2577" s="1">
        <v>41152</v>
      </c>
      <c r="C2577" t="s">
        <v>1527</v>
      </c>
      <c r="D2577" t="s">
        <v>38</v>
      </c>
      <c r="E2577" t="s">
        <v>178</v>
      </c>
      <c r="F2577" t="s">
        <v>3961</v>
      </c>
      <c r="G2577" t="s">
        <v>41</v>
      </c>
      <c r="H2577" t="s">
        <v>31</v>
      </c>
      <c r="I2577" t="s">
        <v>22</v>
      </c>
      <c r="J2577" t="s">
        <v>24</v>
      </c>
      <c r="K2577" t="s">
        <v>78</v>
      </c>
      <c r="L2577" t="s">
        <v>410</v>
      </c>
      <c r="M2577" s="2">
        <v>0</v>
      </c>
      <c r="N2577" s="3">
        <v>23</v>
      </c>
      <c r="O2577" s="3">
        <v>8</v>
      </c>
      <c r="P2577">
        <v>2</v>
      </c>
      <c r="Q2577" t="s">
        <v>7881</v>
      </c>
    </row>
    <row r="2578" spans="1:17" x14ac:dyDescent="0.25">
      <c r="A2578" t="s">
        <v>3962</v>
      </c>
      <c r="B2578" s="1">
        <v>41152</v>
      </c>
      <c r="C2578" t="s">
        <v>195</v>
      </c>
      <c r="D2578" t="s">
        <v>18</v>
      </c>
      <c r="E2578" t="s">
        <v>19</v>
      </c>
      <c r="F2578" t="s">
        <v>19</v>
      </c>
      <c r="G2578" t="s">
        <v>20</v>
      </c>
      <c r="H2578" t="s">
        <v>21</v>
      </c>
      <c r="I2578" t="s">
        <v>32</v>
      </c>
      <c r="J2578" t="s">
        <v>24</v>
      </c>
      <c r="K2578" t="s">
        <v>63</v>
      </c>
      <c r="L2578" t="s">
        <v>3963</v>
      </c>
      <c r="M2578" s="2">
        <v>0.5</v>
      </c>
      <c r="N2578" s="3">
        <v>17</v>
      </c>
      <c r="O2578" s="3">
        <v>-14</v>
      </c>
      <c r="P2578">
        <v>3</v>
      </c>
      <c r="Q2578" t="s">
        <v>7881</v>
      </c>
    </row>
    <row r="2579" spans="1:17" x14ac:dyDescent="0.25">
      <c r="A2579" t="s">
        <v>3962</v>
      </c>
      <c r="B2579" s="1">
        <v>41152</v>
      </c>
      <c r="C2579" t="s">
        <v>195</v>
      </c>
      <c r="D2579" t="s">
        <v>18</v>
      </c>
      <c r="E2579" t="s">
        <v>19</v>
      </c>
      <c r="F2579" t="s">
        <v>19</v>
      </c>
      <c r="G2579" t="s">
        <v>20</v>
      </c>
      <c r="H2579" t="s">
        <v>21</v>
      </c>
      <c r="I2579" t="s">
        <v>32</v>
      </c>
      <c r="J2579" t="s">
        <v>107</v>
      </c>
      <c r="K2579" t="s">
        <v>186</v>
      </c>
      <c r="L2579" t="s">
        <v>3964</v>
      </c>
      <c r="M2579" s="2">
        <v>0.5</v>
      </c>
      <c r="N2579" s="3">
        <v>100</v>
      </c>
      <c r="O2579" s="3">
        <v>-64</v>
      </c>
      <c r="P2579">
        <v>2</v>
      </c>
      <c r="Q2579" t="s">
        <v>7881</v>
      </c>
    </row>
    <row r="2580" spans="1:17" x14ac:dyDescent="0.25">
      <c r="A2580" t="s">
        <v>3965</v>
      </c>
      <c r="B2580" s="1">
        <v>41153</v>
      </c>
      <c r="C2580" t="s">
        <v>2592</v>
      </c>
      <c r="D2580" t="s">
        <v>73</v>
      </c>
      <c r="E2580" t="s">
        <v>557</v>
      </c>
      <c r="F2580" t="s">
        <v>558</v>
      </c>
      <c r="G2580" t="s">
        <v>76</v>
      </c>
      <c r="H2580" t="s">
        <v>31</v>
      </c>
      <c r="I2580" t="s">
        <v>32</v>
      </c>
      <c r="J2580" t="s">
        <v>24</v>
      </c>
      <c r="K2580" t="s">
        <v>141</v>
      </c>
      <c r="L2580" t="s">
        <v>2076</v>
      </c>
      <c r="M2580" s="2">
        <v>0</v>
      </c>
      <c r="N2580" s="3">
        <v>188</v>
      </c>
      <c r="O2580" s="3">
        <v>75</v>
      </c>
      <c r="P2580">
        <v>3</v>
      </c>
      <c r="Q2580" t="s">
        <v>7881</v>
      </c>
    </row>
    <row r="2581" spans="1:17" x14ac:dyDescent="0.25">
      <c r="A2581" t="s">
        <v>3966</v>
      </c>
      <c r="B2581" s="1">
        <v>41153</v>
      </c>
      <c r="C2581" t="s">
        <v>459</v>
      </c>
      <c r="D2581" t="s">
        <v>28</v>
      </c>
      <c r="E2581" t="s">
        <v>29</v>
      </c>
      <c r="F2581" t="s">
        <v>3967</v>
      </c>
      <c r="G2581" t="s">
        <v>20</v>
      </c>
      <c r="H2581" t="s">
        <v>31</v>
      </c>
      <c r="I2581" t="s">
        <v>32</v>
      </c>
      <c r="J2581" t="s">
        <v>34</v>
      </c>
      <c r="K2581" t="s">
        <v>97</v>
      </c>
      <c r="L2581" t="s">
        <v>3968</v>
      </c>
      <c r="M2581" s="2">
        <v>0</v>
      </c>
      <c r="N2581" s="3">
        <v>135</v>
      </c>
      <c r="O2581" s="3">
        <v>45</v>
      </c>
      <c r="P2581">
        <v>3</v>
      </c>
      <c r="Q2581" t="s">
        <v>7881</v>
      </c>
    </row>
    <row r="2582" spans="1:17" x14ac:dyDescent="0.25">
      <c r="A2582" t="s">
        <v>3966</v>
      </c>
      <c r="B2582" s="1">
        <v>41153</v>
      </c>
      <c r="C2582" t="s">
        <v>459</v>
      </c>
      <c r="D2582" t="s">
        <v>28</v>
      </c>
      <c r="E2582" t="s">
        <v>29</v>
      </c>
      <c r="F2582" t="s">
        <v>3967</v>
      </c>
      <c r="G2582" t="s">
        <v>20</v>
      </c>
      <c r="H2582" t="s">
        <v>31</v>
      </c>
      <c r="I2582" t="s">
        <v>32</v>
      </c>
      <c r="J2582" t="s">
        <v>24</v>
      </c>
      <c r="K2582" t="s">
        <v>43</v>
      </c>
      <c r="L2582" t="s">
        <v>601</v>
      </c>
      <c r="M2582" s="2">
        <v>0</v>
      </c>
      <c r="N2582" s="3">
        <v>298</v>
      </c>
      <c r="O2582" s="3">
        <v>71</v>
      </c>
      <c r="P2582">
        <v>6</v>
      </c>
      <c r="Q2582" t="s">
        <v>7881</v>
      </c>
    </row>
    <row r="2583" spans="1:17" x14ac:dyDescent="0.25">
      <c r="A2583" t="s">
        <v>3966</v>
      </c>
      <c r="B2583" s="1">
        <v>41153</v>
      </c>
      <c r="C2583" t="s">
        <v>459</v>
      </c>
      <c r="D2583" t="s">
        <v>28</v>
      </c>
      <c r="E2583" t="s">
        <v>29</v>
      </c>
      <c r="F2583" t="s">
        <v>3967</v>
      </c>
      <c r="G2583" t="s">
        <v>20</v>
      </c>
      <c r="H2583" t="s">
        <v>31</v>
      </c>
      <c r="I2583" t="s">
        <v>32</v>
      </c>
      <c r="J2583" t="s">
        <v>24</v>
      </c>
      <c r="K2583" t="s">
        <v>50</v>
      </c>
      <c r="L2583" t="s">
        <v>1254</v>
      </c>
      <c r="M2583" s="2">
        <v>0</v>
      </c>
      <c r="N2583" s="3">
        <v>80</v>
      </c>
      <c r="O2583" s="3">
        <v>8</v>
      </c>
      <c r="P2583">
        <v>5</v>
      </c>
      <c r="Q2583" t="s">
        <v>7881</v>
      </c>
    </row>
    <row r="2584" spans="1:17" x14ac:dyDescent="0.25">
      <c r="A2584" t="s">
        <v>3966</v>
      </c>
      <c r="B2584" s="1">
        <v>41153</v>
      </c>
      <c r="C2584" t="s">
        <v>459</v>
      </c>
      <c r="D2584" t="s">
        <v>28</v>
      </c>
      <c r="E2584" t="s">
        <v>29</v>
      </c>
      <c r="F2584" t="s">
        <v>3967</v>
      </c>
      <c r="G2584" t="s">
        <v>20</v>
      </c>
      <c r="H2584" t="s">
        <v>31</v>
      </c>
      <c r="I2584" t="s">
        <v>32</v>
      </c>
      <c r="J2584" t="s">
        <v>107</v>
      </c>
      <c r="K2584" t="s">
        <v>136</v>
      </c>
      <c r="L2584" t="s">
        <v>565</v>
      </c>
      <c r="M2584" s="2">
        <v>0</v>
      </c>
      <c r="N2584" s="3">
        <v>136</v>
      </c>
      <c r="O2584" s="3">
        <v>68</v>
      </c>
      <c r="P2584">
        <v>2</v>
      </c>
      <c r="Q2584" t="s">
        <v>7880</v>
      </c>
    </row>
    <row r="2585" spans="1:17" x14ac:dyDescent="0.25">
      <c r="A2585" t="s">
        <v>3969</v>
      </c>
      <c r="B2585" s="1">
        <v>41153</v>
      </c>
      <c r="C2585" t="s">
        <v>971</v>
      </c>
      <c r="D2585" t="s">
        <v>38</v>
      </c>
      <c r="E2585" t="s">
        <v>178</v>
      </c>
      <c r="F2585" t="s">
        <v>385</v>
      </c>
      <c r="G2585" t="s">
        <v>41</v>
      </c>
      <c r="H2585" t="s">
        <v>21</v>
      </c>
      <c r="I2585" t="s">
        <v>22</v>
      </c>
      <c r="J2585" t="s">
        <v>34</v>
      </c>
      <c r="K2585" t="s">
        <v>35</v>
      </c>
      <c r="L2585" t="s">
        <v>3970</v>
      </c>
      <c r="M2585" s="2">
        <v>0.1</v>
      </c>
      <c r="N2585" s="3">
        <v>766</v>
      </c>
      <c r="O2585" s="3">
        <v>315</v>
      </c>
      <c r="P2585">
        <v>7</v>
      </c>
      <c r="Q2585" t="s">
        <v>7880</v>
      </c>
    </row>
    <row r="2586" spans="1:17" x14ac:dyDescent="0.25">
      <c r="A2586" t="s">
        <v>3969</v>
      </c>
      <c r="B2586" s="1">
        <v>41153</v>
      </c>
      <c r="C2586" t="s">
        <v>971</v>
      </c>
      <c r="D2586" t="s">
        <v>38</v>
      </c>
      <c r="E2586" t="s">
        <v>178</v>
      </c>
      <c r="F2586" t="s">
        <v>385</v>
      </c>
      <c r="G2586" t="s">
        <v>41</v>
      </c>
      <c r="H2586" t="s">
        <v>21</v>
      </c>
      <c r="I2586" t="s">
        <v>22</v>
      </c>
      <c r="J2586" t="s">
        <v>24</v>
      </c>
      <c r="K2586" t="s">
        <v>169</v>
      </c>
      <c r="L2586" t="s">
        <v>3971</v>
      </c>
      <c r="M2586" s="2">
        <v>0</v>
      </c>
      <c r="N2586" s="3">
        <v>61</v>
      </c>
      <c r="O2586" s="3">
        <v>30</v>
      </c>
      <c r="P2586">
        <v>2</v>
      </c>
      <c r="Q2586" t="s">
        <v>7881</v>
      </c>
    </row>
    <row r="2587" spans="1:17" x14ac:dyDescent="0.25">
      <c r="A2587" t="s">
        <v>3969</v>
      </c>
      <c r="B2587" s="1">
        <v>41153</v>
      </c>
      <c r="C2587" t="s">
        <v>971</v>
      </c>
      <c r="D2587" t="s">
        <v>38</v>
      </c>
      <c r="E2587" t="s">
        <v>178</v>
      </c>
      <c r="F2587" t="s">
        <v>385</v>
      </c>
      <c r="G2587" t="s">
        <v>41</v>
      </c>
      <c r="H2587" t="s">
        <v>21</v>
      </c>
      <c r="I2587" t="s">
        <v>22</v>
      </c>
      <c r="J2587" t="s">
        <v>107</v>
      </c>
      <c r="K2587" t="s">
        <v>108</v>
      </c>
      <c r="L2587" t="s">
        <v>3972</v>
      </c>
      <c r="M2587" s="2">
        <v>0.15</v>
      </c>
      <c r="N2587" s="3">
        <v>454</v>
      </c>
      <c r="O2587" s="3">
        <v>-75</v>
      </c>
      <c r="P2587">
        <v>2</v>
      </c>
      <c r="Q2587" t="s">
        <v>7880</v>
      </c>
    </row>
    <row r="2588" spans="1:17" x14ac:dyDescent="0.25">
      <c r="A2588" t="s">
        <v>3973</v>
      </c>
      <c r="B2588" s="1">
        <v>41154</v>
      </c>
      <c r="C2588" t="s">
        <v>2436</v>
      </c>
      <c r="D2588" t="s">
        <v>73</v>
      </c>
      <c r="E2588" t="s">
        <v>166</v>
      </c>
      <c r="F2588" t="s">
        <v>167</v>
      </c>
      <c r="G2588" t="s">
        <v>76</v>
      </c>
      <c r="H2588" t="s">
        <v>31</v>
      </c>
      <c r="I2588" t="s">
        <v>32</v>
      </c>
      <c r="J2588" t="s">
        <v>24</v>
      </c>
      <c r="K2588" t="s">
        <v>78</v>
      </c>
      <c r="L2588" t="s">
        <v>163</v>
      </c>
      <c r="M2588" s="2">
        <v>0</v>
      </c>
      <c r="N2588" s="3">
        <v>204</v>
      </c>
      <c r="O2588" s="3">
        <v>59</v>
      </c>
      <c r="P2588">
        <v>4</v>
      </c>
      <c r="Q2588" t="s">
        <v>7881</v>
      </c>
    </row>
    <row r="2589" spans="1:17" x14ac:dyDescent="0.25">
      <c r="A2589" t="s">
        <v>3973</v>
      </c>
      <c r="B2589" s="1">
        <v>41154</v>
      </c>
      <c r="C2589" t="s">
        <v>2436</v>
      </c>
      <c r="D2589" t="s">
        <v>73</v>
      </c>
      <c r="E2589" t="s">
        <v>166</v>
      </c>
      <c r="F2589" t="s">
        <v>167</v>
      </c>
      <c r="G2589" t="s">
        <v>76</v>
      </c>
      <c r="H2589" t="s">
        <v>31</v>
      </c>
      <c r="I2589" t="s">
        <v>32</v>
      </c>
      <c r="J2589" t="s">
        <v>24</v>
      </c>
      <c r="K2589" t="s">
        <v>50</v>
      </c>
      <c r="L2589" t="s">
        <v>1709</v>
      </c>
      <c r="M2589" s="2">
        <v>0.4</v>
      </c>
      <c r="N2589" s="3">
        <v>357</v>
      </c>
      <c r="O2589" s="3">
        <v>54</v>
      </c>
      <c r="P2589">
        <v>3</v>
      </c>
      <c r="Q2589" t="s">
        <v>7881</v>
      </c>
    </row>
    <row r="2590" spans="1:17" x14ac:dyDescent="0.25">
      <c r="A2590" t="s">
        <v>3974</v>
      </c>
      <c r="B2590" s="1">
        <v>41154</v>
      </c>
      <c r="C2590" t="s">
        <v>505</v>
      </c>
      <c r="D2590" t="s">
        <v>73</v>
      </c>
      <c r="E2590" t="s">
        <v>196</v>
      </c>
      <c r="F2590" t="s">
        <v>3975</v>
      </c>
      <c r="G2590" t="s">
        <v>76</v>
      </c>
      <c r="H2590" t="s">
        <v>47</v>
      </c>
      <c r="I2590" t="s">
        <v>54</v>
      </c>
      <c r="J2590" t="s">
        <v>34</v>
      </c>
      <c r="K2590" t="s">
        <v>35</v>
      </c>
      <c r="L2590" t="s">
        <v>1340</v>
      </c>
      <c r="M2590" s="2">
        <v>0</v>
      </c>
      <c r="N2590" s="3">
        <v>251</v>
      </c>
      <c r="O2590" s="3">
        <v>120</v>
      </c>
      <c r="P2590">
        <v>2</v>
      </c>
      <c r="Q2590" t="s">
        <v>7881</v>
      </c>
    </row>
    <row r="2591" spans="1:17" x14ac:dyDescent="0.25">
      <c r="A2591" t="s">
        <v>3974</v>
      </c>
      <c r="B2591" s="1">
        <v>41154</v>
      </c>
      <c r="C2591" t="s">
        <v>505</v>
      </c>
      <c r="D2591" t="s">
        <v>73</v>
      </c>
      <c r="E2591" t="s">
        <v>196</v>
      </c>
      <c r="F2591" t="s">
        <v>3975</v>
      </c>
      <c r="G2591" t="s">
        <v>76</v>
      </c>
      <c r="H2591" t="s">
        <v>47</v>
      </c>
      <c r="I2591" t="s">
        <v>54</v>
      </c>
      <c r="J2591" t="s">
        <v>24</v>
      </c>
      <c r="K2591" t="s">
        <v>169</v>
      </c>
      <c r="L2591" t="s">
        <v>3976</v>
      </c>
      <c r="M2591" s="2">
        <v>0</v>
      </c>
      <c r="N2591" s="3">
        <v>40</v>
      </c>
      <c r="O2591" s="3">
        <v>10</v>
      </c>
      <c r="P2591">
        <v>2</v>
      </c>
      <c r="Q2591" t="s">
        <v>7881</v>
      </c>
    </row>
    <row r="2592" spans="1:17" x14ac:dyDescent="0.25">
      <c r="A2592" t="s">
        <v>3974</v>
      </c>
      <c r="B2592" s="1">
        <v>41154</v>
      </c>
      <c r="C2592" t="s">
        <v>505</v>
      </c>
      <c r="D2592" t="s">
        <v>73</v>
      </c>
      <c r="E2592" t="s">
        <v>196</v>
      </c>
      <c r="F2592" t="s">
        <v>3975</v>
      </c>
      <c r="G2592" t="s">
        <v>76</v>
      </c>
      <c r="H2592" t="s">
        <v>47</v>
      </c>
      <c r="I2592" t="s">
        <v>54</v>
      </c>
      <c r="J2592" t="s">
        <v>107</v>
      </c>
      <c r="K2592" t="s">
        <v>186</v>
      </c>
      <c r="L2592" t="s">
        <v>3977</v>
      </c>
      <c r="M2592" s="2">
        <v>0</v>
      </c>
      <c r="N2592" s="3">
        <v>79</v>
      </c>
      <c r="O2592" s="3">
        <v>10</v>
      </c>
      <c r="P2592">
        <v>1</v>
      </c>
      <c r="Q2592" t="s">
        <v>7880</v>
      </c>
    </row>
    <row r="2593" spans="1:17" x14ac:dyDescent="0.25">
      <c r="A2593" t="s">
        <v>3978</v>
      </c>
      <c r="B2593" s="1">
        <v>41155</v>
      </c>
      <c r="C2593" t="s">
        <v>866</v>
      </c>
      <c r="D2593" t="s">
        <v>101</v>
      </c>
      <c r="E2593" t="s">
        <v>471</v>
      </c>
      <c r="F2593" t="s">
        <v>1457</v>
      </c>
      <c r="G2593" t="s">
        <v>41</v>
      </c>
      <c r="H2593" t="s">
        <v>47</v>
      </c>
      <c r="I2593" t="s">
        <v>54</v>
      </c>
      <c r="J2593" t="s">
        <v>24</v>
      </c>
      <c r="K2593" t="s">
        <v>50</v>
      </c>
      <c r="L2593" t="s">
        <v>3259</v>
      </c>
      <c r="M2593" s="2">
        <v>0.1</v>
      </c>
      <c r="N2593" s="3">
        <v>42</v>
      </c>
      <c r="O2593" s="3">
        <v>17</v>
      </c>
      <c r="P2593">
        <v>3</v>
      </c>
      <c r="Q2593" t="s">
        <v>7880</v>
      </c>
    </row>
    <row r="2594" spans="1:17" x14ac:dyDescent="0.25">
      <c r="A2594" t="s">
        <v>3978</v>
      </c>
      <c r="B2594" s="1">
        <v>41155</v>
      </c>
      <c r="C2594" t="s">
        <v>866</v>
      </c>
      <c r="D2594" t="s">
        <v>101</v>
      </c>
      <c r="E2594" t="s">
        <v>471</v>
      </c>
      <c r="F2594" t="s">
        <v>1457</v>
      </c>
      <c r="G2594" t="s">
        <v>41</v>
      </c>
      <c r="H2594" t="s">
        <v>47</v>
      </c>
      <c r="I2594" t="s">
        <v>54</v>
      </c>
      <c r="J2594" t="s">
        <v>24</v>
      </c>
      <c r="K2594" t="s">
        <v>145</v>
      </c>
      <c r="L2594" t="s">
        <v>3979</v>
      </c>
      <c r="M2594" s="2">
        <v>0</v>
      </c>
      <c r="N2594" s="3">
        <v>83</v>
      </c>
      <c r="O2594" s="3">
        <v>4</v>
      </c>
      <c r="P2594">
        <v>2</v>
      </c>
      <c r="Q2594" t="s">
        <v>7880</v>
      </c>
    </row>
    <row r="2595" spans="1:17" x14ac:dyDescent="0.25">
      <c r="A2595" t="s">
        <v>3980</v>
      </c>
      <c r="B2595" s="1">
        <v>41155</v>
      </c>
      <c r="C2595" t="s">
        <v>3981</v>
      </c>
      <c r="D2595" t="s">
        <v>86</v>
      </c>
      <c r="E2595" t="s">
        <v>1731</v>
      </c>
      <c r="F2595" t="s">
        <v>1732</v>
      </c>
      <c r="G2595" t="s">
        <v>76</v>
      </c>
      <c r="H2595" t="s">
        <v>31</v>
      </c>
      <c r="I2595" t="s">
        <v>22</v>
      </c>
      <c r="J2595" t="s">
        <v>24</v>
      </c>
      <c r="K2595" t="s">
        <v>43</v>
      </c>
      <c r="L2595" t="s">
        <v>1562</v>
      </c>
      <c r="M2595" s="2">
        <v>0</v>
      </c>
      <c r="N2595" s="3">
        <v>146</v>
      </c>
      <c r="O2595" s="3">
        <v>63</v>
      </c>
      <c r="P2595">
        <v>3</v>
      </c>
      <c r="Q2595" t="s">
        <v>7880</v>
      </c>
    </row>
    <row r="2596" spans="1:17" x14ac:dyDescent="0.25">
      <c r="A2596" t="s">
        <v>3982</v>
      </c>
      <c r="B2596" s="1">
        <v>41155</v>
      </c>
      <c r="C2596" t="s">
        <v>2682</v>
      </c>
      <c r="D2596" t="s">
        <v>101</v>
      </c>
      <c r="E2596" t="s">
        <v>256</v>
      </c>
      <c r="F2596" t="s">
        <v>518</v>
      </c>
      <c r="G2596" t="s">
        <v>41</v>
      </c>
      <c r="H2596" t="s">
        <v>31</v>
      </c>
      <c r="I2596" t="s">
        <v>32</v>
      </c>
      <c r="J2596" t="s">
        <v>24</v>
      </c>
      <c r="K2596" t="s">
        <v>91</v>
      </c>
      <c r="L2596" t="s">
        <v>3983</v>
      </c>
      <c r="M2596" s="2">
        <v>0</v>
      </c>
      <c r="N2596" s="3">
        <v>37</v>
      </c>
      <c r="O2596" s="3">
        <v>12</v>
      </c>
      <c r="P2596">
        <v>3</v>
      </c>
      <c r="Q2596" t="s">
        <v>7881</v>
      </c>
    </row>
    <row r="2597" spans="1:17" x14ac:dyDescent="0.25">
      <c r="A2597" t="s">
        <v>3984</v>
      </c>
      <c r="B2597" s="1">
        <v>41155</v>
      </c>
      <c r="C2597" t="s">
        <v>2390</v>
      </c>
      <c r="D2597" t="s">
        <v>189</v>
      </c>
      <c r="E2597" t="s">
        <v>1132</v>
      </c>
      <c r="F2597" t="s">
        <v>1133</v>
      </c>
      <c r="G2597" t="s">
        <v>41</v>
      </c>
      <c r="H2597" t="s">
        <v>47</v>
      </c>
      <c r="I2597" t="s">
        <v>54</v>
      </c>
      <c r="J2597" t="s">
        <v>107</v>
      </c>
      <c r="K2597" t="s">
        <v>136</v>
      </c>
      <c r="L2597" t="s">
        <v>3985</v>
      </c>
      <c r="M2597" s="2">
        <v>0</v>
      </c>
      <c r="N2597" s="3">
        <v>183</v>
      </c>
      <c r="O2597" s="3">
        <v>16</v>
      </c>
      <c r="P2597">
        <v>2</v>
      </c>
      <c r="Q2597" t="s">
        <v>7881</v>
      </c>
    </row>
    <row r="2598" spans="1:17" x14ac:dyDescent="0.25">
      <c r="A2598" t="s">
        <v>3986</v>
      </c>
      <c r="B2598" s="1">
        <v>41155</v>
      </c>
      <c r="C2598" t="s">
        <v>318</v>
      </c>
      <c r="D2598" t="s">
        <v>28</v>
      </c>
      <c r="E2598" t="s">
        <v>29</v>
      </c>
      <c r="F2598" t="s">
        <v>280</v>
      </c>
      <c r="G2598" t="s">
        <v>20</v>
      </c>
      <c r="H2598" t="s">
        <v>21</v>
      </c>
      <c r="I2598" t="s">
        <v>54</v>
      </c>
      <c r="J2598" t="s">
        <v>24</v>
      </c>
      <c r="K2598" t="s">
        <v>145</v>
      </c>
      <c r="L2598" t="s">
        <v>1713</v>
      </c>
      <c r="M2598" s="2">
        <v>0.1</v>
      </c>
      <c r="N2598" s="3">
        <v>27</v>
      </c>
      <c r="O2598" s="3">
        <v>-2</v>
      </c>
      <c r="P2598">
        <v>2</v>
      </c>
      <c r="Q2598" t="s">
        <v>7880</v>
      </c>
    </row>
    <row r="2599" spans="1:17" x14ac:dyDescent="0.25">
      <c r="A2599" t="s">
        <v>3987</v>
      </c>
      <c r="B2599" s="1">
        <v>41155</v>
      </c>
      <c r="C2599" t="s">
        <v>2400</v>
      </c>
      <c r="D2599" t="s">
        <v>119</v>
      </c>
      <c r="E2599" t="s">
        <v>433</v>
      </c>
      <c r="F2599" t="s">
        <v>892</v>
      </c>
      <c r="G2599" t="s">
        <v>41</v>
      </c>
      <c r="H2599" t="s">
        <v>31</v>
      </c>
      <c r="I2599" t="s">
        <v>32</v>
      </c>
      <c r="J2599" t="s">
        <v>24</v>
      </c>
      <c r="K2599" t="s">
        <v>43</v>
      </c>
      <c r="L2599" t="s">
        <v>98</v>
      </c>
      <c r="M2599" s="2">
        <v>0.5</v>
      </c>
      <c r="N2599" s="3">
        <v>103</v>
      </c>
      <c r="O2599" s="3">
        <v>-64</v>
      </c>
      <c r="P2599">
        <v>4</v>
      </c>
      <c r="Q2599" t="s">
        <v>7880</v>
      </c>
    </row>
    <row r="2600" spans="1:17" x14ac:dyDescent="0.25">
      <c r="A2600" t="s">
        <v>3988</v>
      </c>
      <c r="B2600" s="1">
        <v>41156</v>
      </c>
      <c r="C2600" t="s">
        <v>1013</v>
      </c>
      <c r="D2600" t="s">
        <v>86</v>
      </c>
      <c r="E2600" t="s">
        <v>263</v>
      </c>
      <c r="F2600" t="s">
        <v>3989</v>
      </c>
      <c r="G2600" t="s">
        <v>76</v>
      </c>
      <c r="H2600" t="s">
        <v>31</v>
      </c>
      <c r="I2600" t="s">
        <v>22</v>
      </c>
      <c r="J2600" t="s">
        <v>24</v>
      </c>
      <c r="K2600" t="s">
        <v>78</v>
      </c>
      <c r="L2600" t="s">
        <v>2353</v>
      </c>
      <c r="M2600" s="2">
        <v>0</v>
      </c>
      <c r="N2600" s="3">
        <v>76</v>
      </c>
      <c r="O2600" s="3">
        <v>35</v>
      </c>
      <c r="P2600">
        <v>6</v>
      </c>
      <c r="Q2600" t="s">
        <v>7880</v>
      </c>
    </row>
    <row r="2601" spans="1:17" x14ac:dyDescent="0.25">
      <c r="A2601" t="s">
        <v>3988</v>
      </c>
      <c r="B2601" s="1">
        <v>41156</v>
      </c>
      <c r="C2601" t="s">
        <v>1013</v>
      </c>
      <c r="D2601" t="s">
        <v>86</v>
      </c>
      <c r="E2601" t="s">
        <v>263</v>
      </c>
      <c r="F2601" t="s">
        <v>3989</v>
      </c>
      <c r="G2601" t="s">
        <v>76</v>
      </c>
      <c r="H2601" t="s">
        <v>31</v>
      </c>
      <c r="I2601" t="s">
        <v>22</v>
      </c>
      <c r="J2601" t="s">
        <v>24</v>
      </c>
      <c r="K2601" t="s">
        <v>169</v>
      </c>
      <c r="L2601" t="s">
        <v>3447</v>
      </c>
      <c r="M2601" s="2">
        <v>0</v>
      </c>
      <c r="N2601" s="3">
        <v>570</v>
      </c>
      <c r="O2601" s="3">
        <v>279</v>
      </c>
      <c r="P2601">
        <v>12</v>
      </c>
      <c r="Q2601" t="s">
        <v>7881</v>
      </c>
    </row>
    <row r="2602" spans="1:17" x14ac:dyDescent="0.25">
      <c r="A2602" t="s">
        <v>3988</v>
      </c>
      <c r="B2602" s="1">
        <v>41156</v>
      </c>
      <c r="C2602" t="s">
        <v>1013</v>
      </c>
      <c r="D2602" t="s">
        <v>86</v>
      </c>
      <c r="E2602" t="s">
        <v>263</v>
      </c>
      <c r="F2602" t="s">
        <v>3989</v>
      </c>
      <c r="G2602" t="s">
        <v>76</v>
      </c>
      <c r="H2602" t="s">
        <v>31</v>
      </c>
      <c r="I2602" t="s">
        <v>22</v>
      </c>
      <c r="J2602" t="s">
        <v>24</v>
      </c>
      <c r="K2602" t="s">
        <v>169</v>
      </c>
      <c r="L2602" t="s">
        <v>3990</v>
      </c>
      <c r="M2602" s="2">
        <v>0</v>
      </c>
      <c r="N2602" s="3">
        <v>23</v>
      </c>
      <c r="O2602" s="3">
        <v>5</v>
      </c>
      <c r="P2602">
        <v>2</v>
      </c>
      <c r="Q2602" t="s">
        <v>7880</v>
      </c>
    </row>
    <row r="2603" spans="1:17" x14ac:dyDescent="0.25">
      <c r="A2603" t="s">
        <v>3991</v>
      </c>
      <c r="B2603" s="1">
        <v>41156</v>
      </c>
      <c r="C2603" t="s">
        <v>3468</v>
      </c>
      <c r="D2603" t="s">
        <v>28</v>
      </c>
      <c r="E2603" t="s">
        <v>29</v>
      </c>
      <c r="F2603" t="s">
        <v>3992</v>
      </c>
      <c r="G2603" t="s">
        <v>20</v>
      </c>
      <c r="H2603" t="s">
        <v>31</v>
      </c>
      <c r="I2603" t="s">
        <v>22</v>
      </c>
      <c r="J2603" t="s">
        <v>24</v>
      </c>
      <c r="K2603" t="s">
        <v>78</v>
      </c>
      <c r="L2603" t="s">
        <v>1448</v>
      </c>
      <c r="M2603" s="2">
        <v>0</v>
      </c>
      <c r="N2603" s="3">
        <v>12</v>
      </c>
      <c r="O2603" s="3">
        <v>1</v>
      </c>
      <c r="P2603">
        <v>3</v>
      </c>
      <c r="Q2603" t="s">
        <v>7880</v>
      </c>
    </row>
    <row r="2604" spans="1:17" x14ac:dyDescent="0.25">
      <c r="A2604" t="s">
        <v>3993</v>
      </c>
      <c r="B2604" s="1">
        <v>41156</v>
      </c>
      <c r="C2604" t="s">
        <v>2302</v>
      </c>
      <c r="D2604" t="s">
        <v>73</v>
      </c>
      <c r="E2604" t="s">
        <v>74</v>
      </c>
      <c r="F2604" t="s">
        <v>75</v>
      </c>
      <c r="G2604" t="s">
        <v>76</v>
      </c>
      <c r="H2604" t="s">
        <v>31</v>
      </c>
      <c r="I2604" t="s">
        <v>32</v>
      </c>
      <c r="J2604" t="s">
        <v>107</v>
      </c>
      <c r="K2604" t="s">
        <v>147</v>
      </c>
      <c r="L2604" t="s">
        <v>2749</v>
      </c>
      <c r="M2604" s="2">
        <v>0</v>
      </c>
      <c r="N2604" s="3">
        <v>956</v>
      </c>
      <c r="O2604" s="3">
        <v>124</v>
      </c>
      <c r="P2604">
        <v>4</v>
      </c>
      <c r="Q2604" t="s">
        <v>7881</v>
      </c>
    </row>
    <row r="2605" spans="1:17" x14ac:dyDescent="0.25">
      <c r="A2605" t="s">
        <v>3994</v>
      </c>
      <c r="B2605" s="1">
        <v>41156</v>
      </c>
      <c r="C2605" t="s">
        <v>2799</v>
      </c>
      <c r="D2605" t="s">
        <v>73</v>
      </c>
      <c r="E2605" t="s">
        <v>74</v>
      </c>
      <c r="F2605" t="s">
        <v>75</v>
      </c>
      <c r="G2605" t="s">
        <v>76</v>
      </c>
      <c r="H2605" t="s">
        <v>47</v>
      </c>
      <c r="I2605" t="s">
        <v>22</v>
      </c>
      <c r="J2605" t="s">
        <v>34</v>
      </c>
      <c r="K2605" t="s">
        <v>35</v>
      </c>
      <c r="L2605" t="s">
        <v>3254</v>
      </c>
      <c r="M2605" s="2">
        <v>0</v>
      </c>
      <c r="N2605" s="3">
        <v>1024</v>
      </c>
      <c r="O2605" s="3">
        <v>92</v>
      </c>
      <c r="P2605">
        <v>6</v>
      </c>
      <c r="Q2605" t="s">
        <v>7881</v>
      </c>
    </row>
    <row r="2606" spans="1:17" x14ac:dyDescent="0.25">
      <c r="A2606" t="s">
        <v>3995</v>
      </c>
      <c r="B2606" s="1">
        <v>41156</v>
      </c>
      <c r="C2606" t="s">
        <v>3761</v>
      </c>
      <c r="D2606" t="s">
        <v>81</v>
      </c>
      <c r="E2606" t="s">
        <v>82</v>
      </c>
      <c r="F2606" t="s">
        <v>82</v>
      </c>
      <c r="G2606" t="s">
        <v>41</v>
      </c>
      <c r="H2606" t="s">
        <v>31</v>
      </c>
      <c r="I2606" t="s">
        <v>95</v>
      </c>
      <c r="J2606" t="s">
        <v>34</v>
      </c>
      <c r="K2606" t="s">
        <v>218</v>
      </c>
      <c r="L2606" t="s">
        <v>3996</v>
      </c>
      <c r="M2606" s="2">
        <v>0</v>
      </c>
      <c r="N2606" s="3">
        <v>206</v>
      </c>
      <c r="O2606" s="3">
        <v>99</v>
      </c>
      <c r="P2606">
        <v>4</v>
      </c>
      <c r="Q2606" t="s">
        <v>7881</v>
      </c>
    </row>
    <row r="2607" spans="1:17" x14ac:dyDescent="0.25">
      <c r="A2607" t="s">
        <v>3995</v>
      </c>
      <c r="B2607" s="1">
        <v>41156</v>
      </c>
      <c r="C2607" t="s">
        <v>3761</v>
      </c>
      <c r="D2607" t="s">
        <v>81</v>
      </c>
      <c r="E2607" t="s">
        <v>82</v>
      </c>
      <c r="F2607" t="s">
        <v>82</v>
      </c>
      <c r="G2607" t="s">
        <v>41</v>
      </c>
      <c r="H2607" t="s">
        <v>31</v>
      </c>
      <c r="I2607" t="s">
        <v>95</v>
      </c>
      <c r="J2607" t="s">
        <v>24</v>
      </c>
      <c r="K2607" t="s">
        <v>169</v>
      </c>
      <c r="L2607" t="s">
        <v>334</v>
      </c>
      <c r="M2607" s="2">
        <v>0</v>
      </c>
      <c r="N2607" s="3">
        <v>27</v>
      </c>
      <c r="O2607" s="3">
        <v>9</v>
      </c>
      <c r="P2607">
        <v>1</v>
      </c>
      <c r="Q2607" t="s">
        <v>7881</v>
      </c>
    </row>
    <row r="2608" spans="1:17" x14ac:dyDescent="0.25">
      <c r="A2608" t="s">
        <v>3995</v>
      </c>
      <c r="B2608" s="1">
        <v>41156</v>
      </c>
      <c r="C2608" t="s">
        <v>3761</v>
      </c>
      <c r="D2608" t="s">
        <v>81</v>
      </c>
      <c r="E2608" t="s">
        <v>82</v>
      </c>
      <c r="F2608" t="s">
        <v>82</v>
      </c>
      <c r="G2608" t="s">
        <v>41</v>
      </c>
      <c r="H2608" t="s">
        <v>31</v>
      </c>
      <c r="I2608" t="s">
        <v>95</v>
      </c>
      <c r="J2608" t="s">
        <v>24</v>
      </c>
      <c r="K2608" t="s">
        <v>91</v>
      </c>
      <c r="L2608" t="s">
        <v>1750</v>
      </c>
      <c r="M2608" s="2">
        <v>0</v>
      </c>
      <c r="N2608" s="3">
        <v>9</v>
      </c>
      <c r="O2608" s="3">
        <v>3</v>
      </c>
      <c r="P2608">
        <v>2</v>
      </c>
      <c r="Q2608" t="s">
        <v>7881</v>
      </c>
    </row>
    <row r="2609" spans="1:17" x14ac:dyDescent="0.25">
      <c r="A2609" t="s">
        <v>3997</v>
      </c>
      <c r="B2609" s="1">
        <v>41156</v>
      </c>
      <c r="C2609" t="s">
        <v>1058</v>
      </c>
      <c r="D2609" t="s">
        <v>101</v>
      </c>
      <c r="E2609" t="s">
        <v>874</v>
      </c>
      <c r="F2609" t="s">
        <v>875</v>
      </c>
      <c r="G2609" t="s">
        <v>41</v>
      </c>
      <c r="H2609" t="s">
        <v>47</v>
      </c>
      <c r="I2609" t="s">
        <v>32</v>
      </c>
      <c r="J2609" t="s">
        <v>107</v>
      </c>
      <c r="K2609" t="s">
        <v>186</v>
      </c>
      <c r="L2609" t="s">
        <v>3270</v>
      </c>
      <c r="M2609" s="2">
        <v>0</v>
      </c>
      <c r="N2609" s="3">
        <v>229</v>
      </c>
      <c r="O2609" s="3">
        <v>16</v>
      </c>
      <c r="P2609">
        <v>6</v>
      </c>
      <c r="Q2609" t="s">
        <v>7880</v>
      </c>
    </row>
    <row r="2610" spans="1:17" x14ac:dyDescent="0.25">
      <c r="A2610" t="s">
        <v>3998</v>
      </c>
      <c r="B2610" s="1">
        <v>41157</v>
      </c>
      <c r="C2610" t="s">
        <v>3999</v>
      </c>
      <c r="D2610" t="s">
        <v>28</v>
      </c>
      <c r="E2610" t="s">
        <v>29</v>
      </c>
      <c r="F2610" t="s">
        <v>280</v>
      </c>
      <c r="G2610" t="s">
        <v>20</v>
      </c>
      <c r="H2610" t="s">
        <v>47</v>
      </c>
      <c r="I2610" t="s">
        <v>54</v>
      </c>
      <c r="J2610" t="s">
        <v>34</v>
      </c>
      <c r="K2610" t="s">
        <v>35</v>
      </c>
      <c r="L2610" t="s">
        <v>4000</v>
      </c>
      <c r="M2610" s="2">
        <v>0.1</v>
      </c>
      <c r="N2610" s="3">
        <v>750</v>
      </c>
      <c r="O2610" s="3">
        <v>92</v>
      </c>
      <c r="P2610">
        <v>5</v>
      </c>
      <c r="Q2610" t="s">
        <v>7881</v>
      </c>
    </row>
    <row r="2611" spans="1:17" x14ac:dyDescent="0.25">
      <c r="A2611" t="s">
        <v>3998</v>
      </c>
      <c r="B2611" s="1">
        <v>41157</v>
      </c>
      <c r="C2611" t="s">
        <v>3999</v>
      </c>
      <c r="D2611" t="s">
        <v>28</v>
      </c>
      <c r="E2611" t="s">
        <v>29</v>
      </c>
      <c r="F2611" t="s">
        <v>280</v>
      </c>
      <c r="G2611" t="s">
        <v>20</v>
      </c>
      <c r="H2611" t="s">
        <v>47</v>
      </c>
      <c r="I2611" t="s">
        <v>54</v>
      </c>
      <c r="J2611" t="s">
        <v>24</v>
      </c>
      <c r="K2611" t="s">
        <v>43</v>
      </c>
      <c r="L2611" t="s">
        <v>347</v>
      </c>
      <c r="M2611" s="2">
        <v>0.1</v>
      </c>
      <c r="N2611" s="3">
        <v>17</v>
      </c>
      <c r="O2611" s="3">
        <v>2</v>
      </c>
      <c r="P2611">
        <v>1</v>
      </c>
      <c r="Q2611" t="s">
        <v>7881</v>
      </c>
    </row>
    <row r="2612" spans="1:17" x14ac:dyDescent="0.25">
      <c r="A2612" t="s">
        <v>3998</v>
      </c>
      <c r="B2612" s="1">
        <v>41157</v>
      </c>
      <c r="C2612" t="s">
        <v>3999</v>
      </c>
      <c r="D2612" t="s">
        <v>28</v>
      </c>
      <c r="E2612" t="s">
        <v>29</v>
      </c>
      <c r="F2612" t="s">
        <v>280</v>
      </c>
      <c r="G2612" t="s">
        <v>20</v>
      </c>
      <c r="H2612" t="s">
        <v>47</v>
      </c>
      <c r="I2612" t="s">
        <v>54</v>
      </c>
      <c r="J2612" t="s">
        <v>24</v>
      </c>
      <c r="K2612" t="s">
        <v>43</v>
      </c>
      <c r="L2612" t="s">
        <v>1368</v>
      </c>
      <c r="M2612" s="2">
        <v>0.1</v>
      </c>
      <c r="N2612" s="3">
        <v>63</v>
      </c>
      <c r="O2612" s="3">
        <v>6</v>
      </c>
      <c r="P2612">
        <v>3</v>
      </c>
      <c r="Q2612" t="s">
        <v>7881</v>
      </c>
    </row>
    <row r="2613" spans="1:17" x14ac:dyDescent="0.25">
      <c r="A2613" t="s">
        <v>4001</v>
      </c>
      <c r="B2613" s="1">
        <v>41157</v>
      </c>
      <c r="C2613" t="s">
        <v>3239</v>
      </c>
      <c r="D2613" t="s">
        <v>38</v>
      </c>
      <c r="E2613" t="s">
        <v>495</v>
      </c>
      <c r="F2613" t="s">
        <v>930</v>
      </c>
      <c r="G2613" t="s">
        <v>41</v>
      </c>
      <c r="H2613" t="s">
        <v>31</v>
      </c>
      <c r="I2613" t="s">
        <v>22</v>
      </c>
      <c r="J2613" t="s">
        <v>34</v>
      </c>
      <c r="K2613" t="s">
        <v>35</v>
      </c>
      <c r="L2613" t="s">
        <v>1427</v>
      </c>
      <c r="M2613" s="2">
        <v>0.1</v>
      </c>
      <c r="N2613" s="3">
        <v>221</v>
      </c>
      <c r="O2613" s="3">
        <v>37</v>
      </c>
      <c r="P2613">
        <v>2</v>
      </c>
      <c r="Q2613" t="s">
        <v>7880</v>
      </c>
    </row>
    <row r="2614" spans="1:17" x14ac:dyDescent="0.25">
      <c r="A2614" t="s">
        <v>4001</v>
      </c>
      <c r="B2614" s="1">
        <v>41157</v>
      </c>
      <c r="C2614" t="s">
        <v>3239</v>
      </c>
      <c r="D2614" t="s">
        <v>38</v>
      </c>
      <c r="E2614" t="s">
        <v>495</v>
      </c>
      <c r="F2614" t="s">
        <v>930</v>
      </c>
      <c r="G2614" t="s">
        <v>41</v>
      </c>
      <c r="H2614" t="s">
        <v>31</v>
      </c>
      <c r="I2614" t="s">
        <v>22</v>
      </c>
      <c r="J2614" t="s">
        <v>107</v>
      </c>
      <c r="K2614" t="s">
        <v>108</v>
      </c>
      <c r="L2614" t="s">
        <v>1594</v>
      </c>
      <c r="M2614" s="2">
        <v>0.15</v>
      </c>
      <c r="N2614" s="3">
        <v>170</v>
      </c>
      <c r="O2614" s="3">
        <v>0</v>
      </c>
      <c r="P2614">
        <v>5</v>
      </c>
      <c r="Q2614" t="s">
        <v>7881</v>
      </c>
    </row>
    <row r="2615" spans="1:17" x14ac:dyDescent="0.25">
      <c r="A2615" t="s">
        <v>4002</v>
      </c>
      <c r="B2615" s="1">
        <v>41157</v>
      </c>
      <c r="C2615" t="s">
        <v>4003</v>
      </c>
      <c r="D2615" t="s">
        <v>38</v>
      </c>
      <c r="E2615" t="s">
        <v>178</v>
      </c>
      <c r="F2615" t="s">
        <v>4004</v>
      </c>
      <c r="G2615" t="s">
        <v>41</v>
      </c>
      <c r="H2615" t="s">
        <v>47</v>
      </c>
      <c r="I2615" t="s">
        <v>32</v>
      </c>
      <c r="J2615" t="s">
        <v>24</v>
      </c>
      <c r="K2615" t="s">
        <v>43</v>
      </c>
      <c r="L2615" t="s">
        <v>1934</v>
      </c>
      <c r="M2615" s="2">
        <v>0</v>
      </c>
      <c r="N2615" s="3">
        <v>101</v>
      </c>
      <c r="O2615" s="3">
        <v>33</v>
      </c>
      <c r="P2615">
        <v>7</v>
      </c>
      <c r="Q2615" t="s">
        <v>7881</v>
      </c>
    </row>
    <row r="2616" spans="1:17" x14ac:dyDescent="0.25">
      <c r="A2616" t="s">
        <v>4005</v>
      </c>
      <c r="B2616" s="1">
        <v>41157</v>
      </c>
      <c r="C2616" t="s">
        <v>585</v>
      </c>
      <c r="D2616" t="s">
        <v>101</v>
      </c>
      <c r="E2616" t="s">
        <v>1523</v>
      </c>
      <c r="F2616" t="s">
        <v>1524</v>
      </c>
      <c r="G2616" t="s">
        <v>41</v>
      </c>
      <c r="H2616" t="s">
        <v>21</v>
      </c>
      <c r="I2616" t="s">
        <v>32</v>
      </c>
      <c r="J2616" t="s">
        <v>24</v>
      </c>
      <c r="K2616" t="s">
        <v>25</v>
      </c>
      <c r="L2616" t="s">
        <v>1277</v>
      </c>
      <c r="M2616" s="2">
        <v>0</v>
      </c>
      <c r="N2616" s="3">
        <v>16</v>
      </c>
      <c r="O2616" s="3">
        <v>0</v>
      </c>
      <c r="P2616">
        <v>1</v>
      </c>
      <c r="Q2616" t="s">
        <v>7881</v>
      </c>
    </row>
    <row r="2617" spans="1:17" x14ac:dyDescent="0.25">
      <c r="A2617" t="s">
        <v>4006</v>
      </c>
      <c r="B2617" s="1">
        <v>41157</v>
      </c>
      <c r="C2617" t="s">
        <v>488</v>
      </c>
      <c r="D2617" t="s">
        <v>338</v>
      </c>
      <c r="E2617" t="s">
        <v>1676</v>
      </c>
      <c r="F2617" t="s">
        <v>1677</v>
      </c>
      <c r="G2617" t="s">
        <v>41</v>
      </c>
      <c r="H2617" t="s">
        <v>47</v>
      </c>
      <c r="I2617" t="s">
        <v>32</v>
      </c>
      <c r="J2617" t="s">
        <v>24</v>
      </c>
      <c r="K2617" t="s">
        <v>50</v>
      </c>
      <c r="L2617" t="s">
        <v>3078</v>
      </c>
      <c r="M2617" s="2">
        <v>0</v>
      </c>
      <c r="N2617" s="3">
        <v>147</v>
      </c>
      <c r="O2617" s="3">
        <v>4</v>
      </c>
      <c r="P2617">
        <v>3</v>
      </c>
      <c r="Q2617" t="s">
        <v>7880</v>
      </c>
    </row>
    <row r="2618" spans="1:17" x14ac:dyDescent="0.25">
      <c r="A2618" t="s">
        <v>4007</v>
      </c>
      <c r="B2618" s="1">
        <v>41158</v>
      </c>
      <c r="C2618" t="s">
        <v>4008</v>
      </c>
      <c r="D2618" t="s">
        <v>38</v>
      </c>
      <c r="E2618" t="s">
        <v>178</v>
      </c>
      <c r="F2618" t="s">
        <v>385</v>
      </c>
      <c r="G2618" t="s">
        <v>41</v>
      </c>
      <c r="H2618" t="s">
        <v>31</v>
      </c>
      <c r="I2618" t="s">
        <v>32</v>
      </c>
      <c r="J2618" t="s">
        <v>24</v>
      </c>
      <c r="K2618" t="s">
        <v>50</v>
      </c>
      <c r="L2618" t="s">
        <v>2248</v>
      </c>
      <c r="M2618" s="2">
        <v>0.1</v>
      </c>
      <c r="N2618" s="3">
        <v>115</v>
      </c>
      <c r="O2618" s="3">
        <v>3</v>
      </c>
      <c r="P2618">
        <v>1</v>
      </c>
      <c r="Q2618" t="s">
        <v>7881</v>
      </c>
    </row>
    <row r="2619" spans="1:17" x14ac:dyDescent="0.25">
      <c r="A2619" t="s">
        <v>4007</v>
      </c>
      <c r="B2619" s="1">
        <v>41158</v>
      </c>
      <c r="C2619" t="s">
        <v>4008</v>
      </c>
      <c r="D2619" t="s">
        <v>38</v>
      </c>
      <c r="E2619" t="s">
        <v>178</v>
      </c>
      <c r="F2619" t="s">
        <v>385</v>
      </c>
      <c r="G2619" t="s">
        <v>41</v>
      </c>
      <c r="H2619" t="s">
        <v>31</v>
      </c>
      <c r="I2619" t="s">
        <v>32</v>
      </c>
      <c r="J2619" t="s">
        <v>107</v>
      </c>
      <c r="K2619" t="s">
        <v>186</v>
      </c>
      <c r="L2619" t="s">
        <v>4009</v>
      </c>
      <c r="M2619" s="2">
        <v>0</v>
      </c>
      <c r="N2619" s="3">
        <v>232</v>
      </c>
      <c r="O2619" s="3">
        <v>35</v>
      </c>
      <c r="P2619">
        <v>5</v>
      </c>
      <c r="Q2619" t="s">
        <v>7881</v>
      </c>
    </row>
    <row r="2620" spans="1:17" x14ac:dyDescent="0.25">
      <c r="A2620" t="s">
        <v>4010</v>
      </c>
      <c r="B2620" s="1">
        <v>41158</v>
      </c>
      <c r="C2620" t="s">
        <v>882</v>
      </c>
      <c r="D2620" t="s">
        <v>28</v>
      </c>
      <c r="E2620" t="s">
        <v>29</v>
      </c>
      <c r="F2620" t="s">
        <v>280</v>
      </c>
      <c r="G2620" t="s">
        <v>20</v>
      </c>
      <c r="H2620" t="s">
        <v>31</v>
      </c>
      <c r="I2620" t="s">
        <v>22</v>
      </c>
      <c r="J2620" t="s">
        <v>24</v>
      </c>
      <c r="K2620" t="s">
        <v>78</v>
      </c>
      <c r="L2620" t="s">
        <v>2178</v>
      </c>
      <c r="M2620" s="2">
        <v>0.1</v>
      </c>
      <c r="N2620" s="3">
        <v>55</v>
      </c>
      <c r="O2620" s="3">
        <v>22</v>
      </c>
      <c r="P2620">
        <v>7</v>
      </c>
      <c r="Q2620" t="s">
        <v>7880</v>
      </c>
    </row>
    <row r="2621" spans="1:17" x14ac:dyDescent="0.25">
      <c r="A2621" t="s">
        <v>4010</v>
      </c>
      <c r="B2621" s="1">
        <v>41158</v>
      </c>
      <c r="C2621" t="s">
        <v>882</v>
      </c>
      <c r="D2621" t="s">
        <v>28</v>
      </c>
      <c r="E2621" t="s">
        <v>29</v>
      </c>
      <c r="F2621" t="s">
        <v>280</v>
      </c>
      <c r="G2621" t="s">
        <v>20</v>
      </c>
      <c r="H2621" t="s">
        <v>31</v>
      </c>
      <c r="I2621" t="s">
        <v>22</v>
      </c>
      <c r="J2621" t="s">
        <v>24</v>
      </c>
      <c r="K2621" t="s">
        <v>50</v>
      </c>
      <c r="L2621" t="s">
        <v>3307</v>
      </c>
      <c r="M2621" s="2">
        <v>0.1</v>
      </c>
      <c r="N2621" s="3">
        <v>260</v>
      </c>
      <c r="O2621" s="3">
        <v>46</v>
      </c>
      <c r="P2621">
        <v>5</v>
      </c>
      <c r="Q2621" t="s">
        <v>7881</v>
      </c>
    </row>
    <row r="2622" spans="1:17" x14ac:dyDescent="0.25">
      <c r="A2622" t="s">
        <v>4011</v>
      </c>
      <c r="B2622" s="1">
        <v>41158</v>
      </c>
      <c r="C2622" t="s">
        <v>2822</v>
      </c>
      <c r="D2622" t="s">
        <v>38</v>
      </c>
      <c r="E2622" t="s">
        <v>67</v>
      </c>
      <c r="F2622" t="s">
        <v>586</v>
      </c>
      <c r="G2622" t="s">
        <v>41</v>
      </c>
      <c r="H2622" t="s">
        <v>47</v>
      </c>
      <c r="I2622" t="s">
        <v>22</v>
      </c>
      <c r="J2622" t="s">
        <v>24</v>
      </c>
      <c r="K2622" t="s">
        <v>63</v>
      </c>
      <c r="L2622" t="s">
        <v>1640</v>
      </c>
      <c r="M2622" s="2">
        <v>0</v>
      </c>
      <c r="N2622" s="3">
        <v>16</v>
      </c>
      <c r="O2622" s="3">
        <v>4</v>
      </c>
      <c r="P2622">
        <v>1</v>
      </c>
      <c r="Q2622" t="s">
        <v>7880</v>
      </c>
    </row>
    <row r="2623" spans="1:17" x14ac:dyDescent="0.25">
      <c r="A2623" t="s">
        <v>4012</v>
      </c>
      <c r="B2623" s="1">
        <v>41158</v>
      </c>
      <c r="C2623" t="s">
        <v>1796</v>
      </c>
      <c r="D2623" t="s">
        <v>18</v>
      </c>
      <c r="E2623" t="s">
        <v>128</v>
      </c>
      <c r="F2623" t="s">
        <v>129</v>
      </c>
      <c r="G2623" t="s">
        <v>20</v>
      </c>
      <c r="H2623" t="s">
        <v>31</v>
      </c>
      <c r="I2623" t="s">
        <v>32</v>
      </c>
      <c r="J2623" t="s">
        <v>34</v>
      </c>
      <c r="K2623" t="s">
        <v>218</v>
      </c>
      <c r="L2623" t="s">
        <v>4013</v>
      </c>
      <c r="M2623" s="2">
        <v>0.6</v>
      </c>
      <c r="N2623" s="3">
        <v>30</v>
      </c>
      <c r="O2623" s="3">
        <v>-18</v>
      </c>
      <c r="P2623">
        <v>3</v>
      </c>
      <c r="Q2623" t="s">
        <v>7880</v>
      </c>
    </row>
    <row r="2624" spans="1:17" x14ac:dyDescent="0.25">
      <c r="A2624" t="s">
        <v>4014</v>
      </c>
      <c r="B2624" s="1">
        <v>41159</v>
      </c>
      <c r="C2624" t="s">
        <v>1953</v>
      </c>
      <c r="D2624" t="s">
        <v>28</v>
      </c>
      <c r="E2624" t="s">
        <v>29</v>
      </c>
      <c r="F2624" t="s">
        <v>3007</v>
      </c>
      <c r="G2624" t="s">
        <v>20</v>
      </c>
      <c r="H2624" t="s">
        <v>47</v>
      </c>
      <c r="I2624" t="s">
        <v>32</v>
      </c>
      <c r="J2624" t="s">
        <v>24</v>
      </c>
      <c r="K2624" t="s">
        <v>43</v>
      </c>
      <c r="L2624" t="s">
        <v>452</v>
      </c>
      <c r="M2624" s="2">
        <v>0</v>
      </c>
      <c r="N2624" s="3">
        <v>97</v>
      </c>
      <c r="O2624" s="3">
        <v>17</v>
      </c>
      <c r="P2624">
        <v>2</v>
      </c>
      <c r="Q2624" t="s">
        <v>7881</v>
      </c>
    </row>
    <row r="2625" spans="1:17" x14ac:dyDescent="0.25">
      <c r="A2625" t="s">
        <v>4015</v>
      </c>
      <c r="B2625" s="1">
        <v>41159</v>
      </c>
      <c r="C2625" t="s">
        <v>2869</v>
      </c>
      <c r="D2625" t="s">
        <v>28</v>
      </c>
      <c r="E2625" t="s">
        <v>29</v>
      </c>
      <c r="F2625" t="s">
        <v>4016</v>
      </c>
      <c r="G2625" t="s">
        <v>20</v>
      </c>
      <c r="H2625" t="s">
        <v>47</v>
      </c>
      <c r="I2625" t="s">
        <v>32</v>
      </c>
      <c r="J2625" t="s">
        <v>24</v>
      </c>
      <c r="K2625" t="s">
        <v>78</v>
      </c>
      <c r="L2625" t="s">
        <v>2494</v>
      </c>
      <c r="M2625" s="2">
        <v>0</v>
      </c>
      <c r="N2625" s="3">
        <v>40</v>
      </c>
      <c r="O2625" s="3">
        <v>18</v>
      </c>
      <c r="P2625">
        <v>4</v>
      </c>
      <c r="Q2625" t="s">
        <v>7880</v>
      </c>
    </row>
    <row r="2626" spans="1:17" x14ac:dyDescent="0.25">
      <c r="A2626" t="s">
        <v>4015</v>
      </c>
      <c r="B2626" s="1">
        <v>41159</v>
      </c>
      <c r="C2626" t="s">
        <v>2869</v>
      </c>
      <c r="D2626" t="s">
        <v>28</v>
      </c>
      <c r="E2626" t="s">
        <v>29</v>
      </c>
      <c r="F2626" t="s">
        <v>4016</v>
      </c>
      <c r="G2626" t="s">
        <v>20</v>
      </c>
      <c r="H2626" t="s">
        <v>47</v>
      </c>
      <c r="I2626" t="s">
        <v>32</v>
      </c>
      <c r="J2626" t="s">
        <v>107</v>
      </c>
      <c r="K2626" t="s">
        <v>136</v>
      </c>
      <c r="L2626" t="s">
        <v>589</v>
      </c>
      <c r="M2626" s="2">
        <v>0</v>
      </c>
      <c r="N2626" s="3">
        <v>144</v>
      </c>
      <c r="O2626" s="3">
        <v>23</v>
      </c>
      <c r="P2626">
        <v>1</v>
      </c>
      <c r="Q2626" t="s">
        <v>7881</v>
      </c>
    </row>
    <row r="2627" spans="1:17" x14ac:dyDescent="0.25">
      <c r="A2627" t="s">
        <v>4017</v>
      </c>
      <c r="B2627" s="1">
        <v>41159</v>
      </c>
      <c r="C2627" t="s">
        <v>929</v>
      </c>
      <c r="D2627" t="s">
        <v>38</v>
      </c>
      <c r="E2627" t="s">
        <v>178</v>
      </c>
      <c r="F2627" t="s">
        <v>4018</v>
      </c>
      <c r="G2627" t="s">
        <v>41</v>
      </c>
      <c r="H2627" t="s">
        <v>21</v>
      </c>
      <c r="I2627" t="s">
        <v>32</v>
      </c>
      <c r="J2627" t="s">
        <v>107</v>
      </c>
      <c r="K2627" t="s">
        <v>186</v>
      </c>
      <c r="L2627" t="s">
        <v>2387</v>
      </c>
      <c r="M2627" s="2">
        <v>0</v>
      </c>
      <c r="N2627" s="3">
        <v>777</v>
      </c>
      <c r="O2627" s="3">
        <v>365</v>
      </c>
      <c r="P2627">
        <v>3</v>
      </c>
      <c r="Q2627" t="s">
        <v>7881</v>
      </c>
    </row>
    <row r="2628" spans="1:17" x14ac:dyDescent="0.25">
      <c r="A2628" t="s">
        <v>4019</v>
      </c>
      <c r="B2628" s="1">
        <v>41159</v>
      </c>
      <c r="C2628" t="s">
        <v>2107</v>
      </c>
      <c r="D2628" t="s">
        <v>73</v>
      </c>
      <c r="E2628" t="s">
        <v>74</v>
      </c>
      <c r="F2628" t="s">
        <v>75</v>
      </c>
      <c r="G2628" t="s">
        <v>76</v>
      </c>
      <c r="H2628" t="s">
        <v>21</v>
      </c>
      <c r="I2628" t="s">
        <v>32</v>
      </c>
      <c r="J2628" t="s">
        <v>24</v>
      </c>
      <c r="K2628" t="s">
        <v>43</v>
      </c>
      <c r="L2628" t="s">
        <v>1934</v>
      </c>
      <c r="M2628" s="2">
        <v>0</v>
      </c>
      <c r="N2628" s="3">
        <v>14</v>
      </c>
      <c r="O2628" s="3">
        <v>5</v>
      </c>
      <c r="P2628">
        <v>1</v>
      </c>
      <c r="Q2628" t="s">
        <v>7880</v>
      </c>
    </row>
    <row r="2629" spans="1:17" x14ac:dyDescent="0.25">
      <c r="A2629" t="s">
        <v>4020</v>
      </c>
      <c r="B2629" s="1">
        <v>41159</v>
      </c>
      <c r="C2629" t="s">
        <v>1230</v>
      </c>
      <c r="D2629" t="s">
        <v>38</v>
      </c>
      <c r="E2629" t="s">
        <v>284</v>
      </c>
      <c r="F2629" t="s">
        <v>4021</v>
      </c>
      <c r="G2629" t="s">
        <v>41</v>
      </c>
      <c r="H2629" t="s">
        <v>47</v>
      </c>
      <c r="I2629" t="s">
        <v>54</v>
      </c>
      <c r="J2629" t="s">
        <v>24</v>
      </c>
      <c r="K2629" t="s">
        <v>78</v>
      </c>
      <c r="L2629" t="s">
        <v>3136</v>
      </c>
      <c r="M2629" s="2">
        <v>0</v>
      </c>
      <c r="N2629" s="3">
        <v>184</v>
      </c>
      <c r="O2629" s="3">
        <v>39</v>
      </c>
      <c r="P2629">
        <v>13</v>
      </c>
      <c r="Q2629" t="s">
        <v>7880</v>
      </c>
    </row>
    <row r="2630" spans="1:17" x14ac:dyDescent="0.25">
      <c r="A2630" t="s">
        <v>4022</v>
      </c>
      <c r="B2630" s="1">
        <v>41159</v>
      </c>
      <c r="C2630" t="s">
        <v>937</v>
      </c>
      <c r="D2630" t="s">
        <v>101</v>
      </c>
      <c r="E2630" t="s">
        <v>291</v>
      </c>
      <c r="F2630" t="s">
        <v>4023</v>
      </c>
      <c r="G2630" t="s">
        <v>41</v>
      </c>
      <c r="H2630" t="s">
        <v>21</v>
      </c>
      <c r="I2630" t="s">
        <v>32</v>
      </c>
      <c r="J2630" t="s">
        <v>24</v>
      </c>
      <c r="K2630" t="s">
        <v>50</v>
      </c>
      <c r="L2630" t="s">
        <v>2125</v>
      </c>
      <c r="M2630" s="2">
        <v>0.1</v>
      </c>
      <c r="N2630" s="3">
        <v>44</v>
      </c>
      <c r="O2630" s="3">
        <v>11</v>
      </c>
      <c r="P2630">
        <v>1</v>
      </c>
      <c r="Q2630" t="s">
        <v>7880</v>
      </c>
    </row>
    <row r="2631" spans="1:17" x14ac:dyDescent="0.25">
      <c r="A2631" t="s">
        <v>4024</v>
      </c>
      <c r="B2631" s="1">
        <v>41160</v>
      </c>
      <c r="C2631" t="s">
        <v>4025</v>
      </c>
      <c r="D2631" t="s">
        <v>101</v>
      </c>
      <c r="E2631" t="s">
        <v>183</v>
      </c>
      <c r="F2631" t="s">
        <v>4026</v>
      </c>
      <c r="G2631" t="s">
        <v>41</v>
      </c>
      <c r="H2631" t="s">
        <v>31</v>
      </c>
      <c r="I2631" t="s">
        <v>22</v>
      </c>
      <c r="J2631" t="s">
        <v>34</v>
      </c>
      <c r="K2631" t="s">
        <v>35</v>
      </c>
      <c r="L2631" t="s">
        <v>1477</v>
      </c>
      <c r="M2631" s="2">
        <v>0.1</v>
      </c>
      <c r="N2631" s="3">
        <v>133</v>
      </c>
      <c r="O2631" s="3">
        <v>-4</v>
      </c>
      <c r="P2631">
        <v>1</v>
      </c>
      <c r="Q2631" t="s">
        <v>7880</v>
      </c>
    </row>
    <row r="2632" spans="1:17" x14ac:dyDescent="0.25">
      <c r="A2632" t="s">
        <v>4027</v>
      </c>
      <c r="B2632" s="1">
        <v>41161</v>
      </c>
      <c r="C2632" t="s">
        <v>4028</v>
      </c>
      <c r="D2632" t="s">
        <v>38</v>
      </c>
      <c r="E2632" t="s">
        <v>304</v>
      </c>
      <c r="F2632" t="s">
        <v>4029</v>
      </c>
      <c r="G2632" t="s">
        <v>41</v>
      </c>
      <c r="H2632" t="s">
        <v>47</v>
      </c>
      <c r="I2632" t="s">
        <v>32</v>
      </c>
      <c r="J2632" t="s">
        <v>34</v>
      </c>
      <c r="K2632" t="s">
        <v>89</v>
      </c>
      <c r="L2632" t="s">
        <v>4030</v>
      </c>
      <c r="M2632" s="2">
        <v>0.35</v>
      </c>
      <c r="N2632" s="3">
        <v>1201</v>
      </c>
      <c r="O2632" s="3">
        <v>-148</v>
      </c>
      <c r="P2632">
        <v>2</v>
      </c>
      <c r="Q2632" t="s">
        <v>7880</v>
      </c>
    </row>
    <row r="2633" spans="1:17" x14ac:dyDescent="0.25">
      <c r="A2633" t="s">
        <v>4027</v>
      </c>
      <c r="B2633" s="1">
        <v>41161</v>
      </c>
      <c r="C2633" t="s">
        <v>4028</v>
      </c>
      <c r="D2633" t="s">
        <v>38</v>
      </c>
      <c r="E2633" t="s">
        <v>304</v>
      </c>
      <c r="F2633" t="s">
        <v>4029</v>
      </c>
      <c r="G2633" t="s">
        <v>41</v>
      </c>
      <c r="H2633" t="s">
        <v>47</v>
      </c>
      <c r="I2633" t="s">
        <v>32</v>
      </c>
      <c r="J2633" t="s">
        <v>24</v>
      </c>
      <c r="K2633" t="s">
        <v>141</v>
      </c>
      <c r="L2633" t="s">
        <v>4031</v>
      </c>
      <c r="M2633" s="2">
        <v>0.1</v>
      </c>
      <c r="N2633" s="3">
        <v>505</v>
      </c>
      <c r="O2633" s="3">
        <v>45</v>
      </c>
      <c r="P2633">
        <v>1</v>
      </c>
      <c r="Q2633" t="s">
        <v>7881</v>
      </c>
    </row>
    <row r="2634" spans="1:17" x14ac:dyDescent="0.25">
      <c r="A2634" t="s">
        <v>4032</v>
      </c>
      <c r="B2634" s="1">
        <v>41162</v>
      </c>
      <c r="C2634" t="s">
        <v>957</v>
      </c>
      <c r="D2634" t="s">
        <v>86</v>
      </c>
      <c r="E2634" t="s">
        <v>226</v>
      </c>
      <c r="F2634" t="s">
        <v>226</v>
      </c>
      <c r="G2634" t="s">
        <v>76</v>
      </c>
      <c r="H2634" t="s">
        <v>31</v>
      </c>
      <c r="I2634" t="s">
        <v>32</v>
      </c>
      <c r="J2634" t="s">
        <v>24</v>
      </c>
      <c r="K2634" t="s">
        <v>78</v>
      </c>
      <c r="L2634" t="s">
        <v>588</v>
      </c>
      <c r="M2634" s="2">
        <v>0</v>
      </c>
      <c r="N2634" s="3">
        <v>152</v>
      </c>
      <c r="O2634" s="3">
        <v>76</v>
      </c>
      <c r="P2634">
        <v>5</v>
      </c>
      <c r="Q2634" t="s">
        <v>7880</v>
      </c>
    </row>
    <row r="2635" spans="1:17" x14ac:dyDescent="0.25">
      <c r="A2635" t="s">
        <v>4033</v>
      </c>
      <c r="B2635" s="1">
        <v>41162</v>
      </c>
      <c r="C2635" t="s">
        <v>1803</v>
      </c>
      <c r="D2635" t="s">
        <v>101</v>
      </c>
      <c r="E2635" t="s">
        <v>291</v>
      </c>
      <c r="F2635" t="s">
        <v>596</v>
      </c>
      <c r="G2635" t="s">
        <v>41</v>
      </c>
      <c r="H2635" t="s">
        <v>21</v>
      </c>
      <c r="I2635" t="s">
        <v>32</v>
      </c>
      <c r="J2635" t="s">
        <v>24</v>
      </c>
      <c r="K2635" t="s">
        <v>78</v>
      </c>
      <c r="L2635" t="s">
        <v>2494</v>
      </c>
      <c r="M2635" s="2">
        <v>0</v>
      </c>
      <c r="N2635" s="3">
        <v>10</v>
      </c>
      <c r="O2635" s="3">
        <v>5</v>
      </c>
      <c r="P2635">
        <v>1</v>
      </c>
      <c r="Q2635" t="s">
        <v>7881</v>
      </c>
    </row>
    <row r="2636" spans="1:17" x14ac:dyDescent="0.25">
      <c r="A2636" t="s">
        <v>4033</v>
      </c>
      <c r="B2636" s="1">
        <v>41162</v>
      </c>
      <c r="C2636" t="s">
        <v>1803</v>
      </c>
      <c r="D2636" t="s">
        <v>101</v>
      </c>
      <c r="E2636" t="s">
        <v>291</v>
      </c>
      <c r="F2636" t="s">
        <v>596</v>
      </c>
      <c r="G2636" t="s">
        <v>41</v>
      </c>
      <c r="H2636" t="s">
        <v>21</v>
      </c>
      <c r="I2636" t="s">
        <v>32</v>
      </c>
      <c r="J2636" t="s">
        <v>24</v>
      </c>
      <c r="K2636" t="s">
        <v>78</v>
      </c>
      <c r="L2636" t="s">
        <v>122</v>
      </c>
      <c r="M2636" s="2">
        <v>0</v>
      </c>
      <c r="N2636" s="3">
        <v>12</v>
      </c>
      <c r="O2636" s="3">
        <v>4</v>
      </c>
      <c r="P2636">
        <v>2</v>
      </c>
      <c r="Q2636" t="s">
        <v>7881</v>
      </c>
    </row>
    <row r="2637" spans="1:17" x14ac:dyDescent="0.25">
      <c r="A2637" t="s">
        <v>4033</v>
      </c>
      <c r="B2637" s="1">
        <v>41162</v>
      </c>
      <c r="C2637" t="s">
        <v>1803</v>
      </c>
      <c r="D2637" t="s">
        <v>101</v>
      </c>
      <c r="E2637" t="s">
        <v>291</v>
      </c>
      <c r="F2637" t="s">
        <v>596</v>
      </c>
      <c r="G2637" t="s">
        <v>41</v>
      </c>
      <c r="H2637" t="s">
        <v>21</v>
      </c>
      <c r="I2637" t="s">
        <v>32</v>
      </c>
      <c r="J2637" t="s">
        <v>24</v>
      </c>
      <c r="K2637" t="s">
        <v>50</v>
      </c>
      <c r="L2637" t="s">
        <v>1375</v>
      </c>
      <c r="M2637" s="2">
        <v>0.1</v>
      </c>
      <c r="N2637" s="3">
        <v>107</v>
      </c>
      <c r="O2637" s="3">
        <v>44</v>
      </c>
      <c r="P2637">
        <v>7</v>
      </c>
      <c r="Q2637" t="s">
        <v>7881</v>
      </c>
    </row>
    <row r="2638" spans="1:17" x14ac:dyDescent="0.25">
      <c r="A2638" t="s">
        <v>4033</v>
      </c>
      <c r="B2638" s="1">
        <v>41162</v>
      </c>
      <c r="C2638" t="s">
        <v>1803</v>
      </c>
      <c r="D2638" t="s">
        <v>101</v>
      </c>
      <c r="E2638" t="s">
        <v>291</v>
      </c>
      <c r="F2638" t="s">
        <v>596</v>
      </c>
      <c r="G2638" t="s">
        <v>41</v>
      </c>
      <c r="H2638" t="s">
        <v>21</v>
      </c>
      <c r="I2638" t="s">
        <v>32</v>
      </c>
      <c r="J2638" t="s">
        <v>24</v>
      </c>
      <c r="K2638" t="s">
        <v>50</v>
      </c>
      <c r="L2638" t="s">
        <v>996</v>
      </c>
      <c r="M2638" s="2">
        <v>0.1</v>
      </c>
      <c r="N2638" s="3">
        <v>735</v>
      </c>
      <c r="O2638" s="3">
        <v>-33</v>
      </c>
      <c r="P2638">
        <v>4</v>
      </c>
      <c r="Q2638" t="s">
        <v>7880</v>
      </c>
    </row>
    <row r="2639" spans="1:17" x14ac:dyDescent="0.25">
      <c r="A2639" t="s">
        <v>4034</v>
      </c>
      <c r="B2639" s="1">
        <v>41162</v>
      </c>
      <c r="C2639" t="s">
        <v>165</v>
      </c>
      <c r="D2639" t="s">
        <v>101</v>
      </c>
      <c r="E2639" t="s">
        <v>291</v>
      </c>
      <c r="F2639" t="s">
        <v>4035</v>
      </c>
      <c r="G2639" t="s">
        <v>41</v>
      </c>
      <c r="H2639" t="s">
        <v>47</v>
      </c>
      <c r="I2639" t="s">
        <v>22</v>
      </c>
      <c r="J2639" t="s">
        <v>24</v>
      </c>
      <c r="K2639" t="s">
        <v>78</v>
      </c>
      <c r="L2639" t="s">
        <v>1285</v>
      </c>
      <c r="M2639" s="2">
        <v>0</v>
      </c>
      <c r="N2639" s="3">
        <v>492</v>
      </c>
      <c r="O2639" s="3">
        <v>197</v>
      </c>
      <c r="P2639">
        <v>10</v>
      </c>
      <c r="Q2639" t="s">
        <v>7880</v>
      </c>
    </row>
    <row r="2640" spans="1:17" x14ac:dyDescent="0.25">
      <c r="A2640" t="s">
        <v>4034</v>
      </c>
      <c r="B2640" s="1">
        <v>41162</v>
      </c>
      <c r="C2640" t="s">
        <v>165</v>
      </c>
      <c r="D2640" t="s">
        <v>101</v>
      </c>
      <c r="E2640" t="s">
        <v>291</v>
      </c>
      <c r="F2640" t="s">
        <v>4035</v>
      </c>
      <c r="G2640" t="s">
        <v>41</v>
      </c>
      <c r="H2640" t="s">
        <v>47</v>
      </c>
      <c r="I2640" t="s">
        <v>22</v>
      </c>
      <c r="J2640" t="s">
        <v>107</v>
      </c>
      <c r="K2640" t="s">
        <v>136</v>
      </c>
      <c r="L2640" t="s">
        <v>378</v>
      </c>
      <c r="M2640" s="2">
        <v>0</v>
      </c>
      <c r="N2640" s="3">
        <v>1001</v>
      </c>
      <c r="O2640" s="3">
        <v>280</v>
      </c>
      <c r="P2640">
        <v>6</v>
      </c>
      <c r="Q2640" t="s">
        <v>7880</v>
      </c>
    </row>
    <row r="2641" spans="1:17" x14ac:dyDescent="0.25">
      <c r="A2641" t="s">
        <v>4036</v>
      </c>
      <c r="B2641" s="1">
        <v>41162</v>
      </c>
      <c r="C2641" t="s">
        <v>3736</v>
      </c>
      <c r="D2641" t="s">
        <v>38</v>
      </c>
      <c r="E2641" t="s">
        <v>660</v>
      </c>
      <c r="F2641" t="s">
        <v>4037</v>
      </c>
      <c r="G2641" t="s">
        <v>41</v>
      </c>
      <c r="H2641" t="s">
        <v>21</v>
      </c>
      <c r="I2641" t="s">
        <v>54</v>
      </c>
      <c r="J2641" t="s">
        <v>24</v>
      </c>
      <c r="K2641" t="s">
        <v>43</v>
      </c>
      <c r="L2641" t="s">
        <v>1330</v>
      </c>
      <c r="M2641" s="2">
        <v>0</v>
      </c>
      <c r="N2641" s="3">
        <v>70</v>
      </c>
      <c r="O2641" s="3">
        <v>29</v>
      </c>
      <c r="P2641">
        <v>4</v>
      </c>
      <c r="Q2641" t="s">
        <v>7881</v>
      </c>
    </row>
    <row r="2642" spans="1:17" x14ac:dyDescent="0.25">
      <c r="A2642" t="s">
        <v>4036</v>
      </c>
      <c r="B2642" s="1">
        <v>41162</v>
      </c>
      <c r="C2642" t="s">
        <v>3736</v>
      </c>
      <c r="D2642" t="s">
        <v>38</v>
      </c>
      <c r="E2642" t="s">
        <v>660</v>
      </c>
      <c r="F2642" t="s">
        <v>4037</v>
      </c>
      <c r="G2642" t="s">
        <v>41</v>
      </c>
      <c r="H2642" t="s">
        <v>21</v>
      </c>
      <c r="I2642" t="s">
        <v>54</v>
      </c>
      <c r="J2642" t="s">
        <v>24</v>
      </c>
      <c r="K2642" t="s">
        <v>78</v>
      </c>
      <c r="L2642" t="s">
        <v>248</v>
      </c>
      <c r="M2642" s="2">
        <v>0</v>
      </c>
      <c r="N2642" s="3">
        <v>35</v>
      </c>
      <c r="O2642" s="3">
        <v>18</v>
      </c>
      <c r="P2642">
        <v>5</v>
      </c>
      <c r="Q2642" t="s">
        <v>7881</v>
      </c>
    </row>
    <row r="2643" spans="1:17" x14ac:dyDescent="0.25">
      <c r="A2643" t="s">
        <v>4036</v>
      </c>
      <c r="B2643" s="1">
        <v>41162</v>
      </c>
      <c r="C2643" t="s">
        <v>3736</v>
      </c>
      <c r="D2643" t="s">
        <v>38</v>
      </c>
      <c r="E2643" t="s">
        <v>660</v>
      </c>
      <c r="F2643" t="s">
        <v>4037</v>
      </c>
      <c r="G2643" t="s">
        <v>41</v>
      </c>
      <c r="H2643" t="s">
        <v>21</v>
      </c>
      <c r="I2643" t="s">
        <v>54</v>
      </c>
      <c r="J2643" t="s">
        <v>24</v>
      </c>
      <c r="K2643" t="s">
        <v>63</v>
      </c>
      <c r="L2643" t="s">
        <v>2547</v>
      </c>
      <c r="M2643" s="2">
        <v>0</v>
      </c>
      <c r="N2643" s="3">
        <v>52</v>
      </c>
      <c r="O2643" s="3">
        <v>11</v>
      </c>
      <c r="P2643">
        <v>5</v>
      </c>
      <c r="Q2643" t="s">
        <v>7880</v>
      </c>
    </row>
    <row r="2644" spans="1:17" x14ac:dyDescent="0.25">
      <c r="A2644" t="s">
        <v>4038</v>
      </c>
      <c r="B2644" s="1">
        <v>41162</v>
      </c>
      <c r="C2644" t="s">
        <v>517</v>
      </c>
      <c r="D2644" t="s">
        <v>28</v>
      </c>
      <c r="E2644" t="s">
        <v>664</v>
      </c>
      <c r="F2644" t="s">
        <v>1349</v>
      </c>
      <c r="G2644" t="s">
        <v>20</v>
      </c>
      <c r="H2644" t="s">
        <v>31</v>
      </c>
      <c r="I2644" t="s">
        <v>32</v>
      </c>
      <c r="J2644" t="s">
        <v>107</v>
      </c>
      <c r="K2644" t="s">
        <v>136</v>
      </c>
      <c r="L2644" t="s">
        <v>4039</v>
      </c>
      <c r="M2644" s="2">
        <v>0</v>
      </c>
      <c r="N2644" s="3">
        <v>683</v>
      </c>
      <c r="O2644" s="3">
        <v>198</v>
      </c>
      <c r="P2644">
        <v>5</v>
      </c>
      <c r="Q2644" t="s">
        <v>7881</v>
      </c>
    </row>
    <row r="2645" spans="1:17" x14ac:dyDescent="0.25">
      <c r="A2645" t="s">
        <v>4040</v>
      </c>
      <c r="B2645" s="1">
        <v>41162</v>
      </c>
      <c r="C2645" t="s">
        <v>4041</v>
      </c>
      <c r="D2645" t="s">
        <v>119</v>
      </c>
      <c r="E2645" t="s">
        <v>331</v>
      </c>
      <c r="F2645" t="s">
        <v>4042</v>
      </c>
      <c r="G2645" t="s">
        <v>41</v>
      </c>
      <c r="H2645" t="s">
        <v>21</v>
      </c>
      <c r="I2645" t="s">
        <v>22</v>
      </c>
      <c r="J2645" t="s">
        <v>34</v>
      </c>
      <c r="K2645" t="s">
        <v>35</v>
      </c>
      <c r="L2645" t="s">
        <v>4043</v>
      </c>
      <c r="M2645" s="2">
        <v>0.5</v>
      </c>
      <c r="N2645" s="3">
        <v>724</v>
      </c>
      <c r="O2645" s="3">
        <v>-217</v>
      </c>
      <c r="P2645">
        <v>4</v>
      </c>
      <c r="Q2645" t="s">
        <v>7881</v>
      </c>
    </row>
    <row r="2646" spans="1:17" x14ac:dyDescent="0.25">
      <c r="A2646" t="s">
        <v>4040</v>
      </c>
      <c r="B2646" s="1">
        <v>41162</v>
      </c>
      <c r="C2646" t="s">
        <v>4041</v>
      </c>
      <c r="D2646" t="s">
        <v>119</v>
      </c>
      <c r="E2646" t="s">
        <v>331</v>
      </c>
      <c r="F2646" t="s">
        <v>4042</v>
      </c>
      <c r="G2646" t="s">
        <v>41</v>
      </c>
      <c r="H2646" t="s">
        <v>21</v>
      </c>
      <c r="I2646" t="s">
        <v>22</v>
      </c>
      <c r="J2646" t="s">
        <v>34</v>
      </c>
      <c r="K2646" t="s">
        <v>97</v>
      </c>
      <c r="L2646" t="s">
        <v>3627</v>
      </c>
      <c r="M2646" s="2">
        <v>0.5</v>
      </c>
      <c r="N2646" s="3">
        <v>180</v>
      </c>
      <c r="O2646" s="3">
        <v>-54</v>
      </c>
      <c r="P2646">
        <v>2</v>
      </c>
      <c r="Q2646" t="s">
        <v>7881</v>
      </c>
    </row>
    <row r="2647" spans="1:17" x14ac:dyDescent="0.25">
      <c r="A2647" t="s">
        <v>4044</v>
      </c>
      <c r="B2647" s="1">
        <v>41163</v>
      </c>
      <c r="C2647" t="s">
        <v>2160</v>
      </c>
      <c r="D2647" t="s">
        <v>38</v>
      </c>
      <c r="E2647" t="s">
        <v>820</v>
      </c>
      <c r="F2647" t="s">
        <v>4045</v>
      </c>
      <c r="G2647" t="s">
        <v>41</v>
      </c>
      <c r="H2647" t="s">
        <v>47</v>
      </c>
      <c r="I2647" t="s">
        <v>32</v>
      </c>
      <c r="J2647" t="s">
        <v>107</v>
      </c>
      <c r="K2647" t="s">
        <v>186</v>
      </c>
      <c r="L2647" t="s">
        <v>3742</v>
      </c>
      <c r="M2647" s="2">
        <v>0</v>
      </c>
      <c r="N2647" s="3">
        <v>207</v>
      </c>
      <c r="O2647" s="3">
        <v>33</v>
      </c>
      <c r="P2647">
        <v>2</v>
      </c>
      <c r="Q2647" t="s">
        <v>7880</v>
      </c>
    </row>
    <row r="2648" spans="1:17" x14ac:dyDescent="0.25">
      <c r="A2648" t="s">
        <v>4046</v>
      </c>
      <c r="B2648" s="1">
        <v>41163</v>
      </c>
      <c r="C2648" t="s">
        <v>517</v>
      </c>
      <c r="D2648" t="s">
        <v>28</v>
      </c>
      <c r="E2648" t="s">
        <v>29</v>
      </c>
      <c r="F2648" t="s">
        <v>111</v>
      </c>
      <c r="G2648" t="s">
        <v>20</v>
      </c>
      <c r="H2648" t="s">
        <v>31</v>
      </c>
      <c r="I2648" t="s">
        <v>32</v>
      </c>
      <c r="J2648" t="s">
        <v>24</v>
      </c>
      <c r="K2648" t="s">
        <v>78</v>
      </c>
      <c r="L2648" t="s">
        <v>1764</v>
      </c>
      <c r="M2648" s="2">
        <v>0</v>
      </c>
      <c r="N2648" s="3">
        <v>14</v>
      </c>
      <c r="O2648" s="3">
        <v>6</v>
      </c>
      <c r="P2648">
        <v>3</v>
      </c>
      <c r="Q2648" t="s">
        <v>7880</v>
      </c>
    </row>
    <row r="2649" spans="1:17" x14ac:dyDescent="0.25">
      <c r="A2649" t="s">
        <v>4046</v>
      </c>
      <c r="B2649" s="1">
        <v>41163</v>
      </c>
      <c r="C2649" t="s">
        <v>517</v>
      </c>
      <c r="D2649" t="s">
        <v>28</v>
      </c>
      <c r="E2649" t="s">
        <v>29</v>
      </c>
      <c r="F2649" t="s">
        <v>111</v>
      </c>
      <c r="G2649" t="s">
        <v>20</v>
      </c>
      <c r="H2649" t="s">
        <v>31</v>
      </c>
      <c r="I2649" t="s">
        <v>32</v>
      </c>
      <c r="J2649" t="s">
        <v>24</v>
      </c>
      <c r="K2649" t="s">
        <v>25</v>
      </c>
      <c r="L2649" t="s">
        <v>4047</v>
      </c>
      <c r="M2649" s="2">
        <v>0</v>
      </c>
      <c r="N2649" s="3">
        <v>339</v>
      </c>
      <c r="O2649" s="3">
        <v>129</v>
      </c>
      <c r="P2649">
        <v>7</v>
      </c>
      <c r="Q2649" t="s">
        <v>7880</v>
      </c>
    </row>
    <row r="2650" spans="1:17" x14ac:dyDescent="0.25">
      <c r="A2650" t="s">
        <v>4048</v>
      </c>
      <c r="B2650" s="1">
        <v>41164</v>
      </c>
      <c r="C2650" t="s">
        <v>1604</v>
      </c>
      <c r="D2650" t="s">
        <v>119</v>
      </c>
      <c r="E2650" t="s">
        <v>926</v>
      </c>
      <c r="F2650" t="s">
        <v>926</v>
      </c>
      <c r="G2650" t="s">
        <v>41</v>
      </c>
      <c r="H2650" t="s">
        <v>47</v>
      </c>
      <c r="I2650" t="s">
        <v>22</v>
      </c>
      <c r="J2650" t="s">
        <v>34</v>
      </c>
      <c r="K2650" t="s">
        <v>218</v>
      </c>
      <c r="L2650" t="s">
        <v>1491</v>
      </c>
      <c r="M2650" s="2">
        <v>0.2</v>
      </c>
      <c r="N2650" s="3">
        <v>170</v>
      </c>
      <c r="O2650" s="3">
        <v>-4</v>
      </c>
      <c r="P2650">
        <v>5</v>
      </c>
      <c r="Q2650" t="s">
        <v>7881</v>
      </c>
    </row>
    <row r="2651" spans="1:17" x14ac:dyDescent="0.25">
      <c r="A2651" t="s">
        <v>4049</v>
      </c>
      <c r="B2651" s="1">
        <v>41164</v>
      </c>
      <c r="C2651" t="s">
        <v>4050</v>
      </c>
      <c r="D2651" t="s">
        <v>38</v>
      </c>
      <c r="E2651" t="s">
        <v>304</v>
      </c>
      <c r="F2651" t="s">
        <v>4051</v>
      </c>
      <c r="G2651" t="s">
        <v>41</v>
      </c>
      <c r="H2651" t="s">
        <v>47</v>
      </c>
      <c r="I2651" t="s">
        <v>22</v>
      </c>
      <c r="J2651" t="s">
        <v>24</v>
      </c>
      <c r="K2651" t="s">
        <v>43</v>
      </c>
      <c r="L2651" t="s">
        <v>2828</v>
      </c>
      <c r="M2651" s="2">
        <v>0</v>
      </c>
      <c r="N2651" s="3">
        <v>51</v>
      </c>
      <c r="O2651" s="3">
        <v>15</v>
      </c>
      <c r="P2651">
        <v>1</v>
      </c>
      <c r="Q2651" t="s">
        <v>7880</v>
      </c>
    </row>
    <row r="2652" spans="1:17" x14ac:dyDescent="0.25">
      <c r="A2652" t="s">
        <v>4052</v>
      </c>
      <c r="B2652" s="1">
        <v>41164</v>
      </c>
      <c r="C2652" t="s">
        <v>2390</v>
      </c>
      <c r="D2652" t="s">
        <v>86</v>
      </c>
      <c r="E2652" t="s">
        <v>273</v>
      </c>
      <c r="F2652" t="s">
        <v>1643</v>
      </c>
      <c r="G2652" t="s">
        <v>76</v>
      </c>
      <c r="H2652" t="s">
        <v>47</v>
      </c>
      <c r="I2652" t="s">
        <v>32</v>
      </c>
      <c r="J2652" t="s">
        <v>24</v>
      </c>
      <c r="K2652" t="s">
        <v>43</v>
      </c>
      <c r="L2652" t="s">
        <v>1605</v>
      </c>
      <c r="M2652" s="2">
        <v>0</v>
      </c>
      <c r="N2652" s="3">
        <v>30</v>
      </c>
      <c r="O2652" s="3">
        <v>15</v>
      </c>
      <c r="P2652">
        <v>3</v>
      </c>
      <c r="Q2652" t="s">
        <v>7880</v>
      </c>
    </row>
    <row r="2653" spans="1:17" x14ac:dyDescent="0.25">
      <c r="A2653" t="s">
        <v>4052</v>
      </c>
      <c r="B2653" s="1">
        <v>41164</v>
      </c>
      <c r="C2653" t="s">
        <v>2390</v>
      </c>
      <c r="D2653" t="s">
        <v>86</v>
      </c>
      <c r="E2653" t="s">
        <v>273</v>
      </c>
      <c r="F2653" t="s">
        <v>1643</v>
      </c>
      <c r="G2653" t="s">
        <v>76</v>
      </c>
      <c r="H2653" t="s">
        <v>47</v>
      </c>
      <c r="I2653" t="s">
        <v>32</v>
      </c>
      <c r="J2653" t="s">
        <v>107</v>
      </c>
      <c r="K2653" t="s">
        <v>136</v>
      </c>
      <c r="L2653" t="s">
        <v>658</v>
      </c>
      <c r="M2653" s="2">
        <v>0.1</v>
      </c>
      <c r="N2653" s="3">
        <v>497</v>
      </c>
      <c r="O2653" s="3">
        <v>-28</v>
      </c>
      <c r="P2653">
        <v>4</v>
      </c>
      <c r="Q2653" t="s">
        <v>7881</v>
      </c>
    </row>
    <row r="2654" spans="1:17" x14ac:dyDescent="0.25">
      <c r="A2654" t="s">
        <v>4053</v>
      </c>
      <c r="B2654" s="1">
        <v>41164</v>
      </c>
      <c r="C2654" t="s">
        <v>761</v>
      </c>
      <c r="D2654" t="s">
        <v>101</v>
      </c>
      <c r="E2654" t="s">
        <v>183</v>
      </c>
      <c r="F2654" t="s">
        <v>1772</v>
      </c>
      <c r="G2654" t="s">
        <v>41</v>
      </c>
      <c r="H2654" t="s">
        <v>31</v>
      </c>
      <c r="I2654" t="s">
        <v>32</v>
      </c>
      <c r="J2654" t="s">
        <v>34</v>
      </c>
      <c r="K2654" t="s">
        <v>35</v>
      </c>
      <c r="L2654" t="s">
        <v>2734</v>
      </c>
      <c r="M2654" s="2">
        <v>0.1</v>
      </c>
      <c r="N2654" s="3">
        <v>460</v>
      </c>
      <c r="O2654" s="3">
        <v>-21</v>
      </c>
      <c r="P2654">
        <v>3</v>
      </c>
      <c r="Q2654" t="s">
        <v>7881</v>
      </c>
    </row>
    <row r="2655" spans="1:17" x14ac:dyDescent="0.25">
      <c r="A2655" t="s">
        <v>4053</v>
      </c>
      <c r="B2655" s="1">
        <v>41164</v>
      </c>
      <c r="C2655" t="s">
        <v>761</v>
      </c>
      <c r="D2655" t="s">
        <v>101</v>
      </c>
      <c r="E2655" t="s">
        <v>183</v>
      </c>
      <c r="F2655" t="s">
        <v>1772</v>
      </c>
      <c r="G2655" t="s">
        <v>41</v>
      </c>
      <c r="H2655" t="s">
        <v>31</v>
      </c>
      <c r="I2655" t="s">
        <v>32</v>
      </c>
      <c r="J2655" t="s">
        <v>34</v>
      </c>
      <c r="K2655" t="s">
        <v>97</v>
      </c>
      <c r="L2655" t="s">
        <v>4054</v>
      </c>
      <c r="M2655" s="2">
        <v>0.1</v>
      </c>
      <c r="N2655" s="3">
        <v>78</v>
      </c>
      <c r="O2655" s="3">
        <v>30</v>
      </c>
      <c r="P2655">
        <v>2</v>
      </c>
      <c r="Q2655" t="s">
        <v>7880</v>
      </c>
    </row>
    <row r="2656" spans="1:17" x14ac:dyDescent="0.25">
      <c r="A2656" t="s">
        <v>4053</v>
      </c>
      <c r="B2656" s="1">
        <v>41164</v>
      </c>
      <c r="C2656" t="s">
        <v>761</v>
      </c>
      <c r="D2656" t="s">
        <v>101</v>
      </c>
      <c r="E2656" t="s">
        <v>183</v>
      </c>
      <c r="F2656" t="s">
        <v>1772</v>
      </c>
      <c r="G2656" t="s">
        <v>41</v>
      </c>
      <c r="H2656" t="s">
        <v>31</v>
      </c>
      <c r="I2656" t="s">
        <v>32</v>
      </c>
      <c r="J2656" t="s">
        <v>24</v>
      </c>
      <c r="K2656" t="s">
        <v>50</v>
      </c>
      <c r="L2656" t="s">
        <v>293</v>
      </c>
      <c r="M2656" s="2">
        <v>0.1</v>
      </c>
      <c r="N2656" s="3">
        <v>620</v>
      </c>
      <c r="O2656" s="3">
        <v>21</v>
      </c>
      <c r="P2656">
        <v>5</v>
      </c>
      <c r="Q2656" t="s">
        <v>7881</v>
      </c>
    </row>
    <row r="2657" spans="1:17" x14ac:dyDescent="0.25">
      <c r="A2657" t="s">
        <v>4055</v>
      </c>
      <c r="B2657" s="1">
        <v>41164</v>
      </c>
      <c r="C2657" t="s">
        <v>4056</v>
      </c>
      <c r="D2657" t="s">
        <v>73</v>
      </c>
      <c r="E2657" t="s">
        <v>534</v>
      </c>
      <c r="F2657" t="s">
        <v>535</v>
      </c>
      <c r="G2657" t="s">
        <v>76</v>
      </c>
      <c r="H2657" t="s">
        <v>47</v>
      </c>
      <c r="I2657" t="s">
        <v>22</v>
      </c>
      <c r="J2657" t="s">
        <v>24</v>
      </c>
      <c r="K2657" t="s">
        <v>50</v>
      </c>
      <c r="L2657" t="s">
        <v>545</v>
      </c>
      <c r="M2657" s="2">
        <v>0.4</v>
      </c>
      <c r="N2657" s="3">
        <v>59</v>
      </c>
      <c r="O2657" s="3">
        <v>-16</v>
      </c>
      <c r="P2657">
        <v>2</v>
      </c>
      <c r="Q2657" t="s">
        <v>7880</v>
      </c>
    </row>
    <row r="2658" spans="1:17" x14ac:dyDescent="0.25">
      <c r="A2658" t="s">
        <v>4055</v>
      </c>
      <c r="B2658" s="1">
        <v>41164</v>
      </c>
      <c r="C2658" t="s">
        <v>4056</v>
      </c>
      <c r="D2658" t="s">
        <v>73</v>
      </c>
      <c r="E2658" t="s">
        <v>534</v>
      </c>
      <c r="F2658" t="s">
        <v>535</v>
      </c>
      <c r="G2658" t="s">
        <v>76</v>
      </c>
      <c r="H2658" t="s">
        <v>47</v>
      </c>
      <c r="I2658" t="s">
        <v>22</v>
      </c>
      <c r="J2658" t="s">
        <v>107</v>
      </c>
      <c r="K2658" t="s">
        <v>147</v>
      </c>
      <c r="L2658" t="s">
        <v>1848</v>
      </c>
      <c r="M2658" s="2">
        <v>0</v>
      </c>
      <c r="N2658" s="3">
        <v>637</v>
      </c>
      <c r="O2658" s="3">
        <v>261</v>
      </c>
      <c r="P2658">
        <v>2</v>
      </c>
      <c r="Q2658" t="s">
        <v>7880</v>
      </c>
    </row>
    <row r="2659" spans="1:17" x14ac:dyDescent="0.25">
      <c r="A2659" t="s">
        <v>4057</v>
      </c>
      <c r="B2659" s="1">
        <v>41165</v>
      </c>
      <c r="C2659" t="s">
        <v>1803</v>
      </c>
      <c r="D2659" t="s">
        <v>73</v>
      </c>
      <c r="E2659" t="s">
        <v>172</v>
      </c>
      <c r="F2659" t="s">
        <v>1960</v>
      </c>
      <c r="G2659" t="s">
        <v>76</v>
      </c>
      <c r="H2659" t="s">
        <v>21</v>
      </c>
      <c r="I2659" t="s">
        <v>32</v>
      </c>
      <c r="J2659" t="s">
        <v>24</v>
      </c>
      <c r="K2659" t="s">
        <v>145</v>
      </c>
      <c r="L2659" t="s">
        <v>1516</v>
      </c>
      <c r="M2659" s="2">
        <v>0</v>
      </c>
      <c r="N2659" s="3">
        <v>41</v>
      </c>
      <c r="O2659" s="3">
        <v>7</v>
      </c>
      <c r="P2659">
        <v>3</v>
      </c>
      <c r="Q2659" t="s">
        <v>7881</v>
      </c>
    </row>
    <row r="2660" spans="1:17" x14ac:dyDescent="0.25">
      <c r="A2660" t="s">
        <v>4058</v>
      </c>
      <c r="B2660" s="1">
        <v>41165</v>
      </c>
      <c r="C2660" t="s">
        <v>1170</v>
      </c>
      <c r="D2660" t="s">
        <v>189</v>
      </c>
      <c r="E2660" t="s">
        <v>427</v>
      </c>
      <c r="F2660" t="s">
        <v>427</v>
      </c>
      <c r="G2660" t="s">
        <v>41</v>
      </c>
      <c r="H2660" t="s">
        <v>47</v>
      </c>
      <c r="I2660" t="s">
        <v>32</v>
      </c>
      <c r="J2660" t="s">
        <v>34</v>
      </c>
      <c r="K2660" t="s">
        <v>97</v>
      </c>
      <c r="L2660" t="s">
        <v>3677</v>
      </c>
      <c r="M2660" s="2">
        <v>0</v>
      </c>
      <c r="N2660" s="3">
        <v>446</v>
      </c>
      <c r="O2660" s="3">
        <v>0</v>
      </c>
      <c r="P2660">
        <v>5</v>
      </c>
      <c r="Q2660" t="s">
        <v>7881</v>
      </c>
    </row>
    <row r="2661" spans="1:17" x14ac:dyDescent="0.25">
      <c r="A2661" t="s">
        <v>4058</v>
      </c>
      <c r="B2661" s="1">
        <v>41165</v>
      </c>
      <c r="C2661" t="s">
        <v>1170</v>
      </c>
      <c r="D2661" t="s">
        <v>189</v>
      </c>
      <c r="E2661" t="s">
        <v>427</v>
      </c>
      <c r="F2661" t="s">
        <v>427</v>
      </c>
      <c r="G2661" t="s">
        <v>41</v>
      </c>
      <c r="H2661" t="s">
        <v>47</v>
      </c>
      <c r="I2661" t="s">
        <v>32</v>
      </c>
      <c r="J2661" t="s">
        <v>24</v>
      </c>
      <c r="K2661" t="s">
        <v>91</v>
      </c>
      <c r="L2661" t="s">
        <v>2717</v>
      </c>
      <c r="M2661" s="2">
        <v>0</v>
      </c>
      <c r="N2661" s="3">
        <v>21</v>
      </c>
      <c r="O2661" s="3">
        <v>4</v>
      </c>
      <c r="P2661">
        <v>2</v>
      </c>
      <c r="Q2661" t="s">
        <v>7881</v>
      </c>
    </row>
    <row r="2662" spans="1:17" x14ac:dyDescent="0.25">
      <c r="A2662" t="s">
        <v>4059</v>
      </c>
      <c r="B2662" s="1">
        <v>41165</v>
      </c>
      <c r="C2662" t="s">
        <v>742</v>
      </c>
      <c r="D2662" t="s">
        <v>38</v>
      </c>
      <c r="E2662" t="s">
        <v>820</v>
      </c>
      <c r="F2662" t="s">
        <v>4060</v>
      </c>
      <c r="G2662" t="s">
        <v>41</v>
      </c>
      <c r="H2662" t="s">
        <v>47</v>
      </c>
      <c r="I2662" t="s">
        <v>32</v>
      </c>
      <c r="J2662" t="s">
        <v>24</v>
      </c>
      <c r="K2662" t="s">
        <v>43</v>
      </c>
      <c r="L2662" t="s">
        <v>3851</v>
      </c>
      <c r="M2662" s="2">
        <v>0.5</v>
      </c>
      <c r="N2662" s="3">
        <v>68</v>
      </c>
      <c r="O2662" s="3">
        <v>-64</v>
      </c>
      <c r="P2662">
        <v>3</v>
      </c>
      <c r="Q2662" t="s">
        <v>7881</v>
      </c>
    </row>
    <row r="2663" spans="1:17" x14ac:dyDescent="0.25">
      <c r="A2663" t="s">
        <v>4061</v>
      </c>
      <c r="B2663" s="1">
        <v>41165</v>
      </c>
      <c r="C2663" t="s">
        <v>4062</v>
      </c>
      <c r="D2663" t="s">
        <v>28</v>
      </c>
      <c r="E2663" t="s">
        <v>29</v>
      </c>
      <c r="F2663" t="s">
        <v>489</v>
      </c>
      <c r="G2663" t="s">
        <v>20</v>
      </c>
      <c r="H2663" t="s">
        <v>31</v>
      </c>
      <c r="I2663" t="s">
        <v>54</v>
      </c>
      <c r="J2663" t="s">
        <v>34</v>
      </c>
      <c r="K2663" t="s">
        <v>218</v>
      </c>
      <c r="L2663" t="s">
        <v>959</v>
      </c>
      <c r="M2663" s="2">
        <v>0.3</v>
      </c>
      <c r="N2663" s="3">
        <v>275</v>
      </c>
      <c r="O2663" s="3">
        <v>4</v>
      </c>
      <c r="P2663">
        <v>9</v>
      </c>
      <c r="Q2663" t="s">
        <v>7881</v>
      </c>
    </row>
    <row r="2664" spans="1:17" x14ac:dyDescent="0.25">
      <c r="A2664" t="s">
        <v>4063</v>
      </c>
      <c r="B2664" s="1">
        <v>41166</v>
      </c>
      <c r="C2664" t="s">
        <v>1362</v>
      </c>
      <c r="D2664" t="s">
        <v>73</v>
      </c>
      <c r="E2664" t="s">
        <v>166</v>
      </c>
      <c r="F2664" t="s">
        <v>167</v>
      </c>
      <c r="G2664" t="s">
        <v>76</v>
      </c>
      <c r="H2664" t="s">
        <v>31</v>
      </c>
      <c r="I2664" t="s">
        <v>32</v>
      </c>
      <c r="J2664" t="s">
        <v>24</v>
      </c>
      <c r="K2664" t="s">
        <v>43</v>
      </c>
      <c r="L2664" t="s">
        <v>858</v>
      </c>
      <c r="M2664" s="2">
        <v>0</v>
      </c>
      <c r="N2664" s="3">
        <v>248</v>
      </c>
      <c r="O2664" s="3">
        <v>82</v>
      </c>
      <c r="P2664">
        <v>5</v>
      </c>
      <c r="Q2664" t="s">
        <v>7880</v>
      </c>
    </row>
    <row r="2665" spans="1:17" x14ac:dyDescent="0.25">
      <c r="A2665" t="s">
        <v>4063</v>
      </c>
      <c r="B2665" s="1">
        <v>41166</v>
      </c>
      <c r="C2665" t="s">
        <v>1362</v>
      </c>
      <c r="D2665" t="s">
        <v>73</v>
      </c>
      <c r="E2665" t="s">
        <v>166</v>
      </c>
      <c r="F2665" t="s">
        <v>167</v>
      </c>
      <c r="G2665" t="s">
        <v>76</v>
      </c>
      <c r="H2665" t="s">
        <v>31</v>
      </c>
      <c r="I2665" t="s">
        <v>32</v>
      </c>
      <c r="J2665" t="s">
        <v>24</v>
      </c>
      <c r="K2665" t="s">
        <v>78</v>
      </c>
      <c r="L2665" t="s">
        <v>2942</v>
      </c>
      <c r="M2665" s="2">
        <v>0</v>
      </c>
      <c r="N2665" s="3">
        <v>182</v>
      </c>
      <c r="O2665" s="3">
        <v>84</v>
      </c>
      <c r="P2665">
        <v>6</v>
      </c>
      <c r="Q2665" t="s">
        <v>7881</v>
      </c>
    </row>
    <row r="2666" spans="1:17" x14ac:dyDescent="0.25">
      <c r="A2666" t="s">
        <v>4063</v>
      </c>
      <c r="B2666" s="1">
        <v>41166</v>
      </c>
      <c r="C2666" t="s">
        <v>1362</v>
      </c>
      <c r="D2666" t="s">
        <v>73</v>
      </c>
      <c r="E2666" t="s">
        <v>166</v>
      </c>
      <c r="F2666" t="s">
        <v>167</v>
      </c>
      <c r="G2666" t="s">
        <v>76</v>
      </c>
      <c r="H2666" t="s">
        <v>31</v>
      </c>
      <c r="I2666" t="s">
        <v>32</v>
      </c>
      <c r="J2666" t="s">
        <v>107</v>
      </c>
      <c r="K2666" t="s">
        <v>136</v>
      </c>
      <c r="L2666" t="s">
        <v>789</v>
      </c>
      <c r="M2666" s="2">
        <v>0.4</v>
      </c>
      <c r="N2666" s="3">
        <v>88</v>
      </c>
      <c r="O2666" s="3">
        <v>-41</v>
      </c>
      <c r="P2666">
        <v>2</v>
      </c>
      <c r="Q2666" t="s">
        <v>7881</v>
      </c>
    </row>
    <row r="2667" spans="1:17" x14ac:dyDescent="0.25">
      <c r="A2667" t="s">
        <v>4064</v>
      </c>
      <c r="B2667" s="1">
        <v>41166</v>
      </c>
      <c r="C2667" t="s">
        <v>1336</v>
      </c>
      <c r="D2667" t="s">
        <v>101</v>
      </c>
      <c r="E2667" t="s">
        <v>291</v>
      </c>
      <c r="F2667" t="s">
        <v>4065</v>
      </c>
      <c r="G2667" t="s">
        <v>41</v>
      </c>
      <c r="H2667" t="s">
        <v>47</v>
      </c>
      <c r="I2667" t="s">
        <v>32</v>
      </c>
      <c r="J2667" t="s">
        <v>34</v>
      </c>
      <c r="K2667" t="s">
        <v>97</v>
      </c>
      <c r="L2667" t="s">
        <v>3513</v>
      </c>
      <c r="M2667" s="2">
        <v>0.1</v>
      </c>
      <c r="N2667" s="3">
        <v>429</v>
      </c>
      <c r="O2667" s="3">
        <v>57</v>
      </c>
      <c r="P2667">
        <v>10</v>
      </c>
      <c r="Q2667" t="s">
        <v>7880</v>
      </c>
    </row>
    <row r="2668" spans="1:17" x14ac:dyDescent="0.25">
      <c r="A2668" t="s">
        <v>4066</v>
      </c>
      <c r="B2668" s="1">
        <v>41168</v>
      </c>
      <c r="C2668" t="s">
        <v>4067</v>
      </c>
      <c r="D2668" t="s">
        <v>73</v>
      </c>
      <c r="E2668" t="s">
        <v>422</v>
      </c>
      <c r="F2668" t="s">
        <v>423</v>
      </c>
      <c r="G2668" t="s">
        <v>76</v>
      </c>
      <c r="H2668" t="s">
        <v>47</v>
      </c>
      <c r="I2668" t="s">
        <v>32</v>
      </c>
      <c r="J2668" t="s">
        <v>24</v>
      </c>
      <c r="K2668" t="s">
        <v>78</v>
      </c>
      <c r="L2668" t="s">
        <v>105</v>
      </c>
      <c r="M2668" s="2">
        <v>0</v>
      </c>
      <c r="N2668" s="3">
        <v>36</v>
      </c>
      <c r="O2668" s="3">
        <v>6</v>
      </c>
      <c r="P2668">
        <v>4</v>
      </c>
      <c r="Q2668" t="s">
        <v>7880</v>
      </c>
    </row>
    <row r="2669" spans="1:17" x14ac:dyDescent="0.25">
      <c r="A2669" t="s">
        <v>4066</v>
      </c>
      <c r="B2669" s="1">
        <v>41168</v>
      </c>
      <c r="C2669" t="s">
        <v>4067</v>
      </c>
      <c r="D2669" t="s">
        <v>73</v>
      </c>
      <c r="E2669" t="s">
        <v>422</v>
      </c>
      <c r="F2669" t="s">
        <v>423</v>
      </c>
      <c r="G2669" t="s">
        <v>76</v>
      </c>
      <c r="H2669" t="s">
        <v>47</v>
      </c>
      <c r="I2669" t="s">
        <v>32</v>
      </c>
      <c r="J2669" t="s">
        <v>107</v>
      </c>
      <c r="K2669" t="s">
        <v>186</v>
      </c>
      <c r="L2669" t="s">
        <v>2907</v>
      </c>
      <c r="M2669" s="2">
        <v>0</v>
      </c>
      <c r="N2669" s="3">
        <v>176</v>
      </c>
      <c r="O2669" s="3">
        <v>79</v>
      </c>
      <c r="P2669">
        <v>6</v>
      </c>
      <c r="Q2669" t="s">
        <v>7881</v>
      </c>
    </row>
    <row r="2670" spans="1:17" x14ac:dyDescent="0.25">
      <c r="A2670" t="s">
        <v>4068</v>
      </c>
      <c r="B2670" s="1">
        <v>41169</v>
      </c>
      <c r="C2670" t="s">
        <v>3838</v>
      </c>
      <c r="D2670" t="s">
        <v>101</v>
      </c>
      <c r="E2670" t="s">
        <v>183</v>
      </c>
      <c r="F2670" t="s">
        <v>2984</v>
      </c>
      <c r="G2670" t="s">
        <v>41</v>
      </c>
      <c r="H2670" t="s">
        <v>31</v>
      </c>
      <c r="I2670" t="s">
        <v>32</v>
      </c>
      <c r="J2670" t="s">
        <v>24</v>
      </c>
      <c r="K2670" t="s">
        <v>43</v>
      </c>
      <c r="L2670" t="s">
        <v>1294</v>
      </c>
      <c r="M2670" s="2">
        <v>0</v>
      </c>
      <c r="N2670" s="3">
        <v>163</v>
      </c>
      <c r="O2670" s="3">
        <v>81</v>
      </c>
      <c r="P2670">
        <v>6</v>
      </c>
      <c r="Q2670" t="s">
        <v>7881</v>
      </c>
    </row>
    <row r="2671" spans="1:17" x14ac:dyDescent="0.25">
      <c r="A2671" t="s">
        <v>4068</v>
      </c>
      <c r="B2671" s="1">
        <v>41169</v>
      </c>
      <c r="C2671" t="s">
        <v>3838</v>
      </c>
      <c r="D2671" t="s">
        <v>101</v>
      </c>
      <c r="E2671" t="s">
        <v>183</v>
      </c>
      <c r="F2671" t="s">
        <v>2984</v>
      </c>
      <c r="G2671" t="s">
        <v>41</v>
      </c>
      <c r="H2671" t="s">
        <v>31</v>
      </c>
      <c r="I2671" t="s">
        <v>32</v>
      </c>
      <c r="J2671" t="s">
        <v>24</v>
      </c>
      <c r="K2671" t="s">
        <v>78</v>
      </c>
      <c r="L2671" t="s">
        <v>1835</v>
      </c>
      <c r="M2671" s="2">
        <v>0</v>
      </c>
      <c r="N2671" s="3">
        <v>113</v>
      </c>
      <c r="O2671" s="3">
        <v>0</v>
      </c>
      <c r="P2671">
        <v>4</v>
      </c>
      <c r="Q2671" t="s">
        <v>7881</v>
      </c>
    </row>
    <row r="2672" spans="1:17" x14ac:dyDescent="0.25">
      <c r="A2672" t="s">
        <v>4068</v>
      </c>
      <c r="B2672" s="1">
        <v>41169</v>
      </c>
      <c r="C2672" t="s">
        <v>3838</v>
      </c>
      <c r="D2672" t="s">
        <v>101</v>
      </c>
      <c r="E2672" t="s">
        <v>183</v>
      </c>
      <c r="F2672" t="s">
        <v>2984</v>
      </c>
      <c r="G2672" t="s">
        <v>41</v>
      </c>
      <c r="H2672" t="s">
        <v>31</v>
      </c>
      <c r="I2672" t="s">
        <v>32</v>
      </c>
      <c r="J2672" t="s">
        <v>24</v>
      </c>
      <c r="K2672" t="s">
        <v>91</v>
      </c>
      <c r="L2672" t="s">
        <v>2122</v>
      </c>
      <c r="M2672" s="2">
        <v>0</v>
      </c>
      <c r="N2672" s="3">
        <v>52</v>
      </c>
      <c r="O2672" s="3">
        <v>16</v>
      </c>
      <c r="P2672">
        <v>5</v>
      </c>
      <c r="Q2672" t="s">
        <v>7881</v>
      </c>
    </row>
    <row r="2673" spans="1:17" x14ac:dyDescent="0.25">
      <c r="A2673" t="s">
        <v>4068</v>
      </c>
      <c r="B2673" s="1">
        <v>41169</v>
      </c>
      <c r="C2673" t="s">
        <v>3838</v>
      </c>
      <c r="D2673" t="s">
        <v>101</v>
      </c>
      <c r="E2673" t="s">
        <v>183</v>
      </c>
      <c r="F2673" t="s">
        <v>2984</v>
      </c>
      <c r="G2673" t="s">
        <v>41</v>
      </c>
      <c r="H2673" t="s">
        <v>31</v>
      </c>
      <c r="I2673" t="s">
        <v>32</v>
      </c>
      <c r="J2673" t="s">
        <v>24</v>
      </c>
      <c r="K2673" t="s">
        <v>50</v>
      </c>
      <c r="L2673" t="s">
        <v>2544</v>
      </c>
      <c r="M2673" s="2">
        <v>0.1</v>
      </c>
      <c r="N2673" s="3">
        <v>52</v>
      </c>
      <c r="O2673" s="3">
        <v>-2</v>
      </c>
      <c r="P2673">
        <v>1</v>
      </c>
      <c r="Q2673" t="s">
        <v>7881</v>
      </c>
    </row>
    <row r="2674" spans="1:17" x14ac:dyDescent="0.25">
      <c r="A2674" t="s">
        <v>4068</v>
      </c>
      <c r="B2674" s="1">
        <v>41169</v>
      </c>
      <c r="C2674" t="s">
        <v>3838</v>
      </c>
      <c r="D2674" t="s">
        <v>101</v>
      </c>
      <c r="E2674" t="s">
        <v>183</v>
      </c>
      <c r="F2674" t="s">
        <v>2984</v>
      </c>
      <c r="G2674" t="s">
        <v>41</v>
      </c>
      <c r="H2674" t="s">
        <v>31</v>
      </c>
      <c r="I2674" t="s">
        <v>32</v>
      </c>
      <c r="J2674" t="s">
        <v>107</v>
      </c>
      <c r="K2674" t="s">
        <v>186</v>
      </c>
      <c r="L2674" t="s">
        <v>3059</v>
      </c>
      <c r="M2674" s="2">
        <v>0</v>
      </c>
      <c r="N2674" s="3">
        <v>129</v>
      </c>
      <c r="O2674" s="3">
        <v>46</v>
      </c>
      <c r="P2674">
        <v>3</v>
      </c>
      <c r="Q2674" t="s">
        <v>7880</v>
      </c>
    </row>
    <row r="2675" spans="1:17" x14ac:dyDescent="0.25">
      <c r="A2675" t="s">
        <v>4068</v>
      </c>
      <c r="B2675" s="1">
        <v>41169</v>
      </c>
      <c r="C2675" t="s">
        <v>3838</v>
      </c>
      <c r="D2675" t="s">
        <v>101</v>
      </c>
      <c r="E2675" t="s">
        <v>183</v>
      </c>
      <c r="F2675" t="s">
        <v>2984</v>
      </c>
      <c r="G2675" t="s">
        <v>41</v>
      </c>
      <c r="H2675" t="s">
        <v>31</v>
      </c>
      <c r="I2675" t="s">
        <v>32</v>
      </c>
      <c r="J2675" t="s">
        <v>107</v>
      </c>
      <c r="K2675" t="s">
        <v>108</v>
      </c>
      <c r="L2675" t="s">
        <v>4069</v>
      </c>
      <c r="M2675" s="2">
        <v>0</v>
      </c>
      <c r="N2675" s="3">
        <v>554</v>
      </c>
      <c r="O2675" s="3">
        <v>105</v>
      </c>
      <c r="P2675">
        <v>5</v>
      </c>
      <c r="Q2675" t="s">
        <v>7881</v>
      </c>
    </row>
    <row r="2676" spans="1:17" x14ac:dyDescent="0.25">
      <c r="A2676" t="s">
        <v>4068</v>
      </c>
      <c r="B2676" s="1">
        <v>41169</v>
      </c>
      <c r="C2676" t="s">
        <v>3838</v>
      </c>
      <c r="D2676" t="s">
        <v>101</v>
      </c>
      <c r="E2676" t="s">
        <v>183</v>
      </c>
      <c r="F2676" t="s">
        <v>2984</v>
      </c>
      <c r="G2676" t="s">
        <v>41</v>
      </c>
      <c r="H2676" t="s">
        <v>31</v>
      </c>
      <c r="I2676" t="s">
        <v>32</v>
      </c>
      <c r="J2676" t="s">
        <v>107</v>
      </c>
      <c r="K2676" t="s">
        <v>136</v>
      </c>
      <c r="L2676" t="s">
        <v>850</v>
      </c>
      <c r="M2676" s="2">
        <v>0</v>
      </c>
      <c r="N2676" s="3">
        <v>228</v>
      </c>
      <c r="O2676" s="3">
        <v>48</v>
      </c>
      <c r="P2676">
        <v>3</v>
      </c>
      <c r="Q2676" t="s">
        <v>7880</v>
      </c>
    </row>
    <row r="2677" spans="1:17" x14ac:dyDescent="0.25">
      <c r="A2677" t="s">
        <v>4070</v>
      </c>
      <c r="B2677" s="1">
        <v>41169</v>
      </c>
      <c r="C2677" t="s">
        <v>4071</v>
      </c>
      <c r="D2677" t="s">
        <v>73</v>
      </c>
      <c r="E2677" t="s">
        <v>196</v>
      </c>
      <c r="F2677" t="s">
        <v>2391</v>
      </c>
      <c r="G2677" t="s">
        <v>76</v>
      </c>
      <c r="H2677" t="s">
        <v>31</v>
      </c>
      <c r="I2677" t="s">
        <v>54</v>
      </c>
      <c r="J2677" t="s">
        <v>24</v>
      </c>
      <c r="K2677" t="s">
        <v>43</v>
      </c>
      <c r="L2677" t="s">
        <v>3352</v>
      </c>
      <c r="M2677" s="2">
        <v>0</v>
      </c>
      <c r="N2677" s="3">
        <v>34</v>
      </c>
      <c r="O2677" s="3">
        <v>3</v>
      </c>
      <c r="P2677">
        <v>3</v>
      </c>
      <c r="Q2677" t="s">
        <v>7880</v>
      </c>
    </row>
    <row r="2678" spans="1:17" x14ac:dyDescent="0.25">
      <c r="A2678" t="s">
        <v>4070</v>
      </c>
      <c r="B2678" s="1">
        <v>41169</v>
      </c>
      <c r="C2678" t="s">
        <v>4071</v>
      </c>
      <c r="D2678" t="s">
        <v>73</v>
      </c>
      <c r="E2678" t="s">
        <v>196</v>
      </c>
      <c r="F2678" t="s">
        <v>2391</v>
      </c>
      <c r="G2678" t="s">
        <v>76</v>
      </c>
      <c r="H2678" t="s">
        <v>31</v>
      </c>
      <c r="I2678" t="s">
        <v>54</v>
      </c>
      <c r="J2678" t="s">
        <v>24</v>
      </c>
      <c r="K2678" t="s">
        <v>78</v>
      </c>
      <c r="L2678" t="s">
        <v>744</v>
      </c>
      <c r="M2678" s="2">
        <v>0</v>
      </c>
      <c r="N2678" s="3">
        <v>12</v>
      </c>
      <c r="O2678" s="3">
        <v>0</v>
      </c>
      <c r="P2678">
        <v>2</v>
      </c>
      <c r="Q2678" t="s">
        <v>7880</v>
      </c>
    </row>
    <row r="2679" spans="1:17" x14ac:dyDescent="0.25">
      <c r="A2679" t="s">
        <v>4070</v>
      </c>
      <c r="B2679" s="1">
        <v>41169</v>
      </c>
      <c r="C2679" t="s">
        <v>4071</v>
      </c>
      <c r="D2679" t="s">
        <v>73</v>
      </c>
      <c r="E2679" t="s">
        <v>196</v>
      </c>
      <c r="F2679" t="s">
        <v>2391</v>
      </c>
      <c r="G2679" t="s">
        <v>76</v>
      </c>
      <c r="H2679" t="s">
        <v>31</v>
      </c>
      <c r="I2679" t="s">
        <v>54</v>
      </c>
      <c r="J2679" t="s">
        <v>107</v>
      </c>
      <c r="K2679" t="s">
        <v>108</v>
      </c>
      <c r="L2679" t="s">
        <v>1334</v>
      </c>
      <c r="M2679" s="2">
        <v>0.4</v>
      </c>
      <c r="N2679" s="3">
        <v>804</v>
      </c>
      <c r="O2679" s="3">
        <v>-496</v>
      </c>
      <c r="P2679">
        <v>5</v>
      </c>
      <c r="Q2679" t="s">
        <v>7881</v>
      </c>
    </row>
    <row r="2680" spans="1:17" x14ac:dyDescent="0.25">
      <c r="A2680" t="s">
        <v>4072</v>
      </c>
      <c r="B2680" s="1">
        <v>41169</v>
      </c>
      <c r="C2680" t="s">
        <v>4073</v>
      </c>
      <c r="D2680" t="s">
        <v>101</v>
      </c>
      <c r="E2680" t="s">
        <v>183</v>
      </c>
      <c r="F2680" t="s">
        <v>2139</v>
      </c>
      <c r="G2680" t="s">
        <v>41</v>
      </c>
      <c r="H2680" t="s">
        <v>31</v>
      </c>
      <c r="I2680" t="s">
        <v>95</v>
      </c>
      <c r="J2680" t="s">
        <v>24</v>
      </c>
      <c r="K2680" t="s">
        <v>169</v>
      </c>
      <c r="L2680" t="s">
        <v>4074</v>
      </c>
      <c r="M2680" s="2">
        <v>0</v>
      </c>
      <c r="N2680" s="3">
        <v>128</v>
      </c>
      <c r="O2680" s="3">
        <v>0</v>
      </c>
      <c r="P2680">
        <v>6</v>
      </c>
      <c r="Q2680" t="s">
        <v>7881</v>
      </c>
    </row>
    <row r="2681" spans="1:17" x14ac:dyDescent="0.25">
      <c r="A2681" t="s">
        <v>4075</v>
      </c>
      <c r="B2681" s="1">
        <v>41169</v>
      </c>
      <c r="C2681" t="s">
        <v>195</v>
      </c>
      <c r="D2681" t="s">
        <v>38</v>
      </c>
      <c r="E2681" t="s">
        <v>660</v>
      </c>
      <c r="F2681" t="s">
        <v>2716</v>
      </c>
      <c r="G2681" t="s">
        <v>41</v>
      </c>
      <c r="H2681" t="s">
        <v>21</v>
      </c>
      <c r="I2681" t="s">
        <v>95</v>
      </c>
      <c r="J2681" t="s">
        <v>24</v>
      </c>
      <c r="K2681" t="s">
        <v>78</v>
      </c>
      <c r="L2681" t="s">
        <v>4076</v>
      </c>
      <c r="M2681" s="2">
        <v>0</v>
      </c>
      <c r="N2681" s="3">
        <v>30</v>
      </c>
      <c r="O2681" s="3">
        <v>3</v>
      </c>
      <c r="P2681">
        <v>2</v>
      </c>
      <c r="Q2681" t="s">
        <v>7880</v>
      </c>
    </row>
    <row r="2682" spans="1:17" x14ac:dyDescent="0.25">
      <c r="A2682" t="s">
        <v>4075</v>
      </c>
      <c r="B2682" s="1">
        <v>41169</v>
      </c>
      <c r="C2682" t="s">
        <v>195</v>
      </c>
      <c r="D2682" t="s">
        <v>38</v>
      </c>
      <c r="E2682" t="s">
        <v>660</v>
      </c>
      <c r="F2682" t="s">
        <v>2716</v>
      </c>
      <c r="G2682" t="s">
        <v>41</v>
      </c>
      <c r="H2682" t="s">
        <v>21</v>
      </c>
      <c r="I2682" t="s">
        <v>95</v>
      </c>
      <c r="J2682" t="s">
        <v>24</v>
      </c>
      <c r="K2682" t="s">
        <v>25</v>
      </c>
      <c r="L2682" t="s">
        <v>577</v>
      </c>
      <c r="M2682" s="2">
        <v>0</v>
      </c>
      <c r="N2682" s="3">
        <v>225</v>
      </c>
      <c r="O2682" s="3">
        <v>67</v>
      </c>
      <c r="P2682">
        <v>5</v>
      </c>
      <c r="Q2682" t="s">
        <v>7880</v>
      </c>
    </row>
    <row r="2683" spans="1:17" x14ac:dyDescent="0.25">
      <c r="A2683" t="s">
        <v>4075</v>
      </c>
      <c r="B2683" s="1">
        <v>41169</v>
      </c>
      <c r="C2683" t="s">
        <v>195</v>
      </c>
      <c r="D2683" t="s">
        <v>38</v>
      </c>
      <c r="E2683" t="s">
        <v>660</v>
      </c>
      <c r="F2683" t="s">
        <v>2716</v>
      </c>
      <c r="G2683" t="s">
        <v>41</v>
      </c>
      <c r="H2683" t="s">
        <v>21</v>
      </c>
      <c r="I2683" t="s">
        <v>95</v>
      </c>
      <c r="J2683" t="s">
        <v>24</v>
      </c>
      <c r="K2683" t="s">
        <v>50</v>
      </c>
      <c r="L2683" t="s">
        <v>1805</v>
      </c>
      <c r="M2683" s="2">
        <v>0.1</v>
      </c>
      <c r="N2683" s="3">
        <v>62</v>
      </c>
      <c r="O2683" s="3">
        <v>1</v>
      </c>
      <c r="P2683">
        <v>3</v>
      </c>
      <c r="Q2683" t="s">
        <v>7881</v>
      </c>
    </row>
    <row r="2684" spans="1:17" x14ac:dyDescent="0.25">
      <c r="A2684" t="s">
        <v>4075</v>
      </c>
      <c r="B2684" s="1">
        <v>41169</v>
      </c>
      <c r="C2684" t="s">
        <v>195</v>
      </c>
      <c r="D2684" t="s">
        <v>38</v>
      </c>
      <c r="E2684" t="s">
        <v>660</v>
      </c>
      <c r="F2684" t="s">
        <v>2716</v>
      </c>
      <c r="G2684" t="s">
        <v>41</v>
      </c>
      <c r="H2684" t="s">
        <v>21</v>
      </c>
      <c r="I2684" t="s">
        <v>95</v>
      </c>
      <c r="J2684" t="s">
        <v>107</v>
      </c>
      <c r="K2684" t="s">
        <v>136</v>
      </c>
      <c r="L2684" t="s">
        <v>3383</v>
      </c>
      <c r="M2684" s="2">
        <v>0.15</v>
      </c>
      <c r="N2684" s="3">
        <v>426</v>
      </c>
      <c r="O2684" s="3">
        <v>0</v>
      </c>
      <c r="P2684">
        <v>3</v>
      </c>
      <c r="Q2684" t="s">
        <v>7880</v>
      </c>
    </row>
    <row r="2685" spans="1:17" x14ac:dyDescent="0.25">
      <c r="A2685" t="s">
        <v>4077</v>
      </c>
      <c r="B2685" s="1">
        <v>41169</v>
      </c>
      <c r="C2685" t="s">
        <v>1008</v>
      </c>
      <c r="D2685" t="s">
        <v>38</v>
      </c>
      <c r="E2685" t="s">
        <v>178</v>
      </c>
      <c r="F2685" t="s">
        <v>4078</v>
      </c>
      <c r="G2685" t="s">
        <v>41</v>
      </c>
      <c r="H2685" t="s">
        <v>31</v>
      </c>
      <c r="I2685" t="s">
        <v>22</v>
      </c>
      <c r="J2685" t="s">
        <v>24</v>
      </c>
      <c r="K2685" t="s">
        <v>141</v>
      </c>
      <c r="L2685" t="s">
        <v>4079</v>
      </c>
      <c r="M2685" s="2">
        <v>0.1</v>
      </c>
      <c r="N2685" s="3">
        <v>900</v>
      </c>
      <c r="O2685" s="3">
        <v>-10</v>
      </c>
      <c r="P2685">
        <v>2</v>
      </c>
      <c r="Q2685" t="s">
        <v>7881</v>
      </c>
    </row>
    <row r="2686" spans="1:17" x14ac:dyDescent="0.25">
      <c r="A2686" t="s">
        <v>4080</v>
      </c>
      <c r="B2686" s="1">
        <v>41170</v>
      </c>
      <c r="C2686" t="s">
        <v>1844</v>
      </c>
      <c r="D2686" t="s">
        <v>101</v>
      </c>
      <c r="E2686" t="s">
        <v>183</v>
      </c>
      <c r="F2686" t="s">
        <v>2619</v>
      </c>
      <c r="G2686" t="s">
        <v>41</v>
      </c>
      <c r="H2686" t="s">
        <v>47</v>
      </c>
      <c r="I2686" t="s">
        <v>32</v>
      </c>
      <c r="J2686" t="s">
        <v>34</v>
      </c>
      <c r="K2686" t="s">
        <v>35</v>
      </c>
      <c r="L2686" t="s">
        <v>1004</v>
      </c>
      <c r="M2686" s="2">
        <v>0.1</v>
      </c>
      <c r="N2686" s="3">
        <v>713</v>
      </c>
      <c r="O2686" s="3">
        <v>40</v>
      </c>
      <c r="P2686">
        <v>4</v>
      </c>
      <c r="Q2686" t="s">
        <v>7880</v>
      </c>
    </row>
    <row r="2687" spans="1:17" x14ac:dyDescent="0.25">
      <c r="A2687" t="s">
        <v>4080</v>
      </c>
      <c r="B2687" s="1">
        <v>41170</v>
      </c>
      <c r="C2687" t="s">
        <v>1844</v>
      </c>
      <c r="D2687" t="s">
        <v>101</v>
      </c>
      <c r="E2687" t="s">
        <v>183</v>
      </c>
      <c r="F2687" t="s">
        <v>2619</v>
      </c>
      <c r="G2687" t="s">
        <v>41</v>
      </c>
      <c r="H2687" t="s">
        <v>47</v>
      </c>
      <c r="I2687" t="s">
        <v>32</v>
      </c>
      <c r="J2687" t="s">
        <v>34</v>
      </c>
      <c r="K2687" t="s">
        <v>89</v>
      </c>
      <c r="L2687" t="s">
        <v>4081</v>
      </c>
      <c r="M2687" s="2">
        <v>0.35</v>
      </c>
      <c r="N2687" s="3">
        <v>1676</v>
      </c>
      <c r="O2687" s="3">
        <v>206</v>
      </c>
      <c r="P2687">
        <v>6</v>
      </c>
      <c r="Q2687" t="s">
        <v>7881</v>
      </c>
    </row>
    <row r="2688" spans="1:17" x14ac:dyDescent="0.25">
      <c r="A2688" t="s">
        <v>4080</v>
      </c>
      <c r="B2688" s="1">
        <v>41170</v>
      </c>
      <c r="C2688" t="s">
        <v>1844</v>
      </c>
      <c r="D2688" t="s">
        <v>101</v>
      </c>
      <c r="E2688" t="s">
        <v>183</v>
      </c>
      <c r="F2688" t="s">
        <v>2619</v>
      </c>
      <c r="G2688" t="s">
        <v>41</v>
      </c>
      <c r="H2688" t="s">
        <v>47</v>
      </c>
      <c r="I2688" t="s">
        <v>32</v>
      </c>
      <c r="J2688" t="s">
        <v>107</v>
      </c>
      <c r="K2688" t="s">
        <v>147</v>
      </c>
      <c r="L2688" t="s">
        <v>2031</v>
      </c>
      <c r="M2688" s="2">
        <v>0</v>
      </c>
      <c r="N2688" s="3">
        <v>1141</v>
      </c>
      <c r="O2688" s="3">
        <v>239</v>
      </c>
      <c r="P2688">
        <v>3</v>
      </c>
      <c r="Q2688" t="s">
        <v>7881</v>
      </c>
    </row>
    <row r="2689" spans="1:17" x14ac:dyDescent="0.25">
      <c r="A2689" t="s">
        <v>4082</v>
      </c>
      <c r="B2689" s="1">
        <v>41170</v>
      </c>
      <c r="C2689" t="s">
        <v>492</v>
      </c>
      <c r="D2689" t="s">
        <v>28</v>
      </c>
      <c r="E2689" t="s">
        <v>2979</v>
      </c>
      <c r="F2689" t="s">
        <v>4083</v>
      </c>
      <c r="G2689" t="s">
        <v>20</v>
      </c>
      <c r="H2689" t="s">
        <v>47</v>
      </c>
      <c r="I2689" t="s">
        <v>32</v>
      </c>
      <c r="J2689" t="s">
        <v>24</v>
      </c>
      <c r="K2689" t="s">
        <v>50</v>
      </c>
      <c r="L2689" t="s">
        <v>2201</v>
      </c>
      <c r="M2689" s="2">
        <v>0</v>
      </c>
      <c r="N2689" s="3">
        <v>412</v>
      </c>
      <c r="O2689" s="3">
        <v>165</v>
      </c>
      <c r="P2689">
        <v>3</v>
      </c>
      <c r="Q2689" t="s">
        <v>7881</v>
      </c>
    </row>
    <row r="2690" spans="1:17" x14ac:dyDescent="0.25">
      <c r="A2690" t="s">
        <v>4084</v>
      </c>
      <c r="B2690" s="1">
        <v>41171</v>
      </c>
      <c r="C2690" t="s">
        <v>2260</v>
      </c>
      <c r="D2690" t="s">
        <v>38</v>
      </c>
      <c r="E2690" t="s">
        <v>495</v>
      </c>
      <c r="F2690" t="s">
        <v>1018</v>
      </c>
      <c r="G2690" t="s">
        <v>41</v>
      </c>
      <c r="H2690" t="s">
        <v>31</v>
      </c>
      <c r="I2690" t="s">
        <v>22</v>
      </c>
      <c r="J2690" t="s">
        <v>34</v>
      </c>
      <c r="K2690" t="s">
        <v>218</v>
      </c>
      <c r="L2690" t="s">
        <v>1644</v>
      </c>
      <c r="M2690" s="2">
        <v>0</v>
      </c>
      <c r="N2690" s="3">
        <v>51</v>
      </c>
      <c r="O2690" s="3">
        <v>12</v>
      </c>
      <c r="P2690">
        <v>3</v>
      </c>
      <c r="Q2690" t="s">
        <v>7880</v>
      </c>
    </row>
    <row r="2691" spans="1:17" x14ac:dyDescent="0.25">
      <c r="A2691" t="s">
        <v>4084</v>
      </c>
      <c r="B2691" s="1">
        <v>41171</v>
      </c>
      <c r="C2691" t="s">
        <v>2260</v>
      </c>
      <c r="D2691" t="s">
        <v>38</v>
      </c>
      <c r="E2691" t="s">
        <v>495</v>
      </c>
      <c r="F2691" t="s">
        <v>1018</v>
      </c>
      <c r="G2691" t="s">
        <v>41</v>
      </c>
      <c r="H2691" t="s">
        <v>31</v>
      </c>
      <c r="I2691" t="s">
        <v>22</v>
      </c>
      <c r="J2691" t="s">
        <v>24</v>
      </c>
      <c r="K2691" t="s">
        <v>43</v>
      </c>
      <c r="L2691" t="s">
        <v>1616</v>
      </c>
      <c r="M2691" s="2">
        <v>0</v>
      </c>
      <c r="N2691" s="3">
        <v>31</v>
      </c>
      <c r="O2691" s="3">
        <v>10</v>
      </c>
      <c r="P2691">
        <v>2</v>
      </c>
      <c r="Q2691" t="s">
        <v>7880</v>
      </c>
    </row>
    <row r="2692" spans="1:17" x14ac:dyDescent="0.25">
      <c r="A2692" t="s">
        <v>4084</v>
      </c>
      <c r="B2692" s="1">
        <v>41171</v>
      </c>
      <c r="C2692" t="s">
        <v>2260</v>
      </c>
      <c r="D2692" t="s">
        <v>38</v>
      </c>
      <c r="E2692" t="s">
        <v>495</v>
      </c>
      <c r="F2692" t="s">
        <v>1018</v>
      </c>
      <c r="G2692" t="s">
        <v>41</v>
      </c>
      <c r="H2692" t="s">
        <v>31</v>
      </c>
      <c r="I2692" t="s">
        <v>22</v>
      </c>
      <c r="J2692" t="s">
        <v>24</v>
      </c>
      <c r="K2692" t="s">
        <v>50</v>
      </c>
      <c r="L2692" t="s">
        <v>2132</v>
      </c>
      <c r="M2692" s="2">
        <v>0.1</v>
      </c>
      <c r="N2692" s="3">
        <v>355</v>
      </c>
      <c r="O2692" s="3">
        <v>-4</v>
      </c>
      <c r="P2692">
        <v>2</v>
      </c>
      <c r="Q2692" t="s">
        <v>7881</v>
      </c>
    </row>
    <row r="2693" spans="1:17" x14ac:dyDescent="0.25">
      <c r="A2693" t="s">
        <v>4085</v>
      </c>
      <c r="B2693" s="1">
        <v>41171</v>
      </c>
      <c r="C2693" t="s">
        <v>2556</v>
      </c>
      <c r="D2693" t="s">
        <v>28</v>
      </c>
      <c r="E2693" t="s">
        <v>29</v>
      </c>
      <c r="F2693" t="s">
        <v>4086</v>
      </c>
      <c r="G2693" t="s">
        <v>20</v>
      </c>
      <c r="H2693" t="s">
        <v>31</v>
      </c>
      <c r="I2693" t="s">
        <v>95</v>
      </c>
      <c r="J2693" t="s">
        <v>24</v>
      </c>
      <c r="K2693" t="s">
        <v>25</v>
      </c>
      <c r="L2693" t="s">
        <v>1414</v>
      </c>
      <c r="M2693" s="2">
        <v>0</v>
      </c>
      <c r="N2693" s="3">
        <v>27</v>
      </c>
      <c r="O2693" s="3">
        <v>4</v>
      </c>
      <c r="P2693">
        <v>2</v>
      </c>
      <c r="Q2693" t="s">
        <v>7880</v>
      </c>
    </row>
    <row r="2694" spans="1:17" x14ac:dyDescent="0.25">
      <c r="A2694" t="s">
        <v>4085</v>
      </c>
      <c r="B2694" s="1">
        <v>41171</v>
      </c>
      <c r="C2694" t="s">
        <v>2556</v>
      </c>
      <c r="D2694" t="s">
        <v>28</v>
      </c>
      <c r="E2694" t="s">
        <v>29</v>
      </c>
      <c r="F2694" t="s">
        <v>4086</v>
      </c>
      <c r="G2694" t="s">
        <v>20</v>
      </c>
      <c r="H2694" t="s">
        <v>31</v>
      </c>
      <c r="I2694" t="s">
        <v>95</v>
      </c>
      <c r="J2694" t="s">
        <v>107</v>
      </c>
      <c r="K2694" t="s">
        <v>147</v>
      </c>
      <c r="L2694" t="s">
        <v>2817</v>
      </c>
      <c r="M2694" s="2">
        <v>0</v>
      </c>
      <c r="N2694" s="3">
        <v>297</v>
      </c>
      <c r="O2694" s="3">
        <v>133</v>
      </c>
      <c r="P2694">
        <v>2</v>
      </c>
      <c r="Q2694" t="s">
        <v>7880</v>
      </c>
    </row>
    <row r="2695" spans="1:17" x14ac:dyDescent="0.25">
      <c r="A2695" t="s">
        <v>4087</v>
      </c>
      <c r="B2695" s="1">
        <v>41172</v>
      </c>
      <c r="C2695" t="s">
        <v>3753</v>
      </c>
      <c r="D2695" t="s">
        <v>500</v>
      </c>
      <c r="E2695" t="s">
        <v>501</v>
      </c>
      <c r="F2695" t="s">
        <v>1434</v>
      </c>
      <c r="G2695" t="s">
        <v>20</v>
      </c>
      <c r="H2695" t="s">
        <v>31</v>
      </c>
      <c r="I2695" t="s">
        <v>22</v>
      </c>
      <c r="J2695" t="s">
        <v>34</v>
      </c>
      <c r="K2695" t="s">
        <v>97</v>
      </c>
      <c r="L2695" t="s">
        <v>96</v>
      </c>
      <c r="M2695" s="2">
        <v>0</v>
      </c>
      <c r="N2695" s="3">
        <v>2769</v>
      </c>
      <c r="O2695" s="3">
        <v>28</v>
      </c>
      <c r="P2695">
        <v>6</v>
      </c>
      <c r="Q2695" t="s">
        <v>7881</v>
      </c>
    </row>
    <row r="2696" spans="1:17" x14ac:dyDescent="0.25">
      <c r="A2696" t="s">
        <v>4087</v>
      </c>
      <c r="B2696" s="1">
        <v>41172</v>
      </c>
      <c r="C2696" t="s">
        <v>3753</v>
      </c>
      <c r="D2696" t="s">
        <v>500</v>
      </c>
      <c r="E2696" t="s">
        <v>501</v>
      </c>
      <c r="F2696" t="s">
        <v>1434</v>
      </c>
      <c r="G2696" t="s">
        <v>20</v>
      </c>
      <c r="H2696" t="s">
        <v>31</v>
      </c>
      <c r="I2696" t="s">
        <v>22</v>
      </c>
      <c r="J2696" t="s">
        <v>24</v>
      </c>
      <c r="K2696" t="s">
        <v>141</v>
      </c>
      <c r="L2696" t="s">
        <v>4088</v>
      </c>
      <c r="M2696" s="2">
        <v>0</v>
      </c>
      <c r="N2696" s="3">
        <v>2146</v>
      </c>
      <c r="O2696" s="3">
        <v>365</v>
      </c>
      <c r="P2696">
        <v>4</v>
      </c>
      <c r="Q2696" t="s">
        <v>7880</v>
      </c>
    </row>
    <row r="2697" spans="1:17" x14ac:dyDescent="0.25">
      <c r="A2697" t="s">
        <v>4089</v>
      </c>
      <c r="B2697" s="1">
        <v>41172</v>
      </c>
      <c r="C2697" t="s">
        <v>1964</v>
      </c>
      <c r="D2697" t="s">
        <v>38</v>
      </c>
      <c r="E2697" t="s">
        <v>178</v>
      </c>
      <c r="F2697" t="s">
        <v>548</v>
      </c>
      <c r="G2697" t="s">
        <v>41</v>
      </c>
      <c r="H2697" t="s">
        <v>31</v>
      </c>
      <c r="I2697" t="s">
        <v>32</v>
      </c>
      <c r="J2697" t="s">
        <v>34</v>
      </c>
      <c r="K2697" t="s">
        <v>97</v>
      </c>
      <c r="L2697" t="s">
        <v>96</v>
      </c>
      <c r="M2697" s="2">
        <v>0.1</v>
      </c>
      <c r="N2697" s="3">
        <v>831</v>
      </c>
      <c r="O2697" s="3">
        <v>-83</v>
      </c>
      <c r="P2697">
        <v>2</v>
      </c>
      <c r="Q2697" t="s">
        <v>7880</v>
      </c>
    </row>
    <row r="2698" spans="1:17" x14ac:dyDescent="0.25">
      <c r="A2698" t="s">
        <v>4089</v>
      </c>
      <c r="B2698" s="1">
        <v>41172</v>
      </c>
      <c r="C2698" t="s">
        <v>1964</v>
      </c>
      <c r="D2698" t="s">
        <v>38</v>
      </c>
      <c r="E2698" t="s">
        <v>178</v>
      </c>
      <c r="F2698" t="s">
        <v>548</v>
      </c>
      <c r="G2698" t="s">
        <v>41</v>
      </c>
      <c r="H2698" t="s">
        <v>31</v>
      </c>
      <c r="I2698" t="s">
        <v>32</v>
      </c>
      <c r="J2698" t="s">
        <v>24</v>
      </c>
      <c r="K2698" t="s">
        <v>145</v>
      </c>
      <c r="L2698" t="s">
        <v>4090</v>
      </c>
      <c r="M2698" s="2">
        <v>0</v>
      </c>
      <c r="N2698" s="3">
        <v>29</v>
      </c>
      <c r="O2698" s="3">
        <v>14</v>
      </c>
      <c r="P2698">
        <v>2</v>
      </c>
      <c r="Q2698" t="s">
        <v>7880</v>
      </c>
    </row>
    <row r="2699" spans="1:17" x14ac:dyDescent="0.25">
      <c r="A2699" t="s">
        <v>4091</v>
      </c>
      <c r="B2699" s="1">
        <v>41172</v>
      </c>
      <c r="C2699" t="s">
        <v>221</v>
      </c>
      <c r="D2699" t="s">
        <v>28</v>
      </c>
      <c r="E2699" t="s">
        <v>29</v>
      </c>
      <c r="F2699" t="s">
        <v>280</v>
      </c>
      <c r="G2699" t="s">
        <v>20</v>
      </c>
      <c r="H2699" t="s">
        <v>31</v>
      </c>
      <c r="I2699" t="s">
        <v>22</v>
      </c>
      <c r="J2699" t="s">
        <v>24</v>
      </c>
      <c r="K2699" t="s">
        <v>78</v>
      </c>
      <c r="L2699" t="s">
        <v>1453</v>
      </c>
      <c r="M2699" s="2">
        <v>0.1</v>
      </c>
      <c r="N2699" s="3">
        <v>43</v>
      </c>
      <c r="O2699" s="3">
        <v>-1</v>
      </c>
      <c r="P2699">
        <v>3</v>
      </c>
      <c r="Q2699" t="s">
        <v>7880</v>
      </c>
    </row>
    <row r="2700" spans="1:17" x14ac:dyDescent="0.25">
      <c r="A2700" t="s">
        <v>4091</v>
      </c>
      <c r="B2700" s="1">
        <v>41172</v>
      </c>
      <c r="C2700" t="s">
        <v>221</v>
      </c>
      <c r="D2700" t="s">
        <v>28</v>
      </c>
      <c r="E2700" t="s">
        <v>29</v>
      </c>
      <c r="F2700" t="s">
        <v>280</v>
      </c>
      <c r="G2700" t="s">
        <v>20</v>
      </c>
      <c r="H2700" t="s">
        <v>31</v>
      </c>
      <c r="I2700" t="s">
        <v>22</v>
      </c>
      <c r="J2700" t="s">
        <v>24</v>
      </c>
      <c r="K2700" t="s">
        <v>63</v>
      </c>
      <c r="L2700" t="s">
        <v>4092</v>
      </c>
      <c r="M2700" s="2">
        <v>0.1</v>
      </c>
      <c r="N2700" s="3">
        <v>43</v>
      </c>
      <c r="O2700" s="3">
        <v>11</v>
      </c>
      <c r="P2700">
        <v>3</v>
      </c>
      <c r="Q2700" t="s">
        <v>7880</v>
      </c>
    </row>
    <row r="2701" spans="1:17" x14ac:dyDescent="0.25">
      <c r="A2701" t="s">
        <v>4091</v>
      </c>
      <c r="B2701" s="1">
        <v>41172</v>
      </c>
      <c r="C2701" t="s">
        <v>221</v>
      </c>
      <c r="D2701" t="s">
        <v>28</v>
      </c>
      <c r="E2701" t="s">
        <v>29</v>
      </c>
      <c r="F2701" t="s">
        <v>280</v>
      </c>
      <c r="G2701" t="s">
        <v>20</v>
      </c>
      <c r="H2701" t="s">
        <v>31</v>
      </c>
      <c r="I2701" t="s">
        <v>22</v>
      </c>
      <c r="J2701" t="s">
        <v>107</v>
      </c>
      <c r="K2701" t="s">
        <v>108</v>
      </c>
      <c r="L2701" t="s">
        <v>2267</v>
      </c>
      <c r="M2701" s="2">
        <v>0.1</v>
      </c>
      <c r="N2701" s="3">
        <v>1677</v>
      </c>
      <c r="O2701" s="3">
        <v>522</v>
      </c>
      <c r="P2701">
        <v>6</v>
      </c>
      <c r="Q2701" t="s">
        <v>7881</v>
      </c>
    </row>
    <row r="2702" spans="1:17" x14ac:dyDescent="0.25">
      <c r="A2702" t="s">
        <v>4091</v>
      </c>
      <c r="B2702" s="1">
        <v>41172</v>
      </c>
      <c r="C2702" t="s">
        <v>221</v>
      </c>
      <c r="D2702" t="s">
        <v>28</v>
      </c>
      <c r="E2702" t="s">
        <v>29</v>
      </c>
      <c r="F2702" t="s">
        <v>280</v>
      </c>
      <c r="G2702" t="s">
        <v>20</v>
      </c>
      <c r="H2702" t="s">
        <v>31</v>
      </c>
      <c r="I2702" t="s">
        <v>22</v>
      </c>
      <c r="J2702" t="s">
        <v>107</v>
      </c>
      <c r="K2702" t="s">
        <v>136</v>
      </c>
      <c r="L2702" t="s">
        <v>1199</v>
      </c>
      <c r="M2702" s="2">
        <v>0.1</v>
      </c>
      <c r="N2702" s="3">
        <v>3442</v>
      </c>
      <c r="O2702" s="3">
        <v>38</v>
      </c>
      <c r="P2702">
        <v>6</v>
      </c>
      <c r="Q2702" t="s">
        <v>7881</v>
      </c>
    </row>
    <row r="2703" spans="1:17" x14ac:dyDescent="0.25">
      <c r="A2703" t="s">
        <v>4093</v>
      </c>
      <c r="B2703" s="1">
        <v>41172</v>
      </c>
      <c r="C2703" t="s">
        <v>2114</v>
      </c>
      <c r="D2703" t="s">
        <v>38</v>
      </c>
      <c r="E2703" t="s">
        <v>178</v>
      </c>
      <c r="F2703" t="s">
        <v>3309</v>
      </c>
      <c r="G2703" t="s">
        <v>41</v>
      </c>
      <c r="H2703" t="s">
        <v>31</v>
      </c>
      <c r="I2703" t="s">
        <v>32</v>
      </c>
      <c r="J2703" t="s">
        <v>34</v>
      </c>
      <c r="K2703" t="s">
        <v>35</v>
      </c>
      <c r="L2703" t="s">
        <v>4094</v>
      </c>
      <c r="M2703" s="2">
        <v>0.1</v>
      </c>
      <c r="N2703" s="3">
        <v>985</v>
      </c>
      <c r="O2703" s="3">
        <v>142</v>
      </c>
      <c r="P2703">
        <v>3</v>
      </c>
      <c r="Q2703" t="s">
        <v>7880</v>
      </c>
    </row>
    <row r="2704" spans="1:17" x14ac:dyDescent="0.25">
      <c r="A2704" t="s">
        <v>4095</v>
      </c>
      <c r="B2704" s="1">
        <v>41172</v>
      </c>
      <c r="C2704" t="s">
        <v>2954</v>
      </c>
      <c r="D2704" t="s">
        <v>38</v>
      </c>
      <c r="E2704" t="s">
        <v>178</v>
      </c>
      <c r="F2704" t="s">
        <v>3713</v>
      </c>
      <c r="G2704" t="s">
        <v>41</v>
      </c>
      <c r="H2704" t="s">
        <v>47</v>
      </c>
      <c r="I2704" t="s">
        <v>32</v>
      </c>
      <c r="J2704" t="s">
        <v>24</v>
      </c>
      <c r="K2704" t="s">
        <v>63</v>
      </c>
      <c r="L2704" t="s">
        <v>3711</v>
      </c>
      <c r="M2704" s="2">
        <v>0</v>
      </c>
      <c r="N2704" s="3">
        <v>198</v>
      </c>
      <c r="O2704" s="3">
        <v>99</v>
      </c>
      <c r="P2704">
        <v>10</v>
      </c>
      <c r="Q2704" t="s">
        <v>7880</v>
      </c>
    </row>
    <row r="2705" spans="1:17" x14ac:dyDescent="0.25">
      <c r="A2705" t="s">
        <v>4096</v>
      </c>
      <c r="B2705" s="1">
        <v>41172</v>
      </c>
      <c r="C2705" t="s">
        <v>567</v>
      </c>
      <c r="D2705" t="s">
        <v>38</v>
      </c>
      <c r="E2705" t="s">
        <v>304</v>
      </c>
      <c r="F2705" t="s">
        <v>4097</v>
      </c>
      <c r="G2705" t="s">
        <v>41</v>
      </c>
      <c r="H2705" t="s">
        <v>47</v>
      </c>
      <c r="I2705" t="s">
        <v>32</v>
      </c>
      <c r="J2705" t="s">
        <v>24</v>
      </c>
      <c r="K2705" t="s">
        <v>91</v>
      </c>
      <c r="L2705" t="s">
        <v>4098</v>
      </c>
      <c r="M2705" s="2">
        <v>0</v>
      </c>
      <c r="N2705" s="3">
        <v>40</v>
      </c>
      <c r="O2705" s="3">
        <v>7</v>
      </c>
      <c r="P2705">
        <v>3</v>
      </c>
      <c r="Q2705" t="s">
        <v>7881</v>
      </c>
    </row>
    <row r="2706" spans="1:17" x14ac:dyDescent="0.25">
      <c r="A2706" t="s">
        <v>4099</v>
      </c>
      <c r="B2706" s="1">
        <v>41173</v>
      </c>
      <c r="C2706" t="s">
        <v>3411</v>
      </c>
      <c r="D2706" t="s">
        <v>73</v>
      </c>
      <c r="E2706" t="s">
        <v>172</v>
      </c>
      <c r="F2706" t="s">
        <v>1122</v>
      </c>
      <c r="G2706" t="s">
        <v>76</v>
      </c>
      <c r="H2706" t="s">
        <v>31</v>
      </c>
      <c r="I2706" t="s">
        <v>32</v>
      </c>
      <c r="J2706" t="s">
        <v>24</v>
      </c>
      <c r="K2706" t="s">
        <v>63</v>
      </c>
      <c r="L2706" t="s">
        <v>4100</v>
      </c>
      <c r="M2706" s="2">
        <v>0</v>
      </c>
      <c r="N2706" s="3">
        <v>45</v>
      </c>
      <c r="O2706" s="3">
        <v>18</v>
      </c>
      <c r="P2706">
        <v>3</v>
      </c>
      <c r="Q2706" t="s">
        <v>7880</v>
      </c>
    </row>
    <row r="2707" spans="1:17" x14ac:dyDescent="0.25">
      <c r="A2707" t="s">
        <v>4099</v>
      </c>
      <c r="B2707" s="1">
        <v>41173</v>
      </c>
      <c r="C2707" t="s">
        <v>3411</v>
      </c>
      <c r="D2707" t="s">
        <v>73</v>
      </c>
      <c r="E2707" t="s">
        <v>172</v>
      </c>
      <c r="F2707" t="s">
        <v>1122</v>
      </c>
      <c r="G2707" t="s">
        <v>76</v>
      </c>
      <c r="H2707" t="s">
        <v>31</v>
      </c>
      <c r="I2707" t="s">
        <v>32</v>
      </c>
      <c r="J2707" t="s">
        <v>107</v>
      </c>
      <c r="K2707" t="s">
        <v>186</v>
      </c>
      <c r="L2707" t="s">
        <v>4101</v>
      </c>
      <c r="M2707" s="2">
        <v>0</v>
      </c>
      <c r="N2707" s="3">
        <v>315</v>
      </c>
      <c r="O2707" s="3">
        <v>129</v>
      </c>
      <c r="P2707">
        <v>3</v>
      </c>
      <c r="Q2707" t="s">
        <v>7881</v>
      </c>
    </row>
    <row r="2708" spans="1:17" x14ac:dyDescent="0.25">
      <c r="A2708" t="s">
        <v>4099</v>
      </c>
      <c r="B2708" s="1">
        <v>41173</v>
      </c>
      <c r="C2708" t="s">
        <v>3411</v>
      </c>
      <c r="D2708" t="s">
        <v>73</v>
      </c>
      <c r="E2708" t="s">
        <v>172</v>
      </c>
      <c r="F2708" t="s">
        <v>1122</v>
      </c>
      <c r="G2708" t="s">
        <v>76</v>
      </c>
      <c r="H2708" t="s">
        <v>31</v>
      </c>
      <c r="I2708" t="s">
        <v>32</v>
      </c>
      <c r="J2708" t="s">
        <v>107</v>
      </c>
      <c r="K2708" t="s">
        <v>136</v>
      </c>
      <c r="L2708" t="s">
        <v>1420</v>
      </c>
      <c r="M2708" s="2">
        <v>0.4</v>
      </c>
      <c r="N2708" s="3">
        <v>492</v>
      </c>
      <c r="O2708" s="3">
        <v>-254</v>
      </c>
      <c r="P2708">
        <v>6</v>
      </c>
      <c r="Q2708" t="s">
        <v>7880</v>
      </c>
    </row>
    <row r="2709" spans="1:17" x14ac:dyDescent="0.25">
      <c r="A2709" t="s">
        <v>4102</v>
      </c>
      <c r="B2709" s="1">
        <v>41173</v>
      </c>
      <c r="C2709" t="s">
        <v>1696</v>
      </c>
      <c r="D2709" t="s">
        <v>101</v>
      </c>
      <c r="E2709" t="s">
        <v>183</v>
      </c>
      <c r="F2709" t="s">
        <v>439</v>
      </c>
      <c r="G2709" t="s">
        <v>41</v>
      </c>
      <c r="H2709" t="s">
        <v>31</v>
      </c>
      <c r="I2709" t="s">
        <v>54</v>
      </c>
      <c r="J2709" t="s">
        <v>107</v>
      </c>
      <c r="K2709" t="s">
        <v>186</v>
      </c>
      <c r="L2709" t="s">
        <v>4103</v>
      </c>
      <c r="M2709" s="2">
        <v>0</v>
      </c>
      <c r="N2709" s="3">
        <v>126</v>
      </c>
      <c r="O2709" s="3">
        <v>42</v>
      </c>
      <c r="P2709">
        <v>3</v>
      </c>
      <c r="Q2709" t="s">
        <v>7881</v>
      </c>
    </row>
    <row r="2710" spans="1:17" x14ac:dyDescent="0.25">
      <c r="A2710" t="s">
        <v>4104</v>
      </c>
      <c r="B2710" s="1">
        <v>41173</v>
      </c>
      <c r="C2710" t="s">
        <v>1499</v>
      </c>
      <c r="D2710" t="s">
        <v>28</v>
      </c>
      <c r="E2710" t="s">
        <v>29</v>
      </c>
      <c r="F2710" t="s">
        <v>46</v>
      </c>
      <c r="G2710" t="s">
        <v>20</v>
      </c>
      <c r="H2710" t="s">
        <v>21</v>
      </c>
      <c r="I2710" t="s">
        <v>32</v>
      </c>
      <c r="J2710" t="s">
        <v>24</v>
      </c>
      <c r="K2710" t="s">
        <v>43</v>
      </c>
      <c r="L2710" t="s">
        <v>2033</v>
      </c>
      <c r="M2710" s="2">
        <v>0.5</v>
      </c>
      <c r="N2710" s="3">
        <v>27</v>
      </c>
      <c r="O2710" s="3">
        <v>-8</v>
      </c>
      <c r="P2710">
        <v>1</v>
      </c>
      <c r="Q2710" t="s">
        <v>7880</v>
      </c>
    </row>
    <row r="2711" spans="1:17" x14ac:dyDescent="0.25">
      <c r="A2711" t="s">
        <v>4104</v>
      </c>
      <c r="B2711" s="1">
        <v>41173</v>
      </c>
      <c r="C2711" t="s">
        <v>1499</v>
      </c>
      <c r="D2711" t="s">
        <v>28</v>
      </c>
      <c r="E2711" t="s">
        <v>29</v>
      </c>
      <c r="F2711" t="s">
        <v>46</v>
      </c>
      <c r="G2711" t="s">
        <v>20</v>
      </c>
      <c r="H2711" t="s">
        <v>21</v>
      </c>
      <c r="I2711" t="s">
        <v>32</v>
      </c>
      <c r="J2711" t="s">
        <v>24</v>
      </c>
      <c r="K2711" t="s">
        <v>43</v>
      </c>
      <c r="L2711" t="s">
        <v>646</v>
      </c>
      <c r="M2711" s="2">
        <v>0.5</v>
      </c>
      <c r="N2711" s="3">
        <v>40</v>
      </c>
      <c r="O2711" s="3">
        <v>-22</v>
      </c>
      <c r="P2711">
        <v>7</v>
      </c>
      <c r="Q2711" t="s">
        <v>7880</v>
      </c>
    </row>
    <row r="2712" spans="1:17" x14ac:dyDescent="0.25">
      <c r="A2712" t="s">
        <v>4105</v>
      </c>
      <c r="B2712" s="1">
        <v>41173</v>
      </c>
      <c r="C2712" t="s">
        <v>3648</v>
      </c>
      <c r="D2712" t="s">
        <v>101</v>
      </c>
      <c r="E2712" t="s">
        <v>183</v>
      </c>
      <c r="F2712" t="s">
        <v>4106</v>
      </c>
      <c r="G2712" t="s">
        <v>41</v>
      </c>
      <c r="H2712" t="s">
        <v>31</v>
      </c>
      <c r="I2712" t="s">
        <v>22</v>
      </c>
      <c r="J2712" t="s">
        <v>34</v>
      </c>
      <c r="K2712" t="s">
        <v>218</v>
      </c>
      <c r="L2712" t="s">
        <v>4107</v>
      </c>
      <c r="M2712" s="2">
        <v>0</v>
      </c>
      <c r="N2712" s="3">
        <v>123</v>
      </c>
      <c r="O2712" s="3">
        <v>16</v>
      </c>
      <c r="P2712">
        <v>3</v>
      </c>
      <c r="Q2712" t="s">
        <v>7881</v>
      </c>
    </row>
    <row r="2713" spans="1:17" x14ac:dyDescent="0.25">
      <c r="A2713" t="s">
        <v>4105</v>
      </c>
      <c r="B2713" s="1">
        <v>41173</v>
      </c>
      <c r="C2713" t="s">
        <v>3648</v>
      </c>
      <c r="D2713" t="s">
        <v>101</v>
      </c>
      <c r="E2713" t="s">
        <v>183</v>
      </c>
      <c r="F2713" t="s">
        <v>4106</v>
      </c>
      <c r="G2713" t="s">
        <v>41</v>
      </c>
      <c r="H2713" t="s">
        <v>31</v>
      </c>
      <c r="I2713" t="s">
        <v>22</v>
      </c>
      <c r="J2713" t="s">
        <v>24</v>
      </c>
      <c r="K2713" t="s">
        <v>169</v>
      </c>
      <c r="L2713" t="s">
        <v>3022</v>
      </c>
      <c r="M2713" s="2">
        <v>0</v>
      </c>
      <c r="N2713" s="3">
        <v>53</v>
      </c>
      <c r="O2713" s="3">
        <v>6</v>
      </c>
      <c r="P2713">
        <v>2</v>
      </c>
      <c r="Q2713" t="s">
        <v>7881</v>
      </c>
    </row>
    <row r="2714" spans="1:17" x14ac:dyDescent="0.25">
      <c r="A2714" t="s">
        <v>4105</v>
      </c>
      <c r="B2714" s="1">
        <v>41173</v>
      </c>
      <c r="C2714" t="s">
        <v>3648</v>
      </c>
      <c r="D2714" t="s">
        <v>101</v>
      </c>
      <c r="E2714" t="s">
        <v>183</v>
      </c>
      <c r="F2714" t="s">
        <v>4106</v>
      </c>
      <c r="G2714" t="s">
        <v>41</v>
      </c>
      <c r="H2714" t="s">
        <v>31</v>
      </c>
      <c r="I2714" t="s">
        <v>22</v>
      </c>
      <c r="J2714" t="s">
        <v>107</v>
      </c>
      <c r="K2714" t="s">
        <v>186</v>
      </c>
      <c r="L2714" t="s">
        <v>3964</v>
      </c>
      <c r="M2714" s="2">
        <v>0</v>
      </c>
      <c r="N2714" s="3">
        <v>200</v>
      </c>
      <c r="O2714" s="3">
        <v>36</v>
      </c>
      <c r="P2714">
        <v>2</v>
      </c>
      <c r="Q2714" t="s">
        <v>7881</v>
      </c>
    </row>
    <row r="2715" spans="1:17" x14ac:dyDescent="0.25">
      <c r="A2715" t="s">
        <v>4108</v>
      </c>
      <c r="B2715" s="1">
        <v>41173</v>
      </c>
      <c r="C2715" t="s">
        <v>1730</v>
      </c>
      <c r="D2715" t="s">
        <v>38</v>
      </c>
      <c r="E2715" t="s">
        <v>178</v>
      </c>
      <c r="F2715" t="s">
        <v>748</v>
      </c>
      <c r="G2715" t="s">
        <v>41</v>
      </c>
      <c r="H2715" t="s">
        <v>31</v>
      </c>
      <c r="I2715" t="s">
        <v>95</v>
      </c>
      <c r="J2715" t="s">
        <v>24</v>
      </c>
      <c r="K2715" t="s">
        <v>25</v>
      </c>
      <c r="L2715" t="s">
        <v>4109</v>
      </c>
      <c r="M2715" s="2">
        <v>0</v>
      </c>
      <c r="N2715" s="3">
        <v>48</v>
      </c>
      <c r="O2715" s="3">
        <v>12</v>
      </c>
      <c r="P2715">
        <v>2</v>
      </c>
      <c r="Q2715" t="s">
        <v>7881</v>
      </c>
    </row>
    <row r="2716" spans="1:17" x14ac:dyDescent="0.25">
      <c r="A2716" t="s">
        <v>4108</v>
      </c>
      <c r="B2716" s="1">
        <v>41173</v>
      </c>
      <c r="C2716" t="s">
        <v>1730</v>
      </c>
      <c r="D2716" t="s">
        <v>38</v>
      </c>
      <c r="E2716" t="s">
        <v>178</v>
      </c>
      <c r="F2716" t="s">
        <v>748</v>
      </c>
      <c r="G2716" t="s">
        <v>41</v>
      </c>
      <c r="H2716" t="s">
        <v>31</v>
      </c>
      <c r="I2716" t="s">
        <v>95</v>
      </c>
      <c r="J2716" t="s">
        <v>107</v>
      </c>
      <c r="K2716" t="s">
        <v>136</v>
      </c>
      <c r="L2716" t="s">
        <v>1984</v>
      </c>
      <c r="M2716" s="2">
        <v>0.15</v>
      </c>
      <c r="N2716" s="3">
        <v>125</v>
      </c>
      <c r="O2716" s="3">
        <v>40</v>
      </c>
      <c r="P2716">
        <v>2</v>
      </c>
      <c r="Q2716" t="s">
        <v>7881</v>
      </c>
    </row>
    <row r="2717" spans="1:17" x14ac:dyDescent="0.25">
      <c r="A2717" t="s">
        <v>4110</v>
      </c>
      <c r="B2717" s="1">
        <v>41173</v>
      </c>
      <c r="C2717" t="s">
        <v>2832</v>
      </c>
      <c r="D2717" t="s">
        <v>28</v>
      </c>
      <c r="E2717" t="s">
        <v>29</v>
      </c>
      <c r="F2717" t="s">
        <v>46</v>
      </c>
      <c r="G2717" t="s">
        <v>20</v>
      </c>
      <c r="H2717" t="s">
        <v>47</v>
      </c>
      <c r="I2717" t="s">
        <v>32</v>
      </c>
      <c r="J2717" t="s">
        <v>24</v>
      </c>
      <c r="K2717" t="s">
        <v>91</v>
      </c>
      <c r="L2717" t="s">
        <v>227</v>
      </c>
      <c r="M2717" s="2">
        <v>0.5</v>
      </c>
      <c r="N2717" s="3">
        <v>16</v>
      </c>
      <c r="O2717" s="3">
        <v>-6</v>
      </c>
      <c r="P2717">
        <v>3</v>
      </c>
      <c r="Q2717" t="s">
        <v>7881</v>
      </c>
    </row>
    <row r="2718" spans="1:17" x14ac:dyDescent="0.25">
      <c r="A2718" t="s">
        <v>4111</v>
      </c>
      <c r="B2718" s="1">
        <v>41174</v>
      </c>
      <c r="C2718" t="s">
        <v>3860</v>
      </c>
      <c r="D2718" t="s">
        <v>119</v>
      </c>
      <c r="E2718" t="s">
        <v>926</v>
      </c>
      <c r="F2718" t="s">
        <v>926</v>
      </c>
      <c r="G2718" t="s">
        <v>41</v>
      </c>
      <c r="H2718" t="s">
        <v>47</v>
      </c>
      <c r="I2718" t="s">
        <v>54</v>
      </c>
      <c r="J2718" t="s">
        <v>34</v>
      </c>
      <c r="K2718" t="s">
        <v>97</v>
      </c>
      <c r="L2718" t="s">
        <v>3677</v>
      </c>
      <c r="M2718" s="2">
        <v>0.5</v>
      </c>
      <c r="N2718" s="3">
        <v>268</v>
      </c>
      <c r="O2718" s="3">
        <v>-268</v>
      </c>
      <c r="P2718">
        <v>6</v>
      </c>
      <c r="Q2718" t="s">
        <v>7880</v>
      </c>
    </row>
    <row r="2719" spans="1:17" x14ac:dyDescent="0.25">
      <c r="A2719" t="s">
        <v>4111</v>
      </c>
      <c r="B2719" s="1">
        <v>41174</v>
      </c>
      <c r="C2719" t="s">
        <v>3860</v>
      </c>
      <c r="D2719" t="s">
        <v>119</v>
      </c>
      <c r="E2719" t="s">
        <v>926</v>
      </c>
      <c r="F2719" t="s">
        <v>926</v>
      </c>
      <c r="G2719" t="s">
        <v>41</v>
      </c>
      <c r="H2719" t="s">
        <v>47</v>
      </c>
      <c r="I2719" t="s">
        <v>54</v>
      </c>
      <c r="J2719" t="s">
        <v>34</v>
      </c>
      <c r="K2719" t="s">
        <v>97</v>
      </c>
      <c r="L2719" t="s">
        <v>276</v>
      </c>
      <c r="M2719" s="2">
        <v>0.5</v>
      </c>
      <c r="N2719" s="3">
        <v>125</v>
      </c>
      <c r="O2719" s="3">
        <v>-58</v>
      </c>
      <c r="P2719">
        <v>3</v>
      </c>
      <c r="Q2719" t="s">
        <v>7881</v>
      </c>
    </row>
    <row r="2720" spans="1:17" x14ac:dyDescent="0.25">
      <c r="A2720" t="s">
        <v>4111</v>
      </c>
      <c r="B2720" s="1">
        <v>41174</v>
      </c>
      <c r="C2720" t="s">
        <v>3860</v>
      </c>
      <c r="D2720" t="s">
        <v>119</v>
      </c>
      <c r="E2720" t="s">
        <v>926</v>
      </c>
      <c r="F2720" t="s">
        <v>926</v>
      </c>
      <c r="G2720" t="s">
        <v>41</v>
      </c>
      <c r="H2720" t="s">
        <v>47</v>
      </c>
      <c r="I2720" t="s">
        <v>54</v>
      </c>
      <c r="J2720" t="s">
        <v>24</v>
      </c>
      <c r="K2720" t="s">
        <v>43</v>
      </c>
      <c r="L2720" t="s">
        <v>377</v>
      </c>
      <c r="M2720" s="2">
        <v>0.5</v>
      </c>
      <c r="N2720" s="3">
        <v>15</v>
      </c>
      <c r="O2720" s="3">
        <v>-4</v>
      </c>
      <c r="P2720">
        <v>2</v>
      </c>
      <c r="Q2720" t="s">
        <v>7880</v>
      </c>
    </row>
    <row r="2721" spans="1:17" x14ac:dyDescent="0.25">
      <c r="A2721" t="s">
        <v>4111</v>
      </c>
      <c r="B2721" s="1">
        <v>41174</v>
      </c>
      <c r="C2721" t="s">
        <v>3860</v>
      </c>
      <c r="D2721" t="s">
        <v>119</v>
      </c>
      <c r="E2721" t="s">
        <v>926</v>
      </c>
      <c r="F2721" t="s">
        <v>926</v>
      </c>
      <c r="G2721" t="s">
        <v>41</v>
      </c>
      <c r="H2721" t="s">
        <v>47</v>
      </c>
      <c r="I2721" t="s">
        <v>54</v>
      </c>
      <c r="J2721" t="s">
        <v>24</v>
      </c>
      <c r="K2721" t="s">
        <v>43</v>
      </c>
      <c r="L2721" t="s">
        <v>1605</v>
      </c>
      <c r="M2721" s="2">
        <v>0.5</v>
      </c>
      <c r="N2721" s="3">
        <v>10</v>
      </c>
      <c r="O2721" s="3">
        <v>0</v>
      </c>
      <c r="P2721">
        <v>2</v>
      </c>
      <c r="Q2721" t="s">
        <v>7880</v>
      </c>
    </row>
    <row r="2722" spans="1:17" x14ac:dyDescent="0.25">
      <c r="A2722" t="s">
        <v>4111</v>
      </c>
      <c r="B2722" s="1">
        <v>41174</v>
      </c>
      <c r="C2722" t="s">
        <v>3860</v>
      </c>
      <c r="D2722" t="s">
        <v>119</v>
      </c>
      <c r="E2722" t="s">
        <v>926</v>
      </c>
      <c r="F2722" t="s">
        <v>926</v>
      </c>
      <c r="G2722" t="s">
        <v>41</v>
      </c>
      <c r="H2722" t="s">
        <v>47</v>
      </c>
      <c r="I2722" t="s">
        <v>54</v>
      </c>
      <c r="J2722" t="s">
        <v>24</v>
      </c>
      <c r="K2722" t="s">
        <v>50</v>
      </c>
      <c r="L2722" t="s">
        <v>647</v>
      </c>
      <c r="M2722" s="2">
        <v>0.5</v>
      </c>
      <c r="N2722" s="3">
        <v>423</v>
      </c>
      <c r="O2722" s="3">
        <v>-364</v>
      </c>
      <c r="P2722">
        <v>4</v>
      </c>
      <c r="Q2722" t="s">
        <v>7881</v>
      </c>
    </row>
    <row r="2723" spans="1:17" x14ac:dyDescent="0.25">
      <c r="A2723" t="s">
        <v>4111</v>
      </c>
      <c r="B2723" s="1">
        <v>41174</v>
      </c>
      <c r="C2723" t="s">
        <v>3860</v>
      </c>
      <c r="D2723" t="s">
        <v>119</v>
      </c>
      <c r="E2723" t="s">
        <v>926</v>
      </c>
      <c r="F2723" t="s">
        <v>926</v>
      </c>
      <c r="G2723" t="s">
        <v>41</v>
      </c>
      <c r="H2723" t="s">
        <v>47</v>
      </c>
      <c r="I2723" t="s">
        <v>54</v>
      </c>
      <c r="J2723" t="s">
        <v>24</v>
      </c>
      <c r="K2723" t="s">
        <v>50</v>
      </c>
      <c r="L2723" t="s">
        <v>3568</v>
      </c>
      <c r="M2723" s="2">
        <v>0.5</v>
      </c>
      <c r="N2723" s="3">
        <v>49</v>
      </c>
      <c r="O2723" s="3">
        <v>-20</v>
      </c>
      <c r="P2723">
        <v>2</v>
      </c>
      <c r="Q2723" t="s">
        <v>7881</v>
      </c>
    </row>
    <row r="2724" spans="1:17" x14ac:dyDescent="0.25">
      <c r="A2724" t="s">
        <v>4111</v>
      </c>
      <c r="B2724" s="1">
        <v>41174</v>
      </c>
      <c r="C2724" t="s">
        <v>3860</v>
      </c>
      <c r="D2724" t="s">
        <v>119</v>
      </c>
      <c r="E2724" t="s">
        <v>926</v>
      </c>
      <c r="F2724" t="s">
        <v>926</v>
      </c>
      <c r="G2724" t="s">
        <v>41</v>
      </c>
      <c r="H2724" t="s">
        <v>47</v>
      </c>
      <c r="I2724" t="s">
        <v>54</v>
      </c>
      <c r="J2724" t="s">
        <v>107</v>
      </c>
      <c r="K2724" t="s">
        <v>147</v>
      </c>
      <c r="L2724" t="s">
        <v>1883</v>
      </c>
      <c r="M2724" s="2">
        <v>0.5</v>
      </c>
      <c r="N2724" s="3">
        <v>189</v>
      </c>
      <c r="O2724" s="3">
        <v>-155</v>
      </c>
      <c r="P2724">
        <v>1</v>
      </c>
      <c r="Q2724" t="s">
        <v>7880</v>
      </c>
    </row>
    <row r="2725" spans="1:17" x14ac:dyDescent="0.25">
      <c r="A2725" t="s">
        <v>4111</v>
      </c>
      <c r="B2725" s="1">
        <v>41174</v>
      </c>
      <c r="C2725" t="s">
        <v>3860</v>
      </c>
      <c r="D2725" t="s">
        <v>119</v>
      </c>
      <c r="E2725" t="s">
        <v>926</v>
      </c>
      <c r="F2725" t="s">
        <v>926</v>
      </c>
      <c r="G2725" t="s">
        <v>41</v>
      </c>
      <c r="H2725" t="s">
        <v>47</v>
      </c>
      <c r="I2725" t="s">
        <v>54</v>
      </c>
      <c r="J2725" t="s">
        <v>107</v>
      </c>
      <c r="K2725" t="s">
        <v>108</v>
      </c>
      <c r="L2725" t="s">
        <v>3637</v>
      </c>
      <c r="M2725" s="2">
        <v>0.5</v>
      </c>
      <c r="N2725" s="3">
        <v>266</v>
      </c>
      <c r="O2725" s="3">
        <v>-133</v>
      </c>
      <c r="P2725">
        <v>2</v>
      </c>
      <c r="Q2725" t="s">
        <v>7880</v>
      </c>
    </row>
    <row r="2726" spans="1:17" x14ac:dyDescent="0.25">
      <c r="A2726" t="s">
        <v>4112</v>
      </c>
      <c r="B2726" s="1">
        <v>41174</v>
      </c>
      <c r="C2726" t="s">
        <v>268</v>
      </c>
      <c r="D2726" t="s">
        <v>28</v>
      </c>
      <c r="E2726" t="s">
        <v>29</v>
      </c>
      <c r="F2726" t="s">
        <v>2008</v>
      </c>
      <c r="G2726" t="s">
        <v>20</v>
      </c>
      <c r="H2726" t="s">
        <v>47</v>
      </c>
      <c r="I2726" t="s">
        <v>32</v>
      </c>
      <c r="J2726" t="s">
        <v>24</v>
      </c>
      <c r="K2726" t="s">
        <v>78</v>
      </c>
      <c r="L2726" t="s">
        <v>4113</v>
      </c>
      <c r="M2726" s="2">
        <v>0</v>
      </c>
      <c r="N2726" s="3">
        <v>159</v>
      </c>
      <c r="O2726" s="3">
        <v>73</v>
      </c>
      <c r="P2726">
        <v>3</v>
      </c>
      <c r="Q2726" t="s">
        <v>7880</v>
      </c>
    </row>
    <row r="2727" spans="1:17" x14ac:dyDescent="0.25">
      <c r="A2727" t="s">
        <v>4112</v>
      </c>
      <c r="B2727" s="1">
        <v>41174</v>
      </c>
      <c r="C2727" t="s">
        <v>268</v>
      </c>
      <c r="D2727" t="s">
        <v>28</v>
      </c>
      <c r="E2727" t="s">
        <v>29</v>
      </c>
      <c r="F2727" t="s">
        <v>2008</v>
      </c>
      <c r="G2727" t="s">
        <v>20</v>
      </c>
      <c r="H2727" t="s">
        <v>47</v>
      </c>
      <c r="I2727" t="s">
        <v>32</v>
      </c>
      <c r="J2727" t="s">
        <v>107</v>
      </c>
      <c r="K2727" t="s">
        <v>108</v>
      </c>
      <c r="L2727" t="s">
        <v>2464</v>
      </c>
      <c r="M2727" s="2">
        <v>0</v>
      </c>
      <c r="N2727" s="3">
        <v>354</v>
      </c>
      <c r="O2727" s="3">
        <v>174</v>
      </c>
      <c r="P2727">
        <v>3</v>
      </c>
      <c r="Q2727" t="s">
        <v>7880</v>
      </c>
    </row>
    <row r="2728" spans="1:17" x14ac:dyDescent="0.25">
      <c r="A2728" t="s">
        <v>4114</v>
      </c>
      <c r="B2728" s="1">
        <v>41174</v>
      </c>
      <c r="C2728" t="s">
        <v>1911</v>
      </c>
      <c r="D2728" t="s">
        <v>86</v>
      </c>
      <c r="E2728" t="s">
        <v>263</v>
      </c>
      <c r="F2728" t="s">
        <v>264</v>
      </c>
      <c r="G2728" t="s">
        <v>76</v>
      </c>
      <c r="H2728" t="s">
        <v>31</v>
      </c>
      <c r="I2728" t="s">
        <v>32</v>
      </c>
      <c r="J2728" t="s">
        <v>107</v>
      </c>
      <c r="K2728" t="s">
        <v>147</v>
      </c>
      <c r="L2728" t="s">
        <v>1124</v>
      </c>
      <c r="M2728" s="2">
        <v>0</v>
      </c>
      <c r="N2728" s="3">
        <v>285</v>
      </c>
      <c r="O2728" s="3">
        <v>6</v>
      </c>
      <c r="P2728">
        <v>2</v>
      </c>
      <c r="Q2728" t="s">
        <v>7881</v>
      </c>
    </row>
    <row r="2729" spans="1:17" x14ac:dyDescent="0.25">
      <c r="A2729" t="s">
        <v>4115</v>
      </c>
      <c r="B2729" s="1">
        <v>41176</v>
      </c>
      <c r="C2729" t="s">
        <v>2385</v>
      </c>
      <c r="D2729" t="s">
        <v>101</v>
      </c>
      <c r="E2729" t="s">
        <v>454</v>
      </c>
      <c r="F2729" t="s">
        <v>454</v>
      </c>
      <c r="G2729" t="s">
        <v>41</v>
      </c>
      <c r="H2729" t="s">
        <v>31</v>
      </c>
      <c r="I2729" t="s">
        <v>22</v>
      </c>
      <c r="J2729" t="s">
        <v>24</v>
      </c>
      <c r="K2729" t="s">
        <v>43</v>
      </c>
      <c r="L2729" t="s">
        <v>298</v>
      </c>
      <c r="M2729" s="2">
        <v>0.1</v>
      </c>
      <c r="N2729" s="3">
        <v>136</v>
      </c>
      <c r="O2729" s="3">
        <v>9</v>
      </c>
      <c r="P2729">
        <v>5</v>
      </c>
      <c r="Q2729" t="s">
        <v>7881</v>
      </c>
    </row>
    <row r="2730" spans="1:17" x14ac:dyDescent="0.25">
      <c r="A2730" t="s">
        <v>4116</v>
      </c>
      <c r="B2730" s="1">
        <v>41176</v>
      </c>
      <c r="C2730" t="s">
        <v>2146</v>
      </c>
      <c r="D2730" t="s">
        <v>189</v>
      </c>
      <c r="E2730" t="s">
        <v>1132</v>
      </c>
      <c r="F2730" t="s">
        <v>4117</v>
      </c>
      <c r="G2730" t="s">
        <v>41</v>
      </c>
      <c r="H2730" t="s">
        <v>31</v>
      </c>
      <c r="I2730" t="s">
        <v>32</v>
      </c>
      <c r="J2730" t="s">
        <v>24</v>
      </c>
      <c r="K2730" t="s">
        <v>78</v>
      </c>
      <c r="L2730" t="s">
        <v>530</v>
      </c>
      <c r="M2730" s="2">
        <v>0</v>
      </c>
      <c r="N2730" s="3">
        <v>146</v>
      </c>
      <c r="O2730" s="3">
        <v>67</v>
      </c>
      <c r="P2730">
        <v>11</v>
      </c>
      <c r="Q2730" t="s">
        <v>7880</v>
      </c>
    </row>
    <row r="2731" spans="1:17" x14ac:dyDescent="0.25">
      <c r="A2731" t="s">
        <v>4116</v>
      </c>
      <c r="B2731" s="1">
        <v>41176</v>
      </c>
      <c r="C2731" t="s">
        <v>2146</v>
      </c>
      <c r="D2731" t="s">
        <v>189</v>
      </c>
      <c r="E2731" t="s">
        <v>1132</v>
      </c>
      <c r="F2731" t="s">
        <v>4117</v>
      </c>
      <c r="G2731" t="s">
        <v>41</v>
      </c>
      <c r="H2731" t="s">
        <v>31</v>
      </c>
      <c r="I2731" t="s">
        <v>32</v>
      </c>
      <c r="J2731" t="s">
        <v>24</v>
      </c>
      <c r="K2731" t="s">
        <v>25</v>
      </c>
      <c r="L2731" t="s">
        <v>4118</v>
      </c>
      <c r="M2731" s="2">
        <v>0</v>
      </c>
      <c r="N2731" s="3">
        <v>130</v>
      </c>
      <c r="O2731" s="3">
        <v>34</v>
      </c>
      <c r="P2731">
        <v>4</v>
      </c>
      <c r="Q2731" t="s">
        <v>7880</v>
      </c>
    </row>
    <row r="2732" spans="1:17" x14ac:dyDescent="0.25">
      <c r="A2732" t="s">
        <v>4119</v>
      </c>
      <c r="B2732" s="1">
        <v>41176</v>
      </c>
      <c r="C2732" t="s">
        <v>4120</v>
      </c>
      <c r="D2732" t="s">
        <v>73</v>
      </c>
      <c r="E2732" t="s">
        <v>166</v>
      </c>
      <c r="F2732" t="s">
        <v>394</v>
      </c>
      <c r="G2732" t="s">
        <v>76</v>
      </c>
      <c r="H2732" t="s">
        <v>47</v>
      </c>
      <c r="I2732" t="s">
        <v>22</v>
      </c>
      <c r="J2732" t="s">
        <v>34</v>
      </c>
      <c r="K2732" t="s">
        <v>218</v>
      </c>
      <c r="L2732" t="s">
        <v>554</v>
      </c>
      <c r="M2732" s="2">
        <v>0</v>
      </c>
      <c r="N2732" s="3">
        <v>219</v>
      </c>
      <c r="O2732" s="3">
        <v>15</v>
      </c>
      <c r="P2732">
        <v>5</v>
      </c>
      <c r="Q2732" t="s">
        <v>7881</v>
      </c>
    </row>
    <row r="2733" spans="1:17" x14ac:dyDescent="0.25">
      <c r="A2733" t="s">
        <v>4119</v>
      </c>
      <c r="B2733" s="1">
        <v>41176</v>
      </c>
      <c r="C2733" t="s">
        <v>4120</v>
      </c>
      <c r="D2733" t="s">
        <v>73</v>
      </c>
      <c r="E2733" t="s">
        <v>166</v>
      </c>
      <c r="F2733" t="s">
        <v>394</v>
      </c>
      <c r="G2733" t="s">
        <v>76</v>
      </c>
      <c r="H2733" t="s">
        <v>47</v>
      </c>
      <c r="I2733" t="s">
        <v>22</v>
      </c>
      <c r="J2733" t="s">
        <v>24</v>
      </c>
      <c r="K2733" t="s">
        <v>43</v>
      </c>
      <c r="L2733" t="s">
        <v>2001</v>
      </c>
      <c r="M2733" s="2">
        <v>0</v>
      </c>
      <c r="N2733" s="3">
        <v>269</v>
      </c>
      <c r="O2733" s="3">
        <v>21</v>
      </c>
      <c r="P2733">
        <v>5</v>
      </c>
      <c r="Q2733" t="s">
        <v>7880</v>
      </c>
    </row>
    <row r="2734" spans="1:17" x14ac:dyDescent="0.25">
      <c r="A2734" t="s">
        <v>4119</v>
      </c>
      <c r="B2734" s="1">
        <v>41176</v>
      </c>
      <c r="C2734" t="s">
        <v>4120</v>
      </c>
      <c r="D2734" t="s">
        <v>73</v>
      </c>
      <c r="E2734" t="s">
        <v>166</v>
      </c>
      <c r="F2734" t="s">
        <v>394</v>
      </c>
      <c r="G2734" t="s">
        <v>76</v>
      </c>
      <c r="H2734" t="s">
        <v>47</v>
      </c>
      <c r="I2734" t="s">
        <v>22</v>
      </c>
      <c r="J2734" t="s">
        <v>107</v>
      </c>
      <c r="K2734" t="s">
        <v>108</v>
      </c>
      <c r="L2734" t="s">
        <v>2813</v>
      </c>
      <c r="M2734" s="2">
        <v>0.4</v>
      </c>
      <c r="N2734" s="3">
        <v>294</v>
      </c>
      <c r="O2734" s="3">
        <v>-64</v>
      </c>
      <c r="P2734">
        <v>3</v>
      </c>
      <c r="Q2734" t="s">
        <v>7881</v>
      </c>
    </row>
    <row r="2735" spans="1:17" x14ac:dyDescent="0.25">
      <c r="A2735" t="s">
        <v>4121</v>
      </c>
      <c r="B2735" s="1">
        <v>41176</v>
      </c>
      <c r="C2735" t="s">
        <v>2351</v>
      </c>
      <c r="D2735" t="s">
        <v>101</v>
      </c>
      <c r="E2735" t="s">
        <v>1289</v>
      </c>
      <c r="F2735" t="s">
        <v>4122</v>
      </c>
      <c r="G2735" t="s">
        <v>41</v>
      </c>
      <c r="H2735" t="s">
        <v>31</v>
      </c>
      <c r="I2735" t="s">
        <v>32</v>
      </c>
      <c r="J2735" t="s">
        <v>24</v>
      </c>
      <c r="K2735" t="s">
        <v>43</v>
      </c>
      <c r="L2735" t="s">
        <v>3794</v>
      </c>
      <c r="M2735" s="2">
        <v>0</v>
      </c>
      <c r="N2735" s="3">
        <v>98</v>
      </c>
      <c r="O2735" s="3">
        <v>39</v>
      </c>
      <c r="P2735">
        <v>4</v>
      </c>
      <c r="Q2735" t="s">
        <v>7880</v>
      </c>
    </row>
    <row r="2736" spans="1:17" x14ac:dyDescent="0.25">
      <c r="A2736" t="s">
        <v>4121</v>
      </c>
      <c r="B2736" s="1">
        <v>41176</v>
      </c>
      <c r="C2736" t="s">
        <v>2351</v>
      </c>
      <c r="D2736" t="s">
        <v>101</v>
      </c>
      <c r="E2736" t="s">
        <v>1289</v>
      </c>
      <c r="F2736" t="s">
        <v>4122</v>
      </c>
      <c r="G2736" t="s">
        <v>41</v>
      </c>
      <c r="H2736" t="s">
        <v>31</v>
      </c>
      <c r="I2736" t="s">
        <v>32</v>
      </c>
      <c r="J2736" t="s">
        <v>24</v>
      </c>
      <c r="K2736" t="s">
        <v>43</v>
      </c>
      <c r="L2736" t="s">
        <v>592</v>
      </c>
      <c r="M2736" s="2">
        <v>0</v>
      </c>
      <c r="N2736" s="3">
        <v>44</v>
      </c>
      <c r="O2736" s="3">
        <v>9</v>
      </c>
      <c r="P2736">
        <v>3</v>
      </c>
      <c r="Q2736" t="s">
        <v>7881</v>
      </c>
    </row>
    <row r="2737" spans="1:17" x14ac:dyDescent="0.25">
      <c r="A2737" t="s">
        <v>4121</v>
      </c>
      <c r="B2737" s="1">
        <v>41176</v>
      </c>
      <c r="C2737" t="s">
        <v>2351</v>
      </c>
      <c r="D2737" t="s">
        <v>101</v>
      </c>
      <c r="E2737" t="s">
        <v>1289</v>
      </c>
      <c r="F2737" t="s">
        <v>4122</v>
      </c>
      <c r="G2737" t="s">
        <v>41</v>
      </c>
      <c r="H2737" t="s">
        <v>31</v>
      </c>
      <c r="I2737" t="s">
        <v>32</v>
      </c>
      <c r="J2737" t="s">
        <v>107</v>
      </c>
      <c r="K2737" t="s">
        <v>108</v>
      </c>
      <c r="L2737" t="s">
        <v>4123</v>
      </c>
      <c r="M2737" s="2">
        <v>0</v>
      </c>
      <c r="N2737" s="3">
        <v>302</v>
      </c>
      <c r="O2737" s="3">
        <v>6</v>
      </c>
      <c r="P2737">
        <v>6</v>
      </c>
      <c r="Q2737" t="s">
        <v>7880</v>
      </c>
    </row>
    <row r="2738" spans="1:17" x14ac:dyDescent="0.25">
      <c r="A2738" t="s">
        <v>4124</v>
      </c>
      <c r="B2738" s="1">
        <v>41177</v>
      </c>
      <c r="C2738" t="s">
        <v>3134</v>
      </c>
      <c r="D2738" t="s">
        <v>101</v>
      </c>
      <c r="E2738" t="s">
        <v>183</v>
      </c>
      <c r="F2738" t="s">
        <v>247</v>
      </c>
      <c r="G2738" t="s">
        <v>41</v>
      </c>
      <c r="H2738" t="s">
        <v>31</v>
      </c>
      <c r="I2738" t="s">
        <v>32</v>
      </c>
      <c r="J2738" t="s">
        <v>24</v>
      </c>
      <c r="K2738" t="s">
        <v>43</v>
      </c>
      <c r="L2738" t="s">
        <v>1780</v>
      </c>
      <c r="M2738" s="2">
        <v>0</v>
      </c>
      <c r="N2738" s="3">
        <v>91</v>
      </c>
      <c r="O2738" s="3">
        <v>31</v>
      </c>
      <c r="P2738">
        <v>3</v>
      </c>
      <c r="Q2738" t="s">
        <v>7880</v>
      </c>
    </row>
    <row r="2739" spans="1:17" x14ac:dyDescent="0.25">
      <c r="A2739" t="s">
        <v>4124</v>
      </c>
      <c r="B2739" s="1">
        <v>41177</v>
      </c>
      <c r="C2739" t="s">
        <v>3134</v>
      </c>
      <c r="D2739" t="s">
        <v>101</v>
      </c>
      <c r="E2739" t="s">
        <v>183</v>
      </c>
      <c r="F2739" t="s">
        <v>247</v>
      </c>
      <c r="G2739" t="s">
        <v>41</v>
      </c>
      <c r="H2739" t="s">
        <v>31</v>
      </c>
      <c r="I2739" t="s">
        <v>32</v>
      </c>
      <c r="J2739" t="s">
        <v>24</v>
      </c>
      <c r="K2739" t="s">
        <v>169</v>
      </c>
      <c r="L2739" t="s">
        <v>1101</v>
      </c>
      <c r="M2739" s="2">
        <v>0</v>
      </c>
      <c r="N2739" s="3">
        <v>92</v>
      </c>
      <c r="O2739" s="3">
        <v>15</v>
      </c>
      <c r="P2739">
        <v>4</v>
      </c>
      <c r="Q2739" t="s">
        <v>7880</v>
      </c>
    </row>
    <row r="2740" spans="1:17" x14ac:dyDescent="0.25">
      <c r="A2740" t="s">
        <v>4124</v>
      </c>
      <c r="B2740" s="1">
        <v>41177</v>
      </c>
      <c r="C2740" t="s">
        <v>3134</v>
      </c>
      <c r="D2740" t="s">
        <v>101</v>
      </c>
      <c r="E2740" t="s">
        <v>183</v>
      </c>
      <c r="F2740" t="s">
        <v>247</v>
      </c>
      <c r="G2740" t="s">
        <v>41</v>
      </c>
      <c r="H2740" t="s">
        <v>31</v>
      </c>
      <c r="I2740" t="s">
        <v>32</v>
      </c>
      <c r="J2740" t="s">
        <v>24</v>
      </c>
      <c r="K2740" t="s">
        <v>91</v>
      </c>
      <c r="L2740" t="s">
        <v>524</v>
      </c>
      <c r="M2740" s="2">
        <v>0</v>
      </c>
      <c r="N2740" s="3">
        <v>14</v>
      </c>
      <c r="O2740" s="3">
        <v>4</v>
      </c>
      <c r="P2740">
        <v>3</v>
      </c>
      <c r="Q2740" t="s">
        <v>7880</v>
      </c>
    </row>
    <row r="2741" spans="1:17" x14ac:dyDescent="0.25">
      <c r="A2741" t="s">
        <v>4125</v>
      </c>
      <c r="B2741" s="1">
        <v>41177</v>
      </c>
      <c r="C2741" t="s">
        <v>1422</v>
      </c>
      <c r="D2741" t="s">
        <v>18</v>
      </c>
      <c r="E2741" t="s">
        <v>19</v>
      </c>
      <c r="F2741" t="s">
        <v>19</v>
      </c>
      <c r="G2741" t="s">
        <v>20</v>
      </c>
      <c r="H2741" t="s">
        <v>31</v>
      </c>
      <c r="I2741" t="s">
        <v>32</v>
      </c>
      <c r="J2741" t="s">
        <v>34</v>
      </c>
      <c r="K2741" t="s">
        <v>35</v>
      </c>
      <c r="L2741" t="s">
        <v>4126</v>
      </c>
      <c r="M2741" s="2">
        <v>0.5</v>
      </c>
      <c r="N2741" s="3">
        <v>223</v>
      </c>
      <c r="O2741" s="3">
        <v>-112</v>
      </c>
      <c r="P2741">
        <v>3</v>
      </c>
      <c r="Q2741" t="s">
        <v>7880</v>
      </c>
    </row>
    <row r="2742" spans="1:17" x14ac:dyDescent="0.25">
      <c r="A2742" t="s">
        <v>4125</v>
      </c>
      <c r="B2742" s="1">
        <v>41177</v>
      </c>
      <c r="C2742" t="s">
        <v>1422</v>
      </c>
      <c r="D2742" t="s">
        <v>18</v>
      </c>
      <c r="E2742" t="s">
        <v>19</v>
      </c>
      <c r="F2742" t="s">
        <v>19</v>
      </c>
      <c r="G2742" t="s">
        <v>20</v>
      </c>
      <c r="H2742" t="s">
        <v>31</v>
      </c>
      <c r="I2742" t="s">
        <v>32</v>
      </c>
      <c r="J2742" t="s">
        <v>24</v>
      </c>
      <c r="K2742" t="s">
        <v>63</v>
      </c>
      <c r="L2742" t="s">
        <v>531</v>
      </c>
      <c r="M2742" s="2">
        <v>0.5</v>
      </c>
      <c r="N2742" s="3">
        <v>20</v>
      </c>
      <c r="O2742" s="3">
        <v>-4</v>
      </c>
      <c r="P2742">
        <v>3</v>
      </c>
      <c r="Q2742" t="s">
        <v>7880</v>
      </c>
    </row>
    <row r="2743" spans="1:17" x14ac:dyDescent="0.25">
      <c r="A2743" t="s">
        <v>4125</v>
      </c>
      <c r="B2743" s="1">
        <v>41177</v>
      </c>
      <c r="C2743" t="s">
        <v>1422</v>
      </c>
      <c r="D2743" t="s">
        <v>18</v>
      </c>
      <c r="E2743" t="s">
        <v>19</v>
      </c>
      <c r="F2743" t="s">
        <v>19</v>
      </c>
      <c r="G2743" t="s">
        <v>20</v>
      </c>
      <c r="H2743" t="s">
        <v>31</v>
      </c>
      <c r="I2743" t="s">
        <v>32</v>
      </c>
      <c r="J2743" t="s">
        <v>107</v>
      </c>
      <c r="K2743" t="s">
        <v>147</v>
      </c>
      <c r="L2743" t="s">
        <v>4127</v>
      </c>
      <c r="M2743" s="2">
        <v>0.5</v>
      </c>
      <c r="N2743" s="3">
        <v>520</v>
      </c>
      <c r="O2743" s="3">
        <v>-396</v>
      </c>
      <c r="P2743">
        <v>7</v>
      </c>
      <c r="Q2743" t="s">
        <v>7880</v>
      </c>
    </row>
    <row r="2744" spans="1:17" x14ac:dyDescent="0.25">
      <c r="A2744" t="s">
        <v>4128</v>
      </c>
      <c r="B2744" s="1">
        <v>41178</v>
      </c>
      <c r="C2744" t="s">
        <v>4129</v>
      </c>
      <c r="D2744" t="s">
        <v>101</v>
      </c>
      <c r="E2744" t="s">
        <v>183</v>
      </c>
      <c r="F2744" t="s">
        <v>687</v>
      </c>
      <c r="G2744" t="s">
        <v>41</v>
      </c>
      <c r="H2744" t="s">
        <v>31</v>
      </c>
      <c r="I2744" t="s">
        <v>32</v>
      </c>
      <c r="J2744" t="s">
        <v>24</v>
      </c>
      <c r="K2744" t="s">
        <v>145</v>
      </c>
      <c r="L2744" t="s">
        <v>536</v>
      </c>
      <c r="M2744" s="2">
        <v>0</v>
      </c>
      <c r="N2744" s="3">
        <v>167</v>
      </c>
      <c r="O2744" s="3">
        <v>20</v>
      </c>
      <c r="P2744">
        <v>4</v>
      </c>
      <c r="Q2744" t="s">
        <v>7880</v>
      </c>
    </row>
    <row r="2745" spans="1:17" x14ac:dyDescent="0.25">
      <c r="A2745" t="s">
        <v>4130</v>
      </c>
      <c r="B2745" s="1">
        <v>41178</v>
      </c>
      <c r="C2745" t="s">
        <v>4131</v>
      </c>
      <c r="D2745" t="s">
        <v>38</v>
      </c>
      <c r="E2745" t="s">
        <v>39</v>
      </c>
      <c r="F2745" t="s">
        <v>2177</v>
      </c>
      <c r="G2745" t="s">
        <v>41</v>
      </c>
      <c r="H2745" t="s">
        <v>31</v>
      </c>
      <c r="I2745" t="s">
        <v>22</v>
      </c>
      <c r="J2745" t="s">
        <v>34</v>
      </c>
      <c r="K2745" t="s">
        <v>35</v>
      </c>
      <c r="L2745" t="s">
        <v>868</v>
      </c>
      <c r="M2745" s="2">
        <v>0.1</v>
      </c>
      <c r="N2745" s="3">
        <v>371</v>
      </c>
      <c r="O2745" s="3">
        <v>87</v>
      </c>
      <c r="P2745">
        <v>1</v>
      </c>
      <c r="Q2745" t="s">
        <v>7880</v>
      </c>
    </row>
    <row r="2746" spans="1:17" x14ac:dyDescent="0.25">
      <c r="A2746" t="s">
        <v>4130</v>
      </c>
      <c r="B2746" s="1">
        <v>41178</v>
      </c>
      <c r="C2746" t="s">
        <v>4131</v>
      </c>
      <c r="D2746" t="s">
        <v>38</v>
      </c>
      <c r="E2746" t="s">
        <v>39</v>
      </c>
      <c r="F2746" t="s">
        <v>2177</v>
      </c>
      <c r="G2746" t="s">
        <v>41</v>
      </c>
      <c r="H2746" t="s">
        <v>31</v>
      </c>
      <c r="I2746" t="s">
        <v>22</v>
      </c>
      <c r="J2746" t="s">
        <v>34</v>
      </c>
      <c r="K2746" t="s">
        <v>218</v>
      </c>
      <c r="L2746" t="s">
        <v>1845</v>
      </c>
      <c r="M2746" s="2">
        <v>0</v>
      </c>
      <c r="N2746" s="3">
        <v>88</v>
      </c>
      <c r="O2746" s="3">
        <v>27</v>
      </c>
      <c r="P2746">
        <v>2</v>
      </c>
      <c r="Q2746" t="s">
        <v>7881</v>
      </c>
    </row>
    <row r="2747" spans="1:17" x14ac:dyDescent="0.25">
      <c r="A2747" t="s">
        <v>4130</v>
      </c>
      <c r="B2747" s="1">
        <v>41178</v>
      </c>
      <c r="C2747" t="s">
        <v>4131</v>
      </c>
      <c r="D2747" t="s">
        <v>38</v>
      </c>
      <c r="E2747" t="s">
        <v>39</v>
      </c>
      <c r="F2747" t="s">
        <v>2177</v>
      </c>
      <c r="G2747" t="s">
        <v>41</v>
      </c>
      <c r="H2747" t="s">
        <v>31</v>
      </c>
      <c r="I2747" t="s">
        <v>22</v>
      </c>
      <c r="J2747" t="s">
        <v>24</v>
      </c>
      <c r="K2747" t="s">
        <v>169</v>
      </c>
      <c r="L2747" t="s">
        <v>3300</v>
      </c>
      <c r="M2747" s="2">
        <v>0</v>
      </c>
      <c r="N2747" s="3">
        <v>30</v>
      </c>
      <c r="O2747" s="3">
        <v>12</v>
      </c>
      <c r="P2747">
        <v>3</v>
      </c>
      <c r="Q2747" t="s">
        <v>7881</v>
      </c>
    </row>
    <row r="2748" spans="1:17" x14ac:dyDescent="0.25">
      <c r="A2748" t="s">
        <v>4130</v>
      </c>
      <c r="B2748" s="1">
        <v>41178</v>
      </c>
      <c r="C2748" t="s">
        <v>4131</v>
      </c>
      <c r="D2748" t="s">
        <v>38</v>
      </c>
      <c r="E2748" t="s">
        <v>39</v>
      </c>
      <c r="F2748" t="s">
        <v>2177</v>
      </c>
      <c r="G2748" t="s">
        <v>41</v>
      </c>
      <c r="H2748" t="s">
        <v>31</v>
      </c>
      <c r="I2748" t="s">
        <v>22</v>
      </c>
      <c r="J2748" t="s">
        <v>24</v>
      </c>
      <c r="K2748" t="s">
        <v>91</v>
      </c>
      <c r="L2748" t="s">
        <v>700</v>
      </c>
      <c r="M2748" s="2">
        <v>0</v>
      </c>
      <c r="N2748" s="3">
        <v>14</v>
      </c>
      <c r="O2748" s="3">
        <v>6</v>
      </c>
      <c r="P2748">
        <v>2</v>
      </c>
      <c r="Q2748" t="s">
        <v>7880</v>
      </c>
    </row>
    <row r="2749" spans="1:17" x14ac:dyDescent="0.25">
      <c r="A2749" t="s">
        <v>4132</v>
      </c>
      <c r="B2749" s="1">
        <v>41178</v>
      </c>
      <c r="C2749" t="s">
        <v>1111</v>
      </c>
      <c r="D2749" t="s">
        <v>119</v>
      </c>
      <c r="E2749" t="s">
        <v>120</v>
      </c>
      <c r="F2749" t="s">
        <v>780</v>
      </c>
      <c r="G2749" t="s">
        <v>41</v>
      </c>
      <c r="H2749" t="s">
        <v>31</v>
      </c>
      <c r="I2749" t="s">
        <v>32</v>
      </c>
      <c r="J2749" t="s">
        <v>34</v>
      </c>
      <c r="K2749" t="s">
        <v>35</v>
      </c>
      <c r="L2749" t="s">
        <v>275</v>
      </c>
      <c r="M2749" s="2">
        <v>0.5</v>
      </c>
      <c r="N2749" s="3">
        <v>365</v>
      </c>
      <c r="O2749" s="3">
        <v>-124</v>
      </c>
      <c r="P2749">
        <v>2</v>
      </c>
      <c r="Q2749" t="s">
        <v>7881</v>
      </c>
    </row>
    <row r="2750" spans="1:17" x14ac:dyDescent="0.25">
      <c r="A2750" t="s">
        <v>4133</v>
      </c>
      <c r="B2750" s="1">
        <v>41179</v>
      </c>
      <c r="C2750" t="s">
        <v>2355</v>
      </c>
      <c r="D2750" t="s">
        <v>28</v>
      </c>
      <c r="E2750" t="s">
        <v>29</v>
      </c>
      <c r="F2750" t="s">
        <v>1763</v>
      </c>
      <c r="G2750" t="s">
        <v>20</v>
      </c>
      <c r="H2750" t="s">
        <v>31</v>
      </c>
      <c r="I2750" t="s">
        <v>54</v>
      </c>
      <c r="J2750" t="s">
        <v>24</v>
      </c>
      <c r="K2750" t="s">
        <v>43</v>
      </c>
      <c r="L2750" t="s">
        <v>2313</v>
      </c>
      <c r="M2750" s="2">
        <v>0</v>
      </c>
      <c r="N2750" s="3">
        <v>56</v>
      </c>
      <c r="O2750" s="3">
        <v>13</v>
      </c>
      <c r="P2750">
        <v>5</v>
      </c>
      <c r="Q2750" t="s">
        <v>7880</v>
      </c>
    </row>
    <row r="2751" spans="1:17" x14ac:dyDescent="0.25">
      <c r="A2751" t="s">
        <v>4133</v>
      </c>
      <c r="B2751" s="1">
        <v>41179</v>
      </c>
      <c r="C2751" t="s">
        <v>2355</v>
      </c>
      <c r="D2751" t="s">
        <v>28</v>
      </c>
      <c r="E2751" t="s">
        <v>29</v>
      </c>
      <c r="F2751" t="s">
        <v>1763</v>
      </c>
      <c r="G2751" t="s">
        <v>20</v>
      </c>
      <c r="H2751" t="s">
        <v>31</v>
      </c>
      <c r="I2751" t="s">
        <v>54</v>
      </c>
      <c r="J2751" t="s">
        <v>24</v>
      </c>
      <c r="K2751" t="s">
        <v>78</v>
      </c>
      <c r="L2751" t="s">
        <v>655</v>
      </c>
      <c r="M2751" s="2">
        <v>0</v>
      </c>
      <c r="N2751" s="3">
        <v>493</v>
      </c>
      <c r="O2751" s="3">
        <v>54</v>
      </c>
      <c r="P2751">
        <v>10</v>
      </c>
      <c r="Q2751" t="s">
        <v>7881</v>
      </c>
    </row>
    <row r="2752" spans="1:17" x14ac:dyDescent="0.25">
      <c r="A2752" t="s">
        <v>4133</v>
      </c>
      <c r="B2752" s="1">
        <v>41179</v>
      </c>
      <c r="C2752" t="s">
        <v>2355</v>
      </c>
      <c r="D2752" t="s">
        <v>28</v>
      </c>
      <c r="E2752" t="s">
        <v>29</v>
      </c>
      <c r="F2752" t="s">
        <v>1763</v>
      </c>
      <c r="G2752" t="s">
        <v>20</v>
      </c>
      <c r="H2752" t="s">
        <v>31</v>
      </c>
      <c r="I2752" t="s">
        <v>54</v>
      </c>
      <c r="J2752" t="s">
        <v>24</v>
      </c>
      <c r="K2752" t="s">
        <v>169</v>
      </c>
      <c r="L2752" t="s">
        <v>4134</v>
      </c>
      <c r="M2752" s="2">
        <v>0</v>
      </c>
      <c r="N2752" s="3">
        <v>59</v>
      </c>
      <c r="O2752" s="3">
        <v>20</v>
      </c>
      <c r="P2752">
        <v>4</v>
      </c>
      <c r="Q2752" t="s">
        <v>7880</v>
      </c>
    </row>
    <row r="2753" spans="1:17" x14ac:dyDescent="0.25">
      <c r="A2753" t="s">
        <v>4133</v>
      </c>
      <c r="B2753" s="1">
        <v>41179</v>
      </c>
      <c r="C2753" t="s">
        <v>2355</v>
      </c>
      <c r="D2753" t="s">
        <v>28</v>
      </c>
      <c r="E2753" t="s">
        <v>29</v>
      </c>
      <c r="F2753" t="s">
        <v>1763</v>
      </c>
      <c r="G2753" t="s">
        <v>20</v>
      </c>
      <c r="H2753" t="s">
        <v>31</v>
      </c>
      <c r="I2753" t="s">
        <v>54</v>
      </c>
      <c r="J2753" t="s">
        <v>24</v>
      </c>
      <c r="K2753" t="s">
        <v>169</v>
      </c>
      <c r="L2753" t="s">
        <v>3622</v>
      </c>
      <c r="M2753" s="2">
        <v>0</v>
      </c>
      <c r="N2753" s="3">
        <v>89</v>
      </c>
      <c r="O2753" s="3">
        <v>1</v>
      </c>
      <c r="P2753">
        <v>3</v>
      </c>
      <c r="Q2753" t="s">
        <v>7881</v>
      </c>
    </row>
    <row r="2754" spans="1:17" x14ac:dyDescent="0.25">
      <c r="A2754" t="s">
        <v>4133</v>
      </c>
      <c r="B2754" s="1">
        <v>41179</v>
      </c>
      <c r="C2754" t="s">
        <v>2355</v>
      </c>
      <c r="D2754" t="s">
        <v>28</v>
      </c>
      <c r="E2754" t="s">
        <v>29</v>
      </c>
      <c r="F2754" t="s">
        <v>1763</v>
      </c>
      <c r="G2754" t="s">
        <v>20</v>
      </c>
      <c r="H2754" t="s">
        <v>31</v>
      </c>
      <c r="I2754" t="s">
        <v>54</v>
      </c>
      <c r="J2754" t="s">
        <v>24</v>
      </c>
      <c r="K2754" t="s">
        <v>91</v>
      </c>
      <c r="L2754" t="s">
        <v>4135</v>
      </c>
      <c r="M2754" s="2">
        <v>0</v>
      </c>
      <c r="N2754" s="3">
        <v>33</v>
      </c>
      <c r="O2754" s="3">
        <v>8</v>
      </c>
      <c r="P2754">
        <v>3</v>
      </c>
      <c r="Q2754" t="s">
        <v>7880</v>
      </c>
    </row>
    <row r="2755" spans="1:17" x14ac:dyDescent="0.25">
      <c r="A2755" t="s">
        <v>4133</v>
      </c>
      <c r="B2755" s="1">
        <v>41179</v>
      </c>
      <c r="C2755" t="s">
        <v>2355</v>
      </c>
      <c r="D2755" t="s">
        <v>28</v>
      </c>
      <c r="E2755" t="s">
        <v>29</v>
      </c>
      <c r="F2755" t="s">
        <v>1763</v>
      </c>
      <c r="G2755" t="s">
        <v>20</v>
      </c>
      <c r="H2755" t="s">
        <v>31</v>
      </c>
      <c r="I2755" t="s">
        <v>54</v>
      </c>
      <c r="J2755" t="s">
        <v>24</v>
      </c>
      <c r="K2755" t="s">
        <v>25</v>
      </c>
      <c r="L2755" t="s">
        <v>1054</v>
      </c>
      <c r="M2755" s="2">
        <v>0</v>
      </c>
      <c r="N2755" s="3">
        <v>42</v>
      </c>
      <c r="O2755" s="3">
        <v>7</v>
      </c>
      <c r="P2755">
        <v>2</v>
      </c>
      <c r="Q2755" t="s">
        <v>7881</v>
      </c>
    </row>
    <row r="2756" spans="1:17" x14ac:dyDescent="0.25">
      <c r="A2756" t="s">
        <v>4136</v>
      </c>
      <c r="B2756" s="1">
        <v>41179</v>
      </c>
      <c r="C2756" t="s">
        <v>3922</v>
      </c>
      <c r="D2756" t="s">
        <v>38</v>
      </c>
      <c r="E2756" t="s">
        <v>178</v>
      </c>
      <c r="F2756" t="s">
        <v>4137</v>
      </c>
      <c r="G2756" t="s">
        <v>41</v>
      </c>
      <c r="H2756" t="s">
        <v>21</v>
      </c>
      <c r="I2756" t="s">
        <v>32</v>
      </c>
      <c r="J2756" t="s">
        <v>34</v>
      </c>
      <c r="K2756" t="s">
        <v>97</v>
      </c>
      <c r="L2756" t="s">
        <v>1632</v>
      </c>
      <c r="M2756" s="2">
        <v>0.1</v>
      </c>
      <c r="N2756" s="3">
        <v>435</v>
      </c>
      <c r="O2756" s="3">
        <v>87</v>
      </c>
      <c r="P2756">
        <v>3</v>
      </c>
      <c r="Q2756" t="s">
        <v>7881</v>
      </c>
    </row>
    <row r="2757" spans="1:17" x14ac:dyDescent="0.25">
      <c r="A2757" t="s">
        <v>4136</v>
      </c>
      <c r="B2757" s="1">
        <v>41179</v>
      </c>
      <c r="C2757" t="s">
        <v>3922</v>
      </c>
      <c r="D2757" t="s">
        <v>38</v>
      </c>
      <c r="E2757" t="s">
        <v>178</v>
      </c>
      <c r="F2757" t="s">
        <v>4137</v>
      </c>
      <c r="G2757" t="s">
        <v>41</v>
      </c>
      <c r="H2757" t="s">
        <v>21</v>
      </c>
      <c r="I2757" t="s">
        <v>32</v>
      </c>
      <c r="J2757" t="s">
        <v>24</v>
      </c>
      <c r="K2757" t="s">
        <v>43</v>
      </c>
      <c r="L2757" t="s">
        <v>83</v>
      </c>
      <c r="M2757" s="2">
        <v>0</v>
      </c>
      <c r="N2757" s="3">
        <v>165</v>
      </c>
      <c r="O2757" s="3">
        <v>30</v>
      </c>
      <c r="P2757">
        <v>3</v>
      </c>
      <c r="Q2757" t="s">
        <v>7881</v>
      </c>
    </row>
    <row r="2758" spans="1:17" x14ac:dyDescent="0.25">
      <c r="A2758" t="s">
        <v>4136</v>
      </c>
      <c r="B2758" s="1">
        <v>41179</v>
      </c>
      <c r="C2758" t="s">
        <v>3922</v>
      </c>
      <c r="D2758" t="s">
        <v>38</v>
      </c>
      <c r="E2758" t="s">
        <v>178</v>
      </c>
      <c r="F2758" t="s">
        <v>4137</v>
      </c>
      <c r="G2758" t="s">
        <v>41</v>
      </c>
      <c r="H2758" t="s">
        <v>21</v>
      </c>
      <c r="I2758" t="s">
        <v>32</v>
      </c>
      <c r="J2758" t="s">
        <v>24</v>
      </c>
      <c r="K2758" t="s">
        <v>63</v>
      </c>
      <c r="L2758" t="s">
        <v>3247</v>
      </c>
      <c r="M2758" s="2">
        <v>0</v>
      </c>
      <c r="N2758" s="3">
        <v>114</v>
      </c>
      <c r="O2758" s="3">
        <v>40</v>
      </c>
      <c r="P2758">
        <v>7</v>
      </c>
      <c r="Q2758" t="s">
        <v>7880</v>
      </c>
    </row>
    <row r="2759" spans="1:17" x14ac:dyDescent="0.25">
      <c r="A2759" t="s">
        <v>4138</v>
      </c>
      <c r="B2759" s="1">
        <v>41179</v>
      </c>
      <c r="C2759" t="s">
        <v>4139</v>
      </c>
      <c r="D2759" t="s">
        <v>101</v>
      </c>
      <c r="E2759" t="s">
        <v>471</v>
      </c>
      <c r="F2759" t="s">
        <v>4140</v>
      </c>
      <c r="G2759" t="s">
        <v>41</v>
      </c>
      <c r="H2759" t="s">
        <v>21</v>
      </c>
      <c r="I2759" t="s">
        <v>32</v>
      </c>
      <c r="J2759" t="s">
        <v>34</v>
      </c>
      <c r="K2759" t="s">
        <v>97</v>
      </c>
      <c r="L2759" t="s">
        <v>710</v>
      </c>
      <c r="M2759" s="2">
        <v>0.1</v>
      </c>
      <c r="N2759" s="3">
        <v>222</v>
      </c>
      <c r="O2759" s="3">
        <v>81</v>
      </c>
      <c r="P2759">
        <v>3</v>
      </c>
      <c r="Q2759" t="s">
        <v>7880</v>
      </c>
    </row>
    <row r="2760" spans="1:17" x14ac:dyDescent="0.25">
      <c r="A2760" t="s">
        <v>4138</v>
      </c>
      <c r="B2760" s="1">
        <v>41179</v>
      </c>
      <c r="C2760" t="s">
        <v>4139</v>
      </c>
      <c r="D2760" t="s">
        <v>101</v>
      </c>
      <c r="E2760" t="s">
        <v>471</v>
      </c>
      <c r="F2760" t="s">
        <v>4140</v>
      </c>
      <c r="G2760" t="s">
        <v>41</v>
      </c>
      <c r="H2760" t="s">
        <v>21</v>
      </c>
      <c r="I2760" t="s">
        <v>32</v>
      </c>
      <c r="J2760" t="s">
        <v>107</v>
      </c>
      <c r="K2760" t="s">
        <v>147</v>
      </c>
      <c r="L2760" t="s">
        <v>1937</v>
      </c>
      <c r="M2760" s="2">
        <v>0</v>
      </c>
      <c r="N2760" s="3">
        <v>837</v>
      </c>
      <c r="O2760" s="3">
        <v>419</v>
      </c>
      <c r="P2760">
        <v>7</v>
      </c>
      <c r="Q2760" t="s">
        <v>7880</v>
      </c>
    </row>
    <row r="2761" spans="1:17" x14ac:dyDescent="0.25">
      <c r="A2761" t="s">
        <v>4141</v>
      </c>
      <c r="B2761" s="1">
        <v>41179</v>
      </c>
      <c r="C2761" t="s">
        <v>457</v>
      </c>
      <c r="D2761" t="s">
        <v>101</v>
      </c>
      <c r="E2761" t="s">
        <v>183</v>
      </c>
      <c r="F2761" t="s">
        <v>4142</v>
      </c>
      <c r="G2761" t="s">
        <v>41</v>
      </c>
      <c r="H2761" t="s">
        <v>31</v>
      </c>
      <c r="I2761" t="s">
        <v>22</v>
      </c>
      <c r="J2761" t="s">
        <v>24</v>
      </c>
      <c r="K2761" t="s">
        <v>50</v>
      </c>
      <c r="L2761" t="s">
        <v>3259</v>
      </c>
      <c r="M2761" s="2">
        <v>0.1</v>
      </c>
      <c r="N2761" s="3">
        <v>28</v>
      </c>
      <c r="O2761" s="3">
        <v>11</v>
      </c>
      <c r="P2761">
        <v>2</v>
      </c>
      <c r="Q2761" t="s">
        <v>7880</v>
      </c>
    </row>
    <row r="2762" spans="1:17" x14ac:dyDescent="0.25">
      <c r="A2762" t="s">
        <v>4143</v>
      </c>
      <c r="B2762" s="1">
        <v>41179</v>
      </c>
      <c r="C2762" t="s">
        <v>2653</v>
      </c>
      <c r="D2762" t="s">
        <v>73</v>
      </c>
      <c r="E2762" t="s">
        <v>422</v>
      </c>
      <c r="F2762" t="s">
        <v>423</v>
      </c>
      <c r="G2762" t="s">
        <v>76</v>
      </c>
      <c r="H2762" t="s">
        <v>31</v>
      </c>
      <c r="I2762" t="s">
        <v>32</v>
      </c>
      <c r="J2762" t="s">
        <v>24</v>
      </c>
      <c r="K2762" t="s">
        <v>43</v>
      </c>
      <c r="L2762" t="s">
        <v>1185</v>
      </c>
      <c r="M2762" s="2">
        <v>0</v>
      </c>
      <c r="N2762" s="3">
        <v>48</v>
      </c>
      <c r="O2762" s="3">
        <v>18</v>
      </c>
      <c r="P2762">
        <v>3</v>
      </c>
      <c r="Q2762" t="s">
        <v>7880</v>
      </c>
    </row>
    <row r="2763" spans="1:17" x14ac:dyDescent="0.25">
      <c r="A2763" t="s">
        <v>4144</v>
      </c>
      <c r="B2763" s="1">
        <v>41180</v>
      </c>
      <c r="C2763" t="s">
        <v>3113</v>
      </c>
      <c r="D2763" t="s">
        <v>81</v>
      </c>
      <c r="E2763" t="s">
        <v>82</v>
      </c>
      <c r="F2763" t="s">
        <v>82</v>
      </c>
      <c r="G2763" t="s">
        <v>41</v>
      </c>
      <c r="H2763" t="s">
        <v>31</v>
      </c>
      <c r="I2763" t="s">
        <v>22</v>
      </c>
      <c r="J2763" t="s">
        <v>24</v>
      </c>
      <c r="K2763" t="s">
        <v>25</v>
      </c>
      <c r="L2763" t="s">
        <v>4145</v>
      </c>
      <c r="M2763" s="2">
        <v>0</v>
      </c>
      <c r="N2763" s="3">
        <v>68</v>
      </c>
      <c r="O2763" s="3">
        <v>26</v>
      </c>
      <c r="P2763">
        <v>4</v>
      </c>
      <c r="Q2763" t="s">
        <v>7881</v>
      </c>
    </row>
    <row r="2764" spans="1:17" x14ac:dyDescent="0.25">
      <c r="A2764" t="s">
        <v>4144</v>
      </c>
      <c r="B2764" s="1">
        <v>41180</v>
      </c>
      <c r="C2764" t="s">
        <v>3113</v>
      </c>
      <c r="D2764" t="s">
        <v>81</v>
      </c>
      <c r="E2764" t="s">
        <v>82</v>
      </c>
      <c r="F2764" t="s">
        <v>82</v>
      </c>
      <c r="G2764" t="s">
        <v>41</v>
      </c>
      <c r="H2764" t="s">
        <v>31</v>
      </c>
      <c r="I2764" t="s">
        <v>22</v>
      </c>
      <c r="J2764" t="s">
        <v>24</v>
      </c>
      <c r="K2764" t="s">
        <v>50</v>
      </c>
      <c r="L2764" t="s">
        <v>3568</v>
      </c>
      <c r="M2764" s="2">
        <v>0</v>
      </c>
      <c r="N2764" s="3">
        <v>98</v>
      </c>
      <c r="O2764" s="3">
        <v>29</v>
      </c>
      <c r="P2764">
        <v>2</v>
      </c>
      <c r="Q2764" t="s">
        <v>7880</v>
      </c>
    </row>
    <row r="2765" spans="1:17" x14ac:dyDescent="0.25">
      <c r="A2765" t="s">
        <v>4146</v>
      </c>
      <c r="B2765" s="1">
        <v>41180</v>
      </c>
      <c r="C2765" t="s">
        <v>1881</v>
      </c>
      <c r="D2765" t="s">
        <v>73</v>
      </c>
      <c r="E2765" t="s">
        <v>4147</v>
      </c>
      <c r="F2765" t="s">
        <v>4148</v>
      </c>
      <c r="G2765" t="s">
        <v>76</v>
      </c>
      <c r="H2765" t="s">
        <v>31</v>
      </c>
      <c r="I2765" t="s">
        <v>32</v>
      </c>
      <c r="J2765" t="s">
        <v>24</v>
      </c>
      <c r="K2765" t="s">
        <v>78</v>
      </c>
      <c r="L2765" t="s">
        <v>4149</v>
      </c>
      <c r="M2765" s="2">
        <v>0</v>
      </c>
      <c r="N2765" s="3">
        <v>152</v>
      </c>
      <c r="O2765" s="3">
        <v>17</v>
      </c>
      <c r="P2765">
        <v>3</v>
      </c>
      <c r="Q2765" t="s">
        <v>7881</v>
      </c>
    </row>
    <row r="2766" spans="1:17" x14ac:dyDescent="0.25">
      <c r="A2766" t="s">
        <v>4150</v>
      </c>
      <c r="B2766" s="1">
        <v>41180</v>
      </c>
      <c r="C2766" t="s">
        <v>2481</v>
      </c>
      <c r="D2766" t="s">
        <v>38</v>
      </c>
      <c r="E2766" t="s">
        <v>178</v>
      </c>
      <c r="F2766" t="s">
        <v>385</v>
      </c>
      <c r="G2766" t="s">
        <v>41</v>
      </c>
      <c r="H2766" t="s">
        <v>31</v>
      </c>
      <c r="I2766" t="s">
        <v>32</v>
      </c>
      <c r="J2766" t="s">
        <v>34</v>
      </c>
      <c r="K2766" t="s">
        <v>35</v>
      </c>
      <c r="L2766" t="s">
        <v>450</v>
      </c>
      <c r="M2766" s="2">
        <v>0.1</v>
      </c>
      <c r="N2766" s="3">
        <v>1972</v>
      </c>
      <c r="O2766" s="3">
        <v>350</v>
      </c>
      <c r="P2766">
        <v>5</v>
      </c>
      <c r="Q2766" t="s">
        <v>7881</v>
      </c>
    </row>
    <row r="2767" spans="1:17" x14ac:dyDescent="0.25">
      <c r="A2767" t="s">
        <v>4151</v>
      </c>
      <c r="B2767" s="1">
        <v>41180</v>
      </c>
      <c r="C2767" t="s">
        <v>2861</v>
      </c>
      <c r="D2767" t="s">
        <v>101</v>
      </c>
      <c r="E2767" t="s">
        <v>291</v>
      </c>
      <c r="F2767" t="s">
        <v>596</v>
      </c>
      <c r="G2767" t="s">
        <v>41</v>
      </c>
      <c r="H2767" t="s">
        <v>31</v>
      </c>
      <c r="I2767" t="s">
        <v>32</v>
      </c>
      <c r="J2767" t="s">
        <v>34</v>
      </c>
      <c r="K2767" t="s">
        <v>35</v>
      </c>
      <c r="L2767" t="s">
        <v>3173</v>
      </c>
      <c r="M2767" s="2">
        <v>0.1</v>
      </c>
      <c r="N2767" s="3">
        <v>978</v>
      </c>
      <c r="O2767" s="3">
        <v>11</v>
      </c>
      <c r="P2767">
        <v>3</v>
      </c>
      <c r="Q2767" t="s">
        <v>7881</v>
      </c>
    </row>
    <row r="2768" spans="1:17" x14ac:dyDescent="0.25">
      <c r="A2768" t="s">
        <v>4151</v>
      </c>
      <c r="B2768" s="1">
        <v>41180</v>
      </c>
      <c r="C2768" t="s">
        <v>2861</v>
      </c>
      <c r="D2768" t="s">
        <v>101</v>
      </c>
      <c r="E2768" t="s">
        <v>291</v>
      </c>
      <c r="F2768" t="s">
        <v>596</v>
      </c>
      <c r="G2768" t="s">
        <v>41</v>
      </c>
      <c r="H2768" t="s">
        <v>31</v>
      </c>
      <c r="I2768" t="s">
        <v>32</v>
      </c>
      <c r="J2768" t="s">
        <v>34</v>
      </c>
      <c r="K2768" t="s">
        <v>35</v>
      </c>
      <c r="L2768" t="s">
        <v>1291</v>
      </c>
      <c r="M2768" s="2">
        <v>0.1</v>
      </c>
      <c r="N2768" s="3">
        <v>268</v>
      </c>
      <c r="O2768" s="3">
        <v>30</v>
      </c>
      <c r="P2768">
        <v>2</v>
      </c>
      <c r="Q2768" t="s">
        <v>7881</v>
      </c>
    </row>
    <row r="2769" spans="1:17" x14ac:dyDescent="0.25">
      <c r="A2769" t="s">
        <v>4151</v>
      </c>
      <c r="B2769" s="1">
        <v>41180</v>
      </c>
      <c r="C2769" t="s">
        <v>2861</v>
      </c>
      <c r="D2769" t="s">
        <v>101</v>
      </c>
      <c r="E2769" t="s">
        <v>291</v>
      </c>
      <c r="F2769" t="s">
        <v>596</v>
      </c>
      <c r="G2769" t="s">
        <v>41</v>
      </c>
      <c r="H2769" t="s">
        <v>31</v>
      </c>
      <c r="I2769" t="s">
        <v>32</v>
      </c>
      <c r="J2769" t="s">
        <v>24</v>
      </c>
      <c r="K2769" t="s">
        <v>91</v>
      </c>
      <c r="L2769" t="s">
        <v>4152</v>
      </c>
      <c r="M2769" s="2">
        <v>0</v>
      </c>
      <c r="N2769" s="3">
        <v>78</v>
      </c>
      <c r="O2769" s="3">
        <v>35</v>
      </c>
      <c r="P2769">
        <v>7</v>
      </c>
      <c r="Q2769" t="s">
        <v>7880</v>
      </c>
    </row>
    <row r="2770" spans="1:17" x14ac:dyDescent="0.25">
      <c r="A2770" t="s">
        <v>4151</v>
      </c>
      <c r="B2770" s="1">
        <v>41180</v>
      </c>
      <c r="C2770" t="s">
        <v>2861</v>
      </c>
      <c r="D2770" t="s">
        <v>101</v>
      </c>
      <c r="E2770" t="s">
        <v>291</v>
      </c>
      <c r="F2770" t="s">
        <v>596</v>
      </c>
      <c r="G2770" t="s">
        <v>41</v>
      </c>
      <c r="H2770" t="s">
        <v>31</v>
      </c>
      <c r="I2770" t="s">
        <v>32</v>
      </c>
      <c r="J2770" t="s">
        <v>107</v>
      </c>
      <c r="K2770" t="s">
        <v>186</v>
      </c>
      <c r="L2770" t="s">
        <v>4153</v>
      </c>
      <c r="M2770" s="2">
        <v>0</v>
      </c>
      <c r="N2770" s="3">
        <v>147</v>
      </c>
      <c r="O2770" s="3">
        <v>19</v>
      </c>
      <c r="P2770">
        <v>5</v>
      </c>
      <c r="Q2770" t="s">
        <v>7881</v>
      </c>
    </row>
    <row r="2771" spans="1:17" x14ac:dyDescent="0.25">
      <c r="A2771" t="s">
        <v>4154</v>
      </c>
      <c r="B2771" s="1">
        <v>41180</v>
      </c>
      <c r="C2771" t="s">
        <v>206</v>
      </c>
      <c r="D2771" t="s">
        <v>38</v>
      </c>
      <c r="E2771" t="s">
        <v>178</v>
      </c>
      <c r="F2771" t="s">
        <v>4155</v>
      </c>
      <c r="G2771" t="s">
        <v>41</v>
      </c>
      <c r="H2771" t="s">
        <v>31</v>
      </c>
      <c r="I2771" t="s">
        <v>95</v>
      </c>
      <c r="J2771" t="s">
        <v>24</v>
      </c>
      <c r="K2771" t="s">
        <v>145</v>
      </c>
      <c r="L2771" t="s">
        <v>4156</v>
      </c>
      <c r="M2771" s="2">
        <v>0</v>
      </c>
      <c r="N2771" s="3">
        <v>72</v>
      </c>
      <c r="O2771" s="3">
        <v>10</v>
      </c>
      <c r="P2771">
        <v>3</v>
      </c>
      <c r="Q2771" t="s">
        <v>7880</v>
      </c>
    </row>
    <row r="2772" spans="1:17" x14ac:dyDescent="0.25">
      <c r="A2772" t="s">
        <v>4154</v>
      </c>
      <c r="B2772" s="1">
        <v>41180</v>
      </c>
      <c r="C2772" t="s">
        <v>206</v>
      </c>
      <c r="D2772" t="s">
        <v>38</v>
      </c>
      <c r="E2772" t="s">
        <v>178</v>
      </c>
      <c r="F2772" t="s">
        <v>4155</v>
      </c>
      <c r="G2772" t="s">
        <v>41</v>
      </c>
      <c r="H2772" t="s">
        <v>31</v>
      </c>
      <c r="I2772" t="s">
        <v>95</v>
      </c>
      <c r="J2772" t="s">
        <v>107</v>
      </c>
      <c r="K2772" t="s">
        <v>147</v>
      </c>
      <c r="L2772" t="s">
        <v>4157</v>
      </c>
      <c r="M2772" s="2">
        <v>0.15</v>
      </c>
      <c r="N2772" s="3">
        <v>1136</v>
      </c>
      <c r="O2772" s="3">
        <v>-54</v>
      </c>
      <c r="P2772">
        <v>7</v>
      </c>
      <c r="Q2772" t="s">
        <v>7881</v>
      </c>
    </row>
    <row r="2773" spans="1:17" x14ac:dyDescent="0.25">
      <c r="A2773" t="s">
        <v>4158</v>
      </c>
      <c r="B2773" s="1">
        <v>41180</v>
      </c>
      <c r="C2773" t="s">
        <v>225</v>
      </c>
      <c r="D2773" t="s">
        <v>338</v>
      </c>
      <c r="E2773" t="s">
        <v>401</v>
      </c>
      <c r="F2773" t="s">
        <v>402</v>
      </c>
      <c r="G2773" t="s">
        <v>41</v>
      </c>
      <c r="H2773" t="s">
        <v>31</v>
      </c>
      <c r="I2773" t="s">
        <v>54</v>
      </c>
      <c r="J2773" t="s">
        <v>24</v>
      </c>
      <c r="K2773" t="s">
        <v>43</v>
      </c>
      <c r="L2773" t="s">
        <v>528</v>
      </c>
      <c r="M2773" s="2">
        <v>0</v>
      </c>
      <c r="N2773" s="3">
        <v>60</v>
      </c>
      <c r="O2773" s="3">
        <v>25</v>
      </c>
      <c r="P2773">
        <v>5</v>
      </c>
      <c r="Q2773" t="s">
        <v>7881</v>
      </c>
    </row>
    <row r="2774" spans="1:17" x14ac:dyDescent="0.25">
      <c r="A2774" t="s">
        <v>4159</v>
      </c>
      <c r="B2774" s="1">
        <v>41180</v>
      </c>
      <c r="C2774" t="s">
        <v>4160</v>
      </c>
      <c r="D2774" t="s">
        <v>119</v>
      </c>
      <c r="E2774" t="s">
        <v>1305</v>
      </c>
      <c r="F2774" t="s">
        <v>4161</v>
      </c>
      <c r="G2774" t="s">
        <v>41</v>
      </c>
      <c r="H2774" t="s">
        <v>21</v>
      </c>
      <c r="I2774" t="s">
        <v>32</v>
      </c>
      <c r="J2774" t="s">
        <v>107</v>
      </c>
      <c r="K2774" t="s">
        <v>147</v>
      </c>
      <c r="L2774" t="s">
        <v>3873</v>
      </c>
      <c r="M2774" s="2">
        <v>0.5</v>
      </c>
      <c r="N2774" s="3">
        <v>179</v>
      </c>
      <c r="O2774" s="3">
        <v>-61</v>
      </c>
      <c r="P2774">
        <v>1</v>
      </c>
      <c r="Q2774" t="s">
        <v>7881</v>
      </c>
    </row>
    <row r="2775" spans="1:17" x14ac:dyDescent="0.25">
      <c r="A2775" t="s">
        <v>4159</v>
      </c>
      <c r="B2775" s="1">
        <v>41180</v>
      </c>
      <c r="C2775" t="s">
        <v>4160</v>
      </c>
      <c r="D2775" t="s">
        <v>119</v>
      </c>
      <c r="E2775" t="s">
        <v>1305</v>
      </c>
      <c r="F2775" t="s">
        <v>4161</v>
      </c>
      <c r="G2775" t="s">
        <v>41</v>
      </c>
      <c r="H2775" t="s">
        <v>21</v>
      </c>
      <c r="I2775" t="s">
        <v>32</v>
      </c>
      <c r="J2775" t="s">
        <v>107</v>
      </c>
      <c r="K2775" t="s">
        <v>108</v>
      </c>
      <c r="L2775" t="s">
        <v>2731</v>
      </c>
      <c r="M2775" s="2">
        <v>0.5</v>
      </c>
      <c r="N2775" s="3">
        <v>112</v>
      </c>
      <c r="O2775" s="3">
        <v>-94</v>
      </c>
      <c r="P2775">
        <v>3</v>
      </c>
      <c r="Q2775" t="s">
        <v>7880</v>
      </c>
    </row>
    <row r="2776" spans="1:17" x14ac:dyDescent="0.25">
      <c r="A2776" t="s">
        <v>4162</v>
      </c>
      <c r="B2776" s="1">
        <v>41180</v>
      </c>
      <c r="C2776" t="s">
        <v>3426</v>
      </c>
      <c r="D2776" t="s">
        <v>119</v>
      </c>
      <c r="E2776" t="s">
        <v>120</v>
      </c>
      <c r="F2776" t="s">
        <v>4163</v>
      </c>
      <c r="G2776" t="s">
        <v>41</v>
      </c>
      <c r="H2776" t="s">
        <v>21</v>
      </c>
      <c r="I2776" t="s">
        <v>22</v>
      </c>
      <c r="J2776" t="s">
        <v>107</v>
      </c>
      <c r="K2776" t="s">
        <v>147</v>
      </c>
      <c r="L2776" t="s">
        <v>1124</v>
      </c>
      <c r="M2776" s="2">
        <v>0.5</v>
      </c>
      <c r="N2776" s="3">
        <v>214</v>
      </c>
      <c r="O2776" s="3">
        <v>-205</v>
      </c>
      <c r="P2776">
        <v>3</v>
      </c>
      <c r="Q2776" t="s">
        <v>7881</v>
      </c>
    </row>
    <row r="2777" spans="1:17" x14ac:dyDescent="0.25">
      <c r="A2777" t="s">
        <v>4164</v>
      </c>
      <c r="B2777" s="1">
        <v>41181</v>
      </c>
      <c r="C2777" t="s">
        <v>4165</v>
      </c>
      <c r="D2777" t="s">
        <v>81</v>
      </c>
      <c r="E2777" t="s">
        <v>82</v>
      </c>
      <c r="F2777" t="s">
        <v>82</v>
      </c>
      <c r="G2777" t="s">
        <v>41</v>
      </c>
      <c r="H2777" t="s">
        <v>47</v>
      </c>
      <c r="I2777" t="s">
        <v>22</v>
      </c>
      <c r="J2777" t="s">
        <v>24</v>
      </c>
      <c r="K2777" t="s">
        <v>43</v>
      </c>
      <c r="L2777" t="s">
        <v>298</v>
      </c>
      <c r="M2777" s="2">
        <v>0</v>
      </c>
      <c r="N2777" s="3">
        <v>181</v>
      </c>
      <c r="O2777" s="3">
        <v>29</v>
      </c>
      <c r="P2777">
        <v>6</v>
      </c>
      <c r="Q2777" t="s">
        <v>7880</v>
      </c>
    </row>
    <row r="2778" spans="1:17" x14ac:dyDescent="0.25">
      <c r="A2778" t="s">
        <v>4164</v>
      </c>
      <c r="B2778" s="1">
        <v>41181</v>
      </c>
      <c r="C2778" t="s">
        <v>4165</v>
      </c>
      <c r="D2778" t="s">
        <v>81</v>
      </c>
      <c r="E2778" t="s">
        <v>82</v>
      </c>
      <c r="F2778" t="s">
        <v>82</v>
      </c>
      <c r="G2778" t="s">
        <v>41</v>
      </c>
      <c r="H2778" t="s">
        <v>47</v>
      </c>
      <c r="I2778" t="s">
        <v>22</v>
      </c>
      <c r="J2778" t="s">
        <v>24</v>
      </c>
      <c r="K2778" t="s">
        <v>145</v>
      </c>
      <c r="L2778" t="s">
        <v>3207</v>
      </c>
      <c r="M2778" s="2">
        <v>0</v>
      </c>
      <c r="N2778" s="3">
        <v>90</v>
      </c>
      <c r="O2778" s="3">
        <v>43</v>
      </c>
      <c r="P2778">
        <v>4</v>
      </c>
      <c r="Q2778" t="s">
        <v>7881</v>
      </c>
    </row>
    <row r="2779" spans="1:17" x14ac:dyDescent="0.25">
      <c r="A2779" t="s">
        <v>4166</v>
      </c>
      <c r="B2779" s="1">
        <v>41181</v>
      </c>
      <c r="C2779" t="s">
        <v>2430</v>
      </c>
      <c r="D2779" t="s">
        <v>38</v>
      </c>
      <c r="E2779" t="s">
        <v>820</v>
      </c>
      <c r="F2779" t="s">
        <v>4060</v>
      </c>
      <c r="G2779" t="s">
        <v>41</v>
      </c>
      <c r="H2779" t="s">
        <v>47</v>
      </c>
      <c r="I2779" t="s">
        <v>22</v>
      </c>
      <c r="J2779" t="s">
        <v>24</v>
      </c>
      <c r="K2779" t="s">
        <v>141</v>
      </c>
      <c r="L2779" t="s">
        <v>1006</v>
      </c>
      <c r="M2779" s="2">
        <v>0.6</v>
      </c>
      <c r="N2779" s="3">
        <v>72</v>
      </c>
      <c r="O2779" s="3">
        <v>-103</v>
      </c>
      <c r="P2779">
        <v>3</v>
      </c>
      <c r="Q2779" t="s">
        <v>7881</v>
      </c>
    </row>
    <row r="2780" spans="1:17" x14ac:dyDescent="0.25">
      <c r="A2780" t="s">
        <v>4166</v>
      </c>
      <c r="B2780" s="1">
        <v>41181</v>
      </c>
      <c r="C2780" t="s">
        <v>2430</v>
      </c>
      <c r="D2780" t="s">
        <v>38</v>
      </c>
      <c r="E2780" t="s">
        <v>820</v>
      </c>
      <c r="F2780" t="s">
        <v>4060</v>
      </c>
      <c r="G2780" t="s">
        <v>41</v>
      </c>
      <c r="H2780" t="s">
        <v>47</v>
      </c>
      <c r="I2780" t="s">
        <v>22</v>
      </c>
      <c r="J2780" t="s">
        <v>24</v>
      </c>
      <c r="K2780" t="s">
        <v>78</v>
      </c>
      <c r="L2780" t="s">
        <v>1831</v>
      </c>
      <c r="M2780" s="2">
        <v>0.5</v>
      </c>
      <c r="N2780" s="3">
        <v>171</v>
      </c>
      <c r="O2780" s="3">
        <v>-130</v>
      </c>
      <c r="P2780">
        <v>7</v>
      </c>
      <c r="Q2780" t="s">
        <v>7881</v>
      </c>
    </row>
    <row r="2781" spans="1:17" x14ac:dyDescent="0.25">
      <c r="A2781" t="s">
        <v>4166</v>
      </c>
      <c r="B2781" s="1">
        <v>41181</v>
      </c>
      <c r="C2781" t="s">
        <v>2430</v>
      </c>
      <c r="D2781" t="s">
        <v>38</v>
      </c>
      <c r="E2781" t="s">
        <v>820</v>
      </c>
      <c r="F2781" t="s">
        <v>4060</v>
      </c>
      <c r="G2781" t="s">
        <v>41</v>
      </c>
      <c r="H2781" t="s">
        <v>47</v>
      </c>
      <c r="I2781" t="s">
        <v>22</v>
      </c>
      <c r="J2781" t="s">
        <v>24</v>
      </c>
      <c r="K2781" t="s">
        <v>78</v>
      </c>
      <c r="L2781" t="s">
        <v>174</v>
      </c>
      <c r="M2781" s="2">
        <v>0.5</v>
      </c>
      <c r="N2781" s="3">
        <v>218</v>
      </c>
      <c r="O2781" s="3">
        <v>-87</v>
      </c>
      <c r="P2781">
        <v>9</v>
      </c>
      <c r="Q2781" t="s">
        <v>7881</v>
      </c>
    </row>
    <row r="2782" spans="1:17" x14ac:dyDescent="0.25">
      <c r="A2782" t="s">
        <v>4167</v>
      </c>
      <c r="B2782" s="1">
        <v>41181</v>
      </c>
      <c r="C2782" t="s">
        <v>1723</v>
      </c>
      <c r="D2782" t="s">
        <v>38</v>
      </c>
      <c r="E2782" t="s">
        <v>178</v>
      </c>
      <c r="F2782" t="s">
        <v>3507</v>
      </c>
      <c r="G2782" t="s">
        <v>41</v>
      </c>
      <c r="H2782" t="s">
        <v>31</v>
      </c>
      <c r="I2782" t="s">
        <v>95</v>
      </c>
      <c r="J2782" t="s">
        <v>24</v>
      </c>
      <c r="K2782" t="s">
        <v>78</v>
      </c>
      <c r="L2782" t="s">
        <v>1835</v>
      </c>
      <c r="M2782" s="2">
        <v>0</v>
      </c>
      <c r="N2782" s="3">
        <v>28</v>
      </c>
      <c r="O2782" s="3">
        <v>0</v>
      </c>
      <c r="P2782">
        <v>1</v>
      </c>
      <c r="Q2782" t="s">
        <v>7881</v>
      </c>
    </row>
    <row r="2783" spans="1:17" x14ac:dyDescent="0.25">
      <c r="A2783" t="s">
        <v>4167</v>
      </c>
      <c r="B2783" s="1">
        <v>41181</v>
      </c>
      <c r="C2783" t="s">
        <v>1723</v>
      </c>
      <c r="D2783" t="s">
        <v>38</v>
      </c>
      <c r="E2783" t="s">
        <v>178</v>
      </c>
      <c r="F2783" t="s">
        <v>3507</v>
      </c>
      <c r="G2783" t="s">
        <v>41</v>
      </c>
      <c r="H2783" t="s">
        <v>31</v>
      </c>
      <c r="I2783" t="s">
        <v>95</v>
      </c>
      <c r="J2783" t="s">
        <v>107</v>
      </c>
      <c r="K2783" t="s">
        <v>108</v>
      </c>
      <c r="L2783" t="s">
        <v>749</v>
      </c>
      <c r="M2783" s="2">
        <v>0.15</v>
      </c>
      <c r="N2783" s="3">
        <v>2017</v>
      </c>
      <c r="O2783" s="3">
        <v>0</v>
      </c>
      <c r="P2783">
        <v>9</v>
      </c>
      <c r="Q2783" t="s">
        <v>7881</v>
      </c>
    </row>
    <row r="2784" spans="1:17" x14ac:dyDescent="0.25">
      <c r="A2784" t="s">
        <v>4167</v>
      </c>
      <c r="B2784" s="1">
        <v>41181</v>
      </c>
      <c r="C2784" t="s">
        <v>1723</v>
      </c>
      <c r="D2784" t="s">
        <v>38</v>
      </c>
      <c r="E2784" t="s">
        <v>178</v>
      </c>
      <c r="F2784" t="s">
        <v>3507</v>
      </c>
      <c r="G2784" t="s">
        <v>41</v>
      </c>
      <c r="H2784" t="s">
        <v>31</v>
      </c>
      <c r="I2784" t="s">
        <v>95</v>
      </c>
      <c r="J2784" t="s">
        <v>107</v>
      </c>
      <c r="K2784" t="s">
        <v>136</v>
      </c>
      <c r="L2784" t="s">
        <v>2479</v>
      </c>
      <c r="M2784" s="2">
        <v>0.15</v>
      </c>
      <c r="N2784" s="3">
        <v>1082</v>
      </c>
      <c r="O2784" s="3">
        <v>89</v>
      </c>
      <c r="P2784">
        <v>2</v>
      </c>
      <c r="Q2784" t="s">
        <v>7880</v>
      </c>
    </row>
    <row r="2785" spans="1:17" x14ac:dyDescent="0.25">
      <c r="A2785" t="s">
        <v>4168</v>
      </c>
      <c r="B2785" s="1">
        <v>41183</v>
      </c>
      <c r="C2785" t="s">
        <v>624</v>
      </c>
      <c r="D2785" t="s">
        <v>86</v>
      </c>
      <c r="E2785" t="s">
        <v>156</v>
      </c>
      <c r="F2785" t="s">
        <v>2967</v>
      </c>
      <c r="G2785" t="s">
        <v>76</v>
      </c>
      <c r="H2785" t="s">
        <v>31</v>
      </c>
      <c r="I2785" t="s">
        <v>32</v>
      </c>
      <c r="J2785" t="s">
        <v>34</v>
      </c>
      <c r="K2785" t="s">
        <v>97</v>
      </c>
      <c r="L2785" t="s">
        <v>4169</v>
      </c>
      <c r="M2785" s="2">
        <v>0.2</v>
      </c>
      <c r="N2785" s="3">
        <v>149</v>
      </c>
      <c r="O2785" s="3">
        <v>33</v>
      </c>
      <c r="P2785">
        <v>3</v>
      </c>
      <c r="Q2785" t="s">
        <v>7880</v>
      </c>
    </row>
    <row r="2786" spans="1:17" x14ac:dyDescent="0.25">
      <c r="A2786" t="s">
        <v>4168</v>
      </c>
      <c r="B2786" s="1">
        <v>41183</v>
      </c>
      <c r="C2786" t="s">
        <v>624</v>
      </c>
      <c r="D2786" t="s">
        <v>86</v>
      </c>
      <c r="E2786" t="s">
        <v>156</v>
      </c>
      <c r="F2786" t="s">
        <v>2967</v>
      </c>
      <c r="G2786" t="s">
        <v>76</v>
      </c>
      <c r="H2786" t="s">
        <v>31</v>
      </c>
      <c r="I2786" t="s">
        <v>32</v>
      </c>
      <c r="J2786" t="s">
        <v>107</v>
      </c>
      <c r="K2786" t="s">
        <v>147</v>
      </c>
      <c r="L2786" t="s">
        <v>3448</v>
      </c>
      <c r="M2786" s="2">
        <v>0</v>
      </c>
      <c r="N2786" s="3">
        <v>1200</v>
      </c>
      <c r="O2786" s="3">
        <v>480</v>
      </c>
      <c r="P2786">
        <v>4</v>
      </c>
      <c r="Q2786" t="s">
        <v>7881</v>
      </c>
    </row>
    <row r="2787" spans="1:17" x14ac:dyDescent="0.25">
      <c r="A2787" t="s">
        <v>4170</v>
      </c>
      <c r="B2787" s="1">
        <v>41183</v>
      </c>
      <c r="C2787" t="s">
        <v>866</v>
      </c>
      <c r="D2787" t="s">
        <v>38</v>
      </c>
      <c r="E2787" t="s">
        <v>495</v>
      </c>
      <c r="F2787" t="s">
        <v>930</v>
      </c>
      <c r="G2787" t="s">
        <v>41</v>
      </c>
      <c r="H2787" t="s">
        <v>47</v>
      </c>
      <c r="I2787" t="s">
        <v>32</v>
      </c>
      <c r="J2787" t="s">
        <v>34</v>
      </c>
      <c r="K2787" t="s">
        <v>35</v>
      </c>
      <c r="L2787" t="s">
        <v>1036</v>
      </c>
      <c r="M2787" s="2">
        <v>0.1</v>
      </c>
      <c r="N2787" s="3">
        <v>1853</v>
      </c>
      <c r="O2787" s="3">
        <v>576</v>
      </c>
      <c r="P2787">
        <v>5</v>
      </c>
      <c r="Q2787" t="s">
        <v>7881</v>
      </c>
    </row>
    <row r="2788" spans="1:17" x14ac:dyDescent="0.25">
      <c r="A2788" t="s">
        <v>4171</v>
      </c>
      <c r="B2788" s="1">
        <v>41183</v>
      </c>
      <c r="C2788" t="s">
        <v>3564</v>
      </c>
      <c r="D2788" t="s">
        <v>417</v>
      </c>
      <c r="E2788" t="s">
        <v>418</v>
      </c>
      <c r="F2788" t="s">
        <v>418</v>
      </c>
      <c r="G2788" t="s">
        <v>20</v>
      </c>
      <c r="H2788" t="s">
        <v>31</v>
      </c>
      <c r="I2788" t="s">
        <v>54</v>
      </c>
      <c r="J2788" t="s">
        <v>24</v>
      </c>
      <c r="K2788" t="s">
        <v>169</v>
      </c>
      <c r="L2788" t="s">
        <v>4172</v>
      </c>
      <c r="M2788" s="2">
        <v>0.5</v>
      </c>
      <c r="N2788" s="3">
        <v>100</v>
      </c>
      <c r="O2788" s="3">
        <v>-90</v>
      </c>
      <c r="P2788">
        <v>5</v>
      </c>
      <c r="Q2788" t="s">
        <v>7881</v>
      </c>
    </row>
    <row r="2789" spans="1:17" x14ac:dyDescent="0.25">
      <c r="A2789" t="s">
        <v>4171</v>
      </c>
      <c r="B2789" s="1">
        <v>41183</v>
      </c>
      <c r="C2789" t="s">
        <v>3564</v>
      </c>
      <c r="D2789" t="s">
        <v>417</v>
      </c>
      <c r="E2789" t="s">
        <v>418</v>
      </c>
      <c r="F2789" t="s">
        <v>418</v>
      </c>
      <c r="G2789" t="s">
        <v>20</v>
      </c>
      <c r="H2789" t="s">
        <v>31</v>
      </c>
      <c r="I2789" t="s">
        <v>54</v>
      </c>
      <c r="J2789" t="s">
        <v>24</v>
      </c>
      <c r="K2789" t="s">
        <v>63</v>
      </c>
      <c r="L2789" t="s">
        <v>3020</v>
      </c>
      <c r="M2789" s="2">
        <v>0.5</v>
      </c>
      <c r="N2789" s="3">
        <v>34</v>
      </c>
      <c r="O2789" s="3">
        <v>-9</v>
      </c>
      <c r="P2789">
        <v>7</v>
      </c>
      <c r="Q2789" t="s">
        <v>7881</v>
      </c>
    </row>
    <row r="2790" spans="1:17" x14ac:dyDescent="0.25">
      <c r="A2790" t="s">
        <v>4173</v>
      </c>
      <c r="B2790" s="1">
        <v>41183</v>
      </c>
      <c r="C2790" t="s">
        <v>1762</v>
      </c>
      <c r="D2790" t="s">
        <v>73</v>
      </c>
      <c r="E2790" t="s">
        <v>557</v>
      </c>
      <c r="F2790" t="s">
        <v>558</v>
      </c>
      <c r="G2790" t="s">
        <v>76</v>
      </c>
      <c r="H2790" t="s">
        <v>47</v>
      </c>
      <c r="I2790" t="s">
        <v>32</v>
      </c>
      <c r="J2790" t="s">
        <v>24</v>
      </c>
      <c r="K2790" t="s">
        <v>43</v>
      </c>
      <c r="L2790" t="s">
        <v>1484</v>
      </c>
      <c r="M2790" s="2">
        <v>0</v>
      </c>
      <c r="N2790" s="3">
        <v>81</v>
      </c>
      <c r="O2790" s="3">
        <v>27</v>
      </c>
      <c r="P2790">
        <v>4</v>
      </c>
      <c r="Q2790" t="s">
        <v>7880</v>
      </c>
    </row>
    <row r="2791" spans="1:17" x14ac:dyDescent="0.25">
      <c r="A2791" t="s">
        <v>4173</v>
      </c>
      <c r="B2791" s="1">
        <v>41183</v>
      </c>
      <c r="C2791" t="s">
        <v>1762</v>
      </c>
      <c r="D2791" t="s">
        <v>73</v>
      </c>
      <c r="E2791" t="s">
        <v>557</v>
      </c>
      <c r="F2791" t="s">
        <v>558</v>
      </c>
      <c r="G2791" t="s">
        <v>76</v>
      </c>
      <c r="H2791" t="s">
        <v>47</v>
      </c>
      <c r="I2791" t="s">
        <v>32</v>
      </c>
      <c r="J2791" t="s">
        <v>24</v>
      </c>
      <c r="K2791" t="s">
        <v>43</v>
      </c>
      <c r="L2791" t="s">
        <v>2478</v>
      </c>
      <c r="M2791" s="2">
        <v>0</v>
      </c>
      <c r="N2791" s="3">
        <v>108</v>
      </c>
      <c r="O2791" s="3">
        <v>18</v>
      </c>
      <c r="P2791">
        <v>7</v>
      </c>
      <c r="Q2791" t="s">
        <v>7880</v>
      </c>
    </row>
    <row r="2792" spans="1:17" x14ac:dyDescent="0.25">
      <c r="A2792" t="s">
        <v>4173</v>
      </c>
      <c r="B2792" s="1">
        <v>41183</v>
      </c>
      <c r="C2792" t="s">
        <v>1762</v>
      </c>
      <c r="D2792" t="s">
        <v>73</v>
      </c>
      <c r="E2792" t="s">
        <v>557</v>
      </c>
      <c r="F2792" t="s">
        <v>558</v>
      </c>
      <c r="G2792" t="s">
        <v>76</v>
      </c>
      <c r="H2792" t="s">
        <v>47</v>
      </c>
      <c r="I2792" t="s">
        <v>32</v>
      </c>
      <c r="J2792" t="s">
        <v>24</v>
      </c>
      <c r="K2792" t="s">
        <v>78</v>
      </c>
      <c r="L2792" t="s">
        <v>576</v>
      </c>
      <c r="M2792" s="2">
        <v>0</v>
      </c>
      <c r="N2792" s="3">
        <v>67</v>
      </c>
      <c r="O2792" s="3">
        <v>27</v>
      </c>
      <c r="P2792">
        <v>5</v>
      </c>
      <c r="Q2792" t="s">
        <v>7880</v>
      </c>
    </row>
    <row r="2793" spans="1:17" x14ac:dyDescent="0.25">
      <c r="A2793" t="s">
        <v>4173</v>
      </c>
      <c r="B2793" s="1">
        <v>41183</v>
      </c>
      <c r="C2793" t="s">
        <v>1762</v>
      </c>
      <c r="D2793" t="s">
        <v>73</v>
      </c>
      <c r="E2793" t="s">
        <v>557</v>
      </c>
      <c r="F2793" t="s">
        <v>558</v>
      </c>
      <c r="G2793" t="s">
        <v>76</v>
      </c>
      <c r="H2793" t="s">
        <v>47</v>
      </c>
      <c r="I2793" t="s">
        <v>32</v>
      </c>
      <c r="J2793" t="s">
        <v>24</v>
      </c>
      <c r="K2793" t="s">
        <v>63</v>
      </c>
      <c r="L2793" t="s">
        <v>321</v>
      </c>
      <c r="M2793" s="2">
        <v>0</v>
      </c>
      <c r="N2793" s="3">
        <v>62</v>
      </c>
      <c r="O2793" s="3">
        <v>19</v>
      </c>
      <c r="P2793">
        <v>4</v>
      </c>
      <c r="Q2793" t="s">
        <v>7881</v>
      </c>
    </row>
    <row r="2794" spans="1:17" x14ac:dyDescent="0.25">
      <c r="A2794" t="s">
        <v>4173</v>
      </c>
      <c r="B2794" s="1">
        <v>41183</v>
      </c>
      <c r="C2794" t="s">
        <v>1762</v>
      </c>
      <c r="D2794" t="s">
        <v>73</v>
      </c>
      <c r="E2794" t="s">
        <v>557</v>
      </c>
      <c r="F2794" t="s">
        <v>558</v>
      </c>
      <c r="G2794" t="s">
        <v>76</v>
      </c>
      <c r="H2794" t="s">
        <v>47</v>
      </c>
      <c r="I2794" t="s">
        <v>32</v>
      </c>
      <c r="J2794" t="s">
        <v>24</v>
      </c>
      <c r="K2794" t="s">
        <v>91</v>
      </c>
      <c r="L2794" t="s">
        <v>2287</v>
      </c>
      <c r="M2794" s="2">
        <v>0</v>
      </c>
      <c r="N2794" s="3">
        <v>57</v>
      </c>
      <c r="O2794" s="3">
        <v>14</v>
      </c>
      <c r="P2794">
        <v>5</v>
      </c>
      <c r="Q2794" t="s">
        <v>7881</v>
      </c>
    </row>
    <row r="2795" spans="1:17" x14ac:dyDescent="0.25">
      <c r="A2795" t="s">
        <v>4173</v>
      </c>
      <c r="B2795" s="1">
        <v>41183</v>
      </c>
      <c r="C2795" t="s">
        <v>1762</v>
      </c>
      <c r="D2795" t="s">
        <v>73</v>
      </c>
      <c r="E2795" t="s">
        <v>557</v>
      </c>
      <c r="F2795" t="s">
        <v>558</v>
      </c>
      <c r="G2795" t="s">
        <v>76</v>
      </c>
      <c r="H2795" t="s">
        <v>47</v>
      </c>
      <c r="I2795" t="s">
        <v>32</v>
      </c>
      <c r="J2795" t="s">
        <v>107</v>
      </c>
      <c r="K2795" t="s">
        <v>108</v>
      </c>
      <c r="L2795" t="s">
        <v>4174</v>
      </c>
      <c r="M2795" s="2">
        <v>0.4</v>
      </c>
      <c r="N2795" s="3">
        <v>918</v>
      </c>
      <c r="O2795" s="3">
        <v>-398</v>
      </c>
      <c r="P2795">
        <v>9</v>
      </c>
      <c r="Q2795" t="s">
        <v>7881</v>
      </c>
    </row>
    <row r="2796" spans="1:17" x14ac:dyDescent="0.25">
      <c r="A2796" t="s">
        <v>4173</v>
      </c>
      <c r="B2796" s="1">
        <v>41183</v>
      </c>
      <c r="C2796" t="s">
        <v>1762</v>
      </c>
      <c r="D2796" t="s">
        <v>73</v>
      </c>
      <c r="E2796" t="s">
        <v>557</v>
      </c>
      <c r="F2796" t="s">
        <v>558</v>
      </c>
      <c r="G2796" t="s">
        <v>76</v>
      </c>
      <c r="H2796" t="s">
        <v>47</v>
      </c>
      <c r="I2796" t="s">
        <v>32</v>
      </c>
      <c r="J2796" t="s">
        <v>107</v>
      </c>
      <c r="K2796" t="s">
        <v>136</v>
      </c>
      <c r="L2796" t="s">
        <v>3130</v>
      </c>
      <c r="M2796" s="2">
        <v>0.4</v>
      </c>
      <c r="N2796" s="3">
        <v>97</v>
      </c>
      <c r="O2796" s="3">
        <v>-29</v>
      </c>
      <c r="P2796">
        <v>2</v>
      </c>
      <c r="Q2796" t="s">
        <v>7880</v>
      </c>
    </row>
    <row r="2797" spans="1:17" x14ac:dyDescent="0.25">
      <c r="A2797" t="s">
        <v>4175</v>
      </c>
      <c r="B2797" s="1">
        <v>41184</v>
      </c>
      <c r="C2797" t="s">
        <v>2440</v>
      </c>
      <c r="D2797" t="s">
        <v>38</v>
      </c>
      <c r="E2797" t="s">
        <v>178</v>
      </c>
      <c r="F2797" t="s">
        <v>4176</v>
      </c>
      <c r="G2797" t="s">
        <v>41</v>
      </c>
      <c r="H2797" t="s">
        <v>21</v>
      </c>
      <c r="I2797" t="s">
        <v>32</v>
      </c>
      <c r="J2797" t="s">
        <v>107</v>
      </c>
      <c r="K2797" t="s">
        <v>186</v>
      </c>
      <c r="L2797" t="s">
        <v>234</v>
      </c>
      <c r="M2797" s="2">
        <v>0</v>
      </c>
      <c r="N2797" s="3">
        <v>88</v>
      </c>
      <c r="O2797" s="3">
        <v>18</v>
      </c>
      <c r="P2797">
        <v>3</v>
      </c>
      <c r="Q2797" t="s">
        <v>7880</v>
      </c>
    </row>
    <row r="2798" spans="1:17" x14ac:dyDescent="0.25">
      <c r="A2798" t="s">
        <v>4177</v>
      </c>
      <c r="B2798" s="1">
        <v>41185</v>
      </c>
      <c r="C2798" t="s">
        <v>3343</v>
      </c>
      <c r="D2798" t="s">
        <v>101</v>
      </c>
      <c r="E2798" t="s">
        <v>1289</v>
      </c>
      <c r="F2798" t="s">
        <v>2128</v>
      </c>
      <c r="G2798" t="s">
        <v>41</v>
      </c>
      <c r="H2798" t="s">
        <v>47</v>
      </c>
      <c r="I2798" t="s">
        <v>32</v>
      </c>
      <c r="J2798" t="s">
        <v>34</v>
      </c>
      <c r="K2798" t="s">
        <v>218</v>
      </c>
      <c r="L2798" t="s">
        <v>3268</v>
      </c>
      <c r="M2798" s="2">
        <v>0</v>
      </c>
      <c r="N2798" s="3">
        <v>40</v>
      </c>
      <c r="O2798" s="3">
        <v>19</v>
      </c>
      <c r="P2798">
        <v>2</v>
      </c>
      <c r="Q2798" t="s">
        <v>7881</v>
      </c>
    </row>
    <row r="2799" spans="1:17" x14ac:dyDescent="0.25">
      <c r="A2799" t="s">
        <v>4177</v>
      </c>
      <c r="B2799" s="1">
        <v>41185</v>
      </c>
      <c r="C2799" t="s">
        <v>3343</v>
      </c>
      <c r="D2799" t="s">
        <v>101</v>
      </c>
      <c r="E2799" t="s">
        <v>1289</v>
      </c>
      <c r="F2799" t="s">
        <v>2128</v>
      </c>
      <c r="G2799" t="s">
        <v>41</v>
      </c>
      <c r="H2799" t="s">
        <v>47</v>
      </c>
      <c r="I2799" t="s">
        <v>32</v>
      </c>
      <c r="J2799" t="s">
        <v>24</v>
      </c>
      <c r="K2799" t="s">
        <v>43</v>
      </c>
      <c r="L2799" t="s">
        <v>361</v>
      </c>
      <c r="M2799" s="2">
        <v>0</v>
      </c>
      <c r="N2799" s="3">
        <v>79</v>
      </c>
      <c r="O2799" s="3">
        <v>2</v>
      </c>
      <c r="P2799">
        <v>3</v>
      </c>
      <c r="Q2799" t="s">
        <v>7881</v>
      </c>
    </row>
    <row r="2800" spans="1:17" x14ac:dyDescent="0.25">
      <c r="A2800" t="s">
        <v>4178</v>
      </c>
      <c r="B2800" s="1">
        <v>41186</v>
      </c>
      <c r="C2800" t="s">
        <v>2698</v>
      </c>
      <c r="D2800" t="s">
        <v>38</v>
      </c>
      <c r="E2800" t="s">
        <v>59</v>
      </c>
      <c r="F2800" t="s">
        <v>350</v>
      </c>
      <c r="G2800" t="s">
        <v>41</v>
      </c>
      <c r="H2800" t="s">
        <v>31</v>
      </c>
      <c r="I2800" t="s">
        <v>32</v>
      </c>
      <c r="J2800" t="s">
        <v>34</v>
      </c>
      <c r="K2800" t="s">
        <v>89</v>
      </c>
      <c r="L2800" t="s">
        <v>4179</v>
      </c>
      <c r="M2800" s="2">
        <v>0.35</v>
      </c>
      <c r="N2800" s="3">
        <v>915</v>
      </c>
      <c r="O2800" s="3">
        <v>-99</v>
      </c>
      <c r="P2800">
        <v>3</v>
      </c>
      <c r="Q2800" t="s">
        <v>7881</v>
      </c>
    </row>
    <row r="2801" spans="1:17" x14ac:dyDescent="0.25">
      <c r="A2801" t="s">
        <v>4178</v>
      </c>
      <c r="B2801" s="1">
        <v>41186</v>
      </c>
      <c r="C2801" t="s">
        <v>2698</v>
      </c>
      <c r="D2801" t="s">
        <v>38</v>
      </c>
      <c r="E2801" t="s">
        <v>59</v>
      </c>
      <c r="F2801" t="s">
        <v>350</v>
      </c>
      <c r="G2801" t="s">
        <v>41</v>
      </c>
      <c r="H2801" t="s">
        <v>31</v>
      </c>
      <c r="I2801" t="s">
        <v>32</v>
      </c>
      <c r="J2801" t="s">
        <v>24</v>
      </c>
      <c r="K2801" t="s">
        <v>169</v>
      </c>
      <c r="L2801" t="s">
        <v>2823</v>
      </c>
      <c r="M2801" s="2">
        <v>0</v>
      </c>
      <c r="N2801" s="3">
        <v>76</v>
      </c>
      <c r="O2801" s="3">
        <v>23</v>
      </c>
      <c r="P2801">
        <v>5</v>
      </c>
      <c r="Q2801" t="s">
        <v>7881</v>
      </c>
    </row>
    <row r="2802" spans="1:17" x14ac:dyDescent="0.25">
      <c r="A2802" t="s">
        <v>4180</v>
      </c>
      <c r="B2802" s="1">
        <v>41186</v>
      </c>
      <c r="C2802" t="s">
        <v>599</v>
      </c>
      <c r="D2802" t="s">
        <v>38</v>
      </c>
      <c r="E2802" t="s">
        <v>178</v>
      </c>
      <c r="F2802" t="s">
        <v>3507</v>
      </c>
      <c r="G2802" t="s">
        <v>41</v>
      </c>
      <c r="H2802" t="s">
        <v>21</v>
      </c>
      <c r="I2802" t="s">
        <v>22</v>
      </c>
      <c r="J2802" t="s">
        <v>24</v>
      </c>
      <c r="K2802" t="s">
        <v>43</v>
      </c>
      <c r="L2802" t="s">
        <v>56</v>
      </c>
      <c r="M2802" s="2">
        <v>0</v>
      </c>
      <c r="N2802" s="3">
        <v>207</v>
      </c>
      <c r="O2802" s="3">
        <v>77</v>
      </c>
      <c r="P2802">
        <v>4</v>
      </c>
      <c r="Q2802" t="s">
        <v>7881</v>
      </c>
    </row>
    <row r="2803" spans="1:17" x14ac:dyDescent="0.25">
      <c r="A2803" t="s">
        <v>4181</v>
      </c>
      <c r="B2803" s="1">
        <v>41186</v>
      </c>
      <c r="C2803" t="s">
        <v>1998</v>
      </c>
      <c r="D2803" t="s">
        <v>38</v>
      </c>
      <c r="E2803" t="s">
        <v>178</v>
      </c>
      <c r="F2803" t="s">
        <v>385</v>
      </c>
      <c r="G2803" t="s">
        <v>41</v>
      </c>
      <c r="H2803" t="s">
        <v>31</v>
      </c>
      <c r="I2803" t="s">
        <v>32</v>
      </c>
      <c r="J2803" t="s">
        <v>34</v>
      </c>
      <c r="K2803" t="s">
        <v>97</v>
      </c>
      <c r="L2803" t="s">
        <v>1708</v>
      </c>
      <c r="M2803" s="2">
        <v>0.1</v>
      </c>
      <c r="N2803" s="3">
        <v>837</v>
      </c>
      <c r="O2803" s="3">
        <v>288</v>
      </c>
      <c r="P2803">
        <v>2</v>
      </c>
      <c r="Q2803" t="s">
        <v>7880</v>
      </c>
    </row>
    <row r="2804" spans="1:17" x14ac:dyDescent="0.25">
      <c r="A2804" t="s">
        <v>4182</v>
      </c>
      <c r="B2804" s="1">
        <v>41186</v>
      </c>
      <c r="C2804" t="s">
        <v>3370</v>
      </c>
      <c r="D2804" t="s">
        <v>86</v>
      </c>
      <c r="E2804" t="s">
        <v>4183</v>
      </c>
      <c r="F2804" t="s">
        <v>4184</v>
      </c>
      <c r="G2804" t="s">
        <v>76</v>
      </c>
      <c r="H2804" t="s">
        <v>31</v>
      </c>
      <c r="I2804" t="s">
        <v>95</v>
      </c>
      <c r="J2804" t="s">
        <v>107</v>
      </c>
      <c r="K2804" t="s">
        <v>186</v>
      </c>
      <c r="L2804" t="s">
        <v>2584</v>
      </c>
      <c r="M2804" s="2">
        <v>0</v>
      </c>
      <c r="N2804" s="3">
        <v>136</v>
      </c>
      <c r="O2804" s="3">
        <v>52</v>
      </c>
      <c r="P2804">
        <v>3</v>
      </c>
      <c r="Q2804" t="s">
        <v>7880</v>
      </c>
    </row>
    <row r="2805" spans="1:17" x14ac:dyDescent="0.25">
      <c r="A2805" t="s">
        <v>4182</v>
      </c>
      <c r="B2805" s="1">
        <v>41186</v>
      </c>
      <c r="C2805" t="s">
        <v>3370</v>
      </c>
      <c r="D2805" t="s">
        <v>86</v>
      </c>
      <c r="E2805" t="s">
        <v>4183</v>
      </c>
      <c r="F2805" t="s">
        <v>4184</v>
      </c>
      <c r="G2805" t="s">
        <v>76</v>
      </c>
      <c r="H2805" t="s">
        <v>31</v>
      </c>
      <c r="I2805" t="s">
        <v>95</v>
      </c>
      <c r="J2805" t="s">
        <v>107</v>
      </c>
      <c r="K2805" t="s">
        <v>108</v>
      </c>
      <c r="L2805" t="s">
        <v>4185</v>
      </c>
      <c r="M2805" s="2">
        <v>0.1</v>
      </c>
      <c r="N2805" s="3">
        <v>332</v>
      </c>
      <c r="O2805" s="3">
        <v>-22</v>
      </c>
      <c r="P2805">
        <v>3</v>
      </c>
      <c r="Q2805" t="s">
        <v>7880</v>
      </c>
    </row>
    <row r="2806" spans="1:17" x14ac:dyDescent="0.25">
      <c r="A2806" t="s">
        <v>4186</v>
      </c>
      <c r="B2806" s="1">
        <v>41187</v>
      </c>
      <c r="C2806" t="s">
        <v>4187</v>
      </c>
      <c r="D2806" t="s">
        <v>101</v>
      </c>
      <c r="E2806" t="s">
        <v>291</v>
      </c>
      <c r="F2806" t="s">
        <v>596</v>
      </c>
      <c r="G2806" t="s">
        <v>41</v>
      </c>
      <c r="H2806" t="s">
        <v>31</v>
      </c>
      <c r="I2806" t="s">
        <v>32</v>
      </c>
      <c r="J2806" t="s">
        <v>107</v>
      </c>
      <c r="K2806" t="s">
        <v>108</v>
      </c>
      <c r="L2806" t="s">
        <v>1383</v>
      </c>
      <c r="M2806" s="2">
        <v>0</v>
      </c>
      <c r="N2806" s="3">
        <v>172</v>
      </c>
      <c r="O2806" s="3">
        <v>34</v>
      </c>
      <c r="P2806">
        <v>2</v>
      </c>
      <c r="Q2806" t="s">
        <v>7881</v>
      </c>
    </row>
    <row r="2807" spans="1:17" x14ac:dyDescent="0.25">
      <c r="A2807" t="s">
        <v>4188</v>
      </c>
      <c r="B2807" s="1">
        <v>41187</v>
      </c>
      <c r="C2807" t="s">
        <v>1712</v>
      </c>
      <c r="D2807" t="s">
        <v>338</v>
      </c>
      <c r="E2807" t="s">
        <v>1676</v>
      </c>
      <c r="F2807" t="s">
        <v>1677</v>
      </c>
      <c r="G2807" t="s">
        <v>41</v>
      </c>
      <c r="H2807" t="s">
        <v>47</v>
      </c>
      <c r="I2807" t="s">
        <v>32</v>
      </c>
      <c r="J2807" t="s">
        <v>34</v>
      </c>
      <c r="K2807" t="s">
        <v>35</v>
      </c>
      <c r="L2807" t="s">
        <v>4189</v>
      </c>
      <c r="M2807" s="2">
        <v>0</v>
      </c>
      <c r="N2807" s="3">
        <v>591</v>
      </c>
      <c r="O2807" s="3">
        <v>219</v>
      </c>
      <c r="P2807">
        <v>3</v>
      </c>
      <c r="Q2807" t="s">
        <v>7880</v>
      </c>
    </row>
    <row r="2808" spans="1:17" x14ac:dyDescent="0.25">
      <c r="A2808" t="s">
        <v>4188</v>
      </c>
      <c r="B2808" s="1">
        <v>41187</v>
      </c>
      <c r="C2808" t="s">
        <v>1712</v>
      </c>
      <c r="D2808" t="s">
        <v>338</v>
      </c>
      <c r="E2808" t="s">
        <v>1676</v>
      </c>
      <c r="F2808" t="s">
        <v>1677</v>
      </c>
      <c r="G2808" t="s">
        <v>41</v>
      </c>
      <c r="H2808" t="s">
        <v>47</v>
      </c>
      <c r="I2808" t="s">
        <v>32</v>
      </c>
      <c r="J2808" t="s">
        <v>24</v>
      </c>
      <c r="K2808" t="s">
        <v>43</v>
      </c>
      <c r="L2808" t="s">
        <v>56</v>
      </c>
      <c r="M2808" s="2">
        <v>0</v>
      </c>
      <c r="N2808" s="3">
        <v>414</v>
      </c>
      <c r="O2808" s="3">
        <v>153</v>
      </c>
      <c r="P2808">
        <v>8</v>
      </c>
      <c r="Q2808" t="s">
        <v>7880</v>
      </c>
    </row>
    <row r="2809" spans="1:17" x14ac:dyDescent="0.25">
      <c r="A2809" t="s">
        <v>4188</v>
      </c>
      <c r="B2809" s="1">
        <v>41187</v>
      </c>
      <c r="C2809" t="s">
        <v>1712</v>
      </c>
      <c r="D2809" t="s">
        <v>338</v>
      </c>
      <c r="E2809" t="s">
        <v>1676</v>
      </c>
      <c r="F2809" t="s">
        <v>1677</v>
      </c>
      <c r="G2809" t="s">
        <v>41</v>
      </c>
      <c r="H2809" t="s">
        <v>47</v>
      </c>
      <c r="I2809" t="s">
        <v>32</v>
      </c>
      <c r="J2809" t="s">
        <v>24</v>
      </c>
      <c r="K2809" t="s">
        <v>50</v>
      </c>
      <c r="L2809" t="s">
        <v>921</v>
      </c>
      <c r="M2809" s="2">
        <v>0</v>
      </c>
      <c r="N2809" s="3">
        <v>60</v>
      </c>
      <c r="O2809" s="3">
        <v>3</v>
      </c>
      <c r="P2809">
        <v>3</v>
      </c>
      <c r="Q2809" t="s">
        <v>7881</v>
      </c>
    </row>
    <row r="2810" spans="1:17" x14ac:dyDescent="0.25">
      <c r="A2810" t="s">
        <v>4188</v>
      </c>
      <c r="B2810" s="1">
        <v>41187</v>
      </c>
      <c r="C2810" t="s">
        <v>1712</v>
      </c>
      <c r="D2810" t="s">
        <v>338</v>
      </c>
      <c r="E2810" t="s">
        <v>1676</v>
      </c>
      <c r="F2810" t="s">
        <v>1677</v>
      </c>
      <c r="G2810" t="s">
        <v>41</v>
      </c>
      <c r="H2810" t="s">
        <v>47</v>
      </c>
      <c r="I2810" t="s">
        <v>32</v>
      </c>
      <c r="J2810" t="s">
        <v>107</v>
      </c>
      <c r="K2810" t="s">
        <v>186</v>
      </c>
      <c r="L2810" t="s">
        <v>3270</v>
      </c>
      <c r="M2810" s="2">
        <v>0</v>
      </c>
      <c r="N2810" s="3">
        <v>76</v>
      </c>
      <c r="O2810" s="3">
        <v>5</v>
      </c>
      <c r="P2810">
        <v>2</v>
      </c>
      <c r="Q2810" t="s">
        <v>7880</v>
      </c>
    </row>
    <row r="2811" spans="1:17" x14ac:dyDescent="0.25">
      <c r="A2811" t="s">
        <v>4190</v>
      </c>
      <c r="B2811" s="1">
        <v>41190</v>
      </c>
      <c r="C2811" t="s">
        <v>4062</v>
      </c>
      <c r="D2811" t="s">
        <v>28</v>
      </c>
      <c r="E2811" t="s">
        <v>29</v>
      </c>
      <c r="F2811" t="s">
        <v>46</v>
      </c>
      <c r="G2811" t="s">
        <v>20</v>
      </c>
      <c r="H2811" t="s">
        <v>31</v>
      </c>
      <c r="I2811" t="s">
        <v>22</v>
      </c>
      <c r="J2811" t="s">
        <v>24</v>
      </c>
      <c r="K2811" t="s">
        <v>43</v>
      </c>
      <c r="L2811" t="s">
        <v>342</v>
      </c>
      <c r="M2811" s="2">
        <v>0.5</v>
      </c>
      <c r="N2811" s="3">
        <v>38</v>
      </c>
      <c r="O2811" s="3">
        <v>-8</v>
      </c>
      <c r="P2811">
        <v>4</v>
      </c>
      <c r="Q2811" t="s">
        <v>7880</v>
      </c>
    </row>
    <row r="2812" spans="1:17" x14ac:dyDescent="0.25">
      <c r="A2812" t="s">
        <v>4190</v>
      </c>
      <c r="B2812" s="1">
        <v>41190</v>
      </c>
      <c r="C2812" t="s">
        <v>4062</v>
      </c>
      <c r="D2812" t="s">
        <v>28</v>
      </c>
      <c r="E2812" t="s">
        <v>29</v>
      </c>
      <c r="F2812" t="s">
        <v>46</v>
      </c>
      <c r="G2812" t="s">
        <v>20</v>
      </c>
      <c r="H2812" t="s">
        <v>31</v>
      </c>
      <c r="I2812" t="s">
        <v>22</v>
      </c>
      <c r="J2812" t="s">
        <v>24</v>
      </c>
      <c r="K2812" t="s">
        <v>78</v>
      </c>
      <c r="L2812" t="s">
        <v>2084</v>
      </c>
      <c r="M2812" s="2">
        <v>0.5</v>
      </c>
      <c r="N2812" s="3">
        <v>251</v>
      </c>
      <c r="O2812" s="3">
        <v>-146</v>
      </c>
      <c r="P2812">
        <v>10</v>
      </c>
      <c r="Q2812" t="s">
        <v>7880</v>
      </c>
    </row>
    <row r="2813" spans="1:17" x14ac:dyDescent="0.25">
      <c r="A2813" t="s">
        <v>4191</v>
      </c>
      <c r="B2813" s="1">
        <v>41191</v>
      </c>
      <c r="C2813" t="s">
        <v>2999</v>
      </c>
      <c r="D2813" t="s">
        <v>28</v>
      </c>
      <c r="E2813" t="s">
        <v>29</v>
      </c>
      <c r="F2813" t="s">
        <v>4192</v>
      </c>
      <c r="G2813" t="s">
        <v>20</v>
      </c>
      <c r="H2813" t="s">
        <v>31</v>
      </c>
      <c r="I2813" t="s">
        <v>22</v>
      </c>
      <c r="J2813" t="s">
        <v>24</v>
      </c>
      <c r="K2813" t="s">
        <v>43</v>
      </c>
      <c r="L2813" t="s">
        <v>270</v>
      </c>
      <c r="M2813" s="2">
        <v>0</v>
      </c>
      <c r="N2813" s="3">
        <v>22</v>
      </c>
      <c r="O2813" s="3">
        <v>4</v>
      </c>
      <c r="P2813">
        <v>1</v>
      </c>
      <c r="Q2813" t="s">
        <v>7880</v>
      </c>
    </row>
    <row r="2814" spans="1:17" x14ac:dyDescent="0.25">
      <c r="A2814" t="s">
        <v>4191</v>
      </c>
      <c r="B2814" s="1">
        <v>41191</v>
      </c>
      <c r="C2814" t="s">
        <v>2999</v>
      </c>
      <c r="D2814" t="s">
        <v>28</v>
      </c>
      <c r="E2814" t="s">
        <v>29</v>
      </c>
      <c r="F2814" t="s">
        <v>4192</v>
      </c>
      <c r="G2814" t="s">
        <v>20</v>
      </c>
      <c r="H2814" t="s">
        <v>31</v>
      </c>
      <c r="I2814" t="s">
        <v>22</v>
      </c>
      <c r="J2814" t="s">
        <v>24</v>
      </c>
      <c r="K2814" t="s">
        <v>43</v>
      </c>
      <c r="L2814" t="s">
        <v>592</v>
      </c>
      <c r="M2814" s="2">
        <v>0</v>
      </c>
      <c r="N2814" s="3">
        <v>29</v>
      </c>
      <c r="O2814" s="3">
        <v>6</v>
      </c>
      <c r="P2814">
        <v>2</v>
      </c>
      <c r="Q2814" t="s">
        <v>7880</v>
      </c>
    </row>
    <row r="2815" spans="1:17" x14ac:dyDescent="0.25">
      <c r="A2815" t="s">
        <v>4193</v>
      </c>
      <c r="B2815" s="1">
        <v>41192</v>
      </c>
      <c r="C2815" t="s">
        <v>1580</v>
      </c>
      <c r="D2815" t="s">
        <v>28</v>
      </c>
      <c r="E2815" t="s">
        <v>29</v>
      </c>
      <c r="F2815" t="s">
        <v>4194</v>
      </c>
      <c r="G2815" t="s">
        <v>20</v>
      </c>
      <c r="H2815" t="s">
        <v>47</v>
      </c>
      <c r="I2815" t="s">
        <v>32</v>
      </c>
      <c r="J2815" t="s">
        <v>24</v>
      </c>
      <c r="K2815" t="s">
        <v>25</v>
      </c>
      <c r="L2815" t="s">
        <v>3118</v>
      </c>
      <c r="M2815" s="2">
        <v>0</v>
      </c>
      <c r="N2815" s="3">
        <v>123</v>
      </c>
      <c r="O2815" s="3">
        <v>56</v>
      </c>
      <c r="P2815">
        <v>4</v>
      </c>
      <c r="Q2815" t="s">
        <v>7881</v>
      </c>
    </row>
    <row r="2816" spans="1:17" x14ac:dyDescent="0.25">
      <c r="A2816" t="s">
        <v>4193</v>
      </c>
      <c r="B2816" s="1">
        <v>41192</v>
      </c>
      <c r="C2816" t="s">
        <v>1580</v>
      </c>
      <c r="D2816" t="s">
        <v>28</v>
      </c>
      <c r="E2816" t="s">
        <v>29</v>
      </c>
      <c r="F2816" t="s">
        <v>4194</v>
      </c>
      <c r="G2816" t="s">
        <v>20</v>
      </c>
      <c r="H2816" t="s">
        <v>47</v>
      </c>
      <c r="I2816" t="s">
        <v>32</v>
      </c>
      <c r="J2816" t="s">
        <v>24</v>
      </c>
      <c r="K2816" t="s">
        <v>50</v>
      </c>
      <c r="L2816" t="s">
        <v>635</v>
      </c>
      <c r="M2816" s="2">
        <v>0</v>
      </c>
      <c r="N2816" s="3">
        <v>45</v>
      </c>
      <c r="O2816" s="3">
        <v>4</v>
      </c>
      <c r="P2816">
        <v>4</v>
      </c>
      <c r="Q2816" t="s">
        <v>7881</v>
      </c>
    </row>
    <row r="2817" spans="1:17" x14ac:dyDescent="0.25">
      <c r="A2817" t="s">
        <v>4195</v>
      </c>
      <c r="B2817" s="1">
        <v>41192</v>
      </c>
      <c r="C2817" t="s">
        <v>547</v>
      </c>
      <c r="D2817" t="s">
        <v>28</v>
      </c>
      <c r="E2817" t="s">
        <v>29</v>
      </c>
      <c r="F2817" t="s">
        <v>1198</v>
      </c>
      <c r="G2817" t="s">
        <v>20</v>
      </c>
      <c r="H2817" t="s">
        <v>21</v>
      </c>
      <c r="I2817" t="s">
        <v>32</v>
      </c>
      <c r="J2817" t="s">
        <v>107</v>
      </c>
      <c r="K2817" t="s">
        <v>136</v>
      </c>
      <c r="L2817" t="s">
        <v>1371</v>
      </c>
      <c r="M2817" s="2">
        <v>0</v>
      </c>
      <c r="N2817" s="3">
        <v>334</v>
      </c>
      <c r="O2817" s="3">
        <v>107</v>
      </c>
      <c r="P2817">
        <v>2</v>
      </c>
      <c r="Q2817" t="s">
        <v>7881</v>
      </c>
    </row>
    <row r="2818" spans="1:17" x14ac:dyDescent="0.25">
      <c r="A2818" t="s">
        <v>4196</v>
      </c>
      <c r="B2818" s="1">
        <v>41192</v>
      </c>
      <c r="C2818" t="s">
        <v>3688</v>
      </c>
      <c r="D2818" t="s">
        <v>38</v>
      </c>
      <c r="E2818" t="s">
        <v>178</v>
      </c>
      <c r="F2818" t="s">
        <v>4197</v>
      </c>
      <c r="G2818" t="s">
        <v>41</v>
      </c>
      <c r="H2818" t="s">
        <v>31</v>
      </c>
      <c r="I2818" t="s">
        <v>32</v>
      </c>
      <c r="J2818" t="s">
        <v>107</v>
      </c>
      <c r="K2818" t="s">
        <v>147</v>
      </c>
      <c r="L2818" t="s">
        <v>1023</v>
      </c>
      <c r="M2818" s="2">
        <v>0.15</v>
      </c>
      <c r="N2818" s="3">
        <v>668</v>
      </c>
      <c r="O2818" s="3">
        <v>-110</v>
      </c>
      <c r="P2818">
        <v>3</v>
      </c>
      <c r="Q2818" t="s">
        <v>7880</v>
      </c>
    </row>
    <row r="2819" spans="1:17" x14ac:dyDescent="0.25">
      <c r="A2819" t="s">
        <v>4198</v>
      </c>
      <c r="B2819" s="1">
        <v>41193</v>
      </c>
      <c r="C2819" t="s">
        <v>3175</v>
      </c>
      <c r="D2819" t="s">
        <v>101</v>
      </c>
      <c r="E2819" t="s">
        <v>471</v>
      </c>
      <c r="F2819" t="s">
        <v>2137</v>
      </c>
      <c r="G2819" t="s">
        <v>41</v>
      </c>
      <c r="H2819" t="s">
        <v>47</v>
      </c>
      <c r="I2819" t="s">
        <v>54</v>
      </c>
      <c r="J2819" t="s">
        <v>24</v>
      </c>
      <c r="K2819" t="s">
        <v>25</v>
      </c>
      <c r="L2819" t="s">
        <v>1916</v>
      </c>
      <c r="M2819" s="2">
        <v>0</v>
      </c>
      <c r="N2819" s="3">
        <v>50</v>
      </c>
      <c r="O2819" s="3">
        <v>1</v>
      </c>
      <c r="P2819">
        <v>3</v>
      </c>
      <c r="Q2819" t="s">
        <v>7880</v>
      </c>
    </row>
    <row r="2820" spans="1:17" x14ac:dyDescent="0.25">
      <c r="A2820" t="s">
        <v>4198</v>
      </c>
      <c r="B2820" s="1">
        <v>41193</v>
      </c>
      <c r="C2820" t="s">
        <v>3175</v>
      </c>
      <c r="D2820" t="s">
        <v>101</v>
      </c>
      <c r="E2820" t="s">
        <v>471</v>
      </c>
      <c r="F2820" t="s">
        <v>2137</v>
      </c>
      <c r="G2820" t="s">
        <v>41</v>
      </c>
      <c r="H2820" t="s">
        <v>47</v>
      </c>
      <c r="I2820" t="s">
        <v>54</v>
      </c>
      <c r="J2820" t="s">
        <v>24</v>
      </c>
      <c r="K2820" t="s">
        <v>50</v>
      </c>
      <c r="L2820" t="s">
        <v>362</v>
      </c>
      <c r="M2820" s="2">
        <v>0.1</v>
      </c>
      <c r="N2820" s="3">
        <v>28</v>
      </c>
      <c r="O2820" s="3">
        <v>5</v>
      </c>
      <c r="P2820">
        <v>3</v>
      </c>
      <c r="Q2820" t="s">
        <v>7880</v>
      </c>
    </row>
    <row r="2821" spans="1:17" x14ac:dyDescent="0.25">
      <c r="A2821" t="s">
        <v>4198</v>
      </c>
      <c r="B2821" s="1">
        <v>41193</v>
      </c>
      <c r="C2821" t="s">
        <v>3175</v>
      </c>
      <c r="D2821" t="s">
        <v>101</v>
      </c>
      <c r="E2821" t="s">
        <v>471</v>
      </c>
      <c r="F2821" t="s">
        <v>2137</v>
      </c>
      <c r="G2821" t="s">
        <v>41</v>
      </c>
      <c r="H2821" t="s">
        <v>47</v>
      </c>
      <c r="I2821" t="s">
        <v>54</v>
      </c>
      <c r="J2821" t="s">
        <v>107</v>
      </c>
      <c r="K2821" t="s">
        <v>136</v>
      </c>
      <c r="L2821" t="s">
        <v>772</v>
      </c>
      <c r="M2821" s="2">
        <v>0</v>
      </c>
      <c r="N2821" s="3">
        <v>863</v>
      </c>
      <c r="O2821" s="3">
        <v>242</v>
      </c>
      <c r="P2821">
        <v>7</v>
      </c>
      <c r="Q2821" t="s">
        <v>7880</v>
      </c>
    </row>
    <row r="2822" spans="1:17" x14ac:dyDescent="0.25">
      <c r="A2822" t="s">
        <v>4199</v>
      </c>
      <c r="B2822" s="1">
        <v>41194</v>
      </c>
      <c r="C2822" t="s">
        <v>2093</v>
      </c>
      <c r="D2822" t="s">
        <v>101</v>
      </c>
      <c r="E2822" t="s">
        <v>471</v>
      </c>
      <c r="F2822" t="s">
        <v>3861</v>
      </c>
      <c r="G2822" t="s">
        <v>41</v>
      </c>
      <c r="H2822" t="s">
        <v>21</v>
      </c>
      <c r="I2822" t="s">
        <v>22</v>
      </c>
      <c r="J2822" t="s">
        <v>24</v>
      </c>
      <c r="K2822" t="s">
        <v>145</v>
      </c>
      <c r="L2822" t="s">
        <v>2408</v>
      </c>
      <c r="M2822" s="2">
        <v>0</v>
      </c>
      <c r="N2822" s="3">
        <v>54</v>
      </c>
      <c r="O2822" s="3">
        <v>15</v>
      </c>
      <c r="P2822">
        <v>2</v>
      </c>
      <c r="Q2822" t="s">
        <v>7880</v>
      </c>
    </row>
    <row r="2823" spans="1:17" x14ac:dyDescent="0.25">
      <c r="A2823" t="s">
        <v>4200</v>
      </c>
      <c r="B2823" s="1">
        <v>41195</v>
      </c>
      <c r="C2823" t="s">
        <v>1407</v>
      </c>
      <c r="D2823" t="s">
        <v>101</v>
      </c>
      <c r="E2823" t="s">
        <v>874</v>
      </c>
      <c r="F2823" t="s">
        <v>2991</v>
      </c>
      <c r="G2823" t="s">
        <v>41</v>
      </c>
      <c r="H2823" t="s">
        <v>31</v>
      </c>
      <c r="I2823" t="s">
        <v>32</v>
      </c>
      <c r="J2823" t="s">
        <v>107</v>
      </c>
      <c r="K2823" t="s">
        <v>136</v>
      </c>
      <c r="L2823" t="s">
        <v>1199</v>
      </c>
      <c r="M2823" s="2">
        <v>0</v>
      </c>
      <c r="N2823" s="3">
        <v>2544</v>
      </c>
      <c r="O2823" s="3">
        <v>1094</v>
      </c>
      <c r="P2823">
        <v>4</v>
      </c>
      <c r="Q2823" t="s">
        <v>7881</v>
      </c>
    </row>
    <row r="2824" spans="1:17" x14ac:dyDescent="0.25">
      <c r="A2824" t="s">
        <v>4201</v>
      </c>
      <c r="B2824" s="1">
        <v>41197</v>
      </c>
      <c r="C2824" t="s">
        <v>4202</v>
      </c>
      <c r="D2824" t="s">
        <v>38</v>
      </c>
      <c r="E2824" t="s">
        <v>178</v>
      </c>
      <c r="F2824" t="s">
        <v>4203</v>
      </c>
      <c r="G2824" t="s">
        <v>41</v>
      </c>
      <c r="H2824" t="s">
        <v>31</v>
      </c>
      <c r="I2824" t="s">
        <v>32</v>
      </c>
      <c r="J2824" t="s">
        <v>24</v>
      </c>
      <c r="K2824" t="s">
        <v>43</v>
      </c>
      <c r="L2824" t="s">
        <v>342</v>
      </c>
      <c r="M2824" s="2">
        <v>0</v>
      </c>
      <c r="N2824" s="3">
        <v>57</v>
      </c>
      <c r="O2824" s="3">
        <v>23</v>
      </c>
      <c r="P2824">
        <v>3</v>
      </c>
      <c r="Q2824" t="s">
        <v>7881</v>
      </c>
    </row>
    <row r="2825" spans="1:17" x14ac:dyDescent="0.25">
      <c r="A2825" t="s">
        <v>4201</v>
      </c>
      <c r="B2825" s="1">
        <v>41197</v>
      </c>
      <c r="C2825" t="s">
        <v>4202</v>
      </c>
      <c r="D2825" t="s">
        <v>38</v>
      </c>
      <c r="E2825" t="s">
        <v>178</v>
      </c>
      <c r="F2825" t="s">
        <v>4203</v>
      </c>
      <c r="G2825" t="s">
        <v>41</v>
      </c>
      <c r="H2825" t="s">
        <v>31</v>
      </c>
      <c r="I2825" t="s">
        <v>32</v>
      </c>
      <c r="J2825" t="s">
        <v>24</v>
      </c>
      <c r="K2825" t="s">
        <v>50</v>
      </c>
      <c r="L2825" t="s">
        <v>1207</v>
      </c>
      <c r="M2825" s="2">
        <v>0.1</v>
      </c>
      <c r="N2825" s="3">
        <v>98</v>
      </c>
      <c r="O2825" s="3">
        <v>-5</v>
      </c>
      <c r="P2825">
        <v>2</v>
      </c>
      <c r="Q2825" t="s">
        <v>7880</v>
      </c>
    </row>
    <row r="2826" spans="1:17" x14ac:dyDescent="0.25">
      <c r="A2826" t="s">
        <v>4204</v>
      </c>
      <c r="B2826" s="1">
        <v>41197</v>
      </c>
      <c r="C2826" t="s">
        <v>538</v>
      </c>
      <c r="D2826" t="s">
        <v>38</v>
      </c>
      <c r="E2826" t="s">
        <v>67</v>
      </c>
      <c r="F2826" t="s">
        <v>4205</v>
      </c>
      <c r="G2826" t="s">
        <v>41</v>
      </c>
      <c r="H2826" t="s">
        <v>47</v>
      </c>
      <c r="I2826" t="s">
        <v>32</v>
      </c>
      <c r="J2826" t="s">
        <v>24</v>
      </c>
      <c r="K2826" t="s">
        <v>43</v>
      </c>
      <c r="L2826" t="s">
        <v>327</v>
      </c>
      <c r="M2826" s="2">
        <v>0</v>
      </c>
      <c r="N2826" s="3">
        <v>53</v>
      </c>
      <c r="O2826" s="3">
        <v>2</v>
      </c>
      <c r="P2826">
        <v>2</v>
      </c>
      <c r="Q2826" t="s">
        <v>7880</v>
      </c>
    </row>
    <row r="2827" spans="1:17" x14ac:dyDescent="0.25">
      <c r="A2827" t="s">
        <v>4206</v>
      </c>
      <c r="B2827" s="1">
        <v>41197</v>
      </c>
      <c r="C2827" t="s">
        <v>1215</v>
      </c>
      <c r="D2827" t="s">
        <v>86</v>
      </c>
      <c r="E2827" t="s">
        <v>156</v>
      </c>
      <c r="F2827" t="s">
        <v>1576</v>
      </c>
      <c r="G2827" t="s">
        <v>76</v>
      </c>
      <c r="H2827" t="s">
        <v>31</v>
      </c>
      <c r="I2827" t="s">
        <v>54</v>
      </c>
      <c r="J2827" t="s">
        <v>24</v>
      </c>
      <c r="K2827" t="s">
        <v>25</v>
      </c>
      <c r="L2827" t="s">
        <v>3046</v>
      </c>
      <c r="M2827" s="2">
        <v>0</v>
      </c>
      <c r="N2827" s="3">
        <v>325</v>
      </c>
      <c r="O2827" s="3">
        <v>32</v>
      </c>
      <c r="P2827">
        <v>7</v>
      </c>
      <c r="Q2827" t="s">
        <v>7880</v>
      </c>
    </row>
    <row r="2828" spans="1:17" x14ac:dyDescent="0.25">
      <c r="A2828" t="s">
        <v>4207</v>
      </c>
      <c r="B2828" s="1">
        <v>41197</v>
      </c>
      <c r="C2828" t="s">
        <v>522</v>
      </c>
      <c r="D2828" t="s">
        <v>38</v>
      </c>
      <c r="E2828" t="s">
        <v>284</v>
      </c>
      <c r="F2828" t="s">
        <v>4208</v>
      </c>
      <c r="G2828" t="s">
        <v>41</v>
      </c>
      <c r="H2828" t="s">
        <v>47</v>
      </c>
      <c r="I2828" t="s">
        <v>22</v>
      </c>
      <c r="J2828" t="s">
        <v>34</v>
      </c>
      <c r="K2828" t="s">
        <v>89</v>
      </c>
      <c r="L2828" t="s">
        <v>4081</v>
      </c>
      <c r="M2828" s="2">
        <v>0.35</v>
      </c>
      <c r="N2828" s="3">
        <v>3063</v>
      </c>
      <c r="O2828" s="3">
        <v>-142</v>
      </c>
      <c r="P2828">
        <v>11</v>
      </c>
      <c r="Q2828" t="s">
        <v>7880</v>
      </c>
    </row>
    <row r="2829" spans="1:17" x14ac:dyDescent="0.25">
      <c r="A2829" t="s">
        <v>4209</v>
      </c>
      <c r="B2829" s="1">
        <v>41198</v>
      </c>
      <c r="C2829" t="s">
        <v>2007</v>
      </c>
      <c r="D2829" t="s">
        <v>73</v>
      </c>
      <c r="E2829" t="s">
        <v>166</v>
      </c>
      <c r="F2829" t="s">
        <v>1618</v>
      </c>
      <c r="G2829" t="s">
        <v>76</v>
      </c>
      <c r="H2829" t="s">
        <v>31</v>
      </c>
      <c r="I2829" t="s">
        <v>32</v>
      </c>
      <c r="J2829" t="s">
        <v>34</v>
      </c>
      <c r="K2829" t="s">
        <v>218</v>
      </c>
      <c r="L2829" t="s">
        <v>2183</v>
      </c>
      <c r="M2829" s="2">
        <v>0</v>
      </c>
      <c r="N2829" s="3">
        <v>245</v>
      </c>
      <c r="O2829" s="3">
        <v>22</v>
      </c>
      <c r="P2829">
        <v>5</v>
      </c>
      <c r="Q2829" t="s">
        <v>7881</v>
      </c>
    </row>
    <row r="2830" spans="1:17" x14ac:dyDescent="0.25">
      <c r="A2830" t="s">
        <v>4209</v>
      </c>
      <c r="B2830" s="1">
        <v>41198</v>
      </c>
      <c r="C2830" t="s">
        <v>2007</v>
      </c>
      <c r="D2830" t="s">
        <v>73</v>
      </c>
      <c r="E2830" t="s">
        <v>166</v>
      </c>
      <c r="F2830" t="s">
        <v>1618</v>
      </c>
      <c r="G2830" t="s">
        <v>76</v>
      </c>
      <c r="H2830" t="s">
        <v>31</v>
      </c>
      <c r="I2830" t="s">
        <v>32</v>
      </c>
      <c r="J2830" t="s">
        <v>24</v>
      </c>
      <c r="K2830" t="s">
        <v>50</v>
      </c>
      <c r="L2830" t="s">
        <v>880</v>
      </c>
      <c r="M2830" s="2">
        <v>0.4</v>
      </c>
      <c r="N2830" s="3">
        <v>12</v>
      </c>
      <c r="O2830" s="3">
        <v>-5</v>
      </c>
      <c r="P2830">
        <v>1</v>
      </c>
      <c r="Q2830" t="s">
        <v>7881</v>
      </c>
    </row>
    <row r="2831" spans="1:17" x14ac:dyDescent="0.25">
      <c r="A2831" t="s">
        <v>4209</v>
      </c>
      <c r="B2831" s="1">
        <v>41198</v>
      </c>
      <c r="C2831" t="s">
        <v>2007</v>
      </c>
      <c r="D2831" t="s">
        <v>73</v>
      </c>
      <c r="E2831" t="s">
        <v>166</v>
      </c>
      <c r="F2831" t="s">
        <v>1618</v>
      </c>
      <c r="G2831" t="s">
        <v>76</v>
      </c>
      <c r="H2831" t="s">
        <v>31</v>
      </c>
      <c r="I2831" t="s">
        <v>32</v>
      </c>
      <c r="J2831" t="s">
        <v>107</v>
      </c>
      <c r="K2831" t="s">
        <v>108</v>
      </c>
      <c r="L2831" t="s">
        <v>1383</v>
      </c>
      <c r="M2831" s="2">
        <v>0.4</v>
      </c>
      <c r="N2831" s="3">
        <v>362</v>
      </c>
      <c r="O2831" s="3">
        <v>-121</v>
      </c>
      <c r="P2831">
        <v>7</v>
      </c>
      <c r="Q2831" t="s">
        <v>7881</v>
      </c>
    </row>
    <row r="2832" spans="1:17" x14ac:dyDescent="0.25">
      <c r="A2832" t="s">
        <v>4210</v>
      </c>
      <c r="B2832" s="1">
        <v>41199</v>
      </c>
      <c r="C2832" t="s">
        <v>4211</v>
      </c>
      <c r="D2832" t="s">
        <v>101</v>
      </c>
      <c r="E2832" t="s">
        <v>1523</v>
      </c>
      <c r="F2832" t="s">
        <v>1524</v>
      </c>
      <c r="G2832" t="s">
        <v>41</v>
      </c>
      <c r="H2832" t="s">
        <v>47</v>
      </c>
      <c r="I2832" t="s">
        <v>32</v>
      </c>
      <c r="J2832" t="s">
        <v>24</v>
      </c>
      <c r="K2832" t="s">
        <v>78</v>
      </c>
      <c r="L2832" t="s">
        <v>1232</v>
      </c>
      <c r="M2832" s="2">
        <v>0</v>
      </c>
      <c r="N2832" s="3">
        <v>90</v>
      </c>
      <c r="O2832" s="3">
        <v>36</v>
      </c>
      <c r="P2832">
        <v>3</v>
      </c>
      <c r="Q2832" t="s">
        <v>7881</v>
      </c>
    </row>
    <row r="2833" spans="1:17" x14ac:dyDescent="0.25">
      <c r="A2833" t="s">
        <v>4212</v>
      </c>
      <c r="B2833" s="1">
        <v>41199</v>
      </c>
      <c r="C2833" t="s">
        <v>3670</v>
      </c>
      <c r="D2833" t="s">
        <v>81</v>
      </c>
      <c r="E2833" t="s">
        <v>1528</v>
      </c>
      <c r="F2833" t="s">
        <v>1529</v>
      </c>
      <c r="G2833" t="s">
        <v>41</v>
      </c>
      <c r="H2833" t="s">
        <v>31</v>
      </c>
      <c r="I2833" t="s">
        <v>32</v>
      </c>
      <c r="J2833" t="s">
        <v>34</v>
      </c>
      <c r="K2833" t="s">
        <v>35</v>
      </c>
      <c r="L2833" t="s">
        <v>346</v>
      </c>
      <c r="M2833" s="2">
        <v>0</v>
      </c>
      <c r="N2833" s="3">
        <v>822</v>
      </c>
      <c r="O2833" s="3">
        <v>353</v>
      </c>
      <c r="P2833">
        <v>2</v>
      </c>
      <c r="Q2833" t="s">
        <v>7880</v>
      </c>
    </row>
    <row r="2834" spans="1:17" x14ac:dyDescent="0.25">
      <c r="A2834" t="s">
        <v>4213</v>
      </c>
      <c r="B2834" s="1">
        <v>41199</v>
      </c>
      <c r="C2834" t="s">
        <v>3727</v>
      </c>
      <c r="D2834" t="s">
        <v>101</v>
      </c>
      <c r="E2834" t="s">
        <v>471</v>
      </c>
      <c r="F2834" t="s">
        <v>1309</v>
      </c>
      <c r="G2834" t="s">
        <v>41</v>
      </c>
      <c r="H2834" t="s">
        <v>21</v>
      </c>
      <c r="I2834" t="s">
        <v>22</v>
      </c>
      <c r="J2834" t="s">
        <v>34</v>
      </c>
      <c r="K2834" t="s">
        <v>97</v>
      </c>
      <c r="L2834" t="s">
        <v>800</v>
      </c>
      <c r="M2834" s="2">
        <v>0.1</v>
      </c>
      <c r="N2834" s="3">
        <v>231</v>
      </c>
      <c r="O2834" s="3">
        <v>72</v>
      </c>
      <c r="P2834">
        <v>2</v>
      </c>
      <c r="Q2834" t="s">
        <v>7880</v>
      </c>
    </row>
    <row r="2835" spans="1:17" x14ac:dyDescent="0.25">
      <c r="A2835" t="s">
        <v>4213</v>
      </c>
      <c r="B2835" s="1">
        <v>41199</v>
      </c>
      <c r="C2835" t="s">
        <v>3727</v>
      </c>
      <c r="D2835" t="s">
        <v>101</v>
      </c>
      <c r="E2835" t="s">
        <v>471</v>
      </c>
      <c r="F2835" t="s">
        <v>1309</v>
      </c>
      <c r="G2835" t="s">
        <v>41</v>
      </c>
      <c r="H2835" t="s">
        <v>21</v>
      </c>
      <c r="I2835" t="s">
        <v>22</v>
      </c>
      <c r="J2835" t="s">
        <v>34</v>
      </c>
      <c r="K2835" t="s">
        <v>218</v>
      </c>
      <c r="L2835" t="s">
        <v>4214</v>
      </c>
      <c r="M2835" s="2">
        <v>0</v>
      </c>
      <c r="N2835" s="3">
        <v>132</v>
      </c>
      <c r="O2835" s="3">
        <v>43</v>
      </c>
      <c r="P2835">
        <v>3</v>
      </c>
      <c r="Q2835" t="s">
        <v>7881</v>
      </c>
    </row>
    <row r="2836" spans="1:17" x14ac:dyDescent="0.25">
      <c r="A2836" t="s">
        <v>4213</v>
      </c>
      <c r="B2836" s="1">
        <v>41199</v>
      </c>
      <c r="C2836" t="s">
        <v>3727</v>
      </c>
      <c r="D2836" t="s">
        <v>101</v>
      </c>
      <c r="E2836" t="s">
        <v>471</v>
      </c>
      <c r="F2836" t="s">
        <v>1309</v>
      </c>
      <c r="G2836" t="s">
        <v>41</v>
      </c>
      <c r="H2836" t="s">
        <v>21</v>
      </c>
      <c r="I2836" t="s">
        <v>22</v>
      </c>
      <c r="J2836" t="s">
        <v>24</v>
      </c>
      <c r="K2836" t="s">
        <v>63</v>
      </c>
      <c r="L2836" t="s">
        <v>1286</v>
      </c>
      <c r="M2836" s="2">
        <v>0</v>
      </c>
      <c r="N2836" s="3">
        <v>42</v>
      </c>
      <c r="O2836" s="3">
        <v>12</v>
      </c>
      <c r="P2836">
        <v>3</v>
      </c>
      <c r="Q2836" t="s">
        <v>7880</v>
      </c>
    </row>
    <row r="2837" spans="1:17" x14ac:dyDescent="0.25">
      <c r="A2837" t="s">
        <v>4213</v>
      </c>
      <c r="B2837" s="1">
        <v>41199</v>
      </c>
      <c r="C2837" t="s">
        <v>3727</v>
      </c>
      <c r="D2837" t="s">
        <v>101</v>
      </c>
      <c r="E2837" t="s">
        <v>471</v>
      </c>
      <c r="F2837" t="s">
        <v>1309</v>
      </c>
      <c r="G2837" t="s">
        <v>41</v>
      </c>
      <c r="H2837" t="s">
        <v>21</v>
      </c>
      <c r="I2837" t="s">
        <v>22</v>
      </c>
      <c r="J2837" t="s">
        <v>107</v>
      </c>
      <c r="K2837" t="s">
        <v>136</v>
      </c>
      <c r="L2837" t="s">
        <v>3693</v>
      </c>
      <c r="M2837" s="2">
        <v>0</v>
      </c>
      <c r="N2837" s="3">
        <v>223</v>
      </c>
      <c r="O2837" s="3">
        <v>27</v>
      </c>
      <c r="P2837">
        <v>3</v>
      </c>
      <c r="Q2837" t="s">
        <v>7880</v>
      </c>
    </row>
    <row r="2838" spans="1:17" x14ac:dyDescent="0.25">
      <c r="A2838" t="s">
        <v>4215</v>
      </c>
      <c r="B2838" s="1">
        <v>41199</v>
      </c>
      <c r="C2838" t="s">
        <v>902</v>
      </c>
      <c r="D2838" t="s">
        <v>73</v>
      </c>
      <c r="E2838" t="s">
        <v>557</v>
      </c>
      <c r="F2838" t="s">
        <v>558</v>
      </c>
      <c r="G2838" t="s">
        <v>76</v>
      </c>
      <c r="H2838" t="s">
        <v>31</v>
      </c>
      <c r="I2838" t="s">
        <v>32</v>
      </c>
      <c r="J2838" t="s">
        <v>34</v>
      </c>
      <c r="K2838" t="s">
        <v>218</v>
      </c>
      <c r="L2838" t="s">
        <v>408</v>
      </c>
      <c r="M2838" s="2">
        <v>0</v>
      </c>
      <c r="N2838" s="3">
        <v>103</v>
      </c>
      <c r="O2838" s="3">
        <v>30</v>
      </c>
      <c r="P2838">
        <v>2</v>
      </c>
      <c r="Q2838" t="s">
        <v>7881</v>
      </c>
    </row>
    <row r="2839" spans="1:17" x14ac:dyDescent="0.25">
      <c r="A2839" t="s">
        <v>4215</v>
      </c>
      <c r="B2839" s="1">
        <v>41199</v>
      </c>
      <c r="C2839" t="s">
        <v>902</v>
      </c>
      <c r="D2839" t="s">
        <v>73</v>
      </c>
      <c r="E2839" t="s">
        <v>557</v>
      </c>
      <c r="F2839" t="s">
        <v>558</v>
      </c>
      <c r="G2839" t="s">
        <v>76</v>
      </c>
      <c r="H2839" t="s">
        <v>31</v>
      </c>
      <c r="I2839" t="s">
        <v>32</v>
      </c>
      <c r="J2839" t="s">
        <v>24</v>
      </c>
      <c r="K2839" t="s">
        <v>63</v>
      </c>
      <c r="L2839" t="s">
        <v>1276</v>
      </c>
      <c r="M2839" s="2">
        <v>0</v>
      </c>
      <c r="N2839" s="3">
        <v>28</v>
      </c>
      <c r="O2839" s="3">
        <v>6</v>
      </c>
      <c r="P2839">
        <v>2</v>
      </c>
      <c r="Q2839" t="s">
        <v>7880</v>
      </c>
    </row>
    <row r="2840" spans="1:17" x14ac:dyDescent="0.25">
      <c r="A2840" t="s">
        <v>4216</v>
      </c>
      <c r="B2840" s="1">
        <v>41199</v>
      </c>
      <c r="C2840" t="s">
        <v>2869</v>
      </c>
      <c r="D2840" t="s">
        <v>38</v>
      </c>
      <c r="E2840" t="s">
        <v>304</v>
      </c>
      <c r="F2840" t="s">
        <v>4217</v>
      </c>
      <c r="G2840" t="s">
        <v>41</v>
      </c>
      <c r="H2840" t="s">
        <v>47</v>
      </c>
      <c r="I2840" t="s">
        <v>32</v>
      </c>
      <c r="J2840" t="s">
        <v>24</v>
      </c>
      <c r="K2840" t="s">
        <v>43</v>
      </c>
      <c r="L2840" t="s">
        <v>1294</v>
      </c>
      <c r="M2840" s="2">
        <v>0</v>
      </c>
      <c r="N2840" s="3">
        <v>54</v>
      </c>
      <c r="O2840" s="3">
        <v>27</v>
      </c>
      <c r="P2840">
        <v>2</v>
      </c>
      <c r="Q2840" t="s">
        <v>7880</v>
      </c>
    </row>
    <row r="2841" spans="1:17" x14ac:dyDescent="0.25">
      <c r="A2841" t="s">
        <v>4216</v>
      </c>
      <c r="B2841" s="1">
        <v>41199</v>
      </c>
      <c r="C2841" t="s">
        <v>2869</v>
      </c>
      <c r="D2841" t="s">
        <v>38</v>
      </c>
      <c r="E2841" t="s">
        <v>304</v>
      </c>
      <c r="F2841" t="s">
        <v>4217</v>
      </c>
      <c r="G2841" t="s">
        <v>41</v>
      </c>
      <c r="H2841" t="s">
        <v>47</v>
      </c>
      <c r="I2841" t="s">
        <v>32</v>
      </c>
      <c r="J2841" t="s">
        <v>24</v>
      </c>
      <c r="K2841" t="s">
        <v>169</v>
      </c>
      <c r="L2841" t="s">
        <v>3365</v>
      </c>
      <c r="M2841" s="2">
        <v>0</v>
      </c>
      <c r="N2841" s="3">
        <v>115</v>
      </c>
      <c r="O2841" s="3">
        <v>10</v>
      </c>
      <c r="P2841">
        <v>3</v>
      </c>
      <c r="Q2841" t="s">
        <v>7880</v>
      </c>
    </row>
    <row r="2842" spans="1:17" x14ac:dyDescent="0.25">
      <c r="A2842" t="s">
        <v>4218</v>
      </c>
      <c r="B2842" s="1">
        <v>41199</v>
      </c>
      <c r="C2842" t="s">
        <v>4219</v>
      </c>
      <c r="D2842" t="s">
        <v>86</v>
      </c>
      <c r="E2842" t="s">
        <v>273</v>
      </c>
      <c r="F2842" t="s">
        <v>274</v>
      </c>
      <c r="G2842" t="s">
        <v>76</v>
      </c>
      <c r="H2842" t="s">
        <v>21</v>
      </c>
      <c r="I2842" t="s">
        <v>22</v>
      </c>
      <c r="J2842" t="s">
        <v>24</v>
      </c>
      <c r="K2842" t="s">
        <v>50</v>
      </c>
      <c r="L2842" t="s">
        <v>3078</v>
      </c>
      <c r="M2842" s="2">
        <v>0.1</v>
      </c>
      <c r="N2842" s="3">
        <v>264</v>
      </c>
      <c r="O2842" s="3">
        <v>-21</v>
      </c>
      <c r="P2842">
        <v>6</v>
      </c>
      <c r="Q2842" t="s">
        <v>7880</v>
      </c>
    </row>
    <row r="2843" spans="1:17" x14ac:dyDescent="0.25">
      <c r="A2843" t="s">
        <v>4220</v>
      </c>
      <c r="B2843" s="1">
        <v>41200</v>
      </c>
      <c r="C2843" t="s">
        <v>1166</v>
      </c>
      <c r="D2843" t="s">
        <v>38</v>
      </c>
      <c r="E2843" t="s">
        <v>59</v>
      </c>
      <c r="F2843" t="s">
        <v>350</v>
      </c>
      <c r="G2843" t="s">
        <v>41</v>
      </c>
      <c r="H2843" t="s">
        <v>31</v>
      </c>
      <c r="I2843" t="s">
        <v>95</v>
      </c>
      <c r="J2843" t="s">
        <v>24</v>
      </c>
      <c r="K2843" t="s">
        <v>145</v>
      </c>
      <c r="L2843" t="s">
        <v>4221</v>
      </c>
      <c r="M2843" s="2">
        <v>0</v>
      </c>
      <c r="N2843" s="3">
        <v>122</v>
      </c>
      <c r="O2843" s="3">
        <v>40</v>
      </c>
      <c r="P2843">
        <v>6</v>
      </c>
      <c r="Q2843" t="s">
        <v>7880</v>
      </c>
    </row>
    <row r="2844" spans="1:17" x14ac:dyDescent="0.25">
      <c r="A2844" t="s">
        <v>4220</v>
      </c>
      <c r="B2844" s="1">
        <v>41200</v>
      </c>
      <c r="C2844" t="s">
        <v>1166</v>
      </c>
      <c r="D2844" t="s">
        <v>38</v>
      </c>
      <c r="E2844" t="s">
        <v>59</v>
      </c>
      <c r="F2844" t="s">
        <v>350</v>
      </c>
      <c r="G2844" t="s">
        <v>41</v>
      </c>
      <c r="H2844" t="s">
        <v>31</v>
      </c>
      <c r="I2844" t="s">
        <v>95</v>
      </c>
      <c r="J2844" t="s">
        <v>107</v>
      </c>
      <c r="K2844" t="s">
        <v>186</v>
      </c>
      <c r="L2844" t="s">
        <v>2907</v>
      </c>
      <c r="M2844" s="2">
        <v>0</v>
      </c>
      <c r="N2844" s="3">
        <v>88</v>
      </c>
      <c r="O2844" s="3">
        <v>40</v>
      </c>
      <c r="P2844">
        <v>3</v>
      </c>
      <c r="Q2844" t="s">
        <v>7881</v>
      </c>
    </row>
    <row r="2845" spans="1:17" x14ac:dyDescent="0.25">
      <c r="A2845" t="s">
        <v>4222</v>
      </c>
      <c r="B2845" s="1">
        <v>41200</v>
      </c>
      <c r="C2845" t="s">
        <v>1850</v>
      </c>
      <c r="D2845" t="s">
        <v>38</v>
      </c>
      <c r="E2845" t="s">
        <v>178</v>
      </c>
      <c r="F2845" t="s">
        <v>2833</v>
      </c>
      <c r="G2845" t="s">
        <v>41</v>
      </c>
      <c r="H2845" t="s">
        <v>21</v>
      </c>
      <c r="I2845" t="s">
        <v>54</v>
      </c>
      <c r="J2845" t="s">
        <v>107</v>
      </c>
      <c r="K2845" t="s">
        <v>136</v>
      </c>
      <c r="L2845" t="s">
        <v>2750</v>
      </c>
      <c r="M2845" s="2">
        <v>0.15</v>
      </c>
      <c r="N2845" s="3">
        <v>593</v>
      </c>
      <c r="O2845" s="3">
        <v>70</v>
      </c>
      <c r="P2845">
        <v>5</v>
      </c>
      <c r="Q2845" t="s">
        <v>7881</v>
      </c>
    </row>
    <row r="2846" spans="1:17" x14ac:dyDescent="0.25">
      <c r="A2846" t="s">
        <v>4223</v>
      </c>
      <c r="B2846" s="1">
        <v>41200</v>
      </c>
      <c r="C2846" t="s">
        <v>4224</v>
      </c>
      <c r="D2846" t="s">
        <v>86</v>
      </c>
      <c r="E2846" t="s">
        <v>4225</v>
      </c>
      <c r="F2846" t="s">
        <v>4226</v>
      </c>
      <c r="G2846" t="s">
        <v>76</v>
      </c>
      <c r="H2846" t="s">
        <v>21</v>
      </c>
      <c r="I2846" t="s">
        <v>32</v>
      </c>
      <c r="J2846" t="s">
        <v>24</v>
      </c>
      <c r="K2846" t="s">
        <v>50</v>
      </c>
      <c r="L2846" t="s">
        <v>2049</v>
      </c>
      <c r="M2846" s="2">
        <v>0.1</v>
      </c>
      <c r="N2846" s="3">
        <v>229</v>
      </c>
      <c r="O2846" s="3">
        <v>-20</v>
      </c>
      <c r="P2846">
        <v>2</v>
      </c>
      <c r="Q2846" t="s">
        <v>7881</v>
      </c>
    </row>
    <row r="2847" spans="1:17" x14ac:dyDescent="0.25">
      <c r="A2847" t="s">
        <v>4227</v>
      </c>
      <c r="B2847" s="1">
        <v>41201</v>
      </c>
      <c r="C2847" t="s">
        <v>707</v>
      </c>
      <c r="D2847" t="s">
        <v>86</v>
      </c>
      <c r="E2847" t="s">
        <v>156</v>
      </c>
      <c r="F2847" t="s">
        <v>770</v>
      </c>
      <c r="G2847" t="s">
        <v>76</v>
      </c>
      <c r="H2847" t="s">
        <v>21</v>
      </c>
      <c r="I2847" t="s">
        <v>54</v>
      </c>
      <c r="J2847" t="s">
        <v>24</v>
      </c>
      <c r="K2847" t="s">
        <v>141</v>
      </c>
      <c r="L2847" t="s">
        <v>4228</v>
      </c>
      <c r="M2847" s="2">
        <v>0</v>
      </c>
      <c r="N2847" s="3">
        <v>236</v>
      </c>
      <c r="O2847" s="3">
        <v>47</v>
      </c>
      <c r="P2847">
        <v>6</v>
      </c>
      <c r="Q2847" t="s">
        <v>7880</v>
      </c>
    </row>
    <row r="2848" spans="1:17" x14ac:dyDescent="0.25">
      <c r="A2848" t="s">
        <v>4227</v>
      </c>
      <c r="B2848" s="1">
        <v>41201</v>
      </c>
      <c r="C2848" t="s">
        <v>707</v>
      </c>
      <c r="D2848" t="s">
        <v>86</v>
      </c>
      <c r="E2848" t="s">
        <v>156</v>
      </c>
      <c r="F2848" t="s">
        <v>770</v>
      </c>
      <c r="G2848" t="s">
        <v>76</v>
      </c>
      <c r="H2848" t="s">
        <v>21</v>
      </c>
      <c r="I2848" t="s">
        <v>54</v>
      </c>
      <c r="J2848" t="s">
        <v>24</v>
      </c>
      <c r="K2848" t="s">
        <v>91</v>
      </c>
      <c r="L2848" t="s">
        <v>4229</v>
      </c>
      <c r="M2848" s="2">
        <v>0</v>
      </c>
      <c r="N2848" s="3">
        <v>22</v>
      </c>
      <c r="O2848" s="3">
        <v>1</v>
      </c>
      <c r="P2848">
        <v>2</v>
      </c>
      <c r="Q2848" t="s">
        <v>7880</v>
      </c>
    </row>
    <row r="2849" spans="1:17" x14ac:dyDescent="0.25">
      <c r="A2849" t="s">
        <v>4227</v>
      </c>
      <c r="B2849" s="1">
        <v>41201</v>
      </c>
      <c r="C2849" t="s">
        <v>707</v>
      </c>
      <c r="D2849" t="s">
        <v>86</v>
      </c>
      <c r="E2849" t="s">
        <v>156</v>
      </c>
      <c r="F2849" t="s">
        <v>770</v>
      </c>
      <c r="G2849" t="s">
        <v>76</v>
      </c>
      <c r="H2849" t="s">
        <v>21</v>
      </c>
      <c r="I2849" t="s">
        <v>54</v>
      </c>
      <c r="J2849" t="s">
        <v>24</v>
      </c>
      <c r="K2849" t="s">
        <v>50</v>
      </c>
      <c r="L2849" t="s">
        <v>3664</v>
      </c>
      <c r="M2849" s="2">
        <v>0.1</v>
      </c>
      <c r="N2849" s="3">
        <v>336</v>
      </c>
      <c r="O2849" s="3">
        <v>-19</v>
      </c>
      <c r="P2849">
        <v>6</v>
      </c>
      <c r="Q2849" t="s">
        <v>7881</v>
      </c>
    </row>
    <row r="2850" spans="1:17" x14ac:dyDescent="0.25">
      <c r="A2850" t="s">
        <v>4227</v>
      </c>
      <c r="B2850" s="1">
        <v>41201</v>
      </c>
      <c r="C2850" t="s">
        <v>707</v>
      </c>
      <c r="D2850" t="s">
        <v>86</v>
      </c>
      <c r="E2850" t="s">
        <v>156</v>
      </c>
      <c r="F2850" t="s">
        <v>770</v>
      </c>
      <c r="G2850" t="s">
        <v>76</v>
      </c>
      <c r="H2850" t="s">
        <v>21</v>
      </c>
      <c r="I2850" t="s">
        <v>54</v>
      </c>
      <c r="J2850" t="s">
        <v>24</v>
      </c>
      <c r="K2850" t="s">
        <v>50</v>
      </c>
      <c r="L2850" t="s">
        <v>1768</v>
      </c>
      <c r="M2850" s="2">
        <v>0.1</v>
      </c>
      <c r="N2850" s="3">
        <v>146</v>
      </c>
      <c r="O2850" s="3">
        <v>18</v>
      </c>
      <c r="P2850">
        <v>3</v>
      </c>
      <c r="Q2850" t="s">
        <v>7880</v>
      </c>
    </row>
    <row r="2851" spans="1:17" x14ac:dyDescent="0.25">
      <c r="A2851" t="s">
        <v>4230</v>
      </c>
      <c r="B2851" s="1">
        <v>41201</v>
      </c>
      <c r="C2851" t="s">
        <v>1456</v>
      </c>
      <c r="D2851" t="s">
        <v>86</v>
      </c>
      <c r="E2851" t="s">
        <v>226</v>
      </c>
      <c r="F2851" t="s">
        <v>226</v>
      </c>
      <c r="G2851" t="s">
        <v>76</v>
      </c>
      <c r="H2851" t="s">
        <v>31</v>
      </c>
      <c r="I2851" t="s">
        <v>22</v>
      </c>
      <c r="J2851" t="s">
        <v>24</v>
      </c>
      <c r="K2851" t="s">
        <v>63</v>
      </c>
      <c r="L2851" t="s">
        <v>2338</v>
      </c>
      <c r="M2851" s="2">
        <v>0</v>
      </c>
      <c r="N2851" s="3">
        <v>95</v>
      </c>
      <c r="O2851" s="3">
        <v>0</v>
      </c>
      <c r="P2851">
        <v>7</v>
      </c>
      <c r="Q2851" t="s">
        <v>7880</v>
      </c>
    </row>
    <row r="2852" spans="1:17" x14ac:dyDescent="0.25">
      <c r="A2852" t="s">
        <v>4231</v>
      </c>
      <c r="B2852" s="1">
        <v>41202</v>
      </c>
      <c r="C2852" t="s">
        <v>4232</v>
      </c>
      <c r="D2852" t="s">
        <v>73</v>
      </c>
      <c r="E2852" t="s">
        <v>1706</v>
      </c>
      <c r="F2852" t="s">
        <v>4233</v>
      </c>
      <c r="G2852" t="s">
        <v>76</v>
      </c>
      <c r="H2852" t="s">
        <v>31</v>
      </c>
      <c r="I2852" t="s">
        <v>22</v>
      </c>
      <c r="J2852" t="s">
        <v>34</v>
      </c>
      <c r="K2852" t="s">
        <v>89</v>
      </c>
      <c r="L2852" t="s">
        <v>4234</v>
      </c>
      <c r="M2852" s="2">
        <v>0.5</v>
      </c>
      <c r="N2852" s="3">
        <v>774</v>
      </c>
      <c r="O2852" s="3">
        <v>-743</v>
      </c>
      <c r="P2852">
        <v>3</v>
      </c>
      <c r="Q2852" t="s">
        <v>7881</v>
      </c>
    </row>
    <row r="2853" spans="1:17" x14ac:dyDescent="0.25">
      <c r="A2853" t="s">
        <v>4231</v>
      </c>
      <c r="B2853" s="1">
        <v>41202</v>
      </c>
      <c r="C2853" t="s">
        <v>4232</v>
      </c>
      <c r="D2853" t="s">
        <v>73</v>
      </c>
      <c r="E2853" t="s">
        <v>1706</v>
      </c>
      <c r="F2853" t="s">
        <v>4233</v>
      </c>
      <c r="G2853" t="s">
        <v>76</v>
      </c>
      <c r="H2853" t="s">
        <v>31</v>
      </c>
      <c r="I2853" t="s">
        <v>22</v>
      </c>
      <c r="J2853" t="s">
        <v>24</v>
      </c>
      <c r="K2853" t="s">
        <v>91</v>
      </c>
      <c r="L2853" t="s">
        <v>4235</v>
      </c>
      <c r="M2853" s="2">
        <v>0</v>
      </c>
      <c r="N2853" s="3">
        <v>45</v>
      </c>
      <c r="O2853" s="3">
        <v>8</v>
      </c>
      <c r="P2853">
        <v>4</v>
      </c>
      <c r="Q2853" t="s">
        <v>7880</v>
      </c>
    </row>
    <row r="2854" spans="1:17" x14ac:dyDescent="0.25">
      <c r="A2854" t="s">
        <v>4236</v>
      </c>
      <c r="B2854" s="1">
        <v>41204</v>
      </c>
      <c r="C2854" t="s">
        <v>1885</v>
      </c>
      <c r="D2854" t="s">
        <v>28</v>
      </c>
      <c r="E2854" t="s">
        <v>29</v>
      </c>
      <c r="F2854" t="s">
        <v>1868</v>
      </c>
      <c r="G2854" t="s">
        <v>20</v>
      </c>
      <c r="H2854" t="s">
        <v>21</v>
      </c>
      <c r="I2854" t="s">
        <v>22</v>
      </c>
      <c r="J2854" t="s">
        <v>34</v>
      </c>
      <c r="K2854" t="s">
        <v>35</v>
      </c>
      <c r="L2854" t="s">
        <v>559</v>
      </c>
      <c r="M2854" s="2">
        <v>0</v>
      </c>
      <c r="N2854" s="3">
        <v>720</v>
      </c>
      <c r="O2854" s="3">
        <v>50</v>
      </c>
      <c r="P2854">
        <v>5</v>
      </c>
      <c r="Q2854" t="s">
        <v>7880</v>
      </c>
    </row>
    <row r="2855" spans="1:17" x14ac:dyDescent="0.25">
      <c r="A2855" t="s">
        <v>4237</v>
      </c>
      <c r="B2855" s="1">
        <v>41204</v>
      </c>
      <c r="C2855" t="s">
        <v>3231</v>
      </c>
      <c r="D2855" t="s">
        <v>28</v>
      </c>
      <c r="E2855" t="s">
        <v>29</v>
      </c>
      <c r="F2855" t="s">
        <v>2104</v>
      </c>
      <c r="G2855" t="s">
        <v>20</v>
      </c>
      <c r="H2855" t="s">
        <v>47</v>
      </c>
      <c r="I2855" t="s">
        <v>32</v>
      </c>
      <c r="J2855" t="s">
        <v>34</v>
      </c>
      <c r="K2855" t="s">
        <v>35</v>
      </c>
      <c r="L2855" t="s">
        <v>980</v>
      </c>
      <c r="M2855" s="2">
        <v>0</v>
      </c>
      <c r="N2855" s="3">
        <v>508</v>
      </c>
      <c r="O2855" s="3">
        <v>208</v>
      </c>
      <c r="P2855">
        <v>3</v>
      </c>
      <c r="Q2855" t="s">
        <v>7881</v>
      </c>
    </row>
    <row r="2856" spans="1:17" x14ac:dyDescent="0.25">
      <c r="A2856" t="s">
        <v>4237</v>
      </c>
      <c r="B2856" s="1">
        <v>41204</v>
      </c>
      <c r="C2856" t="s">
        <v>3231</v>
      </c>
      <c r="D2856" t="s">
        <v>28</v>
      </c>
      <c r="E2856" t="s">
        <v>29</v>
      </c>
      <c r="F2856" t="s">
        <v>2104</v>
      </c>
      <c r="G2856" t="s">
        <v>20</v>
      </c>
      <c r="H2856" t="s">
        <v>47</v>
      </c>
      <c r="I2856" t="s">
        <v>32</v>
      </c>
      <c r="J2856" t="s">
        <v>24</v>
      </c>
      <c r="K2856" t="s">
        <v>78</v>
      </c>
      <c r="L2856" t="s">
        <v>2211</v>
      </c>
      <c r="M2856" s="2">
        <v>0</v>
      </c>
      <c r="N2856" s="3">
        <v>87</v>
      </c>
      <c r="O2856" s="3">
        <v>25</v>
      </c>
      <c r="P2856">
        <v>3</v>
      </c>
      <c r="Q2856" t="s">
        <v>7881</v>
      </c>
    </row>
    <row r="2857" spans="1:17" x14ac:dyDescent="0.25">
      <c r="A2857" t="s">
        <v>4237</v>
      </c>
      <c r="B2857" s="1">
        <v>41204</v>
      </c>
      <c r="C2857" t="s">
        <v>3231</v>
      </c>
      <c r="D2857" t="s">
        <v>28</v>
      </c>
      <c r="E2857" t="s">
        <v>29</v>
      </c>
      <c r="F2857" t="s">
        <v>2104</v>
      </c>
      <c r="G2857" t="s">
        <v>20</v>
      </c>
      <c r="H2857" t="s">
        <v>47</v>
      </c>
      <c r="I2857" t="s">
        <v>32</v>
      </c>
      <c r="J2857" t="s">
        <v>24</v>
      </c>
      <c r="K2857" t="s">
        <v>25</v>
      </c>
      <c r="L2857" t="s">
        <v>133</v>
      </c>
      <c r="M2857" s="2">
        <v>0</v>
      </c>
      <c r="N2857" s="3">
        <v>41</v>
      </c>
      <c r="O2857" s="3">
        <v>19</v>
      </c>
      <c r="P2857">
        <v>2</v>
      </c>
      <c r="Q2857" t="s">
        <v>7880</v>
      </c>
    </row>
    <row r="2858" spans="1:17" x14ac:dyDescent="0.25">
      <c r="A2858" t="s">
        <v>4238</v>
      </c>
      <c r="B2858" s="1">
        <v>41204</v>
      </c>
      <c r="C2858" t="s">
        <v>1675</v>
      </c>
      <c r="D2858" t="s">
        <v>230</v>
      </c>
      <c r="E2858" t="s">
        <v>552</v>
      </c>
      <c r="F2858" t="s">
        <v>553</v>
      </c>
      <c r="G2858" t="s">
        <v>20</v>
      </c>
      <c r="H2858" t="s">
        <v>31</v>
      </c>
      <c r="I2858" t="s">
        <v>22</v>
      </c>
      <c r="J2858" t="s">
        <v>24</v>
      </c>
      <c r="K2858" t="s">
        <v>91</v>
      </c>
      <c r="L2858" t="s">
        <v>4239</v>
      </c>
      <c r="M2858" s="2">
        <v>0</v>
      </c>
      <c r="N2858" s="3">
        <v>13</v>
      </c>
      <c r="O2858" s="3">
        <v>5</v>
      </c>
      <c r="P2858">
        <v>1</v>
      </c>
      <c r="Q2858" t="s">
        <v>7881</v>
      </c>
    </row>
    <row r="2859" spans="1:17" x14ac:dyDescent="0.25">
      <c r="A2859" t="s">
        <v>4240</v>
      </c>
      <c r="B2859" s="1">
        <v>41205</v>
      </c>
      <c r="C2859" t="s">
        <v>3944</v>
      </c>
      <c r="D2859" t="s">
        <v>38</v>
      </c>
      <c r="E2859" t="s">
        <v>304</v>
      </c>
      <c r="F2859" t="s">
        <v>2993</v>
      </c>
      <c r="G2859" t="s">
        <v>41</v>
      </c>
      <c r="H2859" t="s">
        <v>47</v>
      </c>
      <c r="I2859" t="s">
        <v>22</v>
      </c>
      <c r="J2859" t="s">
        <v>24</v>
      </c>
      <c r="K2859" t="s">
        <v>78</v>
      </c>
      <c r="L2859" t="s">
        <v>2495</v>
      </c>
      <c r="M2859" s="2">
        <v>0</v>
      </c>
      <c r="N2859" s="3">
        <v>31</v>
      </c>
      <c r="O2859" s="3">
        <v>2</v>
      </c>
      <c r="P2859">
        <v>2</v>
      </c>
      <c r="Q2859" t="s">
        <v>7880</v>
      </c>
    </row>
    <row r="2860" spans="1:17" x14ac:dyDescent="0.25">
      <c r="A2860" t="s">
        <v>4241</v>
      </c>
      <c r="B2860" s="1">
        <v>41205</v>
      </c>
      <c r="C2860" t="s">
        <v>533</v>
      </c>
      <c r="D2860" t="s">
        <v>38</v>
      </c>
      <c r="E2860" t="s">
        <v>39</v>
      </c>
      <c r="F2860" t="s">
        <v>53</v>
      </c>
      <c r="G2860" t="s">
        <v>41</v>
      </c>
      <c r="H2860" t="s">
        <v>47</v>
      </c>
      <c r="I2860" t="s">
        <v>22</v>
      </c>
      <c r="J2860" t="s">
        <v>34</v>
      </c>
      <c r="K2860" t="s">
        <v>35</v>
      </c>
      <c r="L2860" t="s">
        <v>2200</v>
      </c>
      <c r="M2860" s="2">
        <v>0.1</v>
      </c>
      <c r="N2860" s="3">
        <v>762</v>
      </c>
      <c r="O2860" s="3">
        <v>-8</v>
      </c>
      <c r="P2860">
        <v>5</v>
      </c>
      <c r="Q2860" t="s">
        <v>7880</v>
      </c>
    </row>
    <row r="2861" spans="1:17" x14ac:dyDescent="0.25">
      <c r="A2861" t="s">
        <v>4241</v>
      </c>
      <c r="B2861" s="1">
        <v>41205</v>
      </c>
      <c r="C2861" t="s">
        <v>533</v>
      </c>
      <c r="D2861" t="s">
        <v>38</v>
      </c>
      <c r="E2861" t="s">
        <v>39</v>
      </c>
      <c r="F2861" t="s">
        <v>53</v>
      </c>
      <c r="G2861" t="s">
        <v>41</v>
      </c>
      <c r="H2861" t="s">
        <v>47</v>
      </c>
      <c r="I2861" t="s">
        <v>22</v>
      </c>
      <c r="J2861" t="s">
        <v>24</v>
      </c>
      <c r="K2861" t="s">
        <v>91</v>
      </c>
      <c r="L2861" t="s">
        <v>4242</v>
      </c>
      <c r="M2861" s="2">
        <v>0</v>
      </c>
      <c r="N2861" s="3">
        <v>65</v>
      </c>
      <c r="O2861" s="3">
        <v>25</v>
      </c>
      <c r="P2861">
        <v>6</v>
      </c>
      <c r="Q2861" t="s">
        <v>7881</v>
      </c>
    </row>
    <row r="2862" spans="1:17" x14ac:dyDescent="0.25">
      <c r="A2862" t="s">
        <v>4243</v>
      </c>
      <c r="B2862" s="1">
        <v>41206</v>
      </c>
      <c r="C2862" t="s">
        <v>2180</v>
      </c>
      <c r="D2862" t="s">
        <v>73</v>
      </c>
      <c r="E2862" t="s">
        <v>172</v>
      </c>
      <c r="F2862" t="s">
        <v>2487</v>
      </c>
      <c r="G2862" t="s">
        <v>76</v>
      </c>
      <c r="H2862" t="s">
        <v>47</v>
      </c>
      <c r="I2862" t="s">
        <v>22</v>
      </c>
      <c r="J2862" t="s">
        <v>24</v>
      </c>
      <c r="K2862" t="s">
        <v>78</v>
      </c>
      <c r="L2862" t="s">
        <v>163</v>
      </c>
      <c r="M2862" s="2">
        <v>0</v>
      </c>
      <c r="N2862" s="3">
        <v>255</v>
      </c>
      <c r="O2862" s="3">
        <v>74</v>
      </c>
      <c r="P2862">
        <v>5</v>
      </c>
      <c r="Q2862" t="s">
        <v>7880</v>
      </c>
    </row>
    <row r="2863" spans="1:17" x14ac:dyDescent="0.25">
      <c r="A2863" t="s">
        <v>4244</v>
      </c>
      <c r="B2863" s="1">
        <v>41206</v>
      </c>
      <c r="C2863" t="s">
        <v>4245</v>
      </c>
      <c r="D2863" t="s">
        <v>28</v>
      </c>
      <c r="E2863" t="s">
        <v>29</v>
      </c>
      <c r="F2863" t="s">
        <v>883</v>
      </c>
      <c r="G2863" t="s">
        <v>20</v>
      </c>
      <c r="H2863" t="s">
        <v>47</v>
      </c>
      <c r="I2863" t="s">
        <v>32</v>
      </c>
      <c r="J2863" t="s">
        <v>34</v>
      </c>
      <c r="K2863" t="s">
        <v>97</v>
      </c>
      <c r="L2863" t="s">
        <v>634</v>
      </c>
      <c r="M2863" s="2">
        <v>0</v>
      </c>
      <c r="N2863" s="3">
        <v>324</v>
      </c>
      <c r="O2863" s="3">
        <v>10</v>
      </c>
      <c r="P2863">
        <v>2</v>
      </c>
      <c r="Q2863" t="s">
        <v>7881</v>
      </c>
    </row>
    <row r="2864" spans="1:17" x14ac:dyDescent="0.25">
      <c r="A2864" t="s">
        <v>4244</v>
      </c>
      <c r="B2864" s="1">
        <v>41206</v>
      </c>
      <c r="C2864" t="s">
        <v>4245</v>
      </c>
      <c r="D2864" t="s">
        <v>28</v>
      </c>
      <c r="E2864" t="s">
        <v>29</v>
      </c>
      <c r="F2864" t="s">
        <v>883</v>
      </c>
      <c r="G2864" t="s">
        <v>20</v>
      </c>
      <c r="H2864" t="s">
        <v>47</v>
      </c>
      <c r="I2864" t="s">
        <v>32</v>
      </c>
      <c r="J2864" t="s">
        <v>24</v>
      </c>
      <c r="K2864" t="s">
        <v>141</v>
      </c>
      <c r="L2864" t="s">
        <v>688</v>
      </c>
      <c r="M2864" s="2">
        <v>0</v>
      </c>
      <c r="N2864" s="3">
        <v>171</v>
      </c>
      <c r="O2864" s="3">
        <v>80</v>
      </c>
      <c r="P2864">
        <v>2</v>
      </c>
      <c r="Q2864" t="s">
        <v>7881</v>
      </c>
    </row>
    <row r="2865" spans="1:17" x14ac:dyDescent="0.25">
      <c r="A2865" t="s">
        <v>4244</v>
      </c>
      <c r="B2865" s="1">
        <v>41206</v>
      </c>
      <c r="C2865" t="s">
        <v>4245</v>
      </c>
      <c r="D2865" t="s">
        <v>28</v>
      </c>
      <c r="E2865" t="s">
        <v>29</v>
      </c>
      <c r="F2865" t="s">
        <v>883</v>
      </c>
      <c r="G2865" t="s">
        <v>20</v>
      </c>
      <c r="H2865" t="s">
        <v>47</v>
      </c>
      <c r="I2865" t="s">
        <v>32</v>
      </c>
      <c r="J2865" t="s">
        <v>24</v>
      </c>
      <c r="K2865" t="s">
        <v>43</v>
      </c>
      <c r="L2865" t="s">
        <v>42</v>
      </c>
      <c r="M2865" s="2">
        <v>0</v>
      </c>
      <c r="N2865" s="3">
        <v>326</v>
      </c>
      <c r="O2865" s="3">
        <v>49</v>
      </c>
      <c r="P2865">
        <v>7</v>
      </c>
      <c r="Q2865" t="s">
        <v>7881</v>
      </c>
    </row>
    <row r="2866" spans="1:17" x14ac:dyDescent="0.25">
      <c r="A2866" t="s">
        <v>4244</v>
      </c>
      <c r="B2866" s="1">
        <v>41206</v>
      </c>
      <c r="C2866" t="s">
        <v>4245</v>
      </c>
      <c r="D2866" t="s">
        <v>28</v>
      </c>
      <c r="E2866" t="s">
        <v>29</v>
      </c>
      <c r="F2866" t="s">
        <v>883</v>
      </c>
      <c r="G2866" t="s">
        <v>20</v>
      </c>
      <c r="H2866" t="s">
        <v>47</v>
      </c>
      <c r="I2866" t="s">
        <v>32</v>
      </c>
      <c r="J2866" t="s">
        <v>24</v>
      </c>
      <c r="K2866" t="s">
        <v>78</v>
      </c>
      <c r="L2866" t="s">
        <v>4149</v>
      </c>
      <c r="M2866" s="2">
        <v>0</v>
      </c>
      <c r="N2866" s="3">
        <v>101</v>
      </c>
      <c r="O2866" s="3">
        <v>11</v>
      </c>
      <c r="P2866">
        <v>2</v>
      </c>
      <c r="Q2866" t="s">
        <v>7881</v>
      </c>
    </row>
    <row r="2867" spans="1:17" x14ac:dyDescent="0.25">
      <c r="A2867" t="s">
        <v>4244</v>
      </c>
      <c r="B2867" s="1">
        <v>41206</v>
      </c>
      <c r="C2867" t="s">
        <v>4245</v>
      </c>
      <c r="D2867" t="s">
        <v>28</v>
      </c>
      <c r="E2867" t="s">
        <v>29</v>
      </c>
      <c r="F2867" t="s">
        <v>883</v>
      </c>
      <c r="G2867" t="s">
        <v>20</v>
      </c>
      <c r="H2867" t="s">
        <v>47</v>
      </c>
      <c r="I2867" t="s">
        <v>32</v>
      </c>
      <c r="J2867" t="s">
        <v>24</v>
      </c>
      <c r="K2867" t="s">
        <v>78</v>
      </c>
      <c r="L2867" t="s">
        <v>2595</v>
      </c>
      <c r="M2867" s="2">
        <v>0</v>
      </c>
      <c r="N2867" s="3">
        <v>24</v>
      </c>
      <c r="O2867" s="3">
        <v>10</v>
      </c>
      <c r="P2867">
        <v>3</v>
      </c>
      <c r="Q2867" t="s">
        <v>7880</v>
      </c>
    </row>
    <row r="2868" spans="1:17" x14ac:dyDescent="0.25">
      <c r="A2868" t="s">
        <v>4244</v>
      </c>
      <c r="B2868" s="1">
        <v>41206</v>
      </c>
      <c r="C2868" t="s">
        <v>4245</v>
      </c>
      <c r="D2868" t="s">
        <v>28</v>
      </c>
      <c r="E2868" t="s">
        <v>29</v>
      </c>
      <c r="F2868" t="s">
        <v>883</v>
      </c>
      <c r="G2868" t="s">
        <v>20</v>
      </c>
      <c r="H2868" t="s">
        <v>47</v>
      </c>
      <c r="I2868" t="s">
        <v>32</v>
      </c>
      <c r="J2868" t="s">
        <v>24</v>
      </c>
      <c r="K2868" t="s">
        <v>91</v>
      </c>
      <c r="L2868" t="s">
        <v>2276</v>
      </c>
      <c r="M2868" s="2">
        <v>0</v>
      </c>
      <c r="N2868" s="3">
        <v>17</v>
      </c>
      <c r="O2868" s="3">
        <v>6</v>
      </c>
      <c r="P2868">
        <v>2</v>
      </c>
      <c r="Q2868" t="s">
        <v>7881</v>
      </c>
    </row>
    <row r="2869" spans="1:17" x14ac:dyDescent="0.25">
      <c r="A2869" t="s">
        <v>4244</v>
      </c>
      <c r="B2869" s="1">
        <v>41206</v>
      </c>
      <c r="C2869" t="s">
        <v>4245</v>
      </c>
      <c r="D2869" t="s">
        <v>28</v>
      </c>
      <c r="E2869" t="s">
        <v>29</v>
      </c>
      <c r="F2869" t="s">
        <v>883</v>
      </c>
      <c r="G2869" t="s">
        <v>20</v>
      </c>
      <c r="H2869" t="s">
        <v>47</v>
      </c>
      <c r="I2869" t="s">
        <v>32</v>
      </c>
      <c r="J2869" t="s">
        <v>24</v>
      </c>
      <c r="K2869" t="s">
        <v>50</v>
      </c>
      <c r="L2869" t="s">
        <v>920</v>
      </c>
      <c r="M2869" s="2">
        <v>0</v>
      </c>
      <c r="N2869" s="3">
        <v>9</v>
      </c>
      <c r="O2869" s="3">
        <v>3</v>
      </c>
      <c r="P2869">
        <v>1</v>
      </c>
      <c r="Q2869" t="s">
        <v>7880</v>
      </c>
    </row>
    <row r="2870" spans="1:17" x14ac:dyDescent="0.25">
      <c r="A2870" t="s">
        <v>4244</v>
      </c>
      <c r="B2870" s="1">
        <v>41206</v>
      </c>
      <c r="C2870" t="s">
        <v>4245</v>
      </c>
      <c r="D2870" t="s">
        <v>28</v>
      </c>
      <c r="E2870" t="s">
        <v>29</v>
      </c>
      <c r="F2870" t="s">
        <v>883</v>
      </c>
      <c r="G2870" t="s">
        <v>20</v>
      </c>
      <c r="H2870" t="s">
        <v>47</v>
      </c>
      <c r="I2870" t="s">
        <v>32</v>
      </c>
      <c r="J2870" t="s">
        <v>107</v>
      </c>
      <c r="K2870" t="s">
        <v>108</v>
      </c>
      <c r="L2870" t="s">
        <v>4246</v>
      </c>
      <c r="M2870" s="2">
        <v>0</v>
      </c>
      <c r="N2870" s="3">
        <v>246</v>
      </c>
      <c r="O2870" s="3">
        <v>81</v>
      </c>
      <c r="P2870">
        <v>3</v>
      </c>
      <c r="Q2870" t="s">
        <v>7881</v>
      </c>
    </row>
    <row r="2871" spans="1:17" x14ac:dyDescent="0.25">
      <c r="A2871" t="s">
        <v>4247</v>
      </c>
      <c r="B2871" s="1">
        <v>41206</v>
      </c>
      <c r="C2871" t="s">
        <v>4003</v>
      </c>
      <c r="D2871" t="s">
        <v>86</v>
      </c>
      <c r="E2871" t="s">
        <v>1731</v>
      </c>
      <c r="F2871" t="s">
        <v>1732</v>
      </c>
      <c r="G2871" t="s">
        <v>76</v>
      </c>
      <c r="H2871" t="s">
        <v>47</v>
      </c>
      <c r="I2871" t="s">
        <v>54</v>
      </c>
      <c r="J2871" t="s">
        <v>24</v>
      </c>
      <c r="K2871" t="s">
        <v>145</v>
      </c>
      <c r="L2871" t="s">
        <v>3487</v>
      </c>
      <c r="M2871" s="2">
        <v>0</v>
      </c>
      <c r="N2871" s="3">
        <v>94</v>
      </c>
      <c r="O2871" s="3">
        <v>27</v>
      </c>
      <c r="P2871">
        <v>2</v>
      </c>
      <c r="Q2871" t="s">
        <v>7880</v>
      </c>
    </row>
    <row r="2872" spans="1:17" x14ac:dyDescent="0.25">
      <c r="A2872" t="s">
        <v>4248</v>
      </c>
      <c r="B2872" s="1">
        <v>41207</v>
      </c>
      <c r="C2872" t="s">
        <v>4249</v>
      </c>
      <c r="D2872" t="s">
        <v>38</v>
      </c>
      <c r="E2872" t="s">
        <v>304</v>
      </c>
      <c r="F2872" t="s">
        <v>4250</v>
      </c>
      <c r="G2872" t="s">
        <v>41</v>
      </c>
      <c r="H2872" t="s">
        <v>21</v>
      </c>
      <c r="I2872" t="s">
        <v>95</v>
      </c>
      <c r="J2872" t="s">
        <v>24</v>
      </c>
      <c r="K2872" t="s">
        <v>141</v>
      </c>
      <c r="L2872" t="s">
        <v>3076</v>
      </c>
      <c r="M2872" s="2">
        <v>0.1</v>
      </c>
      <c r="N2872" s="3">
        <v>184</v>
      </c>
      <c r="O2872" s="3">
        <v>82</v>
      </c>
      <c r="P2872">
        <v>3</v>
      </c>
      <c r="Q2872" t="s">
        <v>7881</v>
      </c>
    </row>
    <row r="2873" spans="1:17" x14ac:dyDescent="0.25">
      <c r="A2873" t="s">
        <v>4248</v>
      </c>
      <c r="B2873" s="1">
        <v>41207</v>
      </c>
      <c r="C2873" t="s">
        <v>4249</v>
      </c>
      <c r="D2873" t="s">
        <v>38</v>
      </c>
      <c r="E2873" t="s">
        <v>304</v>
      </c>
      <c r="F2873" t="s">
        <v>4250</v>
      </c>
      <c r="G2873" t="s">
        <v>41</v>
      </c>
      <c r="H2873" t="s">
        <v>21</v>
      </c>
      <c r="I2873" t="s">
        <v>95</v>
      </c>
      <c r="J2873" t="s">
        <v>24</v>
      </c>
      <c r="K2873" t="s">
        <v>141</v>
      </c>
      <c r="L2873" t="s">
        <v>4251</v>
      </c>
      <c r="M2873" s="2">
        <v>0.1</v>
      </c>
      <c r="N2873" s="3">
        <v>224</v>
      </c>
      <c r="O2873" s="3">
        <v>87</v>
      </c>
      <c r="P2873">
        <v>3</v>
      </c>
      <c r="Q2873" t="s">
        <v>7880</v>
      </c>
    </row>
    <row r="2874" spans="1:17" x14ac:dyDescent="0.25">
      <c r="A2874" t="s">
        <v>4252</v>
      </c>
      <c r="B2874" s="1">
        <v>41208</v>
      </c>
      <c r="C2874" t="s">
        <v>2507</v>
      </c>
      <c r="D2874" t="s">
        <v>28</v>
      </c>
      <c r="E2874" t="s">
        <v>664</v>
      </c>
      <c r="F2874" t="s">
        <v>665</v>
      </c>
      <c r="G2874" t="s">
        <v>20</v>
      </c>
      <c r="H2874" t="s">
        <v>21</v>
      </c>
      <c r="I2874" t="s">
        <v>32</v>
      </c>
      <c r="J2874" t="s">
        <v>107</v>
      </c>
      <c r="K2874" t="s">
        <v>108</v>
      </c>
      <c r="L2874" t="s">
        <v>4253</v>
      </c>
      <c r="M2874" s="2">
        <v>0</v>
      </c>
      <c r="N2874" s="3">
        <v>327</v>
      </c>
      <c r="O2874" s="3">
        <v>82</v>
      </c>
      <c r="P2874">
        <v>2</v>
      </c>
      <c r="Q2874" t="s">
        <v>7881</v>
      </c>
    </row>
    <row r="2875" spans="1:17" x14ac:dyDescent="0.25">
      <c r="A2875" t="s">
        <v>4254</v>
      </c>
      <c r="B2875" s="1">
        <v>41208</v>
      </c>
      <c r="C2875" t="s">
        <v>937</v>
      </c>
      <c r="D2875" t="s">
        <v>86</v>
      </c>
      <c r="E2875" t="s">
        <v>226</v>
      </c>
      <c r="F2875" t="s">
        <v>226</v>
      </c>
      <c r="G2875" t="s">
        <v>76</v>
      </c>
      <c r="H2875" t="s">
        <v>21</v>
      </c>
      <c r="I2875" t="s">
        <v>95</v>
      </c>
      <c r="J2875" t="s">
        <v>24</v>
      </c>
      <c r="K2875" t="s">
        <v>63</v>
      </c>
      <c r="L2875" t="s">
        <v>662</v>
      </c>
      <c r="M2875" s="2">
        <v>0</v>
      </c>
      <c r="N2875" s="3">
        <v>34</v>
      </c>
      <c r="O2875" s="3">
        <v>13</v>
      </c>
      <c r="P2875">
        <v>2</v>
      </c>
      <c r="Q2875" t="s">
        <v>7881</v>
      </c>
    </row>
    <row r="2876" spans="1:17" x14ac:dyDescent="0.25">
      <c r="A2876" t="s">
        <v>4254</v>
      </c>
      <c r="B2876" s="1">
        <v>41208</v>
      </c>
      <c r="C2876" t="s">
        <v>937</v>
      </c>
      <c r="D2876" t="s">
        <v>86</v>
      </c>
      <c r="E2876" t="s">
        <v>226</v>
      </c>
      <c r="F2876" t="s">
        <v>226</v>
      </c>
      <c r="G2876" t="s">
        <v>76</v>
      </c>
      <c r="H2876" t="s">
        <v>21</v>
      </c>
      <c r="I2876" t="s">
        <v>95</v>
      </c>
      <c r="J2876" t="s">
        <v>24</v>
      </c>
      <c r="K2876" t="s">
        <v>25</v>
      </c>
      <c r="L2876" t="s">
        <v>949</v>
      </c>
      <c r="M2876" s="2">
        <v>0</v>
      </c>
      <c r="N2876" s="3">
        <v>94</v>
      </c>
      <c r="O2876" s="3">
        <v>21</v>
      </c>
      <c r="P2876">
        <v>3</v>
      </c>
      <c r="Q2876" t="s">
        <v>7881</v>
      </c>
    </row>
    <row r="2877" spans="1:17" x14ac:dyDescent="0.25">
      <c r="A2877" t="s">
        <v>4254</v>
      </c>
      <c r="B2877" s="1">
        <v>41208</v>
      </c>
      <c r="C2877" t="s">
        <v>937</v>
      </c>
      <c r="D2877" t="s">
        <v>86</v>
      </c>
      <c r="E2877" t="s">
        <v>226</v>
      </c>
      <c r="F2877" t="s">
        <v>226</v>
      </c>
      <c r="G2877" t="s">
        <v>76</v>
      </c>
      <c r="H2877" t="s">
        <v>21</v>
      </c>
      <c r="I2877" t="s">
        <v>95</v>
      </c>
      <c r="J2877" t="s">
        <v>24</v>
      </c>
      <c r="K2877" t="s">
        <v>50</v>
      </c>
      <c r="L2877" t="s">
        <v>691</v>
      </c>
      <c r="M2877" s="2">
        <v>0.1</v>
      </c>
      <c r="N2877" s="3">
        <v>103</v>
      </c>
      <c r="O2877" s="3">
        <v>46</v>
      </c>
      <c r="P2877">
        <v>2</v>
      </c>
      <c r="Q2877" t="s">
        <v>7880</v>
      </c>
    </row>
    <row r="2878" spans="1:17" x14ac:dyDescent="0.25">
      <c r="A2878" t="s">
        <v>4255</v>
      </c>
      <c r="B2878" s="1">
        <v>41209</v>
      </c>
      <c r="C2878" t="s">
        <v>624</v>
      </c>
      <c r="D2878" t="s">
        <v>73</v>
      </c>
      <c r="E2878" t="s">
        <v>984</v>
      </c>
      <c r="F2878" t="s">
        <v>985</v>
      </c>
      <c r="G2878" t="s">
        <v>76</v>
      </c>
      <c r="H2878" t="s">
        <v>31</v>
      </c>
      <c r="I2878" t="s">
        <v>32</v>
      </c>
      <c r="J2878" t="s">
        <v>34</v>
      </c>
      <c r="K2878" t="s">
        <v>35</v>
      </c>
      <c r="L2878" t="s">
        <v>2734</v>
      </c>
      <c r="M2878" s="2">
        <v>0</v>
      </c>
      <c r="N2878" s="3">
        <v>1363</v>
      </c>
      <c r="O2878" s="3">
        <v>82</v>
      </c>
      <c r="P2878">
        <v>8</v>
      </c>
      <c r="Q2878" t="s">
        <v>7880</v>
      </c>
    </row>
    <row r="2879" spans="1:17" x14ac:dyDescent="0.25">
      <c r="A2879" t="s">
        <v>4255</v>
      </c>
      <c r="B2879" s="1">
        <v>41209</v>
      </c>
      <c r="C2879" t="s">
        <v>624</v>
      </c>
      <c r="D2879" t="s">
        <v>73</v>
      </c>
      <c r="E2879" t="s">
        <v>984</v>
      </c>
      <c r="F2879" t="s">
        <v>985</v>
      </c>
      <c r="G2879" t="s">
        <v>76</v>
      </c>
      <c r="H2879" t="s">
        <v>31</v>
      </c>
      <c r="I2879" t="s">
        <v>32</v>
      </c>
      <c r="J2879" t="s">
        <v>24</v>
      </c>
      <c r="K2879" t="s">
        <v>78</v>
      </c>
      <c r="L2879" t="s">
        <v>893</v>
      </c>
      <c r="M2879" s="2">
        <v>0</v>
      </c>
      <c r="N2879" s="3">
        <v>245</v>
      </c>
      <c r="O2879" s="3">
        <v>88</v>
      </c>
      <c r="P2879">
        <v>5</v>
      </c>
      <c r="Q2879" t="s">
        <v>7880</v>
      </c>
    </row>
    <row r="2880" spans="1:17" x14ac:dyDescent="0.25">
      <c r="A2880" t="s">
        <v>4255</v>
      </c>
      <c r="B2880" s="1">
        <v>41209</v>
      </c>
      <c r="C2880" t="s">
        <v>624</v>
      </c>
      <c r="D2880" t="s">
        <v>73</v>
      </c>
      <c r="E2880" t="s">
        <v>984</v>
      </c>
      <c r="F2880" t="s">
        <v>985</v>
      </c>
      <c r="G2880" t="s">
        <v>76</v>
      </c>
      <c r="H2880" t="s">
        <v>31</v>
      </c>
      <c r="I2880" t="s">
        <v>32</v>
      </c>
      <c r="J2880" t="s">
        <v>24</v>
      </c>
      <c r="K2880" t="s">
        <v>169</v>
      </c>
      <c r="L2880" t="s">
        <v>4256</v>
      </c>
      <c r="M2880" s="2">
        <v>0</v>
      </c>
      <c r="N2880" s="3">
        <v>173</v>
      </c>
      <c r="O2880" s="3">
        <v>14</v>
      </c>
      <c r="P2880">
        <v>6</v>
      </c>
      <c r="Q2880" t="s">
        <v>7880</v>
      </c>
    </row>
    <row r="2881" spans="1:17" x14ac:dyDescent="0.25">
      <c r="A2881" t="s">
        <v>4255</v>
      </c>
      <c r="B2881" s="1">
        <v>41209</v>
      </c>
      <c r="C2881" t="s">
        <v>624</v>
      </c>
      <c r="D2881" t="s">
        <v>73</v>
      </c>
      <c r="E2881" t="s">
        <v>984</v>
      </c>
      <c r="F2881" t="s">
        <v>985</v>
      </c>
      <c r="G2881" t="s">
        <v>76</v>
      </c>
      <c r="H2881" t="s">
        <v>31</v>
      </c>
      <c r="I2881" t="s">
        <v>32</v>
      </c>
      <c r="J2881" t="s">
        <v>24</v>
      </c>
      <c r="K2881" t="s">
        <v>91</v>
      </c>
      <c r="L2881" t="s">
        <v>1261</v>
      </c>
      <c r="M2881" s="2">
        <v>0</v>
      </c>
      <c r="N2881" s="3">
        <v>22</v>
      </c>
      <c r="O2881" s="3">
        <v>3</v>
      </c>
      <c r="P2881">
        <v>2</v>
      </c>
      <c r="Q2881" t="s">
        <v>7881</v>
      </c>
    </row>
    <row r="2882" spans="1:17" x14ac:dyDescent="0.25">
      <c r="A2882" t="s">
        <v>4257</v>
      </c>
      <c r="B2882" s="1">
        <v>41209</v>
      </c>
      <c r="C2882" t="s">
        <v>1782</v>
      </c>
      <c r="D2882" t="s">
        <v>73</v>
      </c>
      <c r="E2882" t="s">
        <v>172</v>
      </c>
      <c r="F2882" t="s">
        <v>4258</v>
      </c>
      <c r="G2882" t="s">
        <v>76</v>
      </c>
      <c r="H2882" t="s">
        <v>47</v>
      </c>
      <c r="I2882" t="s">
        <v>95</v>
      </c>
      <c r="J2882" t="s">
        <v>24</v>
      </c>
      <c r="K2882" t="s">
        <v>25</v>
      </c>
      <c r="L2882" t="s">
        <v>3013</v>
      </c>
      <c r="M2882" s="2">
        <v>0</v>
      </c>
      <c r="N2882" s="3">
        <v>119</v>
      </c>
      <c r="O2882" s="3">
        <v>12</v>
      </c>
      <c r="P2882">
        <v>5</v>
      </c>
      <c r="Q2882" t="s">
        <v>7880</v>
      </c>
    </row>
    <row r="2883" spans="1:17" x14ac:dyDescent="0.25">
      <c r="A2883" t="s">
        <v>4259</v>
      </c>
      <c r="B2883" s="1">
        <v>41209</v>
      </c>
      <c r="C2883" t="s">
        <v>913</v>
      </c>
      <c r="D2883" t="s">
        <v>101</v>
      </c>
      <c r="E2883" t="s">
        <v>848</v>
      </c>
      <c r="F2883" t="s">
        <v>848</v>
      </c>
      <c r="G2883" t="s">
        <v>41</v>
      </c>
      <c r="H2883" t="s">
        <v>47</v>
      </c>
      <c r="I2883" t="s">
        <v>32</v>
      </c>
      <c r="J2883" t="s">
        <v>24</v>
      </c>
      <c r="K2883" t="s">
        <v>78</v>
      </c>
      <c r="L2883" t="s">
        <v>4260</v>
      </c>
      <c r="M2883" s="2">
        <v>0</v>
      </c>
      <c r="N2883" s="3">
        <v>16</v>
      </c>
      <c r="O2883" s="3">
        <v>0</v>
      </c>
      <c r="P2883">
        <v>2</v>
      </c>
      <c r="Q2883" t="s">
        <v>7880</v>
      </c>
    </row>
    <row r="2884" spans="1:17" x14ac:dyDescent="0.25">
      <c r="A2884" t="s">
        <v>4259</v>
      </c>
      <c r="B2884" s="1">
        <v>41209</v>
      </c>
      <c r="C2884" t="s">
        <v>913</v>
      </c>
      <c r="D2884" t="s">
        <v>101</v>
      </c>
      <c r="E2884" t="s">
        <v>848</v>
      </c>
      <c r="F2884" t="s">
        <v>848</v>
      </c>
      <c r="G2884" t="s">
        <v>41</v>
      </c>
      <c r="H2884" t="s">
        <v>47</v>
      </c>
      <c r="I2884" t="s">
        <v>32</v>
      </c>
      <c r="J2884" t="s">
        <v>24</v>
      </c>
      <c r="K2884" t="s">
        <v>169</v>
      </c>
      <c r="L2884" t="s">
        <v>477</v>
      </c>
      <c r="M2884" s="2">
        <v>0</v>
      </c>
      <c r="N2884" s="3">
        <v>141</v>
      </c>
      <c r="O2884" s="3">
        <v>31</v>
      </c>
      <c r="P2884">
        <v>3</v>
      </c>
      <c r="Q2884" t="s">
        <v>7881</v>
      </c>
    </row>
    <row r="2885" spans="1:17" x14ac:dyDescent="0.25">
      <c r="A2885" t="s">
        <v>4261</v>
      </c>
      <c r="B2885" s="1">
        <v>41211</v>
      </c>
      <c r="C2885" t="s">
        <v>3892</v>
      </c>
      <c r="D2885" t="s">
        <v>101</v>
      </c>
      <c r="E2885" t="s">
        <v>183</v>
      </c>
      <c r="F2885" t="s">
        <v>3576</v>
      </c>
      <c r="G2885" t="s">
        <v>41</v>
      </c>
      <c r="H2885" t="s">
        <v>31</v>
      </c>
      <c r="I2885" t="s">
        <v>32</v>
      </c>
      <c r="J2885" t="s">
        <v>34</v>
      </c>
      <c r="K2885" t="s">
        <v>218</v>
      </c>
      <c r="L2885" t="s">
        <v>3305</v>
      </c>
      <c r="M2885" s="2">
        <v>0</v>
      </c>
      <c r="N2885" s="3">
        <v>201</v>
      </c>
      <c r="O2885" s="3">
        <v>38</v>
      </c>
      <c r="P2885">
        <v>4</v>
      </c>
      <c r="Q2885" t="s">
        <v>7881</v>
      </c>
    </row>
    <row r="2886" spans="1:17" x14ac:dyDescent="0.25">
      <c r="A2886" t="s">
        <v>4262</v>
      </c>
      <c r="B2886" s="1">
        <v>41212</v>
      </c>
      <c r="C2886" t="s">
        <v>4245</v>
      </c>
      <c r="D2886" t="s">
        <v>28</v>
      </c>
      <c r="E2886" t="s">
        <v>29</v>
      </c>
      <c r="F2886" t="s">
        <v>908</v>
      </c>
      <c r="G2886" t="s">
        <v>20</v>
      </c>
      <c r="H2886" t="s">
        <v>47</v>
      </c>
      <c r="I2886" t="s">
        <v>32</v>
      </c>
      <c r="J2886" t="s">
        <v>34</v>
      </c>
      <c r="K2886" t="s">
        <v>35</v>
      </c>
      <c r="L2886" t="s">
        <v>1671</v>
      </c>
      <c r="M2886" s="2">
        <v>0</v>
      </c>
      <c r="N2886" s="3">
        <v>343</v>
      </c>
      <c r="O2886" s="3">
        <v>62</v>
      </c>
      <c r="P2886">
        <v>2</v>
      </c>
      <c r="Q2886" t="s">
        <v>7880</v>
      </c>
    </row>
    <row r="2887" spans="1:17" x14ac:dyDescent="0.25">
      <c r="A2887" t="s">
        <v>4262</v>
      </c>
      <c r="B2887" s="1">
        <v>41212</v>
      </c>
      <c r="C2887" t="s">
        <v>4245</v>
      </c>
      <c r="D2887" t="s">
        <v>28</v>
      </c>
      <c r="E2887" t="s">
        <v>29</v>
      </c>
      <c r="F2887" t="s">
        <v>908</v>
      </c>
      <c r="G2887" t="s">
        <v>20</v>
      </c>
      <c r="H2887" t="s">
        <v>47</v>
      </c>
      <c r="I2887" t="s">
        <v>32</v>
      </c>
      <c r="J2887" t="s">
        <v>34</v>
      </c>
      <c r="K2887" t="s">
        <v>218</v>
      </c>
      <c r="L2887" t="s">
        <v>2853</v>
      </c>
      <c r="M2887" s="2">
        <v>0.3</v>
      </c>
      <c r="N2887" s="3">
        <v>83</v>
      </c>
      <c r="O2887" s="3">
        <v>2</v>
      </c>
      <c r="P2887">
        <v>5</v>
      </c>
      <c r="Q2887" t="s">
        <v>7880</v>
      </c>
    </row>
    <row r="2888" spans="1:17" x14ac:dyDescent="0.25">
      <c r="A2888" t="s">
        <v>4262</v>
      </c>
      <c r="B2888" s="1">
        <v>41212</v>
      </c>
      <c r="C2888" t="s">
        <v>4245</v>
      </c>
      <c r="D2888" t="s">
        <v>28</v>
      </c>
      <c r="E2888" t="s">
        <v>29</v>
      </c>
      <c r="F2888" t="s">
        <v>908</v>
      </c>
      <c r="G2888" t="s">
        <v>20</v>
      </c>
      <c r="H2888" t="s">
        <v>47</v>
      </c>
      <c r="I2888" t="s">
        <v>32</v>
      </c>
      <c r="J2888" t="s">
        <v>24</v>
      </c>
      <c r="K2888" t="s">
        <v>169</v>
      </c>
      <c r="L2888" t="s">
        <v>2169</v>
      </c>
      <c r="M2888" s="2">
        <v>0</v>
      </c>
      <c r="N2888" s="3">
        <v>78</v>
      </c>
      <c r="O2888" s="3">
        <v>28</v>
      </c>
      <c r="P2888">
        <v>6</v>
      </c>
      <c r="Q2888" t="s">
        <v>7881</v>
      </c>
    </row>
    <row r="2889" spans="1:17" x14ac:dyDescent="0.25">
      <c r="A2889" t="s">
        <v>4262</v>
      </c>
      <c r="B2889" s="1">
        <v>41212</v>
      </c>
      <c r="C2889" t="s">
        <v>4245</v>
      </c>
      <c r="D2889" t="s">
        <v>28</v>
      </c>
      <c r="E2889" t="s">
        <v>29</v>
      </c>
      <c r="F2889" t="s">
        <v>908</v>
      </c>
      <c r="G2889" t="s">
        <v>20</v>
      </c>
      <c r="H2889" t="s">
        <v>47</v>
      </c>
      <c r="I2889" t="s">
        <v>32</v>
      </c>
      <c r="J2889" t="s">
        <v>107</v>
      </c>
      <c r="K2889" t="s">
        <v>136</v>
      </c>
      <c r="L2889" t="s">
        <v>637</v>
      </c>
      <c r="M2889" s="2">
        <v>0</v>
      </c>
      <c r="N2889" s="3">
        <v>1169</v>
      </c>
      <c r="O2889" s="3">
        <v>47</v>
      </c>
      <c r="P2889">
        <v>9</v>
      </c>
      <c r="Q2889" t="s">
        <v>7880</v>
      </c>
    </row>
    <row r="2890" spans="1:17" x14ac:dyDescent="0.25">
      <c r="A2890" t="s">
        <v>4263</v>
      </c>
      <c r="B2890" s="1">
        <v>41212</v>
      </c>
      <c r="C2890" t="s">
        <v>2215</v>
      </c>
      <c r="D2890" t="s">
        <v>28</v>
      </c>
      <c r="E2890" t="s">
        <v>664</v>
      </c>
      <c r="F2890" t="s">
        <v>665</v>
      </c>
      <c r="G2890" t="s">
        <v>20</v>
      </c>
      <c r="H2890" t="s">
        <v>31</v>
      </c>
      <c r="I2890" t="s">
        <v>54</v>
      </c>
      <c r="J2890" t="s">
        <v>34</v>
      </c>
      <c r="K2890" t="s">
        <v>35</v>
      </c>
      <c r="L2890" t="s">
        <v>3475</v>
      </c>
      <c r="M2890" s="2">
        <v>0</v>
      </c>
      <c r="N2890" s="3">
        <v>820</v>
      </c>
      <c r="O2890" s="3">
        <v>271</v>
      </c>
      <c r="P2890">
        <v>2</v>
      </c>
      <c r="Q2890" t="s">
        <v>7881</v>
      </c>
    </row>
    <row r="2891" spans="1:17" x14ac:dyDescent="0.25">
      <c r="A2891" t="s">
        <v>4263</v>
      </c>
      <c r="B2891" s="1">
        <v>41212</v>
      </c>
      <c r="C2891" t="s">
        <v>2215</v>
      </c>
      <c r="D2891" t="s">
        <v>28</v>
      </c>
      <c r="E2891" t="s">
        <v>664</v>
      </c>
      <c r="F2891" t="s">
        <v>665</v>
      </c>
      <c r="G2891" t="s">
        <v>20</v>
      </c>
      <c r="H2891" t="s">
        <v>31</v>
      </c>
      <c r="I2891" t="s">
        <v>54</v>
      </c>
      <c r="J2891" t="s">
        <v>24</v>
      </c>
      <c r="K2891" t="s">
        <v>43</v>
      </c>
      <c r="L2891" t="s">
        <v>83</v>
      </c>
      <c r="M2891" s="2">
        <v>0</v>
      </c>
      <c r="N2891" s="3">
        <v>439</v>
      </c>
      <c r="O2891" s="3">
        <v>79</v>
      </c>
      <c r="P2891">
        <v>8</v>
      </c>
      <c r="Q2891" t="s">
        <v>7881</v>
      </c>
    </row>
    <row r="2892" spans="1:17" x14ac:dyDescent="0.25">
      <c r="A2892" t="s">
        <v>4263</v>
      </c>
      <c r="B2892" s="1">
        <v>41212</v>
      </c>
      <c r="C2892" t="s">
        <v>2215</v>
      </c>
      <c r="D2892" t="s">
        <v>28</v>
      </c>
      <c r="E2892" t="s">
        <v>664</v>
      </c>
      <c r="F2892" t="s">
        <v>665</v>
      </c>
      <c r="G2892" t="s">
        <v>20</v>
      </c>
      <c r="H2892" t="s">
        <v>31</v>
      </c>
      <c r="I2892" t="s">
        <v>54</v>
      </c>
      <c r="J2892" t="s">
        <v>24</v>
      </c>
      <c r="K2892" t="s">
        <v>50</v>
      </c>
      <c r="L2892" t="s">
        <v>3111</v>
      </c>
      <c r="M2892" s="2">
        <v>0</v>
      </c>
      <c r="N2892" s="3">
        <v>267</v>
      </c>
      <c r="O2892" s="3">
        <v>128</v>
      </c>
      <c r="P2892">
        <v>12</v>
      </c>
      <c r="Q2892" t="s">
        <v>7881</v>
      </c>
    </row>
    <row r="2893" spans="1:17" x14ac:dyDescent="0.25">
      <c r="A2893" t="s">
        <v>4263</v>
      </c>
      <c r="B2893" s="1">
        <v>41212</v>
      </c>
      <c r="C2893" t="s">
        <v>2215</v>
      </c>
      <c r="D2893" t="s">
        <v>28</v>
      </c>
      <c r="E2893" t="s">
        <v>664</v>
      </c>
      <c r="F2893" t="s">
        <v>665</v>
      </c>
      <c r="G2893" t="s">
        <v>20</v>
      </c>
      <c r="H2893" t="s">
        <v>31</v>
      </c>
      <c r="I2893" t="s">
        <v>54</v>
      </c>
      <c r="J2893" t="s">
        <v>107</v>
      </c>
      <c r="K2893" t="s">
        <v>186</v>
      </c>
      <c r="L2893" t="s">
        <v>2362</v>
      </c>
      <c r="M2893" s="2">
        <v>0</v>
      </c>
      <c r="N2893" s="3">
        <v>93</v>
      </c>
      <c r="O2893" s="3">
        <v>40</v>
      </c>
      <c r="P2893">
        <v>2</v>
      </c>
      <c r="Q2893" t="s">
        <v>7880</v>
      </c>
    </row>
    <row r="2894" spans="1:17" x14ac:dyDescent="0.25">
      <c r="A2894" t="s">
        <v>4264</v>
      </c>
      <c r="B2894" s="1">
        <v>41212</v>
      </c>
      <c r="C2894" t="s">
        <v>3727</v>
      </c>
      <c r="D2894" t="s">
        <v>38</v>
      </c>
      <c r="E2894" t="s">
        <v>284</v>
      </c>
      <c r="F2894" t="s">
        <v>1067</v>
      </c>
      <c r="G2894" t="s">
        <v>41</v>
      </c>
      <c r="H2894" t="s">
        <v>21</v>
      </c>
      <c r="I2894" t="s">
        <v>32</v>
      </c>
      <c r="J2894" t="s">
        <v>34</v>
      </c>
      <c r="K2894" t="s">
        <v>218</v>
      </c>
      <c r="L2894" t="s">
        <v>959</v>
      </c>
      <c r="M2894" s="2">
        <v>0</v>
      </c>
      <c r="N2894" s="3">
        <v>44</v>
      </c>
      <c r="O2894" s="3">
        <v>14</v>
      </c>
      <c r="P2894">
        <v>1</v>
      </c>
      <c r="Q2894" t="s">
        <v>7881</v>
      </c>
    </row>
    <row r="2895" spans="1:17" x14ac:dyDescent="0.25">
      <c r="A2895" t="s">
        <v>4264</v>
      </c>
      <c r="B2895" s="1">
        <v>41212</v>
      </c>
      <c r="C2895" t="s">
        <v>3727</v>
      </c>
      <c r="D2895" t="s">
        <v>38</v>
      </c>
      <c r="E2895" t="s">
        <v>284</v>
      </c>
      <c r="F2895" t="s">
        <v>1067</v>
      </c>
      <c r="G2895" t="s">
        <v>41</v>
      </c>
      <c r="H2895" t="s">
        <v>21</v>
      </c>
      <c r="I2895" t="s">
        <v>32</v>
      </c>
      <c r="J2895" t="s">
        <v>24</v>
      </c>
      <c r="K2895" t="s">
        <v>91</v>
      </c>
      <c r="L2895" t="s">
        <v>541</v>
      </c>
      <c r="M2895" s="2">
        <v>0</v>
      </c>
      <c r="N2895" s="3">
        <v>14</v>
      </c>
      <c r="O2895" s="3">
        <v>5</v>
      </c>
      <c r="P2895">
        <v>2</v>
      </c>
      <c r="Q2895" t="s">
        <v>7881</v>
      </c>
    </row>
    <row r="2896" spans="1:17" x14ac:dyDescent="0.25">
      <c r="A2896" t="s">
        <v>4264</v>
      </c>
      <c r="B2896" s="1">
        <v>41212</v>
      </c>
      <c r="C2896" t="s">
        <v>3727</v>
      </c>
      <c r="D2896" t="s">
        <v>38</v>
      </c>
      <c r="E2896" t="s">
        <v>284</v>
      </c>
      <c r="F2896" t="s">
        <v>1067</v>
      </c>
      <c r="G2896" t="s">
        <v>41</v>
      </c>
      <c r="H2896" t="s">
        <v>21</v>
      </c>
      <c r="I2896" t="s">
        <v>32</v>
      </c>
      <c r="J2896" t="s">
        <v>107</v>
      </c>
      <c r="K2896" t="s">
        <v>147</v>
      </c>
      <c r="L2896" t="s">
        <v>4127</v>
      </c>
      <c r="M2896" s="2">
        <v>0.15</v>
      </c>
      <c r="N2896" s="3">
        <v>632</v>
      </c>
      <c r="O2896" s="3">
        <v>-22</v>
      </c>
      <c r="P2896">
        <v>5</v>
      </c>
      <c r="Q2896" t="s">
        <v>7881</v>
      </c>
    </row>
    <row r="2897" spans="1:17" x14ac:dyDescent="0.25">
      <c r="A2897" t="s">
        <v>4265</v>
      </c>
      <c r="B2897" s="1">
        <v>41212</v>
      </c>
      <c r="C2897" t="s">
        <v>4266</v>
      </c>
      <c r="D2897" t="s">
        <v>38</v>
      </c>
      <c r="E2897" t="s">
        <v>284</v>
      </c>
      <c r="F2897" t="s">
        <v>2880</v>
      </c>
      <c r="G2897" t="s">
        <v>41</v>
      </c>
      <c r="H2897" t="s">
        <v>47</v>
      </c>
      <c r="I2897" t="s">
        <v>32</v>
      </c>
      <c r="J2897" t="s">
        <v>24</v>
      </c>
      <c r="K2897" t="s">
        <v>141</v>
      </c>
      <c r="L2897" t="s">
        <v>681</v>
      </c>
      <c r="M2897" s="2">
        <v>0.1</v>
      </c>
      <c r="N2897" s="3">
        <v>225</v>
      </c>
      <c r="O2897" s="3">
        <v>75</v>
      </c>
      <c r="P2897">
        <v>3</v>
      </c>
      <c r="Q2897" t="s">
        <v>7880</v>
      </c>
    </row>
    <row r="2898" spans="1:17" x14ac:dyDescent="0.25">
      <c r="A2898" t="s">
        <v>4267</v>
      </c>
      <c r="B2898" s="1">
        <v>41212</v>
      </c>
      <c r="C2898" t="s">
        <v>1995</v>
      </c>
      <c r="D2898" t="s">
        <v>28</v>
      </c>
      <c r="E2898" t="s">
        <v>29</v>
      </c>
      <c r="F2898" t="s">
        <v>280</v>
      </c>
      <c r="G2898" t="s">
        <v>20</v>
      </c>
      <c r="H2898" t="s">
        <v>21</v>
      </c>
      <c r="I2898" t="s">
        <v>32</v>
      </c>
      <c r="J2898" t="s">
        <v>24</v>
      </c>
      <c r="K2898" t="s">
        <v>43</v>
      </c>
      <c r="L2898" t="s">
        <v>2033</v>
      </c>
      <c r="M2898" s="2">
        <v>0.1</v>
      </c>
      <c r="N2898" s="3">
        <v>148</v>
      </c>
      <c r="O2898" s="3">
        <v>41</v>
      </c>
      <c r="P2898">
        <v>3</v>
      </c>
      <c r="Q2898" t="s">
        <v>7881</v>
      </c>
    </row>
    <row r="2899" spans="1:17" x14ac:dyDescent="0.25">
      <c r="A2899" t="s">
        <v>4267</v>
      </c>
      <c r="B2899" s="1">
        <v>41212</v>
      </c>
      <c r="C2899" t="s">
        <v>1995</v>
      </c>
      <c r="D2899" t="s">
        <v>28</v>
      </c>
      <c r="E2899" t="s">
        <v>29</v>
      </c>
      <c r="F2899" t="s">
        <v>280</v>
      </c>
      <c r="G2899" t="s">
        <v>20</v>
      </c>
      <c r="H2899" t="s">
        <v>21</v>
      </c>
      <c r="I2899" t="s">
        <v>32</v>
      </c>
      <c r="J2899" t="s">
        <v>24</v>
      </c>
      <c r="K2899" t="s">
        <v>43</v>
      </c>
      <c r="L2899" t="s">
        <v>528</v>
      </c>
      <c r="M2899" s="2">
        <v>0.1</v>
      </c>
      <c r="N2899" s="3">
        <v>43</v>
      </c>
      <c r="O2899" s="3">
        <v>15</v>
      </c>
      <c r="P2899">
        <v>4</v>
      </c>
      <c r="Q2899" t="s">
        <v>7880</v>
      </c>
    </row>
    <row r="2900" spans="1:17" x14ac:dyDescent="0.25">
      <c r="A2900" t="s">
        <v>4267</v>
      </c>
      <c r="B2900" s="1">
        <v>41212</v>
      </c>
      <c r="C2900" t="s">
        <v>1995</v>
      </c>
      <c r="D2900" t="s">
        <v>28</v>
      </c>
      <c r="E2900" t="s">
        <v>29</v>
      </c>
      <c r="F2900" t="s">
        <v>280</v>
      </c>
      <c r="G2900" t="s">
        <v>20</v>
      </c>
      <c r="H2900" t="s">
        <v>21</v>
      </c>
      <c r="I2900" t="s">
        <v>32</v>
      </c>
      <c r="J2900" t="s">
        <v>24</v>
      </c>
      <c r="K2900" t="s">
        <v>50</v>
      </c>
      <c r="L2900" t="s">
        <v>635</v>
      </c>
      <c r="M2900" s="2">
        <v>0.1</v>
      </c>
      <c r="N2900" s="3">
        <v>30</v>
      </c>
      <c r="O2900" s="3">
        <v>-1</v>
      </c>
      <c r="P2900">
        <v>3</v>
      </c>
      <c r="Q2900" t="s">
        <v>7881</v>
      </c>
    </row>
    <row r="2901" spans="1:17" x14ac:dyDescent="0.25">
      <c r="A2901" t="s">
        <v>4268</v>
      </c>
      <c r="B2901" s="1">
        <v>41213</v>
      </c>
      <c r="C2901" t="s">
        <v>609</v>
      </c>
      <c r="D2901" t="s">
        <v>38</v>
      </c>
      <c r="E2901" t="s">
        <v>39</v>
      </c>
      <c r="F2901" t="s">
        <v>2453</v>
      </c>
      <c r="G2901" t="s">
        <v>41</v>
      </c>
      <c r="H2901" t="s">
        <v>31</v>
      </c>
      <c r="I2901" t="s">
        <v>32</v>
      </c>
      <c r="J2901" t="s">
        <v>24</v>
      </c>
      <c r="K2901" t="s">
        <v>169</v>
      </c>
      <c r="L2901" t="s">
        <v>4269</v>
      </c>
      <c r="M2901" s="2">
        <v>0</v>
      </c>
      <c r="N2901" s="3">
        <v>112</v>
      </c>
      <c r="O2901" s="3">
        <v>12</v>
      </c>
      <c r="P2901">
        <v>5</v>
      </c>
      <c r="Q2901" t="s">
        <v>7880</v>
      </c>
    </row>
    <row r="2902" spans="1:17" x14ac:dyDescent="0.25">
      <c r="A2902" t="s">
        <v>4270</v>
      </c>
      <c r="B2902" s="1">
        <v>41213</v>
      </c>
      <c r="C2902" t="s">
        <v>1588</v>
      </c>
      <c r="D2902" t="s">
        <v>101</v>
      </c>
      <c r="E2902" t="s">
        <v>183</v>
      </c>
      <c r="F2902" t="s">
        <v>2619</v>
      </c>
      <c r="G2902" t="s">
        <v>41</v>
      </c>
      <c r="H2902" t="s">
        <v>31</v>
      </c>
      <c r="I2902" t="s">
        <v>32</v>
      </c>
      <c r="J2902" t="s">
        <v>24</v>
      </c>
      <c r="K2902" t="s">
        <v>91</v>
      </c>
      <c r="L2902" t="s">
        <v>1156</v>
      </c>
      <c r="M2902" s="2">
        <v>0</v>
      </c>
      <c r="N2902" s="3">
        <v>74</v>
      </c>
      <c r="O2902" s="3">
        <v>14</v>
      </c>
      <c r="P2902">
        <v>7</v>
      </c>
      <c r="Q2902" t="s">
        <v>7880</v>
      </c>
    </row>
    <row r="2903" spans="1:17" x14ac:dyDescent="0.25">
      <c r="A2903" t="s">
        <v>4271</v>
      </c>
      <c r="B2903" s="1">
        <v>41213</v>
      </c>
      <c r="C2903" t="s">
        <v>1945</v>
      </c>
      <c r="D2903" t="s">
        <v>28</v>
      </c>
      <c r="E2903" t="s">
        <v>29</v>
      </c>
      <c r="F2903" t="s">
        <v>115</v>
      </c>
      <c r="G2903" t="s">
        <v>20</v>
      </c>
      <c r="H2903" t="s">
        <v>31</v>
      </c>
      <c r="I2903" t="s">
        <v>32</v>
      </c>
      <c r="J2903" t="s">
        <v>24</v>
      </c>
      <c r="K2903" t="s">
        <v>50</v>
      </c>
      <c r="L2903" t="s">
        <v>84</v>
      </c>
      <c r="M2903" s="2">
        <v>0.5</v>
      </c>
      <c r="N2903" s="3">
        <v>73</v>
      </c>
      <c r="O2903" s="3">
        <v>-26</v>
      </c>
      <c r="P2903">
        <v>3</v>
      </c>
      <c r="Q2903" t="s">
        <v>7880</v>
      </c>
    </row>
    <row r="2904" spans="1:17" x14ac:dyDescent="0.25">
      <c r="A2904" t="s">
        <v>4272</v>
      </c>
      <c r="B2904" s="1">
        <v>41213</v>
      </c>
      <c r="C2904" t="s">
        <v>994</v>
      </c>
      <c r="D2904" t="s">
        <v>86</v>
      </c>
      <c r="E2904" t="s">
        <v>2141</v>
      </c>
      <c r="F2904" t="s">
        <v>3422</v>
      </c>
      <c r="G2904" t="s">
        <v>76</v>
      </c>
      <c r="H2904" t="s">
        <v>47</v>
      </c>
      <c r="I2904" t="s">
        <v>32</v>
      </c>
      <c r="J2904" t="s">
        <v>24</v>
      </c>
      <c r="K2904" t="s">
        <v>43</v>
      </c>
      <c r="L2904" t="s">
        <v>446</v>
      </c>
      <c r="M2904" s="2">
        <v>0</v>
      </c>
      <c r="N2904" s="3">
        <v>240</v>
      </c>
      <c r="O2904" s="3">
        <v>67</v>
      </c>
      <c r="P2904">
        <v>9</v>
      </c>
      <c r="Q2904" t="s">
        <v>7881</v>
      </c>
    </row>
    <row r="2905" spans="1:17" x14ac:dyDescent="0.25">
      <c r="A2905" t="s">
        <v>4272</v>
      </c>
      <c r="B2905" s="1">
        <v>41213</v>
      </c>
      <c r="C2905" t="s">
        <v>994</v>
      </c>
      <c r="D2905" t="s">
        <v>86</v>
      </c>
      <c r="E2905" t="s">
        <v>2141</v>
      </c>
      <c r="F2905" t="s">
        <v>3422</v>
      </c>
      <c r="G2905" t="s">
        <v>76</v>
      </c>
      <c r="H2905" t="s">
        <v>47</v>
      </c>
      <c r="I2905" t="s">
        <v>32</v>
      </c>
      <c r="J2905" t="s">
        <v>24</v>
      </c>
      <c r="K2905" t="s">
        <v>50</v>
      </c>
      <c r="L2905" t="s">
        <v>1709</v>
      </c>
      <c r="M2905" s="2">
        <v>0.1</v>
      </c>
      <c r="N2905" s="3">
        <v>536</v>
      </c>
      <c r="O2905" s="3">
        <v>232</v>
      </c>
      <c r="P2905">
        <v>3</v>
      </c>
      <c r="Q2905" t="s">
        <v>7881</v>
      </c>
    </row>
    <row r="2906" spans="1:17" x14ac:dyDescent="0.25">
      <c r="A2906" t="s">
        <v>4272</v>
      </c>
      <c r="B2906" s="1">
        <v>41213</v>
      </c>
      <c r="C2906" t="s">
        <v>994</v>
      </c>
      <c r="D2906" t="s">
        <v>86</v>
      </c>
      <c r="E2906" t="s">
        <v>2141</v>
      </c>
      <c r="F2906" t="s">
        <v>3422</v>
      </c>
      <c r="G2906" t="s">
        <v>76</v>
      </c>
      <c r="H2906" t="s">
        <v>47</v>
      </c>
      <c r="I2906" t="s">
        <v>32</v>
      </c>
      <c r="J2906" t="s">
        <v>24</v>
      </c>
      <c r="K2906" t="s">
        <v>50</v>
      </c>
      <c r="L2906" t="s">
        <v>1897</v>
      </c>
      <c r="M2906" s="2">
        <v>0.1</v>
      </c>
      <c r="N2906" s="3">
        <v>380</v>
      </c>
      <c r="O2906" s="3">
        <v>-38</v>
      </c>
      <c r="P2906">
        <v>3</v>
      </c>
      <c r="Q2906" t="s">
        <v>7880</v>
      </c>
    </row>
    <row r="2907" spans="1:17" x14ac:dyDescent="0.25">
      <c r="A2907" t="s">
        <v>4273</v>
      </c>
      <c r="B2907" s="1">
        <v>41214</v>
      </c>
      <c r="C2907" t="s">
        <v>3351</v>
      </c>
      <c r="D2907" t="s">
        <v>101</v>
      </c>
      <c r="E2907" t="s">
        <v>183</v>
      </c>
      <c r="F2907" t="s">
        <v>633</v>
      </c>
      <c r="G2907" t="s">
        <v>41</v>
      </c>
      <c r="H2907" t="s">
        <v>31</v>
      </c>
      <c r="I2907" t="s">
        <v>32</v>
      </c>
      <c r="J2907" t="s">
        <v>24</v>
      </c>
      <c r="K2907" t="s">
        <v>78</v>
      </c>
      <c r="L2907" t="s">
        <v>1302</v>
      </c>
      <c r="M2907" s="2">
        <v>0</v>
      </c>
      <c r="N2907" s="3">
        <v>30</v>
      </c>
      <c r="O2907" s="3">
        <v>14</v>
      </c>
      <c r="P2907">
        <v>4</v>
      </c>
      <c r="Q2907" t="s">
        <v>7880</v>
      </c>
    </row>
    <row r="2908" spans="1:17" x14ac:dyDescent="0.25">
      <c r="A2908" t="s">
        <v>4274</v>
      </c>
      <c r="B2908" s="1">
        <v>41214</v>
      </c>
      <c r="C2908" t="s">
        <v>632</v>
      </c>
      <c r="D2908" t="s">
        <v>101</v>
      </c>
      <c r="E2908" t="s">
        <v>471</v>
      </c>
      <c r="F2908" t="s">
        <v>1457</v>
      </c>
      <c r="G2908" t="s">
        <v>41</v>
      </c>
      <c r="H2908" t="s">
        <v>47</v>
      </c>
      <c r="I2908" t="s">
        <v>32</v>
      </c>
      <c r="J2908" t="s">
        <v>24</v>
      </c>
      <c r="K2908" t="s">
        <v>43</v>
      </c>
      <c r="L2908" t="s">
        <v>396</v>
      </c>
      <c r="M2908" s="2">
        <v>0</v>
      </c>
      <c r="N2908" s="3">
        <v>164</v>
      </c>
      <c r="O2908" s="3">
        <v>78</v>
      </c>
      <c r="P2908">
        <v>3</v>
      </c>
      <c r="Q2908" t="s">
        <v>7880</v>
      </c>
    </row>
    <row r="2909" spans="1:17" x14ac:dyDescent="0.25">
      <c r="A2909" t="s">
        <v>4274</v>
      </c>
      <c r="B2909" s="1">
        <v>41214</v>
      </c>
      <c r="C2909" t="s">
        <v>632</v>
      </c>
      <c r="D2909" t="s">
        <v>101</v>
      </c>
      <c r="E2909" t="s">
        <v>471</v>
      </c>
      <c r="F2909" t="s">
        <v>1457</v>
      </c>
      <c r="G2909" t="s">
        <v>41</v>
      </c>
      <c r="H2909" t="s">
        <v>47</v>
      </c>
      <c r="I2909" t="s">
        <v>32</v>
      </c>
      <c r="J2909" t="s">
        <v>24</v>
      </c>
      <c r="K2909" t="s">
        <v>43</v>
      </c>
      <c r="L2909" t="s">
        <v>497</v>
      </c>
      <c r="M2909" s="2">
        <v>0</v>
      </c>
      <c r="N2909" s="3">
        <v>72</v>
      </c>
      <c r="O2909" s="3">
        <v>14</v>
      </c>
      <c r="P2909">
        <v>3</v>
      </c>
      <c r="Q2909" t="s">
        <v>7880</v>
      </c>
    </row>
    <row r="2910" spans="1:17" x14ac:dyDescent="0.25">
      <c r="A2910" t="s">
        <v>4274</v>
      </c>
      <c r="B2910" s="1">
        <v>41214</v>
      </c>
      <c r="C2910" t="s">
        <v>632</v>
      </c>
      <c r="D2910" t="s">
        <v>101</v>
      </c>
      <c r="E2910" t="s">
        <v>471</v>
      </c>
      <c r="F2910" t="s">
        <v>1457</v>
      </c>
      <c r="G2910" t="s">
        <v>41</v>
      </c>
      <c r="H2910" t="s">
        <v>47</v>
      </c>
      <c r="I2910" t="s">
        <v>32</v>
      </c>
      <c r="J2910" t="s">
        <v>24</v>
      </c>
      <c r="K2910" t="s">
        <v>169</v>
      </c>
      <c r="L2910" t="s">
        <v>3976</v>
      </c>
      <c r="M2910" s="2">
        <v>0</v>
      </c>
      <c r="N2910" s="3">
        <v>120</v>
      </c>
      <c r="O2910" s="3">
        <v>30</v>
      </c>
      <c r="P2910">
        <v>6</v>
      </c>
      <c r="Q2910" t="s">
        <v>7881</v>
      </c>
    </row>
    <row r="2911" spans="1:17" x14ac:dyDescent="0.25">
      <c r="A2911" t="s">
        <v>4275</v>
      </c>
      <c r="B2911" s="1">
        <v>41214</v>
      </c>
      <c r="C2911" t="s">
        <v>3274</v>
      </c>
      <c r="D2911" t="s">
        <v>38</v>
      </c>
      <c r="E2911" t="s">
        <v>284</v>
      </c>
      <c r="F2911" t="s">
        <v>285</v>
      </c>
      <c r="G2911" t="s">
        <v>41</v>
      </c>
      <c r="H2911" t="s">
        <v>47</v>
      </c>
      <c r="I2911" t="s">
        <v>32</v>
      </c>
      <c r="J2911" t="s">
        <v>24</v>
      </c>
      <c r="K2911" t="s">
        <v>63</v>
      </c>
      <c r="L2911" t="s">
        <v>2577</v>
      </c>
      <c r="M2911" s="2">
        <v>0.5</v>
      </c>
      <c r="N2911" s="3">
        <v>49</v>
      </c>
      <c r="O2911" s="3">
        <v>0</v>
      </c>
      <c r="P2911">
        <v>6</v>
      </c>
      <c r="Q2911" t="s">
        <v>7880</v>
      </c>
    </row>
    <row r="2912" spans="1:17" x14ac:dyDescent="0.25">
      <c r="A2912" t="s">
        <v>4276</v>
      </c>
      <c r="B2912" s="1">
        <v>41214</v>
      </c>
      <c r="C2912" t="s">
        <v>3834</v>
      </c>
      <c r="D2912" t="s">
        <v>38</v>
      </c>
      <c r="E2912" t="s">
        <v>304</v>
      </c>
      <c r="F2912" t="s">
        <v>1737</v>
      </c>
      <c r="G2912" t="s">
        <v>41</v>
      </c>
      <c r="H2912" t="s">
        <v>31</v>
      </c>
      <c r="I2912" t="s">
        <v>54</v>
      </c>
      <c r="J2912" t="s">
        <v>24</v>
      </c>
      <c r="K2912" t="s">
        <v>169</v>
      </c>
      <c r="L2912" t="s">
        <v>690</v>
      </c>
      <c r="M2912" s="2">
        <v>0</v>
      </c>
      <c r="N2912" s="3">
        <v>119</v>
      </c>
      <c r="O2912" s="3">
        <v>14</v>
      </c>
      <c r="P2912">
        <v>5</v>
      </c>
      <c r="Q2912" t="s">
        <v>7880</v>
      </c>
    </row>
    <row r="2913" spans="1:17" x14ac:dyDescent="0.25">
      <c r="A2913" t="s">
        <v>4277</v>
      </c>
      <c r="B2913" s="1">
        <v>41214</v>
      </c>
      <c r="C2913" t="s">
        <v>1786</v>
      </c>
      <c r="D2913" t="s">
        <v>119</v>
      </c>
      <c r="E2913" t="s">
        <v>433</v>
      </c>
      <c r="F2913" t="s">
        <v>4278</v>
      </c>
      <c r="G2913" t="s">
        <v>41</v>
      </c>
      <c r="H2913" t="s">
        <v>21</v>
      </c>
      <c r="I2913" t="s">
        <v>32</v>
      </c>
      <c r="J2913" t="s">
        <v>24</v>
      </c>
      <c r="K2913" t="s">
        <v>50</v>
      </c>
      <c r="L2913" t="s">
        <v>1375</v>
      </c>
      <c r="M2913" s="2">
        <v>0.5</v>
      </c>
      <c r="N2913" s="3">
        <v>85</v>
      </c>
      <c r="O2913" s="3">
        <v>-5</v>
      </c>
      <c r="P2913">
        <v>10</v>
      </c>
      <c r="Q2913" t="s">
        <v>7880</v>
      </c>
    </row>
    <row r="2914" spans="1:17" x14ac:dyDescent="0.25">
      <c r="A2914" t="s">
        <v>4279</v>
      </c>
      <c r="B2914" s="1">
        <v>41215</v>
      </c>
      <c r="C2914" t="s">
        <v>757</v>
      </c>
      <c r="D2914" t="s">
        <v>38</v>
      </c>
      <c r="E2914" t="s">
        <v>59</v>
      </c>
      <c r="F2914" t="s">
        <v>350</v>
      </c>
      <c r="G2914" t="s">
        <v>41</v>
      </c>
      <c r="H2914" t="s">
        <v>31</v>
      </c>
      <c r="I2914" t="s">
        <v>22</v>
      </c>
      <c r="J2914" t="s">
        <v>24</v>
      </c>
      <c r="K2914" t="s">
        <v>63</v>
      </c>
      <c r="L2914" t="s">
        <v>3363</v>
      </c>
      <c r="M2914" s="2">
        <v>0</v>
      </c>
      <c r="N2914" s="3">
        <v>80</v>
      </c>
      <c r="O2914" s="3">
        <v>19</v>
      </c>
      <c r="P2914">
        <v>6</v>
      </c>
      <c r="Q2914" t="s">
        <v>7880</v>
      </c>
    </row>
    <row r="2915" spans="1:17" x14ac:dyDescent="0.25">
      <c r="A2915" t="s">
        <v>4280</v>
      </c>
      <c r="B2915" s="1">
        <v>41215</v>
      </c>
      <c r="C2915" t="s">
        <v>3541</v>
      </c>
      <c r="D2915" t="s">
        <v>101</v>
      </c>
      <c r="E2915" t="s">
        <v>743</v>
      </c>
      <c r="F2915" t="s">
        <v>743</v>
      </c>
      <c r="G2915" t="s">
        <v>41</v>
      </c>
      <c r="H2915" t="s">
        <v>31</v>
      </c>
      <c r="I2915" t="s">
        <v>32</v>
      </c>
      <c r="J2915" t="s">
        <v>24</v>
      </c>
      <c r="K2915" t="s">
        <v>78</v>
      </c>
      <c r="L2915" t="s">
        <v>713</v>
      </c>
      <c r="M2915" s="2">
        <v>0</v>
      </c>
      <c r="N2915" s="3">
        <v>24</v>
      </c>
      <c r="O2915" s="3">
        <v>1</v>
      </c>
      <c r="P2915">
        <v>2</v>
      </c>
      <c r="Q2915" t="s">
        <v>7880</v>
      </c>
    </row>
    <row r="2916" spans="1:17" x14ac:dyDescent="0.25">
      <c r="A2916" t="s">
        <v>4280</v>
      </c>
      <c r="B2916" s="1">
        <v>41215</v>
      </c>
      <c r="C2916" t="s">
        <v>3541</v>
      </c>
      <c r="D2916" t="s">
        <v>101</v>
      </c>
      <c r="E2916" t="s">
        <v>743</v>
      </c>
      <c r="F2916" t="s">
        <v>743</v>
      </c>
      <c r="G2916" t="s">
        <v>41</v>
      </c>
      <c r="H2916" t="s">
        <v>31</v>
      </c>
      <c r="I2916" t="s">
        <v>32</v>
      </c>
      <c r="J2916" t="s">
        <v>24</v>
      </c>
      <c r="K2916" t="s">
        <v>169</v>
      </c>
      <c r="L2916" t="s">
        <v>4281</v>
      </c>
      <c r="M2916" s="2">
        <v>0</v>
      </c>
      <c r="N2916" s="3">
        <v>61</v>
      </c>
      <c r="O2916" s="3">
        <v>25</v>
      </c>
      <c r="P2916">
        <v>3</v>
      </c>
      <c r="Q2916" t="s">
        <v>7880</v>
      </c>
    </row>
    <row r="2917" spans="1:17" x14ac:dyDescent="0.25">
      <c r="A2917" t="s">
        <v>4280</v>
      </c>
      <c r="B2917" s="1">
        <v>41215</v>
      </c>
      <c r="C2917" t="s">
        <v>3541</v>
      </c>
      <c r="D2917" t="s">
        <v>101</v>
      </c>
      <c r="E2917" t="s">
        <v>743</v>
      </c>
      <c r="F2917" t="s">
        <v>743</v>
      </c>
      <c r="G2917" t="s">
        <v>41</v>
      </c>
      <c r="H2917" t="s">
        <v>31</v>
      </c>
      <c r="I2917" t="s">
        <v>32</v>
      </c>
      <c r="J2917" t="s">
        <v>107</v>
      </c>
      <c r="K2917" t="s">
        <v>186</v>
      </c>
      <c r="L2917" t="s">
        <v>1822</v>
      </c>
      <c r="M2917" s="2">
        <v>0</v>
      </c>
      <c r="N2917" s="3">
        <v>148</v>
      </c>
      <c r="O2917" s="3">
        <v>15</v>
      </c>
      <c r="P2917">
        <v>2</v>
      </c>
      <c r="Q2917" t="s">
        <v>7881</v>
      </c>
    </row>
    <row r="2918" spans="1:17" x14ac:dyDescent="0.25">
      <c r="A2918" t="s">
        <v>4280</v>
      </c>
      <c r="B2918" s="1">
        <v>41215</v>
      </c>
      <c r="C2918" t="s">
        <v>3541</v>
      </c>
      <c r="D2918" t="s">
        <v>101</v>
      </c>
      <c r="E2918" t="s">
        <v>743</v>
      </c>
      <c r="F2918" t="s">
        <v>743</v>
      </c>
      <c r="G2918" t="s">
        <v>41</v>
      </c>
      <c r="H2918" t="s">
        <v>31</v>
      </c>
      <c r="I2918" t="s">
        <v>32</v>
      </c>
      <c r="J2918" t="s">
        <v>107</v>
      </c>
      <c r="K2918" t="s">
        <v>186</v>
      </c>
      <c r="L2918" t="s">
        <v>2362</v>
      </c>
      <c r="M2918" s="2">
        <v>0</v>
      </c>
      <c r="N2918" s="3">
        <v>140</v>
      </c>
      <c r="O2918" s="3">
        <v>60</v>
      </c>
      <c r="P2918">
        <v>3</v>
      </c>
      <c r="Q2918" t="s">
        <v>7881</v>
      </c>
    </row>
    <row r="2919" spans="1:17" x14ac:dyDescent="0.25">
      <c r="A2919" t="s">
        <v>4282</v>
      </c>
      <c r="B2919" s="1">
        <v>41215</v>
      </c>
      <c r="C2919" t="s">
        <v>1373</v>
      </c>
      <c r="D2919" t="s">
        <v>86</v>
      </c>
      <c r="E2919" t="s">
        <v>1731</v>
      </c>
      <c r="F2919" t="s">
        <v>1732</v>
      </c>
      <c r="G2919" t="s">
        <v>76</v>
      </c>
      <c r="H2919" t="s">
        <v>21</v>
      </c>
      <c r="I2919" t="s">
        <v>32</v>
      </c>
      <c r="J2919" t="s">
        <v>24</v>
      </c>
      <c r="K2919" t="s">
        <v>78</v>
      </c>
      <c r="L2919" t="s">
        <v>530</v>
      </c>
      <c r="M2919" s="2">
        <v>0</v>
      </c>
      <c r="N2919" s="3">
        <v>27</v>
      </c>
      <c r="O2919" s="3">
        <v>12</v>
      </c>
      <c r="P2919">
        <v>2</v>
      </c>
      <c r="Q2919" t="s">
        <v>7880</v>
      </c>
    </row>
    <row r="2920" spans="1:17" x14ac:dyDescent="0.25">
      <c r="A2920" t="s">
        <v>4282</v>
      </c>
      <c r="B2920" s="1">
        <v>41215</v>
      </c>
      <c r="C2920" t="s">
        <v>1373</v>
      </c>
      <c r="D2920" t="s">
        <v>86</v>
      </c>
      <c r="E2920" t="s">
        <v>1731</v>
      </c>
      <c r="F2920" t="s">
        <v>1732</v>
      </c>
      <c r="G2920" t="s">
        <v>76</v>
      </c>
      <c r="H2920" t="s">
        <v>21</v>
      </c>
      <c r="I2920" t="s">
        <v>32</v>
      </c>
      <c r="J2920" t="s">
        <v>24</v>
      </c>
      <c r="K2920" t="s">
        <v>145</v>
      </c>
      <c r="L2920" t="s">
        <v>2202</v>
      </c>
      <c r="M2920" s="2">
        <v>0</v>
      </c>
      <c r="N2920" s="3">
        <v>96</v>
      </c>
      <c r="O2920" s="3">
        <v>9</v>
      </c>
      <c r="P2920">
        <v>2</v>
      </c>
      <c r="Q2920" t="s">
        <v>7880</v>
      </c>
    </row>
    <row r="2921" spans="1:17" x14ac:dyDescent="0.25">
      <c r="A2921" t="s">
        <v>4283</v>
      </c>
      <c r="B2921" s="1">
        <v>41215</v>
      </c>
      <c r="C2921" t="s">
        <v>66</v>
      </c>
      <c r="D2921" t="s">
        <v>28</v>
      </c>
      <c r="E2921" t="s">
        <v>29</v>
      </c>
      <c r="F2921" t="s">
        <v>2008</v>
      </c>
      <c r="G2921" t="s">
        <v>20</v>
      </c>
      <c r="H2921" t="s">
        <v>31</v>
      </c>
      <c r="I2921" t="s">
        <v>22</v>
      </c>
      <c r="J2921" t="s">
        <v>24</v>
      </c>
      <c r="K2921" t="s">
        <v>43</v>
      </c>
      <c r="L2921" t="s">
        <v>1780</v>
      </c>
      <c r="M2921" s="2">
        <v>0</v>
      </c>
      <c r="N2921" s="3">
        <v>61</v>
      </c>
      <c r="O2921" s="3">
        <v>21</v>
      </c>
      <c r="P2921">
        <v>2</v>
      </c>
      <c r="Q2921" t="s">
        <v>7881</v>
      </c>
    </row>
    <row r="2922" spans="1:17" x14ac:dyDescent="0.25">
      <c r="A2922" t="s">
        <v>4284</v>
      </c>
      <c r="B2922" s="1">
        <v>41215</v>
      </c>
      <c r="C2922" t="s">
        <v>1747</v>
      </c>
      <c r="D2922" t="s">
        <v>38</v>
      </c>
      <c r="E2922" t="s">
        <v>178</v>
      </c>
      <c r="F2922" t="s">
        <v>4285</v>
      </c>
      <c r="G2922" t="s">
        <v>41</v>
      </c>
      <c r="H2922" t="s">
        <v>47</v>
      </c>
      <c r="I2922" t="s">
        <v>22</v>
      </c>
      <c r="J2922" t="s">
        <v>24</v>
      </c>
      <c r="K2922" t="s">
        <v>50</v>
      </c>
      <c r="L2922" t="s">
        <v>1519</v>
      </c>
      <c r="M2922" s="2">
        <v>0.1</v>
      </c>
      <c r="N2922" s="3">
        <v>148</v>
      </c>
      <c r="O2922" s="3">
        <v>0</v>
      </c>
      <c r="P2922">
        <v>3</v>
      </c>
      <c r="Q2922" t="s">
        <v>7881</v>
      </c>
    </row>
    <row r="2923" spans="1:17" x14ac:dyDescent="0.25">
      <c r="A2923" t="s">
        <v>4286</v>
      </c>
      <c r="B2923" s="1">
        <v>41215</v>
      </c>
      <c r="C2923" t="s">
        <v>4073</v>
      </c>
      <c r="D2923" t="s">
        <v>119</v>
      </c>
      <c r="E2923" t="s">
        <v>1059</v>
      </c>
      <c r="F2923" t="s">
        <v>1059</v>
      </c>
      <c r="G2923" t="s">
        <v>41</v>
      </c>
      <c r="H2923" t="s">
        <v>31</v>
      </c>
      <c r="I2923" t="s">
        <v>32</v>
      </c>
      <c r="J2923" t="s">
        <v>34</v>
      </c>
      <c r="K2923" t="s">
        <v>97</v>
      </c>
      <c r="L2923" t="s">
        <v>2651</v>
      </c>
      <c r="M2923" s="2">
        <v>0.5</v>
      </c>
      <c r="N2923" s="3">
        <v>2071</v>
      </c>
      <c r="O2923" s="3">
        <v>-621</v>
      </c>
      <c r="P2923">
        <v>9</v>
      </c>
      <c r="Q2923" t="s">
        <v>7880</v>
      </c>
    </row>
    <row r="2924" spans="1:17" x14ac:dyDescent="0.25">
      <c r="A2924" t="s">
        <v>4286</v>
      </c>
      <c r="B2924" s="1">
        <v>41215</v>
      </c>
      <c r="C2924" t="s">
        <v>4073</v>
      </c>
      <c r="D2924" t="s">
        <v>119</v>
      </c>
      <c r="E2924" t="s">
        <v>1059</v>
      </c>
      <c r="F2924" t="s">
        <v>1059</v>
      </c>
      <c r="G2924" t="s">
        <v>41</v>
      </c>
      <c r="H2924" t="s">
        <v>31</v>
      </c>
      <c r="I2924" t="s">
        <v>32</v>
      </c>
      <c r="J2924" t="s">
        <v>24</v>
      </c>
      <c r="K2924" t="s">
        <v>63</v>
      </c>
      <c r="L2924" t="s">
        <v>390</v>
      </c>
      <c r="M2924" s="2">
        <v>0.5</v>
      </c>
      <c r="N2924" s="3">
        <v>39</v>
      </c>
      <c r="O2924" s="3">
        <v>-27</v>
      </c>
      <c r="P2924">
        <v>7</v>
      </c>
      <c r="Q2924" t="s">
        <v>7881</v>
      </c>
    </row>
    <row r="2925" spans="1:17" x14ac:dyDescent="0.25">
      <c r="A2925" t="s">
        <v>4286</v>
      </c>
      <c r="B2925" s="1">
        <v>41215</v>
      </c>
      <c r="C2925" t="s">
        <v>4073</v>
      </c>
      <c r="D2925" t="s">
        <v>119</v>
      </c>
      <c r="E2925" t="s">
        <v>1059</v>
      </c>
      <c r="F2925" t="s">
        <v>1059</v>
      </c>
      <c r="G2925" t="s">
        <v>41</v>
      </c>
      <c r="H2925" t="s">
        <v>31</v>
      </c>
      <c r="I2925" t="s">
        <v>32</v>
      </c>
      <c r="J2925" t="s">
        <v>24</v>
      </c>
      <c r="K2925" t="s">
        <v>91</v>
      </c>
      <c r="L2925" t="s">
        <v>3723</v>
      </c>
      <c r="M2925" s="2">
        <v>0.5</v>
      </c>
      <c r="N2925" s="3">
        <v>11</v>
      </c>
      <c r="O2925" s="3">
        <v>-7</v>
      </c>
      <c r="P2925">
        <v>2</v>
      </c>
      <c r="Q2925" t="s">
        <v>7880</v>
      </c>
    </row>
    <row r="2926" spans="1:17" x14ac:dyDescent="0.25">
      <c r="A2926" t="s">
        <v>4286</v>
      </c>
      <c r="B2926" s="1">
        <v>41215</v>
      </c>
      <c r="C2926" t="s">
        <v>4073</v>
      </c>
      <c r="D2926" t="s">
        <v>119</v>
      </c>
      <c r="E2926" t="s">
        <v>1059</v>
      </c>
      <c r="F2926" t="s">
        <v>1059</v>
      </c>
      <c r="G2926" t="s">
        <v>41</v>
      </c>
      <c r="H2926" t="s">
        <v>31</v>
      </c>
      <c r="I2926" t="s">
        <v>32</v>
      </c>
      <c r="J2926" t="s">
        <v>24</v>
      </c>
      <c r="K2926" t="s">
        <v>50</v>
      </c>
      <c r="L2926" t="s">
        <v>3623</v>
      </c>
      <c r="M2926" s="2">
        <v>0.5</v>
      </c>
      <c r="N2926" s="3">
        <v>316</v>
      </c>
      <c r="O2926" s="3">
        <v>-158</v>
      </c>
      <c r="P2926">
        <v>3</v>
      </c>
      <c r="Q2926" t="s">
        <v>7881</v>
      </c>
    </row>
    <row r="2927" spans="1:17" x14ac:dyDescent="0.25">
      <c r="A2927" t="s">
        <v>4286</v>
      </c>
      <c r="B2927" s="1">
        <v>41215</v>
      </c>
      <c r="C2927" t="s">
        <v>4073</v>
      </c>
      <c r="D2927" t="s">
        <v>119</v>
      </c>
      <c r="E2927" t="s">
        <v>1059</v>
      </c>
      <c r="F2927" t="s">
        <v>1059</v>
      </c>
      <c r="G2927" t="s">
        <v>41</v>
      </c>
      <c r="H2927" t="s">
        <v>31</v>
      </c>
      <c r="I2927" t="s">
        <v>32</v>
      </c>
      <c r="J2927" t="s">
        <v>107</v>
      </c>
      <c r="K2927" t="s">
        <v>147</v>
      </c>
      <c r="L2927" t="s">
        <v>4287</v>
      </c>
      <c r="M2927" s="2">
        <v>0.5</v>
      </c>
      <c r="N2927" s="3">
        <v>366</v>
      </c>
      <c r="O2927" s="3">
        <v>-241</v>
      </c>
      <c r="P2927">
        <v>3</v>
      </c>
      <c r="Q2927" t="s">
        <v>7880</v>
      </c>
    </row>
    <row r="2928" spans="1:17" x14ac:dyDescent="0.25">
      <c r="A2928" t="s">
        <v>4286</v>
      </c>
      <c r="B2928" s="1">
        <v>41215</v>
      </c>
      <c r="C2928" t="s">
        <v>4073</v>
      </c>
      <c r="D2928" t="s">
        <v>119</v>
      </c>
      <c r="E2928" t="s">
        <v>1059</v>
      </c>
      <c r="F2928" t="s">
        <v>1059</v>
      </c>
      <c r="G2928" t="s">
        <v>41</v>
      </c>
      <c r="H2928" t="s">
        <v>31</v>
      </c>
      <c r="I2928" t="s">
        <v>32</v>
      </c>
      <c r="J2928" t="s">
        <v>107</v>
      </c>
      <c r="K2928" t="s">
        <v>136</v>
      </c>
      <c r="L2928" t="s">
        <v>3130</v>
      </c>
      <c r="M2928" s="2">
        <v>0.5</v>
      </c>
      <c r="N2928" s="3">
        <v>81</v>
      </c>
      <c r="O2928" s="3">
        <v>-45</v>
      </c>
      <c r="P2928">
        <v>2</v>
      </c>
      <c r="Q2928" t="s">
        <v>7880</v>
      </c>
    </row>
    <row r="2929" spans="1:17" x14ac:dyDescent="0.25">
      <c r="A2929" t="s">
        <v>4288</v>
      </c>
      <c r="B2929" s="1">
        <v>41216</v>
      </c>
      <c r="C2929" t="s">
        <v>1373</v>
      </c>
      <c r="D2929" t="s">
        <v>28</v>
      </c>
      <c r="E2929" t="s">
        <v>29</v>
      </c>
      <c r="F2929" t="s">
        <v>1962</v>
      </c>
      <c r="G2929" t="s">
        <v>20</v>
      </c>
      <c r="H2929" t="s">
        <v>21</v>
      </c>
      <c r="I2929" t="s">
        <v>32</v>
      </c>
      <c r="J2929" t="s">
        <v>24</v>
      </c>
      <c r="K2929" t="s">
        <v>145</v>
      </c>
      <c r="L2929" t="s">
        <v>1435</v>
      </c>
      <c r="M2929" s="2">
        <v>0</v>
      </c>
      <c r="N2929" s="3">
        <v>45</v>
      </c>
      <c r="O2929" s="3">
        <v>13</v>
      </c>
      <c r="P2929">
        <v>1</v>
      </c>
      <c r="Q2929" t="s">
        <v>7880</v>
      </c>
    </row>
    <row r="2930" spans="1:17" x14ac:dyDescent="0.25">
      <c r="A2930" t="s">
        <v>4289</v>
      </c>
      <c r="B2930" s="1">
        <v>41216</v>
      </c>
      <c r="C2930" t="s">
        <v>2452</v>
      </c>
      <c r="D2930" t="s">
        <v>38</v>
      </c>
      <c r="E2930" t="s">
        <v>39</v>
      </c>
      <c r="F2930" t="s">
        <v>4290</v>
      </c>
      <c r="G2930" t="s">
        <v>41</v>
      </c>
      <c r="H2930" t="s">
        <v>21</v>
      </c>
      <c r="I2930" t="s">
        <v>32</v>
      </c>
      <c r="J2930" t="s">
        <v>107</v>
      </c>
      <c r="K2930" t="s">
        <v>147</v>
      </c>
      <c r="L2930" t="s">
        <v>2438</v>
      </c>
      <c r="M2930" s="2">
        <v>0.15</v>
      </c>
      <c r="N2930" s="3">
        <v>612</v>
      </c>
      <c r="O2930" s="3">
        <v>-65</v>
      </c>
      <c r="P2930">
        <v>2</v>
      </c>
      <c r="Q2930" t="s">
        <v>7880</v>
      </c>
    </row>
    <row r="2931" spans="1:17" x14ac:dyDescent="0.25">
      <c r="A2931" t="s">
        <v>4291</v>
      </c>
      <c r="B2931" s="1">
        <v>41218</v>
      </c>
      <c r="C2931" t="s">
        <v>492</v>
      </c>
      <c r="D2931" t="s">
        <v>38</v>
      </c>
      <c r="E2931" t="s">
        <v>39</v>
      </c>
      <c r="F2931" t="s">
        <v>670</v>
      </c>
      <c r="G2931" t="s">
        <v>41</v>
      </c>
      <c r="H2931" t="s">
        <v>47</v>
      </c>
      <c r="I2931" t="s">
        <v>54</v>
      </c>
      <c r="J2931" t="s">
        <v>34</v>
      </c>
      <c r="K2931" t="s">
        <v>97</v>
      </c>
      <c r="L2931" t="s">
        <v>4292</v>
      </c>
      <c r="M2931" s="2">
        <v>0.1</v>
      </c>
      <c r="N2931" s="3">
        <v>151</v>
      </c>
      <c r="O2931" s="3">
        <v>13</v>
      </c>
      <c r="P2931">
        <v>2</v>
      </c>
      <c r="Q2931" t="s">
        <v>7880</v>
      </c>
    </row>
    <row r="2932" spans="1:17" x14ac:dyDescent="0.25">
      <c r="A2932" t="s">
        <v>4293</v>
      </c>
      <c r="B2932" s="1">
        <v>41218</v>
      </c>
      <c r="C2932" t="s">
        <v>1472</v>
      </c>
      <c r="D2932" t="s">
        <v>101</v>
      </c>
      <c r="E2932" t="s">
        <v>183</v>
      </c>
      <c r="F2932" t="s">
        <v>2283</v>
      </c>
      <c r="G2932" t="s">
        <v>41</v>
      </c>
      <c r="H2932" t="s">
        <v>21</v>
      </c>
      <c r="I2932" t="s">
        <v>32</v>
      </c>
      <c r="J2932" t="s">
        <v>34</v>
      </c>
      <c r="K2932" t="s">
        <v>35</v>
      </c>
      <c r="L2932" t="s">
        <v>4294</v>
      </c>
      <c r="M2932" s="2">
        <v>0.1</v>
      </c>
      <c r="N2932" s="3">
        <v>656</v>
      </c>
      <c r="O2932" s="3">
        <v>-36</v>
      </c>
      <c r="P2932">
        <v>2</v>
      </c>
      <c r="Q2932" t="s">
        <v>7880</v>
      </c>
    </row>
    <row r="2933" spans="1:17" x14ac:dyDescent="0.25">
      <c r="A2933" t="s">
        <v>4293</v>
      </c>
      <c r="B2933" s="1">
        <v>41218</v>
      </c>
      <c r="C2933" t="s">
        <v>1472</v>
      </c>
      <c r="D2933" t="s">
        <v>101</v>
      </c>
      <c r="E2933" t="s">
        <v>183</v>
      </c>
      <c r="F2933" t="s">
        <v>2283</v>
      </c>
      <c r="G2933" t="s">
        <v>41</v>
      </c>
      <c r="H2933" t="s">
        <v>21</v>
      </c>
      <c r="I2933" t="s">
        <v>32</v>
      </c>
      <c r="J2933" t="s">
        <v>34</v>
      </c>
      <c r="K2933" t="s">
        <v>218</v>
      </c>
      <c r="L2933" t="s">
        <v>2783</v>
      </c>
      <c r="M2933" s="2">
        <v>0</v>
      </c>
      <c r="N2933" s="3">
        <v>159</v>
      </c>
      <c r="O2933" s="3">
        <v>60</v>
      </c>
      <c r="P2933">
        <v>3</v>
      </c>
      <c r="Q2933" t="s">
        <v>7880</v>
      </c>
    </row>
    <row r="2934" spans="1:17" x14ac:dyDescent="0.25">
      <c r="A2934" t="s">
        <v>4293</v>
      </c>
      <c r="B2934" s="1">
        <v>41218</v>
      </c>
      <c r="C2934" t="s">
        <v>1472</v>
      </c>
      <c r="D2934" t="s">
        <v>101</v>
      </c>
      <c r="E2934" t="s">
        <v>183</v>
      </c>
      <c r="F2934" t="s">
        <v>2283</v>
      </c>
      <c r="G2934" t="s">
        <v>41</v>
      </c>
      <c r="H2934" t="s">
        <v>21</v>
      </c>
      <c r="I2934" t="s">
        <v>32</v>
      </c>
      <c r="J2934" t="s">
        <v>24</v>
      </c>
      <c r="K2934" t="s">
        <v>78</v>
      </c>
      <c r="L2934" t="s">
        <v>1981</v>
      </c>
      <c r="M2934" s="2">
        <v>0</v>
      </c>
      <c r="N2934" s="3">
        <v>78</v>
      </c>
      <c r="O2934" s="3">
        <v>24</v>
      </c>
      <c r="P2934">
        <v>6</v>
      </c>
      <c r="Q2934" t="s">
        <v>7881</v>
      </c>
    </row>
    <row r="2935" spans="1:17" x14ac:dyDescent="0.25">
      <c r="A2935" t="s">
        <v>4293</v>
      </c>
      <c r="B2935" s="1">
        <v>41218</v>
      </c>
      <c r="C2935" t="s">
        <v>1472</v>
      </c>
      <c r="D2935" t="s">
        <v>101</v>
      </c>
      <c r="E2935" t="s">
        <v>183</v>
      </c>
      <c r="F2935" t="s">
        <v>2283</v>
      </c>
      <c r="G2935" t="s">
        <v>41</v>
      </c>
      <c r="H2935" t="s">
        <v>21</v>
      </c>
      <c r="I2935" t="s">
        <v>32</v>
      </c>
      <c r="J2935" t="s">
        <v>107</v>
      </c>
      <c r="K2935" t="s">
        <v>108</v>
      </c>
      <c r="L2935" t="s">
        <v>4295</v>
      </c>
      <c r="M2935" s="2">
        <v>0</v>
      </c>
      <c r="N2935" s="3">
        <v>305</v>
      </c>
      <c r="O2935" s="3">
        <v>110</v>
      </c>
      <c r="P2935">
        <v>7</v>
      </c>
      <c r="Q2935" t="s">
        <v>7880</v>
      </c>
    </row>
    <row r="2936" spans="1:17" x14ac:dyDescent="0.25">
      <c r="A2936" t="s">
        <v>4296</v>
      </c>
      <c r="B2936" s="1">
        <v>41218</v>
      </c>
      <c r="C2936" t="s">
        <v>729</v>
      </c>
      <c r="D2936" t="s">
        <v>86</v>
      </c>
      <c r="E2936" t="s">
        <v>273</v>
      </c>
      <c r="F2936" t="s">
        <v>274</v>
      </c>
      <c r="G2936" t="s">
        <v>76</v>
      </c>
      <c r="H2936" t="s">
        <v>47</v>
      </c>
      <c r="I2936" t="s">
        <v>32</v>
      </c>
      <c r="J2936" t="s">
        <v>24</v>
      </c>
      <c r="K2936" t="s">
        <v>141</v>
      </c>
      <c r="L2936" t="s">
        <v>2304</v>
      </c>
      <c r="M2936" s="2">
        <v>0</v>
      </c>
      <c r="N2936" s="3">
        <v>310</v>
      </c>
      <c r="O2936" s="3">
        <v>12</v>
      </c>
      <c r="P2936">
        <v>4</v>
      </c>
      <c r="Q2936" t="s">
        <v>7880</v>
      </c>
    </row>
    <row r="2937" spans="1:17" x14ac:dyDescent="0.25">
      <c r="A2937" t="s">
        <v>4297</v>
      </c>
      <c r="B2937" s="1">
        <v>41218</v>
      </c>
      <c r="C2937" t="s">
        <v>1081</v>
      </c>
      <c r="D2937" t="s">
        <v>101</v>
      </c>
      <c r="E2937" t="s">
        <v>183</v>
      </c>
      <c r="F2937" t="s">
        <v>687</v>
      </c>
      <c r="G2937" t="s">
        <v>41</v>
      </c>
      <c r="H2937" t="s">
        <v>31</v>
      </c>
      <c r="I2937" t="s">
        <v>32</v>
      </c>
      <c r="J2937" t="s">
        <v>24</v>
      </c>
      <c r="K2937" t="s">
        <v>78</v>
      </c>
      <c r="L2937" t="s">
        <v>1829</v>
      </c>
      <c r="M2937" s="2">
        <v>0</v>
      </c>
      <c r="N2937" s="3">
        <v>42</v>
      </c>
      <c r="O2937" s="3">
        <v>15</v>
      </c>
      <c r="P2937">
        <v>3</v>
      </c>
      <c r="Q2937" t="s">
        <v>7881</v>
      </c>
    </row>
    <row r="2938" spans="1:17" x14ac:dyDescent="0.25">
      <c r="A2938" t="s">
        <v>4298</v>
      </c>
      <c r="B2938" s="1">
        <v>41218</v>
      </c>
      <c r="C2938" t="s">
        <v>1144</v>
      </c>
      <c r="D2938" t="s">
        <v>38</v>
      </c>
      <c r="E2938" t="s">
        <v>59</v>
      </c>
      <c r="F2938" t="s">
        <v>350</v>
      </c>
      <c r="G2938" t="s">
        <v>41</v>
      </c>
      <c r="H2938" t="s">
        <v>31</v>
      </c>
      <c r="I2938" t="s">
        <v>32</v>
      </c>
      <c r="J2938" t="s">
        <v>34</v>
      </c>
      <c r="K2938" t="s">
        <v>218</v>
      </c>
      <c r="L2938" t="s">
        <v>1443</v>
      </c>
      <c r="M2938" s="2">
        <v>0</v>
      </c>
      <c r="N2938" s="3">
        <v>180</v>
      </c>
      <c r="O2938" s="3">
        <v>38</v>
      </c>
      <c r="P2938">
        <v>4</v>
      </c>
      <c r="Q2938" t="s">
        <v>7881</v>
      </c>
    </row>
    <row r="2939" spans="1:17" x14ac:dyDescent="0.25">
      <c r="A2939" t="s">
        <v>4299</v>
      </c>
      <c r="B2939" s="1">
        <v>41218</v>
      </c>
      <c r="C2939" t="s">
        <v>3426</v>
      </c>
      <c r="D2939" t="s">
        <v>38</v>
      </c>
      <c r="E2939" t="s">
        <v>39</v>
      </c>
      <c r="F2939" t="s">
        <v>4300</v>
      </c>
      <c r="G2939" t="s">
        <v>41</v>
      </c>
      <c r="H2939" t="s">
        <v>21</v>
      </c>
      <c r="I2939" t="s">
        <v>32</v>
      </c>
      <c r="J2939" t="s">
        <v>107</v>
      </c>
      <c r="K2939" t="s">
        <v>108</v>
      </c>
      <c r="L2939" t="s">
        <v>4301</v>
      </c>
      <c r="M2939" s="2">
        <v>0.15</v>
      </c>
      <c r="N2939" s="3">
        <v>598</v>
      </c>
      <c r="O2939" s="3">
        <v>-49</v>
      </c>
      <c r="P2939">
        <v>4</v>
      </c>
      <c r="Q2939" t="s">
        <v>7881</v>
      </c>
    </row>
    <row r="2940" spans="1:17" x14ac:dyDescent="0.25">
      <c r="A2940" t="s">
        <v>4302</v>
      </c>
      <c r="B2940" s="1">
        <v>41218</v>
      </c>
      <c r="C2940" t="s">
        <v>761</v>
      </c>
      <c r="D2940" t="s">
        <v>73</v>
      </c>
      <c r="E2940" t="s">
        <v>4303</v>
      </c>
      <c r="F2940" t="s">
        <v>4304</v>
      </c>
      <c r="G2940" t="s">
        <v>76</v>
      </c>
      <c r="H2940" t="s">
        <v>31</v>
      </c>
      <c r="I2940" t="s">
        <v>54</v>
      </c>
      <c r="J2940" t="s">
        <v>34</v>
      </c>
      <c r="K2940" t="s">
        <v>97</v>
      </c>
      <c r="L2940" t="s">
        <v>4305</v>
      </c>
      <c r="M2940" s="2">
        <v>0.6</v>
      </c>
      <c r="N2940" s="3">
        <v>86</v>
      </c>
      <c r="O2940" s="3">
        <v>-82</v>
      </c>
      <c r="P2940">
        <v>4</v>
      </c>
      <c r="Q2940" t="s">
        <v>7880</v>
      </c>
    </row>
    <row r="2941" spans="1:17" x14ac:dyDescent="0.25">
      <c r="A2941" t="s">
        <v>4306</v>
      </c>
      <c r="B2941" s="1">
        <v>41218</v>
      </c>
      <c r="C2941" t="s">
        <v>2272</v>
      </c>
      <c r="D2941" t="s">
        <v>237</v>
      </c>
      <c r="E2941" t="s">
        <v>238</v>
      </c>
      <c r="F2941" t="s">
        <v>239</v>
      </c>
      <c r="G2941" t="s">
        <v>76</v>
      </c>
      <c r="H2941" t="s">
        <v>31</v>
      </c>
      <c r="I2941" t="s">
        <v>32</v>
      </c>
      <c r="J2941" t="s">
        <v>34</v>
      </c>
      <c r="K2941" t="s">
        <v>218</v>
      </c>
      <c r="L2941" t="s">
        <v>2561</v>
      </c>
      <c r="M2941" s="2">
        <v>0.5</v>
      </c>
      <c r="N2941" s="3">
        <v>38</v>
      </c>
      <c r="O2941" s="3">
        <v>-9</v>
      </c>
      <c r="P2941">
        <v>3</v>
      </c>
      <c r="Q2941" t="s">
        <v>7880</v>
      </c>
    </row>
    <row r="2942" spans="1:17" x14ac:dyDescent="0.25">
      <c r="A2942" t="s">
        <v>4307</v>
      </c>
      <c r="B2942" s="1">
        <v>41219</v>
      </c>
      <c r="C2942" t="s">
        <v>4308</v>
      </c>
      <c r="D2942" t="s">
        <v>73</v>
      </c>
      <c r="E2942" t="s">
        <v>207</v>
      </c>
      <c r="F2942" t="s">
        <v>3332</v>
      </c>
      <c r="G2942" t="s">
        <v>76</v>
      </c>
      <c r="H2942" t="s">
        <v>31</v>
      </c>
      <c r="I2942" t="s">
        <v>32</v>
      </c>
      <c r="J2942" t="s">
        <v>24</v>
      </c>
      <c r="K2942" t="s">
        <v>63</v>
      </c>
      <c r="L2942" t="s">
        <v>811</v>
      </c>
      <c r="M2942" s="2">
        <v>0</v>
      </c>
      <c r="N2942" s="3">
        <v>37</v>
      </c>
      <c r="O2942" s="3">
        <v>7</v>
      </c>
      <c r="P2942">
        <v>3</v>
      </c>
      <c r="Q2942" t="s">
        <v>7881</v>
      </c>
    </row>
    <row r="2943" spans="1:17" x14ac:dyDescent="0.25">
      <c r="A2943" t="s">
        <v>4309</v>
      </c>
      <c r="B2943" s="1">
        <v>41219</v>
      </c>
      <c r="C2943" t="s">
        <v>2355</v>
      </c>
      <c r="D2943" t="s">
        <v>28</v>
      </c>
      <c r="E2943" t="s">
        <v>29</v>
      </c>
      <c r="F2943" t="s">
        <v>1014</v>
      </c>
      <c r="G2943" t="s">
        <v>20</v>
      </c>
      <c r="H2943" t="s">
        <v>31</v>
      </c>
      <c r="I2943" t="s">
        <v>32</v>
      </c>
      <c r="J2943" t="s">
        <v>24</v>
      </c>
      <c r="K2943" t="s">
        <v>50</v>
      </c>
      <c r="L2943" t="s">
        <v>1379</v>
      </c>
      <c r="M2943" s="2">
        <v>0</v>
      </c>
      <c r="N2943" s="3">
        <v>325</v>
      </c>
      <c r="O2943" s="3">
        <v>124</v>
      </c>
      <c r="P2943">
        <v>6</v>
      </c>
      <c r="Q2943" t="s">
        <v>7880</v>
      </c>
    </row>
    <row r="2944" spans="1:17" x14ac:dyDescent="0.25">
      <c r="A2944" t="s">
        <v>4310</v>
      </c>
      <c r="B2944" s="1">
        <v>41219</v>
      </c>
      <c r="C2944" t="s">
        <v>2841</v>
      </c>
      <c r="D2944" t="s">
        <v>73</v>
      </c>
      <c r="E2944" t="s">
        <v>534</v>
      </c>
      <c r="F2944" t="s">
        <v>535</v>
      </c>
      <c r="G2944" t="s">
        <v>76</v>
      </c>
      <c r="H2944" t="s">
        <v>31</v>
      </c>
      <c r="I2944" t="s">
        <v>54</v>
      </c>
      <c r="J2944" t="s">
        <v>24</v>
      </c>
      <c r="K2944" t="s">
        <v>141</v>
      </c>
      <c r="L2944" t="s">
        <v>4311</v>
      </c>
      <c r="M2944" s="2">
        <v>0</v>
      </c>
      <c r="N2944" s="3">
        <v>838</v>
      </c>
      <c r="O2944" s="3">
        <v>0</v>
      </c>
      <c r="P2944">
        <v>3</v>
      </c>
      <c r="Q2944" t="s">
        <v>7881</v>
      </c>
    </row>
    <row r="2945" spans="1:17" x14ac:dyDescent="0.25">
      <c r="A2945" t="s">
        <v>4310</v>
      </c>
      <c r="B2945" s="1">
        <v>41219</v>
      </c>
      <c r="C2945" t="s">
        <v>2841</v>
      </c>
      <c r="D2945" t="s">
        <v>73</v>
      </c>
      <c r="E2945" t="s">
        <v>534</v>
      </c>
      <c r="F2945" t="s">
        <v>535</v>
      </c>
      <c r="G2945" t="s">
        <v>76</v>
      </c>
      <c r="H2945" t="s">
        <v>31</v>
      </c>
      <c r="I2945" t="s">
        <v>54</v>
      </c>
      <c r="J2945" t="s">
        <v>24</v>
      </c>
      <c r="K2945" t="s">
        <v>43</v>
      </c>
      <c r="L2945" t="s">
        <v>2001</v>
      </c>
      <c r="M2945" s="2">
        <v>0</v>
      </c>
      <c r="N2945" s="3">
        <v>376</v>
      </c>
      <c r="O2945" s="3">
        <v>30</v>
      </c>
      <c r="P2945">
        <v>7</v>
      </c>
      <c r="Q2945" t="s">
        <v>7880</v>
      </c>
    </row>
    <row r="2946" spans="1:17" x14ac:dyDescent="0.25">
      <c r="A2946" t="s">
        <v>4310</v>
      </c>
      <c r="B2946" s="1">
        <v>41219</v>
      </c>
      <c r="C2946" t="s">
        <v>2841</v>
      </c>
      <c r="D2946" t="s">
        <v>73</v>
      </c>
      <c r="E2946" t="s">
        <v>534</v>
      </c>
      <c r="F2946" t="s">
        <v>535</v>
      </c>
      <c r="G2946" t="s">
        <v>76</v>
      </c>
      <c r="H2946" t="s">
        <v>31</v>
      </c>
      <c r="I2946" t="s">
        <v>54</v>
      </c>
      <c r="J2946" t="s">
        <v>107</v>
      </c>
      <c r="K2946" t="s">
        <v>136</v>
      </c>
      <c r="L2946" t="s">
        <v>378</v>
      </c>
      <c r="M2946" s="2">
        <v>0.4</v>
      </c>
      <c r="N2946" s="3">
        <v>200</v>
      </c>
      <c r="O2946" s="3">
        <v>-40</v>
      </c>
      <c r="P2946">
        <v>2</v>
      </c>
      <c r="Q2946" t="s">
        <v>7880</v>
      </c>
    </row>
    <row r="2947" spans="1:17" x14ac:dyDescent="0.25">
      <c r="A2947" t="s">
        <v>4312</v>
      </c>
      <c r="B2947" s="1">
        <v>41219</v>
      </c>
      <c r="C2947" t="s">
        <v>4165</v>
      </c>
      <c r="D2947" t="s">
        <v>101</v>
      </c>
      <c r="E2947" t="s">
        <v>454</v>
      </c>
      <c r="F2947" t="s">
        <v>454</v>
      </c>
      <c r="G2947" t="s">
        <v>41</v>
      </c>
      <c r="H2947" t="s">
        <v>47</v>
      </c>
      <c r="I2947" t="s">
        <v>54</v>
      </c>
      <c r="J2947" t="s">
        <v>24</v>
      </c>
      <c r="K2947" t="s">
        <v>50</v>
      </c>
      <c r="L2947" t="s">
        <v>784</v>
      </c>
      <c r="M2947" s="2">
        <v>0.2</v>
      </c>
      <c r="N2947" s="3">
        <v>106</v>
      </c>
      <c r="O2947" s="3">
        <v>28</v>
      </c>
      <c r="P2947">
        <v>5</v>
      </c>
      <c r="Q2947" t="s">
        <v>7880</v>
      </c>
    </row>
    <row r="2948" spans="1:17" x14ac:dyDescent="0.25">
      <c r="A2948" t="s">
        <v>4313</v>
      </c>
      <c r="B2948" s="1">
        <v>41220</v>
      </c>
      <c r="C2948" t="s">
        <v>4314</v>
      </c>
      <c r="D2948" t="s">
        <v>81</v>
      </c>
      <c r="E2948" t="s">
        <v>82</v>
      </c>
      <c r="F2948" t="s">
        <v>82</v>
      </c>
      <c r="G2948" t="s">
        <v>41</v>
      </c>
      <c r="H2948" t="s">
        <v>47</v>
      </c>
      <c r="I2948" t="s">
        <v>22</v>
      </c>
      <c r="J2948" t="s">
        <v>24</v>
      </c>
      <c r="K2948" t="s">
        <v>169</v>
      </c>
      <c r="L2948" t="s">
        <v>1101</v>
      </c>
      <c r="M2948" s="2">
        <v>0</v>
      </c>
      <c r="N2948" s="3">
        <v>69</v>
      </c>
      <c r="O2948" s="3">
        <v>11</v>
      </c>
      <c r="P2948">
        <v>3</v>
      </c>
      <c r="Q2948" t="s">
        <v>7881</v>
      </c>
    </row>
    <row r="2949" spans="1:17" x14ac:dyDescent="0.25">
      <c r="A2949" t="s">
        <v>4315</v>
      </c>
      <c r="B2949" s="1">
        <v>41220</v>
      </c>
      <c r="C2949" t="s">
        <v>3797</v>
      </c>
      <c r="D2949" t="s">
        <v>81</v>
      </c>
      <c r="E2949" t="s">
        <v>2052</v>
      </c>
      <c r="F2949" t="s">
        <v>2053</v>
      </c>
      <c r="G2949" t="s">
        <v>41</v>
      </c>
      <c r="H2949" t="s">
        <v>31</v>
      </c>
      <c r="I2949" t="s">
        <v>32</v>
      </c>
      <c r="J2949" t="s">
        <v>24</v>
      </c>
      <c r="K2949" t="s">
        <v>78</v>
      </c>
      <c r="L2949" t="s">
        <v>307</v>
      </c>
      <c r="M2949" s="2">
        <v>0</v>
      </c>
      <c r="N2949" s="3">
        <v>126</v>
      </c>
      <c r="O2949" s="3">
        <v>16</v>
      </c>
      <c r="P2949">
        <v>10</v>
      </c>
      <c r="Q2949" t="s">
        <v>7880</v>
      </c>
    </row>
    <row r="2950" spans="1:17" x14ac:dyDescent="0.25">
      <c r="A2950" t="s">
        <v>4316</v>
      </c>
      <c r="B2950" s="1">
        <v>41220</v>
      </c>
      <c r="C2950" t="s">
        <v>4317</v>
      </c>
      <c r="D2950" t="s">
        <v>119</v>
      </c>
      <c r="E2950" t="s">
        <v>926</v>
      </c>
      <c r="F2950" t="s">
        <v>926</v>
      </c>
      <c r="G2950" t="s">
        <v>41</v>
      </c>
      <c r="H2950" t="s">
        <v>21</v>
      </c>
      <c r="I2950" t="s">
        <v>32</v>
      </c>
      <c r="J2950" t="s">
        <v>24</v>
      </c>
      <c r="K2950" t="s">
        <v>50</v>
      </c>
      <c r="L2950" t="s">
        <v>2441</v>
      </c>
      <c r="M2950" s="2">
        <v>0.5</v>
      </c>
      <c r="N2950" s="3">
        <v>124</v>
      </c>
      <c r="O2950" s="3">
        <v>-105</v>
      </c>
      <c r="P2950">
        <v>4</v>
      </c>
      <c r="Q2950" t="s">
        <v>7880</v>
      </c>
    </row>
    <row r="2951" spans="1:17" x14ac:dyDescent="0.25">
      <c r="A2951" t="s">
        <v>4318</v>
      </c>
      <c r="B2951" s="1">
        <v>41221</v>
      </c>
      <c r="C2951" t="s">
        <v>4319</v>
      </c>
      <c r="D2951" t="s">
        <v>38</v>
      </c>
      <c r="E2951" t="s">
        <v>59</v>
      </c>
      <c r="F2951" t="s">
        <v>1515</v>
      </c>
      <c r="G2951" t="s">
        <v>41</v>
      </c>
      <c r="H2951" t="s">
        <v>47</v>
      </c>
      <c r="I2951" t="s">
        <v>32</v>
      </c>
      <c r="J2951" t="s">
        <v>24</v>
      </c>
      <c r="K2951" t="s">
        <v>43</v>
      </c>
      <c r="L2951" t="s">
        <v>896</v>
      </c>
      <c r="M2951" s="2">
        <v>0</v>
      </c>
      <c r="N2951" s="3">
        <v>52</v>
      </c>
      <c r="O2951" s="3">
        <v>18</v>
      </c>
      <c r="P2951">
        <v>2</v>
      </c>
      <c r="Q2951" t="s">
        <v>7881</v>
      </c>
    </row>
    <row r="2952" spans="1:17" x14ac:dyDescent="0.25">
      <c r="A2952" t="s">
        <v>4320</v>
      </c>
      <c r="B2952" s="1">
        <v>41221</v>
      </c>
      <c r="C2952" t="s">
        <v>344</v>
      </c>
      <c r="D2952" t="s">
        <v>101</v>
      </c>
      <c r="E2952" t="s">
        <v>471</v>
      </c>
      <c r="F2952" t="s">
        <v>1791</v>
      </c>
      <c r="G2952" t="s">
        <v>41</v>
      </c>
      <c r="H2952" t="s">
        <v>47</v>
      </c>
      <c r="I2952" t="s">
        <v>32</v>
      </c>
      <c r="J2952" t="s">
        <v>107</v>
      </c>
      <c r="K2952" t="s">
        <v>186</v>
      </c>
      <c r="L2952" t="s">
        <v>1634</v>
      </c>
      <c r="M2952" s="2">
        <v>0</v>
      </c>
      <c r="N2952" s="3">
        <v>176</v>
      </c>
      <c r="O2952" s="3">
        <v>19</v>
      </c>
      <c r="P2952">
        <v>3</v>
      </c>
      <c r="Q2952" t="s">
        <v>7881</v>
      </c>
    </row>
    <row r="2953" spans="1:17" x14ac:dyDescent="0.25">
      <c r="A2953" t="s">
        <v>4321</v>
      </c>
      <c r="B2953" s="1">
        <v>41221</v>
      </c>
      <c r="C2953" t="s">
        <v>470</v>
      </c>
      <c r="D2953" t="s">
        <v>73</v>
      </c>
      <c r="E2953" t="s">
        <v>984</v>
      </c>
      <c r="F2953" t="s">
        <v>4322</v>
      </c>
      <c r="G2953" t="s">
        <v>76</v>
      </c>
      <c r="H2953" t="s">
        <v>31</v>
      </c>
      <c r="I2953" t="s">
        <v>32</v>
      </c>
      <c r="J2953" t="s">
        <v>24</v>
      </c>
      <c r="K2953" t="s">
        <v>145</v>
      </c>
      <c r="L2953" t="s">
        <v>974</v>
      </c>
      <c r="M2953" s="2">
        <v>0</v>
      </c>
      <c r="N2953" s="3">
        <v>173</v>
      </c>
      <c r="O2953" s="3">
        <v>0</v>
      </c>
      <c r="P2953">
        <v>5</v>
      </c>
      <c r="Q2953" t="s">
        <v>7881</v>
      </c>
    </row>
    <row r="2954" spans="1:17" x14ac:dyDescent="0.25">
      <c r="A2954" t="s">
        <v>4323</v>
      </c>
      <c r="B2954" s="1">
        <v>41221</v>
      </c>
      <c r="C2954" t="s">
        <v>1438</v>
      </c>
      <c r="D2954" t="s">
        <v>38</v>
      </c>
      <c r="E2954" t="s">
        <v>178</v>
      </c>
      <c r="F2954" t="s">
        <v>2961</v>
      </c>
      <c r="G2954" t="s">
        <v>41</v>
      </c>
      <c r="H2954" t="s">
        <v>31</v>
      </c>
      <c r="I2954" t="s">
        <v>22</v>
      </c>
      <c r="J2954" t="s">
        <v>24</v>
      </c>
      <c r="K2954" t="s">
        <v>50</v>
      </c>
      <c r="L2954" t="s">
        <v>2748</v>
      </c>
      <c r="M2954" s="2">
        <v>0.1</v>
      </c>
      <c r="N2954" s="3">
        <v>53</v>
      </c>
      <c r="O2954" s="3">
        <v>-2</v>
      </c>
      <c r="P2954">
        <v>3</v>
      </c>
      <c r="Q2954" t="s">
        <v>7880</v>
      </c>
    </row>
    <row r="2955" spans="1:17" x14ac:dyDescent="0.25">
      <c r="A2955" t="s">
        <v>4324</v>
      </c>
      <c r="B2955" s="1">
        <v>41221</v>
      </c>
      <c r="C2955" t="s">
        <v>3468</v>
      </c>
      <c r="D2955" t="s">
        <v>38</v>
      </c>
      <c r="E2955" t="s">
        <v>284</v>
      </c>
      <c r="F2955" t="s">
        <v>1993</v>
      </c>
      <c r="G2955" t="s">
        <v>41</v>
      </c>
      <c r="H2955" t="s">
        <v>31</v>
      </c>
      <c r="I2955" t="s">
        <v>32</v>
      </c>
      <c r="J2955" t="s">
        <v>24</v>
      </c>
      <c r="K2955" t="s">
        <v>43</v>
      </c>
      <c r="L2955" t="s">
        <v>2776</v>
      </c>
      <c r="M2955" s="2">
        <v>0</v>
      </c>
      <c r="N2955" s="3">
        <v>147</v>
      </c>
      <c r="O2955" s="3">
        <v>42</v>
      </c>
      <c r="P2955">
        <v>3</v>
      </c>
      <c r="Q2955" t="s">
        <v>7881</v>
      </c>
    </row>
    <row r="2956" spans="1:17" x14ac:dyDescent="0.25">
      <c r="A2956" t="s">
        <v>4324</v>
      </c>
      <c r="B2956" s="1">
        <v>41221</v>
      </c>
      <c r="C2956" t="s">
        <v>3468</v>
      </c>
      <c r="D2956" t="s">
        <v>38</v>
      </c>
      <c r="E2956" t="s">
        <v>284</v>
      </c>
      <c r="F2956" t="s">
        <v>1993</v>
      </c>
      <c r="G2956" t="s">
        <v>41</v>
      </c>
      <c r="H2956" t="s">
        <v>31</v>
      </c>
      <c r="I2956" t="s">
        <v>32</v>
      </c>
      <c r="J2956" t="s">
        <v>24</v>
      </c>
      <c r="K2956" t="s">
        <v>78</v>
      </c>
      <c r="L2956" t="s">
        <v>2320</v>
      </c>
      <c r="M2956" s="2">
        <v>0</v>
      </c>
      <c r="N2956" s="3">
        <v>30</v>
      </c>
      <c r="O2956" s="3">
        <v>5</v>
      </c>
      <c r="P2956">
        <v>1</v>
      </c>
      <c r="Q2956" t="s">
        <v>7881</v>
      </c>
    </row>
    <row r="2957" spans="1:17" x14ac:dyDescent="0.25">
      <c r="A2957" t="s">
        <v>4324</v>
      </c>
      <c r="B2957" s="1">
        <v>41221</v>
      </c>
      <c r="C2957" t="s">
        <v>3468</v>
      </c>
      <c r="D2957" t="s">
        <v>38</v>
      </c>
      <c r="E2957" t="s">
        <v>284</v>
      </c>
      <c r="F2957" t="s">
        <v>1993</v>
      </c>
      <c r="G2957" t="s">
        <v>41</v>
      </c>
      <c r="H2957" t="s">
        <v>31</v>
      </c>
      <c r="I2957" t="s">
        <v>32</v>
      </c>
      <c r="J2957" t="s">
        <v>24</v>
      </c>
      <c r="K2957" t="s">
        <v>169</v>
      </c>
      <c r="L2957" t="s">
        <v>878</v>
      </c>
      <c r="M2957" s="2">
        <v>0</v>
      </c>
      <c r="N2957" s="3">
        <v>70</v>
      </c>
      <c r="O2957" s="3">
        <v>4</v>
      </c>
      <c r="P2957">
        <v>3</v>
      </c>
      <c r="Q2957" t="s">
        <v>7881</v>
      </c>
    </row>
    <row r="2958" spans="1:17" x14ac:dyDescent="0.25">
      <c r="A2958" t="s">
        <v>4324</v>
      </c>
      <c r="B2958" s="1">
        <v>41221</v>
      </c>
      <c r="C2958" t="s">
        <v>3468</v>
      </c>
      <c r="D2958" t="s">
        <v>38</v>
      </c>
      <c r="E2958" t="s">
        <v>284</v>
      </c>
      <c r="F2958" t="s">
        <v>1993</v>
      </c>
      <c r="G2958" t="s">
        <v>41</v>
      </c>
      <c r="H2958" t="s">
        <v>31</v>
      </c>
      <c r="I2958" t="s">
        <v>32</v>
      </c>
      <c r="J2958" t="s">
        <v>24</v>
      </c>
      <c r="K2958" t="s">
        <v>50</v>
      </c>
      <c r="L2958" t="s">
        <v>921</v>
      </c>
      <c r="M2958" s="2">
        <v>0.1</v>
      </c>
      <c r="N2958" s="3">
        <v>127</v>
      </c>
      <c r="O2958" s="3">
        <v>-7</v>
      </c>
      <c r="P2958">
        <v>7</v>
      </c>
      <c r="Q2958" t="s">
        <v>7881</v>
      </c>
    </row>
    <row r="2959" spans="1:17" x14ac:dyDescent="0.25">
      <c r="A2959" t="s">
        <v>4325</v>
      </c>
      <c r="B2959" s="1">
        <v>41221</v>
      </c>
      <c r="C2959" t="s">
        <v>2190</v>
      </c>
      <c r="D2959" t="s">
        <v>28</v>
      </c>
      <c r="E2959" t="s">
        <v>29</v>
      </c>
      <c r="F2959" t="s">
        <v>46</v>
      </c>
      <c r="G2959" t="s">
        <v>20</v>
      </c>
      <c r="H2959" t="s">
        <v>31</v>
      </c>
      <c r="I2959" t="s">
        <v>54</v>
      </c>
      <c r="J2959" t="s">
        <v>24</v>
      </c>
      <c r="K2959" t="s">
        <v>63</v>
      </c>
      <c r="L2959" t="s">
        <v>3862</v>
      </c>
      <c r="M2959" s="2">
        <v>0.5</v>
      </c>
      <c r="N2959" s="3">
        <v>51</v>
      </c>
      <c r="O2959" s="3">
        <v>-9</v>
      </c>
      <c r="P2959">
        <v>6</v>
      </c>
      <c r="Q2959" t="s">
        <v>7880</v>
      </c>
    </row>
    <row r="2960" spans="1:17" x14ac:dyDescent="0.25">
      <c r="A2960" t="s">
        <v>4326</v>
      </c>
      <c r="B2960" s="1">
        <v>41221</v>
      </c>
      <c r="C2960" t="s">
        <v>1892</v>
      </c>
      <c r="D2960" t="s">
        <v>338</v>
      </c>
      <c r="E2960" t="s">
        <v>401</v>
      </c>
      <c r="F2960" t="s">
        <v>402</v>
      </c>
      <c r="G2960" t="s">
        <v>41</v>
      </c>
      <c r="H2960" t="s">
        <v>31</v>
      </c>
      <c r="I2960" t="s">
        <v>32</v>
      </c>
      <c r="J2960" t="s">
        <v>24</v>
      </c>
      <c r="K2960" t="s">
        <v>78</v>
      </c>
      <c r="L2960" t="s">
        <v>2119</v>
      </c>
      <c r="M2960" s="2">
        <v>0</v>
      </c>
      <c r="N2960" s="3">
        <v>46</v>
      </c>
      <c r="O2960" s="3">
        <v>13</v>
      </c>
      <c r="P2960">
        <v>3</v>
      </c>
      <c r="Q2960" t="s">
        <v>7880</v>
      </c>
    </row>
    <row r="2961" spans="1:17" x14ac:dyDescent="0.25">
      <c r="A2961" t="s">
        <v>4326</v>
      </c>
      <c r="B2961" s="1">
        <v>41221</v>
      </c>
      <c r="C2961" t="s">
        <v>1892</v>
      </c>
      <c r="D2961" t="s">
        <v>338</v>
      </c>
      <c r="E2961" t="s">
        <v>401</v>
      </c>
      <c r="F2961" t="s">
        <v>402</v>
      </c>
      <c r="G2961" t="s">
        <v>41</v>
      </c>
      <c r="H2961" t="s">
        <v>31</v>
      </c>
      <c r="I2961" t="s">
        <v>32</v>
      </c>
      <c r="J2961" t="s">
        <v>24</v>
      </c>
      <c r="K2961" t="s">
        <v>145</v>
      </c>
      <c r="L2961" t="s">
        <v>2085</v>
      </c>
      <c r="M2961" s="2">
        <v>0</v>
      </c>
      <c r="N2961" s="3">
        <v>180</v>
      </c>
      <c r="O2961" s="3">
        <v>39</v>
      </c>
      <c r="P2961">
        <v>5</v>
      </c>
      <c r="Q2961" t="s">
        <v>7880</v>
      </c>
    </row>
    <row r="2962" spans="1:17" x14ac:dyDescent="0.25">
      <c r="A2962" t="s">
        <v>4327</v>
      </c>
      <c r="B2962" s="1">
        <v>41222</v>
      </c>
      <c r="C2962" t="s">
        <v>45</v>
      </c>
      <c r="D2962" t="s">
        <v>101</v>
      </c>
      <c r="E2962" t="s">
        <v>183</v>
      </c>
      <c r="F2962" t="s">
        <v>2619</v>
      </c>
      <c r="G2962" t="s">
        <v>41</v>
      </c>
      <c r="H2962" t="s">
        <v>47</v>
      </c>
      <c r="I2962" t="s">
        <v>32</v>
      </c>
      <c r="J2962" t="s">
        <v>34</v>
      </c>
      <c r="K2962" t="s">
        <v>97</v>
      </c>
      <c r="L2962" t="s">
        <v>3592</v>
      </c>
      <c r="M2962" s="2">
        <v>0.1</v>
      </c>
      <c r="N2962" s="3">
        <v>194</v>
      </c>
      <c r="O2962" s="3">
        <v>24</v>
      </c>
      <c r="P2962">
        <v>3</v>
      </c>
      <c r="Q2962" t="s">
        <v>7880</v>
      </c>
    </row>
    <row r="2963" spans="1:17" x14ac:dyDescent="0.25">
      <c r="A2963" t="s">
        <v>4327</v>
      </c>
      <c r="B2963" s="1">
        <v>41222</v>
      </c>
      <c r="C2963" t="s">
        <v>45</v>
      </c>
      <c r="D2963" t="s">
        <v>101</v>
      </c>
      <c r="E2963" t="s">
        <v>183</v>
      </c>
      <c r="F2963" t="s">
        <v>2619</v>
      </c>
      <c r="G2963" t="s">
        <v>41</v>
      </c>
      <c r="H2963" t="s">
        <v>47</v>
      </c>
      <c r="I2963" t="s">
        <v>32</v>
      </c>
      <c r="J2963" t="s">
        <v>24</v>
      </c>
      <c r="K2963" t="s">
        <v>43</v>
      </c>
      <c r="L2963" t="s">
        <v>223</v>
      </c>
      <c r="M2963" s="2">
        <v>0</v>
      </c>
      <c r="N2963" s="3">
        <v>178</v>
      </c>
      <c r="O2963" s="3">
        <v>59</v>
      </c>
      <c r="P2963">
        <v>7</v>
      </c>
      <c r="Q2963" t="s">
        <v>7880</v>
      </c>
    </row>
    <row r="2964" spans="1:17" x14ac:dyDescent="0.25">
      <c r="A2964" t="s">
        <v>4327</v>
      </c>
      <c r="B2964" s="1">
        <v>41222</v>
      </c>
      <c r="C2964" t="s">
        <v>45</v>
      </c>
      <c r="D2964" t="s">
        <v>101</v>
      </c>
      <c r="E2964" t="s">
        <v>183</v>
      </c>
      <c r="F2964" t="s">
        <v>2619</v>
      </c>
      <c r="G2964" t="s">
        <v>41</v>
      </c>
      <c r="H2964" t="s">
        <v>47</v>
      </c>
      <c r="I2964" t="s">
        <v>32</v>
      </c>
      <c r="J2964" t="s">
        <v>107</v>
      </c>
      <c r="K2964" t="s">
        <v>186</v>
      </c>
      <c r="L2964" t="s">
        <v>4328</v>
      </c>
      <c r="M2964" s="2">
        <v>0</v>
      </c>
      <c r="N2964" s="3">
        <v>143</v>
      </c>
      <c r="O2964" s="3">
        <v>6</v>
      </c>
      <c r="P2964">
        <v>2</v>
      </c>
      <c r="Q2964" t="s">
        <v>7881</v>
      </c>
    </row>
    <row r="2965" spans="1:17" x14ac:dyDescent="0.25">
      <c r="A2965" t="s">
        <v>4327</v>
      </c>
      <c r="B2965" s="1">
        <v>41222</v>
      </c>
      <c r="C2965" t="s">
        <v>45</v>
      </c>
      <c r="D2965" t="s">
        <v>101</v>
      </c>
      <c r="E2965" t="s">
        <v>183</v>
      </c>
      <c r="F2965" t="s">
        <v>2619</v>
      </c>
      <c r="G2965" t="s">
        <v>41</v>
      </c>
      <c r="H2965" t="s">
        <v>47</v>
      </c>
      <c r="I2965" t="s">
        <v>32</v>
      </c>
      <c r="J2965" t="s">
        <v>107</v>
      </c>
      <c r="K2965" t="s">
        <v>147</v>
      </c>
      <c r="L2965" t="s">
        <v>4329</v>
      </c>
      <c r="M2965" s="2">
        <v>0</v>
      </c>
      <c r="N2965" s="3">
        <v>1298</v>
      </c>
      <c r="O2965" s="3">
        <v>65</v>
      </c>
      <c r="P2965">
        <v>9</v>
      </c>
      <c r="Q2965" t="s">
        <v>7880</v>
      </c>
    </row>
    <row r="2966" spans="1:17" x14ac:dyDescent="0.25">
      <c r="A2966" t="s">
        <v>4330</v>
      </c>
      <c r="B2966" s="1">
        <v>41222</v>
      </c>
      <c r="C2966" t="s">
        <v>1079</v>
      </c>
      <c r="D2966" t="s">
        <v>86</v>
      </c>
      <c r="E2966" t="s">
        <v>263</v>
      </c>
      <c r="F2966" t="s">
        <v>3989</v>
      </c>
      <c r="G2966" t="s">
        <v>76</v>
      </c>
      <c r="H2966" t="s">
        <v>31</v>
      </c>
      <c r="I2966" t="s">
        <v>32</v>
      </c>
      <c r="J2966" t="s">
        <v>24</v>
      </c>
      <c r="K2966" t="s">
        <v>43</v>
      </c>
      <c r="L2966" t="s">
        <v>1934</v>
      </c>
      <c r="M2966" s="2">
        <v>0</v>
      </c>
      <c r="N2966" s="3">
        <v>87</v>
      </c>
      <c r="O2966" s="3">
        <v>29</v>
      </c>
      <c r="P2966">
        <v>6</v>
      </c>
      <c r="Q2966" t="s">
        <v>7881</v>
      </c>
    </row>
    <row r="2967" spans="1:17" x14ac:dyDescent="0.25">
      <c r="A2967" t="s">
        <v>4330</v>
      </c>
      <c r="B2967" s="1">
        <v>41222</v>
      </c>
      <c r="C2967" t="s">
        <v>1079</v>
      </c>
      <c r="D2967" t="s">
        <v>86</v>
      </c>
      <c r="E2967" t="s">
        <v>263</v>
      </c>
      <c r="F2967" t="s">
        <v>3989</v>
      </c>
      <c r="G2967" t="s">
        <v>76</v>
      </c>
      <c r="H2967" t="s">
        <v>31</v>
      </c>
      <c r="I2967" t="s">
        <v>32</v>
      </c>
      <c r="J2967" t="s">
        <v>24</v>
      </c>
      <c r="K2967" t="s">
        <v>78</v>
      </c>
      <c r="L2967" t="s">
        <v>249</v>
      </c>
      <c r="M2967" s="2">
        <v>0</v>
      </c>
      <c r="N2967" s="3">
        <v>12</v>
      </c>
      <c r="O2967" s="3">
        <v>4</v>
      </c>
      <c r="P2967">
        <v>2</v>
      </c>
      <c r="Q2967" t="s">
        <v>7880</v>
      </c>
    </row>
    <row r="2968" spans="1:17" x14ac:dyDescent="0.25">
      <c r="A2968" t="s">
        <v>4330</v>
      </c>
      <c r="B2968" s="1">
        <v>41222</v>
      </c>
      <c r="C2968" t="s">
        <v>1079</v>
      </c>
      <c r="D2968" t="s">
        <v>86</v>
      </c>
      <c r="E2968" t="s">
        <v>263</v>
      </c>
      <c r="F2968" t="s">
        <v>3989</v>
      </c>
      <c r="G2968" t="s">
        <v>76</v>
      </c>
      <c r="H2968" t="s">
        <v>31</v>
      </c>
      <c r="I2968" t="s">
        <v>32</v>
      </c>
      <c r="J2968" t="s">
        <v>24</v>
      </c>
      <c r="K2968" t="s">
        <v>63</v>
      </c>
      <c r="L2968" t="s">
        <v>1202</v>
      </c>
      <c r="M2968" s="2">
        <v>0</v>
      </c>
      <c r="N2968" s="3">
        <v>24</v>
      </c>
      <c r="O2968" s="3">
        <v>5</v>
      </c>
      <c r="P2968">
        <v>2</v>
      </c>
      <c r="Q2968" t="s">
        <v>7881</v>
      </c>
    </row>
    <row r="2969" spans="1:17" x14ac:dyDescent="0.25">
      <c r="A2969" t="s">
        <v>4331</v>
      </c>
      <c r="B2969" s="1">
        <v>41222</v>
      </c>
      <c r="C2969" t="s">
        <v>944</v>
      </c>
      <c r="D2969" t="s">
        <v>73</v>
      </c>
      <c r="E2969" t="s">
        <v>534</v>
      </c>
      <c r="F2969" t="s">
        <v>3773</v>
      </c>
      <c r="G2969" t="s">
        <v>76</v>
      </c>
      <c r="H2969" t="s">
        <v>31</v>
      </c>
      <c r="I2969" t="s">
        <v>32</v>
      </c>
      <c r="J2969" t="s">
        <v>24</v>
      </c>
      <c r="K2969" t="s">
        <v>169</v>
      </c>
      <c r="L2969" t="s">
        <v>1129</v>
      </c>
      <c r="M2969" s="2">
        <v>0</v>
      </c>
      <c r="N2969" s="3">
        <v>147</v>
      </c>
      <c r="O2969" s="3">
        <v>72</v>
      </c>
      <c r="P2969">
        <v>5</v>
      </c>
      <c r="Q2969" t="s">
        <v>7880</v>
      </c>
    </row>
    <row r="2970" spans="1:17" x14ac:dyDescent="0.25">
      <c r="A2970" t="s">
        <v>4332</v>
      </c>
      <c r="B2970" s="1">
        <v>41223</v>
      </c>
      <c r="C2970" t="s">
        <v>4333</v>
      </c>
      <c r="D2970" t="s">
        <v>38</v>
      </c>
      <c r="E2970" t="s">
        <v>660</v>
      </c>
      <c r="F2970" t="s">
        <v>4037</v>
      </c>
      <c r="G2970" t="s">
        <v>41</v>
      </c>
      <c r="H2970" t="s">
        <v>47</v>
      </c>
      <c r="I2970" t="s">
        <v>32</v>
      </c>
      <c r="J2970" t="s">
        <v>24</v>
      </c>
      <c r="K2970" t="s">
        <v>43</v>
      </c>
      <c r="L2970" t="s">
        <v>1668</v>
      </c>
      <c r="M2970" s="2">
        <v>0</v>
      </c>
      <c r="N2970" s="3">
        <v>78</v>
      </c>
      <c r="O2970" s="3">
        <v>27</v>
      </c>
      <c r="P2970">
        <v>3</v>
      </c>
      <c r="Q2970" t="s">
        <v>7881</v>
      </c>
    </row>
    <row r="2971" spans="1:17" x14ac:dyDescent="0.25">
      <c r="A2971" t="s">
        <v>4334</v>
      </c>
      <c r="B2971" s="1">
        <v>41223</v>
      </c>
      <c r="C2971" t="s">
        <v>2193</v>
      </c>
      <c r="D2971" t="s">
        <v>38</v>
      </c>
      <c r="E2971" t="s">
        <v>59</v>
      </c>
      <c r="F2971" t="s">
        <v>350</v>
      </c>
      <c r="G2971" t="s">
        <v>41</v>
      </c>
      <c r="H2971" t="s">
        <v>31</v>
      </c>
      <c r="I2971" t="s">
        <v>22</v>
      </c>
      <c r="J2971" t="s">
        <v>24</v>
      </c>
      <c r="K2971" t="s">
        <v>43</v>
      </c>
      <c r="L2971" t="s">
        <v>529</v>
      </c>
      <c r="M2971" s="2">
        <v>0</v>
      </c>
      <c r="N2971" s="3">
        <v>96</v>
      </c>
      <c r="O2971" s="3">
        <v>4</v>
      </c>
      <c r="P2971">
        <v>6</v>
      </c>
      <c r="Q2971" t="s">
        <v>7880</v>
      </c>
    </row>
    <row r="2972" spans="1:17" x14ac:dyDescent="0.25">
      <c r="A2972" t="s">
        <v>4335</v>
      </c>
      <c r="B2972" s="1">
        <v>41223</v>
      </c>
      <c r="C2972" t="s">
        <v>3618</v>
      </c>
      <c r="D2972" t="s">
        <v>101</v>
      </c>
      <c r="E2972" t="s">
        <v>256</v>
      </c>
      <c r="F2972" t="s">
        <v>518</v>
      </c>
      <c r="G2972" t="s">
        <v>41</v>
      </c>
      <c r="H2972" t="s">
        <v>47</v>
      </c>
      <c r="I2972" t="s">
        <v>32</v>
      </c>
      <c r="J2972" t="s">
        <v>24</v>
      </c>
      <c r="K2972" t="s">
        <v>169</v>
      </c>
      <c r="L2972" t="s">
        <v>2002</v>
      </c>
      <c r="M2972" s="2">
        <v>0</v>
      </c>
      <c r="N2972" s="3">
        <v>36</v>
      </c>
      <c r="O2972" s="3">
        <v>9</v>
      </c>
      <c r="P2972">
        <v>3</v>
      </c>
      <c r="Q2972" t="s">
        <v>7881</v>
      </c>
    </row>
    <row r="2973" spans="1:17" x14ac:dyDescent="0.25">
      <c r="A2973" t="s">
        <v>4336</v>
      </c>
      <c r="B2973" s="1">
        <v>41223</v>
      </c>
      <c r="C2973" t="s">
        <v>4056</v>
      </c>
      <c r="D2973" t="s">
        <v>28</v>
      </c>
      <c r="E2973" t="s">
        <v>29</v>
      </c>
      <c r="F2973" t="s">
        <v>2964</v>
      </c>
      <c r="G2973" t="s">
        <v>20</v>
      </c>
      <c r="H2973" t="s">
        <v>47</v>
      </c>
      <c r="I2973" t="s">
        <v>32</v>
      </c>
      <c r="J2973" t="s">
        <v>24</v>
      </c>
      <c r="K2973" t="s">
        <v>43</v>
      </c>
      <c r="L2973" t="s">
        <v>2478</v>
      </c>
      <c r="M2973" s="2">
        <v>0</v>
      </c>
      <c r="N2973" s="3">
        <v>31</v>
      </c>
      <c r="O2973" s="3">
        <v>5</v>
      </c>
      <c r="P2973">
        <v>2</v>
      </c>
      <c r="Q2973" t="s">
        <v>7881</v>
      </c>
    </row>
    <row r="2974" spans="1:17" x14ac:dyDescent="0.25">
      <c r="A2974" t="s">
        <v>4336</v>
      </c>
      <c r="B2974" s="1">
        <v>41223</v>
      </c>
      <c r="C2974" t="s">
        <v>4056</v>
      </c>
      <c r="D2974" t="s">
        <v>28</v>
      </c>
      <c r="E2974" t="s">
        <v>29</v>
      </c>
      <c r="F2974" t="s">
        <v>2964</v>
      </c>
      <c r="G2974" t="s">
        <v>20</v>
      </c>
      <c r="H2974" t="s">
        <v>47</v>
      </c>
      <c r="I2974" t="s">
        <v>32</v>
      </c>
      <c r="J2974" t="s">
        <v>24</v>
      </c>
      <c r="K2974" t="s">
        <v>63</v>
      </c>
      <c r="L2974" t="s">
        <v>884</v>
      </c>
      <c r="M2974" s="2">
        <v>0</v>
      </c>
      <c r="N2974" s="3">
        <v>80</v>
      </c>
      <c r="O2974" s="3">
        <v>1</v>
      </c>
      <c r="P2974">
        <v>7</v>
      </c>
      <c r="Q2974" t="s">
        <v>7880</v>
      </c>
    </row>
    <row r="2975" spans="1:17" x14ac:dyDescent="0.25">
      <c r="A2975" t="s">
        <v>4336</v>
      </c>
      <c r="B2975" s="1">
        <v>41223</v>
      </c>
      <c r="C2975" t="s">
        <v>4056</v>
      </c>
      <c r="D2975" t="s">
        <v>28</v>
      </c>
      <c r="E2975" t="s">
        <v>29</v>
      </c>
      <c r="F2975" t="s">
        <v>2964</v>
      </c>
      <c r="G2975" t="s">
        <v>20</v>
      </c>
      <c r="H2975" t="s">
        <v>47</v>
      </c>
      <c r="I2975" t="s">
        <v>32</v>
      </c>
      <c r="J2975" t="s">
        <v>24</v>
      </c>
      <c r="K2975" t="s">
        <v>50</v>
      </c>
      <c r="L2975" t="s">
        <v>2544</v>
      </c>
      <c r="M2975" s="2">
        <v>0</v>
      </c>
      <c r="N2975" s="3">
        <v>172</v>
      </c>
      <c r="O2975" s="3">
        <v>12</v>
      </c>
      <c r="P2975">
        <v>3</v>
      </c>
      <c r="Q2975" t="s">
        <v>7880</v>
      </c>
    </row>
    <row r="2976" spans="1:17" x14ac:dyDescent="0.25">
      <c r="A2976" t="s">
        <v>4337</v>
      </c>
      <c r="B2976" s="1">
        <v>41223</v>
      </c>
      <c r="C2976" t="s">
        <v>225</v>
      </c>
      <c r="D2976" t="s">
        <v>28</v>
      </c>
      <c r="E2976" t="s">
        <v>29</v>
      </c>
      <c r="F2976" t="s">
        <v>4338</v>
      </c>
      <c r="G2976" t="s">
        <v>20</v>
      </c>
      <c r="H2976" t="s">
        <v>31</v>
      </c>
      <c r="I2976" t="s">
        <v>32</v>
      </c>
      <c r="J2976" t="s">
        <v>34</v>
      </c>
      <c r="K2976" t="s">
        <v>35</v>
      </c>
      <c r="L2976" t="s">
        <v>1181</v>
      </c>
      <c r="M2976" s="2">
        <v>0</v>
      </c>
      <c r="N2976" s="3">
        <v>440</v>
      </c>
      <c r="O2976" s="3">
        <v>128</v>
      </c>
      <c r="P2976">
        <v>3</v>
      </c>
      <c r="Q2976" t="s">
        <v>7881</v>
      </c>
    </row>
    <row r="2977" spans="1:17" x14ac:dyDescent="0.25">
      <c r="A2977" t="s">
        <v>4339</v>
      </c>
      <c r="B2977" s="1">
        <v>41223</v>
      </c>
      <c r="C2977" t="s">
        <v>1197</v>
      </c>
      <c r="D2977" t="s">
        <v>38</v>
      </c>
      <c r="E2977" t="s">
        <v>304</v>
      </c>
      <c r="F2977" t="s">
        <v>1800</v>
      </c>
      <c r="G2977" t="s">
        <v>41</v>
      </c>
      <c r="H2977" t="s">
        <v>31</v>
      </c>
      <c r="I2977" t="s">
        <v>32</v>
      </c>
      <c r="J2977" t="s">
        <v>24</v>
      </c>
      <c r="K2977" t="s">
        <v>78</v>
      </c>
      <c r="L2977" t="s">
        <v>2922</v>
      </c>
      <c r="M2977" s="2">
        <v>0</v>
      </c>
      <c r="N2977" s="3">
        <v>73</v>
      </c>
      <c r="O2977" s="3">
        <v>3</v>
      </c>
      <c r="P2977">
        <v>5</v>
      </c>
      <c r="Q2977" t="s">
        <v>7881</v>
      </c>
    </row>
    <row r="2978" spans="1:17" x14ac:dyDescent="0.25">
      <c r="A2978" t="s">
        <v>4339</v>
      </c>
      <c r="B2978" s="1">
        <v>41223</v>
      </c>
      <c r="C2978" t="s">
        <v>1197</v>
      </c>
      <c r="D2978" t="s">
        <v>38</v>
      </c>
      <c r="E2978" t="s">
        <v>304</v>
      </c>
      <c r="F2978" t="s">
        <v>1800</v>
      </c>
      <c r="G2978" t="s">
        <v>41</v>
      </c>
      <c r="H2978" t="s">
        <v>31</v>
      </c>
      <c r="I2978" t="s">
        <v>32</v>
      </c>
      <c r="J2978" t="s">
        <v>24</v>
      </c>
      <c r="K2978" t="s">
        <v>25</v>
      </c>
      <c r="L2978" t="s">
        <v>879</v>
      </c>
      <c r="M2978" s="2">
        <v>0</v>
      </c>
      <c r="N2978" s="3">
        <v>186</v>
      </c>
      <c r="O2978" s="3">
        <v>0</v>
      </c>
      <c r="P2978">
        <v>7</v>
      </c>
      <c r="Q2978" t="s">
        <v>7881</v>
      </c>
    </row>
    <row r="2979" spans="1:17" x14ac:dyDescent="0.25">
      <c r="A2979" t="s">
        <v>4340</v>
      </c>
      <c r="B2979" s="1">
        <v>41223</v>
      </c>
      <c r="C2979" t="s">
        <v>221</v>
      </c>
      <c r="D2979" t="s">
        <v>86</v>
      </c>
      <c r="E2979" t="s">
        <v>273</v>
      </c>
      <c r="F2979" t="s">
        <v>274</v>
      </c>
      <c r="G2979" t="s">
        <v>76</v>
      </c>
      <c r="H2979" t="s">
        <v>31</v>
      </c>
      <c r="I2979" t="s">
        <v>32</v>
      </c>
      <c r="J2979" t="s">
        <v>107</v>
      </c>
      <c r="K2979" t="s">
        <v>108</v>
      </c>
      <c r="L2979" t="s">
        <v>1236</v>
      </c>
      <c r="M2979" s="2">
        <v>0.1</v>
      </c>
      <c r="N2979" s="3">
        <v>2219</v>
      </c>
      <c r="O2979" s="3">
        <v>25</v>
      </c>
      <c r="P2979">
        <v>8</v>
      </c>
      <c r="Q2979" t="s">
        <v>7880</v>
      </c>
    </row>
    <row r="2980" spans="1:17" x14ac:dyDescent="0.25">
      <c r="A2980" t="s">
        <v>4341</v>
      </c>
      <c r="B2980" s="1">
        <v>41223</v>
      </c>
      <c r="C2980" t="s">
        <v>2856</v>
      </c>
      <c r="D2980" t="s">
        <v>38</v>
      </c>
      <c r="E2980" t="s">
        <v>178</v>
      </c>
      <c r="F2980" t="s">
        <v>4342</v>
      </c>
      <c r="G2980" t="s">
        <v>41</v>
      </c>
      <c r="H2980" t="s">
        <v>47</v>
      </c>
      <c r="I2980" t="s">
        <v>54</v>
      </c>
      <c r="J2980" t="s">
        <v>34</v>
      </c>
      <c r="K2980" t="s">
        <v>218</v>
      </c>
      <c r="L2980" t="s">
        <v>1128</v>
      </c>
      <c r="M2980" s="2">
        <v>0</v>
      </c>
      <c r="N2980" s="3">
        <v>103</v>
      </c>
      <c r="O2980" s="3">
        <v>12</v>
      </c>
      <c r="P2980">
        <v>2</v>
      </c>
      <c r="Q2980" t="s">
        <v>7880</v>
      </c>
    </row>
    <row r="2981" spans="1:17" x14ac:dyDescent="0.25">
      <c r="A2981" t="s">
        <v>4341</v>
      </c>
      <c r="B2981" s="1">
        <v>41223</v>
      </c>
      <c r="C2981" t="s">
        <v>2856</v>
      </c>
      <c r="D2981" t="s">
        <v>38</v>
      </c>
      <c r="E2981" t="s">
        <v>178</v>
      </c>
      <c r="F2981" t="s">
        <v>4342</v>
      </c>
      <c r="G2981" t="s">
        <v>41</v>
      </c>
      <c r="H2981" t="s">
        <v>47</v>
      </c>
      <c r="I2981" t="s">
        <v>54</v>
      </c>
      <c r="J2981" t="s">
        <v>34</v>
      </c>
      <c r="K2981" t="s">
        <v>89</v>
      </c>
      <c r="L2981" t="s">
        <v>4234</v>
      </c>
      <c r="M2981" s="2">
        <v>0.35</v>
      </c>
      <c r="N2981" s="3">
        <v>2012</v>
      </c>
      <c r="O2981" s="3">
        <v>-1022</v>
      </c>
      <c r="P2981">
        <v>6</v>
      </c>
      <c r="Q2981" t="s">
        <v>7880</v>
      </c>
    </row>
    <row r="2982" spans="1:17" x14ac:dyDescent="0.25">
      <c r="A2982" t="s">
        <v>4341</v>
      </c>
      <c r="B2982" s="1">
        <v>41223</v>
      </c>
      <c r="C2982" t="s">
        <v>2856</v>
      </c>
      <c r="D2982" t="s">
        <v>38</v>
      </c>
      <c r="E2982" t="s">
        <v>178</v>
      </c>
      <c r="F2982" t="s">
        <v>4342</v>
      </c>
      <c r="G2982" t="s">
        <v>41</v>
      </c>
      <c r="H2982" t="s">
        <v>47</v>
      </c>
      <c r="I2982" t="s">
        <v>54</v>
      </c>
      <c r="J2982" t="s">
        <v>107</v>
      </c>
      <c r="K2982" t="s">
        <v>147</v>
      </c>
      <c r="L2982" t="s">
        <v>4343</v>
      </c>
      <c r="M2982" s="2">
        <v>0.15</v>
      </c>
      <c r="N2982" s="3">
        <v>328</v>
      </c>
      <c r="O2982" s="3">
        <v>19</v>
      </c>
      <c r="P2982">
        <v>3</v>
      </c>
      <c r="Q2982" t="s">
        <v>7881</v>
      </c>
    </row>
    <row r="2983" spans="1:17" x14ac:dyDescent="0.25">
      <c r="A2983" t="s">
        <v>4344</v>
      </c>
      <c r="B2983" s="1">
        <v>41225</v>
      </c>
      <c r="C2983" t="s">
        <v>751</v>
      </c>
      <c r="D2983" t="s">
        <v>86</v>
      </c>
      <c r="E2983" t="s">
        <v>226</v>
      </c>
      <c r="F2983" t="s">
        <v>226</v>
      </c>
      <c r="G2983" t="s">
        <v>76</v>
      </c>
      <c r="H2983" t="s">
        <v>31</v>
      </c>
      <c r="I2983" t="s">
        <v>32</v>
      </c>
      <c r="J2983" t="s">
        <v>34</v>
      </c>
      <c r="K2983" t="s">
        <v>35</v>
      </c>
      <c r="L2983" t="s">
        <v>1671</v>
      </c>
      <c r="M2983" s="2">
        <v>0</v>
      </c>
      <c r="N2983" s="3">
        <v>856</v>
      </c>
      <c r="O2983" s="3">
        <v>154</v>
      </c>
      <c r="P2983">
        <v>5</v>
      </c>
      <c r="Q2983" t="s">
        <v>7880</v>
      </c>
    </row>
    <row r="2984" spans="1:17" x14ac:dyDescent="0.25">
      <c r="A2984" t="s">
        <v>4344</v>
      </c>
      <c r="B2984" s="1">
        <v>41225</v>
      </c>
      <c r="C2984" t="s">
        <v>751</v>
      </c>
      <c r="D2984" t="s">
        <v>86</v>
      </c>
      <c r="E2984" t="s">
        <v>226</v>
      </c>
      <c r="F2984" t="s">
        <v>226</v>
      </c>
      <c r="G2984" t="s">
        <v>76</v>
      </c>
      <c r="H2984" t="s">
        <v>31</v>
      </c>
      <c r="I2984" t="s">
        <v>32</v>
      </c>
      <c r="J2984" t="s">
        <v>24</v>
      </c>
      <c r="K2984" t="s">
        <v>43</v>
      </c>
      <c r="L2984" t="s">
        <v>1119</v>
      </c>
      <c r="M2984" s="2">
        <v>0</v>
      </c>
      <c r="N2984" s="3">
        <v>88</v>
      </c>
      <c r="O2984" s="3">
        <v>4</v>
      </c>
      <c r="P2984">
        <v>3</v>
      </c>
      <c r="Q2984" t="s">
        <v>7881</v>
      </c>
    </row>
    <row r="2985" spans="1:17" x14ac:dyDescent="0.25">
      <c r="A2985" t="s">
        <v>4344</v>
      </c>
      <c r="B2985" s="1">
        <v>41225</v>
      </c>
      <c r="C2985" t="s">
        <v>751</v>
      </c>
      <c r="D2985" t="s">
        <v>86</v>
      </c>
      <c r="E2985" t="s">
        <v>226</v>
      </c>
      <c r="F2985" t="s">
        <v>226</v>
      </c>
      <c r="G2985" t="s">
        <v>76</v>
      </c>
      <c r="H2985" t="s">
        <v>31</v>
      </c>
      <c r="I2985" t="s">
        <v>32</v>
      </c>
      <c r="J2985" t="s">
        <v>24</v>
      </c>
      <c r="K2985" t="s">
        <v>169</v>
      </c>
      <c r="L2985" t="s">
        <v>3300</v>
      </c>
      <c r="M2985" s="2">
        <v>0</v>
      </c>
      <c r="N2985" s="3">
        <v>20</v>
      </c>
      <c r="O2985" s="3">
        <v>8</v>
      </c>
      <c r="P2985">
        <v>2</v>
      </c>
      <c r="Q2985" t="s">
        <v>7881</v>
      </c>
    </row>
    <row r="2986" spans="1:17" x14ac:dyDescent="0.25">
      <c r="A2986" t="s">
        <v>4344</v>
      </c>
      <c r="B2986" s="1">
        <v>41225</v>
      </c>
      <c r="C2986" t="s">
        <v>751</v>
      </c>
      <c r="D2986" t="s">
        <v>86</v>
      </c>
      <c r="E2986" t="s">
        <v>226</v>
      </c>
      <c r="F2986" t="s">
        <v>226</v>
      </c>
      <c r="G2986" t="s">
        <v>76</v>
      </c>
      <c r="H2986" t="s">
        <v>31</v>
      </c>
      <c r="I2986" t="s">
        <v>32</v>
      </c>
      <c r="J2986" t="s">
        <v>24</v>
      </c>
      <c r="K2986" t="s">
        <v>63</v>
      </c>
      <c r="L2986" t="s">
        <v>4100</v>
      </c>
      <c r="M2986" s="2">
        <v>0</v>
      </c>
      <c r="N2986" s="3">
        <v>30</v>
      </c>
      <c r="O2986" s="3">
        <v>12</v>
      </c>
      <c r="P2986">
        <v>2</v>
      </c>
      <c r="Q2986" t="s">
        <v>7880</v>
      </c>
    </row>
    <row r="2987" spans="1:17" x14ac:dyDescent="0.25">
      <c r="A2987" t="s">
        <v>4344</v>
      </c>
      <c r="B2987" s="1">
        <v>41225</v>
      </c>
      <c r="C2987" t="s">
        <v>751</v>
      </c>
      <c r="D2987" t="s">
        <v>86</v>
      </c>
      <c r="E2987" t="s">
        <v>226</v>
      </c>
      <c r="F2987" t="s">
        <v>226</v>
      </c>
      <c r="G2987" t="s">
        <v>76</v>
      </c>
      <c r="H2987" t="s">
        <v>31</v>
      </c>
      <c r="I2987" t="s">
        <v>32</v>
      </c>
      <c r="J2987" t="s">
        <v>107</v>
      </c>
      <c r="K2987" t="s">
        <v>108</v>
      </c>
      <c r="L2987" t="s">
        <v>4345</v>
      </c>
      <c r="M2987" s="2">
        <v>0.1</v>
      </c>
      <c r="N2987" s="3">
        <v>697</v>
      </c>
      <c r="O2987" s="3">
        <v>-23</v>
      </c>
      <c r="P2987">
        <v>7</v>
      </c>
      <c r="Q2987" t="s">
        <v>7881</v>
      </c>
    </row>
    <row r="2988" spans="1:17" x14ac:dyDescent="0.25">
      <c r="A2988" t="s">
        <v>4346</v>
      </c>
      <c r="B2988" s="1">
        <v>41225</v>
      </c>
      <c r="C2988" t="s">
        <v>4266</v>
      </c>
      <c r="D2988" t="s">
        <v>28</v>
      </c>
      <c r="E2988" t="s">
        <v>29</v>
      </c>
      <c r="F2988" t="s">
        <v>4347</v>
      </c>
      <c r="G2988" t="s">
        <v>20</v>
      </c>
      <c r="H2988" t="s">
        <v>47</v>
      </c>
      <c r="I2988" t="s">
        <v>32</v>
      </c>
      <c r="J2988" t="s">
        <v>34</v>
      </c>
      <c r="K2988" t="s">
        <v>35</v>
      </c>
      <c r="L2988" t="s">
        <v>69</v>
      </c>
      <c r="M2988" s="2">
        <v>0</v>
      </c>
      <c r="N2988" s="3">
        <v>822</v>
      </c>
      <c r="O2988" s="3">
        <v>156</v>
      </c>
      <c r="P2988">
        <v>2</v>
      </c>
      <c r="Q2988" t="s">
        <v>7881</v>
      </c>
    </row>
    <row r="2989" spans="1:17" x14ac:dyDescent="0.25">
      <c r="A2989" t="s">
        <v>4346</v>
      </c>
      <c r="B2989" s="1">
        <v>41225</v>
      </c>
      <c r="C2989" t="s">
        <v>4266</v>
      </c>
      <c r="D2989" t="s">
        <v>28</v>
      </c>
      <c r="E2989" t="s">
        <v>29</v>
      </c>
      <c r="F2989" t="s">
        <v>4347</v>
      </c>
      <c r="G2989" t="s">
        <v>20</v>
      </c>
      <c r="H2989" t="s">
        <v>47</v>
      </c>
      <c r="I2989" t="s">
        <v>32</v>
      </c>
      <c r="J2989" t="s">
        <v>24</v>
      </c>
      <c r="K2989" t="s">
        <v>43</v>
      </c>
      <c r="L2989" t="s">
        <v>1562</v>
      </c>
      <c r="M2989" s="2">
        <v>0</v>
      </c>
      <c r="N2989" s="3">
        <v>97</v>
      </c>
      <c r="O2989" s="3">
        <v>42</v>
      </c>
      <c r="P2989">
        <v>2</v>
      </c>
      <c r="Q2989" t="s">
        <v>7881</v>
      </c>
    </row>
    <row r="2990" spans="1:17" x14ac:dyDescent="0.25">
      <c r="A2990" t="s">
        <v>4348</v>
      </c>
      <c r="B2990" s="1">
        <v>41225</v>
      </c>
      <c r="C2990" t="s">
        <v>2107</v>
      </c>
      <c r="D2990" t="s">
        <v>73</v>
      </c>
      <c r="E2990" t="s">
        <v>207</v>
      </c>
      <c r="F2990" t="s">
        <v>2521</v>
      </c>
      <c r="G2990" t="s">
        <v>76</v>
      </c>
      <c r="H2990" t="s">
        <v>21</v>
      </c>
      <c r="I2990" t="s">
        <v>32</v>
      </c>
      <c r="J2990" t="s">
        <v>34</v>
      </c>
      <c r="K2990" t="s">
        <v>97</v>
      </c>
      <c r="L2990" t="s">
        <v>4054</v>
      </c>
      <c r="M2990" s="2">
        <v>0.6</v>
      </c>
      <c r="N2990" s="3">
        <v>87</v>
      </c>
      <c r="O2990" s="3">
        <v>-35</v>
      </c>
      <c r="P2990">
        <v>5</v>
      </c>
      <c r="Q2990" t="s">
        <v>7881</v>
      </c>
    </row>
    <row r="2991" spans="1:17" x14ac:dyDescent="0.25">
      <c r="A2991" t="s">
        <v>4348</v>
      </c>
      <c r="B2991" s="1">
        <v>41225</v>
      </c>
      <c r="C2991" t="s">
        <v>2107</v>
      </c>
      <c r="D2991" t="s">
        <v>73</v>
      </c>
      <c r="E2991" t="s">
        <v>207</v>
      </c>
      <c r="F2991" t="s">
        <v>2521</v>
      </c>
      <c r="G2991" t="s">
        <v>76</v>
      </c>
      <c r="H2991" t="s">
        <v>21</v>
      </c>
      <c r="I2991" t="s">
        <v>32</v>
      </c>
      <c r="J2991" t="s">
        <v>24</v>
      </c>
      <c r="K2991" t="s">
        <v>43</v>
      </c>
      <c r="L2991" t="s">
        <v>306</v>
      </c>
      <c r="M2991" s="2">
        <v>0</v>
      </c>
      <c r="N2991" s="3">
        <v>175</v>
      </c>
      <c r="O2991" s="3">
        <v>11</v>
      </c>
      <c r="P2991">
        <v>7</v>
      </c>
      <c r="Q2991" t="s">
        <v>7881</v>
      </c>
    </row>
    <row r="2992" spans="1:17" x14ac:dyDescent="0.25">
      <c r="A2992" t="s">
        <v>4348</v>
      </c>
      <c r="B2992" s="1">
        <v>41225</v>
      </c>
      <c r="C2992" t="s">
        <v>2107</v>
      </c>
      <c r="D2992" t="s">
        <v>73</v>
      </c>
      <c r="E2992" t="s">
        <v>207</v>
      </c>
      <c r="F2992" t="s">
        <v>2521</v>
      </c>
      <c r="G2992" t="s">
        <v>76</v>
      </c>
      <c r="H2992" t="s">
        <v>21</v>
      </c>
      <c r="I2992" t="s">
        <v>32</v>
      </c>
      <c r="J2992" t="s">
        <v>24</v>
      </c>
      <c r="K2992" t="s">
        <v>78</v>
      </c>
      <c r="L2992" t="s">
        <v>2942</v>
      </c>
      <c r="M2992" s="2">
        <v>0</v>
      </c>
      <c r="N2992" s="3">
        <v>30</v>
      </c>
      <c r="O2992" s="3">
        <v>14</v>
      </c>
      <c r="P2992">
        <v>1</v>
      </c>
      <c r="Q2992" t="s">
        <v>7880</v>
      </c>
    </row>
    <row r="2993" spans="1:17" x14ac:dyDescent="0.25">
      <c r="A2993" t="s">
        <v>4349</v>
      </c>
      <c r="B2993" s="1">
        <v>41225</v>
      </c>
      <c r="C2993" t="s">
        <v>2861</v>
      </c>
      <c r="D2993" t="s">
        <v>86</v>
      </c>
      <c r="E2993" t="s">
        <v>273</v>
      </c>
      <c r="F2993" t="s">
        <v>4350</v>
      </c>
      <c r="G2993" t="s">
        <v>76</v>
      </c>
      <c r="H2993" t="s">
        <v>31</v>
      </c>
      <c r="I2993" t="s">
        <v>32</v>
      </c>
      <c r="J2993" t="s">
        <v>24</v>
      </c>
      <c r="K2993" t="s">
        <v>43</v>
      </c>
      <c r="L2993" t="s">
        <v>2478</v>
      </c>
      <c r="M2993" s="2">
        <v>0</v>
      </c>
      <c r="N2993" s="3">
        <v>77</v>
      </c>
      <c r="O2993" s="3">
        <v>13</v>
      </c>
      <c r="P2993">
        <v>5</v>
      </c>
      <c r="Q2993" t="s">
        <v>7880</v>
      </c>
    </row>
    <row r="2994" spans="1:17" x14ac:dyDescent="0.25">
      <c r="A2994" t="s">
        <v>4349</v>
      </c>
      <c r="B2994" s="1">
        <v>41225</v>
      </c>
      <c r="C2994" t="s">
        <v>2861</v>
      </c>
      <c r="D2994" t="s">
        <v>86</v>
      </c>
      <c r="E2994" t="s">
        <v>273</v>
      </c>
      <c r="F2994" t="s">
        <v>4350</v>
      </c>
      <c r="G2994" t="s">
        <v>76</v>
      </c>
      <c r="H2994" t="s">
        <v>31</v>
      </c>
      <c r="I2994" t="s">
        <v>32</v>
      </c>
      <c r="J2994" t="s">
        <v>24</v>
      </c>
      <c r="K2994" t="s">
        <v>91</v>
      </c>
      <c r="L2994" t="s">
        <v>2496</v>
      </c>
      <c r="M2994" s="2">
        <v>0</v>
      </c>
      <c r="N2994" s="3">
        <v>40</v>
      </c>
      <c r="O2994" s="3">
        <v>0</v>
      </c>
      <c r="P2994">
        <v>3</v>
      </c>
      <c r="Q2994" t="s">
        <v>7881</v>
      </c>
    </row>
    <row r="2995" spans="1:17" x14ac:dyDescent="0.25">
      <c r="A2995" t="s">
        <v>4351</v>
      </c>
      <c r="B2995" s="1">
        <v>41225</v>
      </c>
      <c r="C2995" t="s">
        <v>891</v>
      </c>
      <c r="D2995" t="s">
        <v>38</v>
      </c>
      <c r="E2995" t="s">
        <v>67</v>
      </c>
      <c r="F2995" t="s">
        <v>68</v>
      </c>
      <c r="G2995" t="s">
        <v>41</v>
      </c>
      <c r="H2995" t="s">
        <v>21</v>
      </c>
      <c r="I2995" t="s">
        <v>32</v>
      </c>
      <c r="J2995" t="s">
        <v>34</v>
      </c>
      <c r="K2995" t="s">
        <v>35</v>
      </c>
      <c r="L2995" t="s">
        <v>4352</v>
      </c>
      <c r="M2995" s="2">
        <v>0.6</v>
      </c>
      <c r="N2995" s="3">
        <v>1027</v>
      </c>
      <c r="O2995" s="3">
        <v>-719</v>
      </c>
      <c r="P2995">
        <v>7</v>
      </c>
      <c r="Q2995" t="s">
        <v>7880</v>
      </c>
    </row>
    <row r="2996" spans="1:17" x14ac:dyDescent="0.25">
      <c r="A2996" t="s">
        <v>4351</v>
      </c>
      <c r="B2996" s="1">
        <v>41225</v>
      </c>
      <c r="C2996" t="s">
        <v>891</v>
      </c>
      <c r="D2996" t="s">
        <v>38</v>
      </c>
      <c r="E2996" t="s">
        <v>67</v>
      </c>
      <c r="F2996" t="s">
        <v>68</v>
      </c>
      <c r="G2996" t="s">
        <v>41</v>
      </c>
      <c r="H2996" t="s">
        <v>21</v>
      </c>
      <c r="I2996" t="s">
        <v>32</v>
      </c>
      <c r="J2996" t="s">
        <v>24</v>
      </c>
      <c r="K2996" t="s">
        <v>78</v>
      </c>
      <c r="L2996" t="s">
        <v>409</v>
      </c>
      <c r="M2996" s="2">
        <v>0.5</v>
      </c>
      <c r="N2996" s="3">
        <v>34</v>
      </c>
      <c r="O2996" s="3">
        <v>-14</v>
      </c>
      <c r="P2996">
        <v>5</v>
      </c>
      <c r="Q2996" t="s">
        <v>7881</v>
      </c>
    </row>
    <row r="2997" spans="1:17" x14ac:dyDescent="0.25">
      <c r="A2997" t="s">
        <v>4351</v>
      </c>
      <c r="B2997" s="1">
        <v>41225</v>
      </c>
      <c r="C2997" t="s">
        <v>891</v>
      </c>
      <c r="D2997" t="s">
        <v>38</v>
      </c>
      <c r="E2997" t="s">
        <v>67</v>
      </c>
      <c r="F2997" t="s">
        <v>68</v>
      </c>
      <c r="G2997" t="s">
        <v>41</v>
      </c>
      <c r="H2997" t="s">
        <v>21</v>
      </c>
      <c r="I2997" t="s">
        <v>32</v>
      </c>
      <c r="J2997" t="s">
        <v>24</v>
      </c>
      <c r="K2997" t="s">
        <v>63</v>
      </c>
      <c r="L2997" t="s">
        <v>2025</v>
      </c>
      <c r="M2997" s="2">
        <v>0.5</v>
      </c>
      <c r="N2997" s="3">
        <v>7</v>
      </c>
      <c r="O2997" s="3">
        <v>-4</v>
      </c>
      <c r="P2997">
        <v>1</v>
      </c>
      <c r="Q2997" t="s">
        <v>7881</v>
      </c>
    </row>
    <row r="2998" spans="1:17" x14ac:dyDescent="0.25">
      <c r="A2998" t="s">
        <v>4351</v>
      </c>
      <c r="B2998" s="1">
        <v>41225</v>
      </c>
      <c r="C2998" t="s">
        <v>891</v>
      </c>
      <c r="D2998" t="s">
        <v>38</v>
      </c>
      <c r="E2998" t="s">
        <v>67</v>
      </c>
      <c r="F2998" t="s">
        <v>68</v>
      </c>
      <c r="G2998" t="s">
        <v>41</v>
      </c>
      <c r="H2998" t="s">
        <v>21</v>
      </c>
      <c r="I2998" t="s">
        <v>32</v>
      </c>
      <c r="J2998" t="s">
        <v>24</v>
      </c>
      <c r="K2998" t="s">
        <v>50</v>
      </c>
      <c r="L2998" t="s">
        <v>1679</v>
      </c>
      <c r="M2998" s="2">
        <v>0.6</v>
      </c>
      <c r="N2998" s="3">
        <v>8</v>
      </c>
      <c r="O2998" s="3">
        <v>-9</v>
      </c>
      <c r="P2998">
        <v>2</v>
      </c>
      <c r="Q2998" t="s">
        <v>7880</v>
      </c>
    </row>
    <row r="2999" spans="1:17" x14ac:dyDescent="0.25">
      <c r="A2999" t="s">
        <v>4351</v>
      </c>
      <c r="B2999" s="1">
        <v>41225</v>
      </c>
      <c r="C2999" t="s">
        <v>891</v>
      </c>
      <c r="D2999" t="s">
        <v>38</v>
      </c>
      <c r="E2999" t="s">
        <v>67</v>
      </c>
      <c r="F2999" t="s">
        <v>68</v>
      </c>
      <c r="G2999" t="s">
        <v>41</v>
      </c>
      <c r="H2999" t="s">
        <v>21</v>
      </c>
      <c r="I2999" t="s">
        <v>32</v>
      </c>
      <c r="J2999" t="s">
        <v>107</v>
      </c>
      <c r="K2999" t="s">
        <v>108</v>
      </c>
      <c r="L2999" t="s">
        <v>4353</v>
      </c>
      <c r="M2999" s="2">
        <v>0.65</v>
      </c>
      <c r="N2999" s="3">
        <v>84</v>
      </c>
      <c r="O2999" s="3">
        <v>-75</v>
      </c>
      <c r="P2999">
        <v>2</v>
      </c>
      <c r="Q2999" t="s">
        <v>7880</v>
      </c>
    </row>
    <row r="3000" spans="1:17" x14ac:dyDescent="0.25">
      <c r="A3000" t="s">
        <v>4354</v>
      </c>
      <c r="B3000" s="1">
        <v>41226</v>
      </c>
      <c r="C3000" t="s">
        <v>2502</v>
      </c>
      <c r="D3000" t="s">
        <v>86</v>
      </c>
      <c r="E3000" t="s">
        <v>226</v>
      </c>
      <c r="F3000" t="s">
        <v>226</v>
      </c>
      <c r="G3000" t="s">
        <v>76</v>
      </c>
      <c r="H3000" t="s">
        <v>21</v>
      </c>
      <c r="I3000" t="s">
        <v>54</v>
      </c>
      <c r="J3000" t="s">
        <v>24</v>
      </c>
      <c r="K3000" t="s">
        <v>78</v>
      </c>
      <c r="L3000" t="s">
        <v>2337</v>
      </c>
      <c r="M3000" s="2">
        <v>0</v>
      </c>
      <c r="N3000" s="3">
        <v>25</v>
      </c>
      <c r="O3000" s="3">
        <v>7</v>
      </c>
      <c r="P3000">
        <v>3</v>
      </c>
      <c r="Q3000" t="s">
        <v>7880</v>
      </c>
    </row>
    <row r="3001" spans="1:17" x14ac:dyDescent="0.25">
      <c r="A3001" t="s">
        <v>4355</v>
      </c>
      <c r="B3001" s="1">
        <v>41226</v>
      </c>
      <c r="C3001" t="s">
        <v>1796</v>
      </c>
      <c r="D3001" t="s">
        <v>101</v>
      </c>
      <c r="E3001" t="s">
        <v>183</v>
      </c>
      <c r="F3001" t="s">
        <v>2139</v>
      </c>
      <c r="G3001" t="s">
        <v>41</v>
      </c>
      <c r="H3001" t="s">
        <v>31</v>
      </c>
      <c r="I3001" t="s">
        <v>54</v>
      </c>
      <c r="J3001" t="s">
        <v>24</v>
      </c>
      <c r="K3001" t="s">
        <v>78</v>
      </c>
      <c r="L3001" t="s">
        <v>1764</v>
      </c>
      <c r="M3001" s="2">
        <v>0</v>
      </c>
      <c r="N3001" s="3">
        <v>10</v>
      </c>
      <c r="O3001" s="3">
        <v>4</v>
      </c>
      <c r="P3001">
        <v>2</v>
      </c>
      <c r="Q3001" t="s">
        <v>7880</v>
      </c>
    </row>
    <row r="3002" spans="1:17" x14ac:dyDescent="0.25">
      <c r="A3002" t="s">
        <v>4355</v>
      </c>
      <c r="B3002" s="1">
        <v>41226</v>
      </c>
      <c r="C3002" t="s">
        <v>1796</v>
      </c>
      <c r="D3002" t="s">
        <v>101</v>
      </c>
      <c r="E3002" t="s">
        <v>183</v>
      </c>
      <c r="F3002" t="s">
        <v>2139</v>
      </c>
      <c r="G3002" t="s">
        <v>41</v>
      </c>
      <c r="H3002" t="s">
        <v>31</v>
      </c>
      <c r="I3002" t="s">
        <v>54</v>
      </c>
      <c r="J3002" t="s">
        <v>24</v>
      </c>
      <c r="K3002" t="s">
        <v>63</v>
      </c>
      <c r="L3002" t="s">
        <v>4356</v>
      </c>
      <c r="M3002" s="2">
        <v>0</v>
      </c>
      <c r="N3002" s="3">
        <v>26</v>
      </c>
      <c r="O3002" s="3">
        <v>1</v>
      </c>
      <c r="P3002">
        <v>2</v>
      </c>
      <c r="Q3002" t="s">
        <v>7880</v>
      </c>
    </row>
    <row r="3003" spans="1:17" x14ac:dyDescent="0.25">
      <c r="A3003" t="s">
        <v>4357</v>
      </c>
      <c r="B3003" s="1">
        <v>41226</v>
      </c>
      <c r="C3003" t="s">
        <v>4358</v>
      </c>
      <c r="D3003" t="s">
        <v>73</v>
      </c>
      <c r="E3003" t="s">
        <v>4147</v>
      </c>
      <c r="F3003" t="s">
        <v>4148</v>
      </c>
      <c r="G3003" t="s">
        <v>76</v>
      </c>
      <c r="H3003" t="s">
        <v>47</v>
      </c>
      <c r="I3003" t="s">
        <v>32</v>
      </c>
      <c r="J3003" t="s">
        <v>24</v>
      </c>
      <c r="K3003" t="s">
        <v>141</v>
      </c>
      <c r="L3003" t="s">
        <v>4359</v>
      </c>
      <c r="M3003" s="2">
        <v>0</v>
      </c>
      <c r="N3003" s="3">
        <v>469</v>
      </c>
      <c r="O3003" s="3">
        <v>173</v>
      </c>
      <c r="P3003">
        <v>7</v>
      </c>
      <c r="Q3003" t="s">
        <v>7880</v>
      </c>
    </row>
    <row r="3004" spans="1:17" x14ac:dyDescent="0.25">
      <c r="A3004" t="s">
        <v>4360</v>
      </c>
      <c r="B3004" s="1">
        <v>41226</v>
      </c>
      <c r="C3004" t="s">
        <v>3085</v>
      </c>
      <c r="D3004" t="s">
        <v>101</v>
      </c>
      <c r="E3004" t="s">
        <v>454</v>
      </c>
      <c r="F3004" t="s">
        <v>454</v>
      </c>
      <c r="G3004" t="s">
        <v>41</v>
      </c>
      <c r="H3004" t="s">
        <v>31</v>
      </c>
      <c r="I3004" t="s">
        <v>32</v>
      </c>
      <c r="J3004" t="s">
        <v>24</v>
      </c>
      <c r="K3004" t="s">
        <v>50</v>
      </c>
      <c r="L3004" t="s">
        <v>4361</v>
      </c>
      <c r="M3004" s="2">
        <v>0.2</v>
      </c>
      <c r="N3004" s="3">
        <v>28</v>
      </c>
      <c r="O3004" s="3">
        <v>4</v>
      </c>
      <c r="P3004">
        <v>2</v>
      </c>
      <c r="Q3004" t="s">
        <v>7880</v>
      </c>
    </row>
    <row r="3005" spans="1:17" x14ac:dyDescent="0.25">
      <c r="A3005" t="s">
        <v>4362</v>
      </c>
      <c r="B3005" s="1">
        <v>41226</v>
      </c>
      <c r="C3005" t="s">
        <v>2193</v>
      </c>
      <c r="D3005" t="s">
        <v>189</v>
      </c>
      <c r="E3005" t="s">
        <v>1132</v>
      </c>
      <c r="F3005" t="s">
        <v>1133</v>
      </c>
      <c r="G3005" t="s">
        <v>41</v>
      </c>
      <c r="H3005" t="s">
        <v>31</v>
      </c>
      <c r="I3005" t="s">
        <v>32</v>
      </c>
      <c r="J3005" t="s">
        <v>24</v>
      </c>
      <c r="K3005" t="s">
        <v>141</v>
      </c>
      <c r="L3005" t="s">
        <v>140</v>
      </c>
      <c r="M3005" s="2">
        <v>0</v>
      </c>
      <c r="N3005" s="3">
        <v>2489</v>
      </c>
      <c r="O3005" s="3">
        <v>274</v>
      </c>
      <c r="P3005">
        <v>9</v>
      </c>
      <c r="Q3005" t="s">
        <v>7881</v>
      </c>
    </row>
    <row r="3006" spans="1:17" x14ac:dyDescent="0.25">
      <c r="A3006" t="s">
        <v>4363</v>
      </c>
      <c r="B3006" s="1">
        <v>41226</v>
      </c>
      <c r="C3006" t="s">
        <v>1850</v>
      </c>
      <c r="D3006" t="s">
        <v>500</v>
      </c>
      <c r="E3006" t="s">
        <v>501</v>
      </c>
      <c r="F3006" t="s">
        <v>3032</v>
      </c>
      <c r="G3006" t="s">
        <v>20</v>
      </c>
      <c r="H3006" t="s">
        <v>21</v>
      </c>
      <c r="I3006" t="s">
        <v>54</v>
      </c>
      <c r="J3006" t="s">
        <v>34</v>
      </c>
      <c r="K3006" t="s">
        <v>97</v>
      </c>
      <c r="L3006" t="s">
        <v>1474</v>
      </c>
      <c r="M3006" s="2">
        <v>0</v>
      </c>
      <c r="N3006" s="3">
        <v>415</v>
      </c>
      <c r="O3006" s="3">
        <v>83</v>
      </c>
      <c r="P3006">
        <v>3</v>
      </c>
      <c r="Q3006" t="s">
        <v>7881</v>
      </c>
    </row>
    <row r="3007" spans="1:17" x14ac:dyDescent="0.25">
      <c r="A3007" t="s">
        <v>4364</v>
      </c>
      <c r="B3007" s="1">
        <v>41226</v>
      </c>
      <c r="C3007" t="s">
        <v>1926</v>
      </c>
      <c r="D3007" t="s">
        <v>101</v>
      </c>
      <c r="E3007" t="s">
        <v>454</v>
      </c>
      <c r="F3007" t="s">
        <v>454</v>
      </c>
      <c r="G3007" t="s">
        <v>41</v>
      </c>
      <c r="H3007" t="s">
        <v>31</v>
      </c>
      <c r="I3007" t="s">
        <v>22</v>
      </c>
      <c r="J3007" t="s">
        <v>24</v>
      </c>
      <c r="K3007" t="s">
        <v>78</v>
      </c>
      <c r="L3007" t="s">
        <v>2595</v>
      </c>
      <c r="M3007" s="2">
        <v>0.1</v>
      </c>
      <c r="N3007" s="3">
        <v>43</v>
      </c>
      <c r="O3007" s="3">
        <v>15</v>
      </c>
      <c r="P3007">
        <v>6</v>
      </c>
      <c r="Q3007" t="s">
        <v>7881</v>
      </c>
    </row>
    <row r="3008" spans="1:17" x14ac:dyDescent="0.25">
      <c r="A3008" t="s">
        <v>4364</v>
      </c>
      <c r="B3008" s="1">
        <v>41226</v>
      </c>
      <c r="C3008" t="s">
        <v>1926</v>
      </c>
      <c r="D3008" t="s">
        <v>101</v>
      </c>
      <c r="E3008" t="s">
        <v>454</v>
      </c>
      <c r="F3008" t="s">
        <v>454</v>
      </c>
      <c r="G3008" t="s">
        <v>41</v>
      </c>
      <c r="H3008" t="s">
        <v>31</v>
      </c>
      <c r="I3008" t="s">
        <v>22</v>
      </c>
      <c r="J3008" t="s">
        <v>24</v>
      </c>
      <c r="K3008" t="s">
        <v>50</v>
      </c>
      <c r="L3008" t="s">
        <v>1805</v>
      </c>
      <c r="M3008" s="2">
        <v>0.2</v>
      </c>
      <c r="N3008" s="3">
        <v>92</v>
      </c>
      <c r="O3008" s="3">
        <v>-9</v>
      </c>
      <c r="P3008">
        <v>5</v>
      </c>
      <c r="Q3008" t="s">
        <v>7880</v>
      </c>
    </row>
    <row r="3009" spans="1:17" x14ac:dyDescent="0.25">
      <c r="A3009" t="s">
        <v>4364</v>
      </c>
      <c r="B3009" s="1">
        <v>41226</v>
      </c>
      <c r="C3009" t="s">
        <v>1926</v>
      </c>
      <c r="D3009" t="s">
        <v>101</v>
      </c>
      <c r="E3009" t="s">
        <v>454</v>
      </c>
      <c r="F3009" t="s">
        <v>454</v>
      </c>
      <c r="G3009" t="s">
        <v>41</v>
      </c>
      <c r="H3009" t="s">
        <v>31</v>
      </c>
      <c r="I3009" t="s">
        <v>22</v>
      </c>
      <c r="J3009" t="s">
        <v>24</v>
      </c>
      <c r="K3009" t="s">
        <v>50</v>
      </c>
      <c r="L3009" t="s">
        <v>357</v>
      </c>
      <c r="M3009" s="2">
        <v>0.2</v>
      </c>
      <c r="N3009" s="3">
        <v>644</v>
      </c>
      <c r="O3009" s="3">
        <v>-8</v>
      </c>
      <c r="P3009">
        <v>6</v>
      </c>
      <c r="Q3009" t="s">
        <v>7880</v>
      </c>
    </row>
    <row r="3010" spans="1:17" x14ac:dyDescent="0.25">
      <c r="A3010" t="s">
        <v>4365</v>
      </c>
      <c r="B3010" s="1">
        <v>41226</v>
      </c>
      <c r="C3010" t="s">
        <v>3618</v>
      </c>
      <c r="D3010" t="s">
        <v>86</v>
      </c>
      <c r="E3010" t="s">
        <v>2141</v>
      </c>
      <c r="F3010" t="s">
        <v>3289</v>
      </c>
      <c r="G3010" t="s">
        <v>76</v>
      </c>
      <c r="H3010" t="s">
        <v>47</v>
      </c>
      <c r="I3010" t="s">
        <v>32</v>
      </c>
      <c r="J3010" t="s">
        <v>24</v>
      </c>
      <c r="K3010" t="s">
        <v>43</v>
      </c>
      <c r="L3010" t="s">
        <v>727</v>
      </c>
      <c r="M3010" s="2">
        <v>0</v>
      </c>
      <c r="N3010" s="3">
        <v>54</v>
      </c>
      <c r="O3010" s="3">
        <v>18</v>
      </c>
      <c r="P3010">
        <v>3</v>
      </c>
      <c r="Q3010" t="s">
        <v>7881</v>
      </c>
    </row>
    <row r="3011" spans="1:17" x14ac:dyDescent="0.25">
      <c r="A3011" t="s">
        <v>4365</v>
      </c>
      <c r="B3011" s="1">
        <v>41226</v>
      </c>
      <c r="C3011" t="s">
        <v>3618</v>
      </c>
      <c r="D3011" t="s">
        <v>86</v>
      </c>
      <c r="E3011" t="s">
        <v>2141</v>
      </c>
      <c r="F3011" t="s">
        <v>3289</v>
      </c>
      <c r="G3011" t="s">
        <v>76</v>
      </c>
      <c r="H3011" t="s">
        <v>47</v>
      </c>
      <c r="I3011" t="s">
        <v>32</v>
      </c>
      <c r="J3011" t="s">
        <v>24</v>
      </c>
      <c r="K3011" t="s">
        <v>78</v>
      </c>
      <c r="L3011" t="s">
        <v>1602</v>
      </c>
      <c r="M3011" s="2">
        <v>0</v>
      </c>
      <c r="N3011" s="3">
        <v>259</v>
      </c>
      <c r="O3011" s="3">
        <v>47</v>
      </c>
      <c r="P3011">
        <v>5</v>
      </c>
      <c r="Q3011" t="s">
        <v>7880</v>
      </c>
    </row>
    <row r="3012" spans="1:17" x14ac:dyDescent="0.25">
      <c r="A3012" t="s">
        <v>4366</v>
      </c>
      <c r="B3012" s="1">
        <v>41227</v>
      </c>
      <c r="C3012" t="s">
        <v>4367</v>
      </c>
      <c r="D3012" t="s">
        <v>86</v>
      </c>
      <c r="E3012" t="s">
        <v>226</v>
      </c>
      <c r="F3012" t="s">
        <v>226</v>
      </c>
      <c r="G3012" t="s">
        <v>76</v>
      </c>
      <c r="H3012" t="s">
        <v>21</v>
      </c>
      <c r="I3012" t="s">
        <v>95</v>
      </c>
      <c r="J3012" t="s">
        <v>24</v>
      </c>
      <c r="K3012" t="s">
        <v>25</v>
      </c>
      <c r="L3012" t="s">
        <v>879</v>
      </c>
      <c r="M3012" s="2">
        <v>0</v>
      </c>
      <c r="N3012" s="3">
        <v>239</v>
      </c>
      <c r="O3012" s="3">
        <v>0</v>
      </c>
      <c r="P3012">
        <v>9</v>
      </c>
      <c r="Q3012" t="s">
        <v>7881</v>
      </c>
    </row>
    <row r="3013" spans="1:17" x14ac:dyDescent="0.25">
      <c r="A3013" t="s">
        <v>4368</v>
      </c>
      <c r="B3013" s="1">
        <v>41227</v>
      </c>
      <c r="C3013" t="s">
        <v>195</v>
      </c>
      <c r="D3013" t="s">
        <v>500</v>
      </c>
      <c r="E3013" t="s">
        <v>2565</v>
      </c>
      <c r="F3013" t="s">
        <v>2566</v>
      </c>
      <c r="G3013" t="s">
        <v>20</v>
      </c>
      <c r="H3013" t="s">
        <v>21</v>
      </c>
      <c r="I3013" t="s">
        <v>22</v>
      </c>
      <c r="J3013" t="s">
        <v>24</v>
      </c>
      <c r="K3013" t="s">
        <v>91</v>
      </c>
      <c r="L3013" t="s">
        <v>1261</v>
      </c>
      <c r="M3013" s="2">
        <v>0</v>
      </c>
      <c r="N3013" s="3">
        <v>22</v>
      </c>
      <c r="O3013" s="3">
        <v>3</v>
      </c>
      <c r="P3013">
        <v>2</v>
      </c>
      <c r="Q3013" t="s">
        <v>7880</v>
      </c>
    </row>
    <row r="3014" spans="1:17" x14ac:dyDescent="0.25">
      <c r="A3014" t="s">
        <v>4369</v>
      </c>
      <c r="B3014" s="1">
        <v>41227</v>
      </c>
      <c r="C3014" t="s">
        <v>2131</v>
      </c>
      <c r="D3014" t="s">
        <v>86</v>
      </c>
      <c r="E3014" t="s">
        <v>226</v>
      </c>
      <c r="F3014" t="s">
        <v>226</v>
      </c>
      <c r="G3014" t="s">
        <v>76</v>
      </c>
      <c r="H3014" t="s">
        <v>47</v>
      </c>
      <c r="I3014" t="s">
        <v>54</v>
      </c>
      <c r="J3014" t="s">
        <v>24</v>
      </c>
      <c r="K3014" t="s">
        <v>63</v>
      </c>
      <c r="L3014" t="s">
        <v>3363</v>
      </c>
      <c r="M3014" s="2">
        <v>0</v>
      </c>
      <c r="N3014" s="3">
        <v>27</v>
      </c>
      <c r="O3014" s="3">
        <v>6</v>
      </c>
      <c r="P3014">
        <v>2</v>
      </c>
      <c r="Q3014" t="s">
        <v>7880</v>
      </c>
    </row>
    <row r="3015" spans="1:17" x14ac:dyDescent="0.25">
      <c r="A3015" t="s">
        <v>4370</v>
      </c>
      <c r="B3015" s="1">
        <v>41227</v>
      </c>
      <c r="C3015" t="s">
        <v>1850</v>
      </c>
      <c r="D3015" t="s">
        <v>38</v>
      </c>
      <c r="E3015" t="s">
        <v>178</v>
      </c>
      <c r="F3015" t="s">
        <v>4371</v>
      </c>
      <c r="G3015" t="s">
        <v>41</v>
      </c>
      <c r="H3015" t="s">
        <v>21</v>
      </c>
      <c r="I3015" t="s">
        <v>32</v>
      </c>
      <c r="J3015" t="s">
        <v>34</v>
      </c>
      <c r="K3015" t="s">
        <v>35</v>
      </c>
      <c r="L3015" t="s">
        <v>1427</v>
      </c>
      <c r="M3015" s="2">
        <v>0.1</v>
      </c>
      <c r="N3015" s="3">
        <v>443</v>
      </c>
      <c r="O3015" s="3">
        <v>74</v>
      </c>
      <c r="P3015">
        <v>4</v>
      </c>
      <c r="Q3015" t="s">
        <v>7880</v>
      </c>
    </row>
    <row r="3016" spans="1:17" x14ac:dyDescent="0.25">
      <c r="A3016" t="s">
        <v>4370</v>
      </c>
      <c r="B3016" s="1">
        <v>41227</v>
      </c>
      <c r="C3016" t="s">
        <v>1850</v>
      </c>
      <c r="D3016" t="s">
        <v>38</v>
      </c>
      <c r="E3016" t="s">
        <v>178</v>
      </c>
      <c r="F3016" t="s">
        <v>4371</v>
      </c>
      <c r="G3016" t="s">
        <v>41</v>
      </c>
      <c r="H3016" t="s">
        <v>21</v>
      </c>
      <c r="I3016" t="s">
        <v>32</v>
      </c>
      <c r="J3016" t="s">
        <v>24</v>
      </c>
      <c r="K3016" t="s">
        <v>43</v>
      </c>
      <c r="L3016" t="s">
        <v>1616</v>
      </c>
      <c r="M3016" s="2">
        <v>0</v>
      </c>
      <c r="N3016" s="3">
        <v>78</v>
      </c>
      <c r="O3016" s="3">
        <v>26</v>
      </c>
      <c r="P3016">
        <v>5</v>
      </c>
      <c r="Q3016" t="s">
        <v>7881</v>
      </c>
    </row>
    <row r="3017" spans="1:17" x14ac:dyDescent="0.25">
      <c r="A3017" t="s">
        <v>4370</v>
      </c>
      <c r="B3017" s="1">
        <v>41227</v>
      </c>
      <c r="C3017" t="s">
        <v>1850</v>
      </c>
      <c r="D3017" t="s">
        <v>38</v>
      </c>
      <c r="E3017" t="s">
        <v>178</v>
      </c>
      <c r="F3017" t="s">
        <v>4371</v>
      </c>
      <c r="G3017" t="s">
        <v>41</v>
      </c>
      <c r="H3017" t="s">
        <v>21</v>
      </c>
      <c r="I3017" t="s">
        <v>32</v>
      </c>
      <c r="J3017" t="s">
        <v>24</v>
      </c>
      <c r="K3017" t="s">
        <v>43</v>
      </c>
      <c r="L3017" t="s">
        <v>2828</v>
      </c>
      <c r="M3017" s="2">
        <v>0</v>
      </c>
      <c r="N3017" s="3">
        <v>152</v>
      </c>
      <c r="O3017" s="3">
        <v>44</v>
      </c>
      <c r="P3017">
        <v>3</v>
      </c>
      <c r="Q3017" t="s">
        <v>7880</v>
      </c>
    </row>
    <row r="3018" spans="1:17" x14ac:dyDescent="0.25">
      <c r="A3018" t="s">
        <v>4370</v>
      </c>
      <c r="B3018" s="1">
        <v>41227</v>
      </c>
      <c r="C3018" t="s">
        <v>1850</v>
      </c>
      <c r="D3018" t="s">
        <v>38</v>
      </c>
      <c r="E3018" t="s">
        <v>178</v>
      </c>
      <c r="F3018" t="s">
        <v>4371</v>
      </c>
      <c r="G3018" t="s">
        <v>41</v>
      </c>
      <c r="H3018" t="s">
        <v>21</v>
      </c>
      <c r="I3018" t="s">
        <v>32</v>
      </c>
      <c r="J3018" t="s">
        <v>107</v>
      </c>
      <c r="K3018" t="s">
        <v>136</v>
      </c>
      <c r="L3018" t="s">
        <v>988</v>
      </c>
      <c r="M3018" s="2">
        <v>0.15</v>
      </c>
      <c r="N3018" s="3">
        <v>709</v>
      </c>
      <c r="O3018" s="3">
        <v>-100</v>
      </c>
      <c r="P3018">
        <v>5</v>
      </c>
      <c r="Q3018" t="s">
        <v>7880</v>
      </c>
    </row>
    <row r="3019" spans="1:17" x14ac:dyDescent="0.25">
      <c r="A3019" t="s">
        <v>4372</v>
      </c>
      <c r="B3019" s="1">
        <v>41228</v>
      </c>
      <c r="C3019" t="s">
        <v>3104</v>
      </c>
      <c r="D3019" t="s">
        <v>28</v>
      </c>
      <c r="E3019" t="s">
        <v>29</v>
      </c>
      <c r="F3019" t="s">
        <v>1683</v>
      </c>
      <c r="G3019" t="s">
        <v>20</v>
      </c>
      <c r="H3019" t="s">
        <v>47</v>
      </c>
      <c r="I3019" t="s">
        <v>32</v>
      </c>
      <c r="J3019" t="s">
        <v>24</v>
      </c>
      <c r="K3019" t="s">
        <v>43</v>
      </c>
      <c r="L3019" t="s">
        <v>377</v>
      </c>
      <c r="M3019" s="2">
        <v>0</v>
      </c>
      <c r="N3019" s="3">
        <v>15</v>
      </c>
      <c r="O3019" s="3">
        <v>5</v>
      </c>
      <c r="P3019">
        <v>1</v>
      </c>
      <c r="Q3019" t="s">
        <v>7880</v>
      </c>
    </row>
    <row r="3020" spans="1:17" x14ac:dyDescent="0.25">
      <c r="A3020" t="s">
        <v>4373</v>
      </c>
      <c r="B3020" s="1">
        <v>41228</v>
      </c>
      <c r="C3020" t="s">
        <v>2646</v>
      </c>
      <c r="D3020" t="s">
        <v>86</v>
      </c>
      <c r="E3020" t="s">
        <v>156</v>
      </c>
      <c r="F3020" t="s">
        <v>1576</v>
      </c>
      <c r="G3020" t="s">
        <v>76</v>
      </c>
      <c r="H3020" t="s">
        <v>47</v>
      </c>
      <c r="I3020" t="s">
        <v>32</v>
      </c>
      <c r="J3020" t="s">
        <v>34</v>
      </c>
      <c r="K3020" t="s">
        <v>218</v>
      </c>
      <c r="L3020" t="s">
        <v>4374</v>
      </c>
      <c r="M3020" s="2">
        <v>0</v>
      </c>
      <c r="N3020" s="3">
        <v>63</v>
      </c>
      <c r="O3020" s="3">
        <v>25</v>
      </c>
      <c r="P3020">
        <v>4</v>
      </c>
      <c r="Q3020" t="s">
        <v>7880</v>
      </c>
    </row>
    <row r="3021" spans="1:17" x14ac:dyDescent="0.25">
      <c r="A3021" t="s">
        <v>4373</v>
      </c>
      <c r="B3021" s="1">
        <v>41228</v>
      </c>
      <c r="C3021" t="s">
        <v>2646</v>
      </c>
      <c r="D3021" t="s">
        <v>86</v>
      </c>
      <c r="E3021" t="s">
        <v>156</v>
      </c>
      <c r="F3021" t="s">
        <v>1576</v>
      </c>
      <c r="G3021" t="s">
        <v>76</v>
      </c>
      <c r="H3021" t="s">
        <v>47</v>
      </c>
      <c r="I3021" t="s">
        <v>32</v>
      </c>
      <c r="J3021" t="s">
        <v>24</v>
      </c>
      <c r="K3021" t="s">
        <v>43</v>
      </c>
      <c r="L3021" t="s">
        <v>601</v>
      </c>
      <c r="M3021" s="2">
        <v>0</v>
      </c>
      <c r="N3021" s="3">
        <v>149</v>
      </c>
      <c r="O3021" s="3">
        <v>36</v>
      </c>
      <c r="P3021">
        <v>3</v>
      </c>
      <c r="Q3021" t="s">
        <v>7880</v>
      </c>
    </row>
    <row r="3022" spans="1:17" x14ac:dyDescent="0.25">
      <c r="A3022" t="s">
        <v>4375</v>
      </c>
      <c r="B3022" s="1">
        <v>41228</v>
      </c>
      <c r="C3022" t="s">
        <v>4376</v>
      </c>
      <c r="D3022" t="s">
        <v>28</v>
      </c>
      <c r="E3022" t="s">
        <v>29</v>
      </c>
      <c r="F3022" t="s">
        <v>4377</v>
      </c>
      <c r="G3022" t="s">
        <v>20</v>
      </c>
      <c r="H3022" t="s">
        <v>31</v>
      </c>
      <c r="I3022" t="s">
        <v>22</v>
      </c>
      <c r="J3022" t="s">
        <v>24</v>
      </c>
      <c r="K3022" t="s">
        <v>78</v>
      </c>
      <c r="L3022" t="s">
        <v>1981</v>
      </c>
      <c r="M3022" s="2">
        <v>0</v>
      </c>
      <c r="N3022" s="3">
        <v>26</v>
      </c>
      <c r="O3022" s="3">
        <v>8</v>
      </c>
      <c r="P3022">
        <v>2</v>
      </c>
      <c r="Q3022" t="s">
        <v>7881</v>
      </c>
    </row>
    <row r="3023" spans="1:17" x14ac:dyDescent="0.25">
      <c r="A3023" t="s">
        <v>4375</v>
      </c>
      <c r="B3023" s="1">
        <v>41228</v>
      </c>
      <c r="C3023" t="s">
        <v>4376</v>
      </c>
      <c r="D3023" t="s">
        <v>28</v>
      </c>
      <c r="E3023" t="s">
        <v>29</v>
      </c>
      <c r="F3023" t="s">
        <v>4377</v>
      </c>
      <c r="G3023" t="s">
        <v>20</v>
      </c>
      <c r="H3023" t="s">
        <v>31</v>
      </c>
      <c r="I3023" t="s">
        <v>22</v>
      </c>
      <c r="J3023" t="s">
        <v>24</v>
      </c>
      <c r="K3023" t="s">
        <v>91</v>
      </c>
      <c r="L3023" t="s">
        <v>4378</v>
      </c>
      <c r="M3023" s="2">
        <v>0</v>
      </c>
      <c r="N3023" s="3">
        <v>28</v>
      </c>
      <c r="O3023" s="3">
        <v>0</v>
      </c>
      <c r="P3023">
        <v>3</v>
      </c>
      <c r="Q3023" t="s">
        <v>7880</v>
      </c>
    </row>
    <row r="3024" spans="1:17" x14ac:dyDescent="0.25">
      <c r="A3024" t="s">
        <v>4375</v>
      </c>
      <c r="B3024" s="1">
        <v>41228</v>
      </c>
      <c r="C3024" t="s">
        <v>4376</v>
      </c>
      <c r="D3024" t="s">
        <v>28</v>
      </c>
      <c r="E3024" t="s">
        <v>29</v>
      </c>
      <c r="F3024" t="s">
        <v>4377</v>
      </c>
      <c r="G3024" t="s">
        <v>20</v>
      </c>
      <c r="H3024" t="s">
        <v>31</v>
      </c>
      <c r="I3024" t="s">
        <v>22</v>
      </c>
      <c r="J3024" t="s">
        <v>24</v>
      </c>
      <c r="K3024" t="s">
        <v>50</v>
      </c>
      <c r="L3024" t="s">
        <v>921</v>
      </c>
      <c r="M3024" s="2">
        <v>0</v>
      </c>
      <c r="N3024" s="3">
        <v>60</v>
      </c>
      <c r="O3024" s="3">
        <v>3</v>
      </c>
      <c r="P3024">
        <v>3</v>
      </c>
      <c r="Q3024" t="s">
        <v>7880</v>
      </c>
    </row>
    <row r="3025" spans="1:17" x14ac:dyDescent="0.25">
      <c r="A3025" t="s">
        <v>4379</v>
      </c>
      <c r="B3025" s="1">
        <v>41228</v>
      </c>
      <c r="C3025" t="s">
        <v>4319</v>
      </c>
      <c r="D3025" t="s">
        <v>86</v>
      </c>
      <c r="E3025" t="s">
        <v>965</v>
      </c>
      <c r="F3025" t="s">
        <v>4380</v>
      </c>
      <c r="G3025" t="s">
        <v>76</v>
      </c>
      <c r="H3025" t="s">
        <v>47</v>
      </c>
      <c r="I3025" t="s">
        <v>54</v>
      </c>
      <c r="J3025" t="s">
        <v>24</v>
      </c>
      <c r="K3025" t="s">
        <v>141</v>
      </c>
      <c r="L3025" t="s">
        <v>1168</v>
      </c>
      <c r="M3025" s="2">
        <v>0</v>
      </c>
      <c r="N3025" s="3">
        <v>1552</v>
      </c>
      <c r="O3025" s="3">
        <v>109</v>
      </c>
      <c r="P3025">
        <v>5</v>
      </c>
      <c r="Q3025" t="s">
        <v>7881</v>
      </c>
    </row>
    <row r="3026" spans="1:17" x14ac:dyDescent="0.25">
      <c r="A3026" t="s">
        <v>4379</v>
      </c>
      <c r="B3026" s="1">
        <v>41228</v>
      </c>
      <c r="C3026" t="s">
        <v>4319</v>
      </c>
      <c r="D3026" t="s">
        <v>86</v>
      </c>
      <c r="E3026" t="s">
        <v>965</v>
      </c>
      <c r="F3026" t="s">
        <v>4380</v>
      </c>
      <c r="G3026" t="s">
        <v>76</v>
      </c>
      <c r="H3026" t="s">
        <v>47</v>
      </c>
      <c r="I3026" t="s">
        <v>54</v>
      </c>
      <c r="J3026" t="s">
        <v>107</v>
      </c>
      <c r="K3026" t="s">
        <v>147</v>
      </c>
      <c r="L3026" t="s">
        <v>4381</v>
      </c>
      <c r="M3026" s="2">
        <v>0</v>
      </c>
      <c r="N3026" s="3">
        <v>735</v>
      </c>
      <c r="O3026" s="3">
        <v>191</v>
      </c>
      <c r="P3026">
        <v>6</v>
      </c>
      <c r="Q3026" t="s">
        <v>7880</v>
      </c>
    </row>
    <row r="3027" spans="1:17" x14ac:dyDescent="0.25">
      <c r="A3027" t="s">
        <v>4382</v>
      </c>
      <c r="B3027" s="1">
        <v>41229</v>
      </c>
      <c r="C3027" t="s">
        <v>707</v>
      </c>
      <c r="D3027" t="s">
        <v>38</v>
      </c>
      <c r="E3027" t="s">
        <v>380</v>
      </c>
      <c r="F3027" t="s">
        <v>4383</v>
      </c>
      <c r="G3027" t="s">
        <v>41</v>
      </c>
      <c r="H3027" t="s">
        <v>21</v>
      </c>
      <c r="I3027" t="s">
        <v>22</v>
      </c>
      <c r="J3027" t="s">
        <v>24</v>
      </c>
      <c r="K3027" t="s">
        <v>43</v>
      </c>
      <c r="L3027" t="s">
        <v>646</v>
      </c>
      <c r="M3027" s="2">
        <v>0</v>
      </c>
      <c r="N3027" s="3">
        <v>80</v>
      </c>
      <c r="O3027" s="3">
        <v>18</v>
      </c>
      <c r="P3027">
        <v>7</v>
      </c>
      <c r="Q3027" t="s">
        <v>7881</v>
      </c>
    </row>
    <row r="3028" spans="1:17" x14ac:dyDescent="0.25">
      <c r="A3028" t="s">
        <v>4382</v>
      </c>
      <c r="B3028" s="1">
        <v>41229</v>
      </c>
      <c r="C3028" t="s">
        <v>707</v>
      </c>
      <c r="D3028" t="s">
        <v>38</v>
      </c>
      <c r="E3028" t="s">
        <v>380</v>
      </c>
      <c r="F3028" t="s">
        <v>4383</v>
      </c>
      <c r="G3028" t="s">
        <v>41</v>
      </c>
      <c r="H3028" t="s">
        <v>21</v>
      </c>
      <c r="I3028" t="s">
        <v>22</v>
      </c>
      <c r="J3028" t="s">
        <v>24</v>
      </c>
      <c r="K3028" t="s">
        <v>78</v>
      </c>
      <c r="L3028" t="s">
        <v>4076</v>
      </c>
      <c r="M3028" s="2">
        <v>0</v>
      </c>
      <c r="N3028" s="3">
        <v>45</v>
      </c>
      <c r="O3028" s="3">
        <v>4</v>
      </c>
      <c r="P3028">
        <v>3</v>
      </c>
      <c r="Q3028" t="s">
        <v>7881</v>
      </c>
    </row>
    <row r="3029" spans="1:17" x14ac:dyDescent="0.25">
      <c r="A3029" t="s">
        <v>4382</v>
      </c>
      <c r="B3029" s="1">
        <v>41229</v>
      </c>
      <c r="C3029" t="s">
        <v>707</v>
      </c>
      <c r="D3029" t="s">
        <v>38</v>
      </c>
      <c r="E3029" t="s">
        <v>380</v>
      </c>
      <c r="F3029" t="s">
        <v>4383</v>
      </c>
      <c r="G3029" t="s">
        <v>41</v>
      </c>
      <c r="H3029" t="s">
        <v>21</v>
      </c>
      <c r="I3029" t="s">
        <v>22</v>
      </c>
      <c r="J3029" t="s">
        <v>107</v>
      </c>
      <c r="K3029" t="s">
        <v>186</v>
      </c>
      <c r="L3029" t="s">
        <v>3270</v>
      </c>
      <c r="M3029" s="2">
        <v>0</v>
      </c>
      <c r="N3029" s="3">
        <v>305</v>
      </c>
      <c r="O3029" s="3">
        <v>21</v>
      </c>
      <c r="P3029">
        <v>8</v>
      </c>
      <c r="Q3029" t="s">
        <v>7880</v>
      </c>
    </row>
    <row r="3030" spans="1:17" x14ac:dyDescent="0.25">
      <c r="A3030" t="s">
        <v>4384</v>
      </c>
      <c r="B3030" s="1">
        <v>41229</v>
      </c>
      <c r="C3030" t="s">
        <v>4129</v>
      </c>
      <c r="D3030" t="s">
        <v>73</v>
      </c>
      <c r="E3030" t="s">
        <v>166</v>
      </c>
      <c r="F3030" t="s">
        <v>394</v>
      </c>
      <c r="G3030" t="s">
        <v>76</v>
      </c>
      <c r="H3030" t="s">
        <v>31</v>
      </c>
      <c r="I3030" t="s">
        <v>32</v>
      </c>
      <c r="J3030" t="s">
        <v>24</v>
      </c>
      <c r="K3030" t="s">
        <v>50</v>
      </c>
      <c r="L3030" t="s">
        <v>1123</v>
      </c>
      <c r="M3030" s="2">
        <v>0.4</v>
      </c>
      <c r="N3030" s="3">
        <v>577</v>
      </c>
      <c r="O3030" s="3">
        <v>-385</v>
      </c>
      <c r="P3030">
        <v>7</v>
      </c>
      <c r="Q3030" t="s">
        <v>7881</v>
      </c>
    </row>
    <row r="3031" spans="1:17" x14ac:dyDescent="0.25">
      <c r="A3031" t="s">
        <v>4384</v>
      </c>
      <c r="B3031" s="1">
        <v>41229</v>
      </c>
      <c r="C3031" t="s">
        <v>4129</v>
      </c>
      <c r="D3031" t="s">
        <v>73</v>
      </c>
      <c r="E3031" t="s">
        <v>166</v>
      </c>
      <c r="F3031" t="s">
        <v>394</v>
      </c>
      <c r="G3031" t="s">
        <v>76</v>
      </c>
      <c r="H3031" t="s">
        <v>31</v>
      </c>
      <c r="I3031" t="s">
        <v>32</v>
      </c>
      <c r="J3031" t="s">
        <v>107</v>
      </c>
      <c r="K3031" t="s">
        <v>186</v>
      </c>
      <c r="L3031" t="s">
        <v>2895</v>
      </c>
      <c r="M3031" s="2">
        <v>0</v>
      </c>
      <c r="N3031" s="3">
        <v>231</v>
      </c>
      <c r="O3031" s="3">
        <v>99</v>
      </c>
      <c r="P3031">
        <v>4</v>
      </c>
      <c r="Q3031" t="s">
        <v>7881</v>
      </c>
    </row>
    <row r="3032" spans="1:17" x14ac:dyDescent="0.25">
      <c r="A3032" t="s">
        <v>4385</v>
      </c>
      <c r="B3032" s="1">
        <v>41229</v>
      </c>
      <c r="C3032" t="s">
        <v>2039</v>
      </c>
      <c r="D3032" t="s">
        <v>101</v>
      </c>
      <c r="E3032" t="s">
        <v>183</v>
      </c>
      <c r="F3032" t="s">
        <v>844</v>
      </c>
      <c r="G3032" t="s">
        <v>41</v>
      </c>
      <c r="H3032" t="s">
        <v>31</v>
      </c>
      <c r="I3032" t="s">
        <v>32</v>
      </c>
      <c r="J3032" t="s">
        <v>107</v>
      </c>
      <c r="K3032" t="s">
        <v>108</v>
      </c>
      <c r="L3032" t="s">
        <v>4386</v>
      </c>
      <c r="M3032" s="2">
        <v>0</v>
      </c>
      <c r="N3032" s="3">
        <v>1881</v>
      </c>
      <c r="O3032" s="3">
        <v>301</v>
      </c>
      <c r="P3032">
        <v>6</v>
      </c>
      <c r="Q3032" t="s">
        <v>7880</v>
      </c>
    </row>
    <row r="3033" spans="1:17" x14ac:dyDescent="0.25">
      <c r="A3033" t="s">
        <v>4387</v>
      </c>
      <c r="B3033" s="1">
        <v>41230</v>
      </c>
      <c r="C3033" t="s">
        <v>2695</v>
      </c>
      <c r="D3033" t="s">
        <v>86</v>
      </c>
      <c r="E3033" t="s">
        <v>965</v>
      </c>
      <c r="F3033" t="s">
        <v>4388</v>
      </c>
      <c r="G3033" t="s">
        <v>76</v>
      </c>
      <c r="H3033" t="s">
        <v>21</v>
      </c>
      <c r="I3033" t="s">
        <v>22</v>
      </c>
      <c r="J3033" t="s">
        <v>24</v>
      </c>
      <c r="K3033" t="s">
        <v>43</v>
      </c>
      <c r="L3033" t="s">
        <v>2188</v>
      </c>
      <c r="M3033" s="2">
        <v>0</v>
      </c>
      <c r="N3033" s="3">
        <v>40</v>
      </c>
      <c r="O3033" s="3">
        <v>17</v>
      </c>
      <c r="P3033">
        <v>2</v>
      </c>
      <c r="Q3033" t="s">
        <v>7881</v>
      </c>
    </row>
    <row r="3034" spans="1:17" x14ac:dyDescent="0.25">
      <c r="A3034" t="s">
        <v>4389</v>
      </c>
      <c r="B3034" s="1">
        <v>41230</v>
      </c>
      <c r="C3034" t="s">
        <v>2279</v>
      </c>
      <c r="D3034" t="s">
        <v>86</v>
      </c>
      <c r="E3034" t="s">
        <v>87</v>
      </c>
      <c r="F3034" t="s">
        <v>2632</v>
      </c>
      <c r="G3034" t="s">
        <v>76</v>
      </c>
      <c r="H3034" t="s">
        <v>31</v>
      </c>
      <c r="I3034" t="s">
        <v>32</v>
      </c>
      <c r="J3034" t="s">
        <v>107</v>
      </c>
      <c r="K3034" t="s">
        <v>186</v>
      </c>
      <c r="L3034" t="s">
        <v>3781</v>
      </c>
      <c r="M3034" s="2">
        <v>0</v>
      </c>
      <c r="N3034" s="3">
        <v>82</v>
      </c>
      <c r="O3034" s="3">
        <v>7</v>
      </c>
      <c r="P3034">
        <v>1</v>
      </c>
      <c r="Q3034" t="s">
        <v>7881</v>
      </c>
    </row>
    <row r="3035" spans="1:17" x14ac:dyDescent="0.25">
      <c r="A3035" t="s">
        <v>4390</v>
      </c>
      <c r="B3035" s="1">
        <v>41230</v>
      </c>
      <c r="C3035" t="s">
        <v>925</v>
      </c>
      <c r="D3035" t="s">
        <v>28</v>
      </c>
      <c r="E3035" t="s">
        <v>29</v>
      </c>
      <c r="F3035" t="s">
        <v>115</v>
      </c>
      <c r="G3035" t="s">
        <v>20</v>
      </c>
      <c r="H3035" t="s">
        <v>47</v>
      </c>
      <c r="I3035" t="s">
        <v>54</v>
      </c>
      <c r="J3035" t="s">
        <v>24</v>
      </c>
      <c r="K3035" t="s">
        <v>43</v>
      </c>
      <c r="L3035" t="s">
        <v>1365</v>
      </c>
      <c r="M3035" s="2">
        <v>0.5</v>
      </c>
      <c r="N3035" s="3">
        <v>43</v>
      </c>
      <c r="O3035" s="3">
        <v>-7</v>
      </c>
      <c r="P3035">
        <v>5</v>
      </c>
      <c r="Q3035" t="s">
        <v>7881</v>
      </c>
    </row>
    <row r="3036" spans="1:17" x14ac:dyDescent="0.25">
      <c r="A3036" t="s">
        <v>4391</v>
      </c>
      <c r="B3036" s="1">
        <v>41230</v>
      </c>
      <c r="C3036" t="s">
        <v>1715</v>
      </c>
      <c r="D3036" t="s">
        <v>73</v>
      </c>
      <c r="E3036" t="s">
        <v>534</v>
      </c>
      <c r="F3036" t="s">
        <v>4392</v>
      </c>
      <c r="G3036" t="s">
        <v>76</v>
      </c>
      <c r="H3036" t="s">
        <v>31</v>
      </c>
      <c r="I3036" t="s">
        <v>32</v>
      </c>
      <c r="J3036" t="s">
        <v>34</v>
      </c>
      <c r="K3036" t="s">
        <v>97</v>
      </c>
      <c r="L3036" t="s">
        <v>4393</v>
      </c>
      <c r="M3036" s="2">
        <v>0.6</v>
      </c>
      <c r="N3036" s="3">
        <v>343</v>
      </c>
      <c r="O3036" s="3">
        <v>-223</v>
      </c>
      <c r="P3036">
        <v>5</v>
      </c>
      <c r="Q3036" t="s">
        <v>7881</v>
      </c>
    </row>
    <row r="3037" spans="1:17" x14ac:dyDescent="0.25">
      <c r="A3037" t="s">
        <v>4394</v>
      </c>
      <c r="B3037" s="1">
        <v>41232</v>
      </c>
      <c r="C3037" t="s">
        <v>2695</v>
      </c>
      <c r="D3037" t="s">
        <v>28</v>
      </c>
      <c r="E3037" t="s">
        <v>664</v>
      </c>
      <c r="F3037" t="s">
        <v>665</v>
      </c>
      <c r="G3037" t="s">
        <v>20</v>
      </c>
      <c r="H3037" t="s">
        <v>21</v>
      </c>
      <c r="I3037" t="s">
        <v>22</v>
      </c>
      <c r="J3037" t="s">
        <v>24</v>
      </c>
      <c r="K3037" t="s">
        <v>63</v>
      </c>
      <c r="L3037" t="s">
        <v>1202</v>
      </c>
      <c r="M3037" s="2">
        <v>0</v>
      </c>
      <c r="N3037" s="3">
        <v>12</v>
      </c>
      <c r="O3037" s="3">
        <v>2</v>
      </c>
      <c r="P3037">
        <v>1</v>
      </c>
      <c r="Q3037" t="s">
        <v>7881</v>
      </c>
    </row>
    <row r="3038" spans="1:17" x14ac:dyDescent="0.25">
      <c r="A3038" t="s">
        <v>4395</v>
      </c>
      <c r="B3038" s="1">
        <v>41232</v>
      </c>
      <c r="C3038" t="s">
        <v>1600</v>
      </c>
      <c r="D3038" t="s">
        <v>38</v>
      </c>
      <c r="E3038" t="s">
        <v>820</v>
      </c>
      <c r="F3038" t="s">
        <v>3356</v>
      </c>
      <c r="G3038" t="s">
        <v>41</v>
      </c>
      <c r="H3038" t="s">
        <v>31</v>
      </c>
      <c r="I3038" t="s">
        <v>32</v>
      </c>
      <c r="J3038" t="s">
        <v>24</v>
      </c>
      <c r="K3038" t="s">
        <v>78</v>
      </c>
      <c r="L3038" t="s">
        <v>1285</v>
      </c>
      <c r="M3038" s="2">
        <v>0</v>
      </c>
      <c r="N3038" s="3">
        <v>148</v>
      </c>
      <c r="O3038" s="3">
        <v>59</v>
      </c>
      <c r="P3038">
        <v>3</v>
      </c>
      <c r="Q3038" t="s">
        <v>7880</v>
      </c>
    </row>
    <row r="3039" spans="1:17" x14ac:dyDescent="0.25">
      <c r="A3039" t="s">
        <v>4395</v>
      </c>
      <c r="B3039" s="1">
        <v>41232</v>
      </c>
      <c r="C3039" t="s">
        <v>1600</v>
      </c>
      <c r="D3039" t="s">
        <v>38</v>
      </c>
      <c r="E3039" t="s">
        <v>820</v>
      </c>
      <c r="F3039" t="s">
        <v>3356</v>
      </c>
      <c r="G3039" t="s">
        <v>41</v>
      </c>
      <c r="H3039" t="s">
        <v>31</v>
      </c>
      <c r="I3039" t="s">
        <v>32</v>
      </c>
      <c r="J3039" t="s">
        <v>24</v>
      </c>
      <c r="K3039" t="s">
        <v>91</v>
      </c>
      <c r="L3039" t="s">
        <v>4152</v>
      </c>
      <c r="M3039" s="2">
        <v>0</v>
      </c>
      <c r="N3039" s="3">
        <v>56</v>
      </c>
      <c r="O3039" s="3">
        <v>25</v>
      </c>
      <c r="P3039">
        <v>5</v>
      </c>
      <c r="Q3039" t="s">
        <v>7881</v>
      </c>
    </row>
    <row r="3040" spans="1:17" x14ac:dyDescent="0.25">
      <c r="A3040" t="s">
        <v>4396</v>
      </c>
      <c r="B3040" s="1">
        <v>41232</v>
      </c>
      <c r="C3040" t="s">
        <v>861</v>
      </c>
      <c r="D3040" t="s">
        <v>101</v>
      </c>
      <c r="E3040" t="s">
        <v>291</v>
      </c>
      <c r="F3040" t="s">
        <v>596</v>
      </c>
      <c r="G3040" t="s">
        <v>41</v>
      </c>
      <c r="H3040" t="s">
        <v>21</v>
      </c>
      <c r="I3040" t="s">
        <v>32</v>
      </c>
      <c r="J3040" t="s">
        <v>24</v>
      </c>
      <c r="K3040" t="s">
        <v>43</v>
      </c>
      <c r="L3040" t="s">
        <v>689</v>
      </c>
      <c r="M3040" s="2">
        <v>0</v>
      </c>
      <c r="N3040" s="3">
        <v>26</v>
      </c>
      <c r="O3040" s="3">
        <v>8</v>
      </c>
      <c r="P3040">
        <v>2</v>
      </c>
      <c r="Q3040" t="s">
        <v>7881</v>
      </c>
    </row>
    <row r="3041" spans="1:17" x14ac:dyDescent="0.25">
      <c r="A3041" t="s">
        <v>4396</v>
      </c>
      <c r="B3041" s="1">
        <v>41232</v>
      </c>
      <c r="C3041" t="s">
        <v>861</v>
      </c>
      <c r="D3041" t="s">
        <v>101</v>
      </c>
      <c r="E3041" t="s">
        <v>291</v>
      </c>
      <c r="F3041" t="s">
        <v>596</v>
      </c>
      <c r="G3041" t="s">
        <v>41</v>
      </c>
      <c r="H3041" t="s">
        <v>21</v>
      </c>
      <c r="I3041" t="s">
        <v>32</v>
      </c>
      <c r="J3041" t="s">
        <v>24</v>
      </c>
      <c r="K3041" t="s">
        <v>63</v>
      </c>
      <c r="L3041" t="s">
        <v>3586</v>
      </c>
      <c r="M3041" s="2">
        <v>0</v>
      </c>
      <c r="N3041" s="3">
        <v>15</v>
      </c>
      <c r="O3041" s="3">
        <v>3</v>
      </c>
      <c r="P3041">
        <v>1</v>
      </c>
      <c r="Q3041" t="s">
        <v>7880</v>
      </c>
    </row>
    <row r="3042" spans="1:17" x14ac:dyDescent="0.25">
      <c r="A3042" t="s">
        <v>4396</v>
      </c>
      <c r="B3042" s="1">
        <v>41232</v>
      </c>
      <c r="C3042" t="s">
        <v>861</v>
      </c>
      <c r="D3042" t="s">
        <v>101</v>
      </c>
      <c r="E3042" t="s">
        <v>291</v>
      </c>
      <c r="F3042" t="s">
        <v>596</v>
      </c>
      <c r="G3042" t="s">
        <v>41</v>
      </c>
      <c r="H3042" t="s">
        <v>21</v>
      </c>
      <c r="I3042" t="s">
        <v>32</v>
      </c>
      <c r="J3042" t="s">
        <v>107</v>
      </c>
      <c r="K3042" t="s">
        <v>186</v>
      </c>
      <c r="L3042" t="s">
        <v>987</v>
      </c>
      <c r="M3042" s="2">
        <v>0</v>
      </c>
      <c r="N3042" s="3">
        <v>349</v>
      </c>
      <c r="O3042" s="3">
        <v>105</v>
      </c>
      <c r="P3042">
        <v>3</v>
      </c>
      <c r="Q3042" t="s">
        <v>7881</v>
      </c>
    </row>
    <row r="3043" spans="1:17" x14ac:dyDescent="0.25">
      <c r="A3043" t="s">
        <v>4396</v>
      </c>
      <c r="B3043" s="1">
        <v>41232</v>
      </c>
      <c r="C3043" t="s">
        <v>861</v>
      </c>
      <c r="D3043" t="s">
        <v>101</v>
      </c>
      <c r="E3043" t="s">
        <v>291</v>
      </c>
      <c r="F3043" t="s">
        <v>596</v>
      </c>
      <c r="G3043" t="s">
        <v>41</v>
      </c>
      <c r="H3043" t="s">
        <v>21</v>
      </c>
      <c r="I3043" t="s">
        <v>32</v>
      </c>
      <c r="J3043" t="s">
        <v>107</v>
      </c>
      <c r="K3043" t="s">
        <v>147</v>
      </c>
      <c r="L3043" t="s">
        <v>4397</v>
      </c>
      <c r="M3043" s="2">
        <v>0</v>
      </c>
      <c r="N3043" s="3">
        <v>636</v>
      </c>
      <c r="O3043" s="3">
        <v>146</v>
      </c>
      <c r="P3043">
        <v>2</v>
      </c>
      <c r="Q3043" t="s">
        <v>7880</v>
      </c>
    </row>
    <row r="3044" spans="1:17" x14ac:dyDescent="0.25">
      <c r="A3044" t="s">
        <v>4398</v>
      </c>
      <c r="B3044" s="1">
        <v>41232</v>
      </c>
      <c r="C3044" t="s">
        <v>2546</v>
      </c>
      <c r="D3044" t="s">
        <v>28</v>
      </c>
      <c r="E3044" t="s">
        <v>29</v>
      </c>
      <c r="F3044" t="s">
        <v>280</v>
      </c>
      <c r="G3044" t="s">
        <v>20</v>
      </c>
      <c r="H3044" t="s">
        <v>31</v>
      </c>
      <c r="I3044" t="s">
        <v>54</v>
      </c>
      <c r="J3044" t="s">
        <v>24</v>
      </c>
      <c r="K3044" t="s">
        <v>78</v>
      </c>
      <c r="L3044" t="s">
        <v>1423</v>
      </c>
      <c r="M3044" s="2">
        <v>0.1</v>
      </c>
      <c r="N3044" s="3">
        <v>12</v>
      </c>
      <c r="O3044" s="3">
        <v>4</v>
      </c>
      <c r="P3044">
        <v>2</v>
      </c>
      <c r="Q3044" t="s">
        <v>7881</v>
      </c>
    </row>
    <row r="3045" spans="1:17" x14ac:dyDescent="0.25">
      <c r="A3045" t="s">
        <v>4399</v>
      </c>
      <c r="B3045" s="1">
        <v>41233</v>
      </c>
      <c r="C3045" t="s">
        <v>481</v>
      </c>
      <c r="D3045" t="s">
        <v>28</v>
      </c>
      <c r="E3045" t="s">
        <v>29</v>
      </c>
      <c r="F3045" t="s">
        <v>4400</v>
      </c>
      <c r="G3045" t="s">
        <v>20</v>
      </c>
      <c r="H3045" t="s">
        <v>21</v>
      </c>
      <c r="I3045" t="s">
        <v>54</v>
      </c>
      <c r="J3045" t="s">
        <v>24</v>
      </c>
      <c r="K3045" t="s">
        <v>78</v>
      </c>
      <c r="L3045" t="s">
        <v>1981</v>
      </c>
      <c r="M3045" s="2">
        <v>0</v>
      </c>
      <c r="N3045" s="3">
        <v>26</v>
      </c>
      <c r="O3045" s="3">
        <v>8</v>
      </c>
      <c r="P3045">
        <v>2</v>
      </c>
      <c r="Q3045" t="s">
        <v>7881</v>
      </c>
    </row>
    <row r="3046" spans="1:17" x14ac:dyDescent="0.25">
      <c r="A3046" t="s">
        <v>4399</v>
      </c>
      <c r="B3046" s="1">
        <v>41233</v>
      </c>
      <c r="C3046" t="s">
        <v>481</v>
      </c>
      <c r="D3046" t="s">
        <v>28</v>
      </c>
      <c r="E3046" t="s">
        <v>29</v>
      </c>
      <c r="F3046" t="s">
        <v>4400</v>
      </c>
      <c r="G3046" t="s">
        <v>20</v>
      </c>
      <c r="H3046" t="s">
        <v>21</v>
      </c>
      <c r="I3046" t="s">
        <v>54</v>
      </c>
      <c r="J3046" t="s">
        <v>24</v>
      </c>
      <c r="K3046" t="s">
        <v>50</v>
      </c>
      <c r="L3046" t="s">
        <v>920</v>
      </c>
      <c r="M3046" s="2">
        <v>0</v>
      </c>
      <c r="N3046" s="3">
        <v>19</v>
      </c>
      <c r="O3046" s="3">
        <v>6</v>
      </c>
      <c r="P3046">
        <v>2</v>
      </c>
      <c r="Q3046" t="s">
        <v>7880</v>
      </c>
    </row>
    <row r="3047" spans="1:17" x14ac:dyDescent="0.25">
      <c r="A3047" t="s">
        <v>4399</v>
      </c>
      <c r="B3047" s="1">
        <v>41233</v>
      </c>
      <c r="C3047" t="s">
        <v>481</v>
      </c>
      <c r="D3047" t="s">
        <v>28</v>
      </c>
      <c r="E3047" t="s">
        <v>29</v>
      </c>
      <c r="F3047" t="s">
        <v>4400</v>
      </c>
      <c r="G3047" t="s">
        <v>20</v>
      </c>
      <c r="H3047" t="s">
        <v>21</v>
      </c>
      <c r="I3047" t="s">
        <v>54</v>
      </c>
      <c r="J3047" t="s">
        <v>24</v>
      </c>
      <c r="K3047" t="s">
        <v>50</v>
      </c>
      <c r="L3047" t="s">
        <v>1248</v>
      </c>
      <c r="M3047" s="2">
        <v>0</v>
      </c>
      <c r="N3047" s="3">
        <v>185</v>
      </c>
      <c r="O3047" s="3">
        <v>55</v>
      </c>
      <c r="P3047">
        <v>3</v>
      </c>
      <c r="Q3047" t="s">
        <v>7881</v>
      </c>
    </row>
    <row r="3048" spans="1:17" x14ac:dyDescent="0.25">
      <c r="A3048" t="s">
        <v>4401</v>
      </c>
      <c r="B3048" s="1">
        <v>41233</v>
      </c>
      <c r="C3048" t="s">
        <v>1734</v>
      </c>
      <c r="D3048" t="s">
        <v>101</v>
      </c>
      <c r="E3048" t="s">
        <v>291</v>
      </c>
      <c r="F3048" t="s">
        <v>2638</v>
      </c>
      <c r="G3048" t="s">
        <v>41</v>
      </c>
      <c r="H3048" t="s">
        <v>31</v>
      </c>
      <c r="I3048" t="s">
        <v>32</v>
      </c>
      <c r="J3048" t="s">
        <v>107</v>
      </c>
      <c r="K3048" t="s">
        <v>147</v>
      </c>
      <c r="L3048" t="s">
        <v>4402</v>
      </c>
      <c r="M3048" s="2">
        <v>0</v>
      </c>
      <c r="N3048" s="3">
        <v>257</v>
      </c>
      <c r="O3048" s="3">
        <v>33</v>
      </c>
      <c r="P3048">
        <v>2</v>
      </c>
      <c r="Q3048" t="s">
        <v>7881</v>
      </c>
    </row>
    <row r="3049" spans="1:17" x14ac:dyDescent="0.25">
      <c r="A3049" t="s">
        <v>4403</v>
      </c>
      <c r="B3049" s="1">
        <v>41233</v>
      </c>
      <c r="C3049" t="s">
        <v>303</v>
      </c>
      <c r="D3049" t="s">
        <v>38</v>
      </c>
      <c r="E3049" t="s">
        <v>178</v>
      </c>
      <c r="F3049" t="s">
        <v>385</v>
      </c>
      <c r="G3049" t="s">
        <v>41</v>
      </c>
      <c r="H3049" t="s">
        <v>31</v>
      </c>
      <c r="I3049" t="s">
        <v>32</v>
      </c>
      <c r="J3049" t="s">
        <v>24</v>
      </c>
      <c r="K3049" t="s">
        <v>91</v>
      </c>
      <c r="L3049" t="s">
        <v>4152</v>
      </c>
      <c r="M3049" s="2">
        <v>0</v>
      </c>
      <c r="N3049" s="3">
        <v>34</v>
      </c>
      <c r="O3049" s="3">
        <v>15</v>
      </c>
      <c r="P3049">
        <v>3</v>
      </c>
      <c r="Q3049" t="s">
        <v>7880</v>
      </c>
    </row>
    <row r="3050" spans="1:17" x14ac:dyDescent="0.25">
      <c r="A3050" t="s">
        <v>4403</v>
      </c>
      <c r="B3050" s="1">
        <v>41233</v>
      </c>
      <c r="C3050" t="s">
        <v>303</v>
      </c>
      <c r="D3050" t="s">
        <v>38</v>
      </c>
      <c r="E3050" t="s">
        <v>178</v>
      </c>
      <c r="F3050" t="s">
        <v>385</v>
      </c>
      <c r="G3050" t="s">
        <v>41</v>
      </c>
      <c r="H3050" t="s">
        <v>31</v>
      </c>
      <c r="I3050" t="s">
        <v>32</v>
      </c>
      <c r="J3050" t="s">
        <v>24</v>
      </c>
      <c r="K3050" t="s">
        <v>145</v>
      </c>
      <c r="L3050" t="s">
        <v>4404</v>
      </c>
      <c r="M3050" s="2">
        <v>0</v>
      </c>
      <c r="N3050" s="3">
        <v>140</v>
      </c>
      <c r="O3050" s="3">
        <v>4</v>
      </c>
      <c r="P3050">
        <v>3</v>
      </c>
      <c r="Q3050" t="s">
        <v>7880</v>
      </c>
    </row>
    <row r="3051" spans="1:17" x14ac:dyDescent="0.25">
      <c r="A3051" t="s">
        <v>4405</v>
      </c>
      <c r="B3051" s="1">
        <v>41233</v>
      </c>
      <c r="C3051" t="s">
        <v>369</v>
      </c>
      <c r="D3051" t="s">
        <v>38</v>
      </c>
      <c r="E3051" t="s">
        <v>178</v>
      </c>
      <c r="F3051" t="s">
        <v>4406</v>
      </c>
      <c r="G3051" t="s">
        <v>41</v>
      </c>
      <c r="H3051" t="s">
        <v>47</v>
      </c>
      <c r="I3051" t="s">
        <v>32</v>
      </c>
      <c r="J3051" t="s">
        <v>34</v>
      </c>
      <c r="K3051" t="s">
        <v>97</v>
      </c>
      <c r="L3051" t="s">
        <v>3677</v>
      </c>
      <c r="M3051" s="2">
        <v>0.1</v>
      </c>
      <c r="N3051" s="3">
        <v>723</v>
      </c>
      <c r="O3051" s="3">
        <v>-80</v>
      </c>
      <c r="P3051">
        <v>9</v>
      </c>
      <c r="Q3051" t="s">
        <v>7880</v>
      </c>
    </row>
    <row r="3052" spans="1:17" x14ac:dyDescent="0.25">
      <c r="A3052" t="s">
        <v>4405</v>
      </c>
      <c r="B3052" s="1">
        <v>41233</v>
      </c>
      <c r="C3052" t="s">
        <v>369</v>
      </c>
      <c r="D3052" t="s">
        <v>38</v>
      </c>
      <c r="E3052" t="s">
        <v>178</v>
      </c>
      <c r="F3052" t="s">
        <v>4406</v>
      </c>
      <c r="G3052" t="s">
        <v>41</v>
      </c>
      <c r="H3052" t="s">
        <v>47</v>
      </c>
      <c r="I3052" t="s">
        <v>32</v>
      </c>
      <c r="J3052" t="s">
        <v>34</v>
      </c>
      <c r="K3052" t="s">
        <v>97</v>
      </c>
      <c r="L3052" t="s">
        <v>4407</v>
      </c>
      <c r="M3052" s="2">
        <v>0.1</v>
      </c>
      <c r="N3052" s="3">
        <v>280</v>
      </c>
      <c r="O3052" s="3">
        <v>25</v>
      </c>
      <c r="P3052">
        <v>6</v>
      </c>
      <c r="Q3052" t="s">
        <v>7881</v>
      </c>
    </row>
    <row r="3053" spans="1:17" x14ac:dyDescent="0.25">
      <c r="A3053" t="s">
        <v>4405</v>
      </c>
      <c r="B3053" s="1">
        <v>41233</v>
      </c>
      <c r="C3053" t="s">
        <v>369</v>
      </c>
      <c r="D3053" t="s">
        <v>38</v>
      </c>
      <c r="E3053" t="s">
        <v>178</v>
      </c>
      <c r="F3053" t="s">
        <v>4406</v>
      </c>
      <c r="G3053" t="s">
        <v>41</v>
      </c>
      <c r="H3053" t="s">
        <v>47</v>
      </c>
      <c r="I3053" t="s">
        <v>32</v>
      </c>
      <c r="J3053" t="s">
        <v>24</v>
      </c>
      <c r="K3053" t="s">
        <v>25</v>
      </c>
      <c r="L3053" t="s">
        <v>4408</v>
      </c>
      <c r="M3053" s="2">
        <v>0</v>
      </c>
      <c r="N3053" s="3">
        <v>131</v>
      </c>
      <c r="O3053" s="3">
        <v>27</v>
      </c>
      <c r="P3053">
        <v>4</v>
      </c>
      <c r="Q3053" t="s">
        <v>7881</v>
      </c>
    </row>
    <row r="3054" spans="1:17" x14ac:dyDescent="0.25">
      <c r="A3054" t="s">
        <v>4409</v>
      </c>
      <c r="B3054" s="1">
        <v>41233</v>
      </c>
      <c r="C3054" t="s">
        <v>4410</v>
      </c>
      <c r="D3054" t="s">
        <v>338</v>
      </c>
      <c r="E3054" t="s">
        <v>401</v>
      </c>
      <c r="F3054" t="s">
        <v>402</v>
      </c>
      <c r="G3054" t="s">
        <v>41</v>
      </c>
      <c r="H3054" t="s">
        <v>47</v>
      </c>
      <c r="I3054" t="s">
        <v>22</v>
      </c>
      <c r="J3054" t="s">
        <v>24</v>
      </c>
      <c r="K3054" t="s">
        <v>25</v>
      </c>
      <c r="L3054" t="s">
        <v>3094</v>
      </c>
      <c r="M3054" s="2">
        <v>0</v>
      </c>
      <c r="N3054" s="3">
        <v>62</v>
      </c>
      <c r="O3054" s="3">
        <v>8</v>
      </c>
      <c r="P3054">
        <v>2</v>
      </c>
      <c r="Q3054" t="s">
        <v>7881</v>
      </c>
    </row>
    <row r="3055" spans="1:17" x14ac:dyDescent="0.25">
      <c r="A3055" t="s">
        <v>4411</v>
      </c>
      <c r="B3055" s="1">
        <v>41233</v>
      </c>
      <c r="C3055" t="s">
        <v>1923</v>
      </c>
      <c r="D3055" t="s">
        <v>18</v>
      </c>
      <c r="E3055" t="s">
        <v>128</v>
      </c>
      <c r="F3055" t="s">
        <v>129</v>
      </c>
      <c r="G3055" t="s">
        <v>20</v>
      </c>
      <c r="H3055" t="s">
        <v>31</v>
      </c>
      <c r="I3055" t="s">
        <v>32</v>
      </c>
      <c r="J3055" t="s">
        <v>107</v>
      </c>
      <c r="K3055" t="s">
        <v>147</v>
      </c>
      <c r="L3055" t="s">
        <v>4381</v>
      </c>
      <c r="M3055" s="2">
        <v>0.5</v>
      </c>
      <c r="N3055" s="3">
        <v>122</v>
      </c>
      <c r="O3055" s="3">
        <v>-59</v>
      </c>
      <c r="P3055">
        <v>2</v>
      </c>
      <c r="Q3055" t="s">
        <v>7880</v>
      </c>
    </row>
    <row r="3056" spans="1:17" x14ac:dyDescent="0.25">
      <c r="A3056" t="s">
        <v>4411</v>
      </c>
      <c r="B3056" s="1">
        <v>41233</v>
      </c>
      <c r="C3056" t="s">
        <v>1923</v>
      </c>
      <c r="D3056" t="s">
        <v>18</v>
      </c>
      <c r="E3056" t="s">
        <v>128</v>
      </c>
      <c r="F3056" t="s">
        <v>129</v>
      </c>
      <c r="G3056" t="s">
        <v>20</v>
      </c>
      <c r="H3056" t="s">
        <v>31</v>
      </c>
      <c r="I3056" t="s">
        <v>32</v>
      </c>
      <c r="J3056" t="s">
        <v>107</v>
      </c>
      <c r="K3056" t="s">
        <v>136</v>
      </c>
      <c r="L3056" t="s">
        <v>2392</v>
      </c>
      <c r="M3056" s="2">
        <v>0.5</v>
      </c>
      <c r="N3056" s="3">
        <v>100</v>
      </c>
      <c r="O3056" s="3">
        <v>-42</v>
      </c>
      <c r="P3056">
        <v>3</v>
      </c>
      <c r="Q3056" t="s">
        <v>7881</v>
      </c>
    </row>
    <row r="3057" spans="1:17" x14ac:dyDescent="0.25">
      <c r="A3057" t="s">
        <v>4412</v>
      </c>
      <c r="B3057" s="1">
        <v>41233</v>
      </c>
      <c r="C3057" t="s">
        <v>3067</v>
      </c>
      <c r="D3057" t="s">
        <v>101</v>
      </c>
      <c r="E3057" t="s">
        <v>874</v>
      </c>
      <c r="F3057" t="s">
        <v>1787</v>
      </c>
      <c r="G3057" t="s">
        <v>41</v>
      </c>
      <c r="H3057" t="s">
        <v>47</v>
      </c>
      <c r="I3057" t="s">
        <v>22</v>
      </c>
      <c r="J3057" t="s">
        <v>24</v>
      </c>
      <c r="K3057" t="s">
        <v>63</v>
      </c>
      <c r="L3057" t="s">
        <v>4413</v>
      </c>
      <c r="M3057" s="2">
        <v>0</v>
      </c>
      <c r="N3057" s="3">
        <v>43</v>
      </c>
      <c r="O3057" s="3">
        <v>4</v>
      </c>
      <c r="P3057">
        <v>3</v>
      </c>
      <c r="Q3057" t="s">
        <v>7881</v>
      </c>
    </row>
    <row r="3058" spans="1:17" x14ac:dyDescent="0.25">
      <c r="A3058" t="s">
        <v>4414</v>
      </c>
      <c r="B3058" s="1">
        <v>41234</v>
      </c>
      <c r="C3058" t="s">
        <v>1881</v>
      </c>
      <c r="D3058" t="s">
        <v>28</v>
      </c>
      <c r="E3058" t="s">
        <v>29</v>
      </c>
      <c r="F3058" t="s">
        <v>280</v>
      </c>
      <c r="G3058" t="s">
        <v>20</v>
      </c>
      <c r="H3058" t="s">
        <v>31</v>
      </c>
      <c r="I3058" t="s">
        <v>32</v>
      </c>
      <c r="J3058" t="s">
        <v>24</v>
      </c>
      <c r="K3058" t="s">
        <v>50</v>
      </c>
      <c r="L3058" t="s">
        <v>962</v>
      </c>
      <c r="M3058" s="2">
        <v>0.1</v>
      </c>
      <c r="N3058" s="3">
        <v>43</v>
      </c>
      <c r="O3058" s="3">
        <v>1</v>
      </c>
      <c r="P3058">
        <v>2</v>
      </c>
      <c r="Q3058" t="s">
        <v>7880</v>
      </c>
    </row>
    <row r="3059" spans="1:17" x14ac:dyDescent="0.25">
      <c r="A3059" t="s">
        <v>4415</v>
      </c>
      <c r="B3059" s="1">
        <v>41234</v>
      </c>
      <c r="C3059" t="s">
        <v>1345</v>
      </c>
      <c r="D3059" t="s">
        <v>28</v>
      </c>
      <c r="E3059" t="s">
        <v>29</v>
      </c>
      <c r="F3059" t="s">
        <v>4416</v>
      </c>
      <c r="G3059" t="s">
        <v>20</v>
      </c>
      <c r="H3059" t="s">
        <v>47</v>
      </c>
      <c r="I3059" t="s">
        <v>32</v>
      </c>
      <c r="J3059" t="s">
        <v>24</v>
      </c>
      <c r="K3059" t="s">
        <v>78</v>
      </c>
      <c r="L3059" t="s">
        <v>409</v>
      </c>
      <c r="M3059" s="2">
        <v>0</v>
      </c>
      <c r="N3059" s="3">
        <v>82</v>
      </c>
      <c r="O3059" s="3">
        <v>24</v>
      </c>
      <c r="P3059">
        <v>6</v>
      </c>
      <c r="Q3059" t="s">
        <v>7880</v>
      </c>
    </row>
    <row r="3060" spans="1:17" x14ac:dyDescent="0.25">
      <c r="A3060" t="s">
        <v>4415</v>
      </c>
      <c r="B3060" s="1">
        <v>41234</v>
      </c>
      <c r="C3060" t="s">
        <v>1345</v>
      </c>
      <c r="D3060" t="s">
        <v>28</v>
      </c>
      <c r="E3060" t="s">
        <v>29</v>
      </c>
      <c r="F3060" t="s">
        <v>4416</v>
      </c>
      <c r="G3060" t="s">
        <v>20</v>
      </c>
      <c r="H3060" t="s">
        <v>47</v>
      </c>
      <c r="I3060" t="s">
        <v>32</v>
      </c>
      <c r="J3060" t="s">
        <v>24</v>
      </c>
      <c r="K3060" t="s">
        <v>78</v>
      </c>
      <c r="L3060" t="s">
        <v>105</v>
      </c>
      <c r="M3060" s="2">
        <v>0</v>
      </c>
      <c r="N3060" s="3">
        <v>18</v>
      </c>
      <c r="O3060" s="3">
        <v>3</v>
      </c>
      <c r="P3060">
        <v>2</v>
      </c>
      <c r="Q3060" t="s">
        <v>7881</v>
      </c>
    </row>
    <row r="3061" spans="1:17" x14ac:dyDescent="0.25">
      <c r="A3061" t="s">
        <v>4417</v>
      </c>
      <c r="B3061" s="1">
        <v>41234</v>
      </c>
      <c r="C3061" t="s">
        <v>3564</v>
      </c>
      <c r="D3061" t="s">
        <v>38</v>
      </c>
      <c r="E3061" t="s">
        <v>820</v>
      </c>
      <c r="F3061" t="s">
        <v>2594</v>
      </c>
      <c r="G3061" t="s">
        <v>41</v>
      </c>
      <c r="H3061" t="s">
        <v>31</v>
      </c>
      <c r="I3061" t="s">
        <v>22</v>
      </c>
      <c r="J3061" t="s">
        <v>24</v>
      </c>
      <c r="K3061" t="s">
        <v>63</v>
      </c>
      <c r="L3061" t="s">
        <v>884</v>
      </c>
      <c r="M3061" s="2">
        <v>0</v>
      </c>
      <c r="N3061" s="3">
        <v>23</v>
      </c>
      <c r="O3061" s="3">
        <v>0</v>
      </c>
      <c r="P3061">
        <v>2</v>
      </c>
      <c r="Q3061" t="s">
        <v>7881</v>
      </c>
    </row>
    <row r="3062" spans="1:17" x14ac:dyDescent="0.25">
      <c r="A3062" t="s">
        <v>4417</v>
      </c>
      <c r="B3062" s="1">
        <v>41234</v>
      </c>
      <c r="C3062" t="s">
        <v>3564</v>
      </c>
      <c r="D3062" t="s">
        <v>38</v>
      </c>
      <c r="E3062" t="s">
        <v>820</v>
      </c>
      <c r="F3062" t="s">
        <v>2594</v>
      </c>
      <c r="G3062" t="s">
        <v>41</v>
      </c>
      <c r="H3062" t="s">
        <v>31</v>
      </c>
      <c r="I3062" t="s">
        <v>22</v>
      </c>
      <c r="J3062" t="s">
        <v>107</v>
      </c>
      <c r="K3062" t="s">
        <v>108</v>
      </c>
      <c r="L3062" t="s">
        <v>1334</v>
      </c>
      <c r="M3062" s="2">
        <v>0.15</v>
      </c>
      <c r="N3062" s="3">
        <v>1594</v>
      </c>
      <c r="O3062" s="3">
        <v>-225</v>
      </c>
      <c r="P3062">
        <v>7</v>
      </c>
      <c r="Q3062" t="s">
        <v>7881</v>
      </c>
    </row>
    <row r="3063" spans="1:17" x14ac:dyDescent="0.25">
      <c r="A3063" t="s">
        <v>4418</v>
      </c>
      <c r="B3063" s="1">
        <v>41234</v>
      </c>
      <c r="C3063" t="s">
        <v>182</v>
      </c>
      <c r="D3063" t="s">
        <v>101</v>
      </c>
      <c r="E3063" t="s">
        <v>1289</v>
      </c>
      <c r="F3063" t="s">
        <v>2128</v>
      </c>
      <c r="G3063" t="s">
        <v>41</v>
      </c>
      <c r="H3063" t="s">
        <v>31</v>
      </c>
      <c r="I3063" t="s">
        <v>32</v>
      </c>
      <c r="J3063" t="s">
        <v>34</v>
      </c>
      <c r="K3063" t="s">
        <v>97</v>
      </c>
      <c r="L3063" t="s">
        <v>4419</v>
      </c>
      <c r="M3063" s="2">
        <v>0.1</v>
      </c>
      <c r="N3063" s="3">
        <v>103</v>
      </c>
      <c r="O3063" s="3">
        <v>-6</v>
      </c>
      <c r="P3063">
        <v>2</v>
      </c>
      <c r="Q3063" t="s">
        <v>7881</v>
      </c>
    </row>
    <row r="3064" spans="1:17" x14ac:dyDescent="0.25">
      <c r="A3064" t="s">
        <v>4418</v>
      </c>
      <c r="B3064" s="1">
        <v>41234</v>
      </c>
      <c r="C3064" t="s">
        <v>182</v>
      </c>
      <c r="D3064" t="s">
        <v>101</v>
      </c>
      <c r="E3064" t="s">
        <v>1289</v>
      </c>
      <c r="F3064" t="s">
        <v>2128</v>
      </c>
      <c r="G3064" t="s">
        <v>41</v>
      </c>
      <c r="H3064" t="s">
        <v>31</v>
      </c>
      <c r="I3064" t="s">
        <v>32</v>
      </c>
      <c r="J3064" t="s">
        <v>24</v>
      </c>
      <c r="K3064" t="s">
        <v>43</v>
      </c>
      <c r="L3064" t="s">
        <v>1743</v>
      </c>
      <c r="M3064" s="2">
        <v>0</v>
      </c>
      <c r="N3064" s="3">
        <v>316</v>
      </c>
      <c r="O3064" s="3">
        <v>60</v>
      </c>
      <c r="P3064">
        <v>6</v>
      </c>
      <c r="Q3064" t="s">
        <v>7880</v>
      </c>
    </row>
    <row r="3065" spans="1:17" x14ac:dyDescent="0.25">
      <c r="A3065" t="s">
        <v>4418</v>
      </c>
      <c r="B3065" s="1">
        <v>41234</v>
      </c>
      <c r="C3065" t="s">
        <v>182</v>
      </c>
      <c r="D3065" t="s">
        <v>101</v>
      </c>
      <c r="E3065" t="s">
        <v>1289</v>
      </c>
      <c r="F3065" t="s">
        <v>2128</v>
      </c>
      <c r="G3065" t="s">
        <v>41</v>
      </c>
      <c r="H3065" t="s">
        <v>31</v>
      </c>
      <c r="I3065" t="s">
        <v>32</v>
      </c>
      <c r="J3065" t="s">
        <v>24</v>
      </c>
      <c r="K3065" t="s">
        <v>91</v>
      </c>
      <c r="L3065" t="s">
        <v>1261</v>
      </c>
      <c r="M3065" s="2">
        <v>0</v>
      </c>
      <c r="N3065" s="3">
        <v>22</v>
      </c>
      <c r="O3065" s="3">
        <v>3</v>
      </c>
      <c r="P3065">
        <v>2</v>
      </c>
      <c r="Q3065" t="s">
        <v>7880</v>
      </c>
    </row>
    <row r="3066" spans="1:17" x14ac:dyDescent="0.25">
      <c r="A3066" t="s">
        <v>4418</v>
      </c>
      <c r="B3066" s="1">
        <v>41234</v>
      </c>
      <c r="C3066" t="s">
        <v>182</v>
      </c>
      <c r="D3066" t="s">
        <v>101</v>
      </c>
      <c r="E3066" t="s">
        <v>1289</v>
      </c>
      <c r="F3066" t="s">
        <v>2128</v>
      </c>
      <c r="G3066" t="s">
        <v>41</v>
      </c>
      <c r="H3066" t="s">
        <v>31</v>
      </c>
      <c r="I3066" t="s">
        <v>32</v>
      </c>
      <c r="J3066" t="s">
        <v>24</v>
      </c>
      <c r="K3066" t="s">
        <v>50</v>
      </c>
      <c r="L3066" t="s">
        <v>1629</v>
      </c>
      <c r="M3066" s="2">
        <v>0.1</v>
      </c>
      <c r="N3066" s="3">
        <v>357</v>
      </c>
      <c r="O3066" s="3">
        <v>139</v>
      </c>
      <c r="P3066">
        <v>2</v>
      </c>
      <c r="Q3066" t="s">
        <v>7880</v>
      </c>
    </row>
    <row r="3067" spans="1:17" x14ac:dyDescent="0.25">
      <c r="A3067" t="s">
        <v>4420</v>
      </c>
      <c r="B3067" s="1">
        <v>41235</v>
      </c>
      <c r="C3067" t="s">
        <v>1188</v>
      </c>
      <c r="D3067" t="s">
        <v>101</v>
      </c>
      <c r="E3067" t="s">
        <v>471</v>
      </c>
      <c r="F3067" t="s">
        <v>482</v>
      </c>
      <c r="G3067" t="s">
        <v>41</v>
      </c>
      <c r="H3067" t="s">
        <v>47</v>
      </c>
      <c r="I3067" t="s">
        <v>22</v>
      </c>
      <c r="J3067" t="s">
        <v>24</v>
      </c>
      <c r="K3067" t="s">
        <v>78</v>
      </c>
      <c r="L3067" t="s">
        <v>1033</v>
      </c>
      <c r="M3067" s="2">
        <v>0</v>
      </c>
      <c r="N3067" s="3">
        <v>103</v>
      </c>
      <c r="O3067" s="3">
        <v>36</v>
      </c>
      <c r="P3067">
        <v>2</v>
      </c>
      <c r="Q3067" t="s">
        <v>7880</v>
      </c>
    </row>
    <row r="3068" spans="1:17" x14ac:dyDescent="0.25">
      <c r="A3068" t="s">
        <v>4420</v>
      </c>
      <c r="B3068" s="1">
        <v>41235</v>
      </c>
      <c r="C3068" t="s">
        <v>1188</v>
      </c>
      <c r="D3068" t="s">
        <v>101</v>
      </c>
      <c r="E3068" t="s">
        <v>471</v>
      </c>
      <c r="F3068" t="s">
        <v>482</v>
      </c>
      <c r="G3068" t="s">
        <v>41</v>
      </c>
      <c r="H3068" t="s">
        <v>47</v>
      </c>
      <c r="I3068" t="s">
        <v>22</v>
      </c>
      <c r="J3068" t="s">
        <v>24</v>
      </c>
      <c r="K3068" t="s">
        <v>169</v>
      </c>
      <c r="L3068" t="s">
        <v>4421</v>
      </c>
      <c r="M3068" s="2">
        <v>0</v>
      </c>
      <c r="N3068" s="3">
        <v>25</v>
      </c>
      <c r="O3068" s="3">
        <v>8</v>
      </c>
      <c r="P3068">
        <v>1</v>
      </c>
      <c r="Q3068" t="s">
        <v>7880</v>
      </c>
    </row>
    <row r="3069" spans="1:17" x14ac:dyDescent="0.25">
      <c r="A3069" t="s">
        <v>4420</v>
      </c>
      <c r="B3069" s="1">
        <v>41235</v>
      </c>
      <c r="C3069" t="s">
        <v>1188</v>
      </c>
      <c r="D3069" t="s">
        <v>101</v>
      </c>
      <c r="E3069" t="s">
        <v>471</v>
      </c>
      <c r="F3069" t="s">
        <v>482</v>
      </c>
      <c r="G3069" t="s">
        <v>41</v>
      </c>
      <c r="H3069" t="s">
        <v>47</v>
      </c>
      <c r="I3069" t="s">
        <v>22</v>
      </c>
      <c r="J3069" t="s">
        <v>24</v>
      </c>
      <c r="K3069" t="s">
        <v>145</v>
      </c>
      <c r="L3069" t="s">
        <v>2171</v>
      </c>
      <c r="M3069" s="2">
        <v>0</v>
      </c>
      <c r="N3069" s="3">
        <v>66</v>
      </c>
      <c r="O3069" s="3">
        <v>4</v>
      </c>
      <c r="P3069">
        <v>3</v>
      </c>
      <c r="Q3069" t="s">
        <v>7881</v>
      </c>
    </row>
    <row r="3070" spans="1:17" x14ac:dyDescent="0.25">
      <c r="A3070" t="s">
        <v>4422</v>
      </c>
      <c r="B3070" s="1">
        <v>41235</v>
      </c>
      <c r="C3070" t="s">
        <v>707</v>
      </c>
      <c r="D3070" t="s">
        <v>86</v>
      </c>
      <c r="E3070" t="s">
        <v>226</v>
      </c>
      <c r="F3070" t="s">
        <v>226</v>
      </c>
      <c r="G3070" t="s">
        <v>76</v>
      </c>
      <c r="H3070" t="s">
        <v>21</v>
      </c>
      <c r="I3070" t="s">
        <v>32</v>
      </c>
      <c r="J3070" t="s">
        <v>24</v>
      </c>
      <c r="K3070" t="s">
        <v>78</v>
      </c>
      <c r="L3070" t="s">
        <v>801</v>
      </c>
      <c r="M3070" s="2">
        <v>0</v>
      </c>
      <c r="N3070" s="3">
        <v>14</v>
      </c>
      <c r="O3070" s="3">
        <v>7</v>
      </c>
      <c r="P3070">
        <v>3</v>
      </c>
      <c r="Q3070" t="s">
        <v>7881</v>
      </c>
    </row>
    <row r="3071" spans="1:17" x14ac:dyDescent="0.25">
      <c r="A3071" t="s">
        <v>4423</v>
      </c>
      <c r="B3071" s="1">
        <v>41235</v>
      </c>
      <c r="C3071" t="s">
        <v>1215</v>
      </c>
      <c r="D3071" t="s">
        <v>28</v>
      </c>
      <c r="E3071" t="s">
        <v>29</v>
      </c>
      <c r="F3071" t="s">
        <v>1975</v>
      </c>
      <c r="G3071" t="s">
        <v>20</v>
      </c>
      <c r="H3071" t="s">
        <v>31</v>
      </c>
      <c r="I3071" t="s">
        <v>32</v>
      </c>
      <c r="J3071" t="s">
        <v>24</v>
      </c>
      <c r="K3071" t="s">
        <v>78</v>
      </c>
      <c r="L3071" t="s">
        <v>1788</v>
      </c>
      <c r="M3071" s="2">
        <v>0</v>
      </c>
      <c r="N3071" s="3">
        <v>46</v>
      </c>
      <c r="O3071" s="3">
        <v>20</v>
      </c>
      <c r="P3071">
        <v>5</v>
      </c>
      <c r="Q3071" t="s">
        <v>7880</v>
      </c>
    </row>
    <row r="3072" spans="1:17" x14ac:dyDescent="0.25">
      <c r="A3072" t="s">
        <v>4423</v>
      </c>
      <c r="B3072" s="1">
        <v>41235</v>
      </c>
      <c r="C3072" t="s">
        <v>1215</v>
      </c>
      <c r="D3072" t="s">
        <v>28</v>
      </c>
      <c r="E3072" t="s">
        <v>29</v>
      </c>
      <c r="F3072" t="s">
        <v>1975</v>
      </c>
      <c r="G3072" t="s">
        <v>20</v>
      </c>
      <c r="H3072" t="s">
        <v>31</v>
      </c>
      <c r="I3072" t="s">
        <v>32</v>
      </c>
      <c r="J3072" t="s">
        <v>24</v>
      </c>
      <c r="K3072" t="s">
        <v>169</v>
      </c>
      <c r="L3072" t="s">
        <v>888</v>
      </c>
      <c r="M3072" s="2">
        <v>0</v>
      </c>
      <c r="N3072" s="3">
        <v>371</v>
      </c>
      <c r="O3072" s="3">
        <v>89</v>
      </c>
      <c r="P3072">
        <v>9</v>
      </c>
      <c r="Q3072" t="s">
        <v>7881</v>
      </c>
    </row>
    <row r="3073" spans="1:17" x14ac:dyDescent="0.25">
      <c r="A3073" t="s">
        <v>4424</v>
      </c>
      <c r="B3073" s="1">
        <v>41235</v>
      </c>
      <c r="C3073" t="s">
        <v>2406</v>
      </c>
      <c r="D3073" t="s">
        <v>73</v>
      </c>
      <c r="E3073" t="s">
        <v>422</v>
      </c>
      <c r="F3073" t="s">
        <v>423</v>
      </c>
      <c r="G3073" t="s">
        <v>76</v>
      </c>
      <c r="H3073" t="s">
        <v>31</v>
      </c>
      <c r="I3073" t="s">
        <v>54</v>
      </c>
      <c r="J3073" t="s">
        <v>24</v>
      </c>
      <c r="K3073" t="s">
        <v>78</v>
      </c>
      <c r="L3073" t="s">
        <v>1866</v>
      </c>
      <c r="M3073" s="2">
        <v>0</v>
      </c>
      <c r="N3073" s="3">
        <v>27</v>
      </c>
      <c r="O3073" s="3">
        <v>4</v>
      </c>
      <c r="P3073">
        <v>2</v>
      </c>
      <c r="Q3073" t="s">
        <v>7881</v>
      </c>
    </row>
    <row r="3074" spans="1:17" x14ac:dyDescent="0.25">
      <c r="A3074" t="s">
        <v>4424</v>
      </c>
      <c r="B3074" s="1">
        <v>41235</v>
      </c>
      <c r="C3074" t="s">
        <v>2406</v>
      </c>
      <c r="D3074" t="s">
        <v>73</v>
      </c>
      <c r="E3074" t="s">
        <v>422</v>
      </c>
      <c r="F3074" t="s">
        <v>423</v>
      </c>
      <c r="G3074" t="s">
        <v>76</v>
      </c>
      <c r="H3074" t="s">
        <v>31</v>
      </c>
      <c r="I3074" t="s">
        <v>54</v>
      </c>
      <c r="J3074" t="s">
        <v>24</v>
      </c>
      <c r="K3074" t="s">
        <v>145</v>
      </c>
      <c r="L3074" t="s">
        <v>1436</v>
      </c>
      <c r="M3074" s="2">
        <v>0</v>
      </c>
      <c r="N3074" s="3">
        <v>82</v>
      </c>
      <c r="O3074" s="3">
        <v>40</v>
      </c>
      <c r="P3074">
        <v>2</v>
      </c>
      <c r="Q3074" t="s">
        <v>7880</v>
      </c>
    </row>
    <row r="3075" spans="1:17" x14ac:dyDescent="0.25">
      <c r="A3075" t="s">
        <v>4425</v>
      </c>
      <c r="B3075" s="1">
        <v>41235</v>
      </c>
      <c r="C3075" t="s">
        <v>1799</v>
      </c>
      <c r="D3075" t="s">
        <v>189</v>
      </c>
      <c r="E3075" t="s">
        <v>1305</v>
      </c>
      <c r="F3075" t="s">
        <v>2443</v>
      </c>
      <c r="G3075" t="s">
        <v>41</v>
      </c>
      <c r="H3075" t="s">
        <v>31</v>
      </c>
      <c r="I3075" t="s">
        <v>54</v>
      </c>
      <c r="J3075" t="s">
        <v>34</v>
      </c>
      <c r="K3075" t="s">
        <v>97</v>
      </c>
      <c r="L3075" t="s">
        <v>4426</v>
      </c>
      <c r="M3075" s="2">
        <v>0</v>
      </c>
      <c r="N3075" s="3">
        <v>831</v>
      </c>
      <c r="O3075" s="3">
        <v>108</v>
      </c>
      <c r="P3075">
        <v>5</v>
      </c>
      <c r="Q3075" t="s">
        <v>7880</v>
      </c>
    </row>
    <row r="3076" spans="1:17" x14ac:dyDescent="0.25">
      <c r="A3076" t="s">
        <v>4425</v>
      </c>
      <c r="B3076" s="1">
        <v>41235</v>
      </c>
      <c r="C3076" t="s">
        <v>1799</v>
      </c>
      <c r="D3076" t="s">
        <v>189</v>
      </c>
      <c r="E3076" t="s">
        <v>1305</v>
      </c>
      <c r="F3076" t="s">
        <v>2443</v>
      </c>
      <c r="G3076" t="s">
        <v>41</v>
      </c>
      <c r="H3076" t="s">
        <v>31</v>
      </c>
      <c r="I3076" t="s">
        <v>54</v>
      </c>
      <c r="J3076" t="s">
        <v>24</v>
      </c>
      <c r="K3076" t="s">
        <v>25</v>
      </c>
      <c r="L3076" t="s">
        <v>969</v>
      </c>
      <c r="M3076" s="2">
        <v>0</v>
      </c>
      <c r="N3076" s="3">
        <v>30</v>
      </c>
      <c r="O3076" s="3">
        <v>1</v>
      </c>
      <c r="P3076">
        <v>2</v>
      </c>
      <c r="Q3076" t="s">
        <v>7880</v>
      </c>
    </row>
    <row r="3077" spans="1:17" x14ac:dyDescent="0.25">
      <c r="A3077" t="s">
        <v>4425</v>
      </c>
      <c r="B3077" s="1">
        <v>41235</v>
      </c>
      <c r="C3077" t="s">
        <v>1799</v>
      </c>
      <c r="D3077" t="s">
        <v>189</v>
      </c>
      <c r="E3077" t="s">
        <v>1305</v>
      </c>
      <c r="F3077" t="s">
        <v>2443</v>
      </c>
      <c r="G3077" t="s">
        <v>41</v>
      </c>
      <c r="H3077" t="s">
        <v>31</v>
      </c>
      <c r="I3077" t="s">
        <v>54</v>
      </c>
      <c r="J3077" t="s">
        <v>24</v>
      </c>
      <c r="K3077" t="s">
        <v>50</v>
      </c>
      <c r="L3077" t="s">
        <v>2333</v>
      </c>
      <c r="M3077" s="2">
        <v>0</v>
      </c>
      <c r="N3077" s="3">
        <v>160</v>
      </c>
      <c r="O3077" s="3">
        <v>80</v>
      </c>
      <c r="P3077">
        <v>3</v>
      </c>
      <c r="Q3077" t="s">
        <v>7881</v>
      </c>
    </row>
    <row r="3078" spans="1:17" x14ac:dyDescent="0.25">
      <c r="A3078" t="s">
        <v>4427</v>
      </c>
      <c r="B3078" s="1">
        <v>41236</v>
      </c>
      <c r="C3078" t="s">
        <v>2335</v>
      </c>
      <c r="D3078" t="s">
        <v>28</v>
      </c>
      <c r="E3078" t="s">
        <v>29</v>
      </c>
      <c r="F3078" t="s">
        <v>2029</v>
      </c>
      <c r="G3078" t="s">
        <v>20</v>
      </c>
      <c r="H3078" t="s">
        <v>47</v>
      </c>
      <c r="I3078" t="s">
        <v>32</v>
      </c>
      <c r="J3078" t="s">
        <v>34</v>
      </c>
      <c r="K3078" t="s">
        <v>35</v>
      </c>
      <c r="L3078" t="s">
        <v>2937</v>
      </c>
      <c r="M3078" s="2">
        <v>0</v>
      </c>
      <c r="N3078" s="3">
        <v>1167</v>
      </c>
      <c r="O3078" s="3">
        <v>93</v>
      </c>
      <c r="P3078">
        <v>3</v>
      </c>
      <c r="Q3078" t="s">
        <v>7881</v>
      </c>
    </row>
    <row r="3079" spans="1:17" x14ac:dyDescent="0.25">
      <c r="A3079" t="s">
        <v>4427</v>
      </c>
      <c r="B3079" s="1">
        <v>41236</v>
      </c>
      <c r="C3079" t="s">
        <v>2335</v>
      </c>
      <c r="D3079" t="s">
        <v>28</v>
      </c>
      <c r="E3079" t="s">
        <v>29</v>
      </c>
      <c r="F3079" t="s">
        <v>2029</v>
      </c>
      <c r="G3079" t="s">
        <v>20</v>
      </c>
      <c r="H3079" t="s">
        <v>47</v>
      </c>
      <c r="I3079" t="s">
        <v>32</v>
      </c>
      <c r="J3079" t="s">
        <v>24</v>
      </c>
      <c r="K3079" t="s">
        <v>43</v>
      </c>
      <c r="L3079" t="s">
        <v>497</v>
      </c>
      <c r="M3079" s="2">
        <v>0</v>
      </c>
      <c r="N3079" s="3">
        <v>96</v>
      </c>
      <c r="O3079" s="3">
        <v>18</v>
      </c>
      <c r="P3079">
        <v>4</v>
      </c>
      <c r="Q3079" t="s">
        <v>7881</v>
      </c>
    </row>
    <row r="3080" spans="1:17" x14ac:dyDescent="0.25">
      <c r="A3080" t="s">
        <v>4428</v>
      </c>
      <c r="B3080" s="1">
        <v>41236</v>
      </c>
      <c r="C3080" t="s">
        <v>4429</v>
      </c>
      <c r="D3080" t="s">
        <v>38</v>
      </c>
      <c r="E3080" t="s">
        <v>178</v>
      </c>
      <c r="F3080" t="s">
        <v>4406</v>
      </c>
      <c r="G3080" t="s">
        <v>41</v>
      </c>
      <c r="H3080" t="s">
        <v>47</v>
      </c>
      <c r="I3080" t="s">
        <v>32</v>
      </c>
      <c r="J3080" t="s">
        <v>24</v>
      </c>
      <c r="K3080" t="s">
        <v>141</v>
      </c>
      <c r="L3080" t="s">
        <v>4430</v>
      </c>
      <c r="M3080" s="2">
        <v>0.1</v>
      </c>
      <c r="N3080" s="3">
        <v>384</v>
      </c>
      <c r="O3080" s="3">
        <v>-43</v>
      </c>
      <c r="P3080">
        <v>6</v>
      </c>
      <c r="Q3080" t="s">
        <v>7881</v>
      </c>
    </row>
    <row r="3081" spans="1:17" x14ac:dyDescent="0.25">
      <c r="A3081" t="s">
        <v>4428</v>
      </c>
      <c r="B3081" s="1">
        <v>41236</v>
      </c>
      <c r="C3081" t="s">
        <v>4429</v>
      </c>
      <c r="D3081" t="s">
        <v>38</v>
      </c>
      <c r="E3081" t="s">
        <v>178</v>
      </c>
      <c r="F3081" t="s">
        <v>4406</v>
      </c>
      <c r="G3081" t="s">
        <v>41</v>
      </c>
      <c r="H3081" t="s">
        <v>47</v>
      </c>
      <c r="I3081" t="s">
        <v>32</v>
      </c>
      <c r="J3081" t="s">
        <v>24</v>
      </c>
      <c r="K3081" t="s">
        <v>169</v>
      </c>
      <c r="L3081" t="s">
        <v>4431</v>
      </c>
      <c r="M3081" s="2">
        <v>0</v>
      </c>
      <c r="N3081" s="3">
        <v>287</v>
      </c>
      <c r="O3081" s="3">
        <v>112</v>
      </c>
      <c r="P3081">
        <v>7</v>
      </c>
      <c r="Q3081" t="s">
        <v>7881</v>
      </c>
    </row>
    <row r="3082" spans="1:17" x14ac:dyDescent="0.25">
      <c r="A3082" t="s">
        <v>4428</v>
      </c>
      <c r="B3082" s="1">
        <v>41236</v>
      </c>
      <c r="C3082" t="s">
        <v>4429</v>
      </c>
      <c r="D3082" t="s">
        <v>38</v>
      </c>
      <c r="E3082" t="s">
        <v>178</v>
      </c>
      <c r="F3082" t="s">
        <v>4406</v>
      </c>
      <c r="G3082" t="s">
        <v>41</v>
      </c>
      <c r="H3082" t="s">
        <v>47</v>
      </c>
      <c r="I3082" t="s">
        <v>32</v>
      </c>
      <c r="J3082" t="s">
        <v>107</v>
      </c>
      <c r="K3082" t="s">
        <v>136</v>
      </c>
      <c r="L3082" t="s">
        <v>765</v>
      </c>
      <c r="M3082" s="2">
        <v>0.15</v>
      </c>
      <c r="N3082" s="3">
        <v>589</v>
      </c>
      <c r="O3082" s="3">
        <v>125</v>
      </c>
      <c r="P3082">
        <v>5</v>
      </c>
      <c r="Q3082" t="s">
        <v>7881</v>
      </c>
    </row>
    <row r="3083" spans="1:17" x14ac:dyDescent="0.25">
      <c r="A3083" t="s">
        <v>4428</v>
      </c>
      <c r="B3083" s="1">
        <v>41236</v>
      </c>
      <c r="C3083" t="s">
        <v>4429</v>
      </c>
      <c r="D3083" t="s">
        <v>38</v>
      </c>
      <c r="E3083" t="s">
        <v>178</v>
      </c>
      <c r="F3083" t="s">
        <v>4406</v>
      </c>
      <c r="G3083" t="s">
        <v>41</v>
      </c>
      <c r="H3083" t="s">
        <v>47</v>
      </c>
      <c r="I3083" t="s">
        <v>32</v>
      </c>
      <c r="J3083" t="s">
        <v>107</v>
      </c>
      <c r="K3083" t="s">
        <v>136</v>
      </c>
      <c r="L3083" t="s">
        <v>2026</v>
      </c>
      <c r="M3083" s="2">
        <v>0.15</v>
      </c>
      <c r="N3083" s="3">
        <v>425</v>
      </c>
      <c r="O3083" s="3">
        <v>0</v>
      </c>
      <c r="P3083">
        <v>3</v>
      </c>
      <c r="Q3083" t="s">
        <v>7881</v>
      </c>
    </row>
    <row r="3084" spans="1:17" x14ac:dyDescent="0.25">
      <c r="A3084" t="s">
        <v>4432</v>
      </c>
      <c r="B3084" s="1">
        <v>41236</v>
      </c>
      <c r="C3084" t="s">
        <v>1170</v>
      </c>
      <c r="D3084" t="s">
        <v>38</v>
      </c>
      <c r="E3084" t="s">
        <v>972</v>
      </c>
      <c r="F3084" t="s">
        <v>3347</v>
      </c>
      <c r="G3084" t="s">
        <v>41</v>
      </c>
      <c r="H3084" t="s">
        <v>47</v>
      </c>
      <c r="I3084" t="s">
        <v>54</v>
      </c>
      <c r="J3084" t="s">
        <v>24</v>
      </c>
      <c r="K3084" t="s">
        <v>50</v>
      </c>
      <c r="L3084" t="s">
        <v>3259</v>
      </c>
      <c r="M3084" s="2">
        <v>0.1</v>
      </c>
      <c r="N3084" s="3">
        <v>28</v>
      </c>
      <c r="O3084" s="3">
        <v>11</v>
      </c>
      <c r="P3084">
        <v>2</v>
      </c>
      <c r="Q3084" t="s">
        <v>7880</v>
      </c>
    </row>
    <row r="3085" spans="1:17" x14ac:dyDescent="0.25">
      <c r="A3085" t="s">
        <v>4432</v>
      </c>
      <c r="B3085" s="1">
        <v>41236</v>
      </c>
      <c r="C3085" t="s">
        <v>1170</v>
      </c>
      <c r="D3085" t="s">
        <v>38</v>
      </c>
      <c r="E3085" t="s">
        <v>972</v>
      </c>
      <c r="F3085" t="s">
        <v>3347</v>
      </c>
      <c r="G3085" t="s">
        <v>41</v>
      </c>
      <c r="H3085" t="s">
        <v>47</v>
      </c>
      <c r="I3085" t="s">
        <v>54</v>
      </c>
      <c r="J3085" t="s">
        <v>24</v>
      </c>
      <c r="K3085" t="s">
        <v>145</v>
      </c>
      <c r="L3085" t="s">
        <v>1317</v>
      </c>
      <c r="M3085" s="2">
        <v>0</v>
      </c>
      <c r="N3085" s="3">
        <v>76</v>
      </c>
      <c r="O3085" s="3">
        <v>20</v>
      </c>
      <c r="P3085">
        <v>3</v>
      </c>
      <c r="Q3085" t="s">
        <v>7880</v>
      </c>
    </row>
    <row r="3086" spans="1:17" x14ac:dyDescent="0.25">
      <c r="A3086" t="s">
        <v>4432</v>
      </c>
      <c r="B3086" s="1">
        <v>41236</v>
      </c>
      <c r="C3086" t="s">
        <v>1170</v>
      </c>
      <c r="D3086" t="s">
        <v>38</v>
      </c>
      <c r="E3086" t="s">
        <v>972</v>
      </c>
      <c r="F3086" t="s">
        <v>3347</v>
      </c>
      <c r="G3086" t="s">
        <v>41</v>
      </c>
      <c r="H3086" t="s">
        <v>47</v>
      </c>
      <c r="I3086" t="s">
        <v>54</v>
      </c>
      <c r="J3086" t="s">
        <v>107</v>
      </c>
      <c r="K3086" t="s">
        <v>108</v>
      </c>
      <c r="L3086" t="s">
        <v>1236</v>
      </c>
      <c r="M3086" s="2">
        <v>0.15</v>
      </c>
      <c r="N3086" s="3">
        <v>1048</v>
      </c>
      <c r="O3086" s="3">
        <v>-49</v>
      </c>
      <c r="P3086">
        <v>4</v>
      </c>
      <c r="Q3086" t="s">
        <v>7880</v>
      </c>
    </row>
    <row r="3087" spans="1:17" x14ac:dyDescent="0.25">
      <c r="A3087" t="s">
        <v>4433</v>
      </c>
      <c r="B3087" s="1">
        <v>41236</v>
      </c>
      <c r="C3087" t="s">
        <v>1040</v>
      </c>
      <c r="D3087" t="s">
        <v>86</v>
      </c>
      <c r="E3087" t="s">
        <v>2141</v>
      </c>
      <c r="F3087" t="s">
        <v>4434</v>
      </c>
      <c r="G3087" t="s">
        <v>76</v>
      </c>
      <c r="H3087" t="s">
        <v>47</v>
      </c>
      <c r="I3087" t="s">
        <v>32</v>
      </c>
      <c r="J3087" t="s">
        <v>24</v>
      </c>
      <c r="K3087" t="s">
        <v>50</v>
      </c>
      <c r="L3087" t="s">
        <v>1022</v>
      </c>
      <c r="M3087" s="2">
        <v>0.1</v>
      </c>
      <c r="N3087" s="3">
        <v>305</v>
      </c>
      <c r="O3087" s="3">
        <v>51</v>
      </c>
      <c r="P3087">
        <v>6</v>
      </c>
      <c r="Q3087" t="s">
        <v>7881</v>
      </c>
    </row>
    <row r="3088" spans="1:17" x14ac:dyDescent="0.25">
      <c r="A3088" t="s">
        <v>4435</v>
      </c>
      <c r="B3088" s="1">
        <v>41236</v>
      </c>
      <c r="C3088" t="s">
        <v>1675</v>
      </c>
      <c r="D3088" t="s">
        <v>38</v>
      </c>
      <c r="E3088" t="s">
        <v>59</v>
      </c>
      <c r="F3088" t="s">
        <v>4436</v>
      </c>
      <c r="G3088" t="s">
        <v>41</v>
      </c>
      <c r="H3088" t="s">
        <v>31</v>
      </c>
      <c r="I3088" t="s">
        <v>22</v>
      </c>
      <c r="J3088" t="s">
        <v>34</v>
      </c>
      <c r="K3088" t="s">
        <v>89</v>
      </c>
      <c r="L3088" t="s">
        <v>4437</v>
      </c>
      <c r="M3088" s="2">
        <v>0.35</v>
      </c>
      <c r="N3088" s="3">
        <v>344</v>
      </c>
      <c r="O3088" s="3">
        <v>-106</v>
      </c>
      <c r="P3088">
        <v>1</v>
      </c>
      <c r="Q3088" t="s">
        <v>7881</v>
      </c>
    </row>
    <row r="3089" spans="1:17" x14ac:dyDescent="0.25">
      <c r="A3089" t="s">
        <v>4438</v>
      </c>
      <c r="B3089" s="1">
        <v>41237</v>
      </c>
      <c r="C3089" t="s">
        <v>1889</v>
      </c>
      <c r="D3089" t="s">
        <v>38</v>
      </c>
      <c r="E3089" t="s">
        <v>178</v>
      </c>
      <c r="F3089" t="s">
        <v>4342</v>
      </c>
      <c r="G3089" t="s">
        <v>41</v>
      </c>
      <c r="H3089" t="s">
        <v>31</v>
      </c>
      <c r="I3089" t="s">
        <v>32</v>
      </c>
      <c r="J3089" t="s">
        <v>24</v>
      </c>
      <c r="K3089" t="s">
        <v>78</v>
      </c>
      <c r="L3089" t="s">
        <v>174</v>
      </c>
      <c r="M3089" s="2">
        <v>0</v>
      </c>
      <c r="N3089" s="3">
        <v>97</v>
      </c>
      <c r="O3089" s="3">
        <v>29</v>
      </c>
      <c r="P3089">
        <v>2</v>
      </c>
      <c r="Q3089" t="s">
        <v>7881</v>
      </c>
    </row>
    <row r="3090" spans="1:17" x14ac:dyDescent="0.25">
      <c r="A3090" t="s">
        <v>4439</v>
      </c>
      <c r="B3090" s="1">
        <v>41237</v>
      </c>
      <c r="C3090" t="s">
        <v>2872</v>
      </c>
      <c r="D3090" t="s">
        <v>101</v>
      </c>
      <c r="E3090" t="s">
        <v>471</v>
      </c>
      <c r="F3090" t="s">
        <v>482</v>
      </c>
      <c r="G3090" t="s">
        <v>41</v>
      </c>
      <c r="H3090" t="s">
        <v>47</v>
      </c>
      <c r="I3090" t="s">
        <v>32</v>
      </c>
      <c r="J3090" t="s">
        <v>34</v>
      </c>
      <c r="K3090" t="s">
        <v>218</v>
      </c>
      <c r="L3090" t="s">
        <v>4107</v>
      </c>
      <c r="M3090" s="2">
        <v>0</v>
      </c>
      <c r="N3090" s="3">
        <v>205</v>
      </c>
      <c r="O3090" s="3">
        <v>27</v>
      </c>
      <c r="P3090">
        <v>5</v>
      </c>
      <c r="Q3090" t="s">
        <v>7880</v>
      </c>
    </row>
    <row r="3091" spans="1:17" x14ac:dyDescent="0.25">
      <c r="A3091" t="s">
        <v>4440</v>
      </c>
      <c r="B3091" s="1">
        <v>41237</v>
      </c>
      <c r="C3091" t="s">
        <v>719</v>
      </c>
      <c r="D3091" t="s">
        <v>86</v>
      </c>
      <c r="E3091" t="s">
        <v>263</v>
      </c>
      <c r="F3091" t="s">
        <v>4441</v>
      </c>
      <c r="G3091" t="s">
        <v>76</v>
      </c>
      <c r="H3091" t="s">
        <v>31</v>
      </c>
      <c r="I3091" t="s">
        <v>32</v>
      </c>
      <c r="J3091" t="s">
        <v>34</v>
      </c>
      <c r="K3091" t="s">
        <v>97</v>
      </c>
      <c r="L3091" t="s">
        <v>3359</v>
      </c>
      <c r="M3091" s="2">
        <v>0.2</v>
      </c>
      <c r="N3091" s="3">
        <v>119</v>
      </c>
      <c r="O3091" s="3">
        <v>-10</v>
      </c>
      <c r="P3091">
        <v>2</v>
      </c>
      <c r="Q3091" t="s">
        <v>7881</v>
      </c>
    </row>
    <row r="3092" spans="1:17" x14ac:dyDescent="0.25">
      <c r="A3092" t="s">
        <v>4440</v>
      </c>
      <c r="B3092" s="1">
        <v>41237</v>
      </c>
      <c r="C3092" t="s">
        <v>719</v>
      </c>
      <c r="D3092" t="s">
        <v>86</v>
      </c>
      <c r="E3092" t="s">
        <v>263</v>
      </c>
      <c r="F3092" t="s">
        <v>4441</v>
      </c>
      <c r="G3092" t="s">
        <v>76</v>
      </c>
      <c r="H3092" t="s">
        <v>31</v>
      </c>
      <c r="I3092" t="s">
        <v>32</v>
      </c>
      <c r="J3092" t="s">
        <v>24</v>
      </c>
      <c r="K3092" t="s">
        <v>141</v>
      </c>
      <c r="L3092" t="s">
        <v>4442</v>
      </c>
      <c r="M3092" s="2">
        <v>0</v>
      </c>
      <c r="N3092" s="3">
        <v>1239</v>
      </c>
      <c r="O3092" s="3">
        <v>0</v>
      </c>
      <c r="P3092">
        <v>4</v>
      </c>
      <c r="Q3092" t="s">
        <v>7880</v>
      </c>
    </row>
    <row r="3093" spans="1:17" x14ac:dyDescent="0.25">
      <c r="A3093" t="s">
        <v>4440</v>
      </c>
      <c r="B3093" s="1">
        <v>41237</v>
      </c>
      <c r="C3093" t="s">
        <v>719</v>
      </c>
      <c r="D3093" t="s">
        <v>86</v>
      </c>
      <c r="E3093" t="s">
        <v>263</v>
      </c>
      <c r="F3093" t="s">
        <v>4441</v>
      </c>
      <c r="G3093" t="s">
        <v>76</v>
      </c>
      <c r="H3093" t="s">
        <v>31</v>
      </c>
      <c r="I3093" t="s">
        <v>32</v>
      </c>
      <c r="J3093" t="s">
        <v>24</v>
      </c>
      <c r="K3093" t="s">
        <v>43</v>
      </c>
      <c r="L3093" t="s">
        <v>592</v>
      </c>
      <c r="M3093" s="2">
        <v>0</v>
      </c>
      <c r="N3093" s="3">
        <v>74</v>
      </c>
      <c r="O3093" s="3">
        <v>15</v>
      </c>
      <c r="P3093">
        <v>5</v>
      </c>
      <c r="Q3093" t="s">
        <v>7881</v>
      </c>
    </row>
    <row r="3094" spans="1:17" x14ac:dyDescent="0.25">
      <c r="A3094" t="s">
        <v>4440</v>
      </c>
      <c r="B3094" s="1">
        <v>41237</v>
      </c>
      <c r="C3094" t="s">
        <v>719</v>
      </c>
      <c r="D3094" t="s">
        <v>86</v>
      </c>
      <c r="E3094" t="s">
        <v>263</v>
      </c>
      <c r="F3094" t="s">
        <v>4441</v>
      </c>
      <c r="G3094" t="s">
        <v>76</v>
      </c>
      <c r="H3094" t="s">
        <v>31</v>
      </c>
      <c r="I3094" t="s">
        <v>32</v>
      </c>
      <c r="J3094" t="s">
        <v>24</v>
      </c>
      <c r="K3094" t="s">
        <v>43</v>
      </c>
      <c r="L3094" t="s">
        <v>3352</v>
      </c>
      <c r="M3094" s="2">
        <v>0</v>
      </c>
      <c r="N3094" s="3">
        <v>23</v>
      </c>
      <c r="O3094" s="3">
        <v>2</v>
      </c>
      <c r="P3094">
        <v>2</v>
      </c>
      <c r="Q3094" t="s">
        <v>7880</v>
      </c>
    </row>
    <row r="3095" spans="1:17" x14ac:dyDescent="0.25">
      <c r="A3095" t="s">
        <v>4440</v>
      </c>
      <c r="B3095" s="1">
        <v>41237</v>
      </c>
      <c r="C3095" t="s">
        <v>719</v>
      </c>
      <c r="D3095" t="s">
        <v>86</v>
      </c>
      <c r="E3095" t="s">
        <v>263</v>
      </c>
      <c r="F3095" t="s">
        <v>4441</v>
      </c>
      <c r="G3095" t="s">
        <v>76</v>
      </c>
      <c r="H3095" t="s">
        <v>31</v>
      </c>
      <c r="I3095" t="s">
        <v>32</v>
      </c>
      <c r="J3095" t="s">
        <v>24</v>
      </c>
      <c r="K3095" t="s">
        <v>63</v>
      </c>
      <c r="L3095" t="s">
        <v>2489</v>
      </c>
      <c r="M3095" s="2">
        <v>0</v>
      </c>
      <c r="N3095" s="3">
        <v>65</v>
      </c>
      <c r="O3095" s="3">
        <v>11</v>
      </c>
      <c r="P3095">
        <v>4</v>
      </c>
      <c r="Q3095" t="s">
        <v>7880</v>
      </c>
    </row>
    <row r="3096" spans="1:17" x14ac:dyDescent="0.25">
      <c r="A3096" t="s">
        <v>4443</v>
      </c>
      <c r="B3096" s="1">
        <v>41238</v>
      </c>
      <c r="C3096" t="s">
        <v>3405</v>
      </c>
      <c r="D3096" t="s">
        <v>237</v>
      </c>
      <c r="E3096" t="s">
        <v>238</v>
      </c>
      <c r="F3096" t="s">
        <v>239</v>
      </c>
      <c r="G3096" t="s">
        <v>76</v>
      </c>
      <c r="H3096" t="s">
        <v>47</v>
      </c>
      <c r="I3096" t="s">
        <v>32</v>
      </c>
      <c r="J3096" t="s">
        <v>24</v>
      </c>
      <c r="K3096" t="s">
        <v>78</v>
      </c>
      <c r="L3096" t="s">
        <v>4444</v>
      </c>
      <c r="M3096" s="2">
        <v>0.5</v>
      </c>
      <c r="N3096" s="3">
        <v>28</v>
      </c>
      <c r="O3096" s="3">
        <v>0</v>
      </c>
      <c r="P3096">
        <v>2</v>
      </c>
      <c r="Q3096" t="s">
        <v>7880</v>
      </c>
    </row>
    <row r="3097" spans="1:17" x14ac:dyDescent="0.25">
      <c r="A3097" t="s">
        <v>4443</v>
      </c>
      <c r="B3097" s="1">
        <v>41238</v>
      </c>
      <c r="C3097" t="s">
        <v>3405</v>
      </c>
      <c r="D3097" t="s">
        <v>237</v>
      </c>
      <c r="E3097" t="s">
        <v>238</v>
      </c>
      <c r="F3097" t="s">
        <v>239</v>
      </c>
      <c r="G3097" t="s">
        <v>76</v>
      </c>
      <c r="H3097" t="s">
        <v>47</v>
      </c>
      <c r="I3097" t="s">
        <v>32</v>
      </c>
      <c r="J3097" t="s">
        <v>24</v>
      </c>
      <c r="K3097" t="s">
        <v>78</v>
      </c>
      <c r="L3097" t="s">
        <v>673</v>
      </c>
      <c r="M3097" s="2">
        <v>0.5</v>
      </c>
      <c r="N3097" s="3">
        <v>149</v>
      </c>
      <c r="O3097" s="3">
        <v>-66</v>
      </c>
      <c r="P3097">
        <v>6</v>
      </c>
      <c r="Q3097" t="s">
        <v>7881</v>
      </c>
    </row>
    <row r="3098" spans="1:17" x14ac:dyDescent="0.25">
      <c r="A3098" t="s">
        <v>4443</v>
      </c>
      <c r="B3098" s="1">
        <v>41238</v>
      </c>
      <c r="C3098" t="s">
        <v>3405</v>
      </c>
      <c r="D3098" t="s">
        <v>237</v>
      </c>
      <c r="E3098" t="s">
        <v>238</v>
      </c>
      <c r="F3098" t="s">
        <v>239</v>
      </c>
      <c r="G3098" t="s">
        <v>76</v>
      </c>
      <c r="H3098" t="s">
        <v>47</v>
      </c>
      <c r="I3098" t="s">
        <v>32</v>
      </c>
      <c r="J3098" t="s">
        <v>24</v>
      </c>
      <c r="K3098" t="s">
        <v>169</v>
      </c>
      <c r="L3098" t="s">
        <v>3668</v>
      </c>
      <c r="M3098" s="2">
        <v>0.5</v>
      </c>
      <c r="N3098" s="3">
        <v>46</v>
      </c>
      <c r="O3098" s="3">
        <v>-29</v>
      </c>
      <c r="P3098">
        <v>5</v>
      </c>
      <c r="Q3098" t="s">
        <v>7881</v>
      </c>
    </row>
    <row r="3099" spans="1:17" x14ac:dyDescent="0.25">
      <c r="A3099" t="s">
        <v>4445</v>
      </c>
      <c r="B3099" s="1">
        <v>41239</v>
      </c>
      <c r="C3099" t="s">
        <v>1462</v>
      </c>
      <c r="D3099" t="s">
        <v>86</v>
      </c>
      <c r="E3099" t="s">
        <v>226</v>
      </c>
      <c r="F3099" t="s">
        <v>1320</v>
      </c>
      <c r="G3099" t="s">
        <v>76</v>
      </c>
      <c r="H3099" t="s">
        <v>47</v>
      </c>
      <c r="I3099" t="s">
        <v>54</v>
      </c>
      <c r="J3099" t="s">
        <v>107</v>
      </c>
      <c r="K3099" t="s">
        <v>136</v>
      </c>
      <c r="L3099" t="s">
        <v>2766</v>
      </c>
      <c r="M3099" s="2">
        <v>0.1</v>
      </c>
      <c r="N3099" s="3">
        <v>201</v>
      </c>
      <c r="O3099" s="3">
        <v>16</v>
      </c>
      <c r="P3099">
        <v>3</v>
      </c>
      <c r="Q3099" t="s">
        <v>7880</v>
      </c>
    </row>
    <row r="3100" spans="1:17" x14ac:dyDescent="0.25">
      <c r="A3100" t="s">
        <v>4446</v>
      </c>
      <c r="B3100" s="1">
        <v>41239</v>
      </c>
      <c r="C3100" t="s">
        <v>1730</v>
      </c>
      <c r="D3100" t="s">
        <v>86</v>
      </c>
      <c r="E3100" t="s">
        <v>263</v>
      </c>
      <c r="F3100" t="s">
        <v>4441</v>
      </c>
      <c r="G3100" t="s">
        <v>76</v>
      </c>
      <c r="H3100" t="s">
        <v>31</v>
      </c>
      <c r="I3100" t="s">
        <v>32</v>
      </c>
      <c r="J3100" t="s">
        <v>24</v>
      </c>
      <c r="K3100" t="s">
        <v>78</v>
      </c>
      <c r="L3100" t="s">
        <v>824</v>
      </c>
      <c r="M3100" s="2">
        <v>0</v>
      </c>
      <c r="N3100" s="3">
        <v>242</v>
      </c>
      <c r="O3100" s="3">
        <v>29</v>
      </c>
      <c r="P3100">
        <v>5</v>
      </c>
      <c r="Q3100" t="s">
        <v>7881</v>
      </c>
    </row>
    <row r="3101" spans="1:17" x14ac:dyDescent="0.25">
      <c r="A3101" t="s">
        <v>4447</v>
      </c>
      <c r="B3101" s="1">
        <v>41239</v>
      </c>
      <c r="C3101" t="s">
        <v>2507</v>
      </c>
      <c r="D3101" t="s">
        <v>101</v>
      </c>
      <c r="E3101" t="s">
        <v>454</v>
      </c>
      <c r="F3101" t="s">
        <v>454</v>
      </c>
      <c r="G3101" t="s">
        <v>41</v>
      </c>
      <c r="H3101" t="s">
        <v>21</v>
      </c>
      <c r="I3101" t="s">
        <v>32</v>
      </c>
      <c r="J3101" t="s">
        <v>34</v>
      </c>
      <c r="K3101" t="s">
        <v>97</v>
      </c>
      <c r="L3101" t="s">
        <v>451</v>
      </c>
      <c r="M3101" s="2">
        <v>0.2</v>
      </c>
      <c r="N3101" s="3">
        <v>451</v>
      </c>
      <c r="O3101" s="3">
        <v>118</v>
      </c>
      <c r="P3101">
        <v>4</v>
      </c>
      <c r="Q3101" t="s">
        <v>7881</v>
      </c>
    </row>
    <row r="3102" spans="1:17" x14ac:dyDescent="0.25">
      <c r="A3102" t="s">
        <v>4447</v>
      </c>
      <c r="B3102" s="1">
        <v>41239</v>
      </c>
      <c r="C3102" t="s">
        <v>2507</v>
      </c>
      <c r="D3102" t="s">
        <v>101</v>
      </c>
      <c r="E3102" t="s">
        <v>454</v>
      </c>
      <c r="F3102" t="s">
        <v>454</v>
      </c>
      <c r="G3102" t="s">
        <v>41</v>
      </c>
      <c r="H3102" t="s">
        <v>21</v>
      </c>
      <c r="I3102" t="s">
        <v>32</v>
      </c>
      <c r="J3102" t="s">
        <v>24</v>
      </c>
      <c r="K3102" t="s">
        <v>169</v>
      </c>
      <c r="L3102" t="s">
        <v>1812</v>
      </c>
      <c r="M3102" s="2">
        <v>0.1</v>
      </c>
      <c r="N3102" s="3">
        <v>16</v>
      </c>
      <c r="O3102" s="3">
        <v>3</v>
      </c>
      <c r="P3102">
        <v>1</v>
      </c>
      <c r="Q3102" t="s">
        <v>7880</v>
      </c>
    </row>
    <row r="3103" spans="1:17" x14ac:dyDescent="0.25">
      <c r="A3103" t="s">
        <v>4447</v>
      </c>
      <c r="B3103" s="1">
        <v>41239</v>
      </c>
      <c r="C3103" t="s">
        <v>2507</v>
      </c>
      <c r="D3103" t="s">
        <v>101</v>
      </c>
      <c r="E3103" t="s">
        <v>454</v>
      </c>
      <c r="F3103" t="s">
        <v>454</v>
      </c>
      <c r="G3103" t="s">
        <v>41</v>
      </c>
      <c r="H3103" t="s">
        <v>21</v>
      </c>
      <c r="I3103" t="s">
        <v>32</v>
      </c>
      <c r="J3103" t="s">
        <v>24</v>
      </c>
      <c r="K3103" t="s">
        <v>50</v>
      </c>
      <c r="L3103" t="s">
        <v>1593</v>
      </c>
      <c r="M3103" s="2">
        <v>0.2</v>
      </c>
      <c r="N3103" s="3">
        <v>247</v>
      </c>
      <c r="O3103" s="3">
        <v>-40</v>
      </c>
      <c r="P3103">
        <v>5</v>
      </c>
      <c r="Q3103" t="s">
        <v>7881</v>
      </c>
    </row>
    <row r="3104" spans="1:17" x14ac:dyDescent="0.25">
      <c r="A3104" t="s">
        <v>4448</v>
      </c>
      <c r="B3104" s="1">
        <v>41239</v>
      </c>
      <c r="C3104" t="s">
        <v>3688</v>
      </c>
      <c r="D3104" t="s">
        <v>101</v>
      </c>
      <c r="E3104" t="s">
        <v>454</v>
      </c>
      <c r="F3104" t="s">
        <v>454</v>
      </c>
      <c r="G3104" t="s">
        <v>41</v>
      </c>
      <c r="H3104" t="s">
        <v>31</v>
      </c>
      <c r="I3104" t="s">
        <v>32</v>
      </c>
      <c r="J3104" t="s">
        <v>24</v>
      </c>
      <c r="K3104" t="s">
        <v>50</v>
      </c>
      <c r="L3104" t="s">
        <v>1049</v>
      </c>
      <c r="M3104" s="2">
        <v>0.2</v>
      </c>
      <c r="N3104" s="3">
        <v>151</v>
      </c>
      <c r="O3104" s="3">
        <v>36</v>
      </c>
      <c r="P3104">
        <v>4</v>
      </c>
      <c r="Q3104" t="s">
        <v>7880</v>
      </c>
    </row>
    <row r="3105" spans="1:17" x14ac:dyDescent="0.25">
      <c r="A3105" t="s">
        <v>4449</v>
      </c>
      <c r="B3105" s="1">
        <v>41240</v>
      </c>
      <c r="C3105" t="s">
        <v>3909</v>
      </c>
      <c r="D3105" t="s">
        <v>28</v>
      </c>
      <c r="E3105" t="s">
        <v>29</v>
      </c>
      <c r="F3105" t="s">
        <v>280</v>
      </c>
      <c r="G3105" t="s">
        <v>20</v>
      </c>
      <c r="H3105" t="s">
        <v>47</v>
      </c>
      <c r="I3105" t="s">
        <v>32</v>
      </c>
      <c r="J3105" t="s">
        <v>24</v>
      </c>
      <c r="K3105" t="s">
        <v>78</v>
      </c>
      <c r="L3105" t="s">
        <v>2633</v>
      </c>
      <c r="M3105" s="2">
        <v>0.1</v>
      </c>
      <c r="N3105" s="3">
        <v>84</v>
      </c>
      <c r="O3105" s="3">
        <v>22</v>
      </c>
      <c r="P3105">
        <v>9</v>
      </c>
      <c r="Q3105" t="s">
        <v>7881</v>
      </c>
    </row>
    <row r="3106" spans="1:17" x14ac:dyDescent="0.25">
      <c r="A3106" t="s">
        <v>4449</v>
      </c>
      <c r="B3106" s="1">
        <v>41240</v>
      </c>
      <c r="C3106" t="s">
        <v>3909</v>
      </c>
      <c r="D3106" t="s">
        <v>28</v>
      </c>
      <c r="E3106" t="s">
        <v>29</v>
      </c>
      <c r="F3106" t="s">
        <v>280</v>
      </c>
      <c r="G3106" t="s">
        <v>20</v>
      </c>
      <c r="H3106" t="s">
        <v>47</v>
      </c>
      <c r="I3106" t="s">
        <v>32</v>
      </c>
      <c r="J3106" t="s">
        <v>24</v>
      </c>
      <c r="K3106" t="s">
        <v>50</v>
      </c>
      <c r="L3106" t="s">
        <v>4361</v>
      </c>
      <c r="M3106" s="2">
        <v>0.1</v>
      </c>
      <c r="N3106" s="3">
        <v>16</v>
      </c>
      <c r="O3106" s="3">
        <v>4</v>
      </c>
      <c r="P3106">
        <v>1</v>
      </c>
      <c r="Q3106" t="s">
        <v>7880</v>
      </c>
    </row>
    <row r="3107" spans="1:17" x14ac:dyDescent="0.25">
      <c r="A3107" t="s">
        <v>4449</v>
      </c>
      <c r="B3107" s="1">
        <v>41240</v>
      </c>
      <c r="C3107" t="s">
        <v>3909</v>
      </c>
      <c r="D3107" t="s">
        <v>28</v>
      </c>
      <c r="E3107" t="s">
        <v>29</v>
      </c>
      <c r="F3107" t="s">
        <v>280</v>
      </c>
      <c r="G3107" t="s">
        <v>20</v>
      </c>
      <c r="H3107" t="s">
        <v>47</v>
      </c>
      <c r="I3107" t="s">
        <v>32</v>
      </c>
      <c r="J3107" t="s">
        <v>107</v>
      </c>
      <c r="K3107" t="s">
        <v>108</v>
      </c>
      <c r="L3107" t="s">
        <v>398</v>
      </c>
      <c r="M3107" s="2">
        <v>0.1</v>
      </c>
      <c r="N3107" s="3">
        <v>133</v>
      </c>
      <c r="O3107" s="3">
        <v>28</v>
      </c>
      <c r="P3107">
        <v>3</v>
      </c>
      <c r="Q3107" t="s">
        <v>7880</v>
      </c>
    </row>
    <row r="3108" spans="1:17" x14ac:dyDescent="0.25">
      <c r="A3108" t="s">
        <v>4450</v>
      </c>
      <c r="B3108" s="1">
        <v>41240</v>
      </c>
      <c r="C3108" t="s">
        <v>1425</v>
      </c>
      <c r="D3108" t="s">
        <v>101</v>
      </c>
      <c r="E3108" t="s">
        <v>291</v>
      </c>
      <c r="F3108" t="s">
        <v>4035</v>
      </c>
      <c r="G3108" t="s">
        <v>41</v>
      </c>
      <c r="H3108" t="s">
        <v>31</v>
      </c>
      <c r="I3108" t="s">
        <v>32</v>
      </c>
      <c r="J3108" t="s">
        <v>24</v>
      </c>
      <c r="K3108" t="s">
        <v>43</v>
      </c>
      <c r="L3108" t="s">
        <v>2188</v>
      </c>
      <c r="M3108" s="2">
        <v>0</v>
      </c>
      <c r="N3108" s="3">
        <v>59</v>
      </c>
      <c r="O3108" s="3">
        <v>25</v>
      </c>
      <c r="P3108">
        <v>3</v>
      </c>
      <c r="Q3108" t="s">
        <v>7881</v>
      </c>
    </row>
    <row r="3109" spans="1:17" x14ac:dyDescent="0.25">
      <c r="A3109" t="s">
        <v>4451</v>
      </c>
      <c r="B3109" s="1">
        <v>41240</v>
      </c>
      <c r="C3109" t="s">
        <v>2803</v>
      </c>
      <c r="D3109" t="s">
        <v>28</v>
      </c>
      <c r="E3109" t="s">
        <v>29</v>
      </c>
      <c r="F3109" t="s">
        <v>280</v>
      </c>
      <c r="G3109" t="s">
        <v>20</v>
      </c>
      <c r="H3109" t="s">
        <v>47</v>
      </c>
      <c r="I3109" t="s">
        <v>32</v>
      </c>
      <c r="J3109" t="s">
        <v>34</v>
      </c>
      <c r="K3109" t="s">
        <v>97</v>
      </c>
      <c r="L3109" t="s">
        <v>4452</v>
      </c>
      <c r="M3109" s="2">
        <v>0.1</v>
      </c>
      <c r="N3109" s="3">
        <v>207</v>
      </c>
      <c r="O3109" s="3">
        <v>37</v>
      </c>
      <c r="P3109">
        <v>5</v>
      </c>
      <c r="Q3109" t="s">
        <v>7881</v>
      </c>
    </row>
    <row r="3110" spans="1:17" x14ac:dyDescent="0.25">
      <c r="A3110" t="s">
        <v>4451</v>
      </c>
      <c r="B3110" s="1">
        <v>41240</v>
      </c>
      <c r="C3110" t="s">
        <v>2803</v>
      </c>
      <c r="D3110" t="s">
        <v>28</v>
      </c>
      <c r="E3110" t="s">
        <v>29</v>
      </c>
      <c r="F3110" t="s">
        <v>280</v>
      </c>
      <c r="G3110" t="s">
        <v>20</v>
      </c>
      <c r="H3110" t="s">
        <v>47</v>
      </c>
      <c r="I3110" t="s">
        <v>32</v>
      </c>
      <c r="J3110" t="s">
        <v>34</v>
      </c>
      <c r="K3110" t="s">
        <v>218</v>
      </c>
      <c r="L3110" t="s">
        <v>2853</v>
      </c>
      <c r="M3110" s="2">
        <v>0.4</v>
      </c>
      <c r="N3110" s="3">
        <v>100</v>
      </c>
      <c r="O3110" s="3">
        <v>-13</v>
      </c>
      <c r="P3110">
        <v>7</v>
      </c>
      <c r="Q3110" t="s">
        <v>7880</v>
      </c>
    </row>
    <row r="3111" spans="1:17" x14ac:dyDescent="0.25">
      <c r="A3111" t="s">
        <v>4451</v>
      </c>
      <c r="B3111" s="1">
        <v>41240</v>
      </c>
      <c r="C3111" t="s">
        <v>2803</v>
      </c>
      <c r="D3111" t="s">
        <v>28</v>
      </c>
      <c r="E3111" t="s">
        <v>29</v>
      </c>
      <c r="F3111" t="s">
        <v>280</v>
      </c>
      <c r="G3111" t="s">
        <v>20</v>
      </c>
      <c r="H3111" t="s">
        <v>47</v>
      </c>
      <c r="I3111" t="s">
        <v>32</v>
      </c>
      <c r="J3111" t="s">
        <v>107</v>
      </c>
      <c r="K3111" t="s">
        <v>186</v>
      </c>
      <c r="L3111" t="s">
        <v>2907</v>
      </c>
      <c r="M3111" s="2">
        <v>0.1</v>
      </c>
      <c r="N3111" s="3">
        <v>105</v>
      </c>
      <c r="O3111" s="3">
        <v>41</v>
      </c>
      <c r="P3111">
        <v>4</v>
      </c>
      <c r="Q3111" t="s">
        <v>7880</v>
      </c>
    </row>
    <row r="3112" spans="1:17" x14ac:dyDescent="0.25">
      <c r="A3112" t="s">
        <v>4453</v>
      </c>
      <c r="B3112" s="1">
        <v>41241</v>
      </c>
      <c r="C3112" t="s">
        <v>4454</v>
      </c>
      <c r="D3112" t="s">
        <v>73</v>
      </c>
      <c r="E3112" t="s">
        <v>1706</v>
      </c>
      <c r="F3112" t="s">
        <v>1707</v>
      </c>
      <c r="G3112" t="s">
        <v>76</v>
      </c>
      <c r="H3112" t="s">
        <v>31</v>
      </c>
      <c r="I3112" t="s">
        <v>32</v>
      </c>
      <c r="J3112" t="s">
        <v>24</v>
      </c>
      <c r="K3112" t="s">
        <v>91</v>
      </c>
      <c r="L3112" t="s">
        <v>2016</v>
      </c>
      <c r="M3112" s="2">
        <v>0</v>
      </c>
      <c r="N3112" s="3">
        <v>53</v>
      </c>
      <c r="O3112" s="3">
        <v>9</v>
      </c>
      <c r="P3112">
        <v>4</v>
      </c>
      <c r="Q3112" t="s">
        <v>7880</v>
      </c>
    </row>
    <row r="3113" spans="1:17" x14ac:dyDescent="0.25">
      <c r="A3113" t="s">
        <v>4455</v>
      </c>
      <c r="B3113" s="1">
        <v>41241</v>
      </c>
      <c r="C3113" t="s">
        <v>4456</v>
      </c>
      <c r="D3113" t="s">
        <v>28</v>
      </c>
      <c r="E3113" t="s">
        <v>29</v>
      </c>
      <c r="F3113" t="s">
        <v>1556</v>
      </c>
      <c r="G3113" t="s">
        <v>20</v>
      </c>
      <c r="H3113" t="s">
        <v>31</v>
      </c>
      <c r="I3113" t="s">
        <v>32</v>
      </c>
      <c r="J3113" t="s">
        <v>24</v>
      </c>
      <c r="K3113" t="s">
        <v>50</v>
      </c>
      <c r="L3113" t="s">
        <v>4457</v>
      </c>
      <c r="M3113" s="2">
        <v>0</v>
      </c>
      <c r="N3113" s="3">
        <v>415</v>
      </c>
      <c r="O3113" s="3">
        <v>108</v>
      </c>
      <c r="P3113">
        <v>2</v>
      </c>
      <c r="Q3113" t="s">
        <v>7880</v>
      </c>
    </row>
    <row r="3114" spans="1:17" x14ac:dyDescent="0.25">
      <c r="A3114" t="s">
        <v>4458</v>
      </c>
      <c r="B3114" s="1">
        <v>41242</v>
      </c>
      <c r="C3114" t="s">
        <v>3845</v>
      </c>
      <c r="D3114" t="s">
        <v>73</v>
      </c>
      <c r="E3114" t="s">
        <v>1581</v>
      </c>
      <c r="F3114" t="s">
        <v>1967</v>
      </c>
      <c r="G3114" t="s">
        <v>76</v>
      </c>
      <c r="H3114" t="s">
        <v>31</v>
      </c>
      <c r="I3114" t="s">
        <v>95</v>
      </c>
      <c r="J3114" t="s">
        <v>24</v>
      </c>
      <c r="K3114" t="s">
        <v>25</v>
      </c>
      <c r="L3114" t="s">
        <v>2240</v>
      </c>
      <c r="M3114" s="2">
        <v>0</v>
      </c>
      <c r="N3114" s="3">
        <v>111</v>
      </c>
      <c r="O3114" s="3">
        <v>24</v>
      </c>
      <c r="P3114">
        <v>4</v>
      </c>
      <c r="Q3114" t="s">
        <v>7880</v>
      </c>
    </row>
    <row r="3115" spans="1:17" x14ac:dyDescent="0.25">
      <c r="A3115" t="s">
        <v>4459</v>
      </c>
      <c r="B3115" s="1">
        <v>41242</v>
      </c>
      <c r="C3115" t="s">
        <v>1155</v>
      </c>
      <c r="D3115" t="s">
        <v>500</v>
      </c>
      <c r="E3115" t="s">
        <v>501</v>
      </c>
      <c r="F3115" t="s">
        <v>3032</v>
      </c>
      <c r="G3115" t="s">
        <v>20</v>
      </c>
      <c r="H3115" t="s">
        <v>47</v>
      </c>
      <c r="I3115" t="s">
        <v>32</v>
      </c>
      <c r="J3115" t="s">
        <v>107</v>
      </c>
      <c r="K3115" t="s">
        <v>186</v>
      </c>
      <c r="L3115" t="s">
        <v>2584</v>
      </c>
      <c r="M3115" s="2">
        <v>0</v>
      </c>
      <c r="N3115" s="3">
        <v>316</v>
      </c>
      <c r="O3115" s="3">
        <v>95</v>
      </c>
      <c r="P3115">
        <v>7</v>
      </c>
      <c r="Q3115" t="s">
        <v>7881</v>
      </c>
    </row>
    <row r="3116" spans="1:17" x14ac:dyDescent="0.25">
      <c r="A3116" t="s">
        <v>4460</v>
      </c>
      <c r="B3116" s="1">
        <v>41242</v>
      </c>
      <c r="C3116" t="s">
        <v>944</v>
      </c>
      <c r="D3116" t="s">
        <v>500</v>
      </c>
      <c r="E3116" t="s">
        <v>501</v>
      </c>
      <c r="F3116" t="s">
        <v>502</v>
      </c>
      <c r="G3116" t="s">
        <v>20</v>
      </c>
      <c r="H3116" t="s">
        <v>31</v>
      </c>
      <c r="I3116" t="s">
        <v>32</v>
      </c>
      <c r="J3116" t="s">
        <v>24</v>
      </c>
      <c r="K3116" t="s">
        <v>50</v>
      </c>
      <c r="L3116" t="s">
        <v>322</v>
      </c>
      <c r="M3116" s="2">
        <v>0</v>
      </c>
      <c r="N3116" s="3">
        <v>17</v>
      </c>
      <c r="O3116" s="3">
        <v>1</v>
      </c>
      <c r="P3116">
        <v>1</v>
      </c>
      <c r="Q3116" t="s">
        <v>7881</v>
      </c>
    </row>
    <row r="3117" spans="1:17" x14ac:dyDescent="0.25">
      <c r="A3117" t="s">
        <v>4461</v>
      </c>
      <c r="B3117" s="1">
        <v>41242</v>
      </c>
      <c r="C3117" t="s">
        <v>2433</v>
      </c>
      <c r="D3117" t="s">
        <v>189</v>
      </c>
      <c r="E3117" t="s">
        <v>1132</v>
      </c>
      <c r="F3117" t="s">
        <v>1133</v>
      </c>
      <c r="G3117" t="s">
        <v>41</v>
      </c>
      <c r="H3117" t="s">
        <v>31</v>
      </c>
      <c r="I3117" t="s">
        <v>32</v>
      </c>
      <c r="J3117" t="s">
        <v>24</v>
      </c>
      <c r="K3117" t="s">
        <v>43</v>
      </c>
      <c r="L3117" t="s">
        <v>342</v>
      </c>
      <c r="M3117" s="2">
        <v>0</v>
      </c>
      <c r="N3117" s="3">
        <v>57</v>
      </c>
      <c r="O3117" s="3">
        <v>23</v>
      </c>
      <c r="P3117">
        <v>3</v>
      </c>
      <c r="Q3117" t="s">
        <v>7880</v>
      </c>
    </row>
    <row r="3118" spans="1:17" x14ac:dyDescent="0.25">
      <c r="A3118" t="s">
        <v>4462</v>
      </c>
      <c r="B3118" s="1">
        <v>41242</v>
      </c>
      <c r="C3118" t="s">
        <v>283</v>
      </c>
      <c r="D3118" t="s">
        <v>28</v>
      </c>
      <c r="E3118" t="s">
        <v>29</v>
      </c>
      <c r="F3118" t="s">
        <v>1014</v>
      </c>
      <c r="G3118" t="s">
        <v>20</v>
      </c>
      <c r="H3118" t="s">
        <v>31</v>
      </c>
      <c r="I3118" t="s">
        <v>32</v>
      </c>
      <c r="J3118" t="s">
        <v>24</v>
      </c>
      <c r="K3118" t="s">
        <v>78</v>
      </c>
      <c r="L3118" t="s">
        <v>1285</v>
      </c>
      <c r="M3118" s="2">
        <v>0</v>
      </c>
      <c r="N3118" s="3">
        <v>197</v>
      </c>
      <c r="O3118" s="3">
        <v>79</v>
      </c>
      <c r="P3118">
        <v>4</v>
      </c>
      <c r="Q3118" t="s">
        <v>7880</v>
      </c>
    </row>
    <row r="3119" spans="1:17" x14ac:dyDescent="0.25">
      <c r="A3119" t="s">
        <v>4463</v>
      </c>
      <c r="B3119" s="1">
        <v>41242</v>
      </c>
      <c r="C3119" t="s">
        <v>3085</v>
      </c>
      <c r="D3119" t="s">
        <v>73</v>
      </c>
      <c r="E3119" t="s">
        <v>166</v>
      </c>
      <c r="F3119" t="s">
        <v>394</v>
      </c>
      <c r="G3119" t="s">
        <v>76</v>
      </c>
      <c r="H3119" t="s">
        <v>31</v>
      </c>
      <c r="I3119" t="s">
        <v>22</v>
      </c>
      <c r="J3119" t="s">
        <v>34</v>
      </c>
      <c r="K3119" t="s">
        <v>97</v>
      </c>
      <c r="L3119" t="s">
        <v>4464</v>
      </c>
      <c r="M3119" s="2">
        <v>0.6</v>
      </c>
      <c r="N3119" s="3">
        <v>74</v>
      </c>
      <c r="O3119" s="3">
        <v>-31</v>
      </c>
      <c r="P3119">
        <v>3</v>
      </c>
      <c r="Q3119" t="s">
        <v>7881</v>
      </c>
    </row>
    <row r="3120" spans="1:17" x14ac:dyDescent="0.25">
      <c r="A3120" t="s">
        <v>4465</v>
      </c>
      <c r="B3120" s="1">
        <v>41242</v>
      </c>
      <c r="C3120" t="s">
        <v>2160</v>
      </c>
      <c r="D3120" t="s">
        <v>101</v>
      </c>
      <c r="E3120" t="s">
        <v>3620</v>
      </c>
      <c r="F3120" t="s">
        <v>3621</v>
      </c>
      <c r="G3120" t="s">
        <v>41</v>
      </c>
      <c r="H3120" t="s">
        <v>47</v>
      </c>
      <c r="I3120" t="s">
        <v>32</v>
      </c>
      <c r="J3120" t="s">
        <v>24</v>
      </c>
      <c r="K3120" t="s">
        <v>43</v>
      </c>
      <c r="L3120" t="s">
        <v>1185</v>
      </c>
      <c r="M3120" s="2">
        <v>0</v>
      </c>
      <c r="N3120" s="3">
        <v>112</v>
      </c>
      <c r="O3120" s="3">
        <v>41</v>
      </c>
      <c r="P3120">
        <v>7</v>
      </c>
      <c r="Q3120" t="s">
        <v>7881</v>
      </c>
    </row>
    <row r="3121" spans="1:17" x14ac:dyDescent="0.25">
      <c r="A3121" t="s">
        <v>4465</v>
      </c>
      <c r="B3121" s="1">
        <v>41242</v>
      </c>
      <c r="C3121" t="s">
        <v>2160</v>
      </c>
      <c r="D3121" t="s">
        <v>101</v>
      </c>
      <c r="E3121" t="s">
        <v>3620</v>
      </c>
      <c r="F3121" t="s">
        <v>3621</v>
      </c>
      <c r="G3121" t="s">
        <v>41</v>
      </c>
      <c r="H3121" t="s">
        <v>47</v>
      </c>
      <c r="I3121" t="s">
        <v>32</v>
      </c>
      <c r="J3121" t="s">
        <v>24</v>
      </c>
      <c r="K3121" t="s">
        <v>91</v>
      </c>
      <c r="L3121" t="s">
        <v>2929</v>
      </c>
      <c r="M3121" s="2">
        <v>0</v>
      </c>
      <c r="N3121" s="3">
        <v>29</v>
      </c>
      <c r="O3121" s="3">
        <v>12</v>
      </c>
      <c r="P3121">
        <v>3</v>
      </c>
      <c r="Q3121" t="s">
        <v>7880</v>
      </c>
    </row>
    <row r="3122" spans="1:17" x14ac:dyDescent="0.25">
      <c r="A3122" t="s">
        <v>4465</v>
      </c>
      <c r="B3122" s="1">
        <v>41242</v>
      </c>
      <c r="C3122" t="s">
        <v>2160</v>
      </c>
      <c r="D3122" t="s">
        <v>101</v>
      </c>
      <c r="E3122" t="s">
        <v>3620</v>
      </c>
      <c r="F3122" t="s">
        <v>3621</v>
      </c>
      <c r="G3122" t="s">
        <v>41</v>
      </c>
      <c r="H3122" t="s">
        <v>47</v>
      </c>
      <c r="I3122" t="s">
        <v>32</v>
      </c>
      <c r="J3122" t="s">
        <v>24</v>
      </c>
      <c r="K3122" t="s">
        <v>145</v>
      </c>
      <c r="L3122" t="s">
        <v>1861</v>
      </c>
      <c r="M3122" s="2">
        <v>0</v>
      </c>
      <c r="N3122" s="3">
        <v>85</v>
      </c>
      <c r="O3122" s="3">
        <v>40</v>
      </c>
      <c r="P3122">
        <v>3</v>
      </c>
      <c r="Q3122" t="s">
        <v>7880</v>
      </c>
    </row>
    <row r="3123" spans="1:17" x14ac:dyDescent="0.25">
      <c r="A3123" t="s">
        <v>4465</v>
      </c>
      <c r="B3123" s="1">
        <v>41242</v>
      </c>
      <c r="C3123" t="s">
        <v>2160</v>
      </c>
      <c r="D3123" t="s">
        <v>101</v>
      </c>
      <c r="E3123" t="s">
        <v>3620</v>
      </c>
      <c r="F3123" t="s">
        <v>3621</v>
      </c>
      <c r="G3123" t="s">
        <v>41</v>
      </c>
      <c r="H3123" t="s">
        <v>47</v>
      </c>
      <c r="I3123" t="s">
        <v>32</v>
      </c>
      <c r="J3123" t="s">
        <v>107</v>
      </c>
      <c r="K3123" t="s">
        <v>147</v>
      </c>
      <c r="L3123" t="s">
        <v>3319</v>
      </c>
      <c r="M3123" s="2">
        <v>0</v>
      </c>
      <c r="N3123" s="3">
        <v>1188</v>
      </c>
      <c r="O3123" s="3">
        <v>95</v>
      </c>
      <c r="P3123">
        <v>4</v>
      </c>
      <c r="Q3123" t="s">
        <v>7880</v>
      </c>
    </row>
    <row r="3124" spans="1:17" x14ac:dyDescent="0.25">
      <c r="A3124" t="s">
        <v>4466</v>
      </c>
      <c r="B3124" s="1">
        <v>41243</v>
      </c>
      <c r="C3124" t="s">
        <v>1446</v>
      </c>
      <c r="D3124" t="s">
        <v>38</v>
      </c>
      <c r="E3124" t="s">
        <v>178</v>
      </c>
      <c r="F3124" t="s">
        <v>3890</v>
      </c>
      <c r="G3124" t="s">
        <v>41</v>
      </c>
      <c r="H3124" t="s">
        <v>21</v>
      </c>
      <c r="I3124" t="s">
        <v>32</v>
      </c>
      <c r="J3124" t="s">
        <v>34</v>
      </c>
      <c r="K3124" t="s">
        <v>35</v>
      </c>
      <c r="L3124" t="s">
        <v>4467</v>
      </c>
      <c r="M3124" s="2">
        <v>0.1</v>
      </c>
      <c r="N3124" s="3">
        <v>350</v>
      </c>
      <c r="O3124" s="3">
        <v>105</v>
      </c>
      <c r="P3124">
        <v>2</v>
      </c>
      <c r="Q3124" t="s">
        <v>7880</v>
      </c>
    </row>
    <row r="3125" spans="1:17" x14ac:dyDescent="0.25">
      <c r="A3125" t="s">
        <v>4466</v>
      </c>
      <c r="B3125" s="1">
        <v>41243</v>
      </c>
      <c r="C3125" t="s">
        <v>1446</v>
      </c>
      <c r="D3125" t="s">
        <v>38</v>
      </c>
      <c r="E3125" t="s">
        <v>178</v>
      </c>
      <c r="F3125" t="s">
        <v>3890</v>
      </c>
      <c r="G3125" t="s">
        <v>41</v>
      </c>
      <c r="H3125" t="s">
        <v>21</v>
      </c>
      <c r="I3125" t="s">
        <v>32</v>
      </c>
      <c r="J3125" t="s">
        <v>24</v>
      </c>
      <c r="K3125" t="s">
        <v>78</v>
      </c>
      <c r="L3125" t="s">
        <v>2460</v>
      </c>
      <c r="M3125" s="2">
        <v>0</v>
      </c>
      <c r="N3125" s="3">
        <v>54</v>
      </c>
      <c r="O3125" s="3">
        <v>12</v>
      </c>
      <c r="P3125">
        <v>6</v>
      </c>
      <c r="Q3125" t="s">
        <v>7880</v>
      </c>
    </row>
    <row r="3126" spans="1:17" x14ac:dyDescent="0.25">
      <c r="A3126" t="s">
        <v>4466</v>
      </c>
      <c r="B3126" s="1">
        <v>41243</v>
      </c>
      <c r="C3126" t="s">
        <v>1446</v>
      </c>
      <c r="D3126" t="s">
        <v>38</v>
      </c>
      <c r="E3126" t="s">
        <v>178</v>
      </c>
      <c r="F3126" t="s">
        <v>3890</v>
      </c>
      <c r="G3126" t="s">
        <v>41</v>
      </c>
      <c r="H3126" t="s">
        <v>21</v>
      </c>
      <c r="I3126" t="s">
        <v>32</v>
      </c>
      <c r="J3126" t="s">
        <v>24</v>
      </c>
      <c r="K3126" t="s">
        <v>25</v>
      </c>
      <c r="L3126" t="s">
        <v>2510</v>
      </c>
      <c r="M3126" s="2">
        <v>0</v>
      </c>
      <c r="N3126" s="3">
        <v>57</v>
      </c>
      <c r="O3126" s="3">
        <v>27</v>
      </c>
      <c r="P3126">
        <v>2</v>
      </c>
      <c r="Q3126" t="s">
        <v>7880</v>
      </c>
    </row>
    <row r="3127" spans="1:17" x14ac:dyDescent="0.25">
      <c r="A3127" t="s">
        <v>4468</v>
      </c>
      <c r="B3127" s="1">
        <v>41244</v>
      </c>
      <c r="C3127" t="s">
        <v>2592</v>
      </c>
      <c r="D3127" t="s">
        <v>38</v>
      </c>
      <c r="E3127" t="s">
        <v>972</v>
      </c>
      <c r="F3127" t="s">
        <v>2036</v>
      </c>
      <c r="G3127" t="s">
        <v>41</v>
      </c>
      <c r="H3127" t="s">
        <v>31</v>
      </c>
      <c r="I3127" t="s">
        <v>32</v>
      </c>
      <c r="J3127" t="s">
        <v>34</v>
      </c>
      <c r="K3127" t="s">
        <v>97</v>
      </c>
      <c r="L3127" t="s">
        <v>4469</v>
      </c>
      <c r="M3127" s="2">
        <v>0.1</v>
      </c>
      <c r="N3127" s="3">
        <v>651</v>
      </c>
      <c r="O3127" s="3">
        <v>145</v>
      </c>
      <c r="P3127">
        <v>5</v>
      </c>
      <c r="Q3127" t="s">
        <v>7881</v>
      </c>
    </row>
    <row r="3128" spans="1:17" x14ac:dyDescent="0.25">
      <c r="A3128" t="s">
        <v>4468</v>
      </c>
      <c r="B3128" s="1">
        <v>41244</v>
      </c>
      <c r="C3128" t="s">
        <v>2592</v>
      </c>
      <c r="D3128" t="s">
        <v>38</v>
      </c>
      <c r="E3128" t="s">
        <v>972</v>
      </c>
      <c r="F3128" t="s">
        <v>2036</v>
      </c>
      <c r="G3128" t="s">
        <v>41</v>
      </c>
      <c r="H3128" t="s">
        <v>31</v>
      </c>
      <c r="I3128" t="s">
        <v>32</v>
      </c>
      <c r="J3128" t="s">
        <v>24</v>
      </c>
      <c r="K3128" t="s">
        <v>43</v>
      </c>
      <c r="L3128" t="s">
        <v>2135</v>
      </c>
      <c r="M3128" s="2">
        <v>0</v>
      </c>
      <c r="N3128" s="3">
        <v>38</v>
      </c>
      <c r="O3128" s="3">
        <v>9</v>
      </c>
      <c r="P3128">
        <v>2</v>
      </c>
      <c r="Q3128" t="s">
        <v>7881</v>
      </c>
    </row>
    <row r="3129" spans="1:17" x14ac:dyDescent="0.25">
      <c r="A3129" t="s">
        <v>4468</v>
      </c>
      <c r="B3129" s="1">
        <v>41244</v>
      </c>
      <c r="C3129" t="s">
        <v>2592</v>
      </c>
      <c r="D3129" t="s">
        <v>38</v>
      </c>
      <c r="E3129" t="s">
        <v>972</v>
      </c>
      <c r="F3129" t="s">
        <v>2036</v>
      </c>
      <c r="G3129" t="s">
        <v>41</v>
      </c>
      <c r="H3129" t="s">
        <v>31</v>
      </c>
      <c r="I3129" t="s">
        <v>32</v>
      </c>
      <c r="J3129" t="s">
        <v>24</v>
      </c>
      <c r="K3129" t="s">
        <v>78</v>
      </c>
      <c r="L3129" t="s">
        <v>232</v>
      </c>
      <c r="M3129" s="2">
        <v>0</v>
      </c>
      <c r="N3129" s="3">
        <v>13</v>
      </c>
      <c r="O3129" s="3">
        <v>5</v>
      </c>
      <c r="P3129">
        <v>1</v>
      </c>
      <c r="Q3129" t="s">
        <v>7881</v>
      </c>
    </row>
    <row r="3130" spans="1:17" x14ac:dyDescent="0.25">
      <c r="A3130" t="s">
        <v>4468</v>
      </c>
      <c r="B3130" s="1">
        <v>41244</v>
      </c>
      <c r="C3130" t="s">
        <v>2592</v>
      </c>
      <c r="D3130" t="s">
        <v>38</v>
      </c>
      <c r="E3130" t="s">
        <v>972</v>
      </c>
      <c r="F3130" t="s">
        <v>2036</v>
      </c>
      <c r="G3130" t="s">
        <v>41</v>
      </c>
      <c r="H3130" t="s">
        <v>31</v>
      </c>
      <c r="I3130" t="s">
        <v>32</v>
      </c>
      <c r="J3130" t="s">
        <v>24</v>
      </c>
      <c r="K3130" t="s">
        <v>78</v>
      </c>
      <c r="L3130" t="s">
        <v>3136</v>
      </c>
      <c r="M3130" s="2">
        <v>0</v>
      </c>
      <c r="N3130" s="3">
        <v>43</v>
      </c>
      <c r="O3130" s="3">
        <v>9</v>
      </c>
      <c r="P3130">
        <v>3</v>
      </c>
      <c r="Q3130" t="s">
        <v>7881</v>
      </c>
    </row>
    <row r="3131" spans="1:17" x14ac:dyDescent="0.25">
      <c r="A3131" t="s">
        <v>4468</v>
      </c>
      <c r="B3131" s="1">
        <v>41244</v>
      </c>
      <c r="C3131" t="s">
        <v>2592</v>
      </c>
      <c r="D3131" t="s">
        <v>38</v>
      </c>
      <c r="E3131" t="s">
        <v>972</v>
      </c>
      <c r="F3131" t="s">
        <v>2036</v>
      </c>
      <c r="G3131" t="s">
        <v>41</v>
      </c>
      <c r="H3131" t="s">
        <v>31</v>
      </c>
      <c r="I3131" t="s">
        <v>32</v>
      </c>
      <c r="J3131" t="s">
        <v>24</v>
      </c>
      <c r="K3131" t="s">
        <v>50</v>
      </c>
      <c r="L3131" t="s">
        <v>520</v>
      </c>
      <c r="M3131" s="2">
        <v>0.1</v>
      </c>
      <c r="N3131" s="3">
        <v>693</v>
      </c>
      <c r="O3131" s="3">
        <v>254</v>
      </c>
      <c r="P3131">
        <v>6</v>
      </c>
      <c r="Q3131" t="s">
        <v>7881</v>
      </c>
    </row>
    <row r="3132" spans="1:17" x14ac:dyDescent="0.25">
      <c r="A3132" t="s">
        <v>4470</v>
      </c>
      <c r="B3132" s="1">
        <v>41244</v>
      </c>
      <c r="C3132" t="s">
        <v>2592</v>
      </c>
      <c r="D3132" t="s">
        <v>38</v>
      </c>
      <c r="E3132" t="s">
        <v>59</v>
      </c>
      <c r="F3132" t="s">
        <v>4471</v>
      </c>
      <c r="G3132" t="s">
        <v>41</v>
      </c>
      <c r="H3132" t="s">
        <v>31</v>
      </c>
      <c r="I3132" t="s">
        <v>32</v>
      </c>
      <c r="J3132" t="s">
        <v>24</v>
      </c>
      <c r="K3132" t="s">
        <v>78</v>
      </c>
      <c r="L3132" t="s">
        <v>307</v>
      </c>
      <c r="M3132" s="2">
        <v>0</v>
      </c>
      <c r="N3132" s="3">
        <v>50</v>
      </c>
      <c r="O3132" s="3">
        <v>6</v>
      </c>
      <c r="P3132">
        <v>4</v>
      </c>
      <c r="Q3132" t="s">
        <v>7881</v>
      </c>
    </row>
    <row r="3133" spans="1:17" x14ac:dyDescent="0.25">
      <c r="A3133" t="s">
        <v>4470</v>
      </c>
      <c r="B3133" s="1">
        <v>41244</v>
      </c>
      <c r="C3133" t="s">
        <v>2592</v>
      </c>
      <c r="D3133" t="s">
        <v>38</v>
      </c>
      <c r="E3133" t="s">
        <v>59</v>
      </c>
      <c r="F3133" t="s">
        <v>4471</v>
      </c>
      <c r="G3133" t="s">
        <v>41</v>
      </c>
      <c r="H3133" t="s">
        <v>31</v>
      </c>
      <c r="I3133" t="s">
        <v>32</v>
      </c>
      <c r="J3133" t="s">
        <v>24</v>
      </c>
      <c r="K3133" t="s">
        <v>91</v>
      </c>
      <c r="L3133" t="s">
        <v>2090</v>
      </c>
      <c r="M3133" s="2">
        <v>0</v>
      </c>
      <c r="N3133" s="3">
        <v>6</v>
      </c>
      <c r="O3133" s="3">
        <v>0</v>
      </c>
      <c r="P3133">
        <v>1</v>
      </c>
      <c r="Q3133" t="s">
        <v>7880</v>
      </c>
    </row>
    <row r="3134" spans="1:17" x14ac:dyDescent="0.25">
      <c r="A3134" t="s">
        <v>4470</v>
      </c>
      <c r="B3134" s="1">
        <v>41244</v>
      </c>
      <c r="C3134" t="s">
        <v>2592</v>
      </c>
      <c r="D3134" t="s">
        <v>38</v>
      </c>
      <c r="E3134" t="s">
        <v>59</v>
      </c>
      <c r="F3134" t="s">
        <v>4471</v>
      </c>
      <c r="G3134" t="s">
        <v>41</v>
      </c>
      <c r="H3134" t="s">
        <v>31</v>
      </c>
      <c r="I3134" t="s">
        <v>32</v>
      </c>
      <c r="J3134" t="s">
        <v>107</v>
      </c>
      <c r="K3134" t="s">
        <v>147</v>
      </c>
      <c r="L3134" t="s">
        <v>4472</v>
      </c>
      <c r="M3134" s="2">
        <v>0.15</v>
      </c>
      <c r="N3134" s="3">
        <v>903</v>
      </c>
      <c r="O3134" s="3">
        <v>-43</v>
      </c>
      <c r="P3134">
        <v>3</v>
      </c>
      <c r="Q3134" t="s">
        <v>7880</v>
      </c>
    </row>
    <row r="3135" spans="1:17" x14ac:dyDescent="0.25">
      <c r="A3135" t="s">
        <v>4473</v>
      </c>
      <c r="B3135" s="1">
        <v>41244</v>
      </c>
      <c r="C3135" t="s">
        <v>3981</v>
      </c>
      <c r="D3135" t="s">
        <v>28</v>
      </c>
      <c r="E3135" t="s">
        <v>664</v>
      </c>
      <c r="F3135" t="s">
        <v>665</v>
      </c>
      <c r="G3135" t="s">
        <v>20</v>
      </c>
      <c r="H3135" t="s">
        <v>31</v>
      </c>
      <c r="I3135" t="s">
        <v>32</v>
      </c>
      <c r="J3135" t="s">
        <v>24</v>
      </c>
      <c r="K3135" t="s">
        <v>43</v>
      </c>
      <c r="L3135" t="s">
        <v>70</v>
      </c>
      <c r="M3135" s="2">
        <v>0</v>
      </c>
      <c r="N3135" s="3">
        <v>232</v>
      </c>
      <c r="O3135" s="3">
        <v>60</v>
      </c>
      <c r="P3135">
        <v>5</v>
      </c>
      <c r="Q3135" t="s">
        <v>7880</v>
      </c>
    </row>
    <row r="3136" spans="1:17" x14ac:dyDescent="0.25">
      <c r="A3136" t="s">
        <v>4474</v>
      </c>
      <c r="B3136" s="1">
        <v>41246</v>
      </c>
      <c r="C3136" t="s">
        <v>609</v>
      </c>
      <c r="D3136" t="s">
        <v>73</v>
      </c>
      <c r="E3136" t="s">
        <v>422</v>
      </c>
      <c r="F3136" t="s">
        <v>4475</v>
      </c>
      <c r="G3136" t="s">
        <v>76</v>
      </c>
      <c r="H3136" t="s">
        <v>31</v>
      </c>
      <c r="I3136" t="s">
        <v>32</v>
      </c>
      <c r="J3136" t="s">
        <v>24</v>
      </c>
      <c r="K3136" t="s">
        <v>43</v>
      </c>
      <c r="L3136" t="s">
        <v>1946</v>
      </c>
      <c r="M3136" s="2">
        <v>0</v>
      </c>
      <c r="N3136" s="3">
        <v>116</v>
      </c>
      <c r="O3136" s="3">
        <v>25</v>
      </c>
      <c r="P3136">
        <v>8</v>
      </c>
      <c r="Q3136" t="s">
        <v>7881</v>
      </c>
    </row>
    <row r="3137" spans="1:17" x14ac:dyDescent="0.25">
      <c r="A3137" t="s">
        <v>4474</v>
      </c>
      <c r="B3137" s="1">
        <v>41246</v>
      </c>
      <c r="C3137" t="s">
        <v>609</v>
      </c>
      <c r="D3137" t="s">
        <v>73</v>
      </c>
      <c r="E3137" t="s">
        <v>422</v>
      </c>
      <c r="F3137" t="s">
        <v>4475</v>
      </c>
      <c r="G3137" t="s">
        <v>76</v>
      </c>
      <c r="H3137" t="s">
        <v>31</v>
      </c>
      <c r="I3137" t="s">
        <v>32</v>
      </c>
      <c r="J3137" t="s">
        <v>24</v>
      </c>
      <c r="K3137" t="s">
        <v>145</v>
      </c>
      <c r="L3137" t="s">
        <v>4476</v>
      </c>
      <c r="M3137" s="2">
        <v>0</v>
      </c>
      <c r="N3137" s="3">
        <v>118</v>
      </c>
      <c r="O3137" s="3">
        <v>58</v>
      </c>
      <c r="P3137">
        <v>3</v>
      </c>
      <c r="Q3137" t="s">
        <v>7880</v>
      </c>
    </row>
    <row r="3138" spans="1:17" x14ac:dyDescent="0.25">
      <c r="A3138" t="s">
        <v>4477</v>
      </c>
      <c r="B3138" s="1">
        <v>41246</v>
      </c>
      <c r="C3138" t="s">
        <v>2459</v>
      </c>
      <c r="D3138" t="s">
        <v>81</v>
      </c>
      <c r="E3138" t="s">
        <v>82</v>
      </c>
      <c r="F3138" t="s">
        <v>82</v>
      </c>
      <c r="G3138" t="s">
        <v>41</v>
      </c>
      <c r="H3138" t="s">
        <v>21</v>
      </c>
      <c r="I3138" t="s">
        <v>32</v>
      </c>
      <c r="J3138" t="s">
        <v>107</v>
      </c>
      <c r="K3138" t="s">
        <v>186</v>
      </c>
      <c r="L3138" t="s">
        <v>1753</v>
      </c>
      <c r="M3138" s="2">
        <v>0</v>
      </c>
      <c r="N3138" s="3">
        <v>1237</v>
      </c>
      <c r="O3138" s="3">
        <v>99</v>
      </c>
      <c r="P3138">
        <v>5</v>
      </c>
      <c r="Q3138" t="s">
        <v>7880</v>
      </c>
    </row>
    <row r="3139" spans="1:17" x14ac:dyDescent="0.25">
      <c r="A3139" t="s">
        <v>4478</v>
      </c>
      <c r="B3139" s="1">
        <v>41246</v>
      </c>
      <c r="C3139" t="s">
        <v>3396</v>
      </c>
      <c r="D3139" t="s">
        <v>38</v>
      </c>
      <c r="E3139" t="s">
        <v>178</v>
      </c>
      <c r="F3139" t="s">
        <v>2164</v>
      </c>
      <c r="G3139" t="s">
        <v>41</v>
      </c>
      <c r="H3139" t="s">
        <v>31</v>
      </c>
      <c r="I3139" t="s">
        <v>54</v>
      </c>
      <c r="J3139" t="s">
        <v>24</v>
      </c>
      <c r="K3139" t="s">
        <v>43</v>
      </c>
      <c r="L3139" t="s">
        <v>2135</v>
      </c>
      <c r="M3139" s="2">
        <v>0</v>
      </c>
      <c r="N3139" s="3">
        <v>96</v>
      </c>
      <c r="O3139" s="3">
        <v>22</v>
      </c>
      <c r="P3139">
        <v>5</v>
      </c>
      <c r="Q3139" t="s">
        <v>7880</v>
      </c>
    </row>
    <row r="3140" spans="1:17" x14ac:dyDescent="0.25">
      <c r="A3140" t="s">
        <v>4478</v>
      </c>
      <c r="B3140" s="1">
        <v>41246</v>
      </c>
      <c r="C3140" t="s">
        <v>3396</v>
      </c>
      <c r="D3140" t="s">
        <v>38</v>
      </c>
      <c r="E3140" t="s">
        <v>178</v>
      </c>
      <c r="F3140" t="s">
        <v>2164</v>
      </c>
      <c r="G3140" t="s">
        <v>41</v>
      </c>
      <c r="H3140" t="s">
        <v>31</v>
      </c>
      <c r="I3140" t="s">
        <v>54</v>
      </c>
      <c r="J3140" t="s">
        <v>24</v>
      </c>
      <c r="K3140" t="s">
        <v>169</v>
      </c>
      <c r="L3140" t="s">
        <v>953</v>
      </c>
      <c r="M3140" s="2">
        <v>0</v>
      </c>
      <c r="N3140" s="3">
        <v>150</v>
      </c>
      <c r="O3140" s="3">
        <v>25</v>
      </c>
      <c r="P3140">
        <v>8</v>
      </c>
      <c r="Q3140" t="s">
        <v>7881</v>
      </c>
    </row>
    <row r="3141" spans="1:17" x14ac:dyDescent="0.25">
      <c r="A3141" t="s">
        <v>4479</v>
      </c>
      <c r="B3141" s="1">
        <v>41246</v>
      </c>
      <c r="C3141" t="s">
        <v>4480</v>
      </c>
      <c r="D3141" t="s">
        <v>101</v>
      </c>
      <c r="E3141" t="s">
        <v>454</v>
      </c>
      <c r="F3141" t="s">
        <v>454</v>
      </c>
      <c r="G3141" t="s">
        <v>41</v>
      </c>
      <c r="H3141" t="s">
        <v>47</v>
      </c>
      <c r="I3141" t="s">
        <v>32</v>
      </c>
      <c r="J3141" t="s">
        <v>24</v>
      </c>
      <c r="K3141" t="s">
        <v>43</v>
      </c>
      <c r="L3141" t="s">
        <v>1639</v>
      </c>
      <c r="M3141" s="2">
        <v>0.1</v>
      </c>
      <c r="N3141" s="3">
        <v>75</v>
      </c>
      <c r="O3141" s="3">
        <v>1</v>
      </c>
      <c r="P3141">
        <v>3</v>
      </c>
      <c r="Q3141" t="s">
        <v>7881</v>
      </c>
    </row>
    <row r="3142" spans="1:17" x14ac:dyDescent="0.25">
      <c r="A3142" t="s">
        <v>4479</v>
      </c>
      <c r="B3142" s="1">
        <v>41246</v>
      </c>
      <c r="C3142" t="s">
        <v>4480</v>
      </c>
      <c r="D3142" t="s">
        <v>101</v>
      </c>
      <c r="E3142" t="s">
        <v>454</v>
      </c>
      <c r="F3142" t="s">
        <v>454</v>
      </c>
      <c r="G3142" t="s">
        <v>41</v>
      </c>
      <c r="H3142" t="s">
        <v>47</v>
      </c>
      <c r="I3142" t="s">
        <v>32</v>
      </c>
      <c r="J3142" t="s">
        <v>24</v>
      </c>
      <c r="K3142" t="s">
        <v>78</v>
      </c>
      <c r="L3142" t="s">
        <v>824</v>
      </c>
      <c r="M3142" s="2">
        <v>0.1</v>
      </c>
      <c r="N3142" s="3">
        <v>87</v>
      </c>
      <c r="O3142" s="3">
        <v>2</v>
      </c>
      <c r="P3142">
        <v>2</v>
      </c>
      <c r="Q3142" t="s">
        <v>7881</v>
      </c>
    </row>
    <row r="3143" spans="1:17" x14ac:dyDescent="0.25">
      <c r="A3143" t="s">
        <v>4481</v>
      </c>
      <c r="B3143" s="1">
        <v>41246</v>
      </c>
      <c r="C3143" t="s">
        <v>66</v>
      </c>
      <c r="D3143" t="s">
        <v>73</v>
      </c>
      <c r="E3143" t="s">
        <v>984</v>
      </c>
      <c r="F3143" t="s">
        <v>985</v>
      </c>
      <c r="G3143" t="s">
        <v>76</v>
      </c>
      <c r="H3143" t="s">
        <v>31</v>
      </c>
      <c r="I3143" t="s">
        <v>22</v>
      </c>
      <c r="J3143" t="s">
        <v>34</v>
      </c>
      <c r="K3143" t="s">
        <v>218</v>
      </c>
      <c r="L3143" t="s">
        <v>2221</v>
      </c>
      <c r="M3143" s="2">
        <v>0</v>
      </c>
      <c r="N3143" s="3">
        <v>76</v>
      </c>
      <c r="O3143" s="3">
        <v>30</v>
      </c>
      <c r="P3143">
        <v>3</v>
      </c>
      <c r="Q3143" t="s">
        <v>7881</v>
      </c>
    </row>
    <row r="3144" spans="1:17" x14ac:dyDescent="0.25">
      <c r="A3144" t="s">
        <v>4481</v>
      </c>
      <c r="B3144" s="1">
        <v>41246</v>
      </c>
      <c r="C3144" t="s">
        <v>66</v>
      </c>
      <c r="D3144" t="s">
        <v>73</v>
      </c>
      <c r="E3144" t="s">
        <v>984</v>
      </c>
      <c r="F3144" t="s">
        <v>985</v>
      </c>
      <c r="G3144" t="s">
        <v>76</v>
      </c>
      <c r="H3144" t="s">
        <v>31</v>
      </c>
      <c r="I3144" t="s">
        <v>22</v>
      </c>
      <c r="J3144" t="s">
        <v>34</v>
      </c>
      <c r="K3144" t="s">
        <v>89</v>
      </c>
      <c r="L3144" t="s">
        <v>4482</v>
      </c>
      <c r="M3144" s="2">
        <v>0.5</v>
      </c>
      <c r="N3144" s="3">
        <v>859</v>
      </c>
      <c r="O3144" s="3">
        <v>-790</v>
      </c>
      <c r="P3144">
        <v>2</v>
      </c>
      <c r="Q3144" t="s">
        <v>7880</v>
      </c>
    </row>
    <row r="3145" spans="1:17" x14ac:dyDescent="0.25">
      <c r="A3145" t="s">
        <v>4481</v>
      </c>
      <c r="B3145" s="1">
        <v>41246</v>
      </c>
      <c r="C3145" t="s">
        <v>66</v>
      </c>
      <c r="D3145" t="s">
        <v>73</v>
      </c>
      <c r="E3145" t="s">
        <v>984</v>
      </c>
      <c r="F3145" t="s">
        <v>985</v>
      </c>
      <c r="G3145" t="s">
        <v>76</v>
      </c>
      <c r="H3145" t="s">
        <v>31</v>
      </c>
      <c r="I3145" t="s">
        <v>22</v>
      </c>
      <c r="J3145" t="s">
        <v>24</v>
      </c>
      <c r="K3145" t="s">
        <v>50</v>
      </c>
      <c r="L3145" t="s">
        <v>1842</v>
      </c>
      <c r="M3145" s="2">
        <v>0.4</v>
      </c>
      <c r="N3145" s="3">
        <v>34</v>
      </c>
      <c r="O3145" s="3">
        <v>3</v>
      </c>
      <c r="P3145">
        <v>3</v>
      </c>
      <c r="Q3145" t="s">
        <v>7881</v>
      </c>
    </row>
    <row r="3146" spans="1:17" x14ac:dyDescent="0.25">
      <c r="A3146" t="s">
        <v>4481</v>
      </c>
      <c r="B3146" s="1">
        <v>41246</v>
      </c>
      <c r="C3146" t="s">
        <v>66</v>
      </c>
      <c r="D3146" t="s">
        <v>73</v>
      </c>
      <c r="E3146" t="s">
        <v>984</v>
      </c>
      <c r="F3146" t="s">
        <v>985</v>
      </c>
      <c r="G3146" t="s">
        <v>76</v>
      </c>
      <c r="H3146" t="s">
        <v>31</v>
      </c>
      <c r="I3146" t="s">
        <v>22</v>
      </c>
      <c r="J3146" t="s">
        <v>24</v>
      </c>
      <c r="K3146" t="s">
        <v>50</v>
      </c>
      <c r="L3146" t="s">
        <v>745</v>
      </c>
      <c r="M3146" s="2">
        <v>0.4</v>
      </c>
      <c r="N3146" s="3">
        <v>113</v>
      </c>
      <c r="O3146" s="3">
        <v>-32</v>
      </c>
      <c r="P3146">
        <v>7</v>
      </c>
      <c r="Q3146" t="s">
        <v>7881</v>
      </c>
    </row>
    <row r="3147" spans="1:17" x14ac:dyDescent="0.25">
      <c r="A3147" t="s">
        <v>4481</v>
      </c>
      <c r="B3147" s="1">
        <v>41246</v>
      </c>
      <c r="C3147" t="s">
        <v>66</v>
      </c>
      <c r="D3147" t="s">
        <v>73</v>
      </c>
      <c r="E3147" t="s">
        <v>984</v>
      </c>
      <c r="F3147" t="s">
        <v>985</v>
      </c>
      <c r="G3147" t="s">
        <v>76</v>
      </c>
      <c r="H3147" t="s">
        <v>31</v>
      </c>
      <c r="I3147" t="s">
        <v>22</v>
      </c>
      <c r="J3147" t="s">
        <v>24</v>
      </c>
      <c r="K3147" t="s">
        <v>50</v>
      </c>
      <c r="L3147" t="s">
        <v>2904</v>
      </c>
      <c r="M3147" s="2">
        <v>0.4</v>
      </c>
      <c r="N3147" s="3">
        <v>35</v>
      </c>
      <c r="O3147" s="3">
        <v>2</v>
      </c>
      <c r="P3147">
        <v>1</v>
      </c>
      <c r="Q3147" t="s">
        <v>7880</v>
      </c>
    </row>
    <row r="3148" spans="1:17" x14ac:dyDescent="0.25">
      <c r="A3148" t="s">
        <v>4483</v>
      </c>
      <c r="B3148" s="1">
        <v>41246</v>
      </c>
      <c r="C3148" t="s">
        <v>359</v>
      </c>
      <c r="D3148" t="s">
        <v>73</v>
      </c>
      <c r="E3148" t="s">
        <v>4147</v>
      </c>
      <c r="F3148" t="s">
        <v>4148</v>
      </c>
      <c r="G3148" t="s">
        <v>76</v>
      </c>
      <c r="H3148" t="s">
        <v>31</v>
      </c>
      <c r="I3148" t="s">
        <v>54</v>
      </c>
      <c r="J3148" t="s">
        <v>24</v>
      </c>
      <c r="K3148" t="s">
        <v>50</v>
      </c>
      <c r="L3148" t="s">
        <v>611</v>
      </c>
      <c r="M3148" s="2">
        <v>0.4</v>
      </c>
      <c r="N3148" s="3">
        <v>122</v>
      </c>
      <c r="O3148" s="3">
        <v>-29</v>
      </c>
      <c r="P3148">
        <v>1</v>
      </c>
      <c r="Q3148" t="s">
        <v>7881</v>
      </c>
    </row>
    <row r="3149" spans="1:17" x14ac:dyDescent="0.25">
      <c r="A3149" t="s">
        <v>4484</v>
      </c>
      <c r="B3149" s="1">
        <v>41246</v>
      </c>
      <c r="C3149" t="s">
        <v>826</v>
      </c>
      <c r="D3149" t="s">
        <v>38</v>
      </c>
      <c r="E3149" t="s">
        <v>67</v>
      </c>
      <c r="F3149" t="s">
        <v>68</v>
      </c>
      <c r="G3149" t="s">
        <v>41</v>
      </c>
      <c r="H3149" t="s">
        <v>47</v>
      </c>
      <c r="I3149" t="s">
        <v>32</v>
      </c>
      <c r="J3149" t="s">
        <v>34</v>
      </c>
      <c r="K3149" t="s">
        <v>35</v>
      </c>
      <c r="L3149" t="s">
        <v>346</v>
      </c>
      <c r="M3149" s="2">
        <v>0.6</v>
      </c>
      <c r="N3149" s="3">
        <v>986</v>
      </c>
      <c r="O3149" s="3">
        <v>-419</v>
      </c>
      <c r="P3149">
        <v>6</v>
      </c>
      <c r="Q3149" t="s">
        <v>7880</v>
      </c>
    </row>
    <row r="3150" spans="1:17" x14ac:dyDescent="0.25">
      <c r="A3150" t="s">
        <v>4484</v>
      </c>
      <c r="B3150" s="1">
        <v>41246</v>
      </c>
      <c r="C3150" t="s">
        <v>826</v>
      </c>
      <c r="D3150" t="s">
        <v>38</v>
      </c>
      <c r="E3150" t="s">
        <v>67</v>
      </c>
      <c r="F3150" t="s">
        <v>68</v>
      </c>
      <c r="G3150" t="s">
        <v>41</v>
      </c>
      <c r="H3150" t="s">
        <v>47</v>
      </c>
      <c r="I3150" t="s">
        <v>32</v>
      </c>
      <c r="J3150" t="s">
        <v>34</v>
      </c>
      <c r="K3150" t="s">
        <v>35</v>
      </c>
      <c r="L3150" t="s">
        <v>3499</v>
      </c>
      <c r="M3150" s="2">
        <v>0.6</v>
      </c>
      <c r="N3150" s="3">
        <v>207</v>
      </c>
      <c r="O3150" s="3">
        <v>-285</v>
      </c>
      <c r="P3150">
        <v>3</v>
      </c>
      <c r="Q3150" t="s">
        <v>7880</v>
      </c>
    </row>
    <row r="3151" spans="1:17" x14ac:dyDescent="0.25">
      <c r="A3151" t="s">
        <v>4484</v>
      </c>
      <c r="B3151" s="1">
        <v>41246</v>
      </c>
      <c r="C3151" t="s">
        <v>826</v>
      </c>
      <c r="D3151" t="s">
        <v>38</v>
      </c>
      <c r="E3151" t="s">
        <v>67</v>
      </c>
      <c r="F3151" t="s">
        <v>68</v>
      </c>
      <c r="G3151" t="s">
        <v>41</v>
      </c>
      <c r="H3151" t="s">
        <v>47</v>
      </c>
      <c r="I3151" t="s">
        <v>32</v>
      </c>
      <c r="J3151" t="s">
        <v>24</v>
      </c>
      <c r="K3151" t="s">
        <v>78</v>
      </c>
      <c r="L3151" t="s">
        <v>3189</v>
      </c>
      <c r="M3151" s="2">
        <v>0.5</v>
      </c>
      <c r="N3151" s="3">
        <v>30</v>
      </c>
      <c r="O3151" s="3">
        <v>-3</v>
      </c>
      <c r="P3151">
        <v>4</v>
      </c>
      <c r="Q3151" t="s">
        <v>7881</v>
      </c>
    </row>
    <row r="3152" spans="1:17" x14ac:dyDescent="0.25">
      <c r="A3152" t="s">
        <v>4485</v>
      </c>
      <c r="B3152" s="1">
        <v>41246</v>
      </c>
      <c r="C3152" t="s">
        <v>3779</v>
      </c>
      <c r="D3152" t="s">
        <v>338</v>
      </c>
      <c r="E3152" t="s">
        <v>401</v>
      </c>
      <c r="F3152" t="s">
        <v>402</v>
      </c>
      <c r="G3152" t="s">
        <v>41</v>
      </c>
      <c r="H3152" t="s">
        <v>31</v>
      </c>
      <c r="I3152" t="s">
        <v>95</v>
      </c>
      <c r="J3152" t="s">
        <v>24</v>
      </c>
      <c r="K3152" t="s">
        <v>78</v>
      </c>
      <c r="L3152" t="s">
        <v>713</v>
      </c>
      <c r="M3152" s="2">
        <v>0</v>
      </c>
      <c r="N3152" s="3">
        <v>84</v>
      </c>
      <c r="O3152" s="3">
        <v>3</v>
      </c>
      <c r="P3152">
        <v>7</v>
      </c>
      <c r="Q3152" t="s">
        <v>7880</v>
      </c>
    </row>
    <row r="3153" spans="1:17" x14ac:dyDescent="0.25">
      <c r="A3153" t="s">
        <v>4485</v>
      </c>
      <c r="B3153" s="1">
        <v>41246</v>
      </c>
      <c r="C3153" t="s">
        <v>3779</v>
      </c>
      <c r="D3153" t="s">
        <v>338</v>
      </c>
      <c r="E3153" t="s">
        <v>401</v>
      </c>
      <c r="F3153" t="s">
        <v>402</v>
      </c>
      <c r="G3153" t="s">
        <v>41</v>
      </c>
      <c r="H3153" t="s">
        <v>31</v>
      </c>
      <c r="I3153" t="s">
        <v>95</v>
      </c>
      <c r="J3153" t="s">
        <v>24</v>
      </c>
      <c r="K3153" t="s">
        <v>63</v>
      </c>
      <c r="L3153" t="s">
        <v>884</v>
      </c>
      <c r="M3153" s="2">
        <v>0</v>
      </c>
      <c r="N3153" s="3">
        <v>57</v>
      </c>
      <c r="O3153" s="3">
        <v>0</v>
      </c>
      <c r="P3153">
        <v>5</v>
      </c>
      <c r="Q3153" t="s">
        <v>7880</v>
      </c>
    </row>
    <row r="3154" spans="1:17" x14ac:dyDescent="0.25">
      <c r="A3154" t="s">
        <v>4485</v>
      </c>
      <c r="B3154" s="1">
        <v>41246</v>
      </c>
      <c r="C3154" t="s">
        <v>3779</v>
      </c>
      <c r="D3154" t="s">
        <v>338</v>
      </c>
      <c r="E3154" t="s">
        <v>401</v>
      </c>
      <c r="F3154" t="s">
        <v>402</v>
      </c>
      <c r="G3154" t="s">
        <v>41</v>
      </c>
      <c r="H3154" t="s">
        <v>31</v>
      </c>
      <c r="I3154" t="s">
        <v>95</v>
      </c>
      <c r="J3154" t="s">
        <v>24</v>
      </c>
      <c r="K3154" t="s">
        <v>50</v>
      </c>
      <c r="L3154" t="s">
        <v>2125</v>
      </c>
      <c r="M3154" s="2">
        <v>0</v>
      </c>
      <c r="N3154" s="3">
        <v>49</v>
      </c>
      <c r="O3154" s="3">
        <v>16</v>
      </c>
      <c r="P3154">
        <v>1</v>
      </c>
      <c r="Q3154" t="s">
        <v>7880</v>
      </c>
    </row>
    <row r="3155" spans="1:17" x14ac:dyDescent="0.25">
      <c r="A3155" t="s">
        <v>4486</v>
      </c>
      <c r="B3155" s="1">
        <v>41247</v>
      </c>
      <c r="C3155" t="s">
        <v>538</v>
      </c>
      <c r="D3155" t="s">
        <v>28</v>
      </c>
      <c r="E3155" t="s">
        <v>29</v>
      </c>
      <c r="F3155" t="s">
        <v>883</v>
      </c>
      <c r="G3155" t="s">
        <v>20</v>
      </c>
      <c r="H3155" t="s">
        <v>47</v>
      </c>
      <c r="I3155" t="s">
        <v>22</v>
      </c>
      <c r="J3155" t="s">
        <v>24</v>
      </c>
      <c r="K3155" t="s">
        <v>43</v>
      </c>
      <c r="L3155" t="s">
        <v>347</v>
      </c>
      <c r="M3155" s="2">
        <v>0</v>
      </c>
      <c r="N3155" s="3">
        <v>57</v>
      </c>
      <c r="O3155" s="3">
        <v>13</v>
      </c>
      <c r="P3155">
        <v>3</v>
      </c>
      <c r="Q3155" t="s">
        <v>7881</v>
      </c>
    </row>
    <row r="3156" spans="1:17" x14ac:dyDescent="0.25">
      <c r="A3156" t="s">
        <v>4486</v>
      </c>
      <c r="B3156" s="1">
        <v>41247</v>
      </c>
      <c r="C3156" t="s">
        <v>538</v>
      </c>
      <c r="D3156" t="s">
        <v>28</v>
      </c>
      <c r="E3156" t="s">
        <v>29</v>
      </c>
      <c r="F3156" t="s">
        <v>883</v>
      </c>
      <c r="G3156" t="s">
        <v>20</v>
      </c>
      <c r="H3156" t="s">
        <v>47</v>
      </c>
      <c r="I3156" t="s">
        <v>22</v>
      </c>
      <c r="J3156" t="s">
        <v>107</v>
      </c>
      <c r="K3156" t="s">
        <v>186</v>
      </c>
      <c r="L3156" t="s">
        <v>3741</v>
      </c>
      <c r="M3156" s="2">
        <v>0</v>
      </c>
      <c r="N3156" s="3">
        <v>244</v>
      </c>
      <c r="O3156" s="3">
        <v>122</v>
      </c>
      <c r="P3156">
        <v>3</v>
      </c>
      <c r="Q3156" t="s">
        <v>7880</v>
      </c>
    </row>
    <row r="3157" spans="1:17" x14ac:dyDescent="0.25">
      <c r="A3157" t="s">
        <v>4487</v>
      </c>
      <c r="B3157" s="1">
        <v>41247</v>
      </c>
      <c r="C3157" t="s">
        <v>990</v>
      </c>
      <c r="D3157" t="s">
        <v>38</v>
      </c>
      <c r="E3157" t="s">
        <v>820</v>
      </c>
      <c r="F3157" t="s">
        <v>2594</v>
      </c>
      <c r="G3157" t="s">
        <v>41</v>
      </c>
      <c r="H3157" t="s">
        <v>31</v>
      </c>
      <c r="I3157" t="s">
        <v>32</v>
      </c>
      <c r="J3157" t="s">
        <v>24</v>
      </c>
      <c r="K3157" t="s">
        <v>50</v>
      </c>
      <c r="L3157" t="s">
        <v>1049</v>
      </c>
      <c r="M3157" s="2">
        <v>0.1</v>
      </c>
      <c r="N3157" s="3">
        <v>296</v>
      </c>
      <c r="O3157" s="3">
        <v>95</v>
      </c>
      <c r="P3157">
        <v>7</v>
      </c>
      <c r="Q3157" t="s">
        <v>7880</v>
      </c>
    </row>
    <row r="3158" spans="1:17" x14ac:dyDescent="0.25">
      <c r="A3158" t="s">
        <v>4488</v>
      </c>
      <c r="B3158" s="1">
        <v>41247</v>
      </c>
      <c r="C3158" t="s">
        <v>1545</v>
      </c>
      <c r="D3158" t="s">
        <v>86</v>
      </c>
      <c r="E3158" t="s">
        <v>273</v>
      </c>
      <c r="F3158" t="s">
        <v>274</v>
      </c>
      <c r="G3158" t="s">
        <v>76</v>
      </c>
      <c r="H3158" t="s">
        <v>21</v>
      </c>
      <c r="I3158" t="s">
        <v>32</v>
      </c>
      <c r="J3158" t="s">
        <v>34</v>
      </c>
      <c r="K3158" t="s">
        <v>218</v>
      </c>
      <c r="L3158" t="s">
        <v>4489</v>
      </c>
      <c r="M3158" s="2">
        <v>0</v>
      </c>
      <c r="N3158" s="3">
        <v>201</v>
      </c>
      <c r="O3158" s="3">
        <v>98</v>
      </c>
      <c r="P3158">
        <v>4</v>
      </c>
      <c r="Q3158" t="s">
        <v>7881</v>
      </c>
    </row>
    <row r="3159" spans="1:17" x14ac:dyDescent="0.25">
      <c r="A3159" t="s">
        <v>4488</v>
      </c>
      <c r="B3159" s="1">
        <v>41247</v>
      </c>
      <c r="C3159" t="s">
        <v>1545</v>
      </c>
      <c r="D3159" t="s">
        <v>86</v>
      </c>
      <c r="E3159" t="s">
        <v>273</v>
      </c>
      <c r="F3159" t="s">
        <v>274</v>
      </c>
      <c r="G3159" t="s">
        <v>76</v>
      </c>
      <c r="H3159" t="s">
        <v>21</v>
      </c>
      <c r="I3159" t="s">
        <v>32</v>
      </c>
      <c r="J3159" t="s">
        <v>24</v>
      </c>
      <c r="K3159" t="s">
        <v>43</v>
      </c>
      <c r="L3159" t="s">
        <v>3577</v>
      </c>
      <c r="M3159" s="2">
        <v>0</v>
      </c>
      <c r="N3159" s="3">
        <v>274</v>
      </c>
      <c r="O3159" s="3">
        <v>44</v>
      </c>
      <c r="P3159">
        <v>6</v>
      </c>
      <c r="Q3159" t="s">
        <v>7880</v>
      </c>
    </row>
    <row r="3160" spans="1:17" x14ac:dyDescent="0.25">
      <c r="A3160" t="s">
        <v>4490</v>
      </c>
      <c r="B3160" s="1">
        <v>41248</v>
      </c>
      <c r="C3160" t="s">
        <v>4067</v>
      </c>
      <c r="D3160" t="s">
        <v>73</v>
      </c>
      <c r="E3160" t="s">
        <v>166</v>
      </c>
      <c r="F3160" t="s">
        <v>394</v>
      </c>
      <c r="G3160" t="s">
        <v>76</v>
      </c>
      <c r="H3160" t="s">
        <v>47</v>
      </c>
      <c r="I3160" t="s">
        <v>32</v>
      </c>
      <c r="J3160" t="s">
        <v>34</v>
      </c>
      <c r="K3160" t="s">
        <v>218</v>
      </c>
      <c r="L3160" t="s">
        <v>4491</v>
      </c>
      <c r="M3160" s="2">
        <v>0</v>
      </c>
      <c r="N3160" s="3">
        <v>264</v>
      </c>
      <c r="O3160" s="3">
        <v>119</v>
      </c>
      <c r="P3160">
        <v>6</v>
      </c>
      <c r="Q3160" t="s">
        <v>7881</v>
      </c>
    </row>
    <row r="3161" spans="1:17" x14ac:dyDescent="0.25">
      <c r="A3161" t="s">
        <v>4490</v>
      </c>
      <c r="B3161" s="1">
        <v>41248</v>
      </c>
      <c r="C3161" t="s">
        <v>4067</v>
      </c>
      <c r="D3161" t="s">
        <v>73</v>
      </c>
      <c r="E3161" t="s">
        <v>166</v>
      </c>
      <c r="F3161" t="s">
        <v>394</v>
      </c>
      <c r="G3161" t="s">
        <v>76</v>
      </c>
      <c r="H3161" t="s">
        <v>47</v>
      </c>
      <c r="I3161" t="s">
        <v>32</v>
      </c>
      <c r="J3161" t="s">
        <v>24</v>
      </c>
      <c r="K3161" t="s">
        <v>43</v>
      </c>
      <c r="L3161" t="s">
        <v>1592</v>
      </c>
      <c r="M3161" s="2">
        <v>0</v>
      </c>
      <c r="N3161" s="3">
        <v>89</v>
      </c>
      <c r="O3161" s="3">
        <v>0</v>
      </c>
      <c r="P3161">
        <v>3</v>
      </c>
      <c r="Q3161" t="s">
        <v>7881</v>
      </c>
    </row>
    <row r="3162" spans="1:17" x14ac:dyDescent="0.25">
      <c r="A3162" t="s">
        <v>4490</v>
      </c>
      <c r="B3162" s="1">
        <v>41248</v>
      </c>
      <c r="C3162" t="s">
        <v>4067</v>
      </c>
      <c r="D3162" t="s">
        <v>73</v>
      </c>
      <c r="E3162" t="s">
        <v>166</v>
      </c>
      <c r="F3162" t="s">
        <v>394</v>
      </c>
      <c r="G3162" t="s">
        <v>76</v>
      </c>
      <c r="H3162" t="s">
        <v>47</v>
      </c>
      <c r="I3162" t="s">
        <v>32</v>
      </c>
      <c r="J3162" t="s">
        <v>24</v>
      </c>
      <c r="K3162" t="s">
        <v>50</v>
      </c>
      <c r="L3162" t="s">
        <v>784</v>
      </c>
      <c r="M3162" s="2">
        <v>0.4</v>
      </c>
      <c r="N3162" s="3">
        <v>48</v>
      </c>
      <c r="O3162" s="3">
        <v>1</v>
      </c>
      <c r="P3162">
        <v>3</v>
      </c>
      <c r="Q3162" t="s">
        <v>7881</v>
      </c>
    </row>
    <row r="3163" spans="1:17" x14ac:dyDescent="0.25">
      <c r="A3163" t="s">
        <v>4490</v>
      </c>
      <c r="B3163" s="1">
        <v>41248</v>
      </c>
      <c r="C3163" t="s">
        <v>4067</v>
      </c>
      <c r="D3163" t="s">
        <v>73</v>
      </c>
      <c r="E3163" t="s">
        <v>166</v>
      </c>
      <c r="F3163" t="s">
        <v>394</v>
      </c>
      <c r="G3163" t="s">
        <v>76</v>
      </c>
      <c r="H3163" t="s">
        <v>47</v>
      </c>
      <c r="I3163" t="s">
        <v>32</v>
      </c>
      <c r="J3163" t="s">
        <v>107</v>
      </c>
      <c r="K3163" t="s">
        <v>147</v>
      </c>
      <c r="L3163" t="s">
        <v>1326</v>
      </c>
      <c r="M3163" s="2">
        <v>0</v>
      </c>
      <c r="N3163" s="3">
        <v>527</v>
      </c>
      <c r="O3163" s="3">
        <v>132</v>
      </c>
      <c r="P3163">
        <v>2</v>
      </c>
      <c r="Q3163" t="s">
        <v>7881</v>
      </c>
    </row>
    <row r="3164" spans="1:17" x14ac:dyDescent="0.25">
      <c r="A3164" t="s">
        <v>4492</v>
      </c>
      <c r="B3164" s="1">
        <v>41248</v>
      </c>
      <c r="C3164" t="s">
        <v>1097</v>
      </c>
      <c r="D3164" t="s">
        <v>101</v>
      </c>
      <c r="E3164" t="s">
        <v>743</v>
      </c>
      <c r="F3164" t="s">
        <v>743</v>
      </c>
      <c r="G3164" t="s">
        <v>41</v>
      </c>
      <c r="H3164" t="s">
        <v>21</v>
      </c>
      <c r="I3164" t="s">
        <v>22</v>
      </c>
      <c r="J3164" t="s">
        <v>24</v>
      </c>
      <c r="K3164" t="s">
        <v>78</v>
      </c>
      <c r="L3164" t="s">
        <v>2377</v>
      </c>
      <c r="M3164" s="2">
        <v>0</v>
      </c>
      <c r="N3164" s="3">
        <v>147</v>
      </c>
      <c r="O3164" s="3">
        <v>31</v>
      </c>
      <c r="P3164">
        <v>5</v>
      </c>
      <c r="Q3164" t="s">
        <v>7881</v>
      </c>
    </row>
    <row r="3165" spans="1:17" x14ac:dyDescent="0.25">
      <c r="A3165" t="s">
        <v>4493</v>
      </c>
      <c r="B3165" s="1">
        <v>41249</v>
      </c>
      <c r="C3165" t="s">
        <v>2996</v>
      </c>
      <c r="D3165" t="s">
        <v>38</v>
      </c>
      <c r="E3165" t="s">
        <v>178</v>
      </c>
      <c r="F3165" t="s">
        <v>4494</v>
      </c>
      <c r="G3165" t="s">
        <v>41</v>
      </c>
      <c r="H3165" t="s">
        <v>21</v>
      </c>
      <c r="I3165" t="s">
        <v>32</v>
      </c>
      <c r="J3165" t="s">
        <v>24</v>
      </c>
      <c r="K3165" t="s">
        <v>43</v>
      </c>
      <c r="L3165" t="s">
        <v>55</v>
      </c>
      <c r="M3165" s="2">
        <v>0</v>
      </c>
      <c r="N3165" s="3">
        <v>90</v>
      </c>
      <c r="O3165" s="3">
        <v>21</v>
      </c>
      <c r="P3165">
        <v>3</v>
      </c>
      <c r="Q3165" t="s">
        <v>7881</v>
      </c>
    </row>
    <row r="3166" spans="1:17" x14ac:dyDescent="0.25">
      <c r="A3166" t="s">
        <v>4495</v>
      </c>
      <c r="B3166" s="1">
        <v>41249</v>
      </c>
      <c r="C3166" t="s">
        <v>1178</v>
      </c>
      <c r="D3166" t="s">
        <v>28</v>
      </c>
      <c r="E3166" t="s">
        <v>29</v>
      </c>
      <c r="F3166" t="s">
        <v>1626</v>
      </c>
      <c r="G3166" t="s">
        <v>20</v>
      </c>
      <c r="H3166" t="s">
        <v>47</v>
      </c>
      <c r="I3166" t="s">
        <v>32</v>
      </c>
      <c r="J3166" t="s">
        <v>24</v>
      </c>
      <c r="K3166" t="s">
        <v>78</v>
      </c>
      <c r="L3166" t="s">
        <v>1037</v>
      </c>
      <c r="M3166" s="2">
        <v>0</v>
      </c>
      <c r="N3166" s="3">
        <v>84</v>
      </c>
      <c r="O3166" s="3">
        <v>28</v>
      </c>
      <c r="P3166">
        <v>3</v>
      </c>
      <c r="Q3166" t="s">
        <v>7881</v>
      </c>
    </row>
    <row r="3167" spans="1:17" x14ac:dyDescent="0.25">
      <c r="A3167" t="s">
        <v>4496</v>
      </c>
      <c r="B3167" s="1">
        <v>41249</v>
      </c>
      <c r="C3167" t="s">
        <v>3220</v>
      </c>
      <c r="D3167" t="s">
        <v>28</v>
      </c>
      <c r="E3167" t="s">
        <v>29</v>
      </c>
      <c r="F3167" t="s">
        <v>280</v>
      </c>
      <c r="G3167" t="s">
        <v>20</v>
      </c>
      <c r="H3167" t="s">
        <v>31</v>
      </c>
      <c r="I3167" t="s">
        <v>32</v>
      </c>
      <c r="J3167" t="s">
        <v>24</v>
      </c>
      <c r="K3167" t="s">
        <v>43</v>
      </c>
      <c r="L3167" t="s">
        <v>3388</v>
      </c>
      <c r="M3167" s="2">
        <v>0.1</v>
      </c>
      <c r="N3167" s="3">
        <v>16</v>
      </c>
      <c r="O3167" s="3">
        <v>0</v>
      </c>
      <c r="P3167">
        <v>1</v>
      </c>
      <c r="Q3167" t="s">
        <v>7881</v>
      </c>
    </row>
    <row r="3168" spans="1:17" x14ac:dyDescent="0.25">
      <c r="A3168" t="s">
        <v>4496</v>
      </c>
      <c r="B3168" s="1">
        <v>41249</v>
      </c>
      <c r="C3168" t="s">
        <v>3220</v>
      </c>
      <c r="D3168" t="s">
        <v>28</v>
      </c>
      <c r="E3168" t="s">
        <v>29</v>
      </c>
      <c r="F3168" t="s">
        <v>280</v>
      </c>
      <c r="G3168" t="s">
        <v>20</v>
      </c>
      <c r="H3168" t="s">
        <v>31</v>
      </c>
      <c r="I3168" t="s">
        <v>32</v>
      </c>
      <c r="J3168" t="s">
        <v>24</v>
      </c>
      <c r="K3168" t="s">
        <v>50</v>
      </c>
      <c r="L3168" t="s">
        <v>1774</v>
      </c>
      <c r="M3168" s="2">
        <v>0.1</v>
      </c>
      <c r="N3168" s="3">
        <v>187</v>
      </c>
      <c r="O3168" s="3">
        <v>71</v>
      </c>
      <c r="P3168">
        <v>1</v>
      </c>
      <c r="Q3168" t="s">
        <v>7881</v>
      </c>
    </row>
    <row r="3169" spans="1:17" x14ac:dyDescent="0.25">
      <c r="A3169" t="s">
        <v>4497</v>
      </c>
      <c r="B3169" s="1">
        <v>41249</v>
      </c>
      <c r="C3169" t="s">
        <v>1948</v>
      </c>
      <c r="D3169" t="s">
        <v>150</v>
      </c>
      <c r="E3169" t="s">
        <v>151</v>
      </c>
      <c r="F3169" t="s">
        <v>152</v>
      </c>
      <c r="G3169" t="s">
        <v>20</v>
      </c>
      <c r="H3169" t="s">
        <v>31</v>
      </c>
      <c r="I3169" t="s">
        <v>32</v>
      </c>
      <c r="J3169" t="s">
        <v>24</v>
      </c>
      <c r="K3169" t="s">
        <v>91</v>
      </c>
      <c r="L3169" t="s">
        <v>700</v>
      </c>
      <c r="M3169" s="2">
        <v>0.5</v>
      </c>
      <c r="N3169" s="3">
        <v>11</v>
      </c>
      <c r="O3169" s="3">
        <v>-2</v>
      </c>
      <c r="P3169">
        <v>3</v>
      </c>
      <c r="Q3169" t="s">
        <v>7881</v>
      </c>
    </row>
    <row r="3170" spans="1:17" x14ac:dyDescent="0.25">
      <c r="A3170" t="s">
        <v>4498</v>
      </c>
      <c r="B3170" s="1">
        <v>41250</v>
      </c>
      <c r="C3170" t="s">
        <v>2107</v>
      </c>
      <c r="D3170" t="s">
        <v>38</v>
      </c>
      <c r="E3170" t="s">
        <v>284</v>
      </c>
      <c r="F3170" t="s">
        <v>3373</v>
      </c>
      <c r="G3170" t="s">
        <v>41</v>
      </c>
      <c r="H3170" t="s">
        <v>21</v>
      </c>
      <c r="I3170" t="s">
        <v>22</v>
      </c>
      <c r="J3170" t="s">
        <v>24</v>
      </c>
      <c r="K3170" t="s">
        <v>43</v>
      </c>
      <c r="L3170" t="s">
        <v>2611</v>
      </c>
      <c r="M3170" s="2">
        <v>0</v>
      </c>
      <c r="N3170" s="3">
        <v>322</v>
      </c>
      <c r="O3170" s="3">
        <v>0</v>
      </c>
      <c r="P3170">
        <v>6</v>
      </c>
      <c r="Q3170" t="s">
        <v>7880</v>
      </c>
    </row>
    <row r="3171" spans="1:17" x14ac:dyDescent="0.25">
      <c r="A3171" t="s">
        <v>4499</v>
      </c>
      <c r="B3171" s="1">
        <v>41250</v>
      </c>
      <c r="C3171" t="s">
        <v>3391</v>
      </c>
      <c r="D3171" t="s">
        <v>38</v>
      </c>
      <c r="E3171" t="s">
        <v>820</v>
      </c>
      <c r="F3171" t="s">
        <v>3356</v>
      </c>
      <c r="G3171" t="s">
        <v>41</v>
      </c>
      <c r="H3171" t="s">
        <v>47</v>
      </c>
      <c r="I3171" t="s">
        <v>95</v>
      </c>
      <c r="J3171" t="s">
        <v>24</v>
      </c>
      <c r="K3171" t="s">
        <v>43</v>
      </c>
      <c r="L3171" t="s">
        <v>2001</v>
      </c>
      <c r="M3171" s="2">
        <v>0</v>
      </c>
      <c r="N3171" s="3">
        <v>376</v>
      </c>
      <c r="O3171" s="3">
        <v>30</v>
      </c>
      <c r="P3171">
        <v>7</v>
      </c>
      <c r="Q3171" t="s">
        <v>7880</v>
      </c>
    </row>
    <row r="3172" spans="1:17" x14ac:dyDescent="0.25">
      <c r="A3172" t="s">
        <v>4499</v>
      </c>
      <c r="B3172" s="1">
        <v>41250</v>
      </c>
      <c r="C3172" t="s">
        <v>3391</v>
      </c>
      <c r="D3172" t="s">
        <v>38</v>
      </c>
      <c r="E3172" t="s">
        <v>820</v>
      </c>
      <c r="F3172" t="s">
        <v>3356</v>
      </c>
      <c r="G3172" t="s">
        <v>41</v>
      </c>
      <c r="H3172" t="s">
        <v>47</v>
      </c>
      <c r="I3172" t="s">
        <v>95</v>
      </c>
      <c r="J3172" t="s">
        <v>24</v>
      </c>
      <c r="K3172" t="s">
        <v>43</v>
      </c>
      <c r="L3172" t="s">
        <v>1743</v>
      </c>
      <c r="M3172" s="2">
        <v>0</v>
      </c>
      <c r="N3172" s="3">
        <v>158</v>
      </c>
      <c r="O3172" s="3">
        <v>30</v>
      </c>
      <c r="P3172">
        <v>3</v>
      </c>
      <c r="Q3172" t="s">
        <v>7880</v>
      </c>
    </row>
    <row r="3173" spans="1:17" x14ac:dyDescent="0.25">
      <c r="A3173" t="s">
        <v>4499</v>
      </c>
      <c r="B3173" s="1">
        <v>41250</v>
      </c>
      <c r="C3173" t="s">
        <v>3391</v>
      </c>
      <c r="D3173" t="s">
        <v>38</v>
      </c>
      <c r="E3173" t="s">
        <v>820</v>
      </c>
      <c r="F3173" t="s">
        <v>3356</v>
      </c>
      <c r="G3173" t="s">
        <v>41</v>
      </c>
      <c r="H3173" t="s">
        <v>47</v>
      </c>
      <c r="I3173" t="s">
        <v>95</v>
      </c>
      <c r="J3173" t="s">
        <v>107</v>
      </c>
      <c r="K3173" t="s">
        <v>147</v>
      </c>
      <c r="L3173" t="s">
        <v>2438</v>
      </c>
      <c r="M3173" s="2">
        <v>0.15</v>
      </c>
      <c r="N3173" s="3">
        <v>1225</v>
      </c>
      <c r="O3173" s="3">
        <v>-130</v>
      </c>
      <c r="P3173">
        <v>4</v>
      </c>
      <c r="Q3173" t="s">
        <v>7881</v>
      </c>
    </row>
    <row r="3174" spans="1:17" x14ac:dyDescent="0.25">
      <c r="A3174" t="s">
        <v>4500</v>
      </c>
      <c r="B3174" s="1">
        <v>41253</v>
      </c>
      <c r="C3174" t="s">
        <v>609</v>
      </c>
      <c r="D3174" t="s">
        <v>73</v>
      </c>
      <c r="E3174" t="s">
        <v>652</v>
      </c>
      <c r="F3174" t="s">
        <v>1191</v>
      </c>
      <c r="G3174" t="s">
        <v>76</v>
      </c>
      <c r="H3174" t="s">
        <v>31</v>
      </c>
      <c r="I3174" t="s">
        <v>32</v>
      </c>
      <c r="J3174" t="s">
        <v>34</v>
      </c>
      <c r="K3174" t="s">
        <v>35</v>
      </c>
      <c r="L3174" t="s">
        <v>4043</v>
      </c>
      <c r="M3174" s="2">
        <v>0</v>
      </c>
      <c r="N3174" s="3">
        <v>1086</v>
      </c>
      <c r="O3174" s="3">
        <v>380</v>
      </c>
      <c r="P3174">
        <v>3</v>
      </c>
      <c r="Q3174" t="s">
        <v>7881</v>
      </c>
    </row>
    <row r="3175" spans="1:17" x14ac:dyDescent="0.25">
      <c r="A3175" t="s">
        <v>4500</v>
      </c>
      <c r="B3175" s="1">
        <v>41253</v>
      </c>
      <c r="C3175" t="s">
        <v>609</v>
      </c>
      <c r="D3175" t="s">
        <v>73</v>
      </c>
      <c r="E3175" t="s">
        <v>652</v>
      </c>
      <c r="F3175" t="s">
        <v>1191</v>
      </c>
      <c r="G3175" t="s">
        <v>76</v>
      </c>
      <c r="H3175" t="s">
        <v>31</v>
      </c>
      <c r="I3175" t="s">
        <v>32</v>
      </c>
      <c r="J3175" t="s">
        <v>24</v>
      </c>
      <c r="K3175" t="s">
        <v>25</v>
      </c>
      <c r="L3175" t="s">
        <v>23</v>
      </c>
      <c r="M3175" s="2">
        <v>0</v>
      </c>
      <c r="N3175" s="3">
        <v>90</v>
      </c>
      <c r="O3175" s="3">
        <v>19</v>
      </c>
      <c r="P3175">
        <v>3</v>
      </c>
      <c r="Q3175" t="s">
        <v>7880</v>
      </c>
    </row>
    <row r="3176" spans="1:17" x14ac:dyDescent="0.25">
      <c r="A3176" t="s">
        <v>4501</v>
      </c>
      <c r="B3176" s="1">
        <v>41253</v>
      </c>
      <c r="C3176" t="s">
        <v>3981</v>
      </c>
      <c r="D3176" t="s">
        <v>28</v>
      </c>
      <c r="E3176" t="s">
        <v>29</v>
      </c>
      <c r="F3176" t="s">
        <v>3662</v>
      </c>
      <c r="G3176" t="s">
        <v>20</v>
      </c>
      <c r="H3176" t="s">
        <v>31</v>
      </c>
      <c r="I3176" t="s">
        <v>32</v>
      </c>
      <c r="J3176" t="s">
        <v>24</v>
      </c>
      <c r="K3176" t="s">
        <v>63</v>
      </c>
      <c r="L3176" t="s">
        <v>4100</v>
      </c>
      <c r="M3176" s="2">
        <v>0</v>
      </c>
      <c r="N3176" s="3">
        <v>60</v>
      </c>
      <c r="O3176" s="3">
        <v>24</v>
      </c>
      <c r="P3176">
        <v>4</v>
      </c>
      <c r="Q3176" t="s">
        <v>7880</v>
      </c>
    </row>
    <row r="3177" spans="1:17" x14ac:dyDescent="0.25">
      <c r="A3177" t="s">
        <v>4502</v>
      </c>
      <c r="B3177" s="1">
        <v>41253</v>
      </c>
      <c r="C3177" t="s">
        <v>957</v>
      </c>
      <c r="D3177" t="s">
        <v>86</v>
      </c>
      <c r="E3177" t="s">
        <v>965</v>
      </c>
      <c r="F3177" t="s">
        <v>4380</v>
      </c>
      <c r="G3177" t="s">
        <v>76</v>
      </c>
      <c r="H3177" t="s">
        <v>31</v>
      </c>
      <c r="I3177" t="s">
        <v>22</v>
      </c>
      <c r="J3177" t="s">
        <v>24</v>
      </c>
      <c r="K3177" t="s">
        <v>78</v>
      </c>
      <c r="L3177" t="s">
        <v>2119</v>
      </c>
      <c r="M3177" s="2">
        <v>0</v>
      </c>
      <c r="N3177" s="3">
        <v>77</v>
      </c>
      <c r="O3177" s="3">
        <v>22</v>
      </c>
      <c r="P3177">
        <v>5</v>
      </c>
      <c r="Q3177" t="s">
        <v>7881</v>
      </c>
    </row>
    <row r="3178" spans="1:17" x14ac:dyDescent="0.25">
      <c r="A3178" t="s">
        <v>4502</v>
      </c>
      <c r="B3178" s="1">
        <v>41253</v>
      </c>
      <c r="C3178" t="s">
        <v>957</v>
      </c>
      <c r="D3178" t="s">
        <v>86</v>
      </c>
      <c r="E3178" t="s">
        <v>965</v>
      </c>
      <c r="F3178" t="s">
        <v>4380</v>
      </c>
      <c r="G3178" t="s">
        <v>76</v>
      </c>
      <c r="H3178" t="s">
        <v>31</v>
      </c>
      <c r="I3178" t="s">
        <v>22</v>
      </c>
      <c r="J3178" t="s">
        <v>24</v>
      </c>
      <c r="K3178" t="s">
        <v>91</v>
      </c>
      <c r="L3178" t="s">
        <v>2070</v>
      </c>
      <c r="M3178" s="2">
        <v>0</v>
      </c>
      <c r="N3178" s="3">
        <v>18</v>
      </c>
      <c r="O3178" s="3">
        <v>3</v>
      </c>
      <c r="P3178">
        <v>2</v>
      </c>
      <c r="Q3178" t="s">
        <v>7880</v>
      </c>
    </row>
    <row r="3179" spans="1:17" x14ac:dyDescent="0.25">
      <c r="A3179" t="s">
        <v>4502</v>
      </c>
      <c r="B3179" s="1">
        <v>41253</v>
      </c>
      <c r="C3179" t="s">
        <v>957</v>
      </c>
      <c r="D3179" t="s">
        <v>86</v>
      </c>
      <c r="E3179" t="s">
        <v>965</v>
      </c>
      <c r="F3179" t="s">
        <v>4380</v>
      </c>
      <c r="G3179" t="s">
        <v>76</v>
      </c>
      <c r="H3179" t="s">
        <v>31</v>
      </c>
      <c r="I3179" t="s">
        <v>22</v>
      </c>
      <c r="J3179" t="s">
        <v>107</v>
      </c>
      <c r="K3179" t="s">
        <v>186</v>
      </c>
      <c r="L3179" t="s">
        <v>1819</v>
      </c>
      <c r="M3179" s="2">
        <v>0</v>
      </c>
      <c r="N3179" s="3">
        <v>92</v>
      </c>
      <c r="O3179" s="3">
        <v>28</v>
      </c>
      <c r="P3179">
        <v>3</v>
      </c>
      <c r="Q3179" t="s">
        <v>7880</v>
      </c>
    </row>
    <row r="3180" spans="1:17" x14ac:dyDescent="0.25">
      <c r="A3180" t="s">
        <v>4503</v>
      </c>
      <c r="B3180" s="1">
        <v>41253</v>
      </c>
      <c r="C3180" t="s">
        <v>2560</v>
      </c>
      <c r="D3180" t="s">
        <v>28</v>
      </c>
      <c r="E3180" t="s">
        <v>2979</v>
      </c>
      <c r="F3180" t="s">
        <v>4504</v>
      </c>
      <c r="G3180" t="s">
        <v>20</v>
      </c>
      <c r="H3180" t="s">
        <v>47</v>
      </c>
      <c r="I3180" t="s">
        <v>32</v>
      </c>
      <c r="J3180" t="s">
        <v>34</v>
      </c>
      <c r="K3180" t="s">
        <v>218</v>
      </c>
      <c r="L3180" t="s">
        <v>2765</v>
      </c>
      <c r="M3180" s="2">
        <v>0.3</v>
      </c>
      <c r="N3180" s="3">
        <v>141</v>
      </c>
      <c r="O3180" s="3">
        <v>-57</v>
      </c>
      <c r="P3180">
        <v>4</v>
      </c>
      <c r="Q3180" t="s">
        <v>7880</v>
      </c>
    </row>
    <row r="3181" spans="1:17" x14ac:dyDescent="0.25">
      <c r="A3181" t="s">
        <v>4503</v>
      </c>
      <c r="B3181" s="1">
        <v>41253</v>
      </c>
      <c r="C3181" t="s">
        <v>2560</v>
      </c>
      <c r="D3181" t="s">
        <v>28</v>
      </c>
      <c r="E3181" t="s">
        <v>2979</v>
      </c>
      <c r="F3181" t="s">
        <v>4504</v>
      </c>
      <c r="G3181" t="s">
        <v>20</v>
      </c>
      <c r="H3181" t="s">
        <v>47</v>
      </c>
      <c r="I3181" t="s">
        <v>32</v>
      </c>
      <c r="J3181" t="s">
        <v>24</v>
      </c>
      <c r="K3181" t="s">
        <v>43</v>
      </c>
      <c r="L3181" t="s">
        <v>2411</v>
      </c>
      <c r="M3181" s="2">
        <v>0</v>
      </c>
      <c r="N3181" s="3">
        <v>67</v>
      </c>
      <c r="O3181" s="3">
        <v>6</v>
      </c>
      <c r="P3181">
        <v>3</v>
      </c>
      <c r="Q3181" t="s">
        <v>7881</v>
      </c>
    </row>
    <row r="3182" spans="1:17" x14ac:dyDescent="0.25">
      <c r="A3182" t="s">
        <v>4505</v>
      </c>
      <c r="B3182" s="1">
        <v>41254</v>
      </c>
      <c r="C3182" t="s">
        <v>1615</v>
      </c>
      <c r="D3182" t="s">
        <v>101</v>
      </c>
      <c r="E3182" t="s">
        <v>291</v>
      </c>
      <c r="F3182" t="s">
        <v>596</v>
      </c>
      <c r="G3182" t="s">
        <v>41</v>
      </c>
      <c r="H3182" t="s">
        <v>31</v>
      </c>
      <c r="I3182" t="s">
        <v>54</v>
      </c>
      <c r="J3182" t="s">
        <v>34</v>
      </c>
      <c r="K3182" t="s">
        <v>35</v>
      </c>
      <c r="L3182" t="s">
        <v>2286</v>
      </c>
      <c r="M3182" s="2">
        <v>0.1</v>
      </c>
      <c r="N3182" s="3">
        <v>769</v>
      </c>
      <c r="O3182" s="3">
        <v>299</v>
      </c>
      <c r="P3182">
        <v>6</v>
      </c>
      <c r="Q3182" t="s">
        <v>7881</v>
      </c>
    </row>
    <row r="3183" spans="1:17" x14ac:dyDescent="0.25">
      <c r="A3183" t="s">
        <v>4505</v>
      </c>
      <c r="B3183" s="1">
        <v>41254</v>
      </c>
      <c r="C3183" t="s">
        <v>1615</v>
      </c>
      <c r="D3183" t="s">
        <v>101</v>
      </c>
      <c r="E3183" t="s">
        <v>291</v>
      </c>
      <c r="F3183" t="s">
        <v>596</v>
      </c>
      <c r="G3183" t="s">
        <v>41</v>
      </c>
      <c r="H3183" t="s">
        <v>31</v>
      </c>
      <c r="I3183" t="s">
        <v>54</v>
      </c>
      <c r="J3183" t="s">
        <v>24</v>
      </c>
      <c r="K3183" t="s">
        <v>91</v>
      </c>
      <c r="L3183" t="s">
        <v>677</v>
      </c>
      <c r="M3183" s="2">
        <v>0</v>
      </c>
      <c r="N3183" s="3">
        <v>15</v>
      </c>
      <c r="O3183" s="3">
        <v>1</v>
      </c>
      <c r="P3183">
        <v>2</v>
      </c>
      <c r="Q3183" t="s">
        <v>7880</v>
      </c>
    </row>
    <row r="3184" spans="1:17" x14ac:dyDescent="0.25">
      <c r="A3184" t="s">
        <v>4506</v>
      </c>
      <c r="B3184" s="1">
        <v>41254</v>
      </c>
      <c r="C3184" t="s">
        <v>393</v>
      </c>
      <c r="D3184" t="s">
        <v>101</v>
      </c>
      <c r="E3184" t="s">
        <v>183</v>
      </c>
      <c r="F3184" t="s">
        <v>2984</v>
      </c>
      <c r="G3184" t="s">
        <v>41</v>
      </c>
      <c r="H3184" t="s">
        <v>31</v>
      </c>
      <c r="I3184" t="s">
        <v>32</v>
      </c>
      <c r="J3184" t="s">
        <v>24</v>
      </c>
      <c r="K3184" t="s">
        <v>63</v>
      </c>
      <c r="L3184" t="s">
        <v>4507</v>
      </c>
      <c r="M3184" s="2">
        <v>0</v>
      </c>
      <c r="N3184" s="3">
        <v>34</v>
      </c>
      <c r="O3184" s="3">
        <v>12</v>
      </c>
      <c r="P3184">
        <v>2</v>
      </c>
      <c r="Q3184" t="s">
        <v>7880</v>
      </c>
    </row>
    <row r="3185" spans="1:17" x14ac:dyDescent="0.25">
      <c r="A3185" t="s">
        <v>4508</v>
      </c>
      <c r="B3185" s="1">
        <v>41255</v>
      </c>
      <c r="C3185" t="s">
        <v>448</v>
      </c>
      <c r="D3185" t="s">
        <v>38</v>
      </c>
      <c r="E3185" t="s">
        <v>178</v>
      </c>
      <c r="F3185" t="s">
        <v>385</v>
      </c>
      <c r="G3185" t="s">
        <v>41</v>
      </c>
      <c r="H3185" t="s">
        <v>47</v>
      </c>
      <c r="I3185" t="s">
        <v>54</v>
      </c>
      <c r="J3185" t="s">
        <v>34</v>
      </c>
      <c r="K3185" t="s">
        <v>218</v>
      </c>
      <c r="L3185" t="s">
        <v>4489</v>
      </c>
      <c r="M3185" s="2">
        <v>0</v>
      </c>
      <c r="N3185" s="3">
        <v>201</v>
      </c>
      <c r="O3185" s="3">
        <v>98</v>
      </c>
      <c r="P3185">
        <v>4</v>
      </c>
      <c r="Q3185" t="s">
        <v>7881</v>
      </c>
    </row>
    <row r="3186" spans="1:17" x14ac:dyDescent="0.25">
      <c r="A3186" t="s">
        <v>4509</v>
      </c>
      <c r="B3186" s="1">
        <v>41255</v>
      </c>
      <c r="C3186" t="s">
        <v>1081</v>
      </c>
      <c r="D3186" t="s">
        <v>38</v>
      </c>
      <c r="E3186" t="s">
        <v>59</v>
      </c>
      <c r="F3186" t="s">
        <v>350</v>
      </c>
      <c r="G3186" t="s">
        <v>41</v>
      </c>
      <c r="H3186" t="s">
        <v>31</v>
      </c>
      <c r="I3186" t="s">
        <v>54</v>
      </c>
      <c r="J3186" t="s">
        <v>24</v>
      </c>
      <c r="K3186" t="s">
        <v>91</v>
      </c>
      <c r="L3186" t="s">
        <v>3759</v>
      </c>
      <c r="M3186" s="2">
        <v>0</v>
      </c>
      <c r="N3186" s="3">
        <v>46</v>
      </c>
      <c r="O3186" s="3">
        <v>9</v>
      </c>
      <c r="P3186">
        <v>4</v>
      </c>
      <c r="Q3186" t="s">
        <v>7881</v>
      </c>
    </row>
    <row r="3187" spans="1:17" x14ac:dyDescent="0.25">
      <c r="A3187" t="s">
        <v>4510</v>
      </c>
      <c r="B3187" s="1">
        <v>41255</v>
      </c>
      <c r="C3187" t="s">
        <v>45</v>
      </c>
      <c r="D3187" t="s">
        <v>38</v>
      </c>
      <c r="E3187" t="s">
        <v>59</v>
      </c>
      <c r="F3187" t="s">
        <v>350</v>
      </c>
      <c r="G3187" t="s">
        <v>41</v>
      </c>
      <c r="H3187" t="s">
        <v>47</v>
      </c>
      <c r="I3187" t="s">
        <v>54</v>
      </c>
      <c r="J3187" t="s">
        <v>24</v>
      </c>
      <c r="K3187" t="s">
        <v>63</v>
      </c>
      <c r="L3187" t="s">
        <v>1533</v>
      </c>
      <c r="M3187" s="2">
        <v>0</v>
      </c>
      <c r="N3187" s="3">
        <v>57</v>
      </c>
      <c r="O3187" s="3">
        <v>23</v>
      </c>
      <c r="P3187">
        <v>5</v>
      </c>
      <c r="Q3187" t="s">
        <v>7881</v>
      </c>
    </row>
    <row r="3188" spans="1:17" x14ac:dyDescent="0.25">
      <c r="A3188" t="s">
        <v>4510</v>
      </c>
      <c r="B3188" s="1">
        <v>41255</v>
      </c>
      <c r="C3188" t="s">
        <v>45</v>
      </c>
      <c r="D3188" t="s">
        <v>38</v>
      </c>
      <c r="E3188" t="s">
        <v>59</v>
      </c>
      <c r="F3188" t="s">
        <v>350</v>
      </c>
      <c r="G3188" t="s">
        <v>41</v>
      </c>
      <c r="H3188" t="s">
        <v>47</v>
      </c>
      <c r="I3188" t="s">
        <v>54</v>
      </c>
      <c r="J3188" t="s">
        <v>24</v>
      </c>
      <c r="K3188" t="s">
        <v>91</v>
      </c>
      <c r="L3188" t="s">
        <v>4378</v>
      </c>
      <c r="M3188" s="2">
        <v>0</v>
      </c>
      <c r="N3188" s="3">
        <v>28</v>
      </c>
      <c r="O3188" s="3">
        <v>0</v>
      </c>
      <c r="P3188">
        <v>3</v>
      </c>
      <c r="Q3188" t="s">
        <v>7881</v>
      </c>
    </row>
    <row r="3189" spans="1:17" x14ac:dyDescent="0.25">
      <c r="A3189" t="s">
        <v>4511</v>
      </c>
      <c r="B3189" s="1">
        <v>41255</v>
      </c>
      <c r="C3189" t="s">
        <v>3536</v>
      </c>
      <c r="D3189" t="s">
        <v>101</v>
      </c>
      <c r="E3189" t="s">
        <v>183</v>
      </c>
      <c r="F3189" t="s">
        <v>4512</v>
      </c>
      <c r="G3189" t="s">
        <v>41</v>
      </c>
      <c r="H3189" t="s">
        <v>31</v>
      </c>
      <c r="I3189" t="s">
        <v>54</v>
      </c>
      <c r="J3189" t="s">
        <v>34</v>
      </c>
      <c r="K3189" t="s">
        <v>35</v>
      </c>
      <c r="L3189" t="s">
        <v>2586</v>
      </c>
      <c r="M3189" s="2">
        <v>0.1</v>
      </c>
      <c r="N3189" s="3">
        <v>154</v>
      </c>
      <c r="O3189" s="3">
        <v>5</v>
      </c>
      <c r="P3189">
        <v>1</v>
      </c>
      <c r="Q3189" t="s">
        <v>7881</v>
      </c>
    </row>
    <row r="3190" spans="1:17" x14ac:dyDescent="0.25">
      <c r="A3190" t="s">
        <v>4513</v>
      </c>
      <c r="B3190" s="1">
        <v>41255</v>
      </c>
      <c r="C3190" t="s">
        <v>393</v>
      </c>
      <c r="D3190" t="s">
        <v>230</v>
      </c>
      <c r="E3190" t="s">
        <v>4514</v>
      </c>
      <c r="F3190" t="s">
        <v>4515</v>
      </c>
      <c r="G3190" t="s">
        <v>20</v>
      </c>
      <c r="H3190" t="s">
        <v>31</v>
      </c>
      <c r="I3190" t="s">
        <v>32</v>
      </c>
      <c r="J3190" t="s">
        <v>24</v>
      </c>
      <c r="K3190" t="s">
        <v>25</v>
      </c>
      <c r="L3190" t="s">
        <v>2292</v>
      </c>
      <c r="M3190" s="2">
        <v>0</v>
      </c>
      <c r="N3190" s="3">
        <v>134</v>
      </c>
      <c r="O3190" s="3">
        <v>25</v>
      </c>
      <c r="P3190">
        <v>8</v>
      </c>
      <c r="Q3190" t="s">
        <v>7881</v>
      </c>
    </row>
    <row r="3191" spans="1:17" x14ac:dyDescent="0.25">
      <c r="A3191" t="s">
        <v>4513</v>
      </c>
      <c r="B3191" s="1">
        <v>41255</v>
      </c>
      <c r="C3191" t="s">
        <v>393</v>
      </c>
      <c r="D3191" t="s">
        <v>230</v>
      </c>
      <c r="E3191" t="s">
        <v>4514</v>
      </c>
      <c r="F3191" t="s">
        <v>4515</v>
      </c>
      <c r="G3191" t="s">
        <v>20</v>
      </c>
      <c r="H3191" t="s">
        <v>31</v>
      </c>
      <c r="I3191" t="s">
        <v>32</v>
      </c>
      <c r="J3191" t="s">
        <v>107</v>
      </c>
      <c r="K3191" t="s">
        <v>186</v>
      </c>
      <c r="L3191" t="s">
        <v>2584</v>
      </c>
      <c r="M3191" s="2">
        <v>0</v>
      </c>
      <c r="N3191" s="3">
        <v>136</v>
      </c>
      <c r="O3191" s="3">
        <v>41</v>
      </c>
      <c r="P3191">
        <v>3</v>
      </c>
      <c r="Q3191" t="s">
        <v>7881</v>
      </c>
    </row>
    <row r="3192" spans="1:17" x14ac:dyDescent="0.25">
      <c r="A3192" t="s">
        <v>4516</v>
      </c>
      <c r="B3192" s="1">
        <v>41255</v>
      </c>
      <c r="C3192" t="s">
        <v>195</v>
      </c>
      <c r="D3192" t="s">
        <v>73</v>
      </c>
      <c r="E3192" t="s">
        <v>166</v>
      </c>
      <c r="F3192" t="s">
        <v>394</v>
      </c>
      <c r="G3192" t="s">
        <v>76</v>
      </c>
      <c r="H3192" t="s">
        <v>21</v>
      </c>
      <c r="I3192" t="s">
        <v>32</v>
      </c>
      <c r="J3192" t="s">
        <v>24</v>
      </c>
      <c r="K3192" t="s">
        <v>50</v>
      </c>
      <c r="L3192" t="s">
        <v>3078</v>
      </c>
      <c r="M3192" s="2">
        <v>0.4</v>
      </c>
      <c r="N3192" s="3">
        <v>117</v>
      </c>
      <c r="O3192" s="3">
        <v>-72</v>
      </c>
      <c r="P3192">
        <v>4</v>
      </c>
      <c r="Q3192" t="s">
        <v>7880</v>
      </c>
    </row>
    <row r="3193" spans="1:17" x14ac:dyDescent="0.25">
      <c r="A3193" t="s">
        <v>4517</v>
      </c>
      <c r="B3193" s="1">
        <v>41255</v>
      </c>
      <c r="C3193" t="s">
        <v>4367</v>
      </c>
      <c r="D3193" t="s">
        <v>18</v>
      </c>
      <c r="E3193" t="s">
        <v>19</v>
      </c>
      <c r="F3193" t="s">
        <v>716</v>
      </c>
      <c r="G3193" t="s">
        <v>20</v>
      </c>
      <c r="H3193" t="s">
        <v>21</v>
      </c>
      <c r="I3193" t="s">
        <v>54</v>
      </c>
      <c r="J3193" t="s">
        <v>24</v>
      </c>
      <c r="K3193" t="s">
        <v>43</v>
      </c>
      <c r="L3193" t="s">
        <v>1616</v>
      </c>
      <c r="M3193" s="2">
        <v>0.5</v>
      </c>
      <c r="N3193" s="3">
        <v>23</v>
      </c>
      <c r="O3193" s="3">
        <v>-8</v>
      </c>
      <c r="P3193">
        <v>3</v>
      </c>
      <c r="Q3193" t="s">
        <v>7881</v>
      </c>
    </row>
    <row r="3194" spans="1:17" x14ac:dyDescent="0.25">
      <c r="A3194" t="s">
        <v>4518</v>
      </c>
      <c r="B3194" s="1">
        <v>41256</v>
      </c>
      <c r="C3194" t="s">
        <v>1144</v>
      </c>
      <c r="D3194" t="s">
        <v>101</v>
      </c>
      <c r="E3194" t="s">
        <v>183</v>
      </c>
      <c r="F3194" t="s">
        <v>687</v>
      </c>
      <c r="G3194" t="s">
        <v>41</v>
      </c>
      <c r="H3194" t="s">
        <v>31</v>
      </c>
      <c r="I3194" t="s">
        <v>32</v>
      </c>
      <c r="J3194" t="s">
        <v>24</v>
      </c>
      <c r="K3194" t="s">
        <v>50</v>
      </c>
      <c r="L3194" t="s">
        <v>635</v>
      </c>
      <c r="M3194" s="2">
        <v>0.1</v>
      </c>
      <c r="N3194" s="3">
        <v>20</v>
      </c>
      <c r="O3194" s="3">
        <v>0</v>
      </c>
      <c r="P3194">
        <v>2</v>
      </c>
      <c r="Q3194" t="s">
        <v>7880</v>
      </c>
    </row>
    <row r="3195" spans="1:17" x14ac:dyDescent="0.25">
      <c r="A3195" t="s">
        <v>4518</v>
      </c>
      <c r="B3195" s="1">
        <v>41256</v>
      </c>
      <c r="C3195" t="s">
        <v>1144</v>
      </c>
      <c r="D3195" t="s">
        <v>101</v>
      </c>
      <c r="E3195" t="s">
        <v>183</v>
      </c>
      <c r="F3195" t="s">
        <v>687</v>
      </c>
      <c r="G3195" t="s">
        <v>41</v>
      </c>
      <c r="H3195" t="s">
        <v>31</v>
      </c>
      <c r="I3195" t="s">
        <v>32</v>
      </c>
      <c r="J3195" t="s">
        <v>107</v>
      </c>
      <c r="K3195" t="s">
        <v>108</v>
      </c>
      <c r="L3195" t="s">
        <v>3637</v>
      </c>
      <c r="M3195" s="2">
        <v>0</v>
      </c>
      <c r="N3195" s="3">
        <v>2132</v>
      </c>
      <c r="O3195" s="3">
        <v>533</v>
      </c>
      <c r="P3195">
        <v>8</v>
      </c>
      <c r="Q3195" t="s">
        <v>7881</v>
      </c>
    </row>
    <row r="3196" spans="1:17" x14ac:dyDescent="0.25">
      <c r="A3196" t="s">
        <v>4519</v>
      </c>
      <c r="B3196" s="1">
        <v>41256</v>
      </c>
      <c r="C3196" t="s">
        <v>3220</v>
      </c>
      <c r="D3196" t="s">
        <v>28</v>
      </c>
      <c r="E3196" t="s">
        <v>29</v>
      </c>
      <c r="F3196" t="s">
        <v>1502</v>
      </c>
      <c r="G3196" t="s">
        <v>20</v>
      </c>
      <c r="H3196" t="s">
        <v>31</v>
      </c>
      <c r="I3196" t="s">
        <v>32</v>
      </c>
      <c r="J3196" t="s">
        <v>34</v>
      </c>
      <c r="K3196" t="s">
        <v>218</v>
      </c>
      <c r="L3196" t="s">
        <v>4520</v>
      </c>
      <c r="M3196" s="2">
        <v>0.3</v>
      </c>
      <c r="N3196" s="3">
        <v>22</v>
      </c>
      <c r="O3196" s="3">
        <v>6</v>
      </c>
      <c r="P3196">
        <v>2</v>
      </c>
      <c r="Q3196" t="s">
        <v>7880</v>
      </c>
    </row>
    <row r="3197" spans="1:17" x14ac:dyDescent="0.25">
      <c r="A3197" t="s">
        <v>4519</v>
      </c>
      <c r="B3197" s="1">
        <v>41256</v>
      </c>
      <c r="C3197" t="s">
        <v>3220</v>
      </c>
      <c r="D3197" t="s">
        <v>28</v>
      </c>
      <c r="E3197" t="s">
        <v>29</v>
      </c>
      <c r="F3197" t="s">
        <v>1502</v>
      </c>
      <c r="G3197" t="s">
        <v>20</v>
      </c>
      <c r="H3197" t="s">
        <v>31</v>
      </c>
      <c r="I3197" t="s">
        <v>32</v>
      </c>
      <c r="J3197" t="s">
        <v>24</v>
      </c>
      <c r="K3197" t="s">
        <v>141</v>
      </c>
      <c r="L3197" t="s">
        <v>1168</v>
      </c>
      <c r="M3197" s="2">
        <v>0</v>
      </c>
      <c r="N3197" s="3">
        <v>1241</v>
      </c>
      <c r="O3197" s="3">
        <v>87</v>
      </c>
      <c r="P3197">
        <v>4</v>
      </c>
      <c r="Q3197" t="s">
        <v>7880</v>
      </c>
    </row>
    <row r="3198" spans="1:17" x14ac:dyDescent="0.25">
      <c r="A3198" t="s">
        <v>4519</v>
      </c>
      <c r="B3198" s="1">
        <v>41256</v>
      </c>
      <c r="C3198" t="s">
        <v>3220</v>
      </c>
      <c r="D3198" t="s">
        <v>28</v>
      </c>
      <c r="E3198" t="s">
        <v>29</v>
      </c>
      <c r="F3198" t="s">
        <v>1502</v>
      </c>
      <c r="G3198" t="s">
        <v>20</v>
      </c>
      <c r="H3198" t="s">
        <v>31</v>
      </c>
      <c r="I3198" t="s">
        <v>32</v>
      </c>
      <c r="J3198" t="s">
        <v>107</v>
      </c>
      <c r="K3198" t="s">
        <v>136</v>
      </c>
      <c r="L3198" t="s">
        <v>3686</v>
      </c>
      <c r="M3198" s="2">
        <v>0</v>
      </c>
      <c r="N3198" s="3">
        <v>5785</v>
      </c>
      <c r="O3198" s="3">
        <v>405</v>
      </c>
      <c r="P3198">
        <v>9</v>
      </c>
      <c r="Q3198" t="s">
        <v>7881</v>
      </c>
    </row>
    <row r="3199" spans="1:17" x14ac:dyDescent="0.25">
      <c r="A3199" t="s">
        <v>4521</v>
      </c>
      <c r="B3199" s="1">
        <v>41257</v>
      </c>
      <c r="C3199" t="s">
        <v>1422</v>
      </c>
      <c r="D3199" t="s">
        <v>101</v>
      </c>
      <c r="E3199" t="s">
        <v>183</v>
      </c>
      <c r="F3199" t="s">
        <v>3044</v>
      </c>
      <c r="G3199" t="s">
        <v>41</v>
      </c>
      <c r="H3199" t="s">
        <v>31</v>
      </c>
      <c r="I3199" t="s">
        <v>32</v>
      </c>
      <c r="J3199" t="s">
        <v>34</v>
      </c>
      <c r="K3199" t="s">
        <v>35</v>
      </c>
      <c r="L3199" t="s">
        <v>2089</v>
      </c>
      <c r="M3199" s="2">
        <v>0.1</v>
      </c>
      <c r="N3199" s="3">
        <v>327</v>
      </c>
      <c r="O3199" s="3">
        <v>116</v>
      </c>
      <c r="P3199">
        <v>3</v>
      </c>
      <c r="Q3199" t="s">
        <v>7880</v>
      </c>
    </row>
    <row r="3200" spans="1:17" x14ac:dyDescent="0.25">
      <c r="A3200" t="s">
        <v>4522</v>
      </c>
      <c r="B3200" s="1">
        <v>41257</v>
      </c>
      <c r="C3200" t="s">
        <v>1948</v>
      </c>
      <c r="D3200" t="s">
        <v>38</v>
      </c>
      <c r="E3200" t="s">
        <v>178</v>
      </c>
      <c r="F3200" t="s">
        <v>2401</v>
      </c>
      <c r="G3200" t="s">
        <v>41</v>
      </c>
      <c r="H3200" t="s">
        <v>31</v>
      </c>
      <c r="I3200" t="s">
        <v>54</v>
      </c>
      <c r="J3200" t="s">
        <v>24</v>
      </c>
      <c r="K3200" t="s">
        <v>169</v>
      </c>
      <c r="L3200" t="s">
        <v>3492</v>
      </c>
      <c r="M3200" s="2">
        <v>0</v>
      </c>
      <c r="N3200" s="3">
        <v>99</v>
      </c>
      <c r="O3200" s="3">
        <v>10</v>
      </c>
      <c r="P3200">
        <v>2</v>
      </c>
      <c r="Q3200" t="s">
        <v>7881</v>
      </c>
    </row>
    <row r="3201" spans="1:17" x14ac:dyDescent="0.25">
      <c r="A3201" t="s">
        <v>4522</v>
      </c>
      <c r="B3201" s="1">
        <v>41257</v>
      </c>
      <c r="C3201" t="s">
        <v>1948</v>
      </c>
      <c r="D3201" t="s">
        <v>38</v>
      </c>
      <c r="E3201" t="s">
        <v>178</v>
      </c>
      <c r="F3201" t="s">
        <v>2401</v>
      </c>
      <c r="G3201" t="s">
        <v>41</v>
      </c>
      <c r="H3201" t="s">
        <v>31</v>
      </c>
      <c r="I3201" t="s">
        <v>54</v>
      </c>
      <c r="J3201" t="s">
        <v>107</v>
      </c>
      <c r="K3201" t="s">
        <v>147</v>
      </c>
      <c r="L3201" t="s">
        <v>3792</v>
      </c>
      <c r="M3201" s="2">
        <v>0.15</v>
      </c>
      <c r="N3201" s="3">
        <v>1003</v>
      </c>
      <c r="O3201" s="3">
        <v>354</v>
      </c>
      <c r="P3201">
        <v>7</v>
      </c>
      <c r="Q3201" t="s">
        <v>7881</v>
      </c>
    </row>
    <row r="3202" spans="1:17" x14ac:dyDescent="0.25">
      <c r="A3202" t="s">
        <v>4523</v>
      </c>
      <c r="B3202" s="1">
        <v>41257</v>
      </c>
      <c r="C3202" t="s">
        <v>999</v>
      </c>
      <c r="D3202" t="s">
        <v>73</v>
      </c>
      <c r="E3202" t="s">
        <v>207</v>
      </c>
      <c r="F3202" t="s">
        <v>1821</v>
      </c>
      <c r="G3202" t="s">
        <v>76</v>
      </c>
      <c r="H3202" t="s">
        <v>31</v>
      </c>
      <c r="I3202" t="s">
        <v>22</v>
      </c>
      <c r="J3202" t="s">
        <v>24</v>
      </c>
      <c r="K3202" t="s">
        <v>43</v>
      </c>
      <c r="L3202" t="s">
        <v>858</v>
      </c>
      <c r="M3202" s="2">
        <v>0</v>
      </c>
      <c r="N3202" s="3">
        <v>198</v>
      </c>
      <c r="O3202" s="3">
        <v>65</v>
      </c>
      <c r="P3202">
        <v>4</v>
      </c>
      <c r="Q3202" t="s">
        <v>7881</v>
      </c>
    </row>
    <row r="3203" spans="1:17" x14ac:dyDescent="0.25">
      <c r="A3203" t="s">
        <v>4524</v>
      </c>
      <c r="B3203" s="1">
        <v>41257</v>
      </c>
      <c r="C3203" t="s">
        <v>861</v>
      </c>
      <c r="D3203" t="s">
        <v>38</v>
      </c>
      <c r="E3203" t="s">
        <v>304</v>
      </c>
      <c r="F3203" t="s">
        <v>4097</v>
      </c>
      <c r="G3203" t="s">
        <v>41</v>
      </c>
      <c r="H3203" t="s">
        <v>21</v>
      </c>
      <c r="I3203" t="s">
        <v>22</v>
      </c>
      <c r="J3203" t="s">
        <v>24</v>
      </c>
      <c r="K3203" t="s">
        <v>63</v>
      </c>
      <c r="L3203" t="s">
        <v>531</v>
      </c>
      <c r="M3203" s="2">
        <v>0</v>
      </c>
      <c r="N3203" s="3">
        <v>52</v>
      </c>
      <c r="O3203" s="3">
        <v>1</v>
      </c>
      <c r="P3203">
        <v>4</v>
      </c>
      <c r="Q3203" t="s">
        <v>7880</v>
      </c>
    </row>
    <row r="3204" spans="1:17" x14ac:dyDescent="0.25">
      <c r="A3204" t="s">
        <v>4525</v>
      </c>
      <c r="B3204" s="1">
        <v>41257</v>
      </c>
      <c r="C3204" t="s">
        <v>2706</v>
      </c>
      <c r="D3204" t="s">
        <v>86</v>
      </c>
      <c r="E3204" t="s">
        <v>226</v>
      </c>
      <c r="F3204" t="s">
        <v>226</v>
      </c>
      <c r="G3204" t="s">
        <v>76</v>
      </c>
      <c r="H3204" t="s">
        <v>31</v>
      </c>
      <c r="I3204" t="s">
        <v>32</v>
      </c>
      <c r="J3204" t="s">
        <v>34</v>
      </c>
      <c r="K3204" t="s">
        <v>218</v>
      </c>
      <c r="L3204" t="s">
        <v>4526</v>
      </c>
      <c r="M3204" s="2">
        <v>0</v>
      </c>
      <c r="N3204" s="3">
        <v>880</v>
      </c>
      <c r="O3204" s="3">
        <v>387</v>
      </c>
      <c r="P3204">
        <v>8</v>
      </c>
      <c r="Q3204" t="s">
        <v>7880</v>
      </c>
    </row>
    <row r="3205" spans="1:17" x14ac:dyDescent="0.25">
      <c r="A3205" t="s">
        <v>4527</v>
      </c>
      <c r="B3205" s="1">
        <v>41258</v>
      </c>
      <c r="C3205" t="s">
        <v>1161</v>
      </c>
      <c r="D3205" t="s">
        <v>86</v>
      </c>
      <c r="E3205" t="s">
        <v>273</v>
      </c>
      <c r="F3205" t="s">
        <v>4528</v>
      </c>
      <c r="G3205" t="s">
        <v>76</v>
      </c>
      <c r="H3205" t="s">
        <v>31</v>
      </c>
      <c r="I3205" t="s">
        <v>32</v>
      </c>
      <c r="J3205" t="s">
        <v>24</v>
      </c>
      <c r="K3205" t="s">
        <v>141</v>
      </c>
      <c r="L3205" t="s">
        <v>4529</v>
      </c>
      <c r="M3205" s="2">
        <v>0</v>
      </c>
      <c r="N3205" s="3">
        <v>172</v>
      </c>
      <c r="O3205" s="3">
        <v>74</v>
      </c>
      <c r="P3205">
        <v>2</v>
      </c>
      <c r="Q3205" t="s">
        <v>7880</v>
      </c>
    </row>
    <row r="3206" spans="1:17" x14ac:dyDescent="0.25">
      <c r="A3206" t="s">
        <v>4527</v>
      </c>
      <c r="B3206" s="1">
        <v>41258</v>
      </c>
      <c r="C3206" t="s">
        <v>1161</v>
      </c>
      <c r="D3206" t="s">
        <v>86</v>
      </c>
      <c r="E3206" t="s">
        <v>273</v>
      </c>
      <c r="F3206" t="s">
        <v>4528</v>
      </c>
      <c r="G3206" t="s">
        <v>76</v>
      </c>
      <c r="H3206" t="s">
        <v>31</v>
      </c>
      <c r="I3206" t="s">
        <v>32</v>
      </c>
      <c r="J3206" t="s">
        <v>24</v>
      </c>
      <c r="K3206" t="s">
        <v>43</v>
      </c>
      <c r="L3206" t="s">
        <v>199</v>
      </c>
      <c r="M3206" s="2">
        <v>0</v>
      </c>
      <c r="N3206" s="3">
        <v>108</v>
      </c>
      <c r="O3206" s="3">
        <v>25</v>
      </c>
      <c r="P3206">
        <v>2</v>
      </c>
      <c r="Q3206" t="s">
        <v>7881</v>
      </c>
    </row>
    <row r="3207" spans="1:17" x14ac:dyDescent="0.25">
      <c r="A3207" t="s">
        <v>4527</v>
      </c>
      <c r="B3207" s="1">
        <v>41258</v>
      </c>
      <c r="C3207" t="s">
        <v>1161</v>
      </c>
      <c r="D3207" t="s">
        <v>86</v>
      </c>
      <c r="E3207" t="s">
        <v>273</v>
      </c>
      <c r="F3207" t="s">
        <v>4528</v>
      </c>
      <c r="G3207" t="s">
        <v>76</v>
      </c>
      <c r="H3207" t="s">
        <v>31</v>
      </c>
      <c r="I3207" t="s">
        <v>32</v>
      </c>
      <c r="J3207" t="s">
        <v>24</v>
      </c>
      <c r="K3207" t="s">
        <v>43</v>
      </c>
      <c r="L3207" t="s">
        <v>4530</v>
      </c>
      <c r="M3207" s="2">
        <v>0</v>
      </c>
      <c r="N3207" s="3">
        <v>150</v>
      </c>
      <c r="O3207" s="3">
        <v>0</v>
      </c>
      <c r="P3207">
        <v>3</v>
      </c>
      <c r="Q3207" t="s">
        <v>7881</v>
      </c>
    </row>
    <row r="3208" spans="1:17" x14ac:dyDescent="0.25">
      <c r="A3208" t="s">
        <v>4527</v>
      </c>
      <c r="B3208" s="1">
        <v>41258</v>
      </c>
      <c r="C3208" t="s">
        <v>1161</v>
      </c>
      <c r="D3208" t="s">
        <v>86</v>
      </c>
      <c r="E3208" t="s">
        <v>273</v>
      </c>
      <c r="F3208" t="s">
        <v>4528</v>
      </c>
      <c r="G3208" t="s">
        <v>76</v>
      </c>
      <c r="H3208" t="s">
        <v>31</v>
      </c>
      <c r="I3208" t="s">
        <v>32</v>
      </c>
      <c r="J3208" t="s">
        <v>24</v>
      </c>
      <c r="K3208" t="s">
        <v>78</v>
      </c>
      <c r="L3208" t="s">
        <v>587</v>
      </c>
      <c r="M3208" s="2">
        <v>0</v>
      </c>
      <c r="N3208" s="3">
        <v>151</v>
      </c>
      <c r="O3208" s="3">
        <v>9</v>
      </c>
      <c r="P3208">
        <v>3</v>
      </c>
      <c r="Q3208" t="s">
        <v>7881</v>
      </c>
    </row>
    <row r="3209" spans="1:17" x14ac:dyDescent="0.25">
      <c r="A3209" t="s">
        <v>4531</v>
      </c>
      <c r="B3209" s="1">
        <v>41258</v>
      </c>
      <c r="C3209" t="s">
        <v>2757</v>
      </c>
      <c r="D3209" t="s">
        <v>38</v>
      </c>
      <c r="E3209" t="s">
        <v>59</v>
      </c>
      <c r="F3209" t="s">
        <v>4532</v>
      </c>
      <c r="G3209" t="s">
        <v>41</v>
      </c>
      <c r="H3209" t="s">
        <v>21</v>
      </c>
      <c r="I3209" t="s">
        <v>22</v>
      </c>
      <c r="J3209" t="s">
        <v>24</v>
      </c>
      <c r="K3209" t="s">
        <v>145</v>
      </c>
      <c r="L3209" t="s">
        <v>2587</v>
      </c>
      <c r="M3209" s="2">
        <v>0</v>
      </c>
      <c r="N3209" s="3">
        <v>89</v>
      </c>
      <c r="O3209" s="3">
        <v>12</v>
      </c>
      <c r="P3209">
        <v>6</v>
      </c>
      <c r="Q3209" t="s">
        <v>7881</v>
      </c>
    </row>
    <row r="3210" spans="1:17" x14ac:dyDescent="0.25">
      <c r="A3210" t="s">
        <v>4531</v>
      </c>
      <c r="B3210" s="1">
        <v>41258</v>
      </c>
      <c r="C3210" t="s">
        <v>2757</v>
      </c>
      <c r="D3210" t="s">
        <v>38</v>
      </c>
      <c r="E3210" t="s">
        <v>59</v>
      </c>
      <c r="F3210" t="s">
        <v>4532</v>
      </c>
      <c r="G3210" t="s">
        <v>41</v>
      </c>
      <c r="H3210" t="s">
        <v>21</v>
      </c>
      <c r="I3210" t="s">
        <v>22</v>
      </c>
      <c r="J3210" t="s">
        <v>24</v>
      </c>
      <c r="K3210" t="s">
        <v>145</v>
      </c>
      <c r="L3210" t="s">
        <v>1744</v>
      </c>
      <c r="M3210" s="2">
        <v>0</v>
      </c>
      <c r="N3210" s="3">
        <v>84</v>
      </c>
      <c r="O3210" s="3">
        <v>29</v>
      </c>
      <c r="P3210">
        <v>2</v>
      </c>
      <c r="Q3210" t="s">
        <v>7881</v>
      </c>
    </row>
    <row r="3211" spans="1:17" x14ac:dyDescent="0.25">
      <c r="A3211" t="s">
        <v>4533</v>
      </c>
      <c r="B3211" s="1">
        <v>41258</v>
      </c>
      <c r="C3211" t="s">
        <v>3556</v>
      </c>
      <c r="D3211" t="s">
        <v>101</v>
      </c>
      <c r="E3211" t="s">
        <v>102</v>
      </c>
      <c r="F3211" t="s">
        <v>2256</v>
      </c>
      <c r="G3211" t="s">
        <v>41</v>
      </c>
      <c r="H3211" t="s">
        <v>47</v>
      </c>
      <c r="I3211" t="s">
        <v>95</v>
      </c>
      <c r="J3211" t="s">
        <v>24</v>
      </c>
      <c r="K3211" t="s">
        <v>43</v>
      </c>
      <c r="L3211" t="s">
        <v>592</v>
      </c>
      <c r="M3211" s="2">
        <v>0</v>
      </c>
      <c r="N3211" s="3">
        <v>44</v>
      </c>
      <c r="O3211" s="3">
        <v>9</v>
      </c>
      <c r="P3211">
        <v>3</v>
      </c>
      <c r="Q3211" t="s">
        <v>7881</v>
      </c>
    </row>
    <row r="3212" spans="1:17" x14ac:dyDescent="0.25">
      <c r="A3212" t="s">
        <v>4534</v>
      </c>
      <c r="B3212" s="1">
        <v>41260</v>
      </c>
      <c r="C3212" t="s">
        <v>794</v>
      </c>
      <c r="D3212" t="s">
        <v>28</v>
      </c>
      <c r="E3212" t="s">
        <v>29</v>
      </c>
      <c r="F3212" t="s">
        <v>645</v>
      </c>
      <c r="G3212" t="s">
        <v>20</v>
      </c>
      <c r="H3212" t="s">
        <v>47</v>
      </c>
      <c r="I3212" t="s">
        <v>22</v>
      </c>
      <c r="J3212" t="s">
        <v>24</v>
      </c>
      <c r="K3212" t="s">
        <v>169</v>
      </c>
      <c r="L3212" t="s">
        <v>3300</v>
      </c>
      <c r="M3212" s="2">
        <v>0</v>
      </c>
      <c r="N3212" s="3">
        <v>20</v>
      </c>
      <c r="O3212" s="3">
        <v>8</v>
      </c>
      <c r="P3212">
        <v>2</v>
      </c>
      <c r="Q3212" t="s">
        <v>7880</v>
      </c>
    </row>
    <row r="3213" spans="1:17" x14ac:dyDescent="0.25">
      <c r="A3213" t="s">
        <v>4535</v>
      </c>
      <c r="B3213" s="1">
        <v>41260</v>
      </c>
      <c r="C3213" t="s">
        <v>3880</v>
      </c>
      <c r="D3213" t="s">
        <v>86</v>
      </c>
      <c r="E3213" t="s">
        <v>2141</v>
      </c>
      <c r="F3213" t="s">
        <v>3877</v>
      </c>
      <c r="G3213" t="s">
        <v>76</v>
      </c>
      <c r="H3213" t="s">
        <v>47</v>
      </c>
      <c r="I3213" t="s">
        <v>95</v>
      </c>
      <c r="J3213" t="s">
        <v>24</v>
      </c>
      <c r="K3213" t="s">
        <v>43</v>
      </c>
      <c r="L3213" t="s">
        <v>2105</v>
      </c>
      <c r="M3213" s="2">
        <v>0</v>
      </c>
      <c r="N3213" s="3">
        <v>45</v>
      </c>
      <c r="O3213" s="3">
        <v>0</v>
      </c>
      <c r="P3213">
        <v>2</v>
      </c>
      <c r="Q3213" t="s">
        <v>7881</v>
      </c>
    </row>
    <row r="3214" spans="1:17" x14ac:dyDescent="0.25">
      <c r="A3214" t="s">
        <v>4536</v>
      </c>
      <c r="B3214" s="1">
        <v>41260</v>
      </c>
      <c r="C3214" t="s">
        <v>488</v>
      </c>
      <c r="D3214" t="s">
        <v>28</v>
      </c>
      <c r="E3214" t="s">
        <v>29</v>
      </c>
      <c r="F3214" t="s">
        <v>4537</v>
      </c>
      <c r="G3214" t="s">
        <v>20</v>
      </c>
      <c r="H3214" t="s">
        <v>47</v>
      </c>
      <c r="I3214" t="s">
        <v>32</v>
      </c>
      <c r="J3214" t="s">
        <v>24</v>
      </c>
      <c r="K3214" t="s">
        <v>78</v>
      </c>
      <c r="L3214" t="s">
        <v>4076</v>
      </c>
      <c r="M3214" s="2">
        <v>0</v>
      </c>
      <c r="N3214" s="3">
        <v>60</v>
      </c>
      <c r="O3214" s="3">
        <v>5</v>
      </c>
      <c r="P3214">
        <v>4</v>
      </c>
      <c r="Q3214" t="s">
        <v>7880</v>
      </c>
    </row>
    <row r="3215" spans="1:17" x14ac:dyDescent="0.25">
      <c r="A3215" t="s">
        <v>4536</v>
      </c>
      <c r="B3215" s="1">
        <v>41260</v>
      </c>
      <c r="C3215" t="s">
        <v>488</v>
      </c>
      <c r="D3215" t="s">
        <v>28</v>
      </c>
      <c r="E3215" t="s">
        <v>29</v>
      </c>
      <c r="F3215" t="s">
        <v>4537</v>
      </c>
      <c r="G3215" t="s">
        <v>20</v>
      </c>
      <c r="H3215" t="s">
        <v>47</v>
      </c>
      <c r="I3215" t="s">
        <v>32</v>
      </c>
      <c r="J3215" t="s">
        <v>24</v>
      </c>
      <c r="K3215" t="s">
        <v>78</v>
      </c>
      <c r="L3215" t="s">
        <v>77</v>
      </c>
      <c r="M3215" s="2">
        <v>0</v>
      </c>
      <c r="N3215" s="3">
        <v>29</v>
      </c>
      <c r="O3215" s="3">
        <v>9</v>
      </c>
      <c r="P3215">
        <v>4</v>
      </c>
      <c r="Q3215" t="s">
        <v>7881</v>
      </c>
    </row>
    <row r="3216" spans="1:17" x14ac:dyDescent="0.25">
      <c r="A3216" t="s">
        <v>4536</v>
      </c>
      <c r="B3216" s="1">
        <v>41260</v>
      </c>
      <c r="C3216" t="s">
        <v>488</v>
      </c>
      <c r="D3216" t="s">
        <v>28</v>
      </c>
      <c r="E3216" t="s">
        <v>29</v>
      </c>
      <c r="F3216" t="s">
        <v>4537</v>
      </c>
      <c r="G3216" t="s">
        <v>20</v>
      </c>
      <c r="H3216" t="s">
        <v>47</v>
      </c>
      <c r="I3216" t="s">
        <v>32</v>
      </c>
      <c r="J3216" t="s">
        <v>107</v>
      </c>
      <c r="K3216" t="s">
        <v>108</v>
      </c>
      <c r="L3216" t="s">
        <v>3562</v>
      </c>
      <c r="M3216" s="2">
        <v>0</v>
      </c>
      <c r="N3216" s="3">
        <v>1249</v>
      </c>
      <c r="O3216" s="3">
        <v>250</v>
      </c>
      <c r="P3216">
        <v>4</v>
      </c>
      <c r="Q3216" t="s">
        <v>7881</v>
      </c>
    </row>
    <row r="3217" spans="1:17" x14ac:dyDescent="0.25">
      <c r="A3217" t="s">
        <v>4538</v>
      </c>
      <c r="B3217" s="1">
        <v>41260</v>
      </c>
      <c r="C3217" t="s">
        <v>4160</v>
      </c>
      <c r="D3217" t="s">
        <v>28</v>
      </c>
      <c r="E3217" t="s">
        <v>29</v>
      </c>
      <c r="F3217" t="s">
        <v>280</v>
      </c>
      <c r="G3217" t="s">
        <v>20</v>
      </c>
      <c r="H3217" t="s">
        <v>21</v>
      </c>
      <c r="I3217" t="s">
        <v>32</v>
      </c>
      <c r="J3217" t="s">
        <v>24</v>
      </c>
      <c r="K3217" t="s">
        <v>43</v>
      </c>
      <c r="L3217" t="s">
        <v>342</v>
      </c>
      <c r="M3217" s="2">
        <v>0.1</v>
      </c>
      <c r="N3217" s="3">
        <v>85</v>
      </c>
      <c r="O3217" s="3">
        <v>28</v>
      </c>
      <c r="P3217">
        <v>5</v>
      </c>
      <c r="Q3217" t="s">
        <v>7881</v>
      </c>
    </row>
    <row r="3218" spans="1:17" x14ac:dyDescent="0.25">
      <c r="A3218" t="s">
        <v>4538</v>
      </c>
      <c r="B3218" s="1">
        <v>41260</v>
      </c>
      <c r="C3218" t="s">
        <v>4160</v>
      </c>
      <c r="D3218" t="s">
        <v>28</v>
      </c>
      <c r="E3218" t="s">
        <v>29</v>
      </c>
      <c r="F3218" t="s">
        <v>280</v>
      </c>
      <c r="G3218" t="s">
        <v>20</v>
      </c>
      <c r="H3218" t="s">
        <v>21</v>
      </c>
      <c r="I3218" t="s">
        <v>32</v>
      </c>
      <c r="J3218" t="s">
        <v>24</v>
      </c>
      <c r="K3218" t="s">
        <v>43</v>
      </c>
      <c r="L3218" t="s">
        <v>654</v>
      </c>
      <c r="M3218" s="2">
        <v>0.1</v>
      </c>
      <c r="N3218" s="3">
        <v>332</v>
      </c>
      <c r="O3218" s="3">
        <v>125</v>
      </c>
      <c r="P3218">
        <v>7</v>
      </c>
      <c r="Q3218" t="s">
        <v>7880</v>
      </c>
    </row>
    <row r="3219" spans="1:17" x14ac:dyDescent="0.25">
      <c r="A3219" t="s">
        <v>4538</v>
      </c>
      <c r="B3219" s="1">
        <v>41260</v>
      </c>
      <c r="C3219" t="s">
        <v>4160</v>
      </c>
      <c r="D3219" t="s">
        <v>28</v>
      </c>
      <c r="E3219" t="s">
        <v>29</v>
      </c>
      <c r="F3219" t="s">
        <v>280</v>
      </c>
      <c r="G3219" t="s">
        <v>20</v>
      </c>
      <c r="H3219" t="s">
        <v>21</v>
      </c>
      <c r="I3219" t="s">
        <v>32</v>
      </c>
      <c r="J3219" t="s">
        <v>24</v>
      </c>
      <c r="K3219" t="s">
        <v>43</v>
      </c>
      <c r="L3219" t="s">
        <v>654</v>
      </c>
      <c r="M3219" s="2">
        <v>0.1</v>
      </c>
      <c r="N3219" s="3">
        <v>379</v>
      </c>
      <c r="O3219" s="3">
        <v>143</v>
      </c>
      <c r="P3219">
        <v>8</v>
      </c>
      <c r="Q3219" t="s">
        <v>7880</v>
      </c>
    </row>
    <row r="3220" spans="1:17" x14ac:dyDescent="0.25">
      <c r="A3220" t="s">
        <v>4538</v>
      </c>
      <c r="B3220" s="1">
        <v>41260</v>
      </c>
      <c r="C3220" t="s">
        <v>4160</v>
      </c>
      <c r="D3220" t="s">
        <v>28</v>
      </c>
      <c r="E3220" t="s">
        <v>29</v>
      </c>
      <c r="F3220" t="s">
        <v>280</v>
      </c>
      <c r="G3220" t="s">
        <v>20</v>
      </c>
      <c r="H3220" t="s">
        <v>21</v>
      </c>
      <c r="I3220" t="s">
        <v>32</v>
      </c>
      <c r="J3220" t="s">
        <v>24</v>
      </c>
      <c r="K3220" t="s">
        <v>63</v>
      </c>
      <c r="L3220" t="s">
        <v>2888</v>
      </c>
      <c r="M3220" s="2">
        <v>0.1</v>
      </c>
      <c r="N3220" s="3">
        <v>35</v>
      </c>
      <c r="O3220" s="3">
        <v>12</v>
      </c>
      <c r="P3220">
        <v>2</v>
      </c>
      <c r="Q3220" t="s">
        <v>7881</v>
      </c>
    </row>
    <row r="3221" spans="1:17" x14ac:dyDescent="0.25">
      <c r="A3221" t="s">
        <v>4538</v>
      </c>
      <c r="B3221" s="1">
        <v>41260</v>
      </c>
      <c r="C3221" t="s">
        <v>4160</v>
      </c>
      <c r="D3221" t="s">
        <v>28</v>
      </c>
      <c r="E3221" t="s">
        <v>29</v>
      </c>
      <c r="F3221" t="s">
        <v>280</v>
      </c>
      <c r="G3221" t="s">
        <v>20</v>
      </c>
      <c r="H3221" t="s">
        <v>21</v>
      </c>
      <c r="I3221" t="s">
        <v>32</v>
      </c>
      <c r="J3221" t="s">
        <v>24</v>
      </c>
      <c r="K3221" t="s">
        <v>63</v>
      </c>
      <c r="L3221" t="s">
        <v>3862</v>
      </c>
      <c r="M3221" s="2">
        <v>0.1</v>
      </c>
      <c r="N3221" s="3">
        <v>15</v>
      </c>
      <c r="O3221" s="3">
        <v>5</v>
      </c>
      <c r="P3221">
        <v>1</v>
      </c>
      <c r="Q3221" t="s">
        <v>7880</v>
      </c>
    </row>
    <row r="3222" spans="1:17" x14ac:dyDescent="0.25">
      <c r="A3222" t="s">
        <v>4539</v>
      </c>
      <c r="B3222" s="1">
        <v>41260</v>
      </c>
      <c r="C3222" t="s">
        <v>616</v>
      </c>
      <c r="D3222" t="s">
        <v>28</v>
      </c>
      <c r="E3222" t="s">
        <v>29</v>
      </c>
      <c r="F3222" t="s">
        <v>1198</v>
      </c>
      <c r="G3222" t="s">
        <v>20</v>
      </c>
      <c r="H3222" t="s">
        <v>47</v>
      </c>
      <c r="I3222" t="s">
        <v>22</v>
      </c>
      <c r="J3222" t="s">
        <v>34</v>
      </c>
      <c r="K3222" t="s">
        <v>97</v>
      </c>
      <c r="L3222" t="s">
        <v>4540</v>
      </c>
      <c r="M3222" s="2">
        <v>0</v>
      </c>
      <c r="N3222" s="3">
        <v>263</v>
      </c>
      <c r="O3222" s="3">
        <v>47</v>
      </c>
      <c r="P3222">
        <v>2</v>
      </c>
      <c r="Q3222" t="s">
        <v>7880</v>
      </c>
    </row>
    <row r="3223" spans="1:17" x14ac:dyDescent="0.25">
      <c r="A3223" t="s">
        <v>4539</v>
      </c>
      <c r="B3223" s="1">
        <v>41260</v>
      </c>
      <c r="C3223" t="s">
        <v>616</v>
      </c>
      <c r="D3223" t="s">
        <v>28</v>
      </c>
      <c r="E3223" t="s">
        <v>29</v>
      </c>
      <c r="F3223" t="s">
        <v>1198</v>
      </c>
      <c r="G3223" t="s">
        <v>20</v>
      </c>
      <c r="H3223" t="s">
        <v>47</v>
      </c>
      <c r="I3223" t="s">
        <v>22</v>
      </c>
      <c r="J3223" t="s">
        <v>24</v>
      </c>
      <c r="K3223" t="s">
        <v>78</v>
      </c>
      <c r="L3223" t="s">
        <v>1027</v>
      </c>
      <c r="M3223" s="2">
        <v>0</v>
      </c>
      <c r="N3223" s="3">
        <v>403</v>
      </c>
      <c r="O3223" s="3">
        <v>181</v>
      </c>
      <c r="P3223">
        <v>14</v>
      </c>
      <c r="Q3223" t="s">
        <v>7881</v>
      </c>
    </row>
    <row r="3224" spans="1:17" x14ac:dyDescent="0.25">
      <c r="A3224" t="s">
        <v>4539</v>
      </c>
      <c r="B3224" s="1">
        <v>41260</v>
      </c>
      <c r="C3224" t="s">
        <v>616</v>
      </c>
      <c r="D3224" t="s">
        <v>28</v>
      </c>
      <c r="E3224" t="s">
        <v>29</v>
      </c>
      <c r="F3224" t="s">
        <v>1198</v>
      </c>
      <c r="G3224" t="s">
        <v>20</v>
      </c>
      <c r="H3224" t="s">
        <v>47</v>
      </c>
      <c r="I3224" t="s">
        <v>22</v>
      </c>
      <c r="J3224" t="s">
        <v>107</v>
      </c>
      <c r="K3224" t="s">
        <v>108</v>
      </c>
      <c r="L3224" t="s">
        <v>4541</v>
      </c>
      <c r="M3224" s="2">
        <v>0</v>
      </c>
      <c r="N3224" s="3">
        <v>716</v>
      </c>
      <c r="O3224" s="3">
        <v>250</v>
      </c>
      <c r="P3224">
        <v>6</v>
      </c>
      <c r="Q3224" t="s">
        <v>7881</v>
      </c>
    </row>
    <row r="3225" spans="1:17" x14ac:dyDescent="0.25">
      <c r="A3225" t="s">
        <v>4542</v>
      </c>
      <c r="B3225" s="1">
        <v>41260</v>
      </c>
      <c r="C3225" t="s">
        <v>933</v>
      </c>
      <c r="D3225" t="s">
        <v>86</v>
      </c>
      <c r="E3225" t="s">
        <v>226</v>
      </c>
      <c r="F3225" t="s">
        <v>4543</v>
      </c>
      <c r="G3225" t="s">
        <v>76</v>
      </c>
      <c r="H3225" t="s">
        <v>47</v>
      </c>
      <c r="I3225" t="s">
        <v>22</v>
      </c>
      <c r="J3225" t="s">
        <v>107</v>
      </c>
      <c r="K3225" t="s">
        <v>108</v>
      </c>
      <c r="L3225" t="s">
        <v>1978</v>
      </c>
      <c r="M3225" s="2">
        <v>0.1</v>
      </c>
      <c r="N3225" s="3">
        <v>69</v>
      </c>
      <c r="O3225" s="3">
        <v>-6</v>
      </c>
      <c r="P3225">
        <v>2</v>
      </c>
      <c r="Q3225" t="s">
        <v>7880</v>
      </c>
    </row>
    <row r="3226" spans="1:17" x14ac:dyDescent="0.25">
      <c r="A3226" t="s">
        <v>4544</v>
      </c>
      <c r="B3226" s="1">
        <v>41260</v>
      </c>
      <c r="C3226" t="s">
        <v>4545</v>
      </c>
      <c r="D3226" t="s">
        <v>73</v>
      </c>
      <c r="E3226" t="s">
        <v>984</v>
      </c>
      <c r="F3226" t="s">
        <v>4322</v>
      </c>
      <c r="G3226" t="s">
        <v>76</v>
      </c>
      <c r="H3226" t="s">
        <v>31</v>
      </c>
      <c r="I3226" t="s">
        <v>54</v>
      </c>
      <c r="J3226" t="s">
        <v>24</v>
      </c>
      <c r="K3226" t="s">
        <v>50</v>
      </c>
      <c r="L3226" t="s">
        <v>1049</v>
      </c>
      <c r="M3226" s="2">
        <v>0.4</v>
      </c>
      <c r="N3226" s="3">
        <v>56</v>
      </c>
      <c r="O3226" s="3">
        <v>-1</v>
      </c>
      <c r="P3226">
        <v>2</v>
      </c>
      <c r="Q3226" t="s">
        <v>7881</v>
      </c>
    </row>
    <row r="3227" spans="1:17" x14ac:dyDescent="0.25">
      <c r="A3227" t="s">
        <v>4546</v>
      </c>
      <c r="B3227" s="1">
        <v>41260</v>
      </c>
      <c r="C3227" t="s">
        <v>72</v>
      </c>
      <c r="D3227" t="s">
        <v>237</v>
      </c>
      <c r="E3227" t="s">
        <v>238</v>
      </c>
      <c r="F3227" t="s">
        <v>239</v>
      </c>
      <c r="G3227" t="s">
        <v>76</v>
      </c>
      <c r="H3227" t="s">
        <v>31</v>
      </c>
      <c r="I3227" t="s">
        <v>32</v>
      </c>
      <c r="J3227" t="s">
        <v>24</v>
      </c>
      <c r="K3227" t="s">
        <v>78</v>
      </c>
      <c r="L3227" t="s">
        <v>2337</v>
      </c>
      <c r="M3227" s="2">
        <v>0.5</v>
      </c>
      <c r="N3227" s="3">
        <v>17</v>
      </c>
      <c r="O3227" s="3">
        <v>-8</v>
      </c>
      <c r="P3227">
        <v>4</v>
      </c>
      <c r="Q3227" t="s">
        <v>7881</v>
      </c>
    </row>
    <row r="3228" spans="1:17" x14ac:dyDescent="0.25">
      <c r="A3228" t="s">
        <v>4546</v>
      </c>
      <c r="B3228" s="1">
        <v>41260</v>
      </c>
      <c r="C3228" t="s">
        <v>72</v>
      </c>
      <c r="D3228" t="s">
        <v>237</v>
      </c>
      <c r="E3228" t="s">
        <v>238</v>
      </c>
      <c r="F3228" t="s">
        <v>239</v>
      </c>
      <c r="G3228" t="s">
        <v>76</v>
      </c>
      <c r="H3228" t="s">
        <v>31</v>
      </c>
      <c r="I3228" t="s">
        <v>32</v>
      </c>
      <c r="J3228" t="s">
        <v>24</v>
      </c>
      <c r="K3228" t="s">
        <v>145</v>
      </c>
      <c r="L3228" t="s">
        <v>1585</v>
      </c>
      <c r="M3228" s="2">
        <v>0.5</v>
      </c>
      <c r="N3228" s="3">
        <v>88</v>
      </c>
      <c r="O3228" s="3">
        <v>-49</v>
      </c>
      <c r="P3228">
        <v>4</v>
      </c>
      <c r="Q3228" t="s">
        <v>7881</v>
      </c>
    </row>
    <row r="3229" spans="1:17" x14ac:dyDescent="0.25">
      <c r="A3229" t="s">
        <v>4546</v>
      </c>
      <c r="B3229" s="1">
        <v>41260</v>
      </c>
      <c r="C3229" t="s">
        <v>72</v>
      </c>
      <c r="D3229" t="s">
        <v>237</v>
      </c>
      <c r="E3229" t="s">
        <v>238</v>
      </c>
      <c r="F3229" t="s">
        <v>239</v>
      </c>
      <c r="G3229" t="s">
        <v>76</v>
      </c>
      <c r="H3229" t="s">
        <v>31</v>
      </c>
      <c r="I3229" t="s">
        <v>32</v>
      </c>
      <c r="J3229" t="s">
        <v>24</v>
      </c>
      <c r="K3229" t="s">
        <v>145</v>
      </c>
      <c r="L3229" t="s">
        <v>3590</v>
      </c>
      <c r="M3229" s="2">
        <v>0.5</v>
      </c>
      <c r="N3229" s="3">
        <v>38</v>
      </c>
      <c r="O3229" s="3">
        <v>-29</v>
      </c>
      <c r="P3229">
        <v>3</v>
      </c>
      <c r="Q3229" t="s">
        <v>7880</v>
      </c>
    </row>
    <row r="3230" spans="1:17" x14ac:dyDescent="0.25">
      <c r="A3230" t="s">
        <v>4547</v>
      </c>
      <c r="B3230" s="1">
        <v>41261</v>
      </c>
      <c r="C3230" t="s">
        <v>1715</v>
      </c>
      <c r="D3230" t="s">
        <v>86</v>
      </c>
      <c r="E3230" t="s">
        <v>263</v>
      </c>
      <c r="F3230" t="s">
        <v>3480</v>
      </c>
      <c r="G3230" t="s">
        <v>76</v>
      </c>
      <c r="H3230" t="s">
        <v>31</v>
      </c>
      <c r="I3230" t="s">
        <v>22</v>
      </c>
      <c r="J3230" t="s">
        <v>34</v>
      </c>
      <c r="K3230" t="s">
        <v>218</v>
      </c>
      <c r="L3230" t="s">
        <v>2780</v>
      </c>
      <c r="M3230" s="2">
        <v>0</v>
      </c>
      <c r="N3230" s="3">
        <v>151</v>
      </c>
      <c r="O3230" s="3">
        <v>14</v>
      </c>
      <c r="P3230">
        <v>3</v>
      </c>
      <c r="Q3230" t="s">
        <v>7881</v>
      </c>
    </row>
    <row r="3231" spans="1:17" x14ac:dyDescent="0.25">
      <c r="A3231" t="s">
        <v>4547</v>
      </c>
      <c r="B3231" s="1">
        <v>41261</v>
      </c>
      <c r="C3231" t="s">
        <v>1715</v>
      </c>
      <c r="D3231" t="s">
        <v>86</v>
      </c>
      <c r="E3231" t="s">
        <v>263</v>
      </c>
      <c r="F3231" t="s">
        <v>3480</v>
      </c>
      <c r="G3231" t="s">
        <v>76</v>
      </c>
      <c r="H3231" t="s">
        <v>31</v>
      </c>
      <c r="I3231" t="s">
        <v>22</v>
      </c>
      <c r="J3231" t="s">
        <v>24</v>
      </c>
      <c r="K3231" t="s">
        <v>78</v>
      </c>
      <c r="L3231" t="s">
        <v>576</v>
      </c>
      <c r="M3231" s="2">
        <v>0</v>
      </c>
      <c r="N3231" s="3">
        <v>67</v>
      </c>
      <c r="O3231" s="3">
        <v>27</v>
      </c>
      <c r="P3231">
        <v>5</v>
      </c>
      <c r="Q3231" t="s">
        <v>7880</v>
      </c>
    </row>
    <row r="3232" spans="1:17" x14ac:dyDescent="0.25">
      <c r="A3232" t="s">
        <v>4547</v>
      </c>
      <c r="B3232" s="1">
        <v>41261</v>
      </c>
      <c r="C3232" t="s">
        <v>1715</v>
      </c>
      <c r="D3232" t="s">
        <v>86</v>
      </c>
      <c r="E3232" t="s">
        <v>263</v>
      </c>
      <c r="F3232" t="s">
        <v>3480</v>
      </c>
      <c r="G3232" t="s">
        <v>76</v>
      </c>
      <c r="H3232" t="s">
        <v>31</v>
      </c>
      <c r="I3232" t="s">
        <v>22</v>
      </c>
      <c r="J3232" t="s">
        <v>24</v>
      </c>
      <c r="K3232" t="s">
        <v>78</v>
      </c>
      <c r="L3232" t="s">
        <v>410</v>
      </c>
      <c r="M3232" s="2">
        <v>0</v>
      </c>
      <c r="N3232" s="3">
        <v>57</v>
      </c>
      <c r="O3232" s="3">
        <v>21</v>
      </c>
      <c r="P3232">
        <v>5</v>
      </c>
      <c r="Q3232" t="s">
        <v>7881</v>
      </c>
    </row>
    <row r="3233" spans="1:17" x14ac:dyDescent="0.25">
      <c r="A3233" t="s">
        <v>4547</v>
      </c>
      <c r="B3233" s="1">
        <v>41261</v>
      </c>
      <c r="C3233" t="s">
        <v>1715</v>
      </c>
      <c r="D3233" t="s">
        <v>86</v>
      </c>
      <c r="E3233" t="s">
        <v>263</v>
      </c>
      <c r="F3233" t="s">
        <v>3480</v>
      </c>
      <c r="G3233" t="s">
        <v>76</v>
      </c>
      <c r="H3233" t="s">
        <v>31</v>
      </c>
      <c r="I3233" t="s">
        <v>22</v>
      </c>
      <c r="J3233" t="s">
        <v>24</v>
      </c>
      <c r="K3233" t="s">
        <v>50</v>
      </c>
      <c r="L3233" t="s">
        <v>542</v>
      </c>
      <c r="M3233" s="2">
        <v>0.1</v>
      </c>
      <c r="N3233" s="3">
        <v>65</v>
      </c>
      <c r="O3233" s="3">
        <v>9</v>
      </c>
      <c r="P3233">
        <v>4</v>
      </c>
      <c r="Q3233" t="s">
        <v>7880</v>
      </c>
    </row>
    <row r="3234" spans="1:17" x14ac:dyDescent="0.25">
      <c r="A3234" t="s">
        <v>4548</v>
      </c>
      <c r="B3234" s="1">
        <v>41261</v>
      </c>
      <c r="C3234" t="s">
        <v>929</v>
      </c>
      <c r="D3234" t="s">
        <v>86</v>
      </c>
      <c r="E3234" t="s">
        <v>263</v>
      </c>
      <c r="F3234" t="s">
        <v>4549</v>
      </c>
      <c r="G3234" t="s">
        <v>76</v>
      </c>
      <c r="H3234" t="s">
        <v>21</v>
      </c>
      <c r="I3234" t="s">
        <v>32</v>
      </c>
      <c r="J3234" t="s">
        <v>34</v>
      </c>
      <c r="K3234" t="s">
        <v>97</v>
      </c>
      <c r="L3234" t="s">
        <v>4550</v>
      </c>
      <c r="M3234" s="2">
        <v>0.2</v>
      </c>
      <c r="N3234" s="3">
        <v>319</v>
      </c>
      <c r="O3234" s="3">
        <v>36</v>
      </c>
      <c r="P3234">
        <v>3</v>
      </c>
      <c r="Q3234" t="s">
        <v>7880</v>
      </c>
    </row>
    <row r="3235" spans="1:17" x14ac:dyDescent="0.25">
      <c r="A3235" t="s">
        <v>4551</v>
      </c>
      <c r="B3235" s="1">
        <v>41261</v>
      </c>
      <c r="C3235" t="s">
        <v>4120</v>
      </c>
      <c r="D3235" t="s">
        <v>86</v>
      </c>
      <c r="E3235" t="s">
        <v>87</v>
      </c>
      <c r="F3235" t="s">
        <v>87</v>
      </c>
      <c r="G3235" t="s">
        <v>76</v>
      </c>
      <c r="H3235" t="s">
        <v>47</v>
      </c>
      <c r="I3235" t="s">
        <v>22</v>
      </c>
      <c r="J3235" t="s">
        <v>24</v>
      </c>
      <c r="K3235" t="s">
        <v>169</v>
      </c>
      <c r="L3235" t="s">
        <v>1609</v>
      </c>
      <c r="M3235" s="2">
        <v>0</v>
      </c>
      <c r="N3235" s="3">
        <v>95</v>
      </c>
      <c r="O3235" s="3">
        <v>34</v>
      </c>
      <c r="P3235">
        <v>2</v>
      </c>
      <c r="Q3235" t="s">
        <v>7881</v>
      </c>
    </row>
    <row r="3236" spans="1:17" x14ac:dyDescent="0.25">
      <c r="A3236" t="s">
        <v>4551</v>
      </c>
      <c r="B3236" s="1">
        <v>41261</v>
      </c>
      <c r="C3236" t="s">
        <v>4120</v>
      </c>
      <c r="D3236" t="s">
        <v>86</v>
      </c>
      <c r="E3236" t="s">
        <v>87</v>
      </c>
      <c r="F3236" t="s">
        <v>87</v>
      </c>
      <c r="G3236" t="s">
        <v>76</v>
      </c>
      <c r="H3236" t="s">
        <v>47</v>
      </c>
      <c r="I3236" t="s">
        <v>22</v>
      </c>
      <c r="J3236" t="s">
        <v>24</v>
      </c>
      <c r="K3236" t="s">
        <v>91</v>
      </c>
      <c r="L3236" t="s">
        <v>4552</v>
      </c>
      <c r="M3236" s="2">
        <v>0</v>
      </c>
      <c r="N3236" s="3">
        <v>36</v>
      </c>
      <c r="O3236" s="3">
        <v>0</v>
      </c>
      <c r="P3236">
        <v>4</v>
      </c>
      <c r="Q3236" t="s">
        <v>7881</v>
      </c>
    </row>
    <row r="3237" spans="1:17" x14ac:dyDescent="0.25">
      <c r="A3237" t="s">
        <v>4551</v>
      </c>
      <c r="B3237" s="1">
        <v>41261</v>
      </c>
      <c r="C3237" t="s">
        <v>4120</v>
      </c>
      <c r="D3237" t="s">
        <v>86</v>
      </c>
      <c r="E3237" t="s">
        <v>87</v>
      </c>
      <c r="F3237" t="s">
        <v>87</v>
      </c>
      <c r="G3237" t="s">
        <v>76</v>
      </c>
      <c r="H3237" t="s">
        <v>47</v>
      </c>
      <c r="I3237" t="s">
        <v>22</v>
      </c>
      <c r="J3237" t="s">
        <v>24</v>
      </c>
      <c r="K3237" t="s">
        <v>50</v>
      </c>
      <c r="L3237" t="s">
        <v>822</v>
      </c>
      <c r="M3237" s="2">
        <v>0.1</v>
      </c>
      <c r="N3237" s="3">
        <v>56</v>
      </c>
      <c r="O3237" s="3">
        <v>12</v>
      </c>
      <c r="P3237">
        <v>6</v>
      </c>
      <c r="Q3237" t="s">
        <v>7881</v>
      </c>
    </row>
    <row r="3238" spans="1:17" x14ac:dyDescent="0.25">
      <c r="A3238" t="s">
        <v>4551</v>
      </c>
      <c r="B3238" s="1">
        <v>41261</v>
      </c>
      <c r="C3238" t="s">
        <v>4120</v>
      </c>
      <c r="D3238" t="s">
        <v>86</v>
      </c>
      <c r="E3238" t="s">
        <v>87</v>
      </c>
      <c r="F3238" t="s">
        <v>87</v>
      </c>
      <c r="G3238" t="s">
        <v>76</v>
      </c>
      <c r="H3238" t="s">
        <v>47</v>
      </c>
      <c r="I3238" t="s">
        <v>22</v>
      </c>
      <c r="J3238" t="s">
        <v>24</v>
      </c>
      <c r="K3238" t="s">
        <v>50</v>
      </c>
      <c r="L3238" t="s">
        <v>2132</v>
      </c>
      <c r="M3238" s="2">
        <v>0.1</v>
      </c>
      <c r="N3238" s="3">
        <v>711</v>
      </c>
      <c r="O3238" s="3">
        <v>-8</v>
      </c>
      <c r="P3238">
        <v>4</v>
      </c>
      <c r="Q3238" t="s">
        <v>7880</v>
      </c>
    </row>
    <row r="3239" spans="1:17" x14ac:dyDescent="0.25">
      <c r="A3239" t="s">
        <v>4553</v>
      </c>
      <c r="B3239" s="1">
        <v>41261</v>
      </c>
      <c r="C3239" t="s">
        <v>940</v>
      </c>
      <c r="D3239" t="s">
        <v>38</v>
      </c>
      <c r="E3239" t="s">
        <v>67</v>
      </c>
      <c r="F3239" t="s">
        <v>68</v>
      </c>
      <c r="G3239" t="s">
        <v>41</v>
      </c>
      <c r="H3239" t="s">
        <v>31</v>
      </c>
      <c r="I3239" t="s">
        <v>32</v>
      </c>
      <c r="J3239" t="s">
        <v>107</v>
      </c>
      <c r="K3239" t="s">
        <v>136</v>
      </c>
      <c r="L3239" t="s">
        <v>2378</v>
      </c>
      <c r="M3239" s="2">
        <v>0.65</v>
      </c>
      <c r="N3239" s="3">
        <v>108</v>
      </c>
      <c r="O3239" s="3">
        <v>-183</v>
      </c>
      <c r="P3239">
        <v>2</v>
      </c>
      <c r="Q3239" t="s">
        <v>7881</v>
      </c>
    </row>
    <row r="3240" spans="1:17" x14ac:dyDescent="0.25">
      <c r="A3240" t="s">
        <v>4554</v>
      </c>
      <c r="B3240" s="1">
        <v>41262</v>
      </c>
      <c r="C3240" t="s">
        <v>4555</v>
      </c>
      <c r="D3240" t="s">
        <v>28</v>
      </c>
      <c r="E3240" t="s">
        <v>29</v>
      </c>
      <c r="F3240" t="s">
        <v>280</v>
      </c>
      <c r="G3240" t="s">
        <v>20</v>
      </c>
      <c r="H3240" t="s">
        <v>21</v>
      </c>
      <c r="I3240" t="s">
        <v>32</v>
      </c>
      <c r="J3240" t="s">
        <v>34</v>
      </c>
      <c r="K3240" t="s">
        <v>35</v>
      </c>
      <c r="L3240" t="s">
        <v>4556</v>
      </c>
      <c r="M3240" s="2">
        <v>0.1</v>
      </c>
      <c r="N3240" s="3">
        <v>1579</v>
      </c>
      <c r="O3240" s="3">
        <v>614</v>
      </c>
      <c r="P3240">
        <v>4</v>
      </c>
      <c r="Q3240" t="s">
        <v>7881</v>
      </c>
    </row>
    <row r="3241" spans="1:17" x14ac:dyDescent="0.25">
      <c r="A3241" t="s">
        <v>4557</v>
      </c>
      <c r="B3241" s="1">
        <v>41262</v>
      </c>
      <c r="C3241" t="s">
        <v>4558</v>
      </c>
      <c r="D3241" t="s">
        <v>38</v>
      </c>
      <c r="E3241" t="s">
        <v>178</v>
      </c>
      <c r="F3241" t="s">
        <v>4342</v>
      </c>
      <c r="G3241" t="s">
        <v>41</v>
      </c>
      <c r="H3241" t="s">
        <v>47</v>
      </c>
      <c r="I3241" t="s">
        <v>22</v>
      </c>
      <c r="J3241" t="s">
        <v>24</v>
      </c>
      <c r="K3241" t="s">
        <v>169</v>
      </c>
      <c r="L3241" t="s">
        <v>3951</v>
      </c>
      <c r="M3241" s="2">
        <v>0</v>
      </c>
      <c r="N3241" s="3">
        <v>14</v>
      </c>
      <c r="O3241" s="3">
        <v>6</v>
      </c>
      <c r="P3241">
        <v>2</v>
      </c>
      <c r="Q3241" t="s">
        <v>7880</v>
      </c>
    </row>
    <row r="3242" spans="1:17" x14ac:dyDescent="0.25">
      <c r="A3242" t="s">
        <v>4559</v>
      </c>
      <c r="B3242" s="1">
        <v>41262</v>
      </c>
      <c r="C3242" t="s">
        <v>2532</v>
      </c>
      <c r="D3242" t="s">
        <v>38</v>
      </c>
      <c r="E3242" t="s">
        <v>59</v>
      </c>
      <c r="F3242" t="s">
        <v>4471</v>
      </c>
      <c r="G3242" t="s">
        <v>41</v>
      </c>
      <c r="H3242" t="s">
        <v>31</v>
      </c>
      <c r="I3242" t="s">
        <v>22</v>
      </c>
      <c r="J3242" t="s">
        <v>24</v>
      </c>
      <c r="K3242" t="s">
        <v>169</v>
      </c>
      <c r="L3242" t="s">
        <v>4269</v>
      </c>
      <c r="M3242" s="2">
        <v>0</v>
      </c>
      <c r="N3242" s="3">
        <v>112</v>
      </c>
      <c r="O3242" s="3">
        <v>12</v>
      </c>
      <c r="P3242">
        <v>5</v>
      </c>
      <c r="Q3242" t="s">
        <v>7881</v>
      </c>
    </row>
    <row r="3243" spans="1:17" x14ac:dyDescent="0.25">
      <c r="A3243" t="s">
        <v>4559</v>
      </c>
      <c r="B3243" s="1">
        <v>41262</v>
      </c>
      <c r="C3243" t="s">
        <v>2532</v>
      </c>
      <c r="D3243" t="s">
        <v>38</v>
      </c>
      <c r="E3243" t="s">
        <v>59</v>
      </c>
      <c r="F3243" t="s">
        <v>4471</v>
      </c>
      <c r="G3243" t="s">
        <v>41</v>
      </c>
      <c r="H3243" t="s">
        <v>31</v>
      </c>
      <c r="I3243" t="s">
        <v>22</v>
      </c>
      <c r="J3243" t="s">
        <v>107</v>
      </c>
      <c r="K3243" t="s">
        <v>147</v>
      </c>
      <c r="L3243" t="s">
        <v>4397</v>
      </c>
      <c r="M3243" s="2">
        <v>0.15</v>
      </c>
      <c r="N3243" s="3">
        <v>1081</v>
      </c>
      <c r="O3243" s="3">
        <v>102</v>
      </c>
      <c r="P3243">
        <v>4</v>
      </c>
      <c r="Q3243" t="s">
        <v>7880</v>
      </c>
    </row>
    <row r="3244" spans="1:17" x14ac:dyDescent="0.25">
      <c r="A3244" t="s">
        <v>4560</v>
      </c>
      <c r="B3244" s="1">
        <v>41262</v>
      </c>
      <c r="C3244" t="s">
        <v>1986</v>
      </c>
      <c r="D3244" t="s">
        <v>101</v>
      </c>
      <c r="E3244" t="s">
        <v>454</v>
      </c>
      <c r="F3244" t="s">
        <v>454</v>
      </c>
      <c r="G3244" t="s">
        <v>41</v>
      </c>
      <c r="H3244" t="s">
        <v>21</v>
      </c>
      <c r="I3244" t="s">
        <v>32</v>
      </c>
      <c r="J3244" t="s">
        <v>34</v>
      </c>
      <c r="K3244" t="s">
        <v>35</v>
      </c>
      <c r="L3244" t="s">
        <v>4561</v>
      </c>
      <c r="M3244" s="2">
        <v>0.2</v>
      </c>
      <c r="N3244" s="3">
        <v>498</v>
      </c>
      <c r="O3244" s="3">
        <v>56</v>
      </c>
      <c r="P3244">
        <v>5</v>
      </c>
      <c r="Q3244" t="s">
        <v>7881</v>
      </c>
    </row>
    <row r="3245" spans="1:17" x14ac:dyDescent="0.25">
      <c r="A3245" t="s">
        <v>4562</v>
      </c>
      <c r="B3245" s="1">
        <v>41263</v>
      </c>
      <c r="C3245" t="s">
        <v>826</v>
      </c>
      <c r="D3245" t="s">
        <v>73</v>
      </c>
      <c r="E3245" t="s">
        <v>196</v>
      </c>
      <c r="F3245" t="s">
        <v>4563</v>
      </c>
      <c r="G3245" t="s">
        <v>76</v>
      </c>
      <c r="H3245" t="s">
        <v>47</v>
      </c>
      <c r="I3245" t="s">
        <v>32</v>
      </c>
      <c r="J3245" t="s">
        <v>34</v>
      </c>
      <c r="K3245" t="s">
        <v>97</v>
      </c>
      <c r="L3245" t="s">
        <v>958</v>
      </c>
      <c r="M3245" s="2">
        <v>0.6</v>
      </c>
      <c r="N3245" s="3">
        <v>212</v>
      </c>
      <c r="O3245" s="3">
        <v>-265</v>
      </c>
      <c r="P3245">
        <v>3</v>
      </c>
      <c r="Q3245" t="s">
        <v>7880</v>
      </c>
    </row>
    <row r="3246" spans="1:17" x14ac:dyDescent="0.25">
      <c r="A3246" t="s">
        <v>4562</v>
      </c>
      <c r="B3246" s="1">
        <v>41263</v>
      </c>
      <c r="C3246" t="s">
        <v>826</v>
      </c>
      <c r="D3246" t="s">
        <v>73</v>
      </c>
      <c r="E3246" t="s">
        <v>196</v>
      </c>
      <c r="F3246" t="s">
        <v>4563</v>
      </c>
      <c r="G3246" t="s">
        <v>76</v>
      </c>
      <c r="H3246" t="s">
        <v>47</v>
      </c>
      <c r="I3246" t="s">
        <v>32</v>
      </c>
      <c r="J3246" t="s">
        <v>24</v>
      </c>
      <c r="K3246" t="s">
        <v>43</v>
      </c>
      <c r="L3246" t="s">
        <v>1444</v>
      </c>
      <c r="M3246" s="2">
        <v>0</v>
      </c>
      <c r="N3246" s="3">
        <v>155</v>
      </c>
      <c r="O3246" s="3">
        <v>26</v>
      </c>
      <c r="P3246">
        <v>3</v>
      </c>
      <c r="Q3246" t="s">
        <v>7880</v>
      </c>
    </row>
    <row r="3247" spans="1:17" x14ac:dyDescent="0.25">
      <c r="A3247" t="s">
        <v>4562</v>
      </c>
      <c r="B3247" s="1">
        <v>41263</v>
      </c>
      <c r="C3247" t="s">
        <v>826</v>
      </c>
      <c r="D3247" t="s">
        <v>73</v>
      </c>
      <c r="E3247" t="s">
        <v>196</v>
      </c>
      <c r="F3247" t="s">
        <v>4563</v>
      </c>
      <c r="G3247" t="s">
        <v>76</v>
      </c>
      <c r="H3247" t="s">
        <v>47</v>
      </c>
      <c r="I3247" t="s">
        <v>32</v>
      </c>
      <c r="J3247" t="s">
        <v>24</v>
      </c>
      <c r="K3247" t="s">
        <v>78</v>
      </c>
      <c r="L3247" t="s">
        <v>2460</v>
      </c>
      <c r="M3247" s="2">
        <v>0</v>
      </c>
      <c r="N3247" s="3">
        <v>18</v>
      </c>
      <c r="O3247" s="3">
        <v>4</v>
      </c>
      <c r="P3247">
        <v>2</v>
      </c>
      <c r="Q3247" t="s">
        <v>7881</v>
      </c>
    </row>
    <row r="3248" spans="1:17" x14ac:dyDescent="0.25">
      <c r="A3248" t="s">
        <v>4562</v>
      </c>
      <c r="B3248" s="1">
        <v>41263</v>
      </c>
      <c r="C3248" t="s">
        <v>826</v>
      </c>
      <c r="D3248" t="s">
        <v>73</v>
      </c>
      <c r="E3248" t="s">
        <v>196</v>
      </c>
      <c r="F3248" t="s">
        <v>4563</v>
      </c>
      <c r="G3248" t="s">
        <v>76</v>
      </c>
      <c r="H3248" t="s">
        <v>47</v>
      </c>
      <c r="I3248" t="s">
        <v>32</v>
      </c>
      <c r="J3248" t="s">
        <v>107</v>
      </c>
      <c r="K3248" t="s">
        <v>147</v>
      </c>
      <c r="L3248" t="s">
        <v>3873</v>
      </c>
      <c r="M3248" s="2">
        <v>0</v>
      </c>
      <c r="N3248" s="3">
        <v>357</v>
      </c>
      <c r="O3248" s="3">
        <v>118</v>
      </c>
      <c r="P3248">
        <v>1</v>
      </c>
      <c r="Q3248" t="s">
        <v>7880</v>
      </c>
    </row>
    <row r="3249" spans="1:17" x14ac:dyDescent="0.25">
      <c r="A3249" t="s">
        <v>4564</v>
      </c>
      <c r="B3249" s="1">
        <v>41263</v>
      </c>
      <c r="C3249" t="s">
        <v>2687</v>
      </c>
      <c r="D3249" t="s">
        <v>101</v>
      </c>
      <c r="E3249" t="s">
        <v>183</v>
      </c>
      <c r="F3249" t="s">
        <v>724</v>
      </c>
      <c r="G3249" t="s">
        <v>41</v>
      </c>
      <c r="H3249" t="s">
        <v>31</v>
      </c>
      <c r="I3249" t="s">
        <v>95</v>
      </c>
      <c r="J3249" t="s">
        <v>24</v>
      </c>
      <c r="K3249" t="s">
        <v>43</v>
      </c>
      <c r="L3249" t="s">
        <v>2611</v>
      </c>
      <c r="M3249" s="2">
        <v>0</v>
      </c>
      <c r="N3249" s="3">
        <v>161</v>
      </c>
      <c r="O3249" s="3">
        <v>0</v>
      </c>
      <c r="P3249">
        <v>3</v>
      </c>
      <c r="Q3249" t="s">
        <v>7880</v>
      </c>
    </row>
    <row r="3250" spans="1:17" x14ac:dyDescent="0.25">
      <c r="A3250" t="s">
        <v>4565</v>
      </c>
      <c r="B3250" s="1">
        <v>41263</v>
      </c>
      <c r="C3250" t="s">
        <v>4545</v>
      </c>
      <c r="D3250" t="s">
        <v>73</v>
      </c>
      <c r="E3250" t="s">
        <v>207</v>
      </c>
      <c r="F3250" t="s">
        <v>2521</v>
      </c>
      <c r="G3250" t="s">
        <v>76</v>
      </c>
      <c r="H3250" t="s">
        <v>31</v>
      </c>
      <c r="I3250" t="s">
        <v>32</v>
      </c>
      <c r="J3250" t="s">
        <v>107</v>
      </c>
      <c r="K3250" t="s">
        <v>147</v>
      </c>
      <c r="L3250" t="s">
        <v>4566</v>
      </c>
      <c r="M3250" s="2">
        <v>0</v>
      </c>
      <c r="N3250" s="3">
        <v>1478</v>
      </c>
      <c r="O3250" s="3">
        <v>133</v>
      </c>
      <c r="P3250">
        <v>5</v>
      </c>
      <c r="Q3250" t="s">
        <v>7881</v>
      </c>
    </row>
    <row r="3251" spans="1:17" x14ac:dyDescent="0.25">
      <c r="A3251" t="s">
        <v>4567</v>
      </c>
      <c r="B3251" s="1">
        <v>41263</v>
      </c>
      <c r="C3251" t="s">
        <v>4028</v>
      </c>
      <c r="D3251" t="s">
        <v>38</v>
      </c>
      <c r="E3251" t="s">
        <v>178</v>
      </c>
      <c r="F3251" t="s">
        <v>1026</v>
      </c>
      <c r="G3251" t="s">
        <v>41</v>
      </c>
      <c r="H3251" t="s">
        <v>47</v>
      </c>
      <c r="I3251" t="s">
        <v>54</v>
      </c>
      <c r="J3251" t="s">
        <v>24</v>
      </c>
      <c r="K3251" t="s">
        <v>78</v>
      </c>
      <c r="L3251" t="s">
        <v>2337</v>
      </c>
      <c r="M3251" s="2">
        <v>0</v>
      </c>
      <c r="N3251" s="3">
        <v>34</v>
      </c>
      <c r="O3251" s="3">
        <v>9</v>
      </c>
      <c r="P3251">
        <v>4</v>
      </c>
      <c r="Q3251" t="s">
        <v>7880</v>
      </c>
    </row>
    <row r="3252" spans="1:17" x14ac:dyDescent="0.25">
      <c r="A3252" t="s">
        <v>4567</v>
      </c>
      <c r="B3252" s="1">
        <v>41263</v>
      </c>
      <c r="C3252" t="s">
        <v>4028</v>
      </c>
      <c r="D3252" t="s">
        <v>38</v>
      </c>
      <c r="E3252" t="s">
        <v>178</v>
      </c>
      <c r="F3252" t="s">
        <v>1026</v>
      </c>
      <c r="G3252" t="s">
        <v>41</v>
      </c>
      <c r="H3252" t="s">
        <v>47</v>
      </c>
      <c r="I3252" t="s">
        <v>54</v>
      </c>
      <c r="J3252" t="s">
        <v>107</v>
      </c>
      <c r="K3252" t="s">
        <v>108</v>
      </c>
      <c r="L3252" t="s">
        <v>134</v>
      </c>
      <c r="M3252" s="2">
        <v>0.15</v>
      </c>
      <c r="N3252" s="3">
        <v>1239</v>
      </c>
      <c r="O3252" s="3">
        <v>14</v>
      </c>
      <c r="P3252">
        <v>9</v>
      </c>
      <c r="Q3252" t="s">
        <v>7881</v>
      </c>
    </row>
    <row r="3253" spans="1:17" x14ac:dyDescent="0.25">
      <c r="A3253" t="s">
        <v>4568</v>
      </c>
      <c r="B3253" s="1">
        <v>41264</v>
      </c>
      <c r="C3253" t="s">
        <v>2597</v>
      </c>
      <c r="D3253" t="s">
        <v>38</v>
      </c>
      <c r="E3253" t="s">
        <v>39</v>
      </c>
      <c r="F3253" t="s">
        <v>4569</v>
      </c>
      <c r="G3253" t="s">
        <v>41</v>
      </c>
      <c r="H3253" t="s">
        <v>31</v>
      </c>
      <c r="I3253" t="s">
        <v>32</v>
      </c>
      <c r="J3253" t="s">
        <v>34</v>
      </c>
      <c r="K3253" t="s">
        <v>89</v>
      </c>
      <c r="L3253" t="s">
        <v>4570</v>
      </c>
      <c r="M3253" s="2">
        <v>0.35</v>
      </c>
      <c r="N3253" s="3">
        <v>172</v>
      </c>
      <c r="O3253" s="3">
        <v>-58</v>
      </c>
      <c r="P3253">
        <v>1</v>
      </c>
      <c r="Q3253" t="s">
        <v>7880</v>
      </c>
    </row>
    <row r="3254" spans="1:17" x14ac:dyDescent="0.25">
      <c r="A3254" t="s">
        <v>4568</v>
      </c>
      <c r="B3254" s="1">
        <v>41264</v>
      </c>
      <c r="C3254" t="s">
        <v>2597</v>
      </c>
      <c r="D3254" t="s">
        <v>38</v>
      </c>
      <c r="E3254" t="s">
        <v>39</v>
      </c>
      <c r="F3254" t="s">
        <v>4569</v>
      </c>
      <c r="G3254" t="s">
        <v>41</v>
      </c>
      <c r="H3254" t="s">
        <v>31</v>
      </c>
      <c r="I3254" t="s">
        <v>32</v>
      </c>
      <c r="J3254" t="s">
        <v>24</v>
      </c>
      <c r="K3254" t="s">
        <v>141</v>
      </c>
      <c r="L3254" t="s">
        <v>3582</v>
      </c>
      <c r="M3254" s="2">
        <v>0.1</v>
      </c>
      <c r="N3254" s="3">
        <v>1952</v>
      </c>
      <c r="O3254" s="3">
        <v>759</v>
      </c>
      <c r="P3254">
        <v>4</v>
      </c>
      <c r="Q3254" t="s">
        <v>7880</v>
      </c>
    </row>
    <row r="3255" spans="1:17" x14ac:dyDescent="0.25">
      <c r="A3255" t="s">
        <v>4568</v>
      </c>
      <c r="B3255" s="1">
        <v>41264</v>
      </c>
      <c r="C3255" t="s">
        <v>2597</v>
      </c>
      <c r="D3255" t="s">
        <v>38</v>
      </c>
      <c r="E3255" t="s">
        <v>39</v>
      </c>
      <c r="F3255" t="s">
        <v>4569</v>
      </c>
      <c r="G3255" t="s">
        <v>41</v>
      </c>
      <c r="H3255" t="s">
        <v>31</v>
      </c>
      <c r="I3255" t="s">
        <v>32</v>
      </c>
      <c r="J3255" t="s">
        <v>24</v>
      </c>
      <c r="K3255" t="s">
        <v>78</v>
      </c>
      <c r="L3255" t="s">
        <v>673</v>
      </c>
      <c r="M3255" s="2">
        <v>0</v>
      </c>
      <c r="N3255" s="3">
        <v>249</v>
      </c>
      <c r="O3255" s="3">
        <v>70</v>
      </c>
      <c r="P3255">
        <v>5</v>
      </c>
      <c r="Q3255" t="s">
        <v>7881</v>
      </c>
    </row>
    <row r="3256" spans="1:17" x14ac:dyDescent="0.25">
      <c r="A3256" t="s">
        <v>4568</v>
      </c>
      <c r="B3256" s="1">
        <v>41264</v>
      </c>
      <c r="C3256" t="s">
        <v>2597</v>
      </c>
      <c r="D3256" t="s">
        <v>38</v>
      </c>
      <c r="E3256" t="s">
        <v>39</v>
      </c>
      <c r="F3256" t="s">
        <v>4569</v>
      </c>
      <c r="G3256" t="s">
        <v>41</v>
      </c>
      <c r="H3256" t="s">
        <v>31</v>
      </c>
      <c r="I3256" t="s">
        <v>32</v>
      </c>
      <c r="J3256" t="s">
        <v>107</v>
      </c>
      <c r="K3256" t="s">
        <v>108</v>
      </c>
      <c r="L3256" t="s">
        <v>1978</v>
      </c>
      <c r="M3256" s="2">
        <v>0.15</v>
      </c>
      <c r="N3256" s="3">
        <v>130</v>
      </c>
      <c r="O3256" s="3">
        <v>-20</v>
      </c>
      <c r="P3256">
        <v>4</v>
      </c>
      <c r="Q3256" t="s">
        <v>7881</v>
      </c>
    </row>
    <row r="3257" spans="1:17" x14ac:dyDescent="0.25">
      <c r="A3257" t="s">
        <v>4571</v>
      </c>
      <c r="B3257" s="1">
        <v>41264</v>
      </c>
      <c r="C3257" t="s">
        <v>80</v>
      </c>
      <c r="D3257" t="s">
        <v>38</v>
      </c>
      <c r="E3257" t="s">
        <v>495</v>
      </c>
      <c r="F3257" t="s">
        <v>2537</v>
      </c>
      <c r="G3257" t="s">
        <v>41</v>
      </c>
      <c r="H3257" t="s">
        <v>31</v>
      </c>
      <c r="I3257" t="s">
        <v>32</v>
      </c>
      <c r="J3257" t="s">
        <v>24</v>
      </c>
      <c r="K3257" t="s">
        <v>43</v>
      </c>
      <c r="L3257" t="s">
        <v>1444</v>
      </c>
      <c r="M3257" s="2">
        <v>0</v>
      </c>
      <c r="N3257" s="3">
        <v>103</v>
      </c>
      <c r="O3257" s="3">
        <v>18</v>
      </c>
      <c r="P3257">
        <v>2</v>
      </c>
      <c r="Q3257" t="s">
        <v>7880</v>
      </c>
    </row>
    <row r="3258" spans="1:17" x14ac:dyDescent="0.25">
      <c r="A3258" t="s">
        <v>4572</v>
      </c>
      <c r="B3258" s="1">
        <v>41264</v>
      </c>
      <c r="C3258" t="s">
        <v>2163</v>
      </c>
      <c r="D3258" t="s">
        <v>101</v>
      </c>
      <c r="E3258" t="s">
        <v>183</v>
      </c>
      <c r="F3258" t="s">
        <v>1834</v>
      </c>
      <c r="G3258" t="s">
        <v>41</v>
      </c>
      <c r="H3258" t="s">
        <v>31</v>
      </c>
      <c r="I3258" t="s">
        <v>54</v>
      </c>
      <c r="J3258" t="s">
        <v>34</v>
      </c>
      <c r="K3258" t="s">
        <v>97</v>
      </c>
      <c r="L3258" t="s">
        <v>4573</v>
      </c>
      <c r="M3258" s="2">
        <v>0.1</v>
      </c>
      <c r="N3258" s="3">
        <v>355</v>
      </c>
      <c r="O3258" s="3">
        <v>79</v>
      </c>
      <c r="P3258">
        <v>5</v>
      </c>
      <c r="Q3258" t="s">
        <v>7881</v>
      </c>
    </row>
    <row r="3259" spans="1:17" x14ac:dyDescent="0.25">
      <c r="A3259" t="s">
        <v>4574</v>
      </c>
      <c r="B3259" s="1">
        <v>41265</v>
      </c>
      <c r="C3259" t="s">
        <v>2481</v>
      </c>
      <c r="D3259" t="s">
        <v>38</v>
      </c>
      <c r="E3259" t="s">
        <v>972</v>
      </c>
      <c r="F3259" t="s">
        <v>2036</v>
      </c>
      <c r="G3259" t="s">
        <v>41</v>
      </c>
      <c r="H3259" t="s">
        <v>31</v>
      </c>
      <c r="I3259" t="s">
        <v>32</v>
      </c>
      <c r="J3259" t="s">
        <v>107</v>
      </c>
      <c r="K3259" t="s">
        <v>147</v>
      </c>
      <c r="L3259" t="s">
        <v>2659</v>
      </c>
      <c r="M3259" s="2">
        <v>0.15</v>
      </c>
      <c r="N3259" s="3">
        <v>719</v>
      </c>
      <c r="O3259" s="3">
        <v>101</v>
      </c>
      <c r="P3259">
        <v>6</v>
      </c>
      <c r="Q3259" t="s">
        <v>7880</v>
      </c>
    </row>
    <row r="3260" spans="1:17" x14ac:dyDescent="0.25">
      <c r="A3260" t="s">
        <v>4575</v>
      </c>
      <c r="B3260" s="1">
        <v>41265</v>
      </c>
      <c r="C3260" t="s">
        <v>3386</v>
      </c>
      <c r="D3260" t="s">
        <v>101</v>
      </c>
      <c r="E3260" t="s">
        <v>183</v>
      </c>
      <c r="F3260" t="s">
        <v>439</v>
      </c>
      <c r="G3260" t="s">
        <v>41</v>
      </c>
      <c r="H3260" t="s">
        <v>31</v>
      </c>
      <c r="I3260" t="s">
        <v>22</v>
      </c>
      <c r="J3260" t="s">
        <v>34</v>
      </c>
      <c r="K3260" t="s">
        <v>35</v>
      </c>
      <c r="L3260" t="s">
        <v>4576</v>
      </c>
      <c r="M3260" s="2">
        <v>0.1</v>
      </c>
      <c r="N3260" s="3">
        <v>342</v>
      </c>
      <c r="O3260" s="3">
        <v>121</v>
      </c>
      <c r="P3260">
        <v>3</v>
      </c>
      <c r="Q3260" t="s">
        <v>7880</v>
      </c>
    </row>
    <row r="3261" spans="1:17" x14ac:dyDescent="0.25">
      <c r="A3261" t="s">
        <v>4575</v>
      </c>
      <c r="B3261" s="1">
        <v>41265</v>
      </c>
      <c r="C3261" t="s">
        <v>3386</v>
      </c>
      <c r="D3261" t="s">
        <v>101</v>
      </c>
      <c r="E3261" t="s">
        <v>183</v>
      </c>
      <c r="F3261" t="s">
        <v>439</v>
      </c>
      <c r="G3261" t="s">
        <v>41</v>
      </c>
      <c r="H3261" t="s">
        <v>31</v>
      </c>
      <c r="I3261" t="s">
        <v>22</v>
      </c>
      <c r="J3261" t="s">
        <v>24</v>
      </c>
      <c r="K3261" t="s">
        <v>169</v>
      </c>
      <c r="L3261" t="s">
        <v>4577</v>
      </c>
      <c r="M3261" s="2">
        <v>0</v>
      </c>
      <c r="N3261" s="3">
        <v>62</v>
      </c>
      <c r="O3261" s="3">
        <v>19</v>
      </c>
      <c r="P3261">
        <v>2</v>
      </c>
      <c r="Q3261" t="s">
        <v>7880</v>
      </c>
    </row>
    <row r="3262" spans="1:17" x14ac:dyDescent="0.25">
      <c r="A3262" t="s">
        <v>4575</v>
      </c>
      <c r="B3262" s="1">
        <v>41265</v>
      </c>
      <c r="C3262" t="s">
        <v>3386</v>
      </c>
      <c r="D3262" t="s">
        <v>101</v>
      </c>
      <c r="E3262" t="s">
        <v>183</v>
      </c>
      <c r="F3262" t="s">
        <v>439</v>
      </c>
      <c r="G3262" t="s">
        <v>41</v>
      </c>
      <c r="H3262" t="s">
        <v>31</v>
      </c>
      <c r="I3262" t="s">
        <v>22</v>
      </c>
      <c r="J3262" t="s">
        <v>24</v>
      </c>
      <c r="K3262" t="s">
        <v>50</v>
      </c>
      <c r="L3262" t="s">
        <v>784</v>
      </c>
      <c r="M3262" s="2">
        <v>0.1</v>
      </c>
      <c r="N3262" s="3">
        <v>71</v>
      </c>
      <c r="O3262" s="3">
        <v>25</v>
      </c>
      <c r="P3262">
        <v>3</v>
      </c>
      <c r="Q3262" t="s">
        <v>7881</v>
      </c>
    </row>
    <row r="3263" spans="1:17" x14ac:dyDescent="0.25">
      <c r="A3263" t="s">
        <v>4575</v>
      </c>
      <c r="B3263" s="1">
        <v>41265</v>
      </c>
      <c r="C3263" t="s">
        <v>3386</v>
      </c>
      <c r="D3263" t="s">
        <v>101</v>
      </c>
      <c r="E3263" t="s">
        <v>183</v>
      </c>
      <c r="F3263" t="s">
        <v>439</v>
      </c>
      <c r="G3263" t="s">
        <v>41</v>
      </c>
      <c r="H3263" t="s">
        <v>31</v>
      </c>
      <c r="I3263" t="s">
        <v>22</v>
      </c>
      <c r="J3263" t="s">
        <v>24</v>
      </c>
      <c r="K3263" t="s">
        <v>50</v>
      </c>
      <c r="L3263" t="s">
        <v>1207</v>
      </c>
      <c r="M3263" s="2">
        <v>0.1</v>
      </c>
      <c r="N3263" s="3">
        <v>98</v>
      </c>
      <c r="O3263" s="3">
        <v>-5</v>
      </c>
      <c r="P3263">
        <v>2</v>
      </c>
      <c r="Q3263" t="s">
        <v>7880</v>
      </c>
    </row>
    <row r="3264" spans="1:17" x14ac:dyDescent="0.25">
      <c r="A3264" t="s">
        <v>4578</v>
      </c>
      <c r="B3264" s="1">
        <v>41265</v>
      </c>
      <c r="C3264" t="s">
        <v>310</v>
      </c>
      <c r="D3264" t="s">
        <v>73</v>
      </c>
      <c r="E3264" t="s">
        <v>166</v>
      </c>
      <c r="F3264" t="s">
        <v>394</v>
      </c>
      <c r="G3264" t="s">
        <v>76</v>
      </c>
      <c r="H3264" t="s">
        <v>47</v>
      </c>
      <c r="I3264" t="s">
        <v>32</v>
      </c>
      <c r="J3264" t="s">
        <v>24</v>
      </c>
      <c r="K3264" t="s">
        <v>43</v>
      </c>
      <c r="L3264" t="s">
        <v>836</v>
      </c>
      <c r="M3264" s="2">
        <v>0</v>
      </c>
      <c r="N3264" s="3">
        <v>29</v>
      </c>
      <c r="O3264" s="3">
        <v>12</v>
      </c>
      <c r="P3264">
        <v>1</v>
      </c>
      <c r="Q3264" t="s">
        <v>7880</v>
      </c>
    </row>
    <row r="3265" spans="1:17" x14ac:dyDescent="0.25">
      <c r="A3265" t="s">
        <v>4578</v>
      </c>
      <c r="B3265" s="1">
        <v>41265</v>
      </c>
      <c r="C3265" t="s">
        <v>310</v>
      </c>
      <c r="D3265" t="s">
        <v>73</v>
      </c>
      <c r="E3265" t="s">
        <v>166</v>
      </c>
      <c r="F3265" t="s">
        <v>394</v>
      </c>
      <c r="G3265" t="s">
        <v>76</v>
      </c>
      <c r="H3265" t="s">
        <v>47</v>
      </c>
      <c r="I3265" t="s">
        <v>32</v>
      </c>
      <c r="J3265" t="s">
        <v>24</v>
      </c>
      <c r="K3265" t="s">
        <v>43</v>
      </c>
      <c r="L3265" t="s">
        <v>2611</v>
      </c>
      <c r="M3265" s="2">
        <v>0</v>
      </c>
      <c r="N3265" s="3">
        <v>215</v>
      </c>
      <c r="O3265" s="3">
        <v>0</v>
      </c>
      <c r="P3265">
        <v>4</v>
      </c>
      <c r="Q3265" t="s">
        <v>7880</v>
      </c>
    </row>
    <row r="3266" spans="1:17" x14ac:dyDescent="0.25">
      <c r="A3266" t="s">
        <v>4578</v>
      </c>
      <c r="B3266" s="1">
        <v>41265</v>
      </c>
      <c r="C3266" t="s">
        <v>310</v>
      </c>
      <c r="D3266" t="s">
        <v>73</v>
      </c>
      <c r="E3266" t="s">
        <v>166</v>
      </c>
      <c r="F3266" t="s">
        <v>394</v>
      </c>
      <c r="G3266" t="s">
        <v>76</v>
      </c>
      <c r="H3266" t="s">
        <v>47</v>
      </c>
      <c r="I3266" t="s">
        <v>32</v>
      </c>
      <c r="J3266" t="s">
        <v>24</v>
      </c>
      <c r="K3266" t="s">
        <v>50</v>
      </c>
      <c r="L3266" t="s">
        <v>357</v>
      </c>
      <c r="M3266" s="2">
        <v>0.4</v>
      </c>
      <c r="N3266" s="3">
        <v>161</v>
      </c>
      <c r="O3266" s="3">
        <v>-56</v>
      </c>
      <c r="P3266">
        <v>2</v>
      </c>
      <c r="Q3266" t="s">
        <v>7881</v>
      </c>
    </row>
    <row r="3267" spans="1:17" x14ac:dyDescent="0.25">
      <c r="A3267" t="s">
        <v>4578</v>
      </c>
      <c r="B3267" s="1">
        <v>41265</v>
      </c>
      <c r="C3267" t="s">
        <v>310</v>
      </c>
      <c r="D3267" t="s">
        <v>73</v>
      </c>
      <c r="E3267" t="s">
        <v>166</v>
      </c>
      <c r="F3267" t="s">
        <v>394</v>
      </c>
      <c r="G3267" t="s">
        <v>76</v>
      </c>
      <c r="H3267" t="s">
        <v>47</v>
      </c>
      <c r="I3267" t="s">
        <v>32</v>
      </c>
      <c r="J3267" t="s">
        <v>107</v>
      </c>
      <c r="K3267" t="s">
        <v>108</v>
      </c>
      <c r="L3267" t="s">
        <v>4579</v>
      </c>
      <c r="M3267" s="2">
        <v>0.4</v>
      </c>
      <c r="N3267" s="3">
        <v>58</v>
      </c>
      <c r="O3267" s="3">
        <v>-7</v>
      </c>
      <c r="P3267">
        <v>2</v>
      </c>
      <c r="Q3267" t="s">
        <v>7880</v>
      </c>
    </row>
    <row r="3268" spans="1:17" x14ac:dyDescent="0.25">
      <c r="A3268" t="s">
        <v>4580</v>
      </c>
      <c r="B3268" s="1">
        <v>41267</v>
      </c>
      <c r="C3268" t="s">
        <v>2712</v>
      </c>
      <c r="D3268" t="s">
        <v>86</v>
      </c>
      <c r="E3268" t="s">
        <v>226</v>
      </c>
      <c r="F3268" t="s">
        <v>4581</v>
      </c>
      <c r="G3268" t="s">
        <v>76</v>
      </c>
      <c r="H3268" t="s">
        <v>31</v>
      </c>
      <c r="I3268" t="s">
        <v>32</v>
      </c>
      <c r="J3268" t="s">
        <v>24</v>
      </c>
      <c r="K3268" t="s">
        <v>50</v>
      </c>
      <c r="L3268" t="s">
        <v>4457</v>
      </c>
      <c r="M3268" s="2">
        <v>0.1</v>
      </c>
      <c r="N3268" s="3">
        <v>560</v>
      </c>
      <c r="O3268" s="3">
        <v>99</v>
      </c>
      <c r="P3268">
        <v>3</v>
      </c>
      <c r="Q3268" t="s">
        <v>7880</v>
      </c>
    </row>
    <row r="3269" spans="1:17" x14ac:dyDescent="0.25">
      <c r="A3269" t="s">
        <v>4580</v>
      </c>
      <c r="B3269" s="1">
        <v>41267</v>
      </c>
      <c r="C3269" t="s">
        <v>2712</v>
      </c>
      <c r="D3269" t="s">
        <v>86</v>
      </c>
      <c r="E3269" t="s">
        <v>226</v>
      </c>
      <c r="F3269" t="s">
        <v>4581</v>
      </c>
      <c r="G3269" t="s">
        <v>76</v>
      </c>
      <c r="H3269" t="s">
        <v>31</v>
      </c>
      <c r="I3269" t="s">
        <v>32</v>
      </c>
      <c r="J3269" t="s">
        <v>24</v>
      </c>
      <c r="K3269" t="s">
        <v>50</v>
      </c>
      <c r="L3269" t="s">
        <v>691</v>
      </c>
      <c r="M3269" s="2">
        <v>0.1</v>
      </c>
      <c r="N3269" s="3">
        <v>258</v>
      </c>
      <c r="O3269" s="3">
        <v>115</v>
      </c>
      <c r="P3269">
        <v>5</v>
      </c>
      <c r="Q3269" t="s">
        <v>7880</v>
      </c>
    </row>
    <row r="3270" spans="1:17" x14ac:dyDescent="0.25">
      <c r="A3270" t="s">
        <v>4582</v>
      </c>
      <c r="B3270" s="1">
        <v>41267</v>
      </c>
      <c r="C3270" t="s">
        <v>898</v>
      </c>
      <c r="D3270" t="s">
        <v>38</v>
      </c>
      <c r="E3270" t="s">
        <v>178</v>
      </c>
      <c r="F3270" t="s">
        <v>4583</v>
      </c>
      <c r="G3270" t="s">
        <v>41</v>
      </c>
      <c r="H3270" t="s">
        <v>47</v>
      </c>
      <c r="I3270" t="s">
        <v>32</v>
      </c>
      <c r="J3270" t="s">
        <v>24</v>
      </c>
      <c r="K3270" t="s">
        <v>78</v>
      </c>
      <c r="L3270" t="s">
        <v>713</v>
      </c>
      <c r="M3270" s="2">
        <v>0</v>
      </c>
      <c r="N3270" s="3">
        <v>48</v>
      </c>
      <c r="O3270" s="3">
        <v>2</v>
      </c>
      <c r="P3270">
        <v>4</v>
      </c>
      <c r="Q3270" t="s">
        <v>7880</v>
      </c>
    </row>
    <row r="3271" spans="1:17" x14ac:dyDescent="0.25">
      <c r="A3271" t="s">
        <v>4582</v>
      </c>
      <c r="B3271" s="1">
        <v>41267</v>
      </c>
      <c r="C3271" t="s">
        <v>898</v>
      </c>
      <c r="D3271" t="s">
        <v>38</v>
      </c>
      <c r="E3271" t="s">
        <v>178</v>
      </c>
      <c r="F3271" t="s">
        <v>4583</v>
      </c>
      <c r="G3271" t="s">
        <v>41</v>
      </c>
      <c r="H3271" t="s">
        <v>47</v>
      </c>
      <c r="I3271" t="s">
        <v>32</v>
      </c>
      <c r="J3271" t="s">
        <v>24</v>
      </c>
      <c r="K3271" t="s">
        <v>91</v>
      </c>
      <c r="L3271" t="s">
        <v>1315</v>
      </c>
      <c r="M3271" s="2">
        <v>0</v>
      </c>
      <c r="N3271" s="3">
        <v>41</v>
      </c>
      <c r="O3271" s="3">
        <v>6</v>
      </c>
      <c r="P3271">
        <v>5</v>
      </c>
      <c r="Q3271" t="s">
        <v>7880</v>
      </c>
    </row>
    <row r="3272" spans="1:17" x14ac:dyDescent="0.25">
      <c r="A3272" t="s">
        <v>4582</v>
      </c>
      <c r="B3272" s="1">
        <v>41267</v>
      </c>
      <c r="C3272" t="s">
        <v>898</v>
      </c>
      <c r="D3272" t="s">
        <v>38</v>
      </c>
      <c r="E3272" t="s">
        <v>178</v>
      </c>
      <c r="F3272" t="s">
        <v>4583</v>
      </c>
      <c r="G3272" t="s">
        <v>41</v>
      </c>
      <c r="H3272" t="s">
        <v>47</v>
      </c>
      <c r="I3272" t="s">
        <v>32</v>
      </c>
      <c r="J3272" t="s">
        <v>24</v>
      </c>
      <c r="K3272" t="s">
        <v>25</v>
      </c>
      <c r="L3272" t="s">
        <v>4145</v>
      </c>
      <c r="M3272" s="2">
        <v>0</v>
      </c>
      <c r="N3272" s="3">
        <v>34</v>
      </c>
      <c r="O3272" s="3">
        <v>13</v>
      </c>
      <c r="P3272">
        <v>2</v>
      </c>
      <c r="Q3272" t="s">
        <v>7880</v>
      </c>
    </row>
    <row r="3273" spans="1:17" x14ac:dyDescent="0.25">
      <c r="A3273" t="s">
        <v>4584</v>
      </c>
      <c r="B3273" s="1">
        <v>41267</v>
      </c>
      <c r="C3273" t="s">
        <v>2902</v>
      </c>
      <c r="D3273" t="s">
        <v>86</v>
      </c>
      <c r="E3273" t="s">
        <v>226</v>
      </c>
      <c r="F3273" t="s">
        <v>887</v>
      </c>
      <c r="G3273" t="s">
        <v>76</v>
      </c>
      <c r="H3273" t="s">
        <v>31</v>
      </c>
      <c r="I3273" t="s">
        <v>32</v>
      </c>
      <c r="J3273" t="s">
        <v>24</v>
      </c>
      <c r="K3273" t="s">
        <v>43</v>
      </c>
      <c r="L3273" t="s">
        <v>837</v>
      </c>
      <c r="M3273" s="2">
        <v>0</v>
      </c>
      <c r="N3273" s="3">
        <v>268</v>
      </c>
      <c r="O3273" s="3">
        <v>67</v>
      </c>
      <c r="P3273">
        <v>5</v>
      </c>
      <c r="Q3273" t="s">
        <v>7881</v>
      </c>
    </row>
    <row r="3274" spans="1:17" x14ac:dyDescent="0.25">
      <c r="A3274" t="s">
        <v>4585</v>
      </c>
      <c r="B3274" s="1">
        <v>41268</v>
      </c>
      <c r="C3274" t="s">
        <v>2752</v>
      </c>
      <c r="D3274" t="s">
        <v>73</v>
      </c>
      <c r="E3274" t="s">
        <v>207</v>
      </c>
      <c r="F3274" t="s">
        <v>2174</v>
      </c>
      <c r="G3274" t="s">
        <v>76</v>
      </c>
      <c r="H3274" t="s">
        <v>47</v>
      </c>
      <c r="I3274" t="s">
        <v>54</v>
      </c>
      <c r="J3274" t="s">
        <v>34</v>
      </c>
      <c r="K3274" t="s">
        <v>35</v>
      </c>
      <c r="L3274" t="s">
        <v>4586</v>
      </c>
      <c r="M3274" s="2">
        <v>0</v>
      </c>
      <c r="N3274" s="3">
        <v>488</v>
      </c>
      <c r="O3274" s="3">
        <v>112</v>
      </c>
      <c r="P3274">
        <v>4</v>
      </c>
      <c r="Q3274" t="s">
        <v>7880</v>
      </c>
    </row>
    <row r="3275" spans="1:17" x14ac:dyDescent="0.25">
      <c r="A3275" t="s">
        <v>4585</v>
      </c>
      <c r="B3275" s="1">
        <v>41268</v>
      </c>
      <c r="C3275" t="s">
        <v>2752</v>
      </c>
      <c r="D3275" t="s">
        <v>73</v>
      </c>
      <c r="E3275" t="s">
        <v>207</v>
      </c>
      <c r="F3275" t="s">
        <v>2174</v>
      </c>
      <c r="G3275" t="s">
        <v>76</v>
      </c>
      <c r="H3275" t="s">
        <v>47</v>
      </c>
      <c r="I3275" t="s">
        <v>54</v>
      </c>
      <c r="J3275" t="s">
        <v>24</v>
      </c>
      <c r="K3275" t="s">
        <v>50</v>
      </c>
      <c r="L3275" t="s">
        <v>441</v>
      </c>
      <c r="M3275" s="2">
        <v>0.4</v>
      </c>
      <c r="N3275" s="3">
        <v>205</v>
      </c>
      <c r="O3275" s="3">
        <v>3</v>
      </c>
      <c r="P3275">
        <v>6</v>
      </c>
      <c r="Q3275" t="s">
        <v>7881</v>
      </c>
    </row>
    <row r="3276" spans="1:17" x14ac:dyDescent="0.25">
      <c r="A3276" t="s">
        <v>4587</v>
      </c>
      <c r="B3276" s="1">
        <v>41268</v>
      </c>
      <c r="C3276" t="s">
        <v>574</v>
      </c>
      <c r="D3276" t="s">
        <v>38</v>
      </c>
      <c r="E3276" t="s">
        <v>1815</v>
      </c>
      <c r="F3276" t="s">
        <v>3275</v>
      </c>
      <c r="G3276" t="s">
        <v>41</v>
      </c>
      <c r="H3276" t="s">
        <v>31</v>
      </c>
      <c r="I3276" t="s">
        <v>22</v>
      </c>
      <c r="J3276" t="s">
        <v>34</v>
      </c>
      <c r="K3276" t="s">
        <v>97</v>
      </c>
      <c r="L3276" t="s">
        <v>4305</v>
      </c>
      <c r="M3276" s="2">
        <v>0.1</v>
      </c>
      <c r="N3276" s="3">
        <v>97</v>
      </c>
      <c r="O3276" s="3">
        <v>13</v>
      </c>
      <c r="P3276">
        <v>2</v>
      </c>
      <c r="Q3276" t="s">
        <v>7880</v>
      </c>
    </row>
    <row r="3277" spans="1:17" x14ac:dyDescent="0.25">
      <c r="A3277" t="s">
        <v>4587</v>
      </c>
      <c r="B3277" s="1">
        <v>41268</v>
      </c>
      <c r="C3277" t="s">
        <v>574</v>
      </c>
      <c r="D3277" t="s">
        <v>38</v>
      </c>
      <c r="E3277" t="s">
        <v>1815</v>
      </c>
      <c r="F3277" t="s">
        <v>3275</v>
      </c>
      <c r="G3277" t="s">
        <v>41</v>
      </c>
      <c r="H3277" t="s">
        <v>31</v>
      </c>
      <c r="I3277" t="s">
        <v>22</v>
      </c>
      <c r="J3277" t="s">
        <v>34</v>
      </c>
      <c r="K3277" t="s">
        <v>97</v>
      </c>
      <c r="L3277" t="s">
        <v>2358</v>
      </c>
      <c r="M3277" s="2">
        <v>0.1</v>
      </c>
      <c r="N3277" s="3">
        <v>463</v>
      </c>
      <c r="O3277" s="3">
        <v>190</v>
      </c>
      <c r="P3277">
        <v>6</v>
      </c>
      <c r="Q3277" t="s">
        <v>7880</v>
      </c>
    </row>
    <row r="3278" spans="1:17" x14ac:dyDescent="0.25">
      <c r="A3278" t="s">
        <v>4587</v>
      </c>
      <c r="B3278" s="1">
        <v>41268</v>
      </c>
      <c r="C3278" t="s">
        <v>574</v>
      </c>
      <c r="D3278" t="s">
        <v>38</v>
      </c>
      <c r="E3278" t="s">
        <v>1815</v>
      </c>
      <c r="F3278" t="s">
        <v>3275</v>
      </c>
      <c r="G3278" t="s">
        <v>41</v>
      </c>
      <c r="H3278" t="s">
        <v>31</v>
      </c>
      <c r="I3278" t="s">
        <v>22</v>
      </c>
      <c r="J3278" t="s">
        <v>24</v>
      </c>
      <c r="K3278" t="s">
        <v>141</v>
      </c>
      <c r="L3278" t="s">
        <v>1216</v>
      </c>
      <c r="M3278" s="2">
        <v>0.1</v>
      </c>
      <c r="N3278" s="3">
        <v>505</v>
      </c>
      <c r="O3278" s="3">
        <v>-22</v>
      </c>
      <c r="P3278">
        <v>2</v>
      </c>
      <c r="Q3278" t="s">
        <v>7880</v>
      </c>
    </row>
    <row r="3279" spans="1:17" x14ac:dyDescent="0.25">
      <c r="A3279" t="s">
        <v>4587</v>
      </c>
      <c r="B3279" s="1">
        <v>41268</v>
      </c>
      <c r="C3279" t="s">
        <v>574</v>
      </c>
      <c r="D3279" t="s">
        <v>38</v>
      </c>
      <c r="E3279" t="s">
        <v>1815</v>
      </c>
      <c r="F3279" t="s">
        <v>3275</v>
      </c>
      <c r="G3279" t="s">
        <v>41</v>
      </c>
      <c r="H3279" t="s">
        <v>31</v>
      </c>
      <c r="I3279" t="s">
        <v>22</v>
      </c>
      <c r="J3279" t="s">
        <v>24</v>
      </c>
      <c r="K3279" t="s">
        <v>43</v>
      </c>
      <c r="L3279" t="s">
        <v>1855</v>
      </c>
      <c r="M3279" s="2">
        <v>0</v>
      </c>
      <c r="N3279" s="3">
        <v>227</v>
      </c>
      <c r="O3279" s="3">
        <v>34</v>
      </c>
      <c r="P3279">
        <v>4</v>
      </c>
      <c r="Q3279" t="s">
        <v>7881</v>
      </c>
    </row>
    <row r="3280" spans="1:17" x14ac:dyDescent="0.25">
      <c r="A3280" t="s">
        <v>4587</v>
      </c>
      <c r="B3280" s="1">
        <v>41268</v>
      </c>
      <c r="C3280" t="s">
        <v>574</v>
      </c>
      <c r="D3280" t="s">
        <v>38</v>
      </c>
      <c r="E3280" t="s">
        <v>1815</v>
      </c>
      <c r="F3280" t="s">
        <v>3275</v>
      </c>
      <c r="G3280" t="s">
        <v>41</v>
      </c>
      <c r="H3280" t="s">
        <v>31</v>
      </c>
      <c r="I3280" t="s">
        <v>22</v>
      </c>
      <c r="J3280" t="s">
        <v>24</v>
      </c>
      <c r="K3280" t="s">
        <v>50</v>
      </c>
      <c r="L3280" t="s">
        <v>3210</v>
      </c>
      <c r="M3280" s="2">
        <v>0.1</v>
      </c>
      <c r="N3280" s="3">
        <v>130</v>
      </c>
      <c r="O3280" s="3">
        <v>33</v>
      </c>
      <c r="P3280">
        <v>3</v>
      </c>
      <c r="Q3280" t="s">
        <v>7880</v>
      </c>
    </row>
    <row r="3281" spans="1:17" x14ac:dyDescent="0.25">
      <c r="A3281" t="s">
        <v>4588</v>
      </c>
      <c r="B3281" s="1">
        <v>41268</v>
      </c>
      <c r="C3281" t="s">
        <v>2418</v>
      </c>
      <c r="D3281" t="s">
        <v>101</v>
      </c>
      <c r="E3281" t="s">
        <v>183</v>
      </c>
      <c r="F3281" t="s">
        <v>1082</v>
      </c>
      <c r="G3281" t="s">
        <v>41</v>
      </c>
      <c r="H3281" t="s">
        <v>31</v>
      </c>
      <c r="I3281" t="s">
        <v>32</v>
      </c>
      <c r="J3281" t="s">
        <v>24</v>
      </c>
      <c r="K3281" t="s">
        <v>141</v>
      </c>
      <c r="L3281" t="s">
        <v>4589</v>
      </c>
      <c r="M3281" s="2">
        <v>0.1</v>
      </c>
      <c r="N3281" s="3">
        <v>2907</v>
      </c>
      <c r="O3281" s="3">
        <v>1130</v>
      </c>
      <c r="P3281">
        <v>6</v>
      </c>
      <c r="Q3281" t="s">
        <v>7880</v>
      </c>
    </row>
    <row r="3282" spans="1:17" x14ac:dyDescent="0.25">
      <c r="A3282" t="s">
        <v>4588</v>
      </c>
      <c r="B3282" s="1">
        <v>41268</v>
      </c>
      <c r="C3282" t="s">
        <v>2418</v>
      </c>
      <c r="D3282" t="s">
        <v>101</v>
      </c>
      <c r="E3282" t="s">
        <v>183</v>
      </c>
      <c r="F3282" t="s">
        <v>1082</v>
      </c>
      <c r="G3282" t="s">
        <v>41</v>
      </c>
      <c r="H3282" t="s">
        <v>31</v>
      </c>
      <c r="I3282" t="s">
        <v>32</v>
      </c>
      <c r="J3282" t="s">
        <v>24</v>
      </c>
      <c r="K3282" t="s">
        <v>169</v>
      </c>
      <c r="L3282" t="s">
        <v>351</v>
      </c>
      <c r="M3282" s="2">
        <v>0</v>
      </c>
      <c r="N3282" s="3">
        <v>38</v>
      </c>
      <c r="O3282" s="3">
        <v>18</v>
      </c>
      <c r="P3282">
        <v>3</v>
      </c>
      <c r="Q3282" t="s">
        <v>7881</v>
      </c>
    </row>
    <row r="3283" spans="1:17" x14ac:dyDescent="0.25">
      <c r="A3283" t="s">
        <v>4588</v>
      </c>
      <c r="B3283" s="1">
        <v>41268</v>
      </c>
      <c r="C3283" t="s">
        <v>2418</v>
      </c>
      <c r="D3283" t="s">
        <v>101</v>
      </c>
      <c r="E3283" t="s">
        <v>183</v>
      </c>
      <c r="F3283" t="s">
        <v>1082</v>
      </c>
      <c r="G3283" t="s">
        <v>41</v>
      </c>
      <c r="H3283" t="s">
        <v>31</v>
      </c>
      <c r="I3283" t="s">
        <v>32</v>
      </c>
      <c r="J3283" t="s">
        <v>24</v>
      </c>
      <c r="K3283" t="s">
        <v>50</v>
      </c>
      <c r="L3283" t="s">
        <v>3307</v>
      </c>
      <c r="M3283" s="2">
        <v>0.1</v>
      </c>
      <c r="N3283" s="3">
        <v>208</v>
      </c>
      <c r="O3283" s="3">
        <v>37</v>
      </c>
      <c r="P3283">
        <v>4</v>
      </c>
      <c r="Q3283" t="s">
        <v>7881</v>
      </c>
    </row>
    <row r="3284" spans="1:17" x14ac:dyDescent="0.25">
      <c r="A3284" t="s">
        <v>4588</v>
      </c>
      <c r="B3284" s="1">
        <v>41268</v>
      </c>
      <c r="C3284" t="s">
        <v>2418</v>
      </c>
      <c r="D3284" t="s">
        <v>101</v>
      </c>
      <c r="E3284" t="s">
        <v>183</v>
      </c>
      <c r="F3284" t="s">
        <v>1082</v>
      </c>
      <c r="G3284" t="s">
        <v>41</v>
      </c>
      <c r="H3284" t="s">
        <v>31</v>
      </c>
      <c r="I3284" t="s">
        <v>32</v>
      </c>
      <c r="J3284" t="s">
        <v>107</v>
      </c>
      <c r="K3284" t="s">
        <v>186</v>
      </c>
      <c r="L3284" t="s">
        <v>4590</v>
      </c>
      <c r="M3284" s="2">
        <v>0</v>
      </c>
      <c r="N3284" s="3">
        <v>220</v>
      </c>
      <c r="O3284" s="3">
        <v>40</v>
      </c>
      <c r="P3284">
        <v>2</v>
      </c>
      <c r="Q3284" t="s">
        <v>7881</v>
      </c>
    </row>
    <row r="3285" spans="1:17" x14ac:dyDescent="0.25">
      <c r="A3285" t="s">
        <v>4591</v>
      </c>
      <c r="B3285" s="1">
        <v>41269</v>
      </c>
      <c r="C3285" t="s">
        <v>2021</v>
      </c>
      <c r="D3285" t="s">
        <v>86</v>
      </c>
      <c r="E3285" t="s">
        <v>226</v>
      </c>
      <c r="F3285" t="s">
        <v>226</v>
      </c>
      <c r="G3285" t="s">
        <v>76</v>
      </c>
      <c r="H3285" t="s">
        <v>47</v>
      </c>
      <c r="I3285" t="s">
        <v>32</v>
      </c>
      <c r="J3285" t="s">
        <v>24</v>
      </c>
      <c r="K3285" t="s">
        <v>43</v>
      </c>
      <c r="L3285" t="s">
        <v>836</v>
      </c>
      <c r="M3285" s="2">
        <v>0</v>
      </c>
      <c r="N3285" s="3">
        <v>87</v>
      </c>
      <c r="O3285" s="3">
        <v>36</v>
      </c>
      <c r="P3285">
        <v>3</v>
      </c>
      <c r="Q3285" t="s">
        <v>7880</v>
      </c>
    </row>
    <row r="3286" spans="1:17" x14ac:dyDescent="0.25">
      <c r="A3286" t="s">
        <v>4592</v>
      </c>
      <c r="B3286" s="1">
        <v>41269</v>
      </c>
      <c r="C3286" t="s">
        <v>4593</v>
      </c>
      <c r="D3286" t="s">
        <v>86</v>
      </c>
      <c r="E3286" t="s">
        <v>1731</v>
      </c>
      <c r="F3286" t="s">
        <v>1732</v>
      </c>
      <c r="G3286" t="s">
        <v>76</v>
      </c>
      <c r="H3286" t="s">
        <v>31</v>
      </c>
      <c r="I3286" t="s">
        <v>22</v>
      </c>
      <c r="J3286" t="s">
        <v>34</v>
      </c>
      <c r="K3286" t="s">
        <v>35</v>
      </c>
      <c r="L3286" t="s">
        <v>2147</v>
      </c>
      <c r="M3286" s="2">
        <v>0</v>
      </c>
      <c r="N3286" s="3">
        <v>1742</v>
      </c>
      <c r="O3286" s="3">
        <v>261</v>
      </c>
      <c r="P3286">
        <v>4</v>
      </c>
      <c r="Q3286" t="s">
        <v>7880</v>
      </c>
    </row>
    <row r="3287" spans="1:17" x14ac:dyDescent="0.25">
      <c r="A3287" t="s">
        <v>4592</v>
      </c>
      <c r="B3287" s="1">
        <v>41269</v>
      </c>
      <c r="C3287" t="s">
        <v>4593</v>
      </c>
      <c r="D3287" t="s">
        <v>86</v>
      </c>
      <c r="E3287" t="s">
        <v>1731</v>
      </c>
      <c r="F3287" t="s">
        <v>1732</v>
      </c>
      <c r="G3287" t="s">
        <v>76</v>
      </c>
      <c r="H3287" t="s">
        <v>31</v>
      </c>
      <c r="I3287" t="s">
        <v>22</v>
      </c>
      <c r="J3287" t="s">
        <v>24</v>
      </c>
      <c r="K3287" t="s">
        <v>43</v>
      </c>
      <c r="L3287" t="s">
        <v>1846</v>
      </c>
      <c r="M3287" s="2">
        <v>0</v>
      </c>
      <c r="N3287" s="3">
        <v>183</v>
      </c>
      <c r="O3287" s="3">
        <v>84</v>
      </c>
      <c r="P3287">
        <v>4</v>
      </c>
      <c r="Q3287" t="s">
        <v>7880</v>
      </c>
    </row>
    <row r="3288" spans="1:17" x14ac:dyDescent="0.25">
      <c r="A3288" t="s">
        <v>4592</v>
      </c>
      <c r="B3288" s="1">
        <v>41269</v>
      </c>
      <c r="C3288" t="s">
        <v>4593</v>
      </c>
      <c r="D3288" t="s">
        <v>86</v>
      </c>
      <c r="E3288" t="s">
        <v>1731</v>
      </c>
      <c r="F3288" t="s">
        <v>1732</v>
      </c>
      <c r="G3288" t="s">
        <v>76</v>
      </c>
      <c r="H3288" t="s">
        <v>31</v>
      </c>
      <c r="I3288" t="s">
        <v>22</v>
      </c>
      <c r="J3288" t="s">
        <v>24</v>
      </c>
      <c r="K3288" t="s">
        <v>145</v>
      </c>
      <c r="L3288" t="s">
        <v>4594</v>
      </c>
      <c r="M3288" s="2">
        <v>0</v>
      </c>
      <c r="N3288" s="3">
        <v>601</v>
      </c>
      <c r="O3288" s="3">
        <v>132</v>
      </c>
      <c r="P3288">
        <v>13</v>
      </c>
      <c r="Q3288" t="s">
        <v>7881</v>
      </c>
    </row>
    <row r="3289" spans="1:17" x14ac:dyDescent="0.25">
      <c r="A3289" t="s">
        <v>4595</v>
      </c>
      <c r="B3289" s="1">
        <v>41269</v>
      </c>
      <c r="C3289" t="s">
        <v>978</v>
      </c>
      <c r="D3289" t="s">
        <v>417</v>
      </c>
      <c r="E3289" t="s">
        <v>418</v>
      </c>
      <c r="F3289" t="s">
        <v>418</v>
      </c>
      <c r="G3289" t="s">
        <v>20</v>
      </c>
      <c r="H3289" t="s">
        <v>31</v>
      </c>
      <c r="I3289" t="s">
        <v>32</v>
      </c>
      <c r="J3289" t="s">
        <v>24</v>
      </c>
      <c r="K3289" t="s">
        <v>43</v>
      </c>
      <c r="L3289" t="s">
        <v>1294</v>
      </c>
      <c r="M3289" s="2">
        <v>0.5</v>
      </c>
      <c r="N3289" s="3">
        <v>95</v>
      </c>
      <c r="O3289" s="3">
        <v>0</v>
      </c>
      <c r="P3289">
        <v>7</v>
      </c>
      <c r="Q3289" t="s">
        <v>7881</v>
      </c>
    </row>
    <row r="3290" spans="1:17" x14ac:dyDescent="0.25">
      <c r="A3290" t="s">
        <v>4595</v>
      </c>
      <c r="B3290" s="1">
        <v>41269</v>
      </c>
      <c r="C3290" t="s">
        <v>978</v>
      </c>
      <c r="D3290" t="s">
        <v>417</v>
      </c>
      <c r="E3290" t="s">
        <v>418</v>
      </c>
      <c r="F3290" t="s">
        <v>418</v>
      </c>
      <c r="G3290" t="s">
        <v>20</v>
      </c>
      <c r="H3290" t="s">
        <v>31</v>
      </c>
      <c r="I3290" t="s">
        <v>32</v>
      </c>
      <c r="J3290" t="s">
        <v>24</v>
      </c>
      <c r="K3290" t="s">
        <v>78</v>
      </c>
      <c r="L3290" t="s">
        <v>1835</v>
      </c>
      <c r="M3290" s="2">
        <v>0.5</v>
      </c>
      <c r="N3290" s="3">
        <v>71</v>
      </c>
      <c r="O3290" s="3">
        <v>-71</v>
      </c>
      <c r="P3290">
        <v>5</v>
      </c>
      <c r="Q3290" t="s">
        <v>7881</v>
      </c>
    </row>
    <row r="3291" spans="1:17" x14ac:dyDescent="0.25">
      <c r="A3291" t="s">
        <v>4596</v>
      </c>
      <c r="B3291" s="1">
        <v>41269</v>
      </c>
      <c r="C3291" t="s">
        <v>4597</v>
      </c>
      <c r="D3291" t="s">
        <v>28</v>
      </c>
      <c r="E3291" t="s">
        <v>29</v>
      </c>
      <c r="F3291" t="s">
        <v>280</v>
      </c>
      <c r="G3291" t="s">
        <v>20</v>
      </c>
      <c r="H3291" t="s">
        <v>31</v>
      </c>
      <c r="I3291" t="s">
        <v>22</v>
      </c>
      <c r="J3291" t="s">
        <v>24</v>
      </c>
      <c r="K3291" t="s">
        <v>43</v>
      </c>
      <c r="L3291" t="s">
        <v>2105</v>
      </c>
      <c r="M3291" s="2">
        <v>0.1</v>
      </c>
      <c r="N3291" s="3">
        <v>81</v>
      </c>
      <c r="O3291" s="3">
        <v>-9</v>
      </c>
      <c r="P3291">
        <v>4</v>
      </c>
      <c r="Q3291" t="s">
        <v>7880</v>
      </c>
    </row>
    <row r="3292" spans="1:17" x14ac:dyDescent="0.25">
      <c r="A3292" t="s">
        <v>4598</v>
      </c>
      <c r="B3292" s="1">
        <v>41269</v>
      </c>
      <c r="C3292" t="s">
        <v>1348</v>
      </c>
      <c r="D3292" t="s">
        <v>38</v>
      </c>
      <c r="E3292" t="s">
        <v>67</v>
      </c>
      <c r="F3292" t="s">
        <v>68</v>
      </c>
      <c r="G3292" t="s">
        <v>41</v>
      </c>
      <c r="H3292" t="s">
        <v>31</v>
      </c>
      <c r="I3292" t="s">
        <v>32</v>
      </c>
      <c r="J3292" t="s">
        <v>24</v>
      </c>
      <c r="K3292" t="s">
        <v>50</v>
      </c>
      <c r="L3292" t="s">
        <v>849</v>
      </c>
      <c r="M3292" s="2">
        <v>0.6</v>
      </c>
      <c r="N3292" s="3">
        <v>158</v>
      </c>
      <c r="O3292" s="3">
        <v>-44</v>
      </c>
      <c r="P3292">
        <v>2</v>
      </c>
      <c r="Q3292" t="s">
        <v>7880</v>
      </c>
    </row>
    <row r="3293" spans="1:17" x14ac:dyDescent="0.25">
      <c r="A3293" t="s">
        <v>4598</v>
      </c>
      <c r="B3293" s="1">
        <v>41269</v>
      </c>
      <c r="C3293" t="s">
        <v>1348</v>
      </c>
      <c r="D3293" t="s">
        <v>38</v>
      </c>
      <c r="E3293" t="s">
        <v>67</v>
      </c>
      <c r="F3293" t="s">
        <v>68</v>
      </c>
      <c r="G3293" t="s">
        <v>41</v>
      </c>
      <c r="H3293" t="s">
        <v>31</v>
      </c>
      <c r="I3293" t="s">
        <v>32</v>
      </c>
      <c r="J3293" t="s">
        <v>107</v>
      </c>
      <c r="K3293" t="s">
        <v>186</v>
      </c>
      <c r="L3293" t="s">
        <v>4599</v>
      </c>
      <c r="M3293" s="2">
        <v>0.5</v>
      </c>
      <c r="N3293" s="3">
        <v>1602</v>
      </c>
      <c r="O3293" s="3">
        <v>-1346</v>
      </c>
      <c r="P3293">
        <v>13</v>
      </c>
      <c r="Q3293" t="s">
        <v>7881</v>
      </c>
    </row>
    <row r="3294" spans="1:17" x14ac:dyDescent="0.25">
      <c r="A3294" t="s">
        <v>4600</v>
      </c>
      <c r="B3294" s="1">
        <v>41270</v>
      </c>
      <c r="C3294" t="s">
        <v>3575</v>
      </c>
      <c r="D3294" t="s">
        <v>18</v>
      </c>
      <c r="E3294" t="s">
        <v>19</v>
      </c>
      <c r="F3294" t="s">
        <v>19</v>
      </c>
      <c r="G3294" t="s">
        <v>20</v>
      </c>
      <c r="H3294" t="s">
        <v>31</v>
      </c>
      <c r="I3294" t="s">
        <v>22</v>
      </c>
      <c r="J3294" t="s">
        <v>24</v>
      </c>
      <c r="K3294" t="s">
        <v>50</v>
      </c>
      <c r="L3294" t="s">
        <v>2333</v>
      </c>
      <c r="M3294" s="2">
        <v>0.5</v>
      </c>
      <c r="N3294" s="3">
        <v>53</v>
      </c>
      <c r="O3294" s="3">
        <v>0</v>
      </c>
      <c r="P3294">
        <v>2</v>
      </c>
      <c r="Q3294" t="s">
        <v>7881</v>
      </c>
    </row>
    <row r="3295" spans="1:17" x14ac:dyDescent="0.25">
      <c r="A3295" t="s">
        <v>4601</v>
      </c>
      <c r="B3295" s="1">
        <v>41270</v>
      </c>
      <c r="C3295" t="s">
        <v>1197</v>
      </c>
      <c r="D3295" t="s">
        <v>86</v>
      </c>
      <c r="E3295" t="s">
        <v>263</v>
      </c>
      <c r="F3295" t="s">
        <v>2721</v>
      </c>
      <c r="G3295" t="s">
        <v>76</v>
      </c>
      <c r="H3295" t="s">
        <v>31</v>
      </c>
      <c r="I3295" t="s">
        <v>32</v>
      </c>
      <c r="J3295" t="s">
        <v>107</v>
      </c>
      <c r="K3295" t="s">
        <v>147</v>
      </c>
      <c r="L3295" t="s">
        <v>4602</v>
      </c>
      <c r="M3295" s="2">
        <v>0</v>
      </c>
      <c r="N3295" s="3">
        <v>372</v>
      </c>
      <c r="O3295" s="3">
        <v>179</v>
      </c>
      <c r="P3295">
        <v>3</v>
      </c>
      <c r="Q3295" t="s">
        <v>7881</v>
      </c>
    </row>
    <row r="3296" spans="1:17" x14ac:dyDescent="0.25">
      <c r="A3296" t="s">
        <v>4603</v>
      </c>
      <c r="B3296" s="1">
        <v>41270</v>
      </c>
      <c r="C3296" t="s">
        <v>3800</v>
      </c>
      <c r="D3296" t="s">
        <v>28</v>
      </c>
      <c r="E3296" t="s">
        <v>29</v>
      </c>
      <c r="F3296" t="s">
        <v>4377</v>
      </c>
      <c r="G3296" t="s">
        <v>20</v>
      </c>
      <c r="H3296" t="s">
        <v>31</v>
      </c>
      <c r="I3296" t="s">
        <v>54</v>
      </c>
      <c r="J3296" t="s">
        <v>107</v>
      </c>
      <c r="K3296" t="s">
        <v>186</v>
      </c>
      <c r="L3296" t="s">
        <v>4604</v>
      </c>
      <c r="M3296" s="2">
        <v>0</v>
      </c>
      <c r="N3296" s="3">
        <v>119</v>
      </c>
      <c r="O3296" s="3">
        <v>4</v>
      </c>
      <c r="P3296">
        <v>3</v>
      </c>
      <c r="Q3296" t="s">
        <v>7881</v>
      </c>
    </row>
    <row r="3297" spans="1:17" x14ac:dyDescent="0.25">
      <c r="A3297" t="s">
        <v>4605</v>
      </c>
      <c r="B3297" s="1">
        <v>41270</v>
      </c>
      <c r="C3297" t="s">
        <v>2990</v>
      </c>
      <c r="D3297" t="s">
        <v>86</v>
      </c>
      <c r="E3297" t="s">
        <v>273</v>
      </c>
      <c r="F3297" t="s">
        <v>1643</v>
      </c>
      <c r="G3297" t="s">
        <v>76</v>
      </c>
      <c r="H3297" t="s">
        <v>31</v>
      </c>
      <c r="I3297" t="s">
        <v>32</v>
      </c>
      <c r="J3297" t="s">
        <v>24</v>
      </c>
      <c r="K3297" t="s">
        <v>43</v>
      </c>
      <c r="L3297" t="s">
        <v>3794</v>
      </c>
      <c r="M3297" s="2">
        <v>0</v>
      </c>
      <c r="N3297" s="3">
        <v>74</v>
      </c>
      <c r="O3297" s="3">
        <v>29</v>
      </c>
      <c r="P3297">
        <v>3</v>
      </c>
      <c r="Q3297" t="s">
        <v>7881</v>
      </c>
    </row>
    <row r="3298" spans="1:17" x14ac:dyDescent="0.25">
      <c r="A3298" t="s">
        <v>4606</v>
      </c>
      <c r="B3298" s="1">
        <v>41270</v>
      </c>
      <c r="C3298" t="s">
        <v>364</v>
      </c>
      <c r="D3298" t="s">
        <v>38</v>
      </c>
      <c r="E3298" t="s">
        <v>178</v>
      </c>
      <c r="F3298" t="s">
        <v>3798</v>
      </c>
      <c r="G3298" t="s">
        <v>41</v>
      </c>
      <c r="H3298" t="s">
        <v>31</v>
      </c>
      <c r="I3298" t="s">
        <v>32</v>
      </c>
      <c r="J3298" t="s">
        <v>107</v>
      </c>
      <c r="K3298" t="s">
        <v>147</v>
      </c>
      <c r="L3298" t="s">
        <v>1449</v>
      </c>
      <c r="M3298" s="2">
        <v>0.15</v>
      </c>
      <c r="N3298" s="3">
        <v>320</v>
      </c>
      <c r="O3298" s="3">
        <v>26</v>
      </c>
      <c r="P3298">
        <v>1</v>
      </c>
      <c r="Q3298" t="s">
        <v>7880</v>
      </c>
    </row>
    <row r="3299" spans="1:17" x14ac:dyDescent="0.25">
      <c r="A3299" t="s">
        <v>4607</v>
      </c>
      <c r="B3299" s="1">
        <v>41270</v>
      </c>
      <c r="C3299" t="s">
        <v>1280</v>
      </c>
      <c r="D3299" t="s">
        <v>101</v>
      </c>
      <c r="E3299" t="s">
        <v>183</v>
      </c>
      <c r="F3299" t="s">
        <v>724</v>
      </c>
      <c r="G3299" t="s">
        <v>41</v>
      </c>
      <c r="H3299" t="s">
        <v>31</v>
      </c>
      <c r="I3299" t="s">
        <v>32</v>
      </c>
      <c r="J3299" t="s">
        <v>24</v>
      </c>
      <c r="K3299" t="s">
        <v>43</v>
      </c>
      <c r="L3299" t="s">
        <v>253</v>
      </c>
      <c r="M3299" s="2">
        <v>0</v>
      </c>
      <c r="N3299" s="3">
        <v>78</v>
      </c>
      <c r="O3299" s="3">
        <v>20</v>
      </c>
      <c r="P3299">
        <v>3</v>
      </c>
      <c r="Q3299" t="s">
        <v>7880</v>
      </c>
    </row>
    <row r="3300" spans="1:17" x14ac:dyDescent="0.25">
      <c r="A3300" t="s">
        <v>4607</v>
      </c>
      <c r="B3300" s="1">
        <v>41270</v>
      </c>
      <c r="C3300" t="s">
        <v>1280</v>
      </c>
      <c r="D3300" t="s">
        <v>101</v>
      </c>
      <c r="E3300" t="s">
        <v>183</v>
      </c>
      <c r="F3300" t="s">
        <v>724</v>
      </c>
      <c r="G3300" t="s">
        <v>41</v>
      </c>
      <c r="H3300" t="s">
        <v>31</v>
      </c>
      <c r="I3300" t="s">
        <v>32</v>
      </c>
      <c r="J3300" t="s">
        <v>24</v>
      </c>
      <c r="K3300" t="s">
        <v>78</v>
      </c>
      <c r="L3300" t="s">
        <v>2826</v>
      </c>
      <c r="M3300" s="2">
        <v>0</v>
      </c>
      <c r="N3300" s="3">
        <v>27</v>
      </c>
      <c r="O3300" s="3">
        <v>6</v>
      </c>
      <c r="P3300">
        <v>4</v>
      </c>
      <c r="Q3300" t="s">
        <v>7881</v>
      </c>
    </row>
    <row r="3301" spans="1:17" x14ac:dyDescent="0.25">
      <c r="A3301" t="s">
        <v>4608</v>
      </c>
      <c r="B3301" s="1">
        <v>41270</v>
      </c>
      <c r="C3301" t="s">
        <v>1377</v>
      </c>
      <c r="D3301" t="s">
        <v>38</v>
      </c>
      <c r="E3301" t="s">
        <v>59</v>
      </c>
      <c r="F3301" t="s">
        <v>300</v>
      </c>
      <c r="G3301" t="s">
        <v>41</v>
      </c>
      <c r="H3301" t="s">
        <v>31</v>
      </c>
      <c r="I3301" t="s">
        <v>22</v>
      </c>
      <c r="J3301" t="s">
        <v>24</v>
      </c>
      <c r="K3301" t="s">
        <v>141</v>
      </c>
      <c r="L3301" t="s">
        <v>4609</v>
      </c>
      <c r="M3301" s="2">
        <v>0.1</v>
      </c>
      <c r="N3301" s="3">
        <v>445</v>
      </c>
      <c r="O3301" s="3">
        <v>64</v>
      </c>
      <c r="P3301">
        <v>1</v>
      </c>
      <c r="Q3301" t="s">
        <v>7881</v>
      </c>
    </row>
    <row r="3302" spans="1:17" x14ac:dyDescent="0.25">
      <c r="A3302" t="s">
        <v>4608</v>
      </c>
      <c r="B3302" s="1">
        <v>41270</v>
      </c>
      <c r="C3302" t="s">
        <v>1377</v>
      </c>
      <c r="D3302" t="s">
        <v>38</v>
      </c>
      <c r="E3302" t="s">
        <v>59</v>
      </c>
      <c r="F3302" t="s">
        <v>300</v>
      </c>
      <c r="G3302" t="s">
        <v>41</v>
      </c>
      <c r="H3302" t="s">
        <v>31</v>
      </c>
      <c r="I3302" t="s">
        <v>22</v>
      </c>
      <c r="J3302" t="s">
        <v>24</v>
      </c>
      <c r="K3302" t="s">
        <v>78</v>
      </c>
      <c r="L3302" t="s">
        <v>614</v>
      </c>
      <c r="M3302" s="2">
        <v>0</v>
      </c>
      <c r="N3302" s="3">
        <v>246</v>
      </c>
      <c r="O3302" s="3">
        <v>69</v>
      </c>
      <c r="P3302">
        <v>8</v>
      </c>
      <c r="Q3302" t="s">
        <v>7881</v>
      </c>
    </row>
    <row r="3303" spans="1:17" x14ac:dyDescent="0.25">
      <c r="A3303" t="s">
        <v>4608</v>
      </c>
      <c r="B3303" s="1">
        <v>41270</v>
      </c>
      <c r="C3303" t="s">
        <v>1377</v>
      </c>
      <c r="D3303" t="s">
        <v>38</v>
      </c>
      <c r="E3303" t="s">
        <v>59</v>
      </c>
      <c r="F3303" t="s">
        <v>300</v>
      </c>
      <c r="G3303" t="s">
        <v>41</v>
      </c>
      <c r="H3303" t="s">
        <v>31</v>
      </c>
      <c r="I3303" t="s">
        <v>22</v>
      </c>
      <c r="J3303" t="s">
        <v>24</v>
      </c>
      <c r="K3303" t="s">
        <v>78</v>
      </c>
      <c r="L3303" t="s">
        <v>1105</v>
      </c>
      <c r="M3303" s="2">
        <v>0</v>
      </c>
      <c r="N3303" s="3">
        <v>26</v>
      </c>
      <c r="O3303" s="3">
        <v>2</v>
      </c>
      <c r="P3303">
        <v>2</v>
      </c>
      <c r="Q3303" t="s">
        <v>7881</v>
      </c>
    </row>
    <row r="3304" spans="1:17" x14ac:dyDescent="0.25">
      <c r="A3304" t="s">
        <v>4608</v>
      </c>
      <c r="B3304" s="1">
        <v>41270</v>
      </c>
      <c r="C3304" t="s">
        <v>1377</v>
      </c>
      <c r="D3304" t="s">
        <v>38</v>
      </c>
      <c r="E3304" t="s">
        <v>59</v>
      </c>
      <c r="F3304" t="s">
        <v>300</v>
      </c>
      <c r="G3304" t="s">
        <v>41</v>
      </c>
      <c r="H3304" t="s">
        <v>31</v>
      </c>
      <c r="I3304" t="s">
        <v>22</v>
      </c>
      <c r="J3304" t="s">
        <v>24</v>
      </c>
      <c r="K3304" t="s">
        <v>169</v>
      </c>
      <c r="L3304" t="s">
        <v>4610</v>
      </c>
      <c r="M3304" s="2">
        <v>0</v>
      </c>
      <c r="N3304" s="3">
        <v>101</v>
      </c>
      <c r="O3304" s="3">
        <v>48</v>
      </c>
      <c r="P3304">
        <v>5</v>
      </c>
      <c r="Q3304" t="s">
        <v>7880</v>
      </c>
    </row>
    <row r="3305" spans="1:17" x14ac:dyDescent="0.25">
      <c r="A3305" t="s">
        <v>4608</v>
      </c>
      <c r="B3305" s="1">
        <v>41270</v>
      </c>
      <c r="C3305" t="s">
        <v>1377</v>
      </c>
      <c r="D3305" t="s">
        <v>38</v>
      </c>
      <c r="E3305" t="s">
        <v>59</v>
      </c>
      <c r="F3305" t="s">
        <v>300</v>
      </c>
      <c r="G3305" t="s">
        <v>41</v>
      </c>
      <c r="H3305" t="s">
        <v>31</v>
      </c>
      <c r="I3305" t="s">
        <v>22</v>
      </c>
      <c r="J3305" t="s">
        <v>24</v>
      </c>
      <c r="K3305" t="s">
        <v>50</v>
      </c>
      <c r="L3305" t="s">
        <v>507</v>
      </c>
      <c r="M3305" s="2">
        <v>0.1</v>
      </c>
      <c r="N3305" s="3">
        <v>245</v>
      </c>
      <c r="O3305" s="3">
        <v>30</v>
      </c>
      <c r="P3305">
        <v>2</v>
      </c>
      <c r="Q3305" t="s">
        <v>7881</v>
      </c>
    </row>
    <row r="3306" spans="1:17" x14ac:dyDescent="0.25">
      <c r="A3306" t="s">
        <v>4608</v>
      </c>
      <c r="B3306" s="1">
        <v>41270</v>
      </c>
      <c r="C3306" t="s">
        <v>1377</v>
      </c>
      <c r="D3306" t="s">
        <v>38</v>
      </c>
      <c r="E3306" t="s">
        <v>59</v>
      </c>
      <c r="F3306" t="s">
        <v>300</v>
      </c>
      <c r="G3306" t="s">
        <v>41</v>
      </c>
      <c r="H3306" t="s">
        <v>31</v>
      </c>
      <c r="I3306" t="s">
        <v>22</v>
      </c>
      <c r="J3306" t="s">
        <v>107</v>
      </c>
      <c r="K3306" t="s">
        <v>108</v>
      </c>
      <c r="L3306" t="s">
        <v>1249</v>
      </c>
      <c r="M3306" s="2">
        <v>0.15</v>
      </c>
      <c r="N3306" s="3">
        <v>215</v>
      </c>
      <c r="O3306" s="3">
        <v>-33</v>
      </c>
      <c r="P3306">
        <v>5</v>
      </c>
      <c r="Q3306" t="s">
        <v>7881</v>
      </c>
    </row>
    <row r="3307" spans="1:17" x14ac:dyDescent="0.25">
      <c r="A3307" t="s">
        <v>4611</v>
      </c>
      <c r="B3307" s="1">
        <v>41271</v>
      </c>
      <c r="C3307" t="s">
        <v>1204</v>
      </c>
      <c r="D3307" t="s">
        <v>28</v>
      </c>
      <c r="E3307" t="s">
        <v>29</v>
      </c>
      <c r="F3307" t="s">
        <v>280</v>
      </c>
      <c r="G3307" t="s">
        <v>20</v>
      </c>
      <c r="H3307" t="s">
        <v>31</v>
      </c>
      <c r="I3307" t="s">
        <v>32</v>
      </c>
      <c r="J3307" t="s">
        <v>24</v>
      </c>
      <c r="K3307" t="s">
        <v>145</v>
      </c>
      <c r="L3307" t="s">
        <v>1115</v>
      </c>
      <c r="M3307" s="2">
        <v>0.1</v>
      </c>
      <c r="N3307" s="3">
        <v>168</v>
      </c>
      <c r="O3307" s="3">
        <v>60</v>
      </c>
      <c r="P3307">
        <v>7</v>
      </c>
      <c r="Q3307" t="s">
        <v>7881</v>
      </c>
    </row>
    <row r="3308" spans="1:17" x14ac:dyDescent="0.25">
      <c r="A3308" t="s">
        <v>4612</v>
      </c>
      <c r="B3308" s="1">
        <v>41271</v>
      </c>
      <c r="C3308" t="s">
        <v>2173</v>
      </c>
      <c r="D3308" t="s">
        <v>28</v>
      </c>
      <c r="E3308" t="s">
        <v>664</v>
      </c>
      <c r="F3308" t="s">
        <v>665</v>
      </c>
      <c r="G3308" t="s">
        <v>20</v>
      </c>
      <c r="H3308" t="s">
        <v>47</v>
      </c>
      <c r="I3308" t="s">
        <v>32</v>
      </c>
      <c r="J3308" t="s">
        <v>24</v>
      </c>
      <c r="K3308" t="s">
        <v>43</v>
      </c>
      <c r="L3308" t="s">
        <v>2046</v>
      </c>
      <c r="M3308" s="2">
        <v>0</v>
      </c>
      <c r="N3308" s="3">
        <v>141</v>
      </c>
      <c r="O3308" s="3">
        <v>48</v>
      </c>
      <c r="P3308">
        <v>6</v>
      </c>
      <c r="Q3308" t="s">
        <v>7881</v>
      </c>
    </row>
    <row r="3309" spans="1:17" x14ac:dyDescent="0.25">
      <c r="A3309" t="s">
        <v>4612</v>
      </c>
      <c r="B3309" s="1">
        <v>41271</v>
      </c>
      <c r="C3309" t="s">
        <v>2173</v>
      </c>
      <c r="D3309" t="s">
        <v>28</v>
      </c>
      <c r="E3309" t="s">
        <v>664</v>
      </c>
      <c r="F3309" t="s">
        <v>665</v>
      </c>
      <c r="G3309" t="s">
        <v>20</v>
      </c>
      <c r="H3309" t="s">
        <v>47</v>
      </c>
      <c r="I3309" t="s">
        <v>32</v>
      </c>
      <c r="J3309" t="s">
        <v>107</v>
      </c>
      <c r="K3309" t="s">
        <v>147</v>
      </c>
      <c r="L3309" t="s">
        <v>4613</v>
      </c>
      <c r="M3309" s="2">
        <v>0</v>
      </c>
      <c r="N3309" s="3">
        <v>441</v>
      </c>
      <c r="O3309" s="3">
        <v>110</v>
      </c>
      <c r="P3309">
        <v>3</v>
      </c>
      <c r="Q3309" t="s">
        <v>7880</v>
      </c>
    </row>
    <row r="3310" spans="1:17" x14ac:dyDescent="0.25">
      <c r="A3310" t="s">
        <v>4612</v>
      </c>
      <c r="B3310" s="1">
        <v>41271</v>
      </c>
      <c r="C3310" t="s">
        <v>2173</v>
      </c>
      <c r="D3310" t="s">
        <v>28</v>
      </c>
      <c r="E3310" t="s">
        <v>664</v>
      </c>
      <c r="F3310" t="s">
        <v>665</v>
      </c>
      <c r="G3310" t="s">
        <v>20</v>
      </c>
      <c r="H3310" t="s">
        <v>47</v>
      </c>
      <c r="I3310" t="s">
        <v>32</v>
      </c>
      <c r="J3310" t="s">
        <v>107</v>
      </c>
      <c r="K3310" t="s">
        <v>136</v>
      </c>
      <c r="L3310" t="s">
        <v>589</v>
      </c>
      <c r="M3310" s="2">
        <v>0</v>
      </c>
      <c r="N3310" s="3">
        <v>1011</v>
      </c>
      <c r="O3310" s="3">
        <v>162</v>
      </c>
      <c r="P3310">
        <v>7</v>
      </c>
      <c r="Q3310" t="s">
        <v>7881</v>
      </c>
    </row>
    <row r="3311" spans="1:17" x14ac:dyDescent="0.25">
      <c r="A3311" t="s">
        <v>4614</v>
      </c>
      <c r="B3311" s="1">
        <v>41271</v>
      </c>
      <c r="C3311" t="s">
        <v>3437</v>
      </c>
      <c r="D3311" t="s">
        <v>28</v>
      </c>
      <c r="E3311" t="s">
        <v>29</v>
      </c>
      <c r="F3311" t="s">
        <v>4615</v>
      </c>
      <c r="G3311" t="s">
        <v>20</v>
      </c>
      <c r="H3311" t="s">
        <v>21</v>
      </c>
      <c r="I3311" t="s">
        <v>32</v>
      </c>
      <c r="J3311" t="s">
        <v>24</v>
      </c>
      <c r="K3311" t="s">
        <v>141</v>
      </c>
      <c r="L3311" t="s">
        <v>4616</v>
      </c>
      <c r="M3311" s="2">
        <v>0</v>
      </c>
      <c r="N3311" s="3">
        <v>1138</v>
      </c>
      <c r="O3311" s="3">
        <v>364</v>
      </c>
      <c r="P3311">
        <v>2</v>
      </c>
      <c r="Q3311" t="s">
        <v>7881</v>
      </c>
    </row>
    <row r="3312" spans="1:17" x14ac:dyDescent="0.25">
      <c r="A3312" t="s">
        <v>4614</v>
      </c>
      <c r="B3312" s="1">
        <v>41271</v>
      </c>
      <c r="C3312" t="s">
        <v>3437</v>
      </c>
      <c r="D3312" t="s">
        <v>28</v>
      </c>
      <c r="E3312" t="s">
        <v>29</v>
      </c>
      <c r="F3312" t="s">
        <v>4615</v>
      </c>
      <c r="G3312" t="s">
        <v>20</v>
      </c>
      <c r="H3312" t="s">
        <v>21</v>
      </c>
      <c r="I3312" t="s">
        <v>32</v>
      </c>
      <c r="J3312" t="s">
        <v>24</v>
      </c>
      <c r="K3312" t="s">
        <v>145</v>
      </c>
      <c r="L3312" t="s">
        <v>4594</v>
      </c>
      <c r="M3312" s="2">
        <v>0</v>
      </c>
      <c r="N3312" s="3">
        <v>370</v>
      </c>
      <c r="O3312" s="3">
        <v>81</v>
      </c>
      <c r="P3312">
        <v>8</v>
      </c>
      <c r="Q3312" t="s">
        <v>7880</v>
      </c>
    </row>
    <row r="3313" spans="1:17" x14ac:dyDescent="0.25">
      <c r="A3313" t="s">
        <v>4617</v>
      </c>
      <c r="B3313" s="1">
        <v>41271</v>
      </c>
      <c r="C3313" t="s">
        <v>907</v>
      </c>
      <c r="D3313" t="s">
        <v>38</v>
      </c>
      <c r="E3313" t="s">
        <v>178</v>
      </c>
      <c r="F3313" t="s">
        <v>385</v>
      </c>
      <c r="G3313" t="s">
        <v>41</v>
      </c>
      <c r="H3313" t="s">
        <v>31</v>
      </c>
      <c r="I3313" t="s">
        <v>32</v>
      </c>
      <c r="J3313" t="s">
        <v>107</v>
      </c>
      <c r="K3313" t="s">
        <v>147</v>
      </c>
      <c r="L3313" t="s">
        <v>4618</v>
      </c>
      <c r="M3313" s="2">
        <v>0.15</v>
      </c>
      <c r="N3313" s="3">
        <v>325</v>
      </c>
      <c r="O3313" s="3">
        <v>34</v>
      </c>
      <c r="P3313">
        <v>2</v>
      </c>
      <c r="Q3313" t="s">
        <v>7881</v>
      </c>
    </row>
    <row r="3314" spans="1:17" x14ac:dyDescent="0.25">
      <c r="A3314" t="s">
        <v>4619</v>
      </c>
      <c r="B3314" s="1">
        <v>41271</v>
      </c>
      <c r="C3314" t="s">
        <v>155</v>
      </c>
      <c r="D3314" t="s">
        <v>119</v>
      </c>
      <c r="E3314" t="s">
        <v>570</v>
      </c>
      <c r="F3314" t="s">
        <v>571</v>
      </c>
      <c r="G3314" t="s">
        <v>41</v>
      </c>
      <c r="H3314" t="s">
        <v>47</v>
      </c>
      <c r="I3314" t="s">
        <v>22</v>
      </c>
      <c r="J3314" t="s">
        <v>24</v>
      </c>
      <c r="K3314" t="s">
        <v>78</v>
      </c>
      <c r="L3314" t="s">
        <v>356</v>
      </c>
      <c r="M3314" s="2">
        <v>0.5</v>
      </c>
      <c r="N3314" s="3">
        <v>16</v>
      </c>
      <c r="O3314" s="3">
        <v>-9</v>
      </c>
      <c r="P3314">
        <v>3</v>
      </c>
      <c r="Q3314" t="s">
        <v>7881</v>
      </c>
    </row>
    <row r="3315" spans="1:17" x14ac:dyDescent="0.25">
      <c r="A3315" t="s">
        <v>4620</v>
      </c>
      <c r="B3315" s="1">
        <v>41272</v>
      </c>
      <c r="C3315" t="s">
        <v>1876</v>
      </c>
      <c r="D3315" t="s">
        <v>38</v>
      </c>
      <c r="E3315" t="s">
        <v>59</v>
      </c>
      <c r="F3315" t="s">
        <v>350</v>
      </c>
      <c r="G3315" t="s">
        <v>41</v>
      </c>
      <c r="H3315" t="s">
        <v>31</v>
      </c>
      <c r="I3315" t="s">
        <v>54</v>
      </c>
      <c r="J3315" t="s">
        <v>24</v>
      </c>
      <c r="K3315" t="s">
        <v>50</v>
      </c>
      <c r="L3315" t="s">
        <v>3307</v>
      </c>
      <c r="M3315" s="2">
        <v>0.1</v>
      </c>
      <c r="N3315" s="3">
        <v>365</v>
      </c>
      <c r="O3315" s="3">
        <v>65</v>
      </c>
      <c r="P3315">
        <v>7</v>
      </c>
      <c r="Q3315" t="s">
        <v>7880</v>
      </c>
    </row>
    <row r="3316" spans="1:17" x14ac:dyDescent="0.25">
      <c r="A3316" t="s">
        <v>4621</v>
      </c>
      <c r="B3316" s="1">
        <v>41272</v>
      </c>
      <c r="C3316" t="s">
        <v>4165</v>
      </c>
      <c r="D3316" t="s">
        <v>101</v>
      </c>
      <c r="E3316" t="s">
        <v>183</v>
      </c>
      <c r="F3316" t="s">
        <v>687</v>
      </c>
      <c r="G3316" t="s">
        <v>41</v>
      </c>
      <c r="H3316" t="s">
        <v>47</v>
      </c>
      <c r="I3316" t="s">
        <v>32</v>
      </c>
      <c r="J3316" t="s">
        <v>24</v>
      </c>
      <c r="K3316" t="s">
        <v>50</v>
      </c>
      <c r="L3316" t="s">
        <v>2333</v>
      </c>
      <c r="M3316" s="2">
        <v>0.1</v>
      </c>
      <c r="N3316" s="3">
        <v>288</v>
      </c>
      <c r="O3316" s="3">
        <v>128</v>
      </c>
      <c r="P3316">
        <v>6</v>
      </c>
      <c r="Q3316" t="s">
        <v>7881</v>
      </c>
    </row>
    <row r="3317" spans="1:17" x14ac:dyDescent="0.25">
      <c r="A3317" t="s">
        <v>4622</v>
      </c>
      <c r="B3317" s="1">
        <v>41272</v>
      </c>
      <c r="C3317" t="s">
        <v>3850</v>
      </c>
      <c r="D3317" t="s">
        <v>38</v>
      </c>
      <c r="E3317" t="s">
        <v>59</v>
      </c>
      <c r="F3317" t="s">
        <v>300</v>
      </c>
      <c r="G3317" t="s">
        <v>41</v>
      </c>
      <c r="H3317" t="s">
        <v>21</v>
      </c>
      <c r="I3317" t="s">
        <v>32</v>
      </c>
      <c r="J3317" t="s">
        <v>24</v>
      </c>
      <c r="K3317" t="s">
        <v>169</v>
      </c>
      <c r="L3317" t="s">
        <v>3818</v>
      </c>
      <c r="M3317" s="2">
        <v>0</v>
      </c>
      <c r="N3317" s="3">
        <v>52</v>
      </c>
      <c r="O3317" s="3">
        <v>26</v>
      </c>
      <c r="P3317">
        <v>2</v>
      </c>
      <c r="Q3317" t="s">
        <v>7881</v>
      </c>
    </row>
    <row r="3318" spans="1:17" x14ac:dyDescent="0.25">
      <c r="A3318" t="s">
        <v>4623</v>
      </c>
      <c r="B3318" s="1">
        <v>41272</v>
      </c>
      <c r="C3318" t="s">
        <v>3648</v>
      </c>
      <c r="D3318" t="s">
        <v>28</v>
      </c>
      <c r="E3318" t="s">
        <v>29</v>
      </c>
      <c r="F3318" t="s">
        <v>1896</v>
      </c>
      <c r="G3318" t="s">
        <v>20</v>
      </c>
      <c r="H3318" t="s">
        <v>31</v>
      </c>
      <c r="I3318" t="s">
        <v>54</v>
      </c>
      <c r="J3318" t="s">
        <v>24</v>
      </c>
      <c r="K3318" t="s">
        <v>25</v>
      </c>
      <c r="L3318" t="s">
        <v>949</v>
      </c>
      <c r="M3318" s="2">
        <v>0</v>
      </c>
      <c r="N3318" s="3">
        <v>62</v>
      </c>
      <c r="O3318" s="3">
        <v>14</v>
      </c>
      <c r="P3318">
        <v>2</v>
      </c>
      <c r="Q3318" t="s">
        <v>7881</v>
      </c>
    </row>
    <row r="3319" spans="1:17" x14ac:dyDescent="0.25">
      <c r="A3319" t="s">
        <v>4623</v>
      </c>
      <c r="B3319" s="1">
        <v>41272</v>
      </c>
      <c r="C3319" t="s">
        <v>3648</v>
      </c>
      <c r="D3319" t="s">
        <v>28</v>
      </c>
      <c r="E3319" t="s">
        <v>29</v>
      </c>
      <c r="F3319" t="s">
        <v>1896</v>
      </c>
      <c r="G3319" t="s">
        <v>20</v>
      </c>
      <c r="H3319" t="s">
        <v>31</v>
      </c>
      <c r="I3319" t="s">
        <v>54</v>
      </c>
      <c r="J3319" t="s">
        <v>24</v>
      </c>
      <c r="K3319" t="s">
        <v>50</v>
      </c>
      <c r="L3319" t="s">
        <v>921</v>
      </c>
      <c r="M3319" s="2">
        <v>0</v>
      </c>
      <c r="N3319" s="3">
        <v>40</v>
      </c>
      <c r="O3319" s="3">
        <v>2</v>
      </c>
      <c r="P3319">
        <v>2</v>
      </c>
      <c r="Q3319" t="s">
        <v>7880</v>
      </c>
    </row>
    <row r="3320" spans="1:17" x14ac:dyDescent="0.25">
      <c r="A3320" t="s">
        <v>4624</v>
      </c>
      <c r="B3320" s="1">
        <v>41273</v>
      </c>
      <c r="C3320" t="s">
        <v>1948</v>
      </c>
      <c r="D3320" t="s">
        <v>28</v>
      </c>
      <c r="E3320" t="s">
        <v>29</v>
      </c>
      <c r="F3320" t="s">
        <v>3662</v>
      </c>
      <c r="G3320" t="s">
        <v>20</v>
      </c>
      <c r="H3320" t="s">
        <v>31</v>
      </c>
      <c r="I3320" t="s">
        <v>32</v>
      </c>
      <c r="J3320" t="s">
        <v>24</v>
      </c>
      <c r="K3320" t="s">
        <v>43</v>
      </c>
      <c r="L3320" t="s">
        <v>646</v>
      </c>
      <c r="M3320" s="2">
        <v>0</v>
      </c>
      <c r="N3320" s="3">
        <v>114</v>
      </c>
      <c r="O3320" s="3">
        <v>26</v>
      </c>
      <c r="P3320">
        <v>10</v>
      </c>
      <c r="Q3320" t="s">
        <v>7881</v>
      </c>
    </row>
    <row r="3321" spans="1:17" x14ac:dyDescent="0.25">
      <c r="A3321" t="s">
        <v>4624</v>
      </c>
      <c r="B3321" s="1">
        <v>41273</v>
      </c>
      <c r="C3321" t="s">
        <v>1948</v>
      </c>
      <c r="D3321" t="s">
        <v>28</v>
      </c>
      <c r="E3321" t="s">
        <v>29</v>
      </c>
      <c r="F3321" t="s">
        <v>3662</v>
      </c>
      <c r="G3321" t="s">
        <v>20</v>
      </c>
      <c r="H3321" t="s">
        <v>31</v>
      </c>
      <c r="I3321" t="s">
        <v>32</v>
      </c>
      <c r="J3321" t="s">
        <v>24</v>
      </c>
      <c r="K3321" t="s">
        <v>78</v>
      </c>
      <c r="L3321" t="s">
        <v>530</v>
      </c>
      <c r="M3321" s="2">
        <v>0</v>
      </c>
      <c r="N3321" s="3">
        <v>40</v>
      </c>
      <c r="O3321" s="3">
        <v>18</v>
      </c>
      <c r="P3321">
        <v>3</v>
      </c>
      <c r="Q3321" t="s">
        <v>7880</v>
      </c>
    </row>
    <row r="3322" spans="1:17" x14ac:dyDescent="0.25">
      <c r="A3322" t="s">
        <v>4624</v>
      </c>
      <c r="B3322" s="1">
        <v>41273</v>
      </c>
      <c r="C3322" t="s">
        <v>1948</v>
      </c>
      <c r="D3322" t="s">
        <v>28</v>
      </c>
      <c r="E3322" t="s">
        <v>29</v>
      </c>
      <c r="F3322" t="s">
        <v>3662</v>
      </c>
      <c r="G3322" t="s">
        <v>20</v>
      </c>
      <c r="H3322" t="s">
        <v>31</v>
      </c>
      <c r="I3322" t="s">
        <v>32</v>
      </c>
      <c r="J3322" t="s">
        <v>24</v>
      </c>
      <c r="K3322" t="s">
        <v>63</v>
      </c>
      <c r="L3322" t="s">
        <v>1009</v>
      </c>
      <c r="M3322" s="2">
        <v>0</v>
      </c>
      <c r="N3322" s="3">
        <v>50</v>
      </c>
      <c r="O3322" s="3">
        <v>16</v>
      </c>
      <c r="P3322">
        <v>3</v>
      </c>
      <c r="Q3322" t="s">
        <v>7881</v>
      </c>
    </row>
    <row r="3323" spans="1:17" x14ac:dyDescent="0.25">
      <c r="A3323" t="s">
        <v>4625</v>
      </c>
      <c r="B3323" s="1">
        <v>41274</v>
      </c>
      <c r="C3323" t="s">
        <v>2235</v>
      </c>
      <c r="D3323" t="s">
        <v>189</v>
      </c>
      <c r="E3323" t="s">
        <v>835</v>
      </c>
      <c r="F3323" t="s">
        <v>835</v>
      </c>
      <c r="G3323" t="s">
        <v>41</v>
      </c>
      <c r="H3323" t="s">
        <v>31</v>
      </c>
      <c r="I3323" t="s">
        <v>22</v>
      </c>
      <c r="J3323" t="s">
        <v>24</v>
      </c>
      <c r="K3323" t="s">
        <v>141</v>
      </c>
      <c r="L3323" t="s">
        <v>4626</v>
      </c>
      <c r="M3323" s="2">
        <v>0</v>
      </c>
      <c r="N3323" s="3">
        <v>1584</v>
      </c>
      <c r="O3323" s="3">
        <v>127</v>
      </c>
      <c r="P3323">
        <v>3</v>
      </c>
      <c r="Q3323" t="s">
        <v>7881</v>
      </c>
    </row>
    <row r="3324" spans="1:17" x14ac:dyDescent="0.25">
      <c r="A3324" t="s">
        <v>4625</v>
      </c>
      <c r="B3324" s="1">
        <v>41274</v>
      </c>
      <c r="C3324" t="s">
        <v>2235</v>
      </c>
      <c r="D3324" t="s">
        <v>189</v>
      </c>
      <c r="E3324" t="s">
        <v>835</v>
      </c>
      <c r="F3324" t="s">
        <v>835</v>
      </c>
      <c r="G3324" t="s">
        <v>41</v>
      </c>
      <c r="H3324" t="s">
        <v>31</v>
      </c>
      <c r="I3324" t="s">
        <v>22</v>
      </c>
      <c r="J3324" t="s">
        <v>24</v>
      </c>
      <c r="K3324" t="s">
        <v>63</v>
      </c>
      <c r="L3324" t="s">
        <v>3755</v>
      </c>
      <c r="M3324" s="2">
        <v>0</v>
      </c>
      <c r="N3324" s="3">
        <v>31</v>
      </c>
      <c r="O3324" s="3">
        <v>13</v>
      </c>
      <c r="P3324">
        <v>3</v>
      </c>
      <c r="Q3324" t="s">
        <v>7881</v>
      </c>
    </row>
    <row r="3325" spans="1:17" x14ac:dyDescent="0.25">
      <c r="A3325" t="s">
        <v>4625</v>
      </c>
      <c r="B3325" s="1">
        <v>41274</v>
      </c>
      <c r="C3325" t="s">
        <v>2235</v>
      </c>
      <c r="D3325" t="s">
        <v>189</v>
      </c>
      <c r="E3325" t="s">
        <v>835</v>
      </c>
      <c r="F3325" t="s">
        <v>835</v>
      </c>
      <c r="G3325" t="s">
        <v>41</v>
      </c>
      <c r="H3325" t="s">
        <v>31</v>
      </c>
      <c r="I3325" t="s">
        <v>22</v>
      </c>
      <c r="J3325" t="s">
        <v>24</v>
      </c>
      <c r="K3325" t="s">
        <v>25</v>
      </c>
      <c r="L3325" t="s">
        <v>4627</v>
      </c>
      <c r="M3325" s="2">
        <v>0</v>
      </c>
      <c r="N3325" s="3">
        <v>83</v>
      </c>
      <c r="O3325" s="3">
        <v>34</v>
      </c>
      <c r="P3325">
        <v>4</v>
      </c>
      <c r="Q3325" t="s">
        <v>7881</v>
      </c>
    </row>
    <row r="3326" spans="1:17" x14ac:dyDescent="0.25">
      <c r="A3326" t="s">
        <v>4628</v>
      </c>
      <c r="B3326" s="1">
        <v>41274</v>
      </c>
      <c r="C3326" t="s">
        <v>1850</v>
      </c>
      <c r="D3326" t="s">
        <v>101</v>
      </c>
      <c r="E3326" t="s">
        <v>454</v>
      </c>
      <c r="F3326" t="s">
        <v>454</v>
      </c>
      <c r="G3326" t="s">
        <v>41</v>
      </c>
      <c r="H3326" t="s">
        <v>21</v>
      </c>
      <c r="I3326" t="s">
        <v>22</v>
      </c>
      <c r="J3326" t="s">
        <v>24</v>
      </c>
      <c r="K3326" t="s">
        <v>50</v>
      </c>
      <c r="L3326" t="s">
        <v>2962</v>
      </c>
      <c r="M3326" s="2">
        <v>0.2</v>
      </c>
      <c r="N3326" s="3">
        <v>509</v>
      </c>
      <c r="O3326" s="3">
        <v>114</v>
      </c>
      <c r="P3326">
        <v>3</v>
      </c>
      <c r="Q3326" t="s">
        <v>7881</v>
      </c>
    </row>
    <row r="3327" spans="1:17" x14ac:dyDescent="0.25">
      <c r="A3327" t="s">
        <v>4629</v>
      </c>
      <c r="B3327" s="1">
        <v>41274</v>
      </c>
      <c r="C3327" t="s">
        <v>3151</v>
      </c>
      <c r="D3327" t="s">
        <v>38</v>
      </c>
      <c r="E3327" t="s">
        <v>495</v>
      </c>
      <c r="F3327" t="s">
        <v>1231</v>
      </c>
      <c r="G3327" t="s">
        <v>41</v>
      </c>
      <c r="H3327" t="s">
        <v>31</v>
      </c>
      <c r="I3327" t="s">
        <v>54</v>
      </c>
      <c r="J3327" t="s">
        <v>34</v>
      </c>
      <c r="K3327" t="s">
        <v>35</v>
      </c>
      <c r="L3327" t="s">
        <v>1996</v>
      </c>
      <c r="M3327" s="2">
        <v>0.1</v>
      </c>
      <c r="N3327" s="3">
        <v>274</v>
      </c>
      <c r="O3327" s="3">
        <v>103</v>
      </c>
      <c r="P3327">
        <v>2</v>
      </c>
      <c r="Q3327" t="s">
        <v>7880</v>
      </c>
    </row>
    <row r="3328" spans="1:17" x14ac:dyDescent="0.25">
      <c r="A3328" t="s">
        <v>4629</v>
      </c>
      <c r="B3328" s="1">
        <v>41274</v>
      </c>
      <c r="C3328" t="s">
        <v>3151</v>
      </c>
      <c r="D3328" t="s">
        <v>38</v>
      </c>
      <c r="E3328" t="s">
        <v>495</v>
      </c>
      <c r="F3328" t="s">
        <v>1231</v>
      </c>
      <c r="G3328" t="s">
        <v>41</v>
      </c>
      <c r="H3328" t="s">
        <v>31</v>
      </c>
      <c r="I3328" t="s">
        <v>54</v>
      </c>
      <c r="J3328" t="s">
        <v>24</v>
      </c>
      <c r="K3328" t="s">
        <v>43</v>
      </c>
      <c r="L3328" t="s">
        <v>601</v>
      </c>
      <c r="M3328" s="2">
        <v>0</v>
      </c>
      <c r="N3328" s="3">
        <v>99</v>
      </c>
      <c r="O3328" s="3">
        <v>24</v>
      </c>
      <c r="P3328">
        <v>2</v>
      </c>
      <c r="Q3328" t="s">
        <v>7881</v>
      </c>
    </row>
    <row r="3329" spans="1:17" x14ac:dyDescent="0.25">
      <c r="A3329" t="s">
        <v>4629</v>
      </c>
      <c r="B3329" s="1">
        <v>41274</v>
      </c>
      <c r="C3329" t="s">
        <v>3151</v>
      </c>
      <c r="D3329" t="s">
        <v>38</v>
      </c>
      <c r="E3329" t="s">
        <v>495</v>
      </c>
      <c r="F3329" t="s">
        <v>1231</v>
      </c>
      <c r="G3329" t="s">
        <v>41</v>
      </c>
      <c r="H3329" t="s">
        <v>31</v>
      </c>
      <c r="I3329" t="s">
        <v>54</v>
      </c>
      <c r="J3329" t="s">
        <v>24</v>
      </c>
      <c r="K3329" t="s">
        <v>63</v>
      </c>
      <c r="L3329" t="s">
        <v>3632</v>
      </c>
      <c r="M3329" s="2">
        <v>0</v>
      </c>
      <c r="N3329" s="3">
        <v>55</v>
      </c>
      <c r="O3329" s="3">
        <v>21</v>
      </c>
      <c r="P3329">
        <v>5</v>
      </c>
      <c r="Q3329" t="s">
        <v>7881</v>
      </c>
    </row>
    <row r="3330" spans="1:17" x14ac:dyDescent="0.25">
      <c r="A3330" t="s">
        <v>4629</v>
      </c>
      <c r="B3330" s="1">
        <v>41274</v>
      </c>
      <c r="C3330" t="s">
        <v>3151</v>
      </c>
      <c r="D3330" t="s">
        <v>38</v>
      </c>
      <c r="E3330" t="s">
        <v>495</v>
      </c>
      <c r="F3330" t="s">
        <v>1231</v>
      </c>
      <c r="G3330" t="s">
        <v>41</v>
      </c>
      <c r="H3330" t="s">
        <v>31</v>
      </c>
      <c r="I3330" t="s">
        <v>54</v>
      </c>
      <c r="J3330" t="s">
        <v>107</v>
      </c>
      <c r="K3330" t="s">
        <v>136</v>
      </c>
      <c r="L3330" t="s">
        <v>1520</v>
      </c>
      <c r="M3330" s="2">
        <v>0.15</v>
      </c>
      <c r="N3330" s="3">
        <v>210</v>
      </c>
      <c r="O3330" s="3">
        <v>-22</v>
      </c>
      <c r="P3330">
        <v>2</v>
      </c>
      <c r="Q3330" t="s">
        <v>7880</v>
      </c>
    </row>
    <row r="3331" spans="1:17" x14ac:dyDescent="0.25">
      <c r="A3331" t="s">
        <v>4630</v>
      </c>
      <c r="B3331" s="1">
        <v>41274</v>
      </c>
      <c r="C3331" t="s">
        <v>925</v>
      </c>
      <c r="D3331" t="s">
        <v>189</v>
      </c>
      <c r="E3331" t="s">
        <v>4631</v>
      </c>
      <c r="F3331" t="s">
        <v>4632</v>
      </c>
      <c r="G3331" t="s">
        <v>41</v>
      </c>
      <c r="H3331" t="s">
        <v>47</v>
      </c>
      <c r="I3331" t="s">
        <v>95</v>
      </c>
      <c r="J3331" t="s">
        <v>24</v>
      </c>
      <c r="K3331" t="s">
        <v>43</v>
      </c>
      <c r="L3331" t="s">
        <v>2361</v>
      </c>
      <c r="M3331" s="2">
        <v>0</v>
      </c>
      <c r="N3331" s="3">
        <v>53</v>
      </c>
      <c r="O3331" s="3">
        <v>22</v>
      </c>
      <c r="P3331">
        <v>2</v>
      </c>
      <c r="Q3331" t="s">
        <v>7881</v>
      </c>
    </row>
    <row r="3332" spans="1:17" x14ac:dyDescent="0.25">
      <c r="A3332" t="s">
        <v>4633</v>
      </c>
      <c r="B3332" s="1">
        <v>41274</v>
      </c>
      <c r="C3332" t="s">
        <v>1926</v>
      </c>
      <c r="D3332" t="s">
        <v>38</v>
      </c>
      <c r="E3332" t="s">
        <v>67</v>
      </c>
      <c r="F3332" t="s">
        <v>68</v>
      </c>
      <c r="G3332" t="s">
        <v>41</v>
      </c>
      <c r="H3332" t="s">
        <v>31</v>
      </c>
      <c r="I3332" t="s">
        <v>32</v>
      </c>
      <c r="J3332" t="s">
        <v>34</v>
      </c>
      <c r="K3332" t="s">
        <v>97</v>
      </c>
      <c r="L3332" t="s">
        <v>3734</v>
      </c>
      <c r="M3332" s="2">
        <v>0.6</v>
      </c>
      <c r="N3332" s="3">
        <v>200</v>
      </c>
      <c r="O3332" s="3">
        <v>-260</v>
      </c>
      <c r="P3332">
        <v>3</v>
      </c>
      <c r="Q3332" t="s">
        <v>7880</v>
      </c>
    </row>
    <row r="3333" spans="1:17" x14ac:dyDescent="0.25">
      <c r="A3333" t="s">
        <v>4633</v>
      </c>
      <c r="B3333" s="1">
        <v>41274</v>
      </c>
      <c r="C3333" t="s">
        <v>1926</v>
      </c>
      <c r="D3333" t="s">
        <v>38</v>
      </c>
      <c r="E3333" t="s">
        <v>67</v>
      </c>
      <c r="F3333" t="s">
        <v>68</v>
      </c>
      <c r="G3333" t="s">
        <v>41</v>
      </c>
      <c r="H3333" t="s">
        <v>31</v>
      </c>
      <c r="I3333" t="s">
        <v>32</v>
      </c>
      <c r="J3333" t="s">
        <v>24</v>
      </c>
      <c r="K3333" t="s">
        <v>43</v>
      </c>
      <c r="L3333" t="s">
        <v>3352</v>
      </c>
      <c r="M3333" s="2">
        <v>0.5</v>
      </c>
      <c r="N3333" s="3">
        <v>11</v>
      </c>
      <c r="O3333" s="3">
        <v>-9</v>
      </c>
      <c r="P3333">
        <v>2</v>
      </c>
      <c r="Q3333" t="s">
        <v>7881</v>
      </c>
    </row>
    <row r="3334" spans="1:17" x14ac:dyDescent="0.25">
      <c r="A3334" t="s">
        <v>4633</v>
      </c>
      <c r="B3334" s="1">
        <v>41274</v>
      </c>
      <c r="C3334" t="s">
        <v>1926</v>
      </c>
      <c r="D3334" t="s">
        <v>38</v>
      </c>
      <c r="E3334" t="s">
        <v>67</v>
      </c>
      <c r="F3334" t="s">
        <v>68</v>
      </c>
      <c r="G3334" t="s">
        <v>41</v>
      </c>
      <c r="H3334" t="s">
        <v>31</v>
      </c>
      <c r="I3334" t="s">
        <v>32</v>
      </c>
      <c r="J3334" t="s">
        <v>24</v>
      </c>
      <c r="K3334" t="s">
        <v>63</v>
      </c>
      <c r="L3334" t="s">
        <v>4413</v>
      </c>
      <c r="M3334" s="2">
        <v>0.5</v>
      </c>
      <c r="N3334" s="3">
        <v>14</v>
      </c>
      <c r="O3334" s="3">
        <v>-12</v>
      </c>
      <c r="P3334">
        <v>2</v>
      </c>
      <c r="Q3334" t="s">
        <v>7881</v>
      </c>
    </row>
    <row r="3335" spans="1:17" x14ac:dyDescent="0.25">
      <c r="A3335" t="s">
        <v>4634</v>
      </c>
      <c r="B3335" s="1">
        <v>41275</v>
      </c>
      <c r="C3335" t="s">
        <v>3797</v>
      </c>
      <c r="D3335" t="s">
        <v>38</v>
      </c>
      <c r="E3335" t="s">
        <v>495</v>
      </c>
      <c r="F3335" t="s">
        <v>4635</v>
      </c>
      <c r="G3335" t="s">
        <v>41</v>
      </c>
      <c r="H3335" t="s">
        <v>31</v>
      </c>
      <c r="I3335" t="s">
        <v>95</v>
      </c>
      <c r="J3335" t="s">
        <v>24</v>
      </c>
      <c r="K3335" t="s">
        <v>141</v>
      </c>
      <c r="L3335" t="s">
        <v>4251</v>
      </c>
      <c r="M3335" s="2">
        <v>0.1</v>
      </c>
      <c r="N3335" s="3">
        <v>299</v>
      </c>
      <c r="O3335" s="3">
        <v>116</v>
      </c>
      <c r="P3335">
        <v>4</v>
      </c>
      <c r="Q3335" t="s">
        <v>7881</v>
      </c>
    </row>
    <row r="3336" spans="1:17" x14ac:dyDescent="0.25">
      <c r="A3336" t="s">
        <v>4636</v>
      </c>
      <c r="B3336" s="1">
        <v>41275</v>
      </c>
      <c r="C3336" t="s">
        <v>4637</v>
      </c>
      <c r="D3336" t="s">
        <v>28</v>
      </c>
      <c r="E3336" t="s">
        <v>29</v>
      </c>
      <c r="F3336" t="s">
        <v>280</v>
      </c>
      <c r="G3336" t="s">
        <v>20</v>
      </c>
      <c r="H3336" t="s">
        <v>31</v>
      </c>
      <c r="I3336" t="s">
        <v>32</v>
      </c>
      <c r="J3336" t="s">
        <v>24</v>
      </c>
      <c r="K3336" t="s">
        <v>50</v>
      </c>
      <c r="L3336" t="s">
        <v>691</v>
      </c>
      <c r="M3336" s="2">
        <v>0.1</v>
      </c>
      <c r="N3336" s="3">
        <v>155</v>
      </c>
      <c r="O3336" s="3">
        <v>69</v>
      </c>
      <c r="P3336">
        <v>3</v>
      </c>
      <c r="Q3336" t="s">
        <v>7881</v>
      </c>
    </row>
    <row r="3337" spans="1:17" x14ac:dyDescent="0.25">
      <c r="A3337" t="s">
        <v>4638</v>
      </c>
      <c r="B3337" s="1">
        <v>41275</v>
      </c>
      <c r="C3337" t="s">
        <v>1686</v>
      </c>
      <c r="D3337" t="s">
        <v>86</v>
      </c>
      <c r="E3337" t="s">
        <v>4639</v>
      </c>
      <c r="F3337" t="s">
        <v>4639</v>
      </c>
      <c r="G3337" t="s">
        <v>76</v>
      </c>
      <c r="H3337" t="s">
        <v>31</v>
      </c>
      <c r="I3337" t="s">
        <v>32</v>
      </c>
      <c r="J3337" t="s">
        <v>24</v>
      </c>
      <c r="K3337" t="s">
        <v>43</v>
      </c>
      <c r="L3337" t="s">
        <v>601</v>
      </c>
      <c r="M3337" s="2">
        <v>0</v>
      </c>
      <c r="N3337" s="3">
        <v>99</v>
      </c>
      <c r="O3337" s="3">
        <v>24</v>
      </c>
      <c r="P3337">
        <v>2</v>
      </c>
      <c r="Q3337" t="s">
        <v>7880</v>
      </c>
    </row>
    <row r="3338" spans="1:17" x14ac:dyDescent="0.25">
      <c r="A3338" t="s">
        <v>4638</v>
      </c>
      <c r="B3338" s="1">
        <v>41275</v>
      </c>
      <c r="C3338" t="s">
        <v>1686</v>
      </c>
      <c r="D3338" t="s">
        <v>86</v>
      </c>
      <c r="E3338" t="s">
        <v>4639</v>
      </c>
      <c r="F3338" t="s">
        <v>4639</v>
      </c>
      <c r="G3338" t="s">
        <v>76</v>
      </c>
      <c r="H3338" t="s">
        <v>31</v>
      </c>
      <c r="I3338" t="s">
        <v>32</v>
      </c>
      <c r="J3338" t="s">
        <v>24</v>
      </c>
      <c r="K3338" t="s">
        <v>91</v>
      </c>
      <c r="L3338" t="s">
        <v>3759</v>
      </c>
      <c r="M3338" s="2">
        <v>0</v>
      </c>
      <c r="N3338" s="3">
        <v>46</v>
      </c>
      <c r="O3338" s="3">
        <v>9</v>
      </c>
      <c r="P3338">
        <v>4</v>
      </c>
      <c r="Q3338" t="s">
        <v>7881</v>
      </c>
    </row>
    <row r="3339" spans="1:17" x14ac:dyDescent="0.25">
      <c r="A3339" t="s">
        <v>4640</v>
      </c>
      <c r="B3339" s="1">
        <v>41276</v>
      </c>
      <c r="C3339" t="s">
        <v>2317</v>
      </c>
      <c r="D3339" t="s">
        <v>38</v>
      </c>
      <c r="E3339" t="s">
        <v>178</v>
      </c>
      <c r="F3339" t="s">
        <v>3890</v>
      </c>
      <c r="G3339" t="s">
        <v>41</v>
      </c>
      <c r="H3339" t="s">
        <v>31</v>
      </c>
      <c r="I3339" t="s">
        <v>32</v>
      </c>
      <c r="J3339" t="s">
        <v>24</v>
      </c>
      <c r="K3339" t="s">
        <v>141</v>
      </c>
      <c r="L3339" t="s">
        <v>4641</v>
      </c>
      <c r="M3339" s="2">
        <v>0.1</v>
      </c>
      <c r="N3339" s="3">
        <v>1533</v>
      </c>
      <c r="O3339" s="3">
        <v>-34</v>
      </c>
      <c r="P3339">
        <v>3</v>
      </c>
      <c r="Q3339" t="s">
        <v>7880</v>
      </c>
    </row>
    <row r="3340" spans="1:17" x14ac:dyDescent="0.25">
      <c r="A3340" t="s">
        <v>4640</v>
      </c>
      <c r="B3340" s="1">
        <v>41276</v>
      </c>
      <c r="C3340" t="s">
        <v>2317</v>
      </c>
      <c r="D3340" t="s">
        <v>38</v>
      </c>
      <c r="E3340" t="s">
        <v>178</v>
      </c>
      <c r="F3340" t="s">
        <v>3890</v>
      </c>
      <c r="G3340" t="s">
        <v>41</v>
      </c>
      <c r="H3340" t="s">
        <v>31</v>
      </c>
      <c r="I3340" t="s">
        <v>32</v>
      </c>
      <c r="J3340" t="s">
        <v>24</v>
      </c>
      <c r="K3340" t="s">
        <v>50</v>
      </c>
      <c r="L3340" t="s">
        <v>2034</v>
      </c>
      <c r="M3340" s="2">
        <v>0.1</v>
      </c>
      <c r="N3340" s="3">
        <v>130</v>
      </c>
      <c r="O3340" s="3">
        <v>52</v>
      </c>
      <c r="P3340">
        <v>3</v>
      </c>
      <c r="Q3340" t="s">
        <v>7881</v>
      </c>
    </row>
    <row r="3341" spans="1:17" x14ac:dyDescent="0.25">
      <c r="A3341" t="s">
        <v>4642</v>
      </c>
      <c r="B3341" s="1">
        <v>41276</v>
      </c>
      <c r="C3341" t="s">
        <v>1462</v>
      </c>
      <c r="D3341" t="s">
        <v>38</v>
      </c>
      <c r="E3341" t="s">
        <v>59</v>
      </c>
      <c r="F3341" t="s">
        <v>4643</v>
      </c>
      <c r="G3341" t="s">
        <v>41</v>
      </c>
      <c r="H3341" t="s">
        <v>47</v>
      </c>
      <c r="I3341" t="s">
        <v>54</v>
      </c>
      <c r="J3341" t="s">
        <v>24</v>
      </c>
      <c r="K3341" t="s">
        <v>43</v>
      </c>
      <c r="L3341" t="s">
        <v>3577</v>
      </c>
      <c r="M3341" s="2">
        <v>0</v>
      </c>
      <c r="N3341" s="3">
        <v>137</v>
      </c>
      <c r="O3341" s="3">
        <v>22</v>
      </c>
      <c r="P3341">
        <v>3</v>
      </c>
      <c r="Q3341" t="s">
        <v>7880</v>
      </c>
    </row>
    <row r="3342" spans="1:17" x14ac:dyDescent="0.25">
      <c r="A3342" t="s">
        <v>4644</v>
      </c>
      <c r="B3342" s="1">
        <v>41276</v>
      </c>
      <c r="C3342" t="s">
        <v>2481</v>
      </c>
      <c r="D3342" t="s">
        <v>38</v>
      </c>
      <c r="E3342" t="s">
        <v>178</v>
      </c>
      <c r="F3342" t="s">
        <v>4645</v>
      </c>
      <c r="G3342" t="s">
        <v>41</v>
      </c>
      <c r="H3342" t="s">
        <v>31</v>
      </c>
      <c r="I3342" t="s">
        <v>54</v>
      </c>
      <c r="J3342" t="s">
        <v>24</v>
      </c>
      <c r="K3342" t="s">
        <v>78</v>
      </c>
      <c r="L3342" t="s">
        <v>2119</v>
      </c>
      <c r="M3342" s="2">
        <v>0</v>
      </c>
      <c r="N3342" s="3">
        <v>46</v>
      </c>
      <c r="O3342" s="3">
        <v>13</v>
      </c>
      <c r="P3342">
        <v>3</v>
      </c>
      <c r="Q3342" t="s">
        <v>7881</v>
      </c>
    </row>
    <row r="3343" spans="1:17" x14ac:dyDescent="0.25">
      <c r="A3343" t="s">
        <v>4644</v>
      </c>
      <c r="B3343" s="1">
        <v>41276</v>
      </c>
      <c r="C3343" t="s">
        <v>2481</v>
      </c>
      <c r="D3343" t="s">
        <v>38</v>
      </c>
      <c r="E3343" t="s">
        <v>178</v>
      </c>
      <c r="F3343" t="s">
        <v>4645</v>
      </c>
      <c r="G3343" t="s">
        <v>41</v>
      </c>
      <c r="H3343" t="s">
        <v>31</v>
      </c>
      <c r="I3343" t="s">
        <v>54</v>
      </c>
      <c r="J3343" t="s">
        <v>24</v>
      </c>
      <c r="K3343" t="s">
        <v>25</v>
      </c>
      <c r="L3343" t="s">
        <v>1192</v>
      </c>
      <c r="M3343" s="2">
        <v>0</v>
      </c>
      <c r="N3343" s="3">
        <v>112</v>
      </c>
      <c r="O3343" s="3">
        <v>55</v>
      </c>
      <c r="P3343">
        <v>4</v>
      </c>
      <c r="Q3343" t="s">
        <v>7880</v>
      </c>
    </row>
    <row r="3344" spans="1:17" x14ac:dyDescent="0.25">
      <c r="A3344" t="s">
        <v>4646</v>
      </c>
      <c r="B3344" s="1">
        <v>41276</v>
      </c>
      <c r="C3344" t="s">
        <v>1923</v>
      </c>
      <c r="D3344" t="s">
        <v>28</v>
      </c>
      <c r="E3344" t="s">
        <v>29</v>
      </c>
      <c r="F3344" t="s">
        <v>1430</v>
      </c>
      <c r="G3344" t="s">
        <v>20</v>
      </c>
      <c r="H3344" t="s">
        <v>31</v>
      </c>
      <c r="I3344" t="s">
        <v>32</v>
      </c>
      <c r="J3344" t="s">
        <v>34</v>
      </c>
      <c r="K3344" t="s">
        <v>35</v>
      </c>
      <c r="L3344" t="s">
        <v>2604</v>
      </c>
      <c r="M3344" s="2">
        <v>0</v>
      </c>
      <c r="N3344" s="3">
        <v>1567</v>
      </c>
      <c r="O3344" s="3">
        <v>360</v>
      </c>
      <c r="P3344">
        <v>8</v>
      </c>
      <c r="Q3344" t="s">
        <v>7880</v>
      </c>
    </row>
    <row r="3345" spans="1:17" x14ac:dyDescent="0.25">
      <c r="A3345" t="s">
        <v>4647</v>
      </c>
      <c r="B3345" s="1">
        <v>41276</v>
      </c>
      <c r="C3345" t="s">
        <v>567</v>
      </c>
      <c r="D3345" t="s">
        <v>28</v>
      </c>
      <c r="E3345" t="s">
        <v>29</v>
      </c>
      <c r="F3345" t="s">
        <v>1763</v>
      </c>
      <c r="G3345" t="s">
        <v>20</v>
      </c>
      <c r="H3345" t="s">
        <v>47</v>
      </c>
      <c r="I3345" t="s">
        <v>32</v>
      </c>
      <c r="J3345" t="s">
        <v>24</v>
      </c>
      <c r="K3345" t="s">
        <v>169</v>
      </c>
      <c r="L3345" t="s">
        <v>334</v>
      </c>
      <c r="M3345" s="2">
        <v>0</v>
      </c>
      <c r="N3345" s="3">
        <v>164</v>
      </c>
      <c r="O3345" s="3">
        <v>54</v>
      </c>
      <c r="P3345">
        <v>6</v>
      </c>
      <c r="Q3345" t="s">
        <v>7881</v>
      </c>
    </row>
    <row r="3346" spans="1:17" x14ac:dyDescent="0.25">
      <c r="A3346" t="s">
        <v>4648</v>
      </c>
      <c r="B3346" s="1">
        <v>41277</v>
      </c>
      <c r="C3346" t="s">
        <v>933</v>
      </c>
      <c r="D3346" t="s">
        <v>101</v>
      </c>
      <c r="E3346" t="s">
        <v>183</v>
      </c>
      <c r="F3346" t="s">
        <v>1496</v>
      </c>
      <c r="G3346" t="s">
        <v>41</v>
      </c>
      <c r="H3346" t="s">
        <v>47</v>
      </c>
      <c r="I3346" t="s">
        <v>32</v>
      </c>
      <c r="J3346" t="s">
        <v>24</v>
      </c>
      <c r="K3346" t="s">
        <v>78</v>
      </c>
      <c r="L3346" t="s">
        <v>2826</v>
      </c>
      <c r="M3346" s="2">
        <v>0</v>
      </c>
      <c r="N3346" s="3">
        <v>27</v>
      </c>
      <c r="O3346" s="3">
        <v>6</v>
      </c>
      <c r="P3346">
        <v>4</v>
      </c>
      <c r="Q3346" t="s">
        <v>7880</v>
      </c>
    </row>
    <row r="3347" spans="1:17" x14ac:dyDescent="0.25">
      <c r="A3347" t="s">
        <v>4648</v>
      </c>
      <c r="B3347" s="1">
        <v>41277</v>
      </c>
      <c r="C3347" t="s">
        <v>933</v>
      </c>
      <c r="D3347" t="s">
        <v>101</v>
      </c>
      <c r="E3347" t="s">
        <v>183</v>
      </c>
      <c r="F3347" t="s">
        <v>1496</v>
      </c>
      <c r="G3347" t="s">
        <v>41</v>
      </c>
      <c r="H3347" t="s">
        <v>47</v>
      </c>
      <c r="I3347" t="s">
        <v>32</v>
      </c>
      <c r="J3347" t="s">
        <v>107</v>
      </c>
      <c r="K3347" t="s">
        <v>136</v>
      </c>
      <c r="L3347" t="s">
        <v>1295</v>
      </c>
      <c r="M3347" s="2">
        <v>0</v>
      </c>
      <c r="N3347" s="3">
        <v>177</v>
      </c>
      <c r="O3347" s="3">
        <v>71</v>
      </c>
      <c r="P3347">
        <v>2</v>
      </c>
      <c r="Q3347" t="s">
        <v>7880</v>
      </c>
    </row>
    <row r="3348" spans="1:17" x14ac:dyDescent="0.25">
      <c r="A3348" t="s">
        <v>4649</v>
      </c>
      <c r="B3348" s="1">
        <v>41277</v>
      </c>
      <c r="C3348" t="s">
        <v>1564</v>
      </c>
      <c r="D3348" t="s">
        <v>28</v>
      </c>
      <c r="E3348" t="s">
        <v>29</v>
      </c>
      <c r="F3348" t="s">
        <v>280</v>
      </c>
      <c r="G3348" t="s">
        <v>20</v>
      </c>
      <c r="H3348" t="s">
        <v>31</v>
      </c>
      <c r="I3348" t="s">
        <v>32</v>
      </c>
      <c r="J3348" t="s">
        <v>24</v>
      </c>
      <c r="K3348" t="s">
        <v>50</v>
      </c>
      <c r="L3348" t="s">
        <v>2201</v>
      </c>
      <c r="M3348" s="2">
        <v>0.1</v>
      </c>
      <c r="N3348" s="3">
        <v>618</v>
      </c>
      <c r="O3348" s="3">
        <v>206</v>
      </c>
      <c r="P3348">
        <v>5</v>
      </c>
      <c r="Q3348" t="s">
        <v>7880</v>
      </c>
    </row>
    <row r="3349" spans="1:17" x14ac:dyDescent="0.25">
      <c r="A3349" t="s">
        <v>4650</v>
      </c>
      <c r="B3349" s="1">
        <v>41277</v>
      </c>
      <c r="C3349" t="s">
        <v>3085</v>
      </c>
      <c r="D3349" t="s">
        <v>101</v>
      </c>
      <c r="E3349" t="s">
        <v>183</v>
      </c>
      <c r="F3349" t="s">
        <v>844</v>
      </c>
      <c r="G3349" t="s">
        <v>41</v>
      </c>
      <c r="H3349" t="s">
        <v>31</v>
      </c>
      <c r="I3349" t="s">
        <v>22</v>
      </c>
      <c r="J3349" t="s">
        <v>24</v>
      </c>
      <c r="K3349" t="s">
        <v>91</v>
      </c>
      <c r="L3349" t="s">
        <v>1156</v>
      </c>
      <c r="M3349" s="2">
        <v>0</v>
      </c>
      <c r="N3349" s="3">
        <v>32</v>
      </c>
      <c r="O3349" s="3">
        <v>6</v>
      </c>
      <c r="P3349">
        <v>3</v>
      </c>
      <c r="Q3349" t="s">
        <v>7881</v>
      </c>
    </row>
    <row r="3350" spans="1:17" x14ac:dyDescent="0.25">
      <c r="A3350" t="s">
        <v>4650</v>
      </c>
      <c r="B3350" s="1">
        <v>41277</v>
      </c>
      <c r="C3350" t="s">
        <v>3085</v>
      </c>
      <c r="D3350" t="s">
        <v>101</v>
      </c>
      <c r="E3350" t="s">
        <v>183</v>
      </c>
      <c r="F3350" t="s">
        <v>844</v>
      </c>
      <c r="G3350" t="s">
        <v>41</v>
      </c>
      <c r="H3350" t="s">
        <v>31</v>
      </c>
      <c r="I3350" t="s">
        <v>22</v>
      </c>
      <c r="J3350" t="s">
        <v>24</v>
      </c>
      <c r="K3350" t="s">
        <v>25</v>
      </c>
      <c r="L3350" t="s">
        <v>1916</v>
      </c>
      <c r="M3350" s="2">
        <v>0</v>
      </c>
      <c r="N3350" s="3">
        <v>83</v>
      </c>
      <c r="O3350" s="3">
        <v>2</v>
      </c>
      <c r="P3350">
        <v>5</v>
      </c>
      <c r="Q3350" t="s">
        <v>7880</v>
      </c>
    </row>
    <row r="3351" spans="1:17" x14ac:dyDescent="0.25">
      <c r="A3351" t="s">
        <v>4651</v>
      </c>
      <c r="B3351" s="1">
        <v>41277</v>
      </c>
      <c r="C3351" t="s">
        <v>3072</v>
      </c>
      <c r="D3351" t="s">
        <v>101</v>
      </c>
      <c r="E3351" t="s">
        <v>539</v>
      </c>
      <c r="F3351" t="s">
        <v>247</v>
      </c>
      <c r="G3351" t="s">
        <v>41</v>
      </c>
      <c r="H3351" t="s">
        <v>47</v>
      </c>
      <c r="I3351" t="s">
        <v>22</v>
      </c>
      <c r="J3351" t="s">
        <v>24</v>
      </c>
      <c r="K3351" t="s">
        <v>141</v>
      </c>
      <c r="L3351" t="s">
        <v>2000</v>
      </c>
      <c r="M3351" s="2">
        <v>0.1</v>
      </c>
      <c r="N3351" s="3">
        <v>970</v>
      </c>
      <c r="O3351" s="3">
        <v>216</v>
      </c>
      <c r="P3351">
        <v>2</v>
      </c>
      <c r="Q3351" t="s">
        <v>7881</v>
      </c>
    </row>
    <row r="3352" spans="1:17" x14ac:dyDescent="0.25">
      <c r="A3352" t="s">
        <v>4652</v>
      </c>
      <c r="B3352" s="1">
        <v>41277</v>
      </c>
      <c r="C3352" t="s">
        <v>27</v>
      </c>
      <c r="D3352" t="s">
        <v>119</v>
      </c>
      <c r="E3352" t="s">
        <v>120</v>
      </c>
      <c r="F3352" t="s">
        <v>780</v>
      </c>
      <c r="G3352" t="s">
        <v>41</v>
      </c>
      <c r="H3352" t="s">
        <v>31</v>
      </c>
      <c r="I3352" t="s">
        <v>32</v>
      </c>
      <c r="J3352" t="s">
        <v>24</v>
      </c>
      <c r="K3352" t="s">
        <v>50</v>
      </c>
      <c r="L3352" t="s">
        <v>1254</v>
      </c>
      <c r="M3352" s="2">
        <v>0.5</v>
      </c>
      <c r="N3352" s="3">
        <v>8</v>
      </c>
      <c r="O3352" s="3">
        <v>-6</v>
      </c>
      <c r="P3352">
        <v>1</v>
      </c>
      <c r="Q3352" t="s">
        <v>7880</v>
      </c>
    </row>
    <row r="3353" spans="1:17" x14ac:dyDescent="0.25">
      <c r="A3353" t="s">
        <v>4653</v>
      </c>
      <c r="B3353" s="1">
        <v>41277</v>
      </c>
      <c r="C3353" t="s">
        <v>1964</v>
      </c>
      <c r="D3353" t="s">
        <v>101</v>
      </c>
      <c r="E3353" t="s">
        <v>325</v>
      </c>
      <c r="F3353" t="s">
        <v>326</v>
      </c>
      <c r="G3353" t="s">
        <v>41</v>
      </c>
      <c r="H3353" t="s">
        <v>31</v>
      </c>
      <c r="I3353" t="s">
        <v>32</v>
      </c>
      <c r="J3353" t="s">
        <v>34</v>
      </c>
      <c r="K3353" t="s">
        <v>97</v>
      </c>
      <c r="L3353" t="s">
        <v>424</v>
      </c>
      <c r="M3353" s="2">
        <v>0.1</v>
      </c>
      <c r="N3353" s="3">
        <v>373</v>
      </c>
      <c r="O3353" s="3">
        <v>-4</v>
      </c>
      <c r="P3353">
        <v>7</v>
      </c>
      <c r="Q3353" t="s">
        <v>7881</v>
      </c>
    </row>
    <row r="3354" spans="1:17" x14ac:dyDescent="0.25">
      <c r="A3354" t="s">
        <v>4653</v>
      </c>
      <c r="B3354" s="1">
        <v>41277</v>
      </c>
      <c r="C3354" t="s">
        <v>1964</v>
      </c>
      <c r="D3354" t="s">
        <v>101</v>
      </c>
      <c r="E3354" t="s">
        <v>325</v>
      </c>
      <c r="F3354" t="s">
        <v>326</v>
      </c>
      <c r="G3354" t="s">
        <v>41</v>
      </c>
      <c r="H3354" t="s">
        <v>31</v>
      </c>
      <c r="I3354" t="s">
        <v>32</v>
      </c>
      <c r="J3354" t="s">
        <v>24</v>
      </c>
      <c r="K3354" t="s">
        <v>43</v>
      </c>
      <c r="L3354" t="s">
        <v>503</v>
      </c>
      <c r="M3354" s="2">
        <v>0</v>
      </c>
      <c r="N3354" s="3">
        <v>49</v>
      </c>
      <c r="O3354" s="3">
        <v>23</v>
      </c>
      <c r="P3354">
        <v>1</v>
      </c>
      <c r="Q3354" t="s">
        <v>7881</v>
      </c>
    </row>
    <row r="3355" spans="1:17" x14ac:dyDescent="0.25">
      <c r="A3355" t="s">
        <v>4653</v>
      </c>
      <c r="B3355" s="1">
        <v>41277</v>
      </c>
      <c r="C3355" t="s">
        <v>1964</v>
      </c>
      <c r="D3355" t="s">
        <v>101</v>
      </c>
      <c r="E3355" t="s">
        <v>325</v>
      </c>
      <c r="F3355" t="s">
        <v>326</v>
      </c>
      <c r="G3355" t="s">
        <v>41</v>
      </c>
      <c r="H3355" t="s">
        <v>31</v>
      </c>
      <c r="I3355" t="s">
        <v>32</v>
      </c>
      <c r="J3355" t="s">
        <v>24</v>
      </c>
      <c r="K3355" t="s">
        <v>91</v>
      </c>
      <c r="L3355" t="s">
        <v>142</v>
      </c>
      <c r="M3355" s="2">
        <v>0</v>
      </c>
      <c r="N3355" s="3">
        <v>72</v>
      </c>
      <c r="O3355" s="3">
        <v>26</v>
      </c>
      <c r="P3355">
        <v>7</v>
      </c>
      <c r="Q3355" t="s">
        <v>7880</v>
      </c>
    </row>
    <row r="3356" spans="1:17" x14ac:dyDescent="0.25">
      <c r="A3356" t="s">
        <v>4653</v>
      </c>
      <c r="B3356" s="1">
        <v>41277</v>
      </c>
      <c r="C3356" t="s">
        <v>1964</v>
      </c>
      <c r="D3356" t="s">
        <v>101</v>
      </c>
      <c r="E3356" t="s">
        <v>325</v>
      </c>
      <c r="F3356" t="s">
        <v>326</v>
      </c>
      <c r="G3356" t="s">
        <v>41</v>
      </c>
      <c r="H3356" t="s">
        <v>31</v>
      </c>
      <c r="I3356" t="s">
        <v>32</v>
      </c>
      <c r="J3356" t="s">
        <v>24</v>
      </c>
      <c r="K3356" t="s">
        <v>91</v>
      </c>
      <c r="L3356" t="s">
        <v>4654</v>
      </c>
      <c r="M3356" s="2">
        <v>0</v>
      </c>
      <c r="N3356" s="3">
        <v>44</v>
      </c>
      <c r="O3356" s="3">
        <v>19</v>
      </c>
      <c r="P3356">
        <v>4</v>
      </c>
      <c r="Q3356" t="s">
        <v>7880</v>
      </c>
    </row>
    <row r="3357" spans="1:17" x14ac:dyDescent="0.25">
      <c r="A3357" t="s">
        <v>4653</v>
      </c>
      <c r="B3357" s="1">
        <v>41277</v>
      </c>
      <c r="C3357" t="s">
        <v>1964</v>
      </c>
      <c r="D3357" t="s">
        <v>101</v>
      </c>
      <c r="E3357" t="s">
        <v>325</v>
      </c>
      <c r="F3357" t="s">
        <v>326</v>
      </c>
      <c r="G3357" t="s">
        <v>41</v>
      </c>
      <c r="H3357" t="s">
        <v>31</v>
      </c>
      <c r="I3357" t="s">
        <v>32</v>
      </c>
      <c r="J3357" t="s">
        <v>107</v>
      </c>
      <c r="K3357" t="s">
        <v>136</v>
      </c>
      <c r="L3357" t="s">
        <v>2100</v>
      </c>
      <c r="M3357" s="2">
        <v>0</v>
      </c>
      <c r="N3357" s="3">
        <v>334</v>
      </c>
      <c r="O3357" s="3">
        <v>87</v>
      </c>
      <c r="P3357">
        <v>2</v>
      </c>
      <c r="Q3357" t="s">
        <v>7880</v>
      </c>
    </row>
    <row r="3358" spans="1:17" x14ac:dyDescent="0.25">
      <c r="A3358" t="s">
        <v>4655</v>
      </c>
      <c r="B3358" s="1">
        <v>41278</v>
      </c>
      <c r="C3358" t="s">
        <v>262</v>
      </c>
      <c r="D3358" t="s">
        <v>38</v>
      </c>
      <c r="E3358" t="s">
        <v>59</v>
      </c>
      <c r="F3358" t="s">
        <v>4656</v>
      </c>
      <c r="G3358" t="s">
        <v>41</v>
      </c>
      <c r="H3358" t="s">
        <v>47</v>
      </c>
      <c r="I3358" t="s">
        <v>32</v>
      </c>
      <c r="J3358" t="s">
        <v>24</v>
      </c>
      <c r="K3358" t="s">
        <v>141</v>
      </c>
      <c r="L3358" t="s">
        <v>3642</v>
      </c>
      <c r="M3358" s="2">
        <v>0.1</v>
      </c>
      <c r="N3358" s="3">
        <v>1028</v>
      </c>
      <c r="O3358" s="3">
        <v>297</v>
      </c>
      <c r="P3358">
        <v>2</v>
      </c>
      <c r="Q3358" t="s">
        <v>7880</v>
      </c>
    </row>
    <row r="3359" spans="1:17" x14ac:dyDescent="0.25">
      <c r="A3359" t="s">
        <v>4657</v>
      </c>
      <c r="B3359" s="1">
        <v>41278</v>
      </c>
      <c r="C3359" t="s">
        <v>871</v>
      </c>
      <c r="D3359" t="s">
        <v>73</v>
      </c>
      <c r="E3359" t="s">
        <v>172</v>
      </c>
      <c r="F3359" t="s">
        <v>1960</v>
      </c>
      <c r="G3359" t="s">
        <v>76</v>
      </c>
      <c r="H3359" t="s">
        <v>47</v>
      </c>
      <c r="I3359" t="s">
        <v>32</v>
      </c>
      <c r="J3359" t="s">
        <v>24</v>
      </c>
      <c r="K3359" t="s">
        <v>25</v>
      </c>
      <c r="L3359" t="s">
        <v>3339</v>
      </c>
      <c r="M3359" s="2">
        <v>0</v>
      </c>
      <c r="N3359" s="3">
        <v>102</v>
      </c>
      <c r="O3359" s="3">
        <v>14</v>
      </c>
      <c r="P3359">
        <v>5</v>
      </c>
      <c r="Q3359" t="s">
        <v>7880</v>
      </c>
    </row>
    <row r="3360" spans="1:17" x14ac:dyDescent="0.25">
      <c r="A3360" t="s">
        <v>4658</v>
      </c>
      <c r="B3360" s="1">
        <v>41278</v>
      </c>
      <c r="C3360" t="s">
        <v>4659</v>
      </c>
      <c r="D3360" t="s">
        <v>73</v>
      </c>
      <c r="E3360" t="s">
        <v>1706</v>
      </c>
      <c r="F3360" t="s">
        <v>1707</v>
      </c>
      <c r="G3360" t="s">
        <v>76</v>
      </c>
      <c r="H3360" t="s">
        <v>21</v>
      </c>
      <c r="I3360" t="s">
        <v>22</v>
      </c>
      <c r="J3360" t="s">
        <v>34</v>
      </c>
      <c r="K3360" t="s">
        <v>97</v>
      </c>
      <c r="L3360" t="s">
        <v>800</v>
      </c>
      <c r="M3360" s="2">
        <v>0.6</v>
      </c>
      <c r="N3360" s="3">
        <v>205</v>
      </c>
      <c r="O3360" s="3">
        <v>-113</v>
      </c>
      <c r="P3360">
        <v>4</v>
      </c>
      <c r="Q3360" t="s">
        <v>7880</v>
      </c>
    </row>
    <row r="3361" spans="1:17" x14ac:dyDescent="0.25">
      <c r="A3361" t="s">
        <v>4658</v>
      </c>
      <c r="B3361" s="1">
        <v>41278</v>
      </c>
      <c r="C3361" t="s">
        <v>4659</v>
      </c>
      <c r="D3361" t="s">
        <v>73</v>
      </c>
      <c r="E3361" t="s">
        <v>1706</v>
      </c>
      <c r="F3361" t="s">
        <v>1707</v>
      </c>
      <c r="G3361" t="s">
        <v>76</v>
      </c>
      <c r="H3361" t="s">
        <v>21</v>
      </c>
      <c r="I3361" t="s">
        <v>22</v>
      </c>
      <c r="J3361" t="s">
        <v>34</v>
      </c>
      <c r="K3361" t="s">
        <v>218</v>
      </c>
      <c r="L3361" t="s">
        <v>4660</v>
      </c>
      <c r="M3361" s="2">
        <v>0</v>
      </c>
      <c r="N3361" s="3">
        <v>220</v>
      </c>
      <c r="O3361" s="3">
        <v>18</v>
      </c>
      <c r="P3361">
        <v>2</v>
      </c>
      <c r="Q3361" t="s">
        <v>7880</v>
      </c>
    </row>
    <row r="3362" spans="1:17" x14ac:dyDescent="0.25">
      <c r="A3362" t="s">
        <v>4658</v>
      </c>
      <c r="B3362" s="1">
        <v>41278</v>
      </c>
      <c r="C3362" t="s">
        <v>4659</v>
      </c>
      <c r="D3362" t="s">
        <v>73</v>
      </c>
      <c r="E3362" t="s">
        <v>1706</v>
      </c>
      <c r="F3362" t="s">
        <v>1707</v>
      </c>
      <c r="G3362" t="s">
        <v>76</v>
      </c>
      <c r="H3362" t="s">
        <v>21</v>
      </c>
      <c r="I3362" t="s">
        <v>22</v>
      </c>
      <c r="J3362" t="s">
        <v>24</v>
      </c>
      <c r="K3362" t="s">
        <v>141</v>
      </c>
      <c r="L3362" t="s">
        <v>2743</v>
      </c>
      <c r="M3362" s="2">
        <v>0</v>
      </c>
      <c r="N3362" s="3">
        <v>2070</v>
      </c>
      <c r="O3362" s="3">
        <v>414</v>
      </c>
      <c r="P3362">
        <v>4</v>
      </c>
      <c r="Q3362" t="s">
        <v>7881</v>
      </c>
    </row>
    <row r="3363" spans="1:17" x14ac:dyDescent="0.25">
      <c r="A3363" t="s">
        <v>4658</v>
      </c>
      <c r="B3363" s="1">
        <v>41278</v>
      </c>
      <c r="C3363" t="s">
        <v>4659</v>
      </c>
      <c r="D3363" t="s">
        <v>73</v>
      </c>
      <c r="E3363" t="s">
        <v>1706</v>
      </c>
      <c r="F3363" t="s">
        <v>1707</v>
      </c>
      <c r="G3363" t="s">
        <v>76</v>
      </c>
      <c r="H3363" t="s">
        <v>21</v>
      </c>
      <c r="I3363" t="s">
        <v>22</v>
      </c>
      <c r="J3363" t="s">
        <v>24</v>
      </c>
      <c r="K3363" t="s">
        <v>50</v>
      </c>
      <c r="L3363" t="s">
        <v>1379</v>
      </c>
      <c r="M3363" s="2">
        <v>0.4</v>
      </c>
      <c r="N3363" s="3">
        <v>98</v>
      </c>
      <c r="O3363" s="3">
        <v>-3</v>
      </c>
      <c r="P3363">
        <v>3</v>
      </c>
      <c r="Q3363" t="s">
        <v>7880</v>
      </c>
    </row>
    <row r="3364" spans="1:17" x14ac:dyDescent="0.25">
      <c r="A3364" t="s">
        <v>4658</v>
      </c>
      <c r="B3364" s="1">
        <v>41278</v>
      </c>
      <c r="C3364" t="s">
        <v>4659</v>
      </c>
      <c r="D3364" t="s">
        <v>73</v>
      </c>
      <c r="E3364" t="s">
        <v>1706</v>
      </c>
      <c r="F3364" t="s">
        <v>1707</v>
      </c>
      <c r="G3364" t="s">
        <v>76</v>
      </c>
      <c r="H3364" t="s">
        <v>21</v>
      </c>
      <c r="I3364" t="s">
        <v>22</v>
      </c>
      <c r="J3364" t="s">
        <v>107</v>
      </c>
      <c r="K3364" t="s">
        <v>186</v>
      </c>
      <c r="L3364" t="s">
        <v>4661</v>
      </c>
      <c r="M3364" s="2">
        <v>0</v>
      </c>
      <c r="N3364" s="3">
        <v>278</v>
      </c>
      <c r="O3364" s="3">
        <v>42</v>
      </c>
      <c r="P3364">
        <v>5</v>
      </c>
      <c r="Q3364" t="s">
        <v>7881</v>
      </c>
    </row>
    <row r="3365" spans="1:17" x14ac:dyDescent="0.25">
      <c r="A3365" t="s">
        <v>4662</v>
      </c>
      <c r="B3365" s="1">
        <v>41278</v>
      </c>
      <c r="C3365" t="s">
        <v>779</v>
      </c>
      <c r="D3365" t="s">
        <v>38</v>
      </c>
      <c r="E3365" t="s">
        <v>39</v>
      </c>
      <c r="F3365" t="s">
        <v>1030</v>
      </c>
      <c r="G3365" t="s">
        <v>41</v>
      </c>
      <c r="H3365" t="s">
        <v>31</v>
      </c>
      <c r="I3365" t="s">
        <v>32</v>
      </c>
      <c r="J3365" t="s">
        <v>24</v>
      </c>
      <c r="K3365" t="s">
        <v>25</v>
      </c>
      <c r="L3365" t="s">
        <v>4118</v>
      </c>
      <c r="M3365" s="2">
        <v>0</v>
      </c>
      <c r="N3365" s="3">
        <v>65</v>
      </c>
      <c r="O3365" s="3">
        <v>17</v>
      </c>
      <c r="P3365">
        <v>2</v>
      </c>
      <c r="Q3365" t="s">
        <v>7881</v>
      </c>
    </row>
    <row r="3366" spans="1:17" x14ac:dyDescent="0.25">
      <c r="A3366" t="s">
        <v>4662</v>
      </c>
      <c r="B3366" s="1">
        <v>41278</v>
      </c>
      <c r="C3366" t="s">
        <v>779</v>
      </c>
      <c r="D3366" t="s">
        <v>38</v>
      </c>
      <c r="E3366" t="s">
        <v>39</v>
      </c>
      <c r="F3366" t="s">
        <v>1030</v>
      </c>
      <c r="G3366" t="s">
        <v>41</v>
      </c>
      <c r="H3366" t="s">
        <v>31</v>
      </c>
      <c r="I3366" t="s">
        <v>32</v>
      </c>
      <c r="J3366" t="s">
        <v>24</v>
      </c>
      <c r="K3366" t="s">
        <v>50</v>
      </c>
      <c r="L3366" t="s">
        <v>647</v>
      </c>
      <c r="M3366" s="2">
        <v>0.1</v>
      </c>
      <c r="N3366" s="3">
        <v>1524</v>
      </c>
      <c r="O3366" s="3">
        <v>-51</v>
      </c>
      <c r="P3366">
        <v>8</v>
      </c>
      <c r="Q3366" t="s">
        <v>7880</v>
      </c>
    </row>
    <row r="3367" spans="1:17" x14ac:dyDescent="0.25">
      <c r="A3367" t="s">
        <v>4663</v>
      </c>
      <c r="B3367" s="1">
        <v>41278</v>
      </c>
      <c r="C3367" t="s">
        <v>2302</v>
      </c>
      <c r="D3367" t="s">
        <v>338</v>
      </c>
      <c r="E3367" t="s">
        <v>401</v>
      </c>
      <c r="F3367" t="s">
        <v>402</v>
      </c>
      <c r="G3367" t="s">
        <v>41</v>
      </c>
      <c r="H3367" t="s">
        <v>31</v>
      </c>
      <c r="I3367" t="s">
        <v>32</v>
      </c>
      <c r="J3367" t="s">
        <v>34</v>
      </c>
      <c r="K3367" t="s">
        <v>97</v>
      </c>
      <c r="L3367" t="s">
        <v>4664</v>
      </c>
      <c r="M3367" s="2">
        <v>0</v>
      </c>
      <c r="N3367" s="3">
        <v>682</v>
      </c>
      <c r="O3367" s="3">
        <v>327</v>
      </c>
      <c r="P3367">
        <v>4</v>
      </c>
      <c r="Q3367" t="s">
        <v>7881</v>
      </c>
    </row>
    <row r="3368" spans="1:17" x14ac:dyDescent="0.25">
      <c r="A3368" t="s">
        <v>4665</v>
      </c>
      <c r="B3368" s="1">
        <v>41278</v>
      </c>
      <c r="C3368" t="s">
        <v>2978</v>
      </c>
      <c r="D3368" t="s">
        <v>119</v>
      </c>
      <c r="E3368" t="s">
        <v>604</v>
      </c>
      <c r="F3368" t="s">
        <v>4666</v>
      </c>
      <c r="G3368" t="s">
        <v>41</v>
      </c>
      <c r="H3368" t="s">
        <v>31</v>
      </c>
      <c r="I3368" t="s">
        <v>22</v>
      </c>
      <c r="J3368" t="s">
        <v>24</v>
      </c>
      <c r="K3368" t="s">
        <v>63</v>
      </c>
      <c r="L3368" t="s">
        <v>316</v>
      </c>
      <c r="M3368" s="2">
        <v>0.5</v>
      </c>
      <c r="N3368" s="3">
        <v>19</v>
      </c>
      <c r="O3368" s="3">
        <v>-1</v>
      </c>
      <c r="P3368">
        <v>2</v>
      </c>
      <c r="Q3368" t="s">
        <v>7881</v>
      </c>
    </row>
    <row r="3369" spans="1:17" x14ac:dyDescent="0.25">
      <c r="A3369" t="s">
        <v>4667</v>
      </c>
      <c r="B3369" s="1">
        <v>41279</v>
      </c>
      <c r="C3369" t="s">
        <v>2709</v>
      </c>
      <c r="D3369" t="s">
        <v>38</v>
      </c>
      <c r="E3369" t="s">
        <v>178</v>
      </c>
      <c r="F3369" t="s">
        <v>4668</v>
      </c>
      <c r="G3369" t="s">
        <v>41</v>
      </c>
      <c r="H3369" t="s">
        <v>31</v>
      </c>
      <c r="I3369" t="s">
        <v>32</v>
      </c>
      <c r="J3369" t="s">
        <v>34</v>
      </c>
      <c r="K3369" t="s">
        <v>35</v>
      </c>
      <c r="L3369" t="s">
        <v>1970</v>
      </c>
      <c r="M3369" s="2">
        <v>0.1</v>
      </c>
      <c r="N3369" s="3">
        <v>2757</v>
      </c>
      <c r="O3369" s="3">
        <v>1164</v>
      </c>
      <c r="P3369">
        <v>7</v>
      </c>
      <c r="Q3369" t="s">
        <v>7880</v>
      </c>
    </row>
    <row r="3370" spans="1:17" x14ac:dyDescent="0.25">
      <c r="A3370" t="s">
        <v>4667</v>
      </c>
      <c r="B3370" s="1">
        <v>41279</v>
      </c>
      <c r="C3370" t="s">
        <v>2709</v>
      </c>
      <c r="D3370" t="s">
        <v>38</v>
      </c>
      <c r="E3370" t="s">
        <v>178</v>
      </c>
      <c r="F3370" t="s">
        <v>4668</v>
      </c>
      <c r="G3370" t="s">
        <v>41</v>
      </c>
      <c r="H3370" t="s">
        <v>31</v>
      </c>
      <c r="I3370" t="s">
        <v>32</v>
      </c>
      <c r="J3370" t="s">
        <v>24</v>
      </c>
      <c r="K3370" t="s">
        <v>145</v>
      </c>
      <c r="L3370" t="s">
        <v>3345</v>
      </c>
      <c r="M3370" s="2">
        <v>0</v>
      </c>
      <c r="N3370" s="3">
        <v>40</v>
      </c>
      <c r="O3370" s="3">
        <v>18</v>
      </c>
      <c r="P3370">
        <v>2</v>
      </c>
      <c r="Q3370" t="s">
        <v>7880</v>
      </c>
    </row>
    <row r="3371" spans="1:17" x14ac:dyDescent="0.25">
      <c r="A3371" t="s">
        <v>4669</v>
      </c>
      <c r="B3371" s="1">
        <v>41281</v>
      </c>
      <c r="C3371" t="s">
        <v>467</v>
      </c>
      <c r="D3371" t="s">
        <v>28</v>
      </c>
      <c r="E3371" t="s">
        <v>29</v>
      </c>
      <c r="F3371" t="s">
        <v>4670</v>
      </c>
      <c r="G3371" t="s">
        <v>20</v>
      </c>
      <c r="H3371" t="s">
        <v>31</v>
      </c>
      <c r="I3371" t="s">
        <v>22</v>
      </c>
      <c r="J3371" t="s">
        <v>24</v>
      </c>
      <c r="K3371" t="s">
        <v>43</v>
      </c>
      <c r="L3371" t="s">
        <v>2033</v>
      </c>
      <c r="M3371" s="2">
        <v>0</v>
      </c>
      <c r="N3371" s="3">
        <v>165</v>
      </c>
      <c r="O3371" s="3">
        <v>58</v>
      </c>
      <c r="P3371">
        <v>3</v>
      </c>
      <c r="Q3371" t="s">
        <v>7880</v>
      </c>
    </row>
    <row r="3372" spans="1:17" x14ac:dyDescent="0.25">
      <c r="A3372" t="s">
        <v>4669</v>
      </c>
      <c r="B3372" s="1">
        <v>41281</v>
      </c>
      <c r="C3372" t="s">
        <v>467</v>
      </c>
      <c r="D3372" t="s">
        <v>28</v>
      </c>
      <c r="E3372" t="s">
        <v>29</v>
      </c>
      <c r="F3372" t="s">
        <v>4670</v>
      </c>
      <c r="G3372" t="s">
        <v>20</v>
      </c>
      <c r="H3372" t="s">
        <v>31</v>
      </c>
      <c r="I3372" t="s">
        <v>22</v>
      </c>
      <c r="J3372" t="s">
        <v>24</v>
      </c>
      <c r="K3372" t="s">
        <v>50</v>
      </c>
      <c r="L3372" t="s">
        <v>1248</v>
      </c>
      <c r="M3372" s="2">
        <v>0</v>
      </c>
      <c r="N3372" s="3">
        <v>247</v>
      </c>
      <c r="O3372" s="3">
        <v>74</v>
      </c>
      <c r="P3372">
        <v>4</v>
      </c>
      <c r="Q3372" t="s">
        <v>7881</v>
      </c>
    </row>
    <row r="3373" spans="1:17" x14ac:dyDescent="0.25">
      <c r="A3373" t="s">
        <v>4671</v>
      </c>
      <c r="B3373" s="1">
        <v>41281</v>
      </c>
      <c r="C3373" t="s">
        <v>1029</v>
      </c>
      <c r="D3373" t="s">
        <v>28</v>
      </c>
      <c r="E3373" t="s">
        <v>29</v>
      </c>
      <c r="F3373" t="s">
        <v>280</v>
      </c>
      <c r="G3373" t="s">
        <v>20</v>
      </c>
      <c r="H3373" t="s">
        <v>47</v>
      </c>
      <c r="I3373" t="s">
        <v>32</v>
      </c>
      <c r="J3373" t="s">
        <v>24</v>
      </c>
      <c r="K3373" t="s">
        <v>43</v>
      </c>
      <c r="L3373" t="s">
        <v>568</v>
      </c>
      <c r="M3373" s="2">
        <v>0.1</v>
      </c>
      <c r="N3373" s="3">
        <v>36</v>
      </c>
      <c r="O3373" s="3">
        <v>-3</v>
      </c>
      <c r="P3373">
        <v>3</v>
      </c>
      <c r="Q3373" t="s">
        <v>7880</v>
      </c>
    </row>
    <row r="3374" spans="1:17" x14ac:dyDescent="0.25">
      <c r="A3374" t="s">
        <v>4671</v>
      </c>
      <c r="B3374" s="1">
        <v>41281</v>
      </c>
      <c r="C3374" t="s">
        <v>1029</v>
      </c>
      <c r="D3374" t="s">
        <v>28</v>
      </c>
      <c r="E3374" t="s">
        <v>29</v>
      </c>
      <c r="F3374" t="s">
        <v>280</v>
      </c>
      <c r="G3374" t="s">
        <v>20</v>
      </c>
      <c r="H3374" t="s">
        <v>47</v>
      </c>
      <c r="I3374" t="s">
        <v>32</v>
      </c>
      <c r="J3374" t="s">
        <v>24</v>
      </c>
      <c r="K3374" t="s">
        <v>78</v>
      </c>
      <c r="L3374" t="s">
        <v>192</v>
      </c>
      <c r="M3374" s="2">
        <v>0.1</v>
      </c>
      <c r="N3374" s="3">
        <v>31</v>
      </c>
      <c r="O3374" s="3">
        <v>6</v>
      </c>
      <c r="P3374">
        <v>6</v>
      </c>
      <c r="Q3374" t="s">
        <v>7880</v>
      </c>
    </row>
    <row r="3375" spans="1:17" x14ac:dyDescent="0.25">
      <c r="A3375" t="s">
        <v>4671</v>
      </c>
      <c r="B3375" s="1">
        <v>41281</v>
      </c>
      <c r="C3375" t="s">
        <v>1029</v>
      </c>
      <c r="D3375" t="s">
        <v>28</v>
      </c>
      <c r="E3375" t="s">
        <v>29</v>
      </c>
      <c r="F3375" t="s">
        <v>280</v>
      </c>
      <c r="G3375" t="s">
        <v>20</v>
      </c>
      <c r="H3375" t="s">
        <v>47</v>
      </c>
      <c r="I3375" t="s">
        <v>32</v>
      </c>
      <c r="J3375" t="s">
        <v>24</v>
      </c>
      <c r="K3375" t="s">
        <v>169</v>
      </c>
      <c r="L3375" t="s">
        <v>1011</v>
      </c>
      <c r="M3375" s="2">
        <v>0.1</v>
      </c>
      <c r="N3375" s="3">
        <v>7</v>
      </c>
      <c r="O3375" s="3">
        <v>0</v>
      </c>
      <c r="P3375">
        <v>1</v>
      </c>
      <c r="Q3375" t="s">
        <v>7881</v>
      </c>
    </row>
    <row r="3376" spans="1:17" x14ac:dyDescent="0.25">
      <c r="A3376" t="s">
        <v>4671</v>
      </c>
      <c r="B3376" s="1">
        <v>41281</v>
      </c>
      <c r="C3376" t="s">
        <v>1029</v>
      </c>
      <c r="D3376" t="s">
        <v>28</v>
      </c>
      <c r="E3376" t="s">
        <v>29</v>
      </c>
      <c r="F3376" t="s">
        <v>280</v>
      </c>
      <c r="G3376" t="s">
        <v>20</v>
      </c>
      <c r="H3376" t="s">
        <v>47</v>
      </c>
      <c r="I3376" t="s">
        <v>32</v>
      </c>
      <c r="J3376" t="s">
        <v>24</v>
      </c>
      <c r="K3376" t="s">
        <v>50</v>
      </c>
      <c r="L3376" t="s">
        <v>125</v>
      </c>
      <c r="M3376" s="2">
        <v>0.1</v>
      </c>
      <c r="N3376" s="3">
        <v>1607</v>
      </c>
      <c r="O3376" s="3">
        <v>125</v>
      </c>
      <c r="P3376">
        <v>9</v>
      </c>
      <c r="Q3376" t="s">
        <v>7881</v>
      </c>
    </row>
    <row r="3377" spans="1:17" x14ac:dyDescent="0.25">
      <c r="A3377" t="s">
        <v>4671</v>
      </c>
      <c r="B3377" s="1">
        <v>41281</v>
      </c>
      <c r="C3377" t="s">
        <v>1029</v>
      </c>
      <c r="D3377" t="s">
        <v>28</v>
      </c>
      <c r="E3377" t="s">
        <v>29</v>
      </c>
      <c r="F3377" t="s">
        <v>280</v>
      </c>
      <c r="G3377" t="s">
        <v>20</v>
      </c>
      <c r="H3377" t="s">
        <v>47</v>
      </c>
      <c r="I3377" t="s">
        <v>32</v>
      </c>
      <c r="J3377" t="s">
        <v>107</v>
      </c>
      <c r="K3377" t="s">
        <v>186</v>
      </c>
      <c r="L3377" t="s">
        <v>3438</v>
      </c>
      <c r="M3377" s="2">
        <v>0.1</v>
      </c>
      <c r="N3377" s="3">
        <v>39</v>
      </c>
      <c r="O3377" s="3">
        <v>10</v>
      </c>
      <c r="P3377">
        <v>1</v>
      </c>
      <c r="Q3377" t="s">
        <v>7880</v>
      </c>
    </row>
    <row r="3378" spans="1:17" x14ac:dyDescent="0.25">
      <c r="A3378" t="s">
        <v>4672</v>
      </c>
      <c r="B3378" s="1">
        <v>41281</v>
      </c>
      <c r="C3378" t="s">
        <v>4673</v>
      </c>
      <c r="D3378" t="s">
        <v>73</v>
      </c>
      <c r="E3378" t="s">
        <v>984</v>
      </c>
      <c r="F3378" t="s">
        <v>4674</v>
      </c>
      <c r="G3378" t="s">
        <v>76</v>
      </c>
      <c r="H3378" t="s">
        <v>31</v>
      </c>
      <c r="I3378" t="s">
        <v>54</v>
      </c>
      <c r="J3378" t="s">
        <v>34</v>
      </c>
      <c r="K3378" t="s">
        <v>97</v>
      </c>
      <c r="L3378" t="s">
        <v>4305</v>
      </c>
      <c r="M3378" s="2">
        <v>0.6</v>
      </c>
      <c r="N3378" s="3">
        <v>22</v>
      </c>
      <c r="O3378" s="3">
        <v>-20</v>
      </c>
      <c r="P3378">
        <v>1</v>
      </c>
      <c r="Q3378" t="s">
        <v>7881</v>
      </c>
    </row>
    <row r="3379" spans="1:17" x14ac:dyDescent="0.25">
      <c r="A3379" t="s">
        <v>4675</v>
      </c>
      <c r="B3379" s="1">
        <v>41282</v>
      </c>
      <c r="C3379" t="s">
        <v>2117</v>
      </c>
      <c r="D3379" t="s">
        <v>73</v>
      </c>
      <c r="E3379" t="s">
        <v>534</v>
      </c>
      <c r="F3379" t="s">
        <v>535</v>
      </c>
      <c r="G3379" t="s">
        <v>76</v>
      </c>
      <c r="H3379" t="s">
        <v>21</v>
      </c>
      <c r="I3379" t="s">
        <v>54</v>
      </c>
      <c r="J3379" t="s">
        <v>24</v>
      </c>
      <c r="K3379" t="s">
        <v>25</v>
      </c>
      <c r="L3379" t="s">
        <v>1991</v>
      </c>
      <c r="M3379" s="2">
        <v>0</v>
      </c>
      <c r="N3379" s="3">
        <v>57</v>
      </c>
      <c r="O3379" s="3">
        <v>3</v>
      </c>
      <c r="P3379">
        <v>2</v>
      </c>
      <c r="Q3379" t="s">
        <v>7880</v>
      </c>
    </row>
    <row r="3380" spans="1:17" x14ac:dyDescent="0.25">
      <c r="A3380" t="s">
        <v>4676</v>
      </c>
      <c r="B3380" s="1">
        <v>41282</v>
      </c>
      <c r="C3380" t="s">
        <v>463</v>
      </c>
      <c r="D3380" t="s">
        <v>28</v>
      </c>
      <c r="E3380" t="s">
        <v>29</v>
      </c>
      <c r="F3380" t="s">
        <v>46</v>
      </c>
      <c r="G3380" t="s">
        <v>20</v>
      </c>
      <c r="H3380" t="s">
        <v>31</v>
      </c>
      <c r="I3380" t="s">
        <v>32</v>
      </c>
      <c r="J3380" t="s">
        <v>34</v>
      </c>
      <c r="K3380" t="s">
        <v>35</v>
      </c>
      <c r="L3380" t="s">
        <v>4556</v>
      </c>
      <c r="M3380" s="2">
        <v>0.5</v>
      </c>
      <c r="N3380" s="3">
        <v>658</v>
      </c>
      <c r="O3380" s="3">
        <v>-66</v>
      </c>
      <c r="P3380">
        <v>3</v>
      </c>
      <c r="Q3380" t="s">
        <v>7880</v>
      </c>
    </row>
    <row r="3381" spans="1:17" x14ac:dyDescent="0.25">
      <c r="A3381" t="s">
        <v>4677</v>
      </c>
      <c r="B3381" s="1">
        <v>41283</v>
      </c>
      <c r="C3381" t="s">
        <v>2371</v>
      </c>
      <c r="D3381" t="s">
        <v>73</v>
      </c>
      <c r="E3381" t="s">
        <v>172</v>
      </c>
      <c r="F3381" t="s">
        <v>1122</v>
      </c>
      <c r="G3381" t="s">
        <v>76</v>
      </c>
      <c r="H3381" t="s">
        <v>21</v>
      </c>
      <c r="I3381" t="s">
        <v>54</v>
      </c>
      <c r="J3381" t="s">
        <v>24</v>
      </c>
      <c r="K3381" t="s">
        <v>78</v>
      </c>
      <c r="L3381" t="s">
        <v>192</v>
      </c>
      <c r="M3381" s="2">
        <v>0</v>
      </c>
      <c r="N3381" s="3">
        <v>19</v>
      </c>
      <c r="O3381" s="3">
        <v>1</v>
      </c>
      <c r="P3381">
        <v>3</v>
      </c>
      <c r="Q3381" t="s">
        <v>7880</v>
      </c>
    </row>
    <row r="3382" spans="1:17" x14ac:dyDescent="0.25">
      <c r="A3382" t="s">
        <v>4678</v>
      </c>
      <c r="B3382" s="1">
        <v>41285</v>
      </c>
      <c r="C3382" t="s">
        <v>4555</v>
      </c>
      <c r="D3382" t="s">
        <v>28</v>
      </c>
      <c r="E3382" t="s">
        <v>664</v>
      </c>
      <c r="F3382" t="s">
        <v>1349</v>
      </c>
      <c r="G3382" t="s">
        <v>20</v>
      </c>
      <c r="H3382" t="s">
        <v>21</v>
      </c>
      <c r="I3382" t="s">
        <v>22</v>
      </c>
      <c r="J3382" t="s">
        <v>107</v>
      </c>
      <c r="K3382" t="s">
        <v>108</v>
      </c>
      <c r="L3382" t="s">
        <v>2574</v>
      </c>
      <c r="M3382" s="2">
        <v>0</v>
      </c>
      <c r="N3382" s="3">
        <v>800</v>
      </c>
      <c r="O3382" s="3">
        <v>168</v>
      </c>
      <c r="P3382">
        <v>3</v>
      </c>
      <c r="Q3382" t="s">
        <v>7881</v>
      </c>
    </row>
    <row r="3383" spans="1:17" x14ac:dyDescent="0.25">
      <c r="A3383" t="s">
        <v>4679</v>
      </c>
      <c r="B3383" s="1">
        <v>41285</v>
      </c>
      <c r="C3383" t="s">
        <v>485</v>
      </c>
      <c r="D3383" t="s">
        <v>28</v>
      </c>
      <c r="E3383" t="s">
        <v>29</v>
      </c>
      <c r="F3383" t="s">
        <v>280</v>
      </c>
      <c r="G3383" t="s">
        <v>20</v>
      </c>
      <c r="H3383" t="s">
        <v>31</v>
      </c>
      <c r="I3383" t="s">
        <v>32</v>
      </c>
      <c r="J3383" t="s">
        <v>34</v>
      </c>
      <c r="K3383" t="s">
        <v>89</v>
      </c>
      <c r="L3383" t="s">
        <v>2804</v>
      </c>
      <c r="M3383" s="2">
        <v>0.1</v>
      </c>
      <c r="N3383" s="3">
        <v>816</v>
      </c>
      <c r="O3383" s="3">
        <v>363</v>
      </c>
      <c r="P3383">
        <v>2</v>
      </c>
      <c r="Q3383" t="s">
        <v>7881</v>
      </c>
    </row>
    <row r="3384" spans="1:17" x14ac:dyDescent="0.25">
      <c r="A3384" t="s">
        <v>4679</v>
      </c>
      <c r="B3384" s="1">
        <v>41285</v>
      </c>
      <c r="C3384" t="s">
        <v>485</v>
      </c>
      <c r="D3384" t="s">
        <v>28</v>
      </c>
      <c r="E3384" t="s">
        <v>29</v>
      </c>
      <c r="F3384" t="s">
        <v>280</v>
      </c>
      <c r="G3384" t="s">
        <v>20</v>
      </c>
      <c r="H3384" t="s">
        <v>31</v>
      </c>
      <c r="I3384" t="s">
        <v>32</v>
      </c>
      <c r="J3384" t="s">
        <v>24</v>
      </c>
      <c r="K3384" t="s">
        <v>50</v>
      </c>
      <c r="L3384" t="s">
        <v>2441</v>
      </c>
      <c r="M3384" s="2">
        <v>0.1</v>
      </c>
      <c r="N3384" s="3">
        <v>168</v>
      </c>
      <c r="O3384" s="3">
        <v>-4</v>
      </c>
      <c r="P3384">
        <v>3</v>
      </c>
      <c r="Q3384" t="s">
        <v>7881</v>
      </c>
    </row>
    <row r="3385" spans="1:17" x14ac:dyDescent="0.25">
      <c r="A3385" t="s">
        <v>4680</v>
      </c>
      <c r="B3385" s="1">
        <v>41286</v>
      </c>
      <c r="C3385" t="s">
        <v>37</v>
      </c>
      <c r="D3385" t="s">
        <v>28</v>
      </c>
      <c r="E3385" t="s">
        <v>29</v>
      </c>
      <c r="F3385" t="s">
        <v>783</v>
      </c>
      <c r="G3385" t="s">
        <v>20</v>
      </c>
      <c r="H3385" t="s">
        <v>31</v>
      </c>
      <c r="I3385" t="s">
        <v>32</v>
      </c>
      <c r="J3385" t="s">
        <v>24</v>
      </c>
      <c r="K3385" t="s">
        <v>43</v>
      </c>
      <c r="L3385" t="s">
        <v>2454</v>
      </c>
      <c r="M3385" s="2">
        <v>0</v>
      </c>
      <c r="N3385" s="3">
        <v>118</v>
      </c>
      <c r="O3385" s="3">
        <v>2</v>
      </c>
      <c r="P3385">
        <v>5</v>
      </c>
      <c r="Q3385" t="s">
        <v>7880</v>
      </c>
    </row>
    <row r="3386" spans="1:17" x14ac:dyDescent="0.25">
      <c r="A3386" t="s">
        <v>4681</v>
      </c>
      <c r="B3386" s="1">
        <v>41286</v>
      </c>
      <c r="C3386" t="s">
        <v>4682</v>
      </c>
      <c r="D3386" t="s">
        <v>86</v>
      </c>
      <c r="E3386" t="s">
        <v>226</v>
      </c>
      <c r="F3386" t="s">
        <v>226</v>
      </c>
      <c r="G3386" t="s">
        <v>76</v>
      </c>
      <c r="H3386" t="s">
        <v>47</v>
      </c>
      <c r="I3386" t="s">
        <v>54</v>
      </c>
      <c r="J3386" t="s">
        <v>24</v>
      </c>
      <c r="K3386" t="s">
        <v>141</v>
      </c>
      <c r="L3386" t="s">
        <v>1839</v>
      </c>
      <c r="M3386" s="2">
        <v>0</v>
      </c>
      <c r="N3386" s="3">
        <v>3802</v>
      </c>
      <c r="O3386" s="3">
        <v>1445</v>
      </c>
      <c r="P3386">
        <v>7</v>
      </c>
      <c r="Q3386" t="s">
        <v>7880</v>
      </c>
    </row>
    <row r="3387" spans="1:17" x14ac:dyDescent="0.25">
      <c r="A3387" t="s">
        <v>4681</v>
      </c>
      <c r="B3387" s="1">
        <v>41286</v>
      </c>
      <c r="C3387" t="s">
        <v>4682</v>
      </c>
      <c r="D3387" t="s">
        <v>86</v>
      </c>
      <c r="E3387" t="s">
        <v>226</v>
      </c>
      <c r="F3387" t="s">
        <v>226</v>
      </c>
      <c r="G3387" t="s">
        <v>76</v>
      </c>
      <c r="H3387" t="s">
        <v>47</v>
      </c>
      <c r="I3387" t="s">
        <v>54</v>
      </c>
      <c r="J3387" t="s">
        <v>24</v>
      </c>
      <c r="K3387" t="s">
        <v>169</v>
      </c>
      <c r="L3387" t="s">
        <v>3668</v>
      </c>
      <c r="M3387" s="2">
        <v>0</v>
      </c>
      <c r="N3387" s="3">
        <v>73</v>
      </c>
      <c r="O3387" s="3">
        <v>13</v>
      </c>
      <c r="P3387">
        <v>4</v>
      </c>
      <c r="Q3387" t="s">
        <v>7880</v>
      </c>
    </row>
    <row r="3388" spans="1:17" x14ac:dyDescent="0.25">
      <c r="A3388" t="s">
        <v>4681</v>
      </c>
      <c r="B3388" s="1">
        <v>41286</v>
      </c>
      <c r="C3388" t="s">
        <v>4682</v>
      </c>
      <c r="D3388" t="s">
        <v>86</v>
      </c>
      <c r="E3388" t="s">
        <v>226</v>
      </c>
      <c r="F3388" t="s">
        <v>226</v>
      </c>
      <c r="G3388" t="s">
        <v>76</v>
      </c>
      <c r="H3388" t="s">
        <v>47</v>
      </c>
      <c r="I3388" t="s">
        <v>54</v>
      </c>
      <c r="J3388" t="s">
        <v>24</v>
      </c>
      <c r="K3388" t="s">
        <v>145</v>
      </c>
      <c r="L3388" t="s">
        <v>3979</v>
      </c>
      <c r="M3388" s="2">
        <v>0</v>
      </c>
      <c r="N3388" s="3">
        <v>333</v>
      </c>
      <c r="O3388" s="3">
        <v>17</v>
      </c>
      <c r="P3388">
        <v>8</v>
      </c>
      <c r="Q3388" t="s">
        <v>7881</v>
      </c>
    </row>
    <row r="3389" spans="1:17" x14ac:dyDescent="0.25">
      <c r="A3389" t="s">
        <v>4683</v>
      </c>
      <c r="B3389" s="1">
        <v>41288</v>
      </c>
      <c r="C3389" t="s">
        <v>2193</v>
      </c>
      <c r="D3389" t="s">
        <v>81</v>
      </c>
      <c r="E3389" t="s">
        <v>82</v>
      </c>
      <c r="F3389" t="s">
        <v>82</v>
      </c>
      <c r="G3389" t="s">
        <v>41</v>
      </c>
      <c r="H3389" t="s">
        <v>31</v>
      </c>
      <c r="I3389" t="s">
        <v>95</v>
      </c>
      <c r="J3389" t="s">
        <v>24</v>
      </c>
      <c r="K3389" t="s">
        <v>141</v>
      </c>
      <c r="L3389" t="s">
        <v>4684</v>
      </c>
      <c r="M3389" s="2">
        <v>0</v>
      </c>
      <c r="N3389" s="3">
        <v>388</v>
      </c>
      <c r="O3389" s="3">
        <v>147</v>
      </c>
      <c r="P3389">
        <v>4</v>
      </c>
      <c r="Q3389" t="s">
        <v>7880</v>
      </c>
    </row>
    <row r="3390" spans="1:17" x14ac:dyDescent="0.25">
      <c r="A3390" t="s">
        <v>4683</v>
      </c>
      <c r="B3390" s="1">
        <v>41288</v>
      </c>
      <c r="C3390" t="s">
        <v>2193</v>
      </c>
      <c r="D3390" t="s">
        <v>81</v>
      </c>
      <c r="E3390" t="s">
        <v>82</v>
      </c>
      <c r="F3390" t="s">
        <v>82</v>
      </c>
      <c r="G3390" t="s">
        <v>41</v>
      </c>
      <c r="H3390" t="s">
        <v>31</v>
      </c>
      <c r="I3390" t="s">
        <v>95</v>
      </c>
      <c r="J3390" t="s">
        <v>24</v>
      </c>
      <c r="K3390" t="s">
        <v>78</v>
      </c>
      <c r="L3390" t="s">
        <v>2878</v>
      </c>
      <c r="M3390" s="2">
        <v>0</v>
      </c>
      <c r="N3390" s="3">
        <v>4</v>
      </c>
      <c r="O3390" s="3">
        <v>0</v>
      </c>
      <c r="P3390">
        <v>1</v>
      </c>
      <c r="Q3390" t="s">
        <v>7881</v>
      </c>
    </row>
    <row r="3391" spans="1:17" x14ac:dyDescent="0.25">
      <c r="A3391" t="s">
        <v>4683</v>
      </c>
      <c r="B3391" s="1">
        <v>41288</v>
      </c>
      <c r="C3391" t="s">
        <v>2193</v>
      </c>
      <c r="D3391" t="s">
        <v>81</v>
      </c>
      <c r="E3391" t="s">
        <v>82</v>
      </c>
      <c r="F3391" t="s">
        <v>82</v>
      </c>
      <c r="G3391" t="s">
        <v>41</v>
      </c>
      <c r="H3391" t="s">
        <v>31</v>
      </c>
      <c r="I3391" t="s">
        <v>95</v>
      </c>
      <c r="J3391" t="s">
        <v>107</v>
      </c>
      <c r="K3391" t="s">
        <v>186</v>
      </c>
      <c r="L3391" t="s">
        <v>4685</v>
      </c>
      <c r="M3391" s="2">
        <v>0</v>
      </c>
      <c r="N3391" s="3">
        <v>89</v>
      </c>
      <c r="O3391" s="3">
        <v>8</v>
      </c>
      <c r="P3391">
        <v>3</v>
      </c>
      <c r="Q3391" t="s">
        <v>7880</v>
      </c>
    </row>
    <row r="3392" spans="1:17" x14ac:dyDescent="0.25">
      <c r="A3392" t="s">
        <v>4686</v>
      </c>
      <c r="B3392" s="1">
        <v>41288</v>
      </c>
      <c r="C3392" t="s">
        <v>1304</v>
      </c>
      <c r="D3392" t="s">
        <v>150</v>
      </c>
      <c r="E3392" t="s">
        <v>151</v>
      </c>
      <c r="F3392" t="s">
        <v>3135</v>
      </c>
      <c r="G3392" t="s">
        <v>20</v>
      </c>
      <c r="H3392" t="s">
        <v>31</v>
      </c>
      <c r="I3392" t="s">
        <v>54</v>
      </c>
      <c r="J3392" t="s">
        <v>24</v>
      </c>
      <c r="K3392" t="s">
        <v>78</v>
      </c>
      <c r="L3392" t="s">
        <v>1027</v>
      </c>
      <c r="M3392" s="2">
        <v>0.5</v>
      </c>
      <c r="N3392" s="3">
        <v>29</v>
      </c>
      <c r="O3392" s="3">
        <v>-3</v>
      </c>
      <c r="P3392">
        <v>2</v>
      </c>
      <c r="Q3392" t="s">
        <v>7881</v>
      </c>
    </row>
    <row r="3393" spans="1:17" x14ac:dyDescent="0.25">
      <c r="A3393" t="s">
        <v>4687</v>
      </c>
      <c r="B3393" s="1">
        <v>41288</v>
      </c>
      <c r="C3393" t="s">
        <v>2163</v>
      </c>
      <c r="D3393" t="s">
        <v>18</v>
      </c>
      <c r="E3393" t="s">
        <v>19</v>
      </c>
      <c r="F3393" t="s">
        <v>19</v>
      </c>
      <c r="G3393" t="s">
        <v>20</v>
      </c>
      <c r="H3393" t="s">
        <v>31</v>
      </c>
      <c r="I3393" t="s">
        <v>22</v>
      </c>
      <c r="J3393" t="s">
        <v>24</v>
      </c>
      <c r="K3393" t="s">
        <v>43</v>
      </c>
      <c r="L3393" t="s">
        <v>529</v>
      </c>
      <c r="M3393" s="2">
        <v>0.5</v>
      </c>
      <c r="N3393" s="3">
        <v>16</v>
      </c>
      <c r="O3393" s="3">
        <v>-15</v>
      </c>
      <c r="P3393">
        <v>2</v>
      </c>
      <c r="Q3393" t="s">
        <v>7880</v>
      </c>
    </row>
    <row r="3394" spans="1:17" x14ac:dyDescent="0.25">
      <c r="A3394" t="s">
        <v>4687</v>
      </c>
      <c r="B3394" s="1">
        <v>41288</v>
      </c>
      <c r="C3394" t="s">
        <v>2163</v>
      </c>
      <c r="D3394" t="s">
        <v>18</v>
      </c>
      <c r="E3394" t="s">
        <v>19</v>
      </c>
      <c r="F3394" t="s">
        <v>19</v>
      </c>
      <c r="G3394" t="s">
        <v>20</v>
      </c>
      <c r="H3394" t="s">
        <v>31</v>
      </c>
      <c r="I3394" t="s">
        <v>22</v>
      </c>
      <c r="J3394" t="s">
        <v>24</v>
      </c>
      <c r="K3394" t="s">
        <v>63</v>
      </c>
      <c r="L3394" t="s">
        <v>3695</v>
      </c>
      <c r="M3394" s="2">
        <v>0.5</v>
      </c>
      <c r="N3394" s="3">
        <v>15</v>
      </c>
      <c r="O3394" s="3">
        <v>-6</v>
      </c>
      <c r="P3394">
        <v>2</v>
      </c>
      <c r="Q3394" t="s">
        <v>7881</v>
      </c>
    </row>
    <row r="3395" spans="1:17" x14ac:dyDescent="0.25">
      <c r="A3395" t="s">
        <v>4688</v>
      </c>
      <c r="B3395" s="1">
        <v>41289</v>
      </c>
      <c r="C3395" t="s">
        <v>2269</v>
      </c>
      <c r="D3395" t="s">
        <v>28</v>
      </c>
      <c r="E3395" t="s">
        <v>2979</v>
      </c>
      <c r="F3395" t="s">
        <v>4689</v>
      </c>
      <c r="G3395" t="s">
        <v>20</v>
      </c>
      <c r="H3395" t="s">
        <v>21</v>
      </c>
      <c r="I3395" t="s">
        <v>32</v>
      </c>
      <c r="J3395" t="s">
        <v>24</v>
      </c>
      <c r="K3395" t="s">
        <v>50</v>
      </c>
      <c r="L3395" t="s">
        <v>1842</v>
      </c>
      <c r="M3395" s="2">
        <v>0</v>
      </c>
      <c r="N3395" s="3">
        <v>56</v>
      </c>
      <c r="O3395" s="3">
        <v>26</v>
      </c>
      <c r="P3395">
        <v>3</v>
      </c>
      <c r="Q3395" t="s">
        <v>7880</v>
      </c>
    </row>
    <row r="3396" spans="1:17" x14ac:dyDescent="0.25">
      <c r="A3396" t="s">
        <v>4688</v>
      </c>
      <c r="B3396" s="1">
        <v>41289</v>
      </c>
      <c r="C3396" t="s">
        <v>2269</v>
      </c>
      <c r="D3396" t="s">
        <v>28</v>
      </c>
      <c r="E3396" t="s">
        <v>2979</v>
      </c>
      <c r="F3396" t="s">
        <v>4689</v>
      </c>
      <c r="G3396" t="s">
        <v>20</v>
      </c>
      <c r="H3396" t="s">
        <v>21</v>
      </c>
      <c r="I3396" t="s">
        <v>32</v>
      </c>
      <c r="J3396" t="s">
        <v>107</v>
      </c>
      <c r="K3396" t="s">
        <v>136</v>
      </c>
      <c r="L3396" t="s">
        <v>2644</v>
      </c>
      <c r="M3396" s="2">
        <v>0</v>
      </c>
      <c r="N3396" s="3">
        <v>1275</v>
      </c>
      <c r="O3396" s="3">
        <v>497</v>
      </c>
      <c r="P3396">
        <v>7</v>
      </c>
      <c r="Q3396" t="s">
        <v>7881</v>
      </c>
    </row>
    <row r="3397" spans="1:17" x14ac:dyDescent="0.25">
      <c r="A3397" t="s">
        <v>4690</v>
      </c>
      <c r="B3397" s="1">
        <v>41289</v>
      </c>
      <c r="C3397" t="s">
        <v>195</v>
      </c>
      <c r="D3397" t="s">
        <v>73</v>
      </c>
      <c r="E3397" t="s">
        <v>984</v>
      </c>
      <c r="F3397" t="s">
        <v>985</v>
      </c>
      <c r="G3397" t="s">
        <v>76</v>
      </c>
      <c r="H3397" t="s">
        <v>21</v>
      </c>
      <c r="I3397" t="s">
        <v>54</v>
      </c>
      <c r="J3397" t="s">
        <v>34</v>
      </c>
      <c r="K3397" t="s">
        <v>97</v>
      </c>
      <c r="L3397" t="s">
        <v>4691</v>
      </c>
      <c r="M3397" s="2">
        <v>0.6</v>
      </c>
      <c r="N3397" s="3">
        <v>95</v>
      </c>
      <c r="O3397" s="3">
        <v>-114</v>
      </c>
      <c r="P3397">
        <v>5</v>
      </c>
      <c r="Q3397" t="s">
        <v>7880</v>
      </c>
    </row>
    <row r="3398" spans="1:17" x14ac:dyDescent="0.25">
      <c r="A3398" t="s">
        <v>4692</v>
      </c>
      <c r="B3398" s="1">
        <v>41290</v>
      </c>
      <c r="C3398" t="s">
        <v>2063</v>
      </c>
      <c r="D3398" t="s">
        <v>81</v>
      </c>
      <c r="E3398" t="s">
        <v>82</v>
      </c>
      <c r="F3398" t="s">
        <v>82</v>
      </c>
      <c r="G3398" t="s">
        <v>41</v>
      </c>
      <c r="H3398" t="s">
        <v>31</v>
      </c>
      <c r="I3398" t="s">
        <v>32</v>
      </c>
      <c r="J3398" t="s">
        <v>24</v>
      </c>
      <c r="K3398" t="s">
        <v>43</v>
      </c>
      <c r="L3398" t="s">
        <v>1294</v>
      </c>
      <c r="M3398" s="2">
        <v>0</v>
      </c>
      <c r="N3398" s="3">
        <v>135</v>
      </c>
      <c r="O3398" s="3">
        <v>68</v>
      </c>
      <c r="P3398">
        <v>5</v>
      </c>
      <c r="Q3398" t="s">
        <v>7881</v>
      </c>
    </row>
    <row r="3399" spans="1:17" x14ac:dyDescent="0.25">
      <c r="A3399" t="s">
        <v>4693</v>
      </c>
      <c r="B3399" s="1">
        <v>41290</v>
      </c>
      <c r="C3399" t="s">
        <v>1889</v>
      </c>
      <c r="D3399" t="s">
        <v>38</v>
      </c>
      <c r="E3399" t="s">
        <v>178</v>
      </c>
      <c r="F3399" t="s">
        <v>385</v>
      </c>
      <c r="G3399" t="s">
        <v>41</v>
      </c>
      <c r="H3399" t="s">
        <v>31</v>
      </c>
      <c r="I3399" t="s">
        <v>32</v>
      </c>
      <c r="J3399" t="s">
        <v>24</v>
      </c>
      <c r="K3399" t="s">
        <v>43</v>
      </c>
      <c r="L3399" t="s">
        <v>699</v>
      </c>
      <c r="M3399" s="2">
        <v>0</v>
      </c>
      <c r="N3399" s="3">
        <v>88</v>
      </c>
      <c r="O3399" s="3">
        <v>16</v>
      </c>
      <c r="P3399">
        <v>4</v>
      </c>
      <c r="Q3399" t="s">
        <v>7881</v>
      </c>
    </row>
    <row r="3400" spans="1:17" x14ac:dyDescent="0.25">
      <c r="A3400" t="s">
        <v>4693</v>
      </c>
      <c r="B3400" s="1">
        <v>41290</v>
      </c>
      <c r="C3400" t="s">
        <v>1889</v>
      </c>
      <c r="D3400" t="s">
        <v>38</v>
      </c>
      <c r="E3400" t="s">
        <v>178</v>
      </c>
      <c r="F3400" t="s">
        <v>385</v>
      </c>
      <c r="G3400" t="s">
        <v>41</v>
      </c>
      <c r="H3400" t="s">
        <v>31</v>
      </c>
      <c r="I3400" t="s">
        <v>32</v>
      </c>
      <c r="J3400" t="s">
        <v>24</v>
      </c>
      <c r="K3400" t="s">
        <v>78</v>
      </c>
      <c r="L3400" t="s">
        <v>410</v>
      </c>
      <c r="M3400" s="2">
        <v>0</v>
      </c>
      <c r="N3400" s="3">
        <v>57</v>
      </c>
      <c r="O3400" s="3">
        <v>21</v>
      </c>
      <c r="P3400">
        <v>5</v>
      </c>
      <c r="Q3400" t="s">
        <v>7880</v>
      </c>
    </row>
    <row r="3401" spans="1:17" x14ac:dyDescent="0.25">
      <c r="A3401" t="s">
        <v>4693</v>
      </c>
      <c r="B3401" s="1">
        <v>41290</v>
      </c>
      <c r="C3401" t="s">
        <v>1889</v>
      </c>
      <c r="D3401" t="s">
        <v>38</v>
      </c>
      <c r="E3401" t="s">
        <v>178</v>
      </c>
      <c r="F3401" t="s">
        <v>385</v>
      </c>
      <c r="G3401" t="s">
        <v>41</v>
      </c>
      <c r="H3401" t="s">
        <v>31</v>
      </c>
      <c r="I3401" t="s">
        <v>32</v>
      </c>
      <c r="J3401" t="s">
        <v>24</v>
      </c>
      <c r="K3401" t="s">
        <v>25</v>
      </c>
      <c r="L3401" t="s">
        <v>2447</v>
      </c>
      <c r="M3401" s="2">
        <v>0</v>
      </c>
      <c r="N3401" s="3">
        <v>344</v>
      </c>
      <c r="O3401" s="3">
        <v>62</v>
      </c>
      <c r="P3401">
        <v>13</v>
      </c>
      <c r="Q3401" t="s">
        <v>7880</v>
      </c>
    </row>
    <row r="3402" spans="1:17" x14ac:dyDescent="0.25">
      <c r="A3402" t="s">
        <v>4694</v>
      </c>
      <c r="B3402" s="1">
        <v>41290</v>
      </c>
      <c r="C3402" t="s">
        <v>1081</v>
      </c>
      <c r="D3402" t="s">
        <v>417</v>
      </c>
      <c r="E3402" t="s">
        <v>418</v>
      </c>
      <c r="F3402" t="s">
        <v>418</v>
      </c>
      <c r="G3402" t="s">
        <v>20</v>
      </c>
      <c r="H3402" t="s">
        <v>31</v>
      </c>
      <c r="I3402" t="s">
        <v>32</v>
      </c>
      <c r="J3402" t="s">
        <v>34</v>
      </c>
      <c r="K3402" t="s">
        <v>35</v>
      </c>
      <c r="L3402" t="s">
        <v>3970</v>
      </c>
      <c r="M3402" s="2">
        <v>0.5</v>
      </c>
      <c r="N3402" s="3">
        <v>304</v>
      </c>
      <c r="O3402" s="3">
        <v>-18</v>
      </c>
      <c r="P3402">
        <v>5</v>
      </c>
      <c r="Q3402" t="s">
        <v>7881</v>
      </c>
    </row>
    <row r="3403" spans="1:17" x14ac:dyDescent="0.25">
      <c r="A3403" t="s">
        <v>4694</v>
      </c>
      <c r="B3403" s="1">
        <v>41290</v>
      </c>
      <c r="C3403" t="s">
        <v>1081</v>
      </c>
      <c r="D3403" t="s">
        <v>417</v>
      </c>
      <c r="E3403" t="s">
        <v>418</v>
      </c>
      <c r="F3403" t="s">
        <v>418</v>
      </c>
      <c r="G3403" t="s">
        <v>20</v>
      </c>
      <c r="H3403" t="s">
        <v>31</v>
      </c>
      <c r="I3403" t="s">
        <v>32</v>
      </c>
      <c r="J3403" t="s">
        <v>24</v>
      </c>
      <c r="K3403" t="s">
        <v>78</v>
      </c>
      <c r="L3403" t="s">
        <v>3333</v>
      </c>
      <c r="M3403" s="2">
        <v>0.5</v>
      </c>
      <c r="N3403" s="3">
        <v>29</v>
      </c>
      <c r="O3403" s="3">
        <v>-2</v>
      </c>
      <c r="P3403">
        <v>7</v>
      </c>
      <c r="Q3403" t="s">
        <v>7880</v>
      </c>
    </row>
    <row r="3404" spans="1:17" x14ac:dyDescent="0.25">
      <c r="A3404" t="s">
        <v>4694</v>
      </c>
      <c r="B3404" s="1">
        <v>41290</v>
      </c>
      <c r="C3404" t="s">
        <v>1081</v>
      </c>
      <c r="D3404" t="s">
        <v>417</v>
      </c>
      <c r="E3404" t="s">
        <v>418</v>
      </c>
      <c r="F3404" t="s">
        <v>418</v>
      </c>
      <c r="G3404" t="s">
        <v>20</v>
      </c>
      <c r="H3404" t="s">
        <v>31</v>
      </c>
      <c r="I3404" t="s">
        <v>32</v>
      </c>
      <c r="J3404" t="s">
        <v>107</v>
      </c>
      <c r="K3404" t="s">
        <v>186</v>
      </c>
      <c r="L3404" t="s">
        <v>4695</v>
      </c>
      <c r="M3404" s="2">
        <v>0.5</v>
      </c>
      <c r="N3404" s="3">
        <v>54</v>
      </c>
      <c r="O3404" s="3">
        <v>-44</v>
      </c>
      <c r="P3404">
        <v>4</v>
      </c>
      <c r="Q3404" t="s">
        <v>7880</v>
      </c>
    </row>
    <row r="3405" spans="1:17" x14ac:dyDescent="0.25">
      <c r="A3405" t="s">
        <v>4694</v>
      </c>
      <c r="B3405" s="1">
        <v>41290</v>
      </c>
      <c r="C3405" t="s">
        <v>1081</v>
      </c>
      <c r="D3405" t="s">
        <v>417</v>
      </c>
      <c r="E3405" t="s">
        <v>418</v>
      </c>
      <c r="F3405" t="s">
        <v>418</v>
      </c>
      <c r="G3405" t="s">
        <v>20</v>
      </c>
      <c r="H3405" t="s">
        <v>31</v>
      </c>
      <c r="I3405" t="s">
        <v>32</v>
      </c>
      <c r="J3405" t="s">
        <v>107</v>
      </c>
      <c r="K3405" t="s">
        <v>136</v>
      </c>
      <c r="L3405" t="s">
        <v>4039</v>
      </c>
      <c r="M3405" s="2">
        <v>0.5</v>
      </c>
      <c r="N3405" s="3">
        <v>410</v>
      </c>
      <c r="O3405" s="3">
        <v>-172</v>
      </c>
      <c r="P3405">
        <v>6</v>
      </c>
      <c r="Q3405" t="s">
        <v>7881</v>
      </c>
    </row>
    <row r="3406" spans="1:17" x14ac:dyDescent="0.25">
      <c r="A3406" t="s">
        <v>4696</v>
      </c>
      <c r="B3406" s="1">
        <v>41291</v>
      </c>
      <c r="C3406" t="s">
        <v>3085</v>
      </c>
      <c r="D3406" t="s">
        <v>101</v>
      </c>
      <c r="E3406" t="s">
        <v>183</v>
      </c>
      <c r="F3406" t="s">
        <v>389</v>
      </c>
      <c r="G3406" t="s">
        <v>41</v>
      </c>
      <c r="H3406" t="s">
        <v>31</v>
      </c>
      <c r="I3406" t="s">
        <v>54</v>
      </c>
      <c r="J3406" t="s">
        <v>24</v>
      </c>
      <c r="K3406" t="s">
        <v>78</v>
      </c>
      <c r="L3406" t="s">
        <v>1041</v>
      </c>
      <c r="M3406" s="2">
        <v>0</v>
      </c>
      <c r="N3406" s="3">
        <v>44</v>
      </c>
      <c r="O3406" s="3">
        <v>14</v>
      </c>
      <c r="P3406">
        <v>4</v>
      </c>
      <c r="Q3406" t="s">
        <v>7881</v>
      </c>
    </row>
    <row r="3407" spans="1:17" x14ac:dyDescent="0.25">
      <c r="A3407" t="s">
        <v>4697</v>
      </c>
      <c r="B3407" s="1">
        <v>41291</v>
      </c>
      <c r="C3407" t="s">
        <v>2560</v>
      </c>
      <c r="D3407" t="s">
        <v>38</v>
      </c>
      <c r="E3407" t="s">
        <v>178</v>
      </c>
      <c r="F3407" t="s">
        <v>4004</v>
      </c>
      <c r="G3407" t="s">
        <v>41</v>
      </c>
      <c r="H3407" t="s">
        <v>47</v>
      </c>
      <c r="I3407" t="s">
        <v>32</v>
      </c>
      <c r="J3407" t="s">
        <v>24</v>
      </c>
      <c r="K3407" t="s">
        <v>91</v>
      </c>
      <c r="L3407" t="s">
        <v>142</v>
      </c>
      <c r="M3407" s="2">
        <v>0</v>
      </c>
      <c r="N3407" s="3">
        <v>41</v>
      </c>
      <c r="O3407" s="3">
        <v>15</v>
      </c>
      <c r="P3407">
        <v>4</v>
      </c>
      <c r="Q3407" t="s">
        <v>7880</v>
      </c>
    </row>
    <row r="3408" spans="1:17" x14ac:dyDescent="0.25">
      <c r="A3408" t="s">
        <v>4698</v>
      </c>
      <c r="B3408" s="1">
        <v>41291</v>
      </c>
      <c r="C3408" t="s">
        <v>4699</v>
      </c>
      <c r="D3408" t="s">
        <v>38</v>
      </c>
      <c r="E3408" t="s">
        <v>178</v>
      </c>
      <c r="F3408" t="s">
        <v>4700</v>
      </c>
      <c r="G3408" t="s">
        <v>41</v>
      </c>
      <c r="H3408" t="s">
        <v>31</v>
      </c>
      <c r="I3408" t="s">
        <v>32</v>
      </c>
      <c r="J3408" t="s">
        <v>24</v>
      </c>
      <c r="K3408" t="s">
        <v>78</v>
      </c>
      <c r="L3408" t="s">
        <v>1041</v>
      </c>
      <c r="M3408" s="2">
        <v>0</v>
      </c>
      <c r="N3408" s="3">
        <v>89</v>
      </c>
      <c r="O3408" s="3">
        <v>27</v>
      </c>
      <c r="P3408">
        <v>8</v>
      </c>
      <c r="Q3408" t="s">
        <v>7880</v>
      </c>
    </row>
    <row r="3409" spans="1:17" x14ac:dyDescent="0.25">
      <c r="A3409" t="s">
        <v>4698</v>
      </c>
      <c r="B3409" s="1">
        <v>41291</v>
      </c>
      <c r="C3409" t="s">
        <v>4699</v>
      </c>
      <c r="D3409" t="s">
        <v>38</v>
      </c>
      <c r="E3409" t="s">
        <v>178</v>
      </c>
      <c r="F3409" t="s">
        <v>4700</v>
      </c>
      <c r="G3409" t="s">
        <v>41</v>
      </c>
      <c r="H3409" t="s">
        <v>31</v>
      </c>
      <c r="I3409" t="s">
        <v>32</v>
      </c>
      <c r="J3409" t="s">
        <v>24</v>
      </c>
      <c r="K3409" t="s">
        <v>78</v>
      </c>
      <c r="L3409" t="s">
        <v>1602</v>
      </c>
      <c r="M3409" s="2">
        <v>0</v>
      </c>
      <c r="N3409" s="3">
        <v>259</v>
      </c>
      <c r="O3409" s="3">
        <v>47</v>
      </c>
      <c r="P3409">
        <v>5</v>
      </c>
      <c r="Q3409" t="s">
        <v>7881</v>
      </c>
    </row>
    <row r="3410" spans="1:17" x14ac:dyDescent="0.25">
      <c r="A3410" t="s">
        <v>4701</v>
      </c>
      <c r="B3410" s="1">
        <v>41291</v>
      </c>
      <c r="C3410" t="s">
        <v>698</v>
      </c>
      <c r="D3410" t="s">
        <v>119</v>
      </c>
      <c r="E3410" t="s">
        <v>604</v>
      </c>
      <c r="F3410" t="s">
        <v>4702</v>
      </c>
      <c r="G3410" t="s">
        <v>41</v>
      </c>
      <c r="H3410" t="s">
        <v>31</v>
      </c>
      <c r="I3410" t="s">
        <v>32</v>
      </c>
      <c r="J3410" t="s">
        <v>24</v>
      </c>
      <c r="K3410" t="s">
        <v>78</v>
      </c>
      <c r="L3410" t="s">
        <v>1037</v>
      </c>
      <c r="M3410" s="2">
        <v>0.5</v>
      </c>
      <c r="N3410" s="3">
        <v>28</v>
      </c>
      <c r="O3410" s="3">
        <v>-10</v>
      </c>
      <c r="P3410">
        <v>2</v>
      </c>
      <c r="Q3410" t="s">
        <v>7880</v>
      </c>
    </row>
    <row r="3411" spans="1:17" x14ac:dyDescent="0.25">
      <c r="A3411" t="s">
        <v>4701</v>
      </c>
      <c r="B3411" s="1">
        <v>41291</v>
      </c>
      <c r="C3411" t="s">
        <v>698</v>
      </c>
      <c r="D3411" t="s">
        <v>119</v>
      </c>
      <c r="E3411" t="s">
        <v>604</v>
      </c>
      <c r="F3411" t="s">
        <v>4702</v>
      </c>
      <c r="G3411" t="s">
        <v>41</v>
      </c>
      <c r="H3411" t="s">
        <v>31</v>
      </c>
      <c r="I3411" t="s">
        <v>32</v>
      </c>
      <c r="J3411" t="s">
        <v>24</v>
      </c>
      <c r="K3411" t="s">
        <v>25</v>
      </c>
      <c r="L3411" t="s">
        <v>4703</v>
      </c>
      <c r="M3411" s="2">
        <v>0.5</v>
      </c>
      <c r="N3411" s="3">
        <v>79</v>
      </c>
      <c r="O3411" s="3">
        <v>-36</v>
      </c>
      <c r="P3411">
        <v>3</v>
      </c>
      <c r="Q3411" t="s">
        <v>7881</v>
      </c>
    </row>
    <row r="3412" spans="1:17" x14ac:dyDescent="0.25">
      <c r="A3412" t="s">
        <v>4701</v>
      </c>
      <c r="B3412" s="1">
        <v>41291</v>
      </c>
      <c r="C3412" t="s">
        <v>698</v>
      </c>
      <c r="D3412" t="s">
        <v>119</v>
      </c>
      <c r="E3412" t="s">
        <v>604</v>
      </c>
      <c r="F3412" t="s">
        <v>4702</v>
      </c>
      <c r="G3412" t="s">
        <v>41</v>
      </c>
      <c r="H3412" t="s">
        <v>31</v>
      </c>
      <c r="I3412" t="s">
        <v>32</v>
      </c>
      <c r="J3412" t="s">
        <v>107</v>
      </c>
      <c r="K3412" t="s">
        <v>136</v>
      </c>
      <c r="L3412" t="s">
        <v>3157</v>
      </c>
      <c r="M3412" s="2">
        <v>0.5</v>
      </c>
      <c r="N3412" s="3">
        <v>529</v>
      </c>
      <c r="O3412" s="3">
        <v>-254</v>
      </c>
      <c r="P3412">
        <v>6</v>
      </c>
      <c r="Q3412" t="s">
        <v>7880</v>
      </c>
    </row>
    <row r="3413" spans="1:17" x14ac:dyDescent="0.25">
      <c r="A3413" t="s">
        <v>4704</v>
      </c>
      <c r="B3413" s="1">
        <v>41291</v>
      </c>
      <c r="C3413" t="s">
        <v>118</v>
      </c>
      <c r="D3413" t="s">
        <v>38</v>
      </c>
      <c r="E3413" t="s">
        <v>67</v>
      </c>
      <c r="F3413" t="s">
        <v>68</v>
      </c>
      <c r="G3413" t="s">
        <v>41</v>
      </c>
      <c r="H3413" t="s">
        <v>31</v>
      </c>
      <c r="I3413" t="s">
        <v>32</v>
      </c>
      <c r="J3413" t="s">
        <v>24</v>
      </c>
      <c r="K3413" t="s">
        <v>50</v>
      </c>
      <c r="L3413" t="s">
        <v>3464</v>
      </c>
      <c r="M3413" s="2">
        <v>0.6</v>
      </c>
      <c r="N3413" s="3">
        <v>37</v>
      </c>
      <c r="O3413" s="3">
        <v>-53</v>
      </c>
      <c r="P3413">
        <v>3</v>
      </c>
      <c r="Q3413" t="s">
        <v>7881</v>
      </c>
    </row>
    <row r="3414" spans="1:17" x14ac:dyDescent="0.25">
      <c r="A3414" t="s">
        <v>4705</v>
      </c>
      <c r="B3414" s="1">
        <v>41292</v>
      </c>
      <c r="C3414" t="s">
        <v>4706</v>
      </c>
      <c r="D3414" t="s">
        <v>81</v>
      </c>
      <c r="E3414" t="s">
        <v>4707</v>
      </c>
      <c r="F3414" t="s">
        <v>4707</v>
      </c>
      <c r="G3414" t="s">
        <v>41</v>
      </c>
      <c r="H3414" t="s">
        <v>21</v>
      </c>
      <c r="I3414" t="s">
        <v>32</v>
      </c>
      <c r="J3414" t="s">
        <v>107</v>
      </c>
      <c r="K3414" t="s">
        <v>136</v>
      </c>
      <c r="L3414" t="s">
        <v>483</v>
      </c>
      <c r="M3414" s="2">
        <v>0</v>
      </c>
      <c r="N3414" s="3">
        <v>520</v>
      </c>
      <c r="O3414" s="3">
        <v>203</v>
      </c>
      <c r="P3414">
        <v>3</v>
      </c>
      <c r="Q3414" t="s">
        <v>7881</v>
      </c>
    </row>
    <row r="3415" spans="1:17" x14ac:dyDescent="0.25">
      <c r="A3415" t="s">
        <v>4708</v>
      </c>
      <c r="B3415" s="1">
        <v>41292</v>
      </c>
      <c r="C3415" t="s">
        <v>448</v>
      </c>
      <c r="D3415" t="s">
        <v>81</v>
      </c>
      <c r="E3415" t="s">
        <v>82</v>
      </c>
      <c r="F3415" t="s">
        <v>82</v>
      </c>
      <c r="G3415" t="s">
        <v>41</v>
      </c>
      <c r="H3415" t="s">
        <v>47</v>
      </c>
      <c r="I3415" t="s">
        <v>54</v>
      </c>
      <c r="J3415" t="s">
        <v>34</v>
      </c>
      <c r="K3415" t="s">
        <v>218</v>
      </c>
      <c r="L3415" t="s">
        <v>2161</v>
      </c>
      <c r="M3415" s="2">
        <v>0</v>
      </c>
      <c r="N3415" s="3">
        <v>146</v>
      </c>
      <c r="O3415" s="3">
        <v>7</v>
      </c>
      <c r="P3415">
        <v>3</v>
      </c>
      <c r="Q3415" t="s">
        <v>7881</v>
      </c>
    </row>
    <row r="3416" spans="1:17" x14ac:dyDescent="0.25">
      <c r="A3416" t="s">
        <v>4709</v>
      </c>
      <c r="B3416" s="1">
        <v>41292</v>
      </c>
      <c r="C3416" t="s">
        <v>4710</v>
      </c>
      <c r="D3416" t="s">
        <v>86</v>
      </c>
      <c r="E3416" t="s">
        <v>708</v>
      </c>
      <c r="F3416" t="s">
        <v>4711</v>
      </c>
      <c r="G3416" t="s">
        <v>76</v>
      </c>
      <c r="H3416" t="s">
        <v>31</v>
      </c>
      <c r="I3416" t="s">
        <v>32</v>
      </c>
      <c r="J3416" t="s">
        <v>34</v>
      </c>
      <c r="K3416" t="s">
        <v>35</v>
      </c>
      <c r="L3416" t="s">
        <v>1346</v>
      </c>
      <c r="M3416" s="2">
        <v>0</v>
      </c>
      <c r="N3416" s="3">
        <v>741</v>
      </c>
      <c r="O3416" s="3">
        <v>104</v>
      </c>
      <c r="P3416">
        <v>6</v>
      </c>
      <c r="Q3416" t="s">
        <v>7881</v>
      </c>
    </row>
    <row r="3417" spans="1:17" x14ac:dyDescent="0.25">
      <c r="A3417" t="s">
        <v>4709</v>
      </c>
      <c r="B3417" s="1">
        <v>41292</v>
      </c>
      <c r="C3417" t="s">
        <v>4710</v>
      </c>
      <c r="D3417" t="s">
        <v>86</v>
      </c>
      <c r="E3417" t="s">
        <v>708</v>
      </c>
      <c r="F3417" t="s">
        <v>4711</v>
      </c>
      <c r="G3417" t="s">
        <v>76</v>
      </c>
      <c r="H3417" t="s">
        <v>31</v>
      </c>
      <c r="I3417" t="s">
        <v>32</v>
      </c>
      <c r="J3417" t="s">
        <v>24</v>
      </c>
      <c r="K3417" t="s">
        <v>78</v>
      </c>
      <c r="L3417" t="s">
        <v>1921</v>
      </c>
      <c r="M3417" s="2">
        <v>0</v>
      </c>
      <c r="N3417" s="3">
        <v>51</v>
      </c>
      <c r="O3417" s="3">
        <v>23</v>
      </c>
      <c r="P3417">
        <v>1</v>
      </c>
      <c r="Q3417" t="s">
        <v>7880</v>
      </c>
    </row>
    <row r="3418" spans="1:17" x14ac:dyDescent="0.25">
      <c r="A3418" t="s">
        <v>4712</v>
      </c>
      <c r="B3418" s="1">
        <v>41292</v>
      </c>
      <c r="C3418" t="s">
        <v>2390</v>
      </c>
      <c r="D3418" t="s">
        <v>28</v>
      </c>
      <c r="E3418" t="s">
        <v>29</v>
      </c>
      <c r="F3418" t="s">
        <v>115</v>
      </c>
      <c r="G3418" t="s">
        <v>20</v>
      </c>
      <c r="H3418" t="s">
        <v>47</v>
      </c>
      <c r="I3418" t="s">
        <v>32</v>
      </c>
      <c r="J3418" t="s">
        <v>24</v>
      </c>
      <c r="K3418" t="s">
        <v>43</v>
      </c>
      <c r="L3418" t="s">
        <v>869</v>
      </c>
      <c r="M3418" s="2">
        <v>0.5</v>
      </c>
      <c r="N3418" s="3">
        <v>42</v>
      </c>
      <c r="O3418" s="3">
        <v>-35</v>
      </c>
      <c r="P3418">
        <v>3</v>
      </c>
      <c r="Q3418" t="s">
        <v>7881</v>
      </c>
    </row>
    <row r="3419" spans="1:17" x14ac:dyDescent="0.25">
      <c r="A3419" t="s">
        <v>4712</v>
      </c>
      <c r="B3419" s="1">
        <v>41292</v>
      </c>
      <c r="C3419" t="s">
        <v>2390</v>
      </c>
      <c r="D3419" t="s">
        <v>28</v>
      </c>
      <c r="E3419" t="s">
        <v>29</v>
      </c>
      <c r="F3419" t="s">
        <v>115</v>
      </c>
      <c r="G3419" t="s">
        <v>20</v>
      </c>
      <c r="H3419" t="s">
        <v>47</v>
      </c>
      <c r="I3419" t="s">
        <v>32</v>
      </c>
      <c r="J3419" t="s">
        <v>24</v>
      </c>
      <c r="K3419" t="s">
        <v>78</v>
      </c>
      <c r="L3419" t="s">
        <v>1172</v>
      </c>
      <c r="M3419" s="2">
        <v>0.5</v>
      </c>
      <c r="N3419" s="3">
        <v>38</v>
      </c>
      <c r="O3419" s="3">
        <v>-29</v>
      </c>
      <c r="P3419">
        <v>5</v>
      </c>
      <c r="Q3419" t="s">
        <v>7880</v>
      </c>
    </row>
    <row r="3420" spans="1:17" x14ac:dyDescent="0.25">
      <c r="A3420" t="s">
        <v>4712</v>
      </c>
      <c r="B3420" s="1">
        <v>41292</v>
      </c>
      <c r="C3420" t="s">
        <v>2390</v>
      </c>
      <c r="D3420" t="s">
        <v>28</v>
      </c>
      <c r="E3420" t="s">
        <v>29</v>
      </c>
      <c r="F3420" t="s">
        <v>115</v>
      </c>
      <c r="G3420" t="s">
        <v>20</v>
      </c>
      <c r="H3420" t="s">
        <v>47</v>
      </c>
      <c r="I3420" t="s">
        <v>32</v>
      </c>
      <c r="J3420" t="s">
        <v>24</v>
      </c>
      <c r="K3420" t="s">
        <v>169</v>
      </c>
      <c r="L3420" t="s">
        <v>2047</v>
      </c>
      <c r="M3420" s="2">
        <v>0.5</v>
      </c>
      <c r="N3420" s="3">
        <v>47</v>
      </c>
      <c r="O3420" s="3">
        <v>-11</v>
      </c>
      <c r="P3420">
        <v>4</v>
      </c>
      <c r="Q3420" t="s">
        <v>7880</v>
      </c>
    </row>
    <row r="3421" spans="1:17" x14ac:dyDescent="0.25">
      <c r="A3421" t="s">
        <v>4712</v>
      </c>
      <c r="B3421" s="1">
        <v>41292</v>
      </c>
      <c r="C3421" t="s">
        <v>2390</v>
      </c>
      <c r="D3421" t="s">
        <v>28</v>
      </c>
      <c r="E3421" t="s">
        <v>29</v>
      </c>
      <c r="F3421" t="s">
        <v>115</v>
      </c>
      <c r="G3421" t="s">
        <v>20</v>
      </c>
      <c r="H3421" t="s">
        <v>47</v>
      </c>
      <c r="I3421" t="s">
        <v>32</v>
      </c>
      <c r="J3421" t="s">
        <v>24</v>
      </c>
      <c r="K3421" t="s">
        <v>50</v>
      </c>
      <c r="L3421" t="s">
        <v>335</v>
      </c>
      <c r="M3421" s="2">
        <v>0.5</v>
      </c>
      <c r="N3421" s="3">
        <v>152</v>
      </c>
      <c r="O3421" s="3">
        <v>-3</v>
      </c>
      <c r="P3421">
        <v>5</v>
      </c>
      <c r="Q3421" t="s">
        <v>7880</v>
      </c>
    </row>
    <row r="3422" spans="1:17" x14ac:dyDescent="0.25">
      <c r="A3422" t="s">
        <v>4713</v>
      </c>
      <c r="B3422" s="1">
        <v>41293</v>
      </c>
      <c r="C3422" t="s">
        <v>2996</v>
      </c>
      <c r="D3422" t="s">
        <v>101</v>
      </c>
      <c r="E3422" t="s">
        <v>454</v>
      </c>
      <c r="F3422" t="s">
        <v>454</v>
      </c>
      <c r="G3422" t="s">
        <v>41</v>
      </c>
      <c r="H3422" t="s">
        <v>21</v>
      </c>
      <c r="I3422" t="s">
        <v>22</v>
      </c>
      <c r="J3422" t="s">
        <v>34</v>
      </c>
      <c r="K3422" t="s">
        <v>218</v>
      </c>
      <c r="L3422" t="s">
        <v>959</v>
      </c>
      <c r="M3422" s="2">
        <v>0.1</v>
      </c>
      <c r="N3422" s="3">
        <v>39</v>
      </c>
      <c r="O3422" s="3">
        <v>9</v>
      </c>
      <c r="P3422">
        <v>1</v>
      </c>
      <c r="Q3422" t="s">
        <v>7881</v>
      </c>
    </row>
    <row r="3423" spans="1:17" x14ac:dyDescent="0.25">
      <c r="A3423" t="s">
        <v>4714</v>
      </c>
      <c r="B3423" s="1">
        <v>41293</v>
      </c>
      <c r="C3423" t="s">
        <v>847</v>
      </c>
      <c r="D3423" t="s">
        <v>86</v>
      </c>
      <c r="E3423" t="s">
        <v>226</v>
      </c>
      <c r="F3423" t="s">
        <v>226</v>
      </c>
      <c r="G3423" t="s">
        <v>76</v>
      </c>
      <c r="H3423" t="s">
        <v>47</v>
      </c>
      <c r="I3423" t="s">
        <v>32</v>
      </c>
      <c r="J3423" t="s">
        <v>24</v>
      </c>
      <c r="K3423" t="s">
        <v>141</v>
      </c>
      <c r="L3423" t="s">
        <v>1839</v>
      </c>
      <c r="M3423" s="2">
        <v>0</v>
      </c>
      <c r="N3423" s="3">
        <v>1629</v>
      </c>
      <c r="O3423" s="3">
        <v>619</v>
      </c>
      <c r="P3423">
        <v>3</v>
      </c>
      <c r="Q3423" t="s">
        <v>7880</v>
      </c>
    </row>
    <row r="3424" spans="1:17" x14ac:dyDescent="0.25">
      <c r="A3424" t="s">
        <v>4715</v>
      </c>
      <c r="B3424" s="1">
        <v>41293</v>
      </c>
      <c r="C3424" t="s">
        <v>3848</v>
      </c>
      <c r="D3424" t="s">
        <v>101</v>
      </c>
      <c r="E3424" t="s">
        <v>291</v>
      </c>
      <c r="F3424" t="s">
        <v>2216</v>
      </c>
      <c r="G3424" t="s">
        <v>41</v>
      </c>
      <c r="H3424" t="s">
        <v>47</v>
      </c>
      <c r="I3424" t="s">
        <v>22</v>
      </c>
      <c r="J3424" t="s">
        <v>24</v>
      </c>
      <c r="K3424" t="s">
        <v>78</v>
      </c>
      <c r="L3424" t="s">
        <v>414</v>
      </c>
      <c r="M3424" s="2">
        <v>0</v>
      </c>
      <c r="N3424" s="3">
        <v>15</v>
      </c>
      <c r="O3424" s="3">
        <v>4</v>
      </c>
      <c r="P3424">
        <v>3</v>
      </c>
      <c r="Q3424" t="s">
        <v>7880</v>
      </c>
    </row>
    <row r="3425" spans="1:17" x14ac:dyDescent="0.25">
      <c r="A3425" t="s">
        <v>4715</v>
      </c>
      <c r="B3425" s="1">
        <v>41293</v>
      </c>
      <c r="C3425" t="s">
        <v>3848</v>
      </c>
      <c r="D3425" t="s">
        <v>101</v>
      </c>
      <c r="E3425" t="s">
        <v>291</v>
      </c>
      <c r="F3425" t="s">
        <v>2216</v>
      </c>
      <c r="G3425" t="s">
        <v>41</v>
      </c>
      <c r="H3425" t="s">
        <v>47</v>
      </c>
      <c r="I3425" t="s">
        <v>22</v>
      </c>
      <c r="J3425" t="s">
        <v>24</v>
      </c>
      <c r="K3425" t="s">
        <v>50</v>
      </c>
      <c r="L3425" t="s">
        <v>611</v>
      </c>
      <c r="M3425" s="2">
        <v>0.1</v>
      </c>
      <c r="N3425" s="3">
        <v>184</v>
      </c>
      <c r="O3425" s="3">
        <v>33</v>
      </c>
      <c r="P3425">
        <v>1</v>
      </c>
      <c r="Q3425" t="s">
        <v>7881</v>
      </c>
    </row>
    <row r="3426" spans="1:17" x14ac:dyDescent="0.25">
      <c r="A3426" t="s">
        <v>4716</v>
      </c>
      <c r="B3426" s="1">
        <v>41295</v>
      </c>
      <c r="C3426" t="s">
        <v>262</v>
      </c>
      <c r="D3426" t="s">
        <v>18</v>
      </c>
      <c r="E3426" t="s">
        <v>19</v>
      </c>
      <c r="F3426" t="s">
        <v>19</v>
      </c>
      <c r="G3426" t="s">
        <v>20</v>
      </c>
      <c r="H3426" t="s">
        <v>47</v>
      </c>
      <c r="I3426" t="s">
        <v>32</v>
      </c>
      <c r="J3426" t="s">
        <v>24</v>
      </c>
      <c r="K3426" t="s">
        <v>78</v>
      </c>
      <c r="L3426" t="s">
        <v>1105</v>
      </c>
      <c r="M3426" s="2">
        <v>0.5</v>
      </c>
      <c r="N3426" s="3">
        <v>46</v>
      </c>
      <c r="O3426" s="3">
        <v>-40</v>
      </c>
      <c r="P3426">
        <v>7</v>
      </c>
      <c r="Q3426" t="s">
        <v>7880</v>
      </c>
    </row>
    <row r="3427" spans="1:17" x14ac:dyDescent="0.25">
      <c r="A3427" t="s">
        <v>4717</v>
      </c>
      <c r="B3427" s="1">
        <v>41296</v>
      </c>
      <c r="C3427" t="s">
        <v>3338</v>
      </c>
      <c r="D3427" t="s">
        <v>28</v>
      </c>
      <c r="E3427" t="s">
        <v>29</v>
      </c>
      <c r="F3427" t="s">
        <v>1975</v>
      </c>
      <c r="G3427" t="s">
        <v>20</v>
      </c>
      <c r="H3427" t="s">
        <v>47</v>
      </c>
      <c r="I3427" t="s">
        <v>32</v>
      </c>
      <c r="J3427" t="s">
        <v>34</v>
      </c>
      <c r="K3427" t="s">
        <v>97</v>
      </c>
      <c r="L3427" t="s">
        <v>4718</v>
      </c>
      <c r="M3427" s="2">
        <v>0</v>
      </c>
      <c r="N3427" s="3">
        <v>174</v>
      </c>
      <c r="O3427" s="3">
        <v>24</v>
      </c>
      <c r="P3427">
        <v>3</v>
      </c>
      <c r="Q3427" t="s">
        <v>7880</v>
      </c>
    </row>
    <row r="3428" spans="1:17" x14ac:dyDescent="0.25">
      <c r="A3428" t="s">
        <v>4717</v>
      </c>
      <c r="B3428" s="1">
        <v>41296</v>
      </c>
      <c r="C3428" t="s">
        <v>3338</v>
      </c>
      <c r="D3428" t="s">
        <v>28</v>
      </c>
      <c r="E3428" t="s">
        <v>29</v>
      </c>
      <c r="F3428" t="s">
        <v>1975</v>
      </c>
      <c r="G3428" t="s">
        <v>20</v>
      </c>
      <c r="H3428" t="s">
        <v>47</v>
      </c>
      <c r="I3428" t="s">
        <v>32</v>
      </c>
      <c r="J3428" t="s">
        <v>34</v>
      </c>
      <c r="K3428" t="s">
        <v>97</v>
      </c>
      <c r="L3428" t="s">
        <v>3677</v>
      </c>
      <c r="M3428" s="2">
        <v>0</v>
      </c>
      <c r="N3428" s="3">
        <v>268</v>
      </c>
      <c r="O3428" s="3">
        <v>0</v>
      </c>
      <c r="P3428">
        <v>3</v>
      </c>
      <c r="Q3428" t="s">
        <v>7881</v>
      </c>
    </row>
    <row r="3429" spans="1:17" x14ac:dyDescent="0.25">
      <c r="A3429" t="s">
        <v>4719</v>
      </c>
      <c r="B3429" s="1">
        <v>41297</v>
      </c>
      <c r="C3429" t="s">
        <v>1126</v>
      </c>
      <c r="D3429" t="s">
        <v>38</v>
      </c>
      <c r="E3429" t="s">
        <v>495</v>
      </c>
      <c r="F3429" t="s">
        <v>4720</v>
      </c>
      <c r="G3429" t="s">
        <v>41</v>
      </c>
      <c r="H3429" t="s">
        <v>47</v>
      </c>
      <c r="I3429" t="s">
        <v>22</v>
      </c>
      <c r="J3429" t="s">
        <v>34</v>
      </c>
      <c r="K3429" t="s">
        <v>35</v>
      </c>
      <c r="L3429" t="s">
        <v>1164</v>
      </c>
      <c r="M3429" s="2">
        <v>0.1</v>
      </c>
      <c r="N3429" s="3">
        <v>135</v>
      </c>
      <c r="O3429" s="3">
        <v>39</v>
      </c>
      <c r="P3429">
        <v>1</v>
      </c>
      <c r="Q3429" t="s">
        <v>7880</v>
      </c>
    </row>
    <row r="3430" spans="1:17" x14ac:dyDescent="0.25">
      <c r="A3430" t="s">
        <v>4721</v>
      </c>
      <c r="B3430" s="1">
        <v>41297</v>
      </c>
      <c r="C3430" t="s">
        <v>4165</v>
      </c>
      <c r="D3430" t="s">
        <v>38</v>
      </c>
      <c r="E3430" t="s">
        <v>178</v>
      </c>
      <c r="F3430" t="s">
        <v>2151</v>
      </c>
      <c r="G3430" t="s">
        <v>41</v>
      </c>
      <c r="H3430" t="s">
        <v>47</v>
      </c>
      <c r="I3430" t="s">
        <v>22</v>
      </c>
      <c r="J3430" t="s">
        <v>24</v>
      </c>
      <c r="K3430" t="s">
        <v>43</v>
      </c>
      <c r="L3430" t="s">
        <v>2313</v>
      </c>
      <c r="M3430" s="2">
        <v>0</v>
      </c>
      <c r="N3430" s="3">
        <v>67</v>
      </c>
      <c r="O3430" s="3">
        <v>16</v>
      </c>
      <c r="P3430">
        <v>6</v>
      </c>
      <c r="Q3430" t="s">
        <v>7880</v>
      </c>
    </row>
    <row r="3431" spans="1:17" x14ac:dyDescent="0.25">
      <c r="A3431" t="s">
        <v>4722</v>
      </c>
      <c r="B3431" s="1">
        <v>41298</v>
      </c>
      <c r="C3431" t="s">
        <v>2007</v>
      </c>
      <c r="D3431" t="s">
        <v>73</v>
      </c>
      <c r="E3431" t="s">
        <v>984</v>
      </c>
      <c r="F3431" t="s">
        <v>4723</v>
      </c>
      <c r="G3431" t="s">
        <v>76</v>
      </c>
      <c r="H3431" t="s">
        <v>31</v>
      </c>
      <c r="I3431" t="s">
        <v>32</v>
      </c>
      <c r="J3431" t="s">
        <v>24</v>
      </c>
      <c r="K3431" t="s">
        <v>91</v>
      </c>
      <c r="L3431" t="s">
        <v>4135</v>
      </c>
      <c r="M3431" s="2">
        <v>0</v>
      </c>
      <c r="N3431" s="3">
        <v>56</v>
      </c>
      <c r="O3431" s="3">
        <v>14</v>
      </c>
      <c r="P3431">
        <v>5</v>
      </c>
      <c r="Q3431" t="s">
        <v>7881</v>
      </c>
    </row>
    <row r="3432" spans="1:17" x14ac:dyDescent="0.25">
      <c r="A3432" t="s">
        <v>4724</v>
      </c>
      <c r="B3432" s="1">
        <v>41298</v>
      </c>
      <c r="C3432" t="s">
        <v>1600</v>
      </c>
      <c r="D3432" t="s">
        <v>119</v>
      </c>
      <c r="E3432" t="s">
        <v>120</v>
      </c>
      <c r="F3432" t="s">
        <v>780</v>
      </c>
      <c r="G3432" t="s">
        <v>41</v>
      </c>
      <c r="H3432" t="s">
        <v>31</v>
      </c>
      <c r="I3432" t="s">
        <v>32</v>
      </c>
      <c r="J3432" t="s">
        <v>107</v>
      </c>
      <c r="K3432" t="s">
        <v>136</v>
      </c>
      <c r="L3432" t="s">
        <v>1337</v>
      </c>
      <c r="M3432" s="2">
        <v>0.5</v>
      </c>
      <c r="N3432" s="3">
        <v>260</v>
      </c>
      <c r="O3432" s="3">
        <v>-109</v>
      </c>
      <c r="P3432">
        <v>3</v>
      </c>
      <c r="Q3432" t="s">
        <v>7881</v>
      </c>
    </row>
    <row r="3433" spans="1:17" x14ac:dyDescent="0.25">
      <c r="A3433" t="s">
        <v>4725</v>
      </c>
      <c r="B3433" s="1">
        <v>41299</v>
      </c>
      <c r="C3433" t="s">
        <v>3349</v>
      </c>
      <c r="D3433" t="s">
        <v>28</v>
      </c>
      <c r="E3433" t="s">
        <v>29</v>
      </c>
      <c r="F3433" t="s">
        <v>280</v>
      </c>
      <c r="G3433" t="s">
        <v>20</v>
      </c>
      <c r="H3433" t="s">
        <v>31</v>
      </c>
      <c r="I3433" t="s">
        <v>54</v>
      </c>
      <c r="J3433" t="s">
        <v>24</v>
      </c>
      <c r="K3433" t="s">
        <v>43</v>
      </c>
      <c r="L3433" t="s">
        <v>204</v>
      </c>
      <c r="M3433" s="2">
        <v>0.1</v>
      </c>
      <c r="N3433" s="3">
        <v>75</v>
      </c>
      <c r="O3433" s="3">
        <v>4</v>
      </c>
      <c r="P3433">
        <v>3</v>
      </c>
      <c r="Q3433" t="s">
        <v>7881</v>
      </c>
    </row>
    <row r="3434" spans="1:17" x14ac:dyDescent="0.25">
      <c r="A3434" t="s">
        <v>4726</v>
      </c>
      <c r="B3434" s="1">
        <v>41299</v>
      </c>
      <c r="C3434" t="s">
        <v>3800</v>
      </c>
      <c r="D3434" t="s">
        <v>86</v>
      </c>
      <c r="E3434" t="s">
        <v>226</v>
      </c>
      <c r="F3434" t="s">
        <v>226</v>
      </c>
      <c r="G3434" t="s">
        <v>76</v>
      </c>
      <c r="H3434" t="s">
        <v>31</v>
      </c>
      <c r="I3434" t="s">
        <v>22</v>
      </c>
      <c r="J3434" t="s">
        <v>24</v>
      </c>
      <c r="K3434" t="s">
        <v>78</v>
      </c>
      <c r="L3434" t="s">
        <v>192</v>
      </c>
      <c r="M3434" s="2">
        <v>0</v>
      </c>
      <c r="N3434" s="3">
        <v>17</v>
      </c>
      <c r="O3434" s="3">
        <v>5</v>
      </c>
      <c r="P3434">
        <v>3</v>
      </c>
      <c r="Q3434" t="s">
        <v>7880</v>
      </c>
    </row>
    <row r="3435" spans="1:17" x14ac:dyDescent="0.25">
      <c r="A3435" t="s">
        <v>4726</v>
      </c>
      <c r="B3435" s="1">
        <v>41299</v>
      </c>
      <c r="C3435" t="s">
        <v>3800</v>
      </c>
      <c r="D3435" t="s">
        <v>86</v>
      </c>
      <c r="E3435" t="s">
        <v>226</v>
      </c>
      <c r="F3435" t="s">
        <v>226</v>
      </c>
      <c r="G3435" t="s">
        <v>76</v>
      </c>
      <c r="H3435" t="s">
        <v>31</v>
      </c>
      <c r="I3435" t="s">
        <v>22</v>
      </c>
      <c r="J3435" t="s">
        <v>24</v>
      </c>
      <c r="K3435" t="s">
        <v>78</v>
      </c>
      <c r="L3435" t="s">
        <v>1302</v>
      </c>
      <c r="M3435" s="2">
        <v>0</v>
      </c>
      <c r="N3435" s="3">
        <v>23</v>
      </c>
      <c r="O3435" s="3">
        <v>10</v>
      </c>
      <c r="P3435">
        <v>3</v>
      </c>
      <c r="Q3435" t="s">
        <v>7880</v>
      </c>
    </row>
    <row r="3436" spans="1:17" x14ac:dyDescent="0.25">
      <c r="A3436" t="s">
        <v>4727</v>
      </c>
      <c r="B3436" s="1">
        <v>41300</v>
      </c>
      <c r="C3436" t="s">
        <v>4728</v>
      </c>
      <c r="D3436" t="s">
        <v>101</v>
      </c>
      <c r="E3436" t="s">
        <v>454</v>
      </c>
      <c r="F3436" t="s">
        <v>454</v>
      </c>
      <c r="G3436" t="s">
        <v>41</v>
      </c>
      <c r="H3436" t="s">
        <v>47</v>
      </c>
      <c r="I3436" t="s">
        <v>32</v>
      </c>
      <c r="J3436" t="s">
        <v>24</v>
      </c>
      <c r="K3436" t="s">
        <v>50</v>
      </c>
      <c r="L3436" t="s">
        <v>1410</v>
      </c>
      <c r="M3436" s="2">
        <v>0.2</v>
      </c>
      <c r="N3436" s="3">
        <v>14</v>
      </c>
      <c r="O3436" s="3">
        <v>-1</v>
      </c>
      <c r="P3436">
        <v>1</v>
      </c>
      <c r="Q3436" t="s">
        <v>7881</v>
      </c>
    </row>
    <row r="3437" spans="1:17" x14ac:dyDescent="0.25">
      <c r="A3437" t="s">
        <v>4729</v>
      </c>
      <c r="B3437" s="1">
        <v>41301</v>
      </c>
      <c r="C3437" t="s">
        <v>4454</v>
      </c>
      <c r="D3437" t="s">
        <v>73</v>
      </c>
      <c r="E3437" t="s">
        <v>652</v>
      </c>
      <c r="F3437" t="s">
        <v>1191</v>
      </c>
      <c r="G3437" t="s">
        <v>76</v>
      </c>
      <c r="H3437" t="s">
        <v>31</v>
      </c>
      <c r="I3437" t="s">
        <v>32</v>
      </c>
      <c r="J3437" t="s">
        <v>24</v>
      </c>
      <c r="K3437" t="s">
        <v>169</v>
      </c>
      <c r="L3437" t="s">
        <v>4431</v>
      </c>
      <c r="M3437" s="2">
        <v>0</v>
      </c>
      <c r="N3437" s="3">
        <v>164</v>
      </c>
      <c r="O3437" s="3">
        <v>64</v>
      </c>
      <c r="P3437">
        <v>4</v>
      </c>
      <c r="Q3437" t="s">
        <v>7880</v>
      </c>
    </row>
    <row r="3438" spans="1:17" x14ac:dyDescent="0.25">
      <c r="A3438" t="s">
        <v>4730</v>
      </c>
      <c r="B3438" s="1">
        <v>41302</v>
      </c>
      <c r="C3438" t="s">
        <v>1615</v>
      </c>
      <c r="D3438" t="s">
        <v>38</v>
      </c>
      <c r="E3438" t="s">
        <v>495</v>
      </c>
      <c r="F3438" t="s">
        <v>4731</v>
      </c>
      <c r="G3438" t="s">
        <v>41</v>
      </c>
      <c r="H3438" t="s">
        <v>31</v>
      </c>
      <c r="I3438" t="s">
        <v>32</v>
      </c>
      <c r="J3438" t="s">
        <v>24</v>
      </c>
      <c r="K3438" t="s">
        <v>78</v>
      </c>
      <c r="L3438" t="s">
        <v>2942</v>
      </c>
      <c r="M3438" s="2">
        <v>0</v>
      </c>
      <c r="N3438" s="3">
        <v>61</v>
      </c>
      <c r="O3438" s="3">
        <v>28</v>
      </c>
      <c r="P3438">
        <v>2</v>
      </c>
      <c r="Q3438" t="s">
        <v>7881</v>
      </c>
    </row>
    <row r="3439" spans="1:17" x14ac:dyDescent="0.25">
      <c r="A3439" t="s">
        <v>4730</v>
      </c>
      <c r="B3439" s="1">
        <v>41302</v>
      </c>
      <c r="C3439" t="s">
        <v>1615</v>
      </c>
      <c r="D3439" t="s">
        <v>38</v>
      </c>
      <c r="E3439" t="s">
        <v>495</v>
      </c>
      <c r="F3439" t="s">
        <v>4731</v>
      </c>
      <c r="G3439" t="s">
        <v>41</v>
      </c>
      <c r="H3439" t="s">
        <v>31</v>
      </c>
      <c r="I3439" t="s">
        <v>32</v>
      </c>
      <c r="J3439" t="s">
        <v>24</v>
      </c>
      <c r="K3439" t="s">
        <v>169</v>
      </c>
      <c r="L3439" t="s">
        <v>3222</v>
      </c>
      <c r="M3439" s="2">
        <v>0</v>
      </c>
      <c r="N3439" s="3">
        <v>77</v>
      </c>
      <c r="O3439" s="3">
        <v>5</v>
      </c>
      <c r="P3439">
        <v>4</v>
      </c>
      <c r="Q3439" t="s">
        <v>7881</v>
      </c>
    </row>
    <row r="3440" spans="1:17" x14ac:dyDescent="0.25">
      <c r="A3440" t="s">
        <v>4732</v>
      </c>
      <c r="B3440" s="1">
        <v>41302</v>
      </c>
      <c r="C3440" t="s">
        <v>971</v>
      </c>
      <c r="D3440" t="s">
        <v>101</v>
      </c>
      <c r="E3440" t="s">
        <v>454</v>
      </c>
      <c r="F3440" t="s">
        <v>454</v>
      </c>
      <c r="G3440" t="s">
        <v>41</v>
      </c>
      <c r="H3440" t="s">
        <v>21</v>
      </c>
      <c r="I3440" t="s">
        <v>54</v>
      </c>
      <c r="J3440" t="s">
        <v>107</v>
      </c>
      <c r="K3440" t="s">
        <v>136</v>
      </c>
      <c r="L3440" t="s">
        <v>3686</v>
      </c>
      <c r="M3440" s="2">
        <v>0.1</v>
      </c>
      <c r="N3440" s="3">
        <v>2893</v>
      </c>
      <c r="O3440" s="3">
        <v>-97</v>
      </c>
      <c r="P3440">
        <v>5</v>
      </c>
      <c r="Q3440" t="s">
        <v>7881</v>
      </c>
    </row>
    <row r="3441" spans="1:17" x14ac:dyDescent="0.25">
      <c r="A3441" t="s">
        <v>4733</v>
      </c>
      <c r="B3441" s="1">
        <v>41302</v>
      </c>
      <c r="C3441" t="s">
        <v>3468</v>
      </c>
      <c r="D3441" t="s">
        <v>81</v>
      </c>
      <c r="E3441" t="s">
        <v>82</v>
      </c>
      <c r="F3441" t="s">
        <v>82</v>
      </c>
      <c r="G3441" t="s">
        <v>41</v>
      </c>
      <c r="H3441" t="s">
        <v>31</v>
      </c>
      <c r="I3441" t="s">
        <v>32</v>
      </c>
      <c r="J3441" t="s">
        <v>24</v>
      </c>
      <c r="K3441" t="s">
        <v>43</v>
      </c>
      <c r="L3441" t="s">
        <v>3352</v>
      </c>
      <c r="M3441" s="2">
        <v>0</v>
      </c>
      <c r="N3441" s="3">
        <v>45</v>
      </c>
      <c r="O3441" s="3">
        <v>4</v>
      </c>
      <c r="P3441">
        <v>4</v>
      </c>
      <c r="Q3441" t="s">
        <v>7880</v>
      </c>
    </row>
    <row r="3442" spans="1:17" x14ac:dyDescent="0.25">
      <c r="A3442" t="s">
        <v>4734</v>
      </c>
      <c r="B3442" s="1">
        <v>41302</v>
      </c>
      <c r="C3442" t="s">
        <v>1490</v>
      </c>
      <c r="D3442" t="s">
        <v>101</v>
      </c>
      <c r="E3442" t="s">
        <v>183</v>
      </c>
      <c r="F3442" t="s">
        <v>439</v>
      </c>
      <c r="G3442" t="s">
        <v>41</v>
      </c>
      <c r="H3442" t="s">
        <v>31</v>
      </c>
      <c r="I3442" t="s">
        <v>32</v>
      </c>
      <c r="J3442" t="s">
        <v>24</v>
      </c>
      <c r="K3442" t="s">
        <v>43</v>
      </c>
      <c r="L3442" t="s">
        <v>3851</v>
      </c>
      <c r="M3442" s="2">
        <v>0</v>
      </c>
      <c r="N3442" s="3">
        <v>91</v>
      </c>
      <c r="O3442" s="3">
        <v>3</v>
      </c>
      <c r="P3442">
        <v>2</v>
      </c>
      <c r="Q3442" t="s">
        <v>7880</v>
      </c>
    </row>
    <row r="3443" spans="1:17" x14ac:dyDescent="0.25">
      <c r="A3443" t="s">
        <v>4734</v>
      </c>
      <c r="B3443" s="1">
        <v>41302</v>
      </c>
      <c r="C3443" t="s">
        <v>1490</v>
      </c>
      <c r="D3443" t="s">
        <v>101</v>
      </c>
      <c r="E3443" t="s">
        <v>183</v>
      </c>
      <c r="F3443" t="s">
        <v>439</v>
      </c>
      <c r="G3443" t="s">
        <v>41</v>
      </c>
      <c r="H3443" t="s">
        <v>31</v>
      </c>
      <c r="I3443" t="s">
        <v>32</v>
      </c>
      <c r="J3443" t="s">
        <v>24</v>
      </c>
      <c r="K3443" t="s">
        <v>78</v>
      </c>
      <c r="L3443" t="s">
        <v>1285</v>
      </c>
      <c r="M3443" s="2">
        <v>0</v>
      </c>
      <c r="N3443" s="3">
        <v>98</v>
      </c>
      <c r="O3443" s="3">
        <v>39</v>
      </c>
      <c r="P3443">
        <v>2</v>
      </c>
      <c r="Q3443" t="s">
        <v>7881</v>
      </c>
    </row>
    <row r="3444" spans="1:17" x14ac:dyDescent="0.25">
      <c r="A3444" t="s">
        <v>4734</v>
      </c>
      <c r="B3444" s="1">
        <v>41302</v>
      </c>
      <c r="C3444" t="s">
        <v>1490</v>
      </c>
      <c r="D3444" t="s">
        <v>101</v>
      </c>
      <c r="E3444" t="s">
        <v>183</v>
      </c>
      <c r="F3444" t="s">
        <v>439</v>
      </c>
      <c r="G3444" t="s">
        <v>41</v>
      </c>
      <c r="H3444" t="s">
        <v>31</v>
      </c>
      <c r="I3444" t="s">
        <v>32</v>
      </c>
      <c r="J3444" t="s">
        <v>24</v>
      </c>
      <c r="K3444" t="s">
        <v>78</v>
      </c>
      <c r="L3444" t="s">
        <v>2377</v>
      </c>
      <c r="M3444" s="2">
        <v>0</v>
      </c>
      <c r="N3444" s="3">
        <v>88</v>
      </c>
      <c r="O3444" s="3">
        <v>19</v>
      </c>
      <c r="P3444">
        <v>3</v>
      </c>
      <c r="Q3444" t="s">
        <v>7881</v>
      </c>
    </row>
    <row r="3445" spans="1:17" x14ac:dyDescent="0.25">
      <c r="A3445" t="s">
        <v>4734</v>
      </c>
      <c r="B3445" s="1">
        <v>41302</v>
      </c>
      <c r="C3445" t="s">
        <v>1490</v>
      </c>
      <c r="D3445" t="s">
        <v>101</v>
      </c>
      <c r="E3445" t="s">
        <v>183</v>
      </c>
      <c r="F3445" t="s">
        <v>439</v>
      </c>
      <c r="G3445" t="s">
        <v>41</v>
      </c>
      <c r="H3445" t="s">
        <v>31</v>
      </c>
      <c r="I3445" t="s">
        <v>32</v>
      </c>
      <c r="J3445" t="s">
        <v>107</v>
      </c>
      <c r="K3445" t="s">
        <v>186</v>
      </c>
      <c r="L3445" t="s">
        <v>3683</v>
      </c>
      <c r="M3445" s="2">
        <v>0</v>
      </c>
      <c r="N3445" s="3">
        <v>36</v>
      </c>
      <c r="O3445" s="3">
        <v>7</v>
      </c>
      <c r="P3445">
        <v>1</v>
      </c>
      <c r="Q3445" t="s">
        <v>7881</v>
      </c>
    </row>
    <row r="3446" spans="1:17" x14ac:dyDescent="0.25">
      <c r="A3446" t="s">
        <v>4735</v>
      </c>
      <c r="B3446" s="1">
        <v>41303</v>
      </c>
      <c r="C3446" t="s">
        <v>1013</v>
      </c>
      <c r="D3446" t="s">
        <v>101</v>
      </c>
      <c r="E3446" t="s">
        <v>183</v>
      </c>
      <c r="F3446" t="s">
        <v>844</v>
      </c>
      <c r="G3446" t="s">
        <v>41</v>
      </c>
      <c r="H3446" t="s">
        <v>31</v>
      </c>
      <c r="I3446" t="s">
        <v>32</v>
      </c>
      <c r="J3446" t="s">
        <v>34</v>
      </c>
      <c r="K3446" t="s">
        <v>218</v>
      </c>
      <c r="L3446" t="s">
        <v>4736</v>
      </c>
      <c r="M3446" s="2">
        <v>0</v>
      </c>
      <c r="N3446" s="3">
        <v>217</v>
      </c>
      <c r="O3446" s="3">
        <v>4</v>
      </c>
      <c r="P3446">
        <v>2</v>
      </c>
      <c r="Q3446" t="s">
        <v>7880</v>
      </c>
    </row>
    <row r="3447" spans="1:17" x14ac:dyDescent="0.25">
      <c r="A3447" t="s">
        <v>4735</v>
      </c>
      <c r="B3447" s="1">
        <v>41303</v>
      </c>
      <c r="C3447" t="s">
        <v>1013</v>
      </c>
      <c r="D3447" t="s">
        <v>101</v>
      </c>
      <c r="E3447" t="s">
        <v>183</v>
      </c>
      <c r="F3447" t="s">
        <v>844</v>
      </c>
      <c r="G3447" t="s">
        <v>41</v>
      </c>
      <c r="H3447" t="s">
        <v>31</v>
      </c>
      <c r="I3447" t="s">
        <v>32</v>
      </c>
      <c r="J3447" t="s">
        <v>107</v>
      </c>
      <c r="K3447" t="s">
        <v>136</v>
      </c>
      <c r="L3447" t="s">
        <v>4737</v>
      </c>
      <c r="M3447" s="2">
        <v>0</v>
      </c>
      <c r="N3447" s="3">
        <v>3220</v>
      </c>
      <c r="O3447" s="3">
        <v>966</v>
      </c>
      <c r="P3447">
        <v>5</v>
      </c>
      <c r="Q3447" t="s">
        <v>7880</v>
      </c>
    </row>
    <row r="3448" spans="1:17" x14ac:dyDescent="0.25">
      <c r="A3448" t="s">
        <v>4738</v>
      </c>
      <c r="B3448" s="1">
        <v>41303</v>
      </c>
      <c r="C3448" t="s">
        <v>4739</v>
      </c>
      <c r="D3448" t="s">
        <v>38</v>
      </c>
      <c r="E3448" t="s">
        <v>820</v>
      </c>
      <c r="F3448" t="s">
        <v>4740</v>
      </c>
      <c r="G3448" t="s">
        <v>41</v>
      </c>
      <c r="H3448" t="s">
        <v>47</v>
      </c>
      <c r="I3448" t="s">
        <v>22</v>
      </c>
      <c r="J3448" t="s">
        <v>24</v>
      </c>
      <c r="K3448" t="s">
        <v>145</v>
      </c>
      <c r="L3448" t="s">
        <v>2408</v>
      </c>
      <c r="M3448" s="2">
        <v>0</v>
      </c>
      <c r="N3448" s="3">
        <v>135</v>
      </c>
      <c r="O3448" s="3">
        <v>38</v>
      </c>
      <c r="P3448">
        <v>5</v>
      </c>
      <c r="Q3448" t="s">
        <v>7880</v>
      </c>
    </row>
    <row r="3449" spans="1:17" x14ac:dyDescent="0.25">
      <c r="A3449" t="s">
        <v>4741</v>
      </c>
      <c r="B3449" s="1">
        <v>41303</v>
      </c>
      <c r="C3449" t="s">
        <v>2093</v>
      </c>
      <c r="D3449" t="s">
        <v>28</v>
      </c>
      <c r="E3449" t="s">
        <v>29</v>
      </c>
      <c r="F3449" t="s">
        <v>111</v>
      </c>
      <c r="G3449" t="s">
        <v>20</v>
      </c>
      <c r="H3449" t="s">
        <v>21</v>
      </c>
      <c r="I3449" t="s">
        <v>32</v>
      </c>
      <c r="J3449" t="s">
        <v>24</v>
      </c>
      <c r="K3449" t="s">
        <v>78</v>
      </c>
      <c r="L3449" t="s">
        <v>1357</v>
      </c>
      <c r="M3449" s="2">
        <v>0</v>
      </c>
      <c r="N3449" s="3">
        <v>21</v>
      </c>
      <c r="O3449" s="3">
        <v>10</v>
      </c>
      <c r="P3449">
        <v>3</v>
      </c>
      <c r="Q3449" t="s">
        <v>7880</v>
      </c>
    </row>
    <row r="3450" spans="1:17" x14ac:dyDescent="0.25">
      <c r="A3450" t="s">
        <v>4741</v>
      </c>
      <c r="B3450" s="1">
        <v>41303</v>
      </c>
      <c r="C3450" t="s">
        <v>2093</v>
      </c>
      <c r="D3450" t="s">
        <v>28</v>
      </c>
      <c r="E3450" t="s">
        <v>29</v>
      </c>
      <c r="F3450" t="s">
        <v>111</v>
      </c>
      <c r="G3450" t="s">
        <v>20</v>
      </c>
      <c r="H3450" t="s">
        <v>21</v>
      </c>
      <c r="I3450" t="s">
        <v>32</v>
      </c>
      <c r="J3450" t="s">
        <v>24</v>
      </c>
      <c r="K3450" t="s">
        <v>78</v>
      </c>
      <c r="L3450" t="s">
        <v>77</v>
      </c>
      <c r="M3450" s="2">
        <v>0</v>
      </c>
      <c r="N3450" s="3">
        <v>37</v>
      </c>
      <c r="O3450" s="3">
        <v>11</v>
      </c>
      <c r="P3450">
        <v>5</v>
      </c>
      <c r="Q3450" t="s">
        <v>7880</v>
      </c>
    </row>
    <row r="3451" spans="1:17" x14ac:dyDescent="0.25">
      <c r="A3451" t="s">
        <v>4742</v>
      </c>
      <c r="B3451" s="1">
        <v>41303</v>
      </c>
      <c r="C3451" t="s">
        <v>2954</v>
      </c>
      <c r="D3451" t="s">
        <v>119</v>
      </c>
      <c r="E3451" t="s">
        <v>730</v>
      </c>
      <c r="F3451" t="s">
        <v>731</v>
      </c>
      <c r="G3451" t="s">
        <v>41</v>
      </c>
      <c r="H3451" t="s">
        <v>47</v>
      </c>
      <c r="I3451" t="s">
        <v>32</v>
      </c>
      <c r="J3451" t="s">
        <v>34</v>
      </c>
      <c r="K3451" t="s">
        <v>35</v>
      </c>
      <c r="L3451" t="s">
        <v>4743</v>
      </c>
      <c r="M3451" s="2">
        <v>0.5</v>
      </c>
      <c r="N3451" s="3">
        <v>516</v>
      </c>
      <c r="O3451" s="3">
        <v>-237</v>
      </c>
      <c r="P3451">
        <v>6</v>
      </c>
      <c r="Q3451" t="s">
        <v>7880</v>
      </c>
    </row>
    <row r="3452" spans="1:17" x14ac:dyDescent="0.25">
      <c r="A3452" t="s">
        <v>4742</v>
      </c>
      <c r="B3452" s="1">
        <v>41303</v>
      </c>
      <c r="C3452" t="s">
        <v>2954</v>
      </c>
      <c r="D3452" t="s">
        <v>119</v>
      </c>
      <c r="E3452" t="s">
        <v>730</v>
      </c>
      <c r="F3452" t="s">
        <v>731</v>
      </c>
      <c r="G3452" t="s">
        <v>41</v>
      </c>
      <c r="H3452" t="s">
        <v>47</v>
      </c>
      <c r="I3452" t="s">
        <v>32</v>
      </c>
      <c r="J3452" t="s">
        <v>24</v>
      </c>
      <c r="K3452" t="s">
        <v>78</v>
      </c>
      <c r="L3452" t="s">
        <v>3010</v>
      </c>
      <c r="M3452" s="2">
        <v>0.5</v>
      </c>
      <c r="N3452" s="3">
        <v>28</v>
      </c>
      <c r="O3452" s="3">
        <v>-14</v>
      </c>
      <c r="P3452">
        <v>5</v>
      </c>
      <c r="Q3452" t="s">
        <v>7881</v>
      </c>
    </row>
    <row r="3453" spans="1:17" x14ac:dyDescent="0.25">
      <c r="A3453" t="s">
        <v>4742</v>
      </c>
      <c r="B3453" s="1">
        <v>41303</v>
      </c>
      <c r="C3453" t="s">
        <v>2954</v>
      </c>
      <c r="D3453" t="s">
        <v>119</v>
      </c>
      <c r="E3453" t="s">
        <v>730</v>
      </c>
      <c r="F3453" t="s">
        <v>731</v>
      </c>
      <c r="G3453" t="s">
        <v>41</v>
      </c>
      <c r="H3453" t="s">
        <v>47</v>
      </c>
      <c r="I3453" t="s">
        <v>32</v>
      </c>
      <c r="J3453" t="s">
        <v>24</v>
      </c>
      <c r="K3453" t="s">
        <v>50</v>
      </c>
      <c r="L3453" t="s">
        <v>244</v>
      </c>
      <c r="M3453" s="2">
        <v>0.5</v>
      </c>
      <c r="N3453" s="3">
        <v>46</v>
      </c>
      <c r="O3453" s="3">
        <v>-39</v>
      </c>
      <c r="P3453">
        <v>3</v>
      </c>
      <c r="Q3453" t="s">
        <v>7880</v>
      </c>
    </row>
    <row r="3454" spans="1:17" x14ac:dyDescent="0.25">
      <c r="A3454" t="s">
        <v>4742</v>
      </c>
      <c r="B3454" s="1">
        <v>41303</v>
      </c>
      <c r="C3454" t="s">
        <v>2954</v>
      </c>
      <c r="D3454" t="s">
        <v>119</v>
      </c>
      <c r="E3454" t="s">
        <v>730</v>
      </c>
      <c r="F3454" t="s">
        <v>731</v>
      </c>
      <c r="G3454" t="s">
        <v>41</v>
      </c>
      <c r="H3454" t="s">
        <v>47</v>
      </c>
      <c r="I3454" t="s">
        <v>32</v>
      </c>
      <c r="J3454" t="s">
        <v>107</v>
      </c>
      <c r="K3454" t="s">
        <v>186</v>
      </c>
      <c r="L3454" t="s">
        <v>4744</v>
      </c>
      <c r="M3454" s="2">
        <v>0.5</v>
      </c>
      <c r="N3454" s="3">
        <v>37</v>
      </c>
      <c r="O3454" s="3">
        <v>-36</v>
      </c>
      <c r="P3454">
        <v>2</v>
      </c>
      <c r="Q3454" t="s">
        <v>7881</v>
      </c>
    </row>
    <row r="3455" spans="1:17" x14ac:dyDescent="0.25">
      <c r="A3455" t="s">
        <v>4742</v>
      </c>
      <c r="B3455" s="1">
        <v>41303</v>
      </c>
      <c r="C3455" t="s">
        <v>2954</v>
      </c>
      <c r="D3455" t="s">
        <v>119</v>
      </c>
      <c r="E3455" t="s">
        <v>730</v>
      </c>
      <c r="F3455" t="s">
        <v>731</v>
      </c>
      <c r="G3455" t="s">
        <v>41</v>
      </c>
      <c r="H3455" t="s">
        <v>47</v>
      </c>
      <c r="I3455" t="s">
        <v>32</v>
      </c>
      <c r="J3455" t="s">
        <v>107</v>
      </c>
      <c r="K3455" t="s">
        <v>108</v>
      </c>
      <c r="L3455" t="s">
        <v>352</v>
      </c>
      <c r="M3455" s="2">
        <v>0.5</v>
      </c>
      <c r="N3455" s="3">
        <v>181</v>
      </c>
      <c r="O3455" s="3">
        <v>-87</v>
      </c>
      <c r="P3455">
        <v>3</v>
      </c>
      <c r="Q3455" t="s">
        <v>7881</v>
      </c>
    </row>
    <row r="3456" spans="1:17" x14ac:dyDescent="0.25">
      <c r="A3456" t="s">
        <v>4745</v>
      </c>
      <c r="B3456" s="1">
        <v>41303</v>
      </c>
      <c r="C3456" t="s">
        <v>1541</v>
      </c>
      <c r="D3456" t="s">
        <v>86</v>
      </c>
      <c r="E3456" t="s">
        <v>226</v>
      </c>
      <c r="F3456" t="s">
        <v>226</v>
      </c>
      <c r="G3456" t="s">
        <v>76</v>
      </c>
      <c r="H3456" t="s">
        <v>31</v>
      </c>
      <c r="I3456" t="s">
        <v>22</v>
      </c>
      <c r="J3456" t="s">
        <v>24</v>
      </c>
      <c r="K3456" t="s">
        <v>43</v>
      </c>
      <c r="L3456" t="s">
        <v>4746</v>
      </c>
      <c r="M3456" s="2">
        <v>0</v>
      </c>
      <c r="N3456" s="3">
        <v>104</v>
      </c>
      <c r="O3456" s="3">
        <v>16</v>
      </c>
      <c r="P3456">
        <v>2</v>
      </c>
      <c r="Q3456" t="s">
        <v>7881</v>
      </c>
    </row>
    <row r="3457" spans="1:17" x14ac:dyDescent="0.25">
      <c r="A3457" t="s">
        <v>4745</v>
      </c>
      <c r="B3457" s="1">
        <v>41303</v>
      </c>
      <c r="C3457" t="s">
        <v>1541</v>
      </c>
      <c r="D3457" t="s">
        <v>86</v>
      </c>
      <c r="E3457" t="s">
        <v>226</v>
      </c>
      <c r="F3457" t="s">
        <v>226</v>
      </c>
      <c r="G3457" t="s">
        <v>76</v>
      </c>
      <c r="H3457" t="s">
        <v>31</v>
      </c>
      <c r="I3457" t="s">
        <v>22</v>
      </c>
      <c r="J3457" t="s">
        <v>24</v>
      </c>
      <c r="K3457" t="s">
        <v>50</v>
      </c>
      <c r="L3457" t="s">
        <v>1897</v>
      </c>
      <c r="M3457" s="2">
        <v>0.1</v>
      </c>
      <c r="N3457" s="3">
        <v>886</v>
      </c>
      <c r="O3457" s="3">
        <v>-89</v>
      </c>
      <c r="P3457">
        <v>7</v>
      </c>
      <c r="Q3457" t="s">
        <v>7881</v>
      </c>
    </row>
    <row r="3458" spans="1:17" x14ac:dyDescent="0.25">
      <c r="A3458" t="s">
        <v>4745</v>
      </c>
      <c r="B3458" s="1">
        <v>41303</v>
      </c>
      <c r="C3458" t="s">
        <v>1541</v>
      </c>
      <c r="D3458" t="s">
        <v>86</v>
      </c>
      <c r="E3458" t="s">
        <v>226</v>
      </c>
      <c r="F3458" t="s">
        <v>226</v>
      </c>
      <c r="G3458" t="s">
        <v>76</v>
      </c>
      <c r="H3458" t="s">
        <v>31</v>
      </c>
      <c r="I3458" t="s">
        <v>22</v>
      </c>
      <c r="J3458" t="s">
        <v>24</v>
      </c>
      <c r="K3458" t="s">
        <v>50</v>
      </c>
      <c r="L3458" t="s">
        <v>2158</v>
      </c>
      <c r="M3458" s="2">
        <v>0.1</v>
      </c>
      <c r="N3458" s="3">
        <v>1271</v>
      </c>
      <c r="O3458" s="3">
        <v>-127</v>
      </c>
      <c r="P3458">
        <v>11</v>
      </c>
      <c r="Q3458" t="s">
        <v>7881</v>
      </c>
    </row>
    <row r="3459" spans="1:17" x14ac:dyDescent="0.25">
      <c r="A3459" t="s">
        <v>4745</v>
      </c>
      <c r="B3459" s="1">
        <v>41303</v>
      </c>
      <c r="C3459" t="s">
        <v>1541</v>
      </c>
      <c r="D3459" t="s">
        <v>86</v>
      </c>
      <c r="E3459" t="s">
        <v>226</v>
      </c>
      <c r="F3459" t="s">
        <v>226</v>
      </c>
      <c r="G3459" t="s">
        <v>76</v>
      </c>
      <c r="H3459" t="s">
        <v>31</v>
      </c>
      <c r="I3459" t="s">
        <v>22</v>
      </c>
      <c r="J3459" t="s">
        <v>107</v>
      </c>
      <c r="K3459" t="s">
        <v>186</v>
      </c>
      <c r="L3459" t="s">
        <v>4747</v>
      </c>
      <c r="M3459" s="2">
        <v>0</v>
      </c>
      <c r="N3459" s="3">
        <v>517</v>
      </c>
      <c r="O3459" s="3">
        <v>72</v>
      </c>
      <c r="P3459">
        <v>5</v>
      </c>
      <c r="Q3459" t="s">
        <v>7880</v>
      </c>
    </row>
    <row r="3460" spans="1:17" x14ac:dyDescent="0.25">
      <c r="A3460" t="s">
        <v>4748</v>
      </c>
      <c r="B3460" s="1">
        <v>41303</v>
      </c>
      <c r="C3460" t="s">
        <v>2911</v>
      </c>
      <c r="D3460" t="s">
        <v>101</v>
      </c>
      <c r="E3460" t="s">
        <v>325</v>
      </c>
      <c r="F3460" t="s">
        <v>326</v>
      </c>
      <c r="G3460" t="s">
        <v>41</v>
      </c>
      <c r="H3460" t="s">
        <v>21</v>
      </c>
      <c r="I3460" t="s">
        <v>54</v>
      </c>
      <c r="J3460" t="s">
        <v>24</v>
      </c>
      <c r="K3460" t="s">
        <v>50</v>
      </c>
      <c r="L3460" t="s">
        <v>635</v>
      </c>
      <c r="M3460" s="2">
        <v>0.1</v>
      </c>
      <c r="N3460" s="3">
        <v>20</v>
      </c>
      <c r="O3460" s="3">
        <v>0</v>
      </c>
      <c r="P3460">
        <v>2</v>
      </c>
      <c r="Q3460" t="s">
        <v>7880</v>
      </c>
    </row>
    <row r="3461" spans="1:17" x14ac:dyDescent="0.25">
      <c r="A3461" t="s">
        <v>4749</v>
      </c>
      <c r="B3461" s="1">
        <v>41304</v>
      </c>
      <c r="C3461" t="s">
        <v>2260</v>
      </c>
      <c r="D3461" t="s">
        <v>81</v>
      </c>
      <c r="E3461" t="s">
        <v>82</v>
      </c>
      <c r="F3461" t="s">
        <v>82</v>
      </c>
      <c r="G3461" t="s">
        <v>41</v>
      </c>
      <c r="H3461" t="s">
        <v>31</v>
      </c>
      <c r="I3461" t="s">
        <v>32</v>
      </c>
      <c r="J3461" t="s">
        <v>24</v>
      </c>
      <c r="K3461" t="s">
        <v>78</v>
      </c>
      <c r="L3461" t="s">
        <v>1285</v>
      </c>
      <c r="M3461" s="2">
        <v>0</v>
      </c>
      <c r="N3461" s="3">
        <v>197</v>
      </c>
      <c r="O3461" s="3">
        <v>79</v>
      </c>
      <c r="P3461">
        <v>4</v>
      </c>
      <c r="Q3461" t="s">
        <v>7880</v>
      </c>
    </row>
    <row r="3462" spans="1:17" x14ac:dyDescent="0.25">
      <c r="A3462" t="s">
        <v>4749</v>
      </c>
      <c r="B3462" s="1">
        <v>41304</v>
      </c>
      <c r="C3462" t="s">
        <v>2260</v>
      </c>
      <c r="D3462" t="s">
        <v>81</v>
      </c>
      <c r="E3462" t="s">
        <v>82</v>
      </c>
      <c r="F3462" t="s">
        <v>82</v>
      </c>
      <c r="G3462" t="s">
        <v>41</v>
      </c>
      <c r="H3462" t="s">
        <v>31</v>
      </c>
      <c r="I3462" t="s">
        <v>32</v>
      </c>
      <c r="J3462" t="s">
        <v>24</v>
      </c>
      <c r="K3462" t="s">
        <v>145</v>
      </c>
      <c r="L3462" t="s">
        <v>1363</v>
      </c>
      <c r="M3462" s="2">
        <v>0</v>
      </c>
      <c r="N3462" s="3">
        <v>77</v>
      </c>
      <c r="O3462" s="3">
        <v>5</v>
      </c>
      <c r="P3462">
        <v>4</v>
      </c>
      <c r="Q3462" t="s">
        <v>7881</v>
      </c>
    </row>
    <row r="3463" spans="1:17" x14ac:dyDescent="0.25">
      <c r="A3463" t="s">
        <v>4750</v>
      </c>
      <c r="B3463" s="1">
        <v>41305</v>
      </c>
      <c r="C3463" t="s">
        <v>432</v>
      </c>
      <c r="D3463" t="s">
        <v>86</v>
      </c>
      <c r="E3463" t="s">
        <v>263</v>
      </c>
      <c r="F3463" t="s">
        <v>2721</v>
      </c>
      <c r="G3463" t="s">
        <v>76</v>
      </c>
      <c r="H3463" t="s">
        <v>31</v>
      </c>
      <c r="I3463" t="s">
        <v>32</v>
      </c>
      <c r="J3463" t="s">
        <v>24</v>
      </c>
      <c r="K3463" t="s">
        <v>50</v>
      </c>
      <c r="L3463" t="s">
        <v>2034</v>
      </c>
      <c r="M3463" s="2">
        <v>0.1</v>
      </c>
      <c r="N3463" s="3">
        <v>43</v>
      </c>
      <c r="O3463" s="3">
        <v>17</v>
      </c>
      <c r="P3463">
        <v>1</v>
      </c>
      <c r="Q3463" t="s">
        <v>7880</v>
      </c>
    </row>
    <row r="3464" spans="1:17" x14ac:dyDescent="0.25">
      <c r="A3464" t="s">
        <v>4751</v>
      </c>
      <c r="B3464" s="1">
        <v>41305</v>
      </c>
      <c r="C3464" t="s">
        <v>3018</v>
      </c>
      <c r="D3464" t="s">
        <v>38</v>
      </c>
      <c r="E3464" t="s">
        <v>178</v>
      </c>
      <c r="F3464" t="s">
        <v>385</v>
      </c>
      <c r="G3464" t="s">
        <v>41</v>
      </c>
      <c r="H3464" t="s">
        <v>47</v>
      </c>
      <c r="I3464" t="s">
        <v>32</v>
      </c>
      <c r="J3464" t="s">
        <v>24</v>
      </c>
      <c r="K3464" t="s">
        <v>169</v>
      </c>
      <c r="L3464" t="s">
        <v>3444</v>
      </c>
      <c r="M3464" s="2">
        <v>0</v>
      </c>
      <c r="N3464" s="3">
        <v>48</v>
      </c>
      <c r="O3464" s="3">
        <v>3</v>
      </c>
      <c r="P3464">
        <v>3</v>
      </c>
      <c r="Q3464" t="s">
        <v>7881</v>
      </c>
    </row>
    <row r="3465" spans="1:17" x14ac:dyDescent="0.25">
      <c r="A3465" t="s">
        <v>4752</v>
      </c>
      <c r="B3465" s="1">
        <v>41305</v>
      </c>
      <c r="C3465" t="s">
        <v>834</v>
      </c>
      <c r="D3465" t="s">
        <v>101</v>
      </c>
      <c r="E3465" t="s">
        <v>183</v>
      </c>
      <c r="F3465" t="s">
        <v>513</v>
      </c>
      <c r="G3465" t="s">
        <v>41</v>
      </c>
      <c r="H3465" t="s">
        <v>31</v>
      </c>
      <c r="I3465" t="s">
        <v>32</v>
      </c>
      <c r="J3465" t="s">
        <v>34</v>
      </c>
      <c r="K3465" t="s">
        <v>97</v>
      </c>
      <c r="L3465" t="s">
        <v>4426</v>
      </c>
      <c r="M3465" s="2">
        <v>0.1</v>
      </c>
      <c r="N3465" s="3">
        <v>150</v>
      </c>
      <c r="O3465" s="3">
        <v>5</v>
      </c>
      <c r="P3465">
        <v>1</v>
      </c>
      <c r="Q3465" t="s">
        <v>7881</v>
      </c>
    </row>
    <row r="3466" spans="1:17" x14ac:dyDescent="0.25">
      <c r="A3466" t="s">
        <v>4753</v>
      </c>
      <c r="B3466" s="1">
        <v>41306</v>
      </c>
      <c r="C3466" t="s">
        <v>512</v>
      </c>
      <c r="D3466" t="s">
        <v>73</v>
      </c>
      <c r="E3466" t="s">
        <v>534</v>
      </c>
      <c r="F3466" t="s">
        <v>535</v>
      </c>
      <c r="G3466" t="s">
        <v>76</v>
      </c>
      <c r="H3466" t="s">
        <v>31</v>
      </c>
      <c r="I3466" t="s">
        <v>22</v>
      </c>
      <c r="J3466" t="s">
        <v>24</v>
      </c>
      <c r="K3466" t="s">
        <v>43</v>
      </c>
      <c r="L3466" t="s">
        <v>877</v>
      </c>
      <c r="M3466" s="2">
        <v>0</v>
      </c>
      <c r="N3466" s="3">
        <v>89</v>
      </c>
      <c r="O3466" s="3">
        <v>31</v>
      </c>
      <c r="P3466">
        <v>3</v>
      </c>
      <c r="Q3466" t="s">
        <v>7880</v>
      </c>
    </row>
    <row r="3467" spans="1:17" x14ac:dyDescent="0.25">
      <c r="A3467" t="s">
        <v>4754</v>
      </c>
      <c r="B3467" s="1">
        <v>41306</v>
      </c>
      <c r="C3467" t="s">
        <v>1304</v>
      </c>
      <c r="D3467" t="s">
        <v>38</v>
      </c>
      <c r="E3467" t="s">
        <v>304</v>
      </c>
      <c r="F3467" t="s">
        <v>4755</v>
      </c>
      <c r="G3467" t="s">
        <v>41</v>
      </c>
      <c r="H3467" t="s">
        <v>31</v>
      </c>
      <c r="I3467" t="s">
        <v>32</v>
      </c>
      <c r="J3467" t="s">
        <v>24</v>
      </c>
      <c r="K3467" t="s">
        <v>43</v>
      </c>
      <c r="L3467" t="s">
        <v>699</v>
      </c>
      <c r="M3467" s="2">
        <v>0</v>
      </c>
      <c r="N3467" s="3">
        <v>22</v>
      </c>
      <c r="O3467" s="3">
        <v>4</v>
      </c>
      <c r="P3467">
        <v>1</v>
      </c>
      <c r="Q3467" t="s">
        <v>7880</v>
      </c>
    </row>
    <row r="3468" spans="1:17" x14ac:dyDescent="0.25">
      <c r="A3468" t="s">
        <v>4754</v>
      </c>
      <c r="B3468" s="1">
        <v>41306</v>
      </c>
      <c r="C3468" t="s">
        <v>1304</v>
      </c>
      <c r="D3468" t="s">
        <v>38</v>
      </c>
      <c r="E3468" t="s">
        <v>304</v>
      </c>
      <c r="F3468" t="s">
        <v>4755</v>
      </c>
      <c r="G3468" t="s">
        <v>41</v>
      </c>
      <c r="H3468" t="s">
        <v>31</v>
      </c>
      <c r="I3468" t="s">
        <v>32</v>
      </c>
      <c r="J3468" t="s">
        <v>24</v>
      </c>
      <c r="K3468" t="s">
        <v>78</v>
      </c>
      <c r="L3468" t="s">
        <v>1568</v>
      </c>
      <c r="M3468" s="2">
        <v>0</v>
      </c>
      <c r="N3468" s="3">
        <v>17</v>
      </c>
      <c r="O3468" s="3">
        <v>7</v>
      </c>
      <c r="P3468">
        <v>3</v>
      </c>
      <c r="Q3468" t="s">
        <v>7881</v>
      </c>
    </row>
    <row r="3469" spans="1:17" x14ac:dyDescent="0.25">
      <c r="A3469" t="s">
        <v>4756</v>
      </c>
      <c r="B3469" s="1">
        <v>41306</v>
      </c>
      <c r="C3469" t="s">
        <v>4757</v>
      </c>
      <c r="D3469" t="s">
        <v>38</v>
      </c>
      <c r="E3469" t="s">
        <v>495</v>
      </c>
      <c r="F3469" t="s">
        <v>930</v>
      </c>
      <c r="G3469" t="s">
        <v>41</v>
      </c>
      <c r="H3469" t="s">
        <v>31</v>
      </c>
      <c r="I3469" t="s">
        <v>32</v>
      </c>
      <c r="J3469" t="s">
        <v>34</v>
      </c>
      <c r="K3469" t="s">
        <v>35</v>
      </c>
      <c r="L3469" t="s">
        <v>1000</v>
      </c>
      <c r="M3469" s="2">
        <v>0.1</v>
      </c>
      <c r="N3469" s="3">
        <v>304</v>
      </c>
      <c r="O3469" s="3">
        <v>95</v>
      </c>
      <c r="P3469">
        <v>2</v>
      </c>
      <c r="Q3469" t="s">
        <v>7881</v>
      </c>
    </row>
    <row r="3470" spans="1:17" x14ac:dyDescent="0.25">
      <c r="A3470" t="s">
        <v>4758</v>
      </c>
      <c r="B3470" s="1">
        <v>41307</v>
      </c>
      <c r="C3470" t="s">
        <v>1876</v>
      </c>
      <c r="D3470" t="s">
        <v>38</v>
      </c>
      <c r="E3470" t="s">
        <v>495</v>
      </c>
      <c r="F3470" t="s">
        <v>930</v>
      </c>
      <c r="G3470" t="s">
        <v>41</v>
      </c>
      <c r="H3470" t="s">
        <v>31</v>
      </c>
      <c r="I3470" t="s">
        <v>32</v>
      </c>
      <c r="J3470" t="s">
        <v>24</v>
      </c>
      <c r="K3470" t="s">
        <v>91</v>
      </c>
      <c r="L3470" t="s">
        <v>4759</v>
      </c>
      <c r="M3470" s="2">
        <v>0</v>
      </c>
      <c r="N3470" s="3">
        <v>34</v>
      </c>
      <c r="O3470" s="3">
        <v>12</v>
      </c>
      <c r="P3470">
        <v>3</v>
      </c>
      <c r="Q3470" t="s">
        <v>7881</v>
      </c>
    </row>
    <row r="3471" spans="1:17" x14ac:dyDescent="0.25">
      <c r="A3471" t="s">
        <v>4758</v>
      </c>
      <c r="B3471" s="1">
        <v>41307</v>
      </c>
      <c r="C3471" t="s">
        <v>1876</v>
      </c>
      <c r="D3471" t="s">
        <v>38</v>
      </c>
      <c r="E3471" t="s">
        <v>495</v>
      </c>
      <c r="F3471" t="s">
        <v>930</v>
      </c>
      <c r="G3471" t="s">
        <v>41</v>
      </c>
      <c r="H3471" t="s">
        <v>31</v>
      </c>
      <c r="I3471" t="s">
        <v>32</v>
      </c>
      <c r="J3471" t="s">
        <v>24</v>
      </c>
      <c r="K3471" t="s">
        <v>145</v>
      </c>
      <c r="L3471" t="s">
        <v>3176</v>
      </c>
      <c r="M3471" s="2">
        <v>0</v>
      </c>
      <c r="N3471" s="3">
        <v>251</v>
      </c>
      <c r="O3471" s="3">
        <v>55</v>
      </c>
      <c r="P3471">
        <v>8</v>
      </c>
      <c r="Q3471" t="s">
        <v>7880</v>
      </c>
    </row>
    <row r="3472" spans="1:17" x14ac:dyDescent="0.25">
      <c r="A3472" t="s">
        <v>4760</v>
      </c>
      <c r="B3472" s="1">
        <v>41308</v>
      </c>
      <c r="C3472" t="s">
        <v>1560</v>
      </c>
      <c r="D3472" t="s">
        <v>38</v>
      </c>
      <c r="E3472" t="s">
        <v>178</v>
      </c>
      <c r="F3472" t="s">
        <v>2164</v>
      </c>
      <c r="G3472" t="s">
        <v>41</v>
      </c>
      <c r="H3472" t="s">
        <v>21</v>
      </c>
      <c r="I3472" t="s">
        <v>95</v>
      </c>
      <c r="J3472" t="s">
        <v>24</v>
      </c>
      <c r="K3472" t="s">
        <v>25</v>
      </c>
      <c r="L3472" t="s">
        <v>583</v>
      </c>
      <c r="M3472" s="2">
        <v>0</v>
      </c>
      <c r="N3472" s="3">
        <v>338</v>
      </c>
      <c r="O3472" s="3">
        <v>13</v>
      </c>
      <c r="P3472">
        <v>7</v>
      </c>
      <c r="Q3472" t="s">
        <v>7880</v>
      </c>
    </row>
    <row r="3473" spans="1:17" x14ac:dyDescent="0.25">
      <c r="A3473" t="s">
        <v>4761</v>
      </c>
      <c r="B3473" s="1">
        <v>41309</v>
      </c>
      <c r="C3473" t="s">
        <v>2324</v>
      </c>
      <c r="D3473" t="s">
        <v>38</v>
      </c>
      <c r="E3473" t="s">
        <v>304</v>
      </c>
      <c r="F3473" t="s">
        <v>3455</v>
      </c>
      <c r="G3473" t="s">
        <v>41</v>
      </c>
      <c r="H3473" t="s">
        <v>31</v>
      </c>
      <c r="I3473" t="s">
        <v>22</v>
      </c>
      <c r="J3473" t="s">
        <v>34</v>
      </c>
      <c r="K3473" t="s">
        <v>35</v>
      </c>
      <c r="L3473" t="s">
        <v>1671</v>
      </c>
      <c r="M3473" s="2">
        <v>0.1</v>
      </c>
      <c r="N3473" s="3">
        <v>154</v>
      </c>
      <c r="O3473" s="3">
        <v>14</v>
      </c>
      <c r="P3473">
        <v>1</v>
      </c>
      <c r="Q3473" t="s">
        <v>7881</v>
      </c>
    </row>
    <row r="3474" spans="1:17" x14ac:dyDescent="0.25">
      <c r="A3474" t="s">
        <v>4762</v>
      </c>
      <c r="B3474" s="1">
        <v>41310</v>
      </c>
      <c r="C3474" t="s">
        <v>1324</v>
      </c>
      <c r="D3474" t="s">
        <v>81</v>
      </c>
      <c r="E3474" t="s">
        <v>1394</v>
      </c>
      <c r="F3474" t="s">
        <v>1395</v>
      </c>
      <c r="G3474" t="s">
        <v>41</v>
      </c>
      <c r="H3474" t="s">
        <v>21</v>
      </c>
      <c r="I3474" t="s">
        <v>32</v>
      </c>
      <c r="J3474" t="s">
        <v>24</v>
      </c>
      <c r="K3474" t="s">
        <v>78</v>
      </c>
      <c r="L3474" t="s">
        <v>105</v>
      </c>
      <c r="M3474" s="2">
        <v>0</v>
      </c>
      <c r="N3474" s="3">
        <v>45</v>
      </c>
      <c r="O3474" s="3">
        <v>8</v>
      </c>
      <c r="P3474">
        <v>5</v>
      </c>
      <c r="Q3474" t="s">
        <v>7881</v>
      </c>
    </row>
    <row r="3475" spans="1:17" x14ac:dyDescent="0.25">
      <c r="A3475" t="s">
        <v>4763</v>
      </c>
      <c r="B3475" s="1">
        <v>41310</v>
      </c>
      <c r="C3475" t="s">
        <v>509</v>
      </c>
      <c r="D3475" t="s">
        <v>86</v>
      </c>
      <c r="E3475" t="s">
        <v>1145</v>
      </c>
      <c r="F3475" t="s">
        <v>1145</v>
      </c>
      <c r="G3475" t="s">
        <v>76</v>
      </c>
      <c r="H3475" t="s">
        <v>47</v>
      </c>
      <c r="I3475" t="s">
        <v>32</v>
      </c>
      <c r="J3475" t="s">
        <v>24</v>
      </c>
      <c r="K3475" t="s">
        <v>25</v>
      </c>
      <c r="L3475" t="s">
        <v>4764</v>
      </c>
      <c r="M3475" s="2">
        <v>0</v>
      </c>
      <c r="N3475" s="3">
        <v>46</v>
      </c>
      <c r="O3475" s="3">
        <v>0</v>
      </c>
      <c r="P3475">
        <v>3</v>
      </c>
      <c r="Q3475" t="s">
        <v>7880</v>
      </c>
    </row>
    <row r="3476" spans="1:17" x14ac:dyDescent="0.25">
      <c r="A3476" t="s">
        <v>4765</v>
      </c>
      <c r="B3476" s="1">
        <v>41310</v>
      </c>
      <c r="C3476" t="s">
        <v>4376</v>
      </c>
      <c r="D3476" t="s">
        <v>28</v>
      </c>
      <c r="E3476" t="s">
        <v>29</v>
      </c>
      <c r="F3476" t="s">
        <v>1763</v>
      </c>
      <c r="G3476" t="s">
        <v>20</v>
      </c>
      <c r="H3476" t="s">
        <v>31</v>
      </c>
      <c r="I3476" t="s">
        <v>22</v>
      </c>
      <c r="J3476" t="s">
        <v>34</v>
      </c>
      <c r="K3476" t="s">
        <v>35</v>
      </c>
      <c r="L3476" t="s">
        <v>450</v>
      </c>
      <c r="M3476" s="2">
        <v>0</v>
      </c>
      <c r="N3476" s="3">
        <v>876</v>
      </c>
      <c r="O3476" s="3">
        <v>228</v>
      </c>
      <c r="P3476">
        <v>2</v>
      </c>
      <c r="Q3476" t="s">
        <v>7880</v>
      </c>
    </row>
    <row r="3477" spans="1:17" x14ac:dyDescent="0.25">
      <c r="A3477" t="s">
        <v>4765</v>
      </c>
      <c r="B3477" s="1">
        <v>41310</v>
      </c>
      <c r="C3477" t="s">
        <v>4376</v>
      </c>
      <c r="D3477" t="s">
        <v>28</v>
      </c>
      <c r="E3477" t="s">
        <v>29</v>
      </c>
      <c r="F3477" t="s">
        <v>1763</v>
      </c>
      <c r="G3477" t="s">
        <v>20</v>
      </c>
      <c r="H3477" t="s">
        <v>31</v>
      </c>
      <c r="I3477" t="s">
        <v>22</v>
      </c>
      <c r="J3477" t="s">
        <v>34</v>
      </c>
      <c r="K3477" t="s">
        <v>89</v>
      </c>
      <c r="L3477" t="s">
        <v>4766</v>
      </c>
      <c r="M3477" s="2">
        <v>0</v>
      </c>
      <c r="N3477" s="3">
        <v>2843</v>
      </c>
      <c r="O3477" s="3">
        <v>256</v>
      </c>
      <c r="P3477">
        <v>9</v>
      </c>
      <c r="Q3477" t="s">
        <v>7880</v>
      </c>
    </row>
    <row r="3478" spans="1:17" x14ac:dyDescent="0.25">
      <c r="A3478" t="s">
        <v>4765</v>
      </c>
      <c r="B3478" s="1">
        <v>41310</v>
      </c>
      <c r="C3478" t="s">
        <v>4376</v>
      </c>
      <c r="D3478" t="s">
        <v>28</v>
      </c>
      <c r="E3478" t="s">
        <v>29</v>
      </c>
      <c r="F3478" t="s">
        <v>1763</v>
      </c>
      <c r="G3478" t="s">
        <v>20</v>
      </c>
      <c r="H3478" t="s">
        <v>31</v>
      </c>
      <c r="I3478" t="s">
        <v>22</v>
      </c>
      <c r="J3478" t="s">
        <v>24</v>
      </c>
      <c r="K3478" t="s">
        <v>169</v>
      </c>
      <c r="L3478" t="s">
        <v>953</v>
      </c>
      <c r="M3478" s="2">
        <v>0</v>
      </c>
      <c r="N3478" s="3">
        <v>56</v>
      </c>
      <c r="O3478" s="3">
        <v>10</v>
      </c>
      <c r="P3478">
        <v>3</v>
      </c>
      <c r="Q3478" t="s">
        <v>7880</v>
      </c>
    </row>
    <row r="3479" spans="1:17" x14ac:dyDescent="0.25">
      <c r="A3479" t="s">
        <v>4765</v>
      </c>
      <c r="B3479" s="1">
        <v>41310</v>
      </c>
      <c r="C3479" t="s">
        <v>4376</v>
      </c>
      <c r="D3479" t="s">
        <v>28</v>
      </c>
      <c r="E3479" t="s">
        <v>29</v>
      </c>
      <c r="F3479" t="s">
        <v>1763</v>
      </c>
      <c r="G3479" t="s">
        <v>20</v>
      </c>
      <c r="H3479" t="s">
        <v>31</v>
      </c>
      <c r="I3479" t="s">
        <v>22</v>
      </c>
      <c r="J3479" t="s">
        <v>107</v>
      </c>
      <c r="K3479" t="s">
        <v>108</v>
      </c>
      <c r="L3479" t="s">
        <v>2383</v>
      </c>
      <c r="M3479" s="2">
        <v>0</v>
      </c>
      <c r="N3479" s="3">
        <v>234</v>
      </c>
      <c r="O3479" s="3">
        <v>56</v>
      </c>
      <c r="P3479">
        <v>2</v>
      </c>
      <c r="Q3479" t="s">
        <v>7880</v>
      </c>
    </row>
    <row r="3480" spans="1:17" x14ac:dyDescent="0.25">
      <c r="A3480" t="s">
        <v>4767</v>
      </c>
      <c r="B3480" s="1">
        <v>41310</v>
      </c>
      <c r="C3480" t="s">
        <v>171</v>
      </c>
      <c r="D3480" t="s">
        <v>18</v>
      </c>
      <c r="E3480" t="s">
        <v>19</v>
      </c>
      <c r="F3480" t="s">
        <v>19</v>
      </c>
      <c r="G3480" t="s">
        <v>20</v>
      </c>
      <c r="H3480" t="s">
        <v>21</v>
      </c>
      <c r="I3480" t="s">
        <v>95</v>
      </c>
      <c r="J3480" t="s">
        <v>34</v>
      </c>
      <c r="K3480" t="s">
        <v>35</v>
      </c>
      <c r="L3480" t="s">
        <v>4768</v>
      </c>
      <c r="M3480" s="2">
        <v>0.5</v>
      </c>
      <c r="N3480" s="3">
        <v>72</v>
      </c>
      <c r="O3480" s="3">
        <v>-38</v>
      </c>
      <c r="P3480">
        <v>1</v>
      </c>
      <c r="Q3480" t="s">
        <v>7881</v>
      </c>
    </row>
    <row r="3481" spans="1:17" x14ac:dyDescent="0.25">
      <c r="A3481" t="s">
        <v>4767</v>
      </c>
      <c r="B3481" s="1">
        <v>41310</v>
      </c>
      <c r="C3481" t="s">
        <v>171</v>
      </c>
      <c r="D3481" t="s">
        <v>18</v>
      </c>
      <c r="E3481" t="s">
        <v>19</v>
      </c>
      <c r="F3481" t="s">
        <v>19</v>
      </c>
      <c r="G3481" t="s">
        <v>20</v>
      </c>
      <c r="H3481" t="s">
        <v>21</v>
      </c>
      <c r="I3481" t="s">
        <v>95</v>
      </c>
      <c r="J3481" t="s">
        <v>34</v>
      </c>
      <c r="K3481" t="s">
        <v>35</v>
      </c>
      <c r="L3481" t="s">
        <v>1164</v>
      </c>
      <c r="M3481" s="2">
        <v>0.5</v>
      </c>
      <c r="N3481" s="3">
        <v>225</v>
      </c>
      <c r="O3481" s="3">
        <v>-63</v>
      </c>
      <c r="P3481">
        <v>3</v>
      </c>
      <c r="Q3481" t="s">
        <v>7881</v>
      </c>
    </row>
    <row r="3482" spans="1:17" x14ac:dyDescent="0.25">
      <c r="A3482" t="s">
        <v>4767</v>
      </c>
      <c r="B3482" s="1">
        <v>41310</v>
      </c>
      <c r="C3482" t="s">
        <v>171</v>
      </c>
      <c r="D3482" t="s">
        <v>18</v>
      </c>
      <c r="E3482" t="s">
        <v>19</v>
      </c>
      <c r="F3482" t="s">
        <v>19</v>
      </c>
      <c r="G3482" t="s">
        <v>20</v>
      </c>
      <c r="H3482" t="s">
        <v>21</v>
      </c>
      <c r="I3482" t="s">
        <v>95</v>
      </c>
      <c r="J3482" t="s">
        <v>24</v>
      </c>
      <c r="K3482" t="s">
        <v>141</v>
      </c>
      <c r="L3482" t="s">
        <v>4769</v>
      </c>
      <c r="M3482" s="2">
        <v>0.5</v>
      </c>
      <c r="N3482" s="3">
        <v>994</v>
      </c>
      <c r="O3482" s="3">
        <v>-656</v>
      </c>
      <c r="P3482">
        <v>4</v>
      </c>
      <c r="Q3482" t="s">
        <v>7881</v>
      </c>
    </row>
    <row r="3483" spans="1:17" x14ac:dyDescent="0.25">
      <c r="A3483" t="s">
        <v>4767</v>
      </c>
      <c r="B3483" s="1">
        <v>41310</v>
      </c>
      <c r="C3483" t="s">
        <v>171</v>
      </c>
      <c r="D3483" t="s">
        <v>18</v>
      </c>
      <c r="E3483" t="s">
        <v>19</v>
      </c>
      <c r="F3483" t="s">
        <v>19</v>
      </c>
      <c r="G3483" t="s">
        <v>20</v>
      </c>
      <c r="H3483" t="s">
        <v>21</v>
      </c>
      <c r="I3483" t="s">
        <v>95</v>
      </c>
      <c r="J3483" t="s">
        <v>24</v>
      </c>
      <c r="K3483" t="s">
        <v>43</v>
      </c>
      <c r="L3483" t="s">
        <v>736</v>
      </c>
      <c r="M3483" s="2">
        <v>0.5</v>
      </c>
      <c r="N3483" s="3">
        <v>19</v>
      </c>
      <c r="O3483" s="3">
        <v>-9</v>
      </c>
      <c r="P3483">
        <v>2</v>
      </c>
      <c r="Q3483" t="s">
        <v>7880</v>
      </c>
    </row>
    <row r="3484" spans="1:17" x14ac:dyDescent="0.25">
      <c r="A3484" t="s">
        <v>4767</v>
      </c>
      <c r="B3484" s="1">
        <v>41310</v>
      </c>
      <c r="C3484" t="s">
        <v>171</v>
      </c>
      <c r="D3484" t="s">
        <v>18</v>
      </c>
      <c r="E3484" t="s">
        <v>19</v>
      </c>
      <c r="F3484" t="s">
        <v>19</v>
      </c>
      <c r="G3484" t="s">
        <v>20</v>
      </c>
      <c r="H3484" t="s">
        <v>21</v>
      </c>
      <c r="I3484" t="s">
        <v>95</v>
      </c>
      <c r="J3484" t="s">
        <v>24</v>
      </c>
      <c r="K3484" t="s">
        <v>63</v>
      </c>
      <c r="L3484" t="s">
        <v>3310</v>
      </c>
      <c r="M3484" s="2">
        <v>0.5</v>
      </c>
      <c r="N3484" s="3">
        <v>22</v>
      </c>
      <c r="O3484" s="3">
        <v>-15</v>
      </c>
      <c r="P3484">
        <v>3</v>
      </c>
      <c r="Q3484" t="s">
        <v>7881</v>
      </c>
    </row>
    <row r="3485" spans="1:17" x14ac:dyDescent="0.25">
      <c r="A3485" t="s">
        <v>4767</v>
      </c>
      <c r="B3485" s="1">
        <v>41310</v>
      </c>
      <c r="C3485" t="s">
        <v>171</v>
      </c>
      <c r="D3485" t="s">
        <v>18</v>
      </c>
      <c r="E3485" t="s">
        <v>19</v>
      </c>
      <c r="F3485" t="s">
        <v>19</v>
      </c>
      <c r="G3485" t="s">
        <v>20</v>
      </c>
      <c r="H3485" t="s">
        <v>21</v>
      </c>
      <c r="I3485" t="s">
        <v>95</v>
      </c>
      <c r="J3485" t="s">
        <v>24</v>
      </c>
      <c r="K3485" t="s">
        <v>63</v>
      </c>
      <c r="L3485" t="s">
        <v>473</v>
      </c>
      <c r="M3485" s="2">
        <v>0.5</v>
      </c>
      <c r="N3485" s="3">
        <v>33</v>
      </c>
      <c r="O3485" s="3">
        <v>-25</v>
      </c>
      <c r="P3485">
        <v>4</v>
      </c>
      <c r="Q3485" t="s">
        <v>7881</v>
      </c>
    </row>
    <row r="3486" spans="1:17" x14ac:dyDescent="0.25">
      <c r="A3486" t="s">
        <v>4767</v>
      </c>
      <c r="B3486" s="1">
        <v>41310</v>
      </c>
      <c r="C3486" t="s">
        <v>171</v>
      </c>
      <c r="D3486" t="s">
        <v>18</v>
      </c>
      <c r="E3486" t="s">
        <v>19</v>
      </c>
      <c r="F3486" t="s">
        <v>19</v>
      </c>
      <c r="G3486" t="s">
        <v>20</v>
      </c>
      <c r="H3486" t="s">
        <v>21</v>
      </c>
      <c r="I3486" t="s">
        <v>95</v>
      </c>
      <c r="J3486" t="s">
        <v>24</v>
      </c>
      <c r="K3486" t="s">
        <v>25</v>
      </c>
      <c r="L3486" t="s">
        <v>4764</v>
      </c>
      <c r="M3486" s="2">
        <v>0.5</v>
      </c>
      <c r="N3486" s="3">
        <v>31</v>
      </c>
      <c r="O3486" s="3">
        <v>-31</v>
      </c>
      <c r="P3486">
        <v>4</v>
      </c>
      <c r="Q3486" t="s">
        <v>7881</v>
      </c>
    </row>
    <row r="3487" spans="1:17" x14ac:dyDescent="0.25">
      <c r="A3487" t="s">
        <v>4767</v>
      </c>
      <c r="B3487" s="1">
        <v>41310</v>
      </c>
      <c r="C3487" t="s">
        <v>171</v>
      </c>
      <c r="D3487" t="s">
        <v>18</v>
      </c>
      <c r="E3487" t="s">
        <v>19</v>
      </c>
      <c r="F3487" t="s">
        <v>19</v>
      </c>
      <c r="G3487" t="s">
        <v>20</v>
      </c>
      <c r="H3487" t="s">
        <v>21</v>
      </c>
      <c r="I3487" t="s">
        <v>95</v>
      </c>
      <c r="J3487" t="s">
        <v>24</v>
      </c>
      <c r="K3487" t="s">
        <v>25</v>
      </c>
      <c r="L3487" t="s">
        <v>1192</v>
      </c>
      <c r="M3487" s="2">
        <v>0.5</v>
      </c>
      <c r="N3487" s="3">
        <v>28</v>
      </c>
      <c r="O3487" s="3">
        <v>-1</v>
      </c>
      <c r="P3487">
        <v>2</v>
      </c>
      <c r="Q3487" t="s">
        <v>7880</v>
      </c>
    </row>
    <row r="3488" spans="1:17" x14ac:dyDescent="0.25">
      <c r="A3488" t="s">
        <v>4770</v>
      </c>
      <c r="B3488" s="1">
        <v>41311</v>
      </c>
      <c r="C3488" t="s">
        <v>3838</v>
      </c>
      <c r="D3488" t="s">
        <v>38</v>
      </c>
      <c r="E3488" t="s">
        <v>820</v>
      </c>
      <c r="F3488" t="s">
        <v>2594</v>
      </c>
      <c r="G3488" t="s">
        <v>41</v>
      </c>
      <c r="H3488" t="s">
        <v>31</v>
      </c>
      <c r="I3488" t="s">
        <v>22</v>
      </c>
      <c r="J3488" t="s">
        <v>24</v>
      </c>
      <c r="K3488" t="s">
        <v>169</v>
      </c>
      <c r="L3488" t="s">
        <v>4771</v>
      </c>
      <c r="M3488" s="2">
        <v>0</v>
      </c>
      <c r="N3488" s="3">
        <v>63</v>
      </c>
      <c r="O3488" s="3">
        <v>19</v>
      </c>
      <c r="P3488">
        <v>3</v>
      </c>
      <c r="Q3488" t="s">
        <v>7881</v>
      </c>
    </row>
    <row r="3489" spans="1:17" x14ac:dyDescent="0.25">
      <c r="A3489" t="s">
        <v>4770</v>
      </c>
      <c r="B3489" s="1">
        <v>41311</v>
      </c>
      <c r="C3489" t="s">
        <v>3838</v>
      </c>
      <c r="D3489" t="s">
        <v>38</v>
      </c>
      <c r="E3489" t="s">
        <v>820</v>
      </c>
      <c r="F3489" t="s">
        <v>2594</v>
      </c>
      <c r="G3489" t="s">
        <v>41</v>
      </c>
      <c r="H3489" t="s">
        <v>31</v>
      </c>
      <c r="I3489" t="s">
        <v>22</v>
      </c>
      <c r="J3489" t="s">
        <v>107</v>
      </c>
      <c r="K3489" t="s">
        <v>147</v>
      </c>
      <c r="L3489" t="s">
        <v>1883</v>
      </c>
      <c r="M3489" s="2">
        <v>0.15</v>
      </c>
      <c r="N3489" s="3">
        <v>965</v>
      </c>
      <c r="O3489" s="3">
        <v>-68</v>
      </c>
      <c r="P3489">
        <v>3</v>
      </c>
      <c r="Q3489" t="s">
        <v>7881</v>
      </c>
    </row>
    <row r="3490" spans="1:17" x14ac:dyDescent="0.25">
      <c r="A3490" t="s">
        <v>4772</v>
      </c>
      <c r="B3490" s="1">
        <v>41311</v>
      </c>
      <c r="C3490" t="s">
        <v>499</v>
      </c>
      <c r="D3490" t="s">
        <v>38</v>
      </c>
      <c r="E3490" t="s">
        <v>972</v>
      </c>
      <c r="F3490" t="s">
        <v>2331</v>
      </c>
      <c r="G3490" t="s">
        <v>41</v>
      </c>
      <c r="H3490" t="s">
        <v>31</v>
      </c>
      <c r="I3490" t="s">
        <v>54</v>
      </c>
      <c r="J3490" t="s">
        <v>34</v>
      </c>
      <c r="K3490" t="s">
        <v>35</v>
      </c>
      <c r="L3490" t="s">
        <v>2374</v>
      </c>
      <c r="M3490" s="2">
        <v>0.1</v>
      </c>
      <c r="N3490" s="3">
        <v>154</v>
      </c>
      <c r="O3490" s="3">
        <v>41</v>
      </c>
      <c r="P3490">
        <v>1</v>
      </c>
      <c r="Q3490" t="s">
        <v>7880</v>
      </c>
    </row>
    <row r="3491" spans="1:17" x14ac:dyDescent="0.25">
      <c r="A3491" t="s">
        <v>4773</v>
      </c>
      <c r="B3491" s="1">
        <v>41311</v>
      </c>
      <c r="C3491" t="s">
        <v>2107</v>
      </c>
      <c r="D3491" t="s">
        <v>73</v>
      </c>
      <c r="E3491" t="s">
        <v>207</v>
      </c>
      <c r="F3491" t="s">
        <v>1821</v>
      </c>
      <c r="G3491" t="s">
        <v>76</v>
      </c>
      <c r="H3491" t="s">
        <v>21</v>
      </c>
      <c r="I3491" t="s">
        <v>22</v>
      </c>
      <c r="J3491" t="s">
        <v>107</v>
      </c>
      <c r="K3491" t="s">
        <v>108</v>
      </c>
      <c r="L3491" t="s">
        <v>856</v>
      </c>
      <c r="M3491" s="2">
        <v>0.4</v>
      </c>
      <c r="N3491" s="3">
        <v>1508</v>
      </c>
      <c r="O3491" s="3">
        <v>-981</v>
      </c>
      <c r="P3491">
        <v>8</v>
      </c>
      <c r="Q3491" t="s">
        <v>7881</v>
      </c>
    </row>
    <row r="3492" spans="1:17" x14ac:dyDescent="0.25">
      <c r="A3492" t="s">
        <v>4774</v>
      </c>
      <c r="B3492" s="1">
        <v>41312</v>
      </c>
      <c r="C3492" t="s">
        <v>138</v>
      </c>
      <c r="D3492" t="s">
        <v>86</v>
      </c>
      <c r="E3492" t="s">
        <v>87</v>
      </c>
      <c r="F3492" t="s">
        <v>4775</v>
      </c>
      <c r="G3492" t="s">
        <v>76</v>
      </c>
      <c r="H3492" t="s">
        <v>47</v>
      </c>
      <c r="I3492" t="s">
        <v>32</v>
      </c>
      <c r="J3492" t="s">
        <v>24</v>
      </c>
      <c r="K3492" t="s">
        <v>50</v>
      </c>
      <c r="L3492" t="s">
        <v>1768</v>
      </c>
      <c r="M3492" s="2">
        <v>0.1</v>
      </c>
      <c r="N3492" s="3">
        <v>293</v>
      </c>
      <c r="O3492" s="3">
        <v>36</v>
      </c>
      <c r="P3492">
        <v>6</v>
      </c>
      <c r="Q3492" t="s">
        <v>7880</v>
      </c>
    </row>
    <row r="3493" spans="1:17" x14ac:dyDescent="0.25">
      <c r="A3493" t="s">
        <v>4774</v>
      </c>
      <c r="B3493" s="1">
        <v>41312</v>
      </c>
      <c r="C3493" t="s">
        <v>138</v>
      </c>
      <c r="D3493" t="s">
        <v>86</v>
      </c>
      <c r="E3493" t="s">
        <v>87</v>
      </c>
      <c r="F3493" t="s">
        <v>4775</v>
      </c>
      <c r="G3493" t="s">
        <v>76</v>
      </c>
      <c r="H3493" t="s">
        <v>47</v>
      </c>
      <c r="I3493" t="s">
        <v>32</v>
      </c>
      <c r="J3493" t="s">
        <v>24</v>
      </c>
      <c r="K3493" t="s">
        <v>145</v>
      </c>
      <c r="L3493" t="s">
        <v>2194</v>
      </c>
      <c r="M3493" s="2">
        <v>0</v>
      </c>
      <c r="N3493" s="3">
        <v>50</v>
      </c>
      <c r="O3493" s="3">
        <v>23</v>
      </c>
      <c r="P3493">
        <v>2</v>
      </c>
      <c r="Q3493" t="s">
        <v>7880</v>
      </c>
    </row>
    <row r="3494" spans="1:17" x14ac:dyDescent="0.25">
      <c r="A3494" t="s">
        <v>4776</v>
      </c>
      <c r="B3494" s="1">
        <v>41312</v>
      </c>
      <c r="C3494" t="s">
        <v>2193</v>
      </c>
      <c r="D3494" t="s">
        <v>38</v>
      </c>
      <c r="E3494" t="s">
        <v>39</v>
      </c>
      <c r="F3494" t="s">
        <v>4777</v>
      </c>
      <c r="G3494" t="s">
        <v>41</v>
      </c>
      <c r="H3494" t="s">
        <v>31</v>
      </c>
      <c r="I3494" t="s">
        <v>32</v>
      </c>
      <c r="J3494" t="s">
        <v>24</v>
      </c>
      <c r="K3494" t="s">
        <v>141</v>
      </c>
      <c r="L3494" t="s">
        <v>1292</v>
      </c>
      <c r="M3494" s="2">
        <v>0.1</v>
      </c>
      <c r="N3494" s="3">
        <v>229</v>
      </c>
      <c r="O3494" s="3">
        <v>51</v>
      </c>
      <c r="P3494">
        <v>3</v>
      </c>
      <c r="Q3494" t="s">
        <v>7880</v>
      </c>
    </row>
    <row r="3495" spans="1:17" x14ac:dyDescent="0.25">
      <c r="A3495" t="s">
        <v>4778</v>
      </c>
      <c r="B3495" s="1">
        <v>41313</v>
      </c>
      <c r="C3495" t="s">
        <v>1652</v>
      </c>
      <c r="D3495" t="s">
        <v>73</v>
      </c>
      <c r="E3495" t="s">
        <v>166</v>
      </c>
      <c r="F3495" t="s">
        <v>4779</v>
      </c>
      <c r="G3495" t="s">
        <v>76</v>
      </c>
      <c r="H3495" t="s">
        <v>21</v>
      </c>
      <c r="I3495" t="s">
        <v>32</v>
      </c>
      <c r="J3495" t="s">
        <v>34</v>
      </c>
      <c r="K3495" t="s">
        <v>218</v>
      </c>
      <c r="L3495" t="s">
        <v>4780</v>
      </c>
      <c r="M3495" s="2">
        <v>0</v>
      </c>
      <c r="N3495" s="3">
        <v>107</v>
      </c>
      <c r="O3495" s="3">
        <v>32</v>
      </c>
      <c r="P3495">
        <v>2</v>
      </c>
      <c r="Q3495" t="s">
        <v>7880</v>
      </c>
    </row>
    <row r="3496" spans="1:17" x14ac:dyDescent="0.25">
      <c r="A3496" t="s">
        <v>4778</v>
      </c>
      <c r="B3496" s="1">
        <v>41313</v>
      </c>
      <c r="C3496" t="s">
        <v>1652</v>
      </c>
      <c r="D3496" t="s">
        <v>73</v>
      </c>
      <c r="E3496" t="s">
        <v>166</v>
      </c>
      <c r="F3496" t="s">
        <v>4779</v>
      </c>
      <c r="G3496" t="s">
        <v>76</v>
      </c>
      <c r="H3496" t="s">
        <v>21</v>
      </c>
      <c r="I3496" t="s">
        <v>32</v>
      </c>
      <c r="J3496" t="s">
        <v>24</v>
      </c>
      <c r="K3496" t="s">
        <v>78</v>
      </c>
      <c r="L3496" t="s">
        <v>673</v>
      </c>
      <c r="M3496" s="2">
        <v>0</v>
      </c>
      <c r="N3496" s="3">
        <v>100</v>
      </c>
      <c r="O3496" s="3">
        <v>28</v>
      </c>
      <c r="P3496">
        <v>2</v>
      </c>
      <c r="Q3496" t="s">
        <v>7880</v>
      </c>
    </row>
    <row r="3497" spans="1:17" x14ac:dyDescent="0.25">
      <c r="A3497" t="s">
        <v>4778</v>
      </c>
      <c r="B3497" s="1">
        <v>41313</v>
      </c>
      <c r="C3497" t="s">
        <v>1652</v>
      </c>
      <c r="D3497" t="s">
        <v>73</v>
      </c>
      <c r="E3497" t="s">
        <v>166</v>
      </c>
      <c r="F3497" t="s">
        <v>4779</v>
      </c>
      <c r="G3497" t="s">
        <v>76</v>
      </c>
      <c r="H3497" t="s">
        <v>21</v>
      </c>
      <c r="I3497" t="s">
        <v>32</v>
      </c>
      <c r="J3497" t="s">
        <v>24</v>
      </c>
      <c r="K3497" t="s">
        <v>145</v>
      </c>
      <c r="L3497" t="s">
        <v>1435</v>
      </c>
      <c r="M3497" s="2">
        <v>0</v>
      </c>
      <c r="N3497" s="3">
        <v>178</v>
      </c>
      <c r="O3497" s="3">
        <v>52</v>
      </c>
      <c r="P3497">
        <v>4</v>
      </c>
      <c r="Q3497" t="s">
        <v>7881</v>
      </c>
    </row>
    <row r="3498" spans="1:17" x14ac:dyDescent="0.25">
      <c r="A3498" t="s">
        <v>4781</v>
      </c>
      <c r="B3498" s="1">
        <v>41313</v>
      </c>
      <c r="C3498" t="s">
        <v>4782</v>
      </c>
      <c r="D3498" t="s">
        <v>101</v>
      </c>
      <c r="E3498" t="s">
        <v>183</v>
      </c>
      <c r="F3498" t="s">
        <v>3044</v>
      </c>
      <c r="G3498" t="s">
        <v>41</v>
      </c>
      <c r="H3498" t="s">
        <v>31</v>
      </c>
      <c r="I3498" t="s">
        <v>32</v>
      </c>
      <c r="J3498" t="s">
        <v>24</v>
      </c>
      <c r="K3498" t="s">
        <v>169</v>
      </c>
      <c r="L3498" t="s">
        <v>3622</v>
      </c>
      <c r="M3498" s="2">
        <v>0</v>
      </c>
      <c r="N3498" s="3">
        <v>209</v>
      </c>
      <c r="O3498" s="3">
        <v>2</v>
      </c>
      <c r="P3498">
        <v>7</v>
      </c>
      <c r="Q3498" t="s">
        <v>7881</v>
      </c>
    </row>
    <row r="3499" spans="1:17" x14ac:dyDescent="0.25">
      <c r="A3499" t="s">
        <v>4783</v>
      </c>
      <c r="B3499" s="1">
        <v>41313</v>
      </c>
      <c r="C3499" t="s">
        <v>2556</v>
      </c>
      <c r="D3499" t="s">
        <v>119</v>
      </c>
      <c r="E3499" t="s">
        <v>1059</v>
      </c>
      <c r="F3499" t="s">
        <v>1059</v>
      </c>
      <c r="G3499" t="s">
        <v>41</v>
      </c>
      <c r="H3499" t="s">
        <v>31</v>
      </c>
      <c r="I3499" t="s">
        <v>32</v>
      </c>
      <c r="J3499" t="s">
        <v>24</v>
      </c>
      <c r="K3499" t="s">
        <v>91</v>
      </c>
      <c r="L3499" t="s">
        <v>4784</v>
      </c>
      <c r="M3499" s="2">
        <v>0.5</v>
      </c>
      <c r="N3499" s="3">
        <v>32</v>
      </c>
      <c r="O3499" s="3">
        <v>-10</v>
      </c>
      <c r="P3499">
        <v>5</v>
      </c>
      <c r="Q3499" t="s">
        <v>7880</v>
      </c>
    </row>
    <row r="3500" spans="1:17" x14ac:dyDescent="0.25">
      <c r="A3500" t="s">
        <v>4783</v>
      </c>
      <c r="B3500" s="1">
        <v>41313</v>
      </c>
      <c r="C3500" t="s">
        <v>2556</v>
      </c>
      <c r="D3500" t="s">
        <v>119</v>
      </c>
      <c r="E3500" t="s">
        <v>1059</v>
      </c>
      <c r="F3500" t="s">
        <v>1059</v>
      </c>
      <c r="G3500" t="s">
        <v>41</v>
      </c>
      <c r="H3500" t="s">
        <v>31</v>
      </c>
      <c r="I3500" t="s">
        <v>32</v>
      </c>
      <c r="J3500" t="s">
        <v>107</v>
      </c>
      <c r="K3500" t="s">
        <v>186</v>
      </c>
      <c r="L3500" t="s">
        <v>987</v>
      </c>
      <c r="M3500" s="2">
        <v>0.5</v>
      </c>
      <c r="N3500" s="3">
        <v>291</v>
      </c>
      <c r="O3500" s="3">
        <v>-116</v>
      </c>
      <c r="P3500">
        <v>5</v>
      </c>
      <c r="Q3500" t="s">
        <v>7881</v>
      </c>
    </row>
    <row r="3501" spans="1:17" x14ac:dyDescent="0.25">
      <c r="A3501" t="s">
        <v>4785</v>
      </c>
      <c r="B3501" s="1">
        <v>41316</v>
      </c>
      <c r="C3501" t="s">
        <v>177</v>
      </c>
      <c r="D3501" t="s">
        <v>81</v>
      </c>
      <c r="E3501" t="s">
        <v>4786</v>
      </c>
      <c r="F3501" t="s">
        <v>4787</v>
      </c>
      <c r="G3501" t="s">
        <v>41</v>
      </c>
      <c r="H3501" t="s">
        <v>31</v>
      </c>
      <c r="I3501" t="s">
        <v>32</v>
      </c>
      <c r="J3501" t="s">
        <v>24</v>
      </c>
      <c r="K3501" t="s">
        <v>43</v>
      </c>
      <c r="L3501" t="s">
        <v>2135</v>
      </c>
      <c r="M3501" s="2">
        <v>0</v>
      </c>
      <c r="N3501" s="3">
        <v>19</v>
      </c>
      <c r="O3501" s="3">
        <v>4</v>
      </c>
      <c r="P3501">
        <v>1</v>
      </c>
      <c r="Q3501" t="s">
        <v>7880</v>
      </c>
    </row>
    <row r="3502" spans="1:17" x14ac:dyDescent="0.25">
      <c r="A3502" t="s">
        <v>4788</v>
      </c>
      <c r="B3502" s="1">
        <v>41316</v>
      </c>
      <c r="C3502" t="s">
        <v>3413</v>
      </c>
      <c r="D3502" t="s">
        <v>38</v>
      </c>
      <c r="E3502" t="s">
        <v>495</v>
      </c>
      <c r="F3502" t="s">
        <v>4789</v>
      </c>
      <c r="G3502" t="s">
        <v>41</v>
      </c>
      <c r="H3502" t="s">
        <v>31</v>
      </c>
      <c r="I3502" t="s">
        <v>32</v>
      </c>
      <c r="J3502" t="s">
        <v>34</v>
      </c>
      <c r="K3502" t="s">
        <v>97</v>
      </c>
      <c r="L3502" t="s">
        <v>4393</v>
      </c>
      <c r="M3502" s="2">
        <v>0.1</v>
      </c>
      <c r="N3502" s="3">
        <v>309</v>
      </c>
      <c r="O3502" s="3">
        <v>82</v>
      </c>
      <c r="P3502">
        <v>2</v>
      </c>
      <c r="Q3502" t="s">
        <v>7880</v>
      </c>
    </row>
    <row r="3503" spans="1:17" x14ac:dyDescent="0.25">
      <c r="A3503" t="s">
        <v>4790</v>
      </c>
      <c r="B3503" s="1">
        <v>41316</v>
      </c>
      <c r="C3503" t="s">
        <v>4791</v>
      </c>
      <c r="D3503" t="s">
        <v>86</v>
      </c>
      <c r="E3503" t="s">
        <v>263</v>
      </c>
      <c r="F3503" t="s">
        <v>264</v>
      </c>
      <c r="G3503" t="s">
        <v>76</v>
      </c>
      <c r="H3503" t="s">
        <v>31</v>
      </c>
      <c r="I3503" t="s">
        <v>32</v>
      </c>
      <c r="J3503" t="s">
        <v>24</v>
      </c>
      <c r="K3503" t="s">
        <v>78</v>
      </c>
      <c r="L3503" t="s">
        <v>1037</v>
      </c>
      <c r="M3503" s="2">
        <v>0</v>
      </c>
      <c r="N3503" s="3">
        <v>112</v>
      </c>
      <c r="O3503" s="3">
        <v>37</v>
      </c>
      <c r="P3503">
        <v>4</v>
      </c>
      <c r="Q3503" t="s">
        <v>7881</v>
      </c>
    </row>
    <row r="3504" spans="1:17" x14ac:dyDescent="0.25">
      <c r="A3504" t="s">
        <v>4792</v>
      </c>
      <c r="B3504" s="1">
        <v>41316</v>
      </c>
      <c r="C3504" t="s">
        <v>895</v>
      </c>
      <c r="D3504" t="s">
        <v>86</v>
      </c>
      <c r="E3504" t="s">
        <v>226</v>
      </c>
      <c r="F3504" t="s">
        <v>3142</v>
      </c>
      <c r="G3504" t="s">
        <v>76</v>
      </c>
      <c r="H3504" t="s">
        <v>31</v>
      </c>
      <c r="I3504" t="s">
        <v>32</v>
      </c>
      <c r="J3504" t="s">
        <v>24</v>
      </c>
      <c r="K3504" t="s">
        <v>43</v>
      </c>
      <c r="L3504" t="s">
        <v>1294</v>
      </c>
      <c r="M3504" s="2">
        <v>0</v>
      </c>
      <c r="N3504" s="3">
        <v>81</v>
      </c>
      <c r="O3504" s="3">
        <v>41</v>
      </c>
      <c r="P3504">
        <v>3</v>
      </c>
      <c r="Q3504" t="s">
        <v>7881</v>
      </c>
    </row>
    <row r="3505" spans="1:17" x14ac:dyDescent="0.25">
      <c r="A3505" t="s">
        <v>4792</v>
      </c>
      <c r="B3505" s="1">
        <v>41316</v>
      </c>
      <c r="C3505" t="s">
        <v>895</v>
      </c>
      <c r="D3505" t="s">
        <v>86</v>
      </c>
      <c r="E3505" t="s">
        <v>226</v>
      </c>
      <c r="F3505" t="s">
        <v>3142</v>
      </c>
      <c r="G3505" t="s">
        <v>76</v>
      </c>
      <c r="H3505" t="s">
        <v>31</v>
      </c>
      <c r="I3505" t="s">
        <v>32</v>
      </c>
      <c r="J3505" t="s">
        <v>24</v>
      </c>
      <c r="K3505" t="s">
        <v>78</v>
      </c>
      <c r="L3505" t="s">
        <v>410</v>
      </c>
      <c r="M3505" s="2">
        <v>0</v>
      </c>
      <c r="N3505" s="3">
        <v>11</v>
      </c>
      <c r="O3505" s="3">
        <v>4</v>
      </c>
      <c r="P3505">
        <v>1</v>
      </c>
      <c r="Q3505" t="s">
        <v>7880</v>
      </c>
    </row>
    <row r="3506" spans="1:17" x14ac:dyDescent="0.25">
      <c r="A3506" t="s">
        <v>4793</v>
      </c>
      <c r="B3506" s="1">
        <v>41316</v>
      </c>
      <c r="C3506" t="s">
        <v>3391</v>
      </c>
      <c r="D3506" t="s">
        <v>101</v>
      </c>
      <c r="E3506" t="s">
        <v>183</v>
      </c>
      <c r="F3506" t="s">
        <v>1772</v>
      </c>
      <c r="G3506" t="s">
        <v>41</v>
      </c>
      <c r="H3506" t="s">
        <v>47</v>
      </c>
      <c r="I3506" t="s">
        <v>32</v>
      </c>
      <c r="J3506" t="s">
        <v>34</v>
      </c>
      <c r="K3506" t="s">
        <v>35</v>
      </c>
      <c r="L3506" t="s">
        <v>4556</v>
      </c>
      <c r="M3506" s="2">
        <v>0.1</v>
      </c>
      <c r="N3506" s="3">
        <v>1973</v>
      </c>
      <c r="O3506" s="3">
        <v>767</v>
      </c>
      <c r="P3506">
        <v>5</v>
      </c>
      <c r="Q3506" t="s">
        <v>7880</v>
      </c>
    </row>
    <row r="3507" spans="1:17" x14ac:dyDescent="0.25">
      <c r="A3507" t="s">
        <v>4793</v>
      </c>
      <c r="B3507" s="1">
        <v>41316</v>
      </c>
      <c r="C3507" t="s">
        <v>3391</v>
      </c>
      <c r="D3507" t="s">
        <v>101</v>
      </c>
      <c r="E3507" t="s">
        <v>183</v>
      </c>
      <c r="F3507" t="s">
        <v>1772</v>
      </c>
      <c r="G3507" t="s">
        <v>41</v>
      </c>
      <c r="H3507" t="s">
        <v>47</v>
      </c>
      <c r="I3507" t="s">
        <v>32</v>
      </c>
      <c r="J3507" t="s">
        <v>34</v>
      </c>
      <c r="K3507" t="s">
        <v>218</v>
      </c>
      <c r="L3507" t="s">
        <v>1672</v>
      </c>
      <c r="M3507" s="2">
        <v>0</v>
      </c>
      <c r="N3507" s="3">
        <v>170</v>
      </c>
      <c r="O3507" s="3">
        <v>75</v>
      </c>
      <c r="P3507">
        <v>3</v>
      </c>
      <c r="Q3507" t="s">
        <v>7880</v>
      </c>
    </row>
    <row r="3508" spans="1:17" x14ac:dyDescent="0.25">
      <c r="A3508" t="s">
        <v>4793</v>
      </c>
      <c r="B3508" s="1">
        <v>41316</v>
      </c>
      <c r="C3508" t="s">
        <v>3391</v>
      </c>
      <c r="D3508" t="s">
        <v>101</v>
      </c>
      <c r="E3508" t="s">
        <v>183</v>
      </c>
      <c r="F3508" t="s">
        <v>1772</v>
      </c>
      <c r="G3508" t="s">
        <v>41</v>
      </c>
      <c r="H3508" t="s">
        <v>47</v>
      </c>
      <c r="I3508" t="s">
        <v>32</v>
      </c>
      <c r="J3508" t="s">
        <v>24</v>
      </c>
      <c r="K3508" t="s">
        <v>78</v>
      </c>
      <c r="L3508" t="s">
        <v>2558</v>
      </c>
      <c r="M3508" s="2">
        <v>0</v>
      </c>
      <c r="N3508" s="3">
        <v>13</v>
      </c>
      <c r="O3508" s="3">
        <v>3</v>
      </c>
      <c r="P3508">
        <v>2</v>
      </c>
      <c r="Q3508" t="s">
        <v>7880</v>
      </c>
    </row>
    <row r="3509" spans="1:17" x14ac:dyDescent="0.25">
      <c r="A3509" t="s">
        <v>4793</v>
      </c>
      <c r="B3509" s="1">
        <v>41316</v>
      </c>
      <c r="C3509" t="s">
        <v>3391</v>
      </c>
      <c r="D3509" t="s">
        <v>101</v>
      </c>
      <c r="E3509" t="s">
        <v>183</v>
      </c>
      <c r="F3509" t="s">
        <v>1772</v>
      </c>
      <c r="G3509" t="s">
        <v>41</v>
      </c>
      <c r="H3509" t="s">
        <v>47</v>
      </c>
      <c r="I3509" t="s">
        <v>32</v>
      </c>
      <c r="J3509" t="s">
        <v>24</v>
      </c>
      <c r="K3509" t="s">
        <v>78</v>
      </c>
      <c r="L3509" t="s">
        <v>174</v>
      </c>
      <c r="M3509" s="2">
        <v>0</v>
      </c>
      <c r="N3509" s="3">
        <v>145</v>
      </c>
      <c r="O3509" s="3">
        <v>44</v>
      </c>
      <c r="P3509">
        <v>3</v>
      </c>
      <c r="Q3509" t="s">
        <v>7881</v>
      </c>
    </row>
    <row r="3510" spans="1:17" x14ac:dyDescent="0.25">
      <c r="A3510" t="s">
        <v>4794</v>
      </c>
      <c r="B3510" s="1">
        <v>41317</v>
      </c>
      <c r="C3510" t="s">
        <v>2568</v>
      </c>
      <c r="D3510" t="s">
        <v>101</v>
      </c>
      <c r="E3510" t="s">
        <v>848</v>
      </c>
      <c r="F3510" t="s">
        <v>848</v>
      </c>
      <c r="G3510" t="s">
        <v>41</v>
      </c>
      <c r="H3510" t="s">
        <v>31</v>
      </c>
      <c r="I3510" t="s">
        <v>32</v>
      </c>
      <c r="J3510" t="s">
        <v>34</v>
      </c>
      <c r="K3510" t="s">
        <v>218</v>
      </c>
      <c r="L3510" t="s">
        <v>4795</v>
      </c>
      <c r="M3510" s="2">
        <v>0</v>
      </c>
      <c r="N3510" s="3">
        <v>123</v>
      </c>
      <c r="O3510" s="3">
        <v>17</v>
      </c>
      <c r="P3510">
        <v>3</v>
      </c>
      <c r="Q3510" t="s">
        <v>7880</v>
      </c>
    </row>
    <row r="3511" spans="1:17" x14ac:dyDescent="0.25">
      <c r="A3511" t="s">
        <v>4794</v>
      </c>
      <c r="B3511" s="1">
        <v>41317</v>
      </c>
      <c r="C3511" t="s">
        <v>2568</v>
      </c>
      <c r="D3511" t="s">
        <v>101</v>
      </c>
      <c r="E3511" t="s">
        <v>848</v>
      </c>
      <c r="F3511" t="s">
        <v>848</v>
      </c>
      <c r="G3511" t="s">
        <v>41</v>
      </c>
      <c r="H3511" t="s">
        <v>31</v>
      </c>
      <c r="I3511" t="s">
        <v>32</v>
      </c>
      <c r="J3511" t="s">
        <v>24</v>
      </c>
      <c r="K3511" t="s">
        <v>43</v>
      </c>
      <c r="L3511" t="s">
        <v>1946</v>
      </c>
      <c r="M3511" s="2">
        <v>0</v>
      </c>
      <c r="N3511" s="3">
        <v>15</v>
      </c>
      <c r="O3511" s="3">
        <v>3</v>
      </c>
      <c r="P3511">
        <v>1</v>
      </c>
      <c r="Q3511" t="s">
        <v>7880</v>
      </c>
    </row>
    <row r="3512" spans="1:17" x14ac:dyDescent="0.25">
      <c r="A3512" t="s">
        <v>4794</v>
      </c>
      <c r="B3512" s="1">
        <v>41317</v>
      </c>
      <c r="C3512" t="s">
        <v>2568</v>
      </c>
      <c r="D3512" t="s">
        <v>101</v>
      </c>
      <c r="E3512" t="s">
        <v>848</v>
      </c>
      <c r="F3512" t="s">
        <v>848</v>
      </c>
      <c r="G3512" t="s">
        <v>41</v>
      </c>
      <c r="H3512" t="s">
        <v>31</v>
      </c>
      <c r="I3512" t="s">
        <v>32</v>
      </c>
      <c r="J3512" t="s">
        <v>24</v>
      </c>
      <c r="K3512" t="s">
        <v>43</v>
      </c>
      <c r="L3512" t="s">
        <v>2454</v>
      </c>
      <c r="M3512" s="2">
        <v>0</v>
      </c>
      <c r="N3512" s="3">
        <v>188</v>
      </c>
      <c r="O3512" s="3">
        <v>4</v>
      </c>
      <c r="P3512">
        <v>8</v>
      </c>
      <c r="Q3512" t="s">
        <v>7880</v>
      </c>
    </row>
    <row r="3513" spans="1:17" x14ac:dyDescent="0.25">
      <c r="A3513" t="s">
        <v>4794</v>
      </c>
      <c r="B3513" s="1">
        <v>41317</v>
      </c>
      <c r="C3513" t="s">
        <v>2568</v>
      </c>
      <c r="D3513" t="s">
        <v>101</v>
      </c>
      <c r="E3513" t="s">
        <v>848</v>
      </c>
      <c r="F3513" t="s">
        <v>848</v>
      </c>
      <c r="G3513" t="s">
        <v>41</v>
      </c>
      <c r="H3513" t="s">
        <v>31</v>
      </c>
      <c r="I3513" t="s">
        <v>32</v>
      </c>
      <c r="J3513" t="s">
        <v>24</v>
      </c>
      <c r="K3513" t="s">
        <v>78</v>
      </c>
      <c r="L3513" t="s">
        <v>1866</v>
      </c>
      <c r="M3513" s="2">
        <v>0</v>
      </c>
      <c r="N3513" s="3">
        <v>123</v>
      </c>
      <c r="O3513" s="3">
        <v>17</v>
      </c>
      <c r="P3513">
        <v>9</v>
      </c>
      <c r="Q3513" t="s">
        <v>7880</v>
      </c>
    </row>
    <row r="3514" spans="1:17" x14ac:dyDescent="0.25">
      <c r="A3514" t="s">
        <v>4794</v>
      </c>
      <c r="B3514" s="1">
        <v>41317</v>
      </c>
      <c r="C3514" t="s">
        <v>2568</v>
      </c>
      <c r="D3514" t="s">
        <v>101</v>
      </c>
      <c r="E3514" t="s">
        <v>848</v>
      </c>
      <c r="F3514" t="s">
        <v>848</v>
      </c>
      <c r="G3514" t="s">
        <v>41</v>
      </c>
      <c r="H3514" t="s">
        <v>31</v>
      </c>
      <c r="I3514" t="s">
        <v>32</v>
      </c>
      <c r="J3514" t="s">
        <v>24</v>
      </c>
      <c r="K3514" t="s">
        <v>50</v>
      </c>
      <c r="L3514" t="s">
        <v>1519</v>
      </c>
      <c r="M3514" s="2">
        <v>0.1</v>
      </c>
      <c r="N3514" s="3">
        <v>246</v>
      </c>
      <c r="O3514" s="3">
        <v>0</v>
      </c>
      <c r="P3514">
        <v>5</v>
      </c>
      <c r="Q3514" t="s">
        <v>7880</v>
      </c>
    </row>
    <row r="3515" spans="1:17" x14ac:dyDescent="0.25">
      <c r="A3515" t="s">
        <v>4796</v>
      </c>
      <c r="B3515" s="1">
        <v>41317</v>
      </c>
      <c r="C3515" t="s">
        <v>1665</v>
      </c>
      <c r="D3515" t="s">
        <v>38</v>
      </c>
      <c r="E3515" t="s">
        <v>59</v>
      </c>
      <c r="F3515" t="s">
        <v>350</v>
      </c>
      <c r="G3515" t="s">
        <v>41</v>
      </c>
      <c r="H3515" t="s">
        <v>47</v>
      </c>
      <c r="I3515" t="s">
        <v>22</v>
      </c>
      <c r="J3515" t="s">
        <v>34</v>
      </c>
      <c r="K3515" t="s">
        <v>218</v>
      </c>
      <c r="L3515" t="s">
        <v>1890</v>
      </c>
      <c r="M3515" s="2">
        <v>0</v>
      </c>
      <c r="N3515" s="3">
        <v>535</v>
      </c>
      <c r="O3515" s="3">
        <v>128</v>
      </c>
      <c r="P3515">
        <v>5</v>
      </c>
      <c r="Q3515" t="s">
        <v>7880</v>
      </c>
    </row>
    <row r="3516" spans="1:17" x14ac:dyDescent="0.25">
      <c r="A3516" t="s">
        <v>4796</v>
      </c>
      <c r="B3516" s="1">
        <v>41317</v>
      </c>
      <c r="C3516" t="s">
        <v>1665</v>
      </c>
      <c r="D3516" t="s">
        <v>38</v>
      </c>
      <c r="E3516" t="s">
        <v>59</v>
      </c>
      <c r="F3516" t="s">
        <v>350</v>
      </c>
      <c r="G3516" t="s">
        <v>41</v>
      </c>
      <c r="H3516" t="s">
        <v>47</v>
      </c>
      <c r="I3516" t="s">
        <v>22</v>
      </c>
      <c r="J3516" t="s">
        <v>24</v>
      </c>
      <c r="K3516" t="s">
        <v>78</v>
      </c>
      <c r="L3516" t="s">
        <v>1232</v>
      </c>
      <c r="M3516" s="2">
        <v>0</v>
      </c>
      <c r="N3516" s="3">
        <v>209</v>
      </c>
      <c r="O3516" s="3">
        <v>84</v>
      </c>
      <c r="P3516">
        <v>7</v>
      </c>
      <c r="Q3516" t="s">
        <v>7881</v>
      </c>
    </row>
    <row r="3517" spans="1:17" x14ac:dyDescent="0.25">
      <c r="A3517" t="s">
        <v>4797</v>
      </c>
      <c r="B3517" s="1">
        <v>41317</v>
      </c>
      <c r="C3517" t="s">
        <v>1990</v>
      </c>
      <c r="D3517" t="s">
        <v>38</v>
      </c>
      <c r="E3517" t="s">
        <v>284</v>
      </c>
      <c r="F3517" t="s">
        <v>4798</v>
      </c>
      <c r="G3517" t="s">
        <v>41</v>
      </c>
      <c r="H3517" t="s">
        <v>31</v>
      </c>
      <c r="I3517" t="s">
        <v>54</v>
      </c>
      <c r="J3517" t="s">
        <v>107</v>
      </c>
      <c r="K3517" t="s">
        <v>108</v>
      </c>
      <c r="L3517" t="s">
        <v>4799</v>
      </c>
      <c r="M3517" s="2">
        <v>0.15</v>
      </c>
      <c r="N3517" s="3">
        <v>278</v>
      </c>
      <c r="O3517" s="3">
        <v>62</v>
      </c>
      <c r="P3517">
        <v>3</v>
      </c>
      <c r="Q3517" t="s">
        <v>7880</v>
      </c>
    </row>
    <row r="3518" spans="1:17" x14ac:dyDescent="0.25">
      <c r="A3518" t="s">
        <v>4800</v>
      </c>
      <c r="B3518" s="1">
        <v>41317</v>
      </c>
      <c r="C3518" t="s">
        <v>1398</v>
      </c>
      <c r="D3518" t="s">
        <v>28</v>
      </c>
      <c r="E3518" t="s">
        <v>29</v>
      </c>
      <c r="F3518" t="s">
        <v>46</v>
      </c>
      <c r="G3518" t="s">
        <v>20</v>
      </c>
      <c r="H3518" t="s">
        <v>47</v>
      </c>
      <c r="I3518" t="s">
        <v>32</v>
      </c>
      <c r="J3518" t="s">
        <v>24</v>
      </c>
      <c r="K3518" t="s">
        <v>25</v>
      </c>
      <c r="L3518" t="s">
        <v>879</v>
      </c>
      <c r="M3518" s="2">
        <v>0.5</v>
      </c>
      <c r="N3518" s="3">
        <v>70</v>
      </c>
      <c r="O3518" s="3">
        <v>-28</v>
      </c>
      <c r="P3518">
        <v>5</v>
      </c>
      <c r="Q3518" t="s">
        <v>7881</v>
      </c>
    </row>
    <row r="3519" spans="1:17" x14ac:dyDescent="0.25">
      <c r="A3519" t="s">
        <v>4801</v>
      </c>
      <c r="B3519" s="1">
        <v>41317</v>
      </c>
      <c r="C3519" t="s">
        <v>3564</v>
      </c>
      <c r="D3519" t="s">
        <v>38</v>
      </c>
      <c r="E3519" t="s">
        <v>39</v>
      </c>
      <c r="F3519" t="s">
        <v>4802</v>
      </c>
      <c r="G3519" t="s">
        <v>41</v>
      </c>
      <c r="H3519" t="s">
        <v>31</v>
      </c>
      <c r="I3519" t="s">
        <v>32</v>
      </c>
      <c r="J3519" t="s">
        <v>34</v>
      </c>
      <c r="K3519" t="s">
        <v>97</v>
      </c>
      <c r="L3519" t="s">
        <v>4803</v>
      </c>
      <c r="M3519" s="2">
        <v>0.1</v>
      </c>
      <c r="N3519" s="3">
        <v>397</v>
      </c>
      <c r="O3519" s="3">
        <v>-4</v>
      </c>
      <c r="P3519">
        <v>5</v>
      </c>
      <c r="Q3519" t="s">
        <v>7881</v>
      </c>
    </row>
    <row r="3520" spans="1:17" x14ac:dyDescent="0.25">
      <c r="A3520" t="s">
        <v>4804</v>
      </c>
      <c r="B3520" s="1">
        <v>41318</v>
      </c>
      <c r="C3520" t="s">
        <v>1264</v>
      </c>
      <c r="D3520" t="s">
        <v>86</v>
      </c>
      <c r="E3520" t="s">
        <v>226</v>
      </c>
      <c r="F3520" t="s">
        <v>2601</v>
      </c>
      <c r="G3520" t="s">
        <v>76</v>
      </c>
      <c r="H3520" t="s">
        <v>31</v>
      </c>
      <c r="I3520" t="s">
        <v>32</v>
      </c>
      <c r="J3520" t="s">
        <v>107</v>
      </c>
      <c r="K3520" t="s">
        <v>108</v>
      </c>
      <c r="L3520" t="s">
        <v>4253</v>
      </c>
      <c r="M3520" s="2">
        <v>0.1</v>
      </c>
      <c r="N3520" s="3">
        <v>442</v>
      </c>
      <c r="O3520" s="3">
        <v>74</v>
      </c>
      <c r="P3520">
        <v>3</v>
      </c>
      <c r="Q3520" t="s">
        <v>7880</v>
      </c>
    </row>
    <row r="3521" spans="1:17" x14ac:dyDescent="0.25">
      <c r="A3521" t="s">
        <v>4805</v>
      </c>
      <c r="B3521" s="1">
        <v>41318</v>
      </c>
      <c r="C3521" t="s">
        <v>2637</v>
      </c>
      <c r="D3521" t="s">
        <v>38</v>
      </c>
      <c r="E3521" t="s">
        <v>178</v>
      </c>
      <c r="F3521" t="s">
        <v>3961</v>
      </c>
      <c r="G3521" t="s">
        <v>41</v>
      </c>
      <c r="H3521" t="s">
        <v>47</v>
      </c>
      <c r="I3521" t="s">
        <v>22</v>
      </c>
      <c r="J3521" t="s">
        <v>24</v>
      </c>
      <c r="K3521" t="s">
        <v>91</v>
      </c>
      <c r="L3521" t="s">
        <v>4806</v>
      </c>
      <c r="M3521" s="2">
        <v>0</v>
      </c>
      <c r="N3521" s="3">
        <v>22</v>
      </c>
      <c r="O3521" s="3">
        <v>3</v>
      </c>
      <c r="P3521">
        <v>2</v>
      </c>
      <c r="Q3521" t="s">
        <v>7880</v>
      </c>
    </row>
    <row r="3522" spans="1:17" x14ac:dyDescent="0.25">
      <c r="A3522" t="s">
        <v>4805</v>
      </c>
      <c r="B3522" s="1">
        <v>41318</v>
      </c>
      <c r="C3522" t="s">
        <v>2637</v>
      </c>
      <c r="D3522" t="s">
        <v>38</v>
      </c>
      <c r="E3522" t="s">
        <v>178</v>
      </c>
      <c r="F3522" t="s">
        <v>3961</v>
      </c>
      <c r="G3522" t="s">
        <v>41</v>
      </c>
      <c r="H3522" t="s">
        <v>47</v>
      </c>
      <c r="I3522" t="s">
        <v>22</v>
      </c>
      <c r="J3522" t="s">
        <v>24</v>
      </c>
      <c r="K3522" t="s">
        <v>91</v>
      </c>
      <c r="L3522" t="s">
        <v>667</v>
      </c>
      <c r="M3522" s="2">
        <v>0</v>
      </c>
      <c r="N3522" s="3">
        <v>22</v>
      </c>
      <c r="O3522" s="3">
        <v>11</v>
      </c>
      <c r="P3522">
        <v>2</v>
      </c>
      <c r="Q3522" t="s">
        <v>7881</v>
      </c>
    </row>
    <row r="3523" spans="1:17" x14ac:dyDescent="0.25">
      <c r="A3523" t="s">
        <v>4805</v>
      </c>
      <c r="B3523" s="1">
        <v>41318</v>
      </c>
      <c r="C3523" t="s">
        <v>2637</v>
      </c>
      <c r="D3523" t="s">
        <v>38</v>
      </c>
      <c r="E3523" t="s">
        <v>178</v>
      </c>
      <c r="F3523" t="s">
        <v>3961</v>
      </c>
      <c r="G3523" t="s">
        <v>41</v>
      </c>
      <c r="H3523" t="s">
        <v>47</v>
      </c>
      <c r="I3523" t="s">
        <v>22</v>
      </c>
      <c r="J3523" t="s">
        <v>107</v>
      </c>
      <c r="K3523" t="s">
        <v>186</v>
      </c>
      <c r="L3523" t="s">
        <v>4807</v>
      </c>
      <c r="M3523" s="2">
        <v>0</v>
      </c>
      <c r="N3523" s="3">
        <v>517</v>
      </c>
      <c r="O3523" s="3">
        <v>46</v>
      </c>
      <c r="P3523">
        <v>2</v>
      </c>
      <c r="Q3523" t="s">
        <v>7881</v>
      </c>
    </row>
    <row r="3524" spans="1:17" x14ac:dyDescent="0.25">
      <c r="A3524" t="s">
        <v>4808</v>
      </c>
      <c r="B3524" s="1">
        <v>41318</v>
      </c>
      <c r="C3524" t="s">
        <v>3787</v>
      </c>
      <c r="D3524" t="s">
        <v>81</v>
      </c>
      <c r="E3524" t="s">
        <v>82</v>
      </c>
      <c r="F3524" t="s">
        <v>82</v>
      </c>
      <c r="G3524" t="s">
        <v>41</v>
      </c>
      <c r="H3524" t="s">
        <v>31</v>
      </c>
      <c r="I3524" t="s">
        <v>32</v>
      </c>
      <c r="J3524" t="s">
        <v>24</v>
      </c>
      <c r="K3524" t="s">
        <v>78</v>
      </c>
      <c r="L3524" t="s">
        <v>174</v>
      </c>
      <c r="M3524" s="2">
        <v>0</v>
      </c>
      <c r="N3524" s="3">
        <v>339</v>
      </c>
      <c r="O3524" s="3">
        <v>102</v>
      </c>
      <c r="P3524">
        <v>7</v>
      </c>
      <c r="Q3524" t="s">
        <v>7881</v>
      </c>
    </row>
    <row r="3525" spans="1:17" x14ac:dyDescent="0.25">
      <c r="A3525" t="s">
        <v>4809</v>
      </c>
      <c r="B3525" s="1">
        <v>41318</v>
      </c>
      <c r="C3525" t="s">
        <v>3830</v>
      </c>
      <c r="D3525" t="s">
        <v>500</v>
      </c>
      <c r="E3525" t="s">
        <v>501</v>
      </c>
      <c r="F3525" t="s">
        <v>502</v>
      </c>
      <c r="G3525" t="s">
        <v>20</v>
      </c>
      <c r="H3525" t="s">
        <v>21</v>
      </c>
      <c r="I3525" t="s">
        <v>95</v>
      </c>
      <c r="J3525" t="s">
        <v>24</v>
      </c>
      <c r="K3525" t="s">
        <v>78</v>
      </c>
      <c r="L3525" t="s">
        <v>1232</v>
      </c>
      <c r="M3525" s="2">
        <v>0</v>
      </c>
      <c r="N3525" s="3">
        <v>30</v>
      </c>
      <c r="O3525" s="3">
        <v>12</v>
      </c>
      <c r="P3525">
        <v>1</v>
      </c>
      <c r="Q3525" t="s">
        <v>7880</v>
      </c>
    </row>
    <row r="3526" spans="1:17" x14ac:dyDescent="0.25">
      <c r="A3526" t="s">
        <v>4810</v>
      </c>
      <c r="B3526" s="1">
        <v>41318</v>
      </c>
      <c r="C3526" t="s">
        <v>3645</v>
      </c>
      <c r="D3526" t="s">
        <v>18</v>
      </c>
      <c r="E3526" t="s">
        <v>19</v>
      </c>
      <c r="F3526" t="s">
        <v>19</v>
      </c>
      <c r="G3526" t="s">
        <v>20</v>
      </c>
      <c r="H3526" t="s">
        <v>31</v>
      </c>
      <c r="I3526" t="s">
        <v>32</v>
      </c>
      <c r="J3526" t="s">
        <v>24</v>
      </c>
      <c r="K3526" t="s">
        <v>169</v>
      </c>
      <c r="L3526" t="s">
        <v>2599</v>
      </c>
      <c r="M3526" s="2">
        <v>0.5</v>
      </c>
      <c r="N3526" s="3">
        <v>92</v>
      </c>
      <c r="O3526" s="3">
        <v>-15</v>
      </c>
      <c r="P3526">
        <v>4</v>
      </c>
      <c r="Q3526" t="s">
        <v>7880</v>
      </c>
    </row>
    <row r="3527" spans="1:17" x14ac:dyDescent="0.25">
      <c r="A3527" t="s">
        <v>4811</v>
      </c>
      <c r="B3527" s="1">
        <v>41319</v>
      </c>
      <c r="C3527" t="s">
        <v>4056</v>
      </c>
      <c r="D3527" t="s">
        <v>38</v>
      </c>
      <c r="E3527" t="s">
        <v>178</v>
      </c>
      <c r="F3527" t="s">
        <v>2961</v>
      </c>
      <c r="G3527" t="s">
        <v>41</v>
      </c>
      <c r="H3527" t="s">
        <v>47</v>
      </c>
      <c r="I3527" t="s">
        <v>32</v>
      </c>
      <c r="J3527" t="s">
        <v>24</v>
      </c>
      <c r="K3527" t="s">
        <v>43</v>
      </c>
      <c r="L3527" t="s">
        <v>2454</v>
      </c>
      <c r="M3527" s="2">
        <v>0</v>
      </c>
      <c r="N3527" s="3">
        <v>71</v>
      </c>
      <c r="O3527" s="3">
        <v>1</v>
      </c>
      <c r="P3527">
        <v>3</v>
      </c>
      <c r="Q3527" t="s">
        <v>7880</v>
      </c>
    </row>
    <row r="3528" spans="1:17" x14ac:dyDescent="0.25">
      <c r="A3528" t="s">
        <v>4811</v>
      </c>
      <c r="B3528" s="1">
        <v>41319</v>
      </c>
      <c r="C3528" t="s">
        <v>4056</v>
      </c>
      <c r="D3528" t="s">
        <v>38</v>
      </c>
      <c r="E3528" t="s">
        <v>178</v>
      </c>
      <c r="F3528" t="s">
        <v>2961</v>
      </c>
      <c r="G3528" t="s">
        <v>41</v>
      </c>
      <c r="H3528" t="s">
        <v>47</v>
      </c>
      <c r="I3528" t="s">
        <v>32</v>
      </c>
      <c r="J3528" t="s">
        <v>107</v>
      </c>
      <c r="K3528" t="s">
        <v>136</v>
      </c>
      <c r="L3528" t="s">
        <v>2175</v>
      </c>
      <c r="M3528" s="2">
        <v>0.15</v>
      </c>
      <c r="N3528" s="3">
        <v>1084</v>
      </c>
      <c r="O3528" s="3">
        <v>166</v>
      </c>
      <c r="P3528">
        <v>2</v>
      </c>
      <c r="Q3528" t="s">
        <v>7880</v>
      </c>
    </row>
    <row r="3529" spans="1:17" x14ac:dyDescent="0.25">
      <c r="A3529" t="s">
        <v>4812</v>
      </c>
      <c r="B3529" s="1">
        <v>41319</v>
      </c>
      <c r="C3529" t="s">
        <v>808</v>
      </c>
      <c r="D3529" t="s">
        <v>28</v>
      </c>
      <c r="E3529" t="s">
        <v>29</v>
      </c>
      <c r="F3529" t="s">
        <v>4813</v>
      </c>
      <c r="G3529" t="s">
        <v>20</v>
      </c>
      <c r="H3529" t="s">
        <v>31</v>
      </c>
      <c r="I3529" t="s">
        <v>22</v>
      </c>
      <c r="J3529" t="s">
        <v>24</v>
      </c>
      <c r="K3529" t="s">
        <v>78</v>
      </c>
      <c r="L3529" t="s">
        <v>587</v>
      </c>
      <c r="M3529" s="2">
        <v>0</v>
      </c>
      <c r="N3529" s="3">
        <v>151</v>
      </c>
      <c r="O3529" s="3">
        <v>9</v>
      </c>
      <c r="P3529">
        <v>3</v>
      </c>
      <c r="Q3529" t="s">
        <v>7881</v>
      </c>
    </row>
    <row r="3530" spans="1:17" x14ac:dyDescent="0.25">
      <c r="A3530" t="s">
        <v>4812</v>
      </c>
      <c r="B3530" s="1">
        <v>41319</v>
      </c>
      <c r="C3530" t="s">
        <v>808</v>
      </c>
      <c r="D3530" t="s">
        <v>28</v>
      </c>
      <c r="E3530" t="s">
        <v>29</v>
      </c>
      <c r="F3530" t="s">
        <v>4813</v>
      </c>
      <c r="G3530" t="s">
        <v>20</v>
      </c>
      <c r="H3530" t="s">
        <v>31</v>
      </c>
      <c r="I3530" t="s">
        <v>22</v>
      </c>
      <c r="J3530" t="s">
        <v>24</v>
      </c>
      <c r="K3530" t="s">
        <v>50</v>
      </c>
      <c r="L3530" t="s">
        <v>3035</v>
      </c>
      <c r="M3530" s="2">
        <v>0</v>
      </c>
      <c r="N3530" s="3">
        <v>238</v>
      </c>
      <c r="O3530" s="3">
        <v>31</v>
      </c>
      <c r="P3530">
        <v>5</v>
      </c>
      <c r="Q3530" t="s">
        <v>7881</v>
      </c>
    </row>
    <row r="3531" spans="1:17" x14ac:dyDescent="0.25">
      <c r="A3531" t="s">
        <v>4814</v>
      </c>
      <c r="B3531" s="1">
        <v>41319</v>
      </c>
      <c r="C3531" t="s">
        <v>52</v>
      </c>
      <c r="D3531" t="s">
        <v>101</v>
      </c>
      <c r="E3531" t="s">
        <v>102</v>
      </c>
      <c r="F3531" t="s">
        <v>355</v>
      </c>
      <c r="G3531" t="s">
        <v>41</v>
      </c>
      <c r="H3531" t="s">
        <v>21</v>
      </c>
      <c r="I3531" t="s">
        <v>32</v>
      </c>
      <c r="J3531" t="s">
        <v>24</v>
      </c>
      <c r="K3531" t="s">
        <v>169</v>
      </c>
      <c r="L3531" t="s">
        <v>4431</v>
      </c>
      <c r="M3531" s="2">
        <v>0.5</v>
      </c>
      <c r="N3531" s="3">
        <v>82</v>
      </c>
      <c r="O3531" s="3">
        <v>-18</v>
      </c>
      <c r="P3531">
        <v>4</v>
      </c>
      <c r="Q3531" t="s">
        <v>7880</v>
      </c>
    </row>
    <row r="3532" spans="1:17" x14ac:dyDescent="0.25">
      <c r="A3532" t="s">
        <v>4815</v>
      </c>
      <c r="B3532" s="1">
        <v>41320</v>
      </c>
      <c r="C3532" t="s">
        <v>937</v>
      </c>
      <c r="D3532" t="s">
        <v>101</v>
      </c>
      <c r="E3532" t="s">
        <v>539</v>
      </c>
      <c r="F3532" t="s">
        <v>540</v>
      </c>
      <c r="G3532" t="s">
        <v>41</v>
      </c>
      <c r="H3532" t="s">
        <v>21</v>
      </c>
      <c r="I3532" t="s">
        <v>32</v>
      </c>
      <c r="J3532" t="s">
        <v>34</v>
      </c>
      <c r="K3532" t="s">
        <v>218</v>
      </c>
      <c r="L3532" t="s">
        <v>1854</v>
      </c>
      <c r="M3532" s="2">
        <v>0</v>
      </c>
      <c r="N3532" s="3">
        <v>88</v>
      </c>
      <c r="O3532" s="3">
        <v>3</v>
      </c>
      <c r="P3532">
        <v>2</v>
      </c>
      <c r="Q3532" t="s">
        <v>7881</v>
      </c>
    </row>
    <row r="3533" spans="1:17" x14ac:dyDescent="0.25">
      <c r="A3533" t="s">
        <v>4815</v>
      </c>
      <c r="B3533" s="1">
        <v>41320</v>
      </c>
      <c r="C3533" t="s">
        <v>937</v>
      </c>
      <c r="D3533" t="s">
        <v>101</v>
      </c>
      <c r="E3533" t="s">
        <v>539</v>
      </c>
      <c r="F3533" t="s">
        <v>540</v>
      </c>
      <c r="G3533" t="s">
        <v>41</v>
      </c>
      <c r="H3533" t="s">
        <v>21</v>
      </c>
      <c r="I3533" t="s">
        <v>32</v>
      </c>
      <c r="J3533" t="s">
        <v>34</v>
      </c>
      <c r="K3533" t="s">
        <v>218</v>
      </c>
      <c r="L3533" t="s">
        <v>2155</v>
      </c>
      <c r="M3533" s="2">
        <v>0</v>
      </c>
      <c r="N3533" s="3">
        <v>226</v>
      </c>
      <c r="O3533" s="3">
        <v>63</v>
      </c>
      <c r="P3533">
        <v>4</v>
      </c>
      <c r="Q3533" t="s">
        <v>7881</v>
      </c>
    </row>
    <row r="3534" spans="1:17" x14ac:dyDescent="0.25">
      <c r="A3534" t="s">
        <v>4815</v>
      </c>
      <c r="B3534" s="1">
        <v>41320</v>
      </c>
      <c r="C3534" t="s">
        <v>937</v>
      </c>
      <c r="D3534" t="s">
        <v>101</v>
      </c>
      <c r="E3534" t="s">
        <v>539</v>
      </c>
      <c r="F3534" t="s">
        <v>540</v>
      </c>
      <c r="G3534" t="s">
        <v>41</v>
      </c>
      <c r="H3534" t="s">
        <v>21</v>
      </c>
      <c r="I3534" t="s">
        <v>32</v>
      </c>
      <c r="J3534" t="s">
        <v>24</v>
      </c>
      <c r="K3534" t="s">
        <v>25</v>
      </c>
      <c r="L3534" t="s">
        <v>2341</v>
      </c>
      <c r="M3534" s="2">
        <v>0</v>
      </c>
      <c r="N3534" s="3">
        <v>308</v>
      </c>
      <c r="O3534" s="3">
        <v>142</v>
      </c>
      <c r="P3534">
        <v>14</v>
      </c>
      <c r="Q3534" t="s">
        <v>7880</v>
      </c>
    </row>
    <row r="3535" spans="1:17" x14ac:dyDescent="0.25">
      <c r="A3535" t="s">
        <v>4816</v>
      </c>
      <c r="B3535" s="1">
        <v>41320</v>
      </c>
      <c r="C3535" t="s">
        <v>3779</v>
      </c>
      <c r="D3535" t="s">
        <v>38</v>
      </c>
      <c r="E3535" t="s">
        <v>304</v>
      </c>
      <c r="F3535" t="s">
        <v>2024</v>
      </c>
      <c r="G3535" t="s">
        <v>41</v>
      </c>
      <c r="H3535" t="s">
        <v>31</v>
      </c>
      <c r="I3535" t="s">
        <v>32</v>
      </c>
      <c r="J3535" t="s">
        <v>24</v>
      </c>
      <c r="K3535" t="s">
        <v>169</v>
      </c>
      <c r="L3535" t="s">
        <v>4817</v>
      </c>
      <c r="M3535" s="2">
        <v>0</v>
      </c>
      <c r="N3535" s="3">
        <v>207</v>
      </c>
      <c r="O3535" s="3">
        <v>2</v>
      </c>
      <c r="P3535">
        <v>7</v>
      </c>
      <c r="Q3535" t="s">
        <v>7881</v>
      </c>
    </row>
    <row r="3536" spans="1:17" x14ac:dyDescent="0.25">
      <c r="A3536" t="s">
        <v>4818</v>
      </c>
      <c r="B3536" s="1">
        <v>41321</v>
      </c>
      <c r="C3536" t="s">
        <v>1953</v>
      </c>
      <c r="D3536" t="s">
        <v>86</v>
      </c>
      <c r="E3536" t="s">
        <v>273</v>
      </c>
      <c r="F3536" t="s">
        <v>4819</v>
      </c>
      <c r="G3536" t="s">
        <v>76</v>
      </c>
      <c r="H3536" t="s">
        <v>47</v>
      </c>
      <c r="I3536" t="s">
        <v>54</v>
      </c>
      <c r="J3536" t="s">
        <v>24</v>
      </c>
      <c r="K3536" t="s">
        <v>78</v>
      </c>
      <c r="L3536" t="s">
        <v>3010</v>
      </c>
      <c r="M3536" s="2">
        <v>0</v>
      </c>
      <c r="N3536" s="3">
        <v>22</v>
      </c>
      <c r="O3536" s="3">
        <v>6</v>
      </c>
      <c r="P3536">
        <v>2</v>
      </c>
      <c r="Q3536" t="s">
        <v>7881</v>
      </c>
    </row>
    <row r="3537" spans="1:17" x14ac:dyDescent="0.25">
      <c r="A3537" t="s">
        <v>4818</v>
      </c>
      <c r="B3537" s="1">
        <v>41321</v>
      </c>
      <c r="C3537" t="s">
        <v>1953</v>
      </c>
      <c r="D3537" t="s">
        <v>86</v>
      </c>
      <c r="E3537" t="s">
        <v>273</v>
      </c>
      <c r="F3537" t="s">
        <v>4819</v>
      </c>
      <c r="G3537" t="s">
        <v>76</v>
      </c>
      <c r="H3537" t="s">
        <v>47</v>
      </c>
      <c r="I3537" t="s">
        <v>54</v>
      </c>
      <c r="J3537" t="s">
        <v>24</v>
      </c>
      <c r="K3537" t="s">
        <v>91</v>
      </c>
      <c r="L3537" t="s">
        <v>3614</v>
      </c>
      <c r="M3537" s="2">
        <v>0</v>
      </c>
      <c r="N3537" s="3">
        <v>11</v>
      </c>
      <c r="O3537" s="3">
        <v>1</v>
      </c>
      <c r="P3537">
        <v>1</v>
      </c>
      <c r="Q3537" t="s">
        <v>7881</v>
      </c>
    </row>
    <row r="3538" spans="1:17" x14ac:dyDescent="0.25">
      <c r="A3538" t="s">
        <v>4818</v>
      </c>
      <c r="B3538" s="1">
        <v>41321</v>
      </c>
      <c r="C3538" t="s">
        <v>1953</v>
      </c>
      <c r="D3538" t="s">
        <v>86</v>
      </c>
      <c r="E3538" t="s">
        <v>273</v>
      </c>
      <c r="F3538" t="s">
        <v>4819</v>
      </c>
      <c r="G3538" t="s">
        <v>76</v>
      </c>
      <c r="H3538" t="s">
        <v>47</v>
      </c>
      <c r="I3538" t="s">
        <v>54</v>
      </c>
      <c r="J3538" t="s">
        <v>24</v>
      </c>
      <c r="K3538" t="s">
        <v>91</v>
      </c>
      <c r="L3538" t="s">
        <v>853</v>
      </c>
      <c r="M3538" s="2">
        <v>0</v>
      </c>
      <c r="N3538" s="3">
        <v>9</v>
      </c>
      <c r="O3538" s="3">
        <v>3</v>
      </c>
      <c r="P3538">
        <v>1</v>
      </c>
      <c r="Q3538" t="s">
        <v>7880</v>
      </c>
    </row>
    <row r="3539" spans="1:17" x14ac:dyDescent="0.25">
      <c r="A3539" t="s">
        <v>4820</v>
      </c>
      <c r="B3539" s="1">
        <v>41321</v>
      </c>
      <c r="C3539" t="s">
        <v>1986</v>
      </c>
      <c r="D3539" t="s">
        <v>101</v>
      </c>
      <c r="E3539" t="s">
        <v>454</v>
      </c>
      <c r="F3539" t="s">
        <v>454</v>
      </c>
      <c r="G3539" t="s">
        <v>41</v>
      </c>
      <c r="H3539" t="s">
        <v>21</v>
      </c>
      <c r="I3539" t="s">
        <v>32</v>
      </c>
      <c r="J3539" t="s">
        <v>34</v>
      </c>
      <c r="K3539" t="s">
        <v>97</v>
      </c>
      <c r="L3539" t="s">
        <v>4821</v>
      </c>
      <c r="M3539" s="2">
        <v>0.2</v>
      </c>
      <c r="N3539" s="3">
        <v>256</v>
      </c>
      <c r="O3539" s="3">
        <v>83</v>
      </c>
      <c r="P3539">
        <v>5</v>
      </c>
      <c r="Q3539" t="s">
        <v>7881</v>
      </c>
    </row>
    <row r="3540" spans="1:17" x14ac:dyDescent="0.25">
      <c r="A3540" t="s">
        <v>4820</v>
      </c>
      <c r="B3540" s="1">
        <v>41321</v>
      </c>
      <c r="C3540" t="s">
        <v>1986</v>
      </c>
      <c r="D3540" t="s">
        <v>101</v>
      </c>
      <c r="E3540" t="s">
        <v>454</v>
      </c>
      <c r="F3540" t="s">
        <v>454</v>
      </c>
      <c r="G3540" t="s">
        <v>41</v>
      </c>
      <c r="H3540" t="s">
        <v>21</v>
      </c>
      <c r="I3540" t="s">
        <v>32</v>
      </c>
      <c r="J3540" t="s">
        <v>24</v>
      </c>
      <c r="K3540" t="s">
        <v>78</v>
      </c>
      <c r="L3540" t="s">
        <v>1037</v>
      </c>
      <c r="M3540" s="2">
        <v>0.1</v>
      </c>
      <c r="N3540" s="3">
        <v>50</v>
      </c>
      <c r="O3540" s="3">
        <v>13</v>
      </c>
      <c r="P3540">
        <v>2</v>
      </c>
      <c r="Q3540" t="s">
        <v>7880</v>
      </c>
    </row>
    <row r="3541" spans="1:17" x14ac:dyDescent="0.25">
      <c r="A3541" t="s">
        <v>4820</v>
      </c>
      <c r="B3541" s="1">
        <v>41321</v>
      </c>
      <c r="C3541" t="s">
        <v>1986</v>
      </c>
      <c r="D3541" t="s">
        <v>101</v>
      </c>
      <c r="E3541" t="s">
        <v>454</v>
      </c>
      <c r="F3541" t="s">
        <v>454</v>
      </c>
      <c r="G3541" t="s">
        <v>41</v>
      </c>
      <c r="H3541" t="s">
        <v>21</v>
      </c>
      <c r="I3541" t="s">
        <v>32</v>
      </c>
      <c r="J3541" t="s">
        <v>24</v>
      </c>
      <c r="K3541" t="s">
        <v>169</v>
      </c>
      <c r="L3541" t="s">
        <v>3951</v>
      </c>
      <c r="M3541" s="2">
        <v>0.1</v>
      </c>
      <c r="N3541" s="3">
        <v>39</v>
      </c>
      <c r="O3541" s="3">
        <v>15</v>
      </c>
      <c r="P3541">
        <v>6</v>
      </c>
      <c r="Q3541" t="s">
        <v>7881</v>
      </c>
    </row>
    <row r="3542" spans="1:17" x14ac:dyDescent="0.25">
      <c r="A3542" t="s">
        <v>4822</v>
      </c>
      <c r="B3542" s="1">
        <v>41323</v>
      </c>
      <c r="C3542" t="s">
        <v>4823</v>
      </c>
      <c r="D3542" t="s">
        <v>101</v>
      </c>
      <c r="E3542" t="s">
        <v>183</v>
      </c>
      <c r="F3542" t="s">
        <v>625</v>
      </c>
      <c r="G3542" t="s">
        <v>41</v>
      </c>
      <c r="H3542" t="s">
        <v>31</v>
      </c>
      <c r="I3542" t="s">
        <v>95</v>
      </c>
      <c r="J3542" t="s">
        <v>24</v>
      </c>
      <c r="K3542" t="s">
        <v>43</v>
      </c>
      <c r="L3542" t="s">
        <v>440</v>
      </c>
      <c r="M3542" s="2">
        <v>0</v>
      </c>
      <c r="N3542" s="3">
        <v>24</v>
      </c>
      <c r="O3542" s="3">
        <v>0</v>
      </c>
      <c r="P3542">
        <v>2</v>
      </c>
      <c r="Q3542" t="s">
        <v>7881</v>
      </c>
    </row>
    <row r="3543" spans="1:17" x14ac:dyDescent="0.25">
      <c r="A3543" t="s">
        <v>4824</v>
      </c>
      <c r="B3543" s="1">
        <v>41323</v>
      </c>
      <c r="C3543" t="s">
        <v>1052</v>
      </c>
      <c r="D3543" t="s">
        <v>86</v>
      </c>
      <c r="E3543" t="s">
        <v>2141</v>
      </c>
      <c r="F3543" t="s">
        <v>3422</v>
      </c>
      <c r="G3543" t="s">
        <v>76</v>
      </c>
      <c r="H3543" t="s">
        <v>47</v>
      </c>
      <c r="I3543" t="s">
        <v>32</v>
      </c>
      <c r="J3543" t="s">
        <v>34</v>
      </c>
      <c r="K3543" t="s">
        <v>97</v>
      </c>
      <c r="L3543" t="s">
        <v>4664</v>
      </c>
      <c r="M3543" s="2">
        <v>0.2</v>
      </c>
      <c r="N3543" s="3">
        <v>409</v>
      </c>
      <c r="O3543" s="3">
        <v>143</v>
      </c>
      <c r="P3543">
        <v>3</v>
      </c>
      <c r="Q3543" t="s">
        <v>7881</v>
      </c>
    </row>
    <row r="3544" spans="1:17" x14ac:dyDescent="0.25">
      <c r="A3544" t="s">
        <v>4824</v>
      </c>
      <c r="B3544" s="1">
        <v>41323</v>
      </c>
      <c r="C3544" t="s">
        <v>1052</v>
      </c>
      <c r="D3544" t="s">
        <v>86</v>
      </c>
      <c r="E3544" t="s">
        <v>2141</v>
      </c>
      <c r="F3544" t="s">
        <v>3422</v>
      </c>
      <c r="G3544" t="s">
        <v>76</v>
      </c>
      <c r="H3544" t="s">
        <v>47</v>
      </c>
      <c r="I3544" t="s">
        <v>32</v>
      </c>
      <c r="J3544" t="s">
        <v>34</v>
      </c>
      <c r="K3544" t="s">
        <v>218</v>
      </c>
      <c r="L3544" t="s">
        <v>852</v>
      </c>
      <c r="M3544" s="2">
        <v>0</v>
      </c>
      <c r="N3544" s="3">
        <v>48</v>
      </c>
      <c r="O3544" s="3">
        <v>13</v>
      </c>
      <c r="P3544">
        <v>2</v>
      </c>
      <c r="Q3544" t="s">
        <v>7881</v>
      </c>
    </row>
    <row r="3545" spans="1:17" x14ac:dyDescent="0.25">
      <c r="A3545" t="s">
        <v>4824</v>
      </c>
      <c r="B3545" s="1">
        <v>41323</v>
      </c>
      <c r="C3545" t="s">
        <v>1052</v>
      </c>
      <c r="D3545" t="s">
        <v>86</v>
      </c>
      <c r="E3545" t="s">
        <v>2141</v>
      </c>
      <c r="F3545" t="s">
        <v>3422</v>
      </c>
      <c r="G3545" t="s">
        <v>76</v>
      </c>
      <c r="H3545" t="s">
        <v>47</v>
      </c>
      <c r="I3545" t="s">
        <v>32</v>
      </c>
      <c r="J3545" t="s">
        <v>24</v>
      </c>
      <c r="K3545" t="s">
        <v>43</v>
      </c>
      <c r="L3545" t="s">
        <v>837</v>
      </c>
      <c r="M3545" s="2">
        <v>0</v>
      </c>
      <c r="N3545" s="3">
        <v>161</v>
      </c>
      <c r="O3545" s="3">
        <v>40</v>
      </c>
      <c r="P3545">
        <v>3</v>
      </c>
      <c r="Q3545" t="s">
        <v>7880</v>
      </c>
    </row>
    <row r="3546" spans="1:17" x14ac:dyDescent="0.25">
      <c r="A3546" t="s">
        <v>4824</v>
      </c>
      <c r="B3546" s="1">
        <v>41323</v>
      </c>
      <c r="C3546" t="s">
        <v>1052</v>
      </c>
      <c r="D3546" t="s">
        <v>86</v>
      </c>
      <c r="E3546" t="s">
        <v>2141</v>
      </c>
      <c r="F3546" t="s">
        <v>3422</v>
      </c>
      <c r="G3546" t="s">
        <v>76</v>
      </c>
      <c r="H3546" t="s">
        <v>47</v>
      </c>
      <c r="I3546" t="s">
        <v>32</v>
      </c>
      <c r="J3546" t="s">
        <v>24</v>
      </c>
      <c r="K3546" t="s">
        <v>78</v>
      </c>
      <c r="L3546" t="s">
        <v>3010</v>
      </c>
      <c r="M3546" s="2">
        <v>0</v>
      </c>
      <c r="N3546" s="3">
        <v>34</v>
      </c>
      <c r="O3546" s="3">
        <v>9</v>
      </c>
      <c r="P3546">
        <v>3</v>
      </c>
      <c r="Q3546" t="s">
        <v>7881</v>
      </c>
    </row>
    <row r="3547" spans="1:17" x14ac:dyDescent="0.25">
      <c r="A3547" t="s">
        <v>4824</v>
      </c>
      <c r="B3547" s="1">
        <v>41323</v>
      </c>
      <c r="C3547" t="s">
        <v>1052</v>
      </c>
      <c r="D3547" t="s">
        <v>86</v>
      </c>
      <c r="E3547" t="s">
        <v>2141</v>
      </c>
      <c r="F3547" t="s">
        <v>3422</v>
      </c>
      <c r="G3547" t="s">
        <v>76</v>
      </c>
      <c r="H3547" t="s">
        <v>47</v>
      </c>
      <c r="I3547" t="s">
        <v>32</v>
      </c>
      <c r="J3547" t="s">
        <v>107</v>
      </c>
      <c r="K3547" t="s">
        <v>186</v>
      </c>
      <c r="L3547" t="s">
        <v>2444</v>
      </c>
      <c r="M3547" s="2">
        <v>0</v>
      </c>
      <c r="N3547" s="3">
        <v>1026</v>
      </c>
      <c r="O3547" s="3">
        <v>482</v>
      </c>
      <c r="P3547">
        <v>4</v>
      </c>
      <c r="Q3547" t="s">
        <v>7880</v>
      </c>
    </row>
    <row r="3548" spans="1:17" x14ac:dyDescent="0.25">
      <c r="A3548" t="s">
        <v>4824</v>
      </c>
      <c r="B3548" s="1">
        <v>41323</v>
      </c>
      <c r="C3548" t="s">
        <v>1052</v>
      </c>
      <c r="D3548" t="s">
        <v>86</v>
      </c>
      <c r="E3548" t="s">
        <v>2141</v>
      </c>
      <c r="F3548" t="s">
        <v>3422</v>
      </c>
      <c r="G3548" t="s">
        <v>76</v>
      </c>
      <c r="H3548" t="s">
        <v>47</v>
      </c>
      <c r="I3548" t="s">
        <v>32</v>
      </c>
      <c r="J3548" t="s">
        <v>107</v>
      </c>
      <c r="K3548" t="s">
        <v>147</v>
      </c>
      <c r="L3548" t="s">
        <v>4825</v>
      </c>
      <c r="M3548" s="2">
        <v>0</v>
      </c>
      <c r="N3548" s="3">
        <v>2880</v>
      </c>
      <c r="O3548" s="3">
        <v>1296</v>
      </c>
      <c r="P3548">
        <v>9</v>
      </c>
      <c r="Q3548" t="s">
        <v>7881</v>
      </c>
    </row>
    <row r="3549" spans="1:17" x14ac:dyDescent="0.25">
      <c r="A3549" t="s">
        <v>4826</v>
      </c>
      <c r="B3549" s="1">
        <v>41323</v>
      </c>
      <c r="C3549" t="s">
        <v>675</v>
      </c>
      <c r="D3549" t="s">
        <v>38</v>
      </c>
      <c r="E3549" t="s">
        <v>178</v>
      </c>
      <c r="F3549" t="s">
        <v>952</v>
      </c>
      <c r="G3549" t="s">
        <v>41</v>
      </c>
      <c r="H3549" t="s">
        <v>31</v>
      </c>
      <c r="I3549" t="s">
        <v>22</v>
      </c>
      <c r="J3549" t="s">
        <v>24</v>
      </c>
      <c r="K3549" t="s">
        <v>78</v>
      </c>
      <c r="L3549" t="s">
        <v>429</v>
      </c>
      <c r="M3549" s="2">
        <v>0</v>
      </c>
      <c r="N3549" s="3">
        <v>103</v>
      </c>
      <c r="O3549" s="3">
        <v>26</v>
      </c>
      <c r="P3549">
        <v>2</v>
      </c>
      <c r="Q3549" t="s">
        <v>7881</v>
      </c>
    </row>
    <row r="3550" spans="1:17" x14ac:dyDescent="0.25">
      <c r="A3550" t="s">
        <v>4826</v>
      </c>
      <c r="B3550" s="1">
        <v>41323</v>
      </c>
      <c r="C3550" t="s">
        <v>675</v>
      </c>
      <c r="D3550" t="s">
        <v>38</v>
      </c>
      <c r="E3550" t="s">
        <v>178</v>
      </c>
      <c r="F3550" t="s">
        <v>952</v>
      </c>
      <c r="G3550" t="s">
        <v>41</v>
      </c>
      <c r="H3550" t="s">
        <v>31</v>
      </c>
      <c r="I3550" t="s">
        <v>22</v>
      </c>
      <c r="J3550" t="s">
        <v>24</v>
      </c>
      <c r="K3550" t="s">
        <v>78</v>
      </c>
      <c r="L3550" t="s">
        <v>2769</v>
      </c>
      <c r="M3550" s="2">
        <v>0</v>
      </c>
      <c r="N3550" s="3">
        <v>24</v>
      </c>
      <c r="O3550" s="3">
        <v>2</v>
      </c>
      <c r="P3550">
        <v>4</v>
      </c>
      <c r="Q3550" t="s">
        <v>7881</v>
      </c>
    </row>
    <row r="3551" spans="1:17" x14ac:dyDescent="0.25">
      <c r="A3551" t="s">
        <v>4826</v>
      </c>
      <c r="B3551" s="1">
        <v>41323</v>
      </c>
      <c r="C3551" t="s">
        <v>675</v>
      </c>
      <c r="D3551" t="s">
        <v>38</v>
      </c>
      <c r="E3551" t="s">
        <v>178</v>
      </c>
      <c r="F3551" t="s">
        <v>952</v>
      </c>
      <c r="G3551" t="s">
        <v>41</v>
      </c>
      <c r="H3551" t="s">
        <v>31</v>
      </c>
      <c r="I3551" t="s">
        <v>22</v>
      </c>
      <c r="J3551" t="s">
        <v>24</v>
      </c>
      <c r="K3551" t="s">
        <v>169</v>
      </c>
      <c r="L3551" t="s">
        <v>4610</v>
      </c>
      <c r="M3551" s="2">
        <v>0</v>
      </c>
      <c r="N3551" s="3">
        <v>101</v>
      </c>
      <c r="O3551" s="3">
        <v>48</v>
      </c>
      <c r="P3551">
        <v>5</v>
      </c>
      <c r="Q3551" t="s">
        <v>7881</v>
      </c>
    </row>
    <row r="3552" spans="1:17" x14ac:dyDescent="0.25">
      <c r="A3552" t="s">
        <v>4826</v>
      </c>
      <c r="B3552" s="1">
        <v>41323</v>
      </c>
      <c r="C3552" t="s">
        <v>675</v>
      </c>
      <c r="D3552" t="s">
        <v>38</v>
      </c>
      <c r="E3552" t="s">
        <v>178</v>
      </c>
      <c r="F3552" t="s">
        <v>952</v>
      </c>
      <c r="G3552" t="s">
        <v>41</v>
      </c>
      <c r="H3552" t="s">
        <v>31</v>
      </c>
      <c r="I3552" t="s">
        <v>22</v>
      </c>
      <c r="J3552" t="s">
        <v>24</v>
      </c>
      <c r="K3552" t="s">
        <v>50</v>
      </c>
      <c r="L3552" t="s">
        <v>3210</v>
      </c>
      <c r="M3552" s="2">
        <v>0.1</v>
      </c>
      <c r="N3552" s="3">
        <v>389</v>
      </c>
      <c r="O3552" s="3">
        <v>99</v>
      </c>
      <c r="P3552">
        <v>9</v>
      </c>
      <c r="Q3552" t="s">
        <v>7881</v>
      </c>
    </row>
    <row r="3553" spans="1:17" x14ac:dyDescent="0.25">
      <c r="A3553" t="s">
        <v>4827</v>
      </c>
      <c r="B3553" s="1">
        <v>41323</v>
      </c>
      <c r="C3553" t="s">
        <v>330</v>
      </c>
      <c r="D3553" t="s">
        <v>38</v>
      </c>
      <c r="E3553" t="s">
        <v>39</v>
      </c>
      <c r="F3553" t="s">
        <v>1030</v>
      </c>
      <c r="G3553" t="s">
        <v>41</v>
      </c>
      <c r="H3553" t="s">
        <v>47</v>
      </c>
      <c r="I3553" t="s">
        <v>32</v>
      </c>
      <c r="J3553" t="s">
        <v>24</v>
      </c>
      <c r="K3553" t="s">
        <v>78</v>
      </c>
      <c r="L3553" t="s">
        <v>2878</v>
      </c>
      <c r="M3553" s="2">
        <v>0</v>
      </c>
      <c r="N3553" s="3">
        <v>56</v>
      </c>
      <c r="O3553" s="3">
        <v>6</v>
      </c>
      <c r="P3553">
        <v>14</v>
      </c>
      <c r="Q3553" t="s">
        <v>7880</v>
      </c>
    </row>
    <row r="3554" spans="1:17" x14ac:dyDescent="0.25">
      <c r="A3554" t="s">
        <v>4827</v>
      </c>
      <c r="B3554" s="1">
        <v>41323</v>
      </c>
      <c r="C3554" t="s">
        <v>330</v>
      </c>
      <c r="D3554" t="s">
        <v>38</v>
      </c>
      <c r="E3554" t="s">
        <v>39</v>
      </c>
      <c r="F3554" t="s">
        <v>1030</v>
      </c>
      <c r="G3554" t="s">
        <v>41</v>
      </c>
      <c r="H3554" t="s">
        <v>47</v>
      </c>
      <c r="I3554" t="s">
        <v>32</v>
      </c>
      <c r="J3554" t="s">
        <v>107</v>
      </c>
      <c r="K3554" t="s">
        <v>186</v>
      </c>
      <c r="L3554" t="s">
        <v>4604</v>
      </c>
      <c r="M3554" s="2">
        <v>0</v>
      </c>
      <c r="N3554" s="3">
        <v>80</v>
      </c>
      <c r="O3554" s="3">
        <v>2</v>
      </c>
      <c r="P3554">
        <v>2</v>
      </c>
      <c r="Q3554" t="s">
        <v>7880</v>
      </c>
    </row>
    <row r="3555" spans="1:17" x14ac:dyDescent="0.25">
      <c r="A3555" t="s">
        <v>4828</v>
      </c>
      <c r="B3555" s="1">
        <v>41324</v>
      </c>
      <c r="C3555" t="s">
        <v>2856</v>
      </c>
      <c r="D3555" t="s">
        <v>28</v>
      </c>
      <c r="E3555" t="s">
        <v>29</v>
      </c>
      <c r="F3555" t="s">
        <v>1239</v>
      </c>
      <c r="G3555" t="s">
        <v>20</v>
      </c>
      <c r="H3555" t="s">
        <v>47</v>
      </c>
      <c r="I3555" t="s">
        <v>22</v>
      </c>
      <c r="J3555" t="s">
        <v>24</v>
      </c>
      <c r="K3555" t="s">
        <v>169</v>
      </c>
      <c r="L3555" t="s">
        <v>4829</v>
      </c>
      <c r="M3555" s="2">
        <v>0</v>
      </c>
      <c r="N3555" s="3">
        <v>142</v>
      </c>
      <c r="O3555" s="3">
        <v>70</v>
      </c>
      <c r="P3555">
        <v>5</v>
      </c>
      <c r="Q3555" t="s">
        <v>7880</v>
      </c>
    </row>
    <row r="3556" spans="1:17" x14ac:dyDescent="0.25">
      <c r="A3556" t="s">
        <v>4828</v>
      </c>
      <c r="B3556" s="1">
        <v>41324</v>
      </c>
      <c r="C3556" t="s">
        <v>2856</v>
      </c>
      <c r="D3556" t="s">
        <v>28</v>
      </c>
      <c r="E3556" t="s">
        <v>29</v>
      </c>
      <c r="F3556" t="s">
        <v>1239</v>
      </c>
      <c r="G3556" t="s">
        <v>20</v>
      </c>
      <c r="H3556" t="s">
        <v>47</v>
      </c>
      <c r="I3556" t="s">
        <v>22</v>
      </c>
      <c r="J3556" t="s">
        <v>24</v>
      </c>
      <c r="K3556" t="s">
        <v>145</v>
      </c>
      <c r="L3556" t="s">
        <v>1794</v>
      </c>
      <c r="M3556" s="2">
        <v>0</v>
      </c>
      <c r="N3556" s="3">
        <v>72</v>
      </c>
      <c r="O3556" s="3">
        <v>16</v>
      </c>
      <c r="P3556">
        <v>3</v>
      </c>
      <c r="Q3556" t="s">
        <v>7880</v>
      </c>
    </row>
    <row r="3557" spans="1:17" x14ac:dyDescent="0.25">
      <c r="A3557" t="s">
        <v>4830</v>
      </c>
      <c r="B3557" s="1">
        <v>41324</v>
      </c>
      <c r="C3557" t="s">
        <v>1656</v>
      </c>
      <c r="D3557" t="s">
        <v>38</v>
      </c>
      <c r="E3557" t="s">
        <v>304</v>
      </c>
      <c r="F3557" t="s">
        <v>1800</v>
      </c>
      <c r="G3557" t="s">
        <v>41</v>
      </c>
      <c r="H3557" t="s">
        <v>21</v>
      </c>
      <c r="I3557" t="s">
        <v>32</v>
      </c>
      <c r="J3557" t="s">
        <v>24</v>
      </c>
      <c r="K3557" t="s">
        <v>25</v>
      </c>
      <c r="L3557" t="s">
        <v>4831</v>
      </c>
      <c r="M3557" s="2">
        <v>0</v>
      </c>
      <c r="N3557" s="3">
        <v>119</v>
      </c>
      <c r="O3557" s="3">
        <v>53</v>
      </c>
      <c r="P3557">
        <v>5</v>
      </c>
      <c r="Q3557" t="s">
        <v>7881</v>
      </c>
    </row>
    <row r="3558" spans="1:17" x14ac:dyDescent="0.25">
      <c r="A3558" t="s">
        <v>4830</v>
      </c>
      <c r="B3558" s="1">
        <v>41324</v>
      </c>
      <c r="C3558" t="s">
        <v>1656</v>
      </c>
      <c r="D3558" t="s">
        <v>38</v>
      </c>
      <c r="E3558" t="s">
        <v>304</v>
      </c>
      <c r="F3558" t="s">
        <v>1800</v>
      </c>
      <c r="G3558" t="s">
        <v>41</v>
      </c>
      <c r="H3558" t="s">
        <v>21</v>
      </c>
      <c r="I3558" t="s">
        <v>32</v>
      </c>
      <c r="J3558" t="s">
        <v>24</v>
      </c>
      <c r="K3558" t="s">
        <v>50</v>
      </c>
      <c r="L3558" t="s">
        <v>738</v>
      </c>
      <c r="M3558" s="2">
        <v>0.1</v>
      </c>
      <c r="N3558" s="3">
        <v>891</v>
      </c>
      <c r="O3558" s="3">
        <v>0</v>
      </c>
      <c r="P3558">
        <v>5</v>
      </c>
      <c r="Q3558" t="s">
        <v>7880</v>
      </c>
    </row>
    <row r="3559" spans="1:17" x14ac:dyDescent="0.25">
      <c r="A3559" t="s">
        <v>4830</v>
      </c>
      <c r="B3559" s="1">
        <v>41324</v>
      </c>
      <c r="C3559" t="s">
        <v>1656</v>
      </c>
      <c r="D3559" t="s">
        <v>38</v>
      </c>
      <c r="E3559" t="s">
        <v>304</v>
      </c>
      <c r="F3559" t="s">
        <v>1800</v>
      </c>
      <c r="G3559" t="s">
        <v>41</v>
      </c>
      <c r="H3559" t="s">
        <v>21</v>
      </c>
      <c r="I3559" t="s">
        <v>32</v>
      </c>
      <c r="J3559" t="s">
        <v>107</v>
      </c>
      <c r="K3559" t="s">
        <v>147</v>
      </c>
      <c r="L3559" t="s">
        <v>3128</v>
      </c>
      <c r="M3559" s="2">
        <v>0.15</v>
      </c>
      <c r="N3559" s="3">
        <v>328</v>
      </c>
      <c r="O3559" s="3">
        <v>35</v>
      </c>
      <c r="P3559">
        <v>2</v>
      </c>
      <c r="Q3559" t="s">
        <v>7881</v>
      </c>
    </row>
    <row r="3560" spans="1:17" x14ac:dyDescent="0.25">
      <c r="A3560" t="s">
        <v>4830</v>
      </c>
      <c r="B3560" s="1">
        <v>41324</v>
      </c>
      <c r="C3560" t="s">
        <v>1656</v>
      </c>
      <c r="D3560" t="s">
        <v>38</v>
      </c>
      <c r="E3560" t="s">
        <v>304</v>
      </c>
      <c r="F3560" t="s">
        <v>1800</v>
      </c>
      <c r="G3560" t="s">
        <v>41</v>
      </c>
      <c r="H3560" t="s">
        <v>21</v>
      </c>
      <c r="I3560" t="s">
        <v>32</v>
      </c>
      <c r="J3560" t="s">
        <v>107</v>
      </c>
      <c r="K3560" t="s">
        <v>147</v>
      </c>
      <c r="L3560" t="s">
        <v>4832</v>
      </c>
      <c r="M3560" s="2">
        <v>0.15</v>
      </c>
      <c r="N3560" s="3">
        <v>328</v>
      </c>
      <c r="O3560" s="3">
        <v>15</v>
      </c>
      <c r="P3560">
        <v>2</v>
      </c>
      <c r="Q3560" t="s">
        <v>7880</v>
      </c>
    </row>
    <row r="3561" spans="1:17" x14ac:dyDescent="0.25">
      <c r="A3561" t="s">
        <v>4833</v>
      </c>
      <c r="B3561" s="1">
        <v>41324</v>
      </c>
      <c r="C3561" t="s">
        <v>579</v>
      </c>
      <c r="D3561" t="s">
        <v>38</v>
      </c>
      <c r="E3561" t="s">
        <v>59</v>
      </c>
      <c r="F3561" t="s">
        <v>300</v>
      </c>
      <c r="G3561" t="s">
        <v>41</v>
      </c>
      <c r="H3561" t="s">
        <v>21</v>
      </c>
      <c r="I3561" t="s">
        <v>32</v>
      </c>
      <c r="J3561" t="s">
        <v>24</v>
      </c>
      <c r="K3561" t="s">
        <v>43</v>
      </c>
      <c r="L3561" t="s">
        <v>1293</v>
      </c>
      <c r="M3561" s="2">
        <v>0</v>
      </c>
      <c r="N3561" s="3">
        <v>60</v>
      </c>
      <c r="O3561" s="3">
        <v>22</v>
      </c>
      <c r="P3561">
        <v>4</v>
      </c>
      <c r="Q3561" t="s">
        <v>7881</v>
      </c>
    </row>
    <row r="3562" spans="1:17" x14ac:dyDescent="0.25">
      <c r="A3562" t="s">
        <v>4833</v>
      </c>
      <c r="B3562" s="1">
        <v>41324</v>
      </c>
      <c r="C3562" t="s">
        <v>579</v>
      </c>
      <c r="D3562" t="s">
        <v>38</v>
      </c>
      <c r="E3562" t="s">
        <v>59</v>
      </c>
      <c r="F3562" t="s">
        <v>300</v>
      </c>
      <c r="G3562" t="s">
        <v>41</v>
      </c>
      <c r="H3562" t="s">
        <v>21</v>
      </c>
      <c r="I3562" t="s">
        <v>32</v>
      </c>
      <c r="J3562" t="s">
        <v>107</v>
      </c>
      <c r="K3562" t="s">
        <v>108</v>
      </c>
      <c r="L3562" t="s">
        <v>1236</v>
      </c>
      <c r="M3562" s="2">
        <v>0.15</v>
      </c>
      <c r="N3562" s="3">
        <v>262</v>
      </c>
      <c r="O3562" s="3">
        <v>-12</v>
      </c>
      <c r="P3562">
        <v>1</v>
      </c>
      <c r="Q3562" t="s">
        <v>7881</v>
      </c>
    </row>
    <row r="3563" spans="1:17" x14ac:dyDescent="0.25">
      <c r="A3563" t="s">
        <v>4833</v>
      </c>
      <c r="B3563" s="1">
        <v>41324</v>
      </c>
      <c r="C3563" t="s">
        <v>579</v>
      </c>
      <c r="D3563" t="s">
        <v>38</v>
      </c>
      <c r="E3563" t="s">
        <v>59</v>
      </c>
      <c r="F3563" t="s">
        <v>300</v>
      </c>
      <c r="G3563" t="s">
        <v>41</v>
      </c>
      <c r="H3563" t="s">
        <v>21</v>
      </c>
      <c r="I3563" t="s">
        <v>32</v>
      </c>
      <c r="J3563" t="s">
        <v>107</v>
      </c>
      <c r="K3563" t="s">
        <v>108</v>
      </c>
      <c r="L3563" t="s">
        <v>4834</v>
      </c>
      <c r="M3563" s="2">
        <v>0.15</v>
      </c>
      <c r="N3563" s="3">
        <v>448</v>
      </c>
      <c r="O3563" s="3">
        <v>-53</v>
      </c>
      <c r="P3563">
        <v>3</v>
      </c>
      <c r="Q3563" t="s">
        <v>7880</v>
      </c>
    </row>
    <row r="3564" spans="1:17" x14ac:dyDescent="0.25">
      <c r="A3564" t="s">
        <v>4835</v>
      </c>
      <c r="B3564" s="1">
        <v>41325</v>
      </c>
      <c r="C3564" t="s">
        <v>4710</v>
      </c>
      <c r="D3564" t="s">
        <v>38</v>
      </c>
      <c r="E3564" t="s">
        <v>39</v>
      </c>
      <c r="F3564" t="s">
        <v>2973</v>
      </c>
      <c r="G3564" t="s">
        <v>41</v>
      </c>
      <c r="H3564" t="s">
        <v>31</v>
      </c>
      <c r="I3564" t="s">
        <v>32</v>
      </c>
      <c r="J3564" t="s">
        <v>24</v>
      </c>
      <c r="K3564" t="s">
        <v>43</v>
      </c>
      <c r="L3564" t="s">
        <v>476</v>
      </c>
      <c r="M3564" s="2">
        <v>0</v>
      </c>
      <c r="N3564" s="3">
        <v>97</v>
      </c>
      <c r="O3564" s="3">
        <v>37</v>
      </c>
      <c r="P3564">
        <v>3</v>
      </c>
      <c r="Q3564" t="s">
        <v>7880</v>
      </c>
    </row>
    <row r="3565" spans="1:17" x14ac:dyDescent="0.25">
      <c r="A3565" t="s">
        <v>4835</v>
      </c>
      <c r="B3565" s="1">
        <v>41325</v>
      </c>
      <c r="C3565" t="s">
        <v>4710</v>
      </c>
      <c r="D3565" t="s">
        <v>38</v>
      </c>
      <c r="E3565" t="s">
        <v>39</v>
      </c>
      <c r="F3565" t="s">
        <v>2973</v>
      </c>
      <c r="G3565" t="s">
        <v>41</v>
      </c>
      <c r="H3565" t="s">
        <v>31</v>
      </c>
      <c r="I3565" t="s">
        <v>32</v>
      </c>
      <c r="J3565" t="s">
        <v>24</v>
      </c>
      <c r="K3565" t="s">
        <v>43</v>
      </c>
      <c r="L3565" t="s">
        <v>711</v>
      </c>
      <c r="M3565" s="2">
        <v>0</v>
      </c>
      <c r="N3565" s="3">
        <v>54</v>
      </c>
      <c r="O3565" s="3">
        <v>4</v>
      </c>
      <c r="P3565">
        <v>3</v>
      </c>
      <c r="Q3565" t="s">
        <v>7880</v>
      </c>
    </row>
    <row r="3566" spans="1:17" x14ac:dyDescent="0.25">
      <c r="A3566" t="s">
        <v>4835</v>
      </c>
      <c r="B3566" s="1">
        <v>41325</v>
      </c>
      <c r="C3566" t="s">
        <v>4710</v>
      </c>
      <c r="D3566" t="s">
        <v>38</v>
      </c>
      <c r="E3566" t="s">
        <v>39</v>
      </c>
      <c r="F3566" t="s">
        <v>2973</v>
      </c>
      <c r="G3566" t="s">
        <v>41</v>
      </c>
      <c r="H3566" t="s">
        <v>31</v>
      </c>
      <c r="I3566" t="s">
        <v>32</v>
      </c>
      <c r="J3566" t="s">
        <v>24</v>
      </c>
      <c r="K3566" t="s">
        <v>63</v>
      </c>
      <c r="L3566" t="s">
        <v>321</v>
      </c>
      <c r="M3566" s="2">
        <v>0</v>
      </c>
      <c r="N3566" s="3">
        <v>48</v>
      </c>
      <c r="O3566" s="3">
        <v>5</v>
      </c>
      <c r="P3566">
        <v>3</v>
      </c>
      <c r="Q3566" t="s">
        <v>7881</v>
      </c>
    </row>
    <row r="3567" spans="1:17" x14ac:dyDescent="0.25">
      <c r="A3567" t="s">
        <v>4835</v>
      </c>
      <c r="B3567" s="1">
        <v>41325</v>
      </c>
      <c r="C3567" t="s">
        <v>4710</v>
      </c>
      <c r="D3567" t="s">
        <v>38</v>
      </c>
      <c r="E3567" t="s">
        <v>39</v>
      </c>
      <c r="F3567" t="s">
        <v>2973</v>
      </c>
      <c r="G3567" t="s">
        <v>41</v>
      </c>
      <c r="H3567" t="s">
        <v>31</v>
      </c>
      <c r="I3567" t="s">
        <v>32</v>
      </c>
      <c r="J3567" t="s">
        <v>107</v>
      </c>
      <c r="K3567" t="s">
        <v>186</v>
      </c>
      <c r="L3567" t="s">
        <v>1819</v>
      </c>
      <c r="M3567" s="2">
        <v>0</v>
      </c>
      <c r="N3567" s="3">
        <v>154</v>
      </c>
      <c r="O3567" s="3">
        <v>46</v>
      </c>
      <c r="P3567">
        <v>5</v>
      </c>
      <c r="Q3567" t="s">
        <v>7881</v>
      </c>
    </row>
    <row r="3568" spans="1:17" x14ac:dyDescent="0.25">
      <c r="A3568" t="s">
        <v>4835</v>
      </c>
      <c r="B3568" s="1">
        <v>41325</v>
      </c>
      <c r="C3568" t="s">
        <v>4710</v>
      </c>
      <c r="D3568" t="s">
        <v>38</v>
      </c>
      <c r="E3568" t="s">
        <v>39</v>
      </c>
      <c r="F3568" t="s">
        <v>2973</v>
      </c>
      <c r="G3568" t="s">
        <v>41</v>
      </c>
      <c r="H3568" t="s">
        <v>31</v>
      </c>
      <c r="I3568" t="s">
        <v>32</v>
      </c>
      <c r="J3568" t="s">
        <v>107</v>
      </c>
      <c r="K3568" t="s">
        <v>136</v>
      </c>
      <c r="L3568" t="s">
        <v>1520</v>
      </c>
      <c r="M3568" s="2">
        <v>0.15</v>
      </c>
      <c r="N3568" s="3">
        <v>419</v>
      </c>
      <c r="O3568" s="3">
        <v>-44</v>
      </c>
      <c r="P3568">
        <v>4</v>
      </c>
      <c r="Q3568" t="s">
        <v>7880</v>
      </c>
    </row>
    <row r="3569" spans="1:17" x14ac:dyDescent="0.25">
      <c r="A3569" t="s">
        <v>4836</v>
      </c>
      <c r="B3569" s="1">
        <v>41325</v>
      </c>
      <c r="C3569" t="s">
        <v>2669</v>
      </c>
      <c r="D3569" t="s">
        <v>101</v>
      </c>
      <c r="E3569" t="s">
        <v>183</v>
      </c>
      <c r="F3569" t="s">
        <v>4837</v>
      </c>
      <c r="G3569" t="s">
        <v>41</v>
      </c>
      <c r="H3569" t="s">
        <v>47</v>
      </c>
      <c r="I3569" t="s">
        <v>22</v>
      </c>
      <c r="J3569" t="s">
        <v>107</v>
      </c>
      <c r="K3569" t="s">
        <v>147</v>
      </c>
      <c r="L3569" t="s">
        <v>4838</v>
      </c>
      <c r="M3569" s="2">
        <v>0</v>
      </c>
      <c r="N3569" s="3">
        <v>1348</v>
      </c>
      <c r="O3569" s="3">
        <v>445</v>
      </c>
      <c r="P3569">
        <v>7</v>
      </c>
      <c r="Q3569" t="s">
        <v>7881</v>
      </c>
    </row>
    <row r="3570" spans="1:17" x14ac:dyDescent="0.25">
      <c r="A3570" t="s">
        <v>4839</v>
      </c>
      <c r="B3570" s="1">
        <v>41326</v>
      </c>
      <c r="C3570" t="s">
        <v>3860</v>
      </c>
      <c r="D3570" t="s">
        <v>73</v>
      </c>
      <c r="E3570" t="s">
        <v>652</v>
      </c>
      <c r="F3570" t="s">
        <v>1191</v>
      </c>
      <c r="G3570" t="s">
        <v>76</v>
      </c>
      <c r="H3570" t="s">
        <v>47</v>
      </c>
      <c r="I3570" t="s">
        <v>22</v>
      </c>
      <c r="J3570" t="s">
        <v>24</v>
      </c>
      <c r="K3570" t="s">
        <v>43</v>
      </c>
      <c r="L3570" t="s">
        <v>529</v>
      </c>
      <c r="M3570" s="2">
        <v>0</v>
      </c>
      <c r="N3570" s="3">
        <v>48</v>
      </c>
      <c r="O3570" s="3">
        <v>2</v>
      </c>
      <c r="P3570">
        <v>3</v>
      </c>
      <c r="Q3570" t="s">
        <v>7880</v>
      </c>
    </row>
    <row r="3571" spans="1:17" x14ac:dyDescent="0.25">
      <c r="A3571" t="s">
        <v>4839</v>
      </c>
      <c r="B3571" s="1">
        <v>41326</v>
      </c>
      <c r="C3571" t="s">
        <v>3860</v>
      </c>
      <c r="D3571" t="s">
        <v>73</v>
      </c>
      <c r="E3571" t="s">
        <v>652</v>
      </c>
      <c r="F3571" t="s">
        <v>1191</v>
      </c>
      <c r="G3571" t="s">
        <v>76</v>
      </c>
      <c r="H3571" t="s">
        <v>47</v>
      </c>
      <c r="I3571" t="s">
        <v>22</v>
      </c>
      <c r="J3571" t="s">
        <v>24</v>
      </c>
      <c r="K3571" t="s">
        <v>43</v>
      </c>
      <c r="L3571" t="s">
        <v>2046</v>
      </c>
      <c r="M3571" s="2">
        <v>0</v>
      </c>
      <c r="N3571" s="3">
        <v>47</v>
      </c>
      <c r="O3571" s="3">
        <v>16</v>
      </c>
      <c r="P3571">
        <v>2</v>
      </c>
      <c r="Q3571" t="s">
        <v>7880</v>
      </c>
    </row>
    <row r="3572" spans="1:17" x14ac:dyDescent="0.25">
      <c r="A3572" t="s">
        <v>4839</v>
      </c>
      <c r="B3572" s="1">
        <v>41326</v>
      </c>
      <c r="C3572" t="s">
        <v>3860</v>
      </c>
      <c r="D3572" t="s">
        <v>73</v>
      </c>
      <c r="E3572" t="s">
        <v>652</v>
      </c>
      <c r="F3572" t="s">
        <v>1191</v>
      </c>
      <c r="G3572" t="s">
        <v>76</v>
      </c>
      <c r="H3572" t="s">
        <v>47</v>
      </c>
      <c r="I3572" t="s">
        <v>22</v>
      </c>
      <c r="J3572" t="s">
        <v>24</v>
      </c>
      <c r="K3572" t="s">
        <v>63</v>
      </c>
      <c r="L3572" t="s">
        <v>158</v>
      </c>
      <c r="M3572" s="2">
        <v>0</v>
      </c>
      <c r="N3572" s="3">
        <v>54</v>
      </c>
      <c r="O3572" s="3">
        <v>17</v>
      </c>
      <c r="P3572">
        <v>4</v>
      </c>
      <c r="Q3572" t="s">
        <v>7880</v>
      </c>
    </row>
    <row r="3573" spans="1:17" x14ac:dyDescent="0.25">
      <c r="A3573" t="s">
        <v>4840</v>
      </c>
      <c r="B3573" s="1">
        <v>41327</v>
      </c>
      <c r="C3573" t="s">
        <v>1998</v>
      </c>
      <c r="D3573" t="s">
        <v>101</v>
      </c>
      <c r="E3573" t="s">
        <v>743</v>
      </c>
      <c r="F3573" t="s">
        <v>743</v>
      </c>
      <c r="G3573" t="s">
        <v>41</v>
      </c>
      <c r="H3573" t="s">
        <v>31</v>
      </c>
      <c r="I3573" t="s">
        <v>32</v>
      </c>
      <c r="J3573" t="s">
        <v>24</v>
      </c>
      <c r="K3573" t="s">
        <v>145</v>
      </c>
      <c r="L3573" t="s">
        <v>1861</v>
      </c>
      <c r="M3573" s="2">
        <v>0</v>
      </c>
      <c r="N3573" s="3">
        <v>312</v>
      </c>
      <c r="O3573" s="3">
        <v>147</v>
      </c>
      <c r="P3573">
        <v>11</v>
      </c>
      <c r="Q3573" t="s">
        <v>7881</v>
      </c>
    </row>
    <row r="3574" spans="1:17" x14ac:dyDescent="0.25">
      <c r="A3574" t="s">
        <v>4841</v>
      </c>
      <c r="B3574" s="1">
        <v>41327</v>
      </c>
      <c r="C3574" t="s">
        <v>100</v>
      </c>
      <c r="D3574" t="s">
        <v>101</v>
      </c>
      <c r="E3574" t="s">
        <v>471</v>
      </c>
      <c r="F3574" t="s">
        <v>1104</v>
      </c>
      <c r="G3574" t="s">
        <v>41</v>
      </c>
      <c r="H3574" t="s">
        <v>47</v>
      </c>
      <c r="I3574" t="s">
        <v>32</v>
      </c>
      <c r="J3574" t="s">
        <v>24</v>
      </c>
      <c r="K3574" t="s">
        <v>25</v>
      </c>
      <c r="L3574" t="s">
        <v>583</v>
      </c>
      <c r="M3574" s="2">
        <v>0</v>
      </c>
      <c r="N3574" s="3">
        <v>97</v>
      </c>
      <c r="O3574" s="3">
        <v>4</v>
      </c>
      <c r="P3574">
        <v>2</v>
      </c>
      <c r="Q3574" t="s">
        <v>7881</v>
      </c>
    </row>
    <row r="3575" spans="1:17" x14ac:dyDescent="0.25">
      <c r="A3575" t="s">
        <v>4842</v>
      </c>
      <c r="B3575" s="1">
        <v>41327</v>
      </c>
      <c r="C3575" t="s">
        <v>3351</v>
      </c>
      <c r="D3575" t="s">
        <v>28</v>
      </c>
      <c r="E3575" t="s">
        <v>29</v>
      </c>
      <c r="F3575" t="s">
        <v>1962</v>
      </c>
      <c r="G3575" t="s">
        <v>20</v>
      </c>
      <c r="H3575" t="s">
        <v>31</v>
      </c>
      <c r="I3575" t="s">
        <v>22</v>
      </c>
      <c r="J3575" t="s">
        <v>24</v>
      </c>
      <c r="K3575" t="s">
        <v>141</v>
      </c>
      <c r="L3575" t="s">
        <v>4843</v>
      </c>
      <c r="M3575" s="2">
        <v>0</v>
      </c>
      <c r="N3575" s="3">
        <v>2478</v>
      </c>
      <c r="O3575" s="3">
        <v>1041</v>
      </c>
      <c r="P3575">
        <v>5</v>
      </c>
      <c r="Q3575" t="s">
        <v>7881</v>
      </c>
    </row>
    <row r="3576" spans="1:17" x14ac:dyDescent="0.25">
      <c r="A3576" t="s">
        <v>4844</v>
      </c>
      <c r="B3576" s="1">
        <v>41327</v>
      </c>
      <c r="C3576" t="s">
        <v>2260</v>
      </c>
      <c r="D3576" t="s">
        <v>73</v>
      </c>
      <c r="E3576" t="s">
        <v>534</v>
      </c>
      <c r="F3576" t="s">
        <v>535</v>
      </c>
      <c r="G3576" t="s">
        <v>76</v>
      </c>
      <c r="H3576" t="s">
        <v>31</v>
      </c>
      <c r="I3576" t="s">
        <v>32</v>
      </c>
      <c r="J3576" t="s">
        <v>24</v>
      </c>
      <c r="K3576" t="s">
        <v>43</v>
      </c>
      <c r="L3576" t="s">
        <v>4845</v>
      </c>
      <c r="M3576" s="2">
        <v>0</v>
      </c>
      <c r="N3576" s="3">
        <v>58</v>
      </c>
      <c r="O3576" s="3">
        <v>8</v>
      </c>
      <c r="P3576">
        <v>2</v>
      </c>
      <c r="Q3576" t="s">
        <v>7880</v>
      </c>
    </row>
    <row r="3577" spans="1:17" x14ac:dyDescent="0.25">
      <c r="A3577" t="s">
        <v>4844</v>
      </c>
      <c r="B3577" s="1">
        <v>41327</v>
      </c>
      <c r="C3577" t="s">
        <v>2260</v>
      </c>
      <c r="D3577" t="s">
        <v>73</v>
      </c>
      <c r="E3577" t="s">
        <v>534</v>
      </c>
      <c r="F3577" t="s">
        <v>535</v>
      </c>
      <c r="G3577" t="s">
        <v>76</v>
      </c>
      <c r="H3577" t="s">
        <v>31</v>
      </c>
      <c r="I3577" t="s">
        <v>32</v>
      </c>
      <c r="J3577" t="s">
        <v>24</v>
      </c>
      <c r="K3577" t="s">
        <v>78</v>
      </c>
      <c r="L3577" t="s">
        <v>2460</v>
      </c>
      <c r="M3577" s="2">
        <v>0</v>
      </c>
      <c r="N3577" s="3">
        <v>27</v>
      </c>
      <c r="O3577" s="3">
        <v>6</v>
      </c>
      <c r="P3577">
        <v>3</v>
      </c>
      <c r="Q3577" t="s">
        <v>7881</v>
      </c>
    </row>
    <row r="3578" spans="1:17" x14ac:dyDescent="0.25">
      <c r="A3578" t="s">
        <v>4846</v>
      </c>
      <c r="B3578" s="1">
        <v>41328</v>
      </c>
      <c r="C3578" t="s">
        <v>4847</v>
      </c>
      <c r="D3578" t="s">
        <v>38</v>
      </c>
      <c r="E3578" t="s">
        <v>178</v>
      </c>
      <c r="F3578" t="s">
        <v>3890</v>
      </c>
      <c r="G3578" t="s">
        <v>41</v>
      </c>
      <c r="H3578" t="s">
        <v>21</v>
      </c>
      <c r="I3578" t="s">
        <v>32</v>
      </c>
      <c r="J3578" t="s">
        <v>24</v>
      </c>
      <c r="K3578" t="s">
        <v>43</v>
      </c>
      <c r="L3578" t="s">
        <v>2635</v>
      </c>
      <c r="M3578" s="2">
        <v>0</v>
      </c>
      <c r="N3578" s="3">
        <v>57</v>
      </c>
      <c r="O3578" s="3">
        <v>6</v>
      </c>
      <c r="P3578">
        <v>4</v>
      </c>
      <c r="Q3578" t="s">
        <v>7881</v>
      </c>
    </row>
    <row r="3579" spans="1:17" x14ac:dyDescent="0.25">
      <c r="A3579" t="s">
        <v>4848</v>
      </c>
      <c r="B3579" s="1">
        <v>41328</v>
      </c>
      <c r="C3579" t="s">
        <v>2167</v>
      </c>
      <c r="D3579" t="s">
        <v>86</v>
      </c>
      <c r="E3579" t="s">
        <v>2141</v>
      </c>
      <c r="F3579" t="s">
        <v>4434</v>
      </c>
      <c r="G3579" t="s">
        <v>76</v>
      </c>
      <c r="H3579" t="s">
        <v>47</v>
      </c>
      <c r="I3579" t="s">
        <v>32</v>
      </c>
      <c r="J3579" t="s">
        <v>107</v>
      </c>
      <c r="K3579" t="s">
        <v>108</v>
      </c>
      <c r="L3579" t="s">
        <v>749</v>
      </c>
      <c r="M3579" s="2">
        <v>0.1</v>
      </c>
      <c r="N3579" s="3">
        <v>475</v>
      </c>
      <c r="O3579" s="3">
        <v>26</v>
      </c>
      <c r="P3579">
        <v>2</v>
      </c>
      <c r="Q3579" t="s">
        <v>7880</v>
      </c>
    </row>
    <row r="3580" spans="1:17" x14ac:dyDescent="0.25">
      <c r="A3580" t="s">
        <v>4849</v>
      </c>
      <c r="B3580" s="1">
        <v>41328</v>
      </c>
      <c r="C3580" t="s">
        <v>4850</v>
      </c>
      <c r="D3580" t="s">
        <v>73</v>
      </c>
      <c r="E3580" t="s">
        <v>196</v>
      </c>
      <c r="F3580" t="s">
        <v>2391</v>
      </c>
      <c r="G3580" t="s">
        <v>76</v>
      </c>
      <c r="H3580" t="s">
        <v>47</v>
      </c>
      <c r="I3580" t="s">
        <v>54</v>
      </c>
      <c r="J3580" t="s">
        <v>34</v>
      </c>
      <c r="K3580" t="s">
        <v>218</v>
      </c>
      <c r="L3580" t="s">
        <v>3030</v>
      </c>
      <c r="M3580" s="2">
        <v>0</v>
      </c>
      <c r="N3580" s="3">
        <v>101</v>
      </c>
      <c r="O3580" s="3">
        <v>38</v>
      </c>
      <c r="P3580">
        <v>2</v>
      </c>
      <c r="Q3580" t="s">
        <v>7880</v>
      </c>
    </row>
    <row r="3581" spans="1:17" x14ac:dyDescent="0.25">
      <c r="A3581" t="s">
        <v>4849</v>
      </c>
      <c r="B3581" s="1">
        <v>41328</v>
      </c>
      <c r="C3581" t="s">
        <v>4850</v>
      </c>
      <c r="D3581" t="s">
        <v>73</v>
      </c>
      <c r="E3581" t="s">
        <v>196</v>
      </c>
      <c r="F3581" t="s">
        <v>2391</v>
      </c>
      <c r="G3581" t="s">
        <v>76</v>
      </c>
      <c r="H3581" t="s">
        <v>47</v>
      </c>
      <c r="I3581" t="s">
        <v>54</v>
      </c>
      <c r="J3581" t="s">
        <v>24</v>
      </c>
      <c r="K3581" t="s">
        <v>169</v>
      </c>
      <c r="L3581" t="s">
        <v>3820</v>
      </c>
      <c r="M3581" s="2">
        <v>0</v>
      </c>
      <c r="N3581" s="3">
        <v>147</v>
      </c>
      <c r="O3581" s="3">
        <v>65</v>
      </c>
      <c r="P3581">
        <v>6</v>
      </c>
      <c r="Q3581" t="s">
        <v>7880</v>
      </c>
    </row>
    <row r="3582" spans="1:17" x14ac:dyDescent="0.25">
      <c r="A3582" t="s">
        <v>4849</v>
      </c>
      <c r="B3582" s="1">
        <v>41328</v>
      </c>
      <c r="C3582" t="s">
        <v>4850</v>
      </c>
      <c r="D3582" t="s">
        <v>73</v>
      </c>
      <c r="E3582" t="s">
        <v>196</v>
      </c>
      <c r="F3582" t="s">
        <v>2391</v>
      </c>
      <c r="G3582" t="s">
        <v>76</v>
      </c>
      <c r="H3582" t="s">
        <v>47</v>
      </c>
      <c r="I3582" t="s">
        <v>54</v>
      </c>
      <c r="J3582" t="s">
        <v>107</v>
      </c>
      <c r="K3582" t="s">
        <v>136</v>
      </c>
      <c r="L3582" t="s">
        <v>2994</v>
      </c>
      <c r="M3582" s="2">
        <v>0.4</v>
      </c>
      <c r="N3582" s="3">
        <v>222</v>
      </c>
      <c r="O3582" s="3">
        <v>-100</v>
      </c>
      <c r="P3582">
        <v>2</v>
      </c>
      <c r="Q3582" t="s">
        <v>7880</v>
      </c>
    </row>
    <row r="3583" spans="1:17" x14ac:dyDescent="0.25">
      <c r="A3583" t="s">
        <v>4851</v>
      </c>
      <c r="B3583" s="1">
        <v>41330</v>
      </c>
      <c r="C3583" t="s">
        <v>4852</v>
      </c>
      <c r="D3583" t="s">
        <v>28</v>
      </c>
      <c r="E3583" t="s">
        <v>664</v>
      </c>
      <c r="F3583" t="s">
        <v>665</v>
      </c>
      <c r="G3583" t="s">
        <v>20</v>
      </c>
      <c r="H3583" t="s">
        <v>21</v>
      </c>
      <c r="I3583" t="s">
        <v>32</v>
      </c>
      <c r="J3583" t="s">
        <v>107</v>
      </c>
      <c r="K3583" t="s">
        <v>186</v>
      </c>
      <c r="L3583" t="s">
        <v>4853</v>
      </c>
      <c r="M3583" s="2">
        <v>0</v>
      </c>
      <c r="N3583" s="3">
        <v>161</v>
      </c>
      <c r="O3583" s="3">
        <v>19</v>
      </c>
      <c r="P3583">
        <v>4</v>
      </c>
      <c r="Q3583" t="s">
        <v>7881</v>
      </c>
    </row>
    <row r="3584" spans="1:17" x14ac:dyDescent="0.25">
      <c r="A3584" t="s">
        <v>4854</v>
      </c>
      <c r="B3584" s="1">
        <v>41330</v>
      </c>
      <c r="C3584" t="s">
        <v>4855</v>
      </c>
      <c r="D3584" t="s">
        <v>28</v>
      </c>
      <c r="E3584" t="s">
        <v>29</v>
      </c>
      <c r="F3584" t="s">
        <v>4856</v>
      </c>
      <c r="G3584" t="s">
        <v>20</v>
      </c>
      <c r="H3584" t="s">
        <v>21</v>
      </c>
      <c r="I3584" t="s">
        <v>22</v>
      </c>
      <c r="J3584" t="s">
        <v>24</v>
      </c>
      <c r="K3584" t="s">
        <v>25</v>
      </c>
      <c r="L3584" t="s">
        <v>3100</v>
      </c>
      <c r="M3584" s="2">
        <v>0</v>
      </c>
      <c r="N3584" s="3">
        <v>112</v>
      </c>
      <c r="O3584" s="3">
        <v>40</v>
      </c>
      <c r="P3584">
        <v>4</v>
      </c>
      <c r="Q3584" t="s">
        <v>7881</v>
      </c>
    </row>
    <row r="3585" spans="1:17" x14ac:dyDescent="0.25">
      <c r="A3585" t="s">
        <v>4854</v>
      </c>
      <c r="B3585" s="1">
        <v>41330</v>
      </c>
      <c r="C3585" t="s">
        <v>4855</v>
      </c>
      <c r="D3585" t="s">
        <v>28</v>
      </c>
      <c r="E3585" t="s">
        <v>29</v>
      </c>
      <c r="F3585" t="s">
        <v>4856</v>
      </c>
      <c r="G3585" t="s">
        <v>20</v>
      </c>
      <c r="H3585" t="s">
        <v>21</v>
      </c>
      <c r="I3585" t="s">
        <v>22</v>
      </c>
      <c r="J3585" t="s">
        <v>24</v>
      </c>
      <c r="K3585" t="s">
        <v>50</v>
      </c>
      <c r="L3585" t="s">
        <v>200</v>
      </c>
      <c r="M3585" s="2">
        <v>0</v>
      </c>
      <c r="N3585" s="3">
        <v>423</v>
      </c>
      <c r="O3585" s="3">
        <v>186</v>
      </c>
      <c r="P3585">
        <v>2</v>
      </c>
      <c r="Q3585" t="s">
        <v>7881</v>
      </c>
    </row>
    <row r="3586" spans="1:17" x14ac:dyDescent="0.25">
      <c r="A3586" t="s">
        <v>4857</v>
      </c>
      <c r="B3586" s="1">
        <v>41330</v>
      </c>
      <c r="C3586" t="s">
        <v>488</v>
      </c>
      <c r="D3586" t="s">
        <v>38</v>
      </c>
      <c r="E3586" t="s">
        <v>495</v>
      </c>
      <c r="F3586" t="s">
        <v>930</v>
      </c>
      <c r="G3586" t="s">
        <v>41</v>
      </c>
      <c r="H3586" t="s">
        <v>47</v>
      </c>
      <c r="I3586" t="s">
        <v>32</v>
      </c>
      <c r="J3586" t="s">
        <v>24</v>
      </c>
      <c r="K3586" t="s">
        <v>78</v>
      </c>
      <c r="L3586" t="s">
        <v>328</v>
      </c>
      <c r="M3586" s="2">
        <v>0</v>
      </c>
      <c r="N3586" s="3">
        <v>23</v>
      </c>
      <c r="O3586" s="3">
        <v>6</v>
      </c>
      <c r="P3586">
        <v>2</v>
      </c>
      <c r="Q3586" t="s">
        <v>7880</v>
      </c>
    </row>
    <row r="3587" spans="1:17" x14ac:dyDescent="0.25">
      <c r="A3587" t="s">
        <v>4858</v>
      </c>
      <c r="B3587" s="1">
        <v>41330</v>
      </c>
      <c r="C3587" t="s">
        <v>4545</v>
      </c>
      <c r="D3587" t="s">
        <v>101</v>
      </c>
      <c r="E3587" t="s">
        <v>183</v>
      </c>
      <c r="F3587" t="s">
        <v>724</v>
      </c>
      <c r="G3587" t="s">
        <v>41</v>
      </c>
      <c r="H3587" t="s">
        <v>31</v>
      </c>
      <c r="I3587" t="s">
        <v>22</v>
      </c>
      <c r="J3587" t="s">
        <v>24</v>
      </c>
      <c r="K3587" t="s">
        <v>50</v>
      </c>
      <c r="L3587" t="s">
        <v>1768</v>
      </c>
      <c r="M3587" s="2">
        <v>0.1</v>
      </c>
      <c r="N3587" s="3">
        <v>98</v>
      </c>
      <c r="O3587" s="3">
        <v>12</v>
      </c>
      <c r="P3587">
        <v>2</v>
      </c>
      <c r="Q3587" t="s">
        <v>7881</v>
      </c>
    </row>
    <row r="3588" spans="1:17" x14ac:dyDescent="0.25">
      <c r="A3588" t="s">
        <v>4859</v>
      </c>
      <c r="B3588" s="1">
        <v>41330</v>
      </c>
      <c r="C3588" t="s">
        <v>165</v>
      </c>
      <c r="D3588" t="s">
        <v>237</v>
      </c>
      <c r="E3588" t="s">
        <v>238</v>
      </c>
      <c r="F3588" t="s">
        <v>2528</v>
      </c>
      <c r="G3588" t="s">
        <v>76</v>
      </c>
      <c r="H3588" t="s">
        <v>47</v>
      </c>
      <c r="I3588" t="s">
        <v>32</v>
      </c>
      <c r="J3588" t="s">
        <v>34</v>
      </c>
      <c r="K3588" t="s">
        <v>35</v>
      </c>
      <c r="L3588" t="s">
        <v>2557</v>
      </c>
      <c r="M3588" s="2">
        <v>0.5</v>
      </c>
      <c r="N3588" s="3">
        <v>1322</v>
      </c>
      <c r="O3588" s="3">
        <v>-317</v>
      </c>
      <c r="P3588">
        <v>6</v>
      </c>
      <c r="Q3588" t="s">
        <v>7880</v>
      </c>
    </row>
    <row r="3589" spans="1:17" x14ac:dyDescent="0.25">
      <c r="A3589" t="s">
        <v>4859</v>
      </c>
      <c r="B3589" s="1">
        <v>41330</v>
      </c>
      <c r="C3589" t="s">
        <v>165</v>
      </c>
      <c r="D3589" t="s">
        <v>237</v>
      </c>
      <c r="E3589" t="s">
        <v>238</v>
      </c>
      <c r="F3589" t="s">
        <v>2528</v>
      </c>
      <c r="G3589" t="s">
        <v>76</v>
      </c>
      <c r="H3589" t="s">
        <v>47</v>
      </c>
      <c r="I3589" t="s">
        <v>32</v>
      </c>
      <c r="J3589" t="s">
        <v>34</v>
      </c>
      <c r="K3589" t="s">
        <v>218</v>
      </c>
      <c r="L3589" t="s">
        <v>4860</v>
      </c>
      <c r="M3589" s="2">
        <v>0.5</v>
      </c>
      <c r="N3589" s="3">
        <v>143</v>
      </c>
      <c r="O3589" s="3">
        <v>-106</v>
      </c>
      <c r="P3589">
        <v>7</v>
      </c>
      <c r="Q3589" t="s">
        <v>7880</v>
      </c>
    </row>
    <row r="3590" spans="1:17" x14ac:dyDescent="0.25">
      <c r="A3590" t="s">
        <v>4859</v>
      </c>
      <c r="B3590" s="1">
        <v>41330</v>
      </c>
      <c r="C3590" t="s">
        <v>165</v>
      </c>
      <c r="D3590" t="s">
        <v>237</v>
      </c>
      <c r="E3590" t="s">
        <v>238</v>
      </c>
      <c r="F3590" t="s">
        <v>2528</v>
      </c>
      <c r="G3590" t="s">
        <v>76</v>
      </c>
      <c r="H3590" t="s">
        <v>47</v>
      </c>
      <c r="I3590" t="s">
        <v>32</v>
      </c>
      <c r="J3590" t="s">
        <v>107</v>
      </c>
      <c r="K3590" t="s">
        <v>136</v>
      </c>
      <c r="L3590" t="s">
        <v>2378</v>
      </c>
      <c r="M3590" s="2">
        <v>0.5</v>
      </c>
      <c r="N3590" s="3">
        <v>773</v>
      </c>
      <c r="O3590" s="3">
        <v>-681</v>
      </c>
      <c r="P3590">
        <v>10</v>
      </c>
      <c r="Q3590" t="s">
        <v>7880</v>
      </c>
    </row>
    <row r="3591" spans="1:17" x14ac:dyDescent="0.25">
      <c r="A3591" t="s">
        <v>4861</v>
      </c>
      <c r="B3591" s="1">
        <v>41331</v>
      </c>
      <c r="C3591" t="s">
        <v>1726</v>
      </c>
      <c r="D3591" t="s">
        <v>101</v>
      </c>
      <c r="E3591" t="s">
        <v>183</v>
      </c>
      <c r="F3591" t="s">
        <v>633</v>
      </c>
      <c r="G3591" t="s">
        <v>41</v>
      </c>
      <c r="H3591" t="s">
        <v>47</v>
      </c>
      <c r="I3591" t="s">
        <v>32</v>
      </c>
      <c r="J3591" t="s">
        <v>34</v>
      </c>
      <c r="K3591" t="s">
        <v>218</v>
      </c>
      <c r="L3591" t="s">
        <v>2010</v>
      </c>
      <c r="M3591" s="2">
        <v>0</v>
      </c>
      <c r="N3591" s="3">
        <v>19</v>
      </c>
      <c r="O3591" s="3">
        <v>8</v>
      </c>
      <c r="P3591">
        <v>1</v>
      </c>
      <c r="Q3591" t="s">
        <v>7881</v>
      </c>
    </row>
    <row r="3592" spans="1:17" x14ac:dyDescent="0.25">
      <c r="A3592" t="s">
        <v>4862</v>
      </c>
      <c r="B3592" s="1">
        <v>41331</v>
      </c>
      <c r="C3592" t="s">
        <v>925</v>
      </c>
      <c r="D3592" t="s">
        <v>86</v>
      </c>
      <c r="E3592" t="s">
        <v>226</v>
      </c>
      <c r="F3592" t="s">
        <v>226</v>
      </c>
      <c r="G3592" t="s">
        <v>76</v>
      </c>
      <c r="H3592" t="s">
        <v>47</v>
      </c>
      <c r="I3592" t="s">
        <v>95</v>
      </c>
      <c r="J3592" t="s">
        <v>34</v>
      </c>
      <c r="K3592" t="s">
        <v>218</v>
      </c>
      <c r="L3592" t="s">
        <v>2095</v>
      </c>
      <c r="M3592" s="2">
        <v>0</v>
      </c>
      <c r="N3592" s="3">
        <v>439</v>
      </c>
      <c r="O3592" s="3">
        <v>220</v>
      </c>
      <c r="P3592">
        <v>9</v>
      </c>
      <c r="Q3592" t="s">
        <v>7881</v>
      </c>
    </row>
    <row r="3593" spans="1:17" x14ac:dyDescent="0.25">
      <c r="A3593" t="s">
        <v>4862</v>
      </c>
      <c r="B3593" s="1">
        <v>41331</v>
      </c>
      <c r="C3593" t="s">
        <v>925</v>
      </c>
      <c r="D3593" t="s">
        <v>86</v>
      </c>
      <c r="E3593" t="s">
        <v>226</v>
      </c>
      <c r="F3593" t="s">
        <v>226</v>
      </c>
      <c r="G3593" t="s">
        <v>76</v>
      </c>
      <c r="H3593" t="s">
        <v>47</v>
      </c>
      <c r="I3593" t="s">
        <v>95</v>
      </c>
      <c r="J3593" t="s">
        <v>24</v>
      </c>
      <c r="K3593" t="s">
        <v>25</v>
      </c>
      <c r="L3593" t="s">
        <v>23</v>
      </c>
      <c r="M3593" s="2">
        <v>0</v>
      </c>
      <c r="N3593" s="3">
        <v>179</v>
      </c>
      <c r="O3593" s="3">
        <v>38</v>
      </c>
      <c r="P3593">
        <v>6</v>
      </c>
      <c r="Q3593" t="s">
        <v>7881</v>
      </c>
    </row>
    <row r="3594" spans="1:17" x14ac:dyDescent="0.25">
      <c r="A3594" t="s">
        <v>4863</v>
      </c>
      <c r="B3594" s="1">
        <v>41331</v>
      </c>
      <c r="C3594" t="s">
        <v>3134</v>
      </c>
      <c r="D3594" t="s">
        <v>38</v>
      </c>
      <c r="E3594" t="s">
        <v>178</v>
      </c>
      <c r="F3594" t="s">
        <v>4004</v>
      </c>
      <c r="G3594" t="s">
        <v>41</v>
      </c>
      <c r="H3594" t="s">
        <v>31</v>
      </c>
      <c r="I3594" t="s">
        <v>32</v>
      </c>
      <c r="J3594" t="s">
        <v>34</v>
      </c>
      <c r="K3594" t="s">
        <v>97</v>
      </c>
      <c r="L3594" t="s">
        <v>4864</v>
      </c>
      <c r="M3594" s="2">
        <v>0.1</v>
      </c>
      <c r="N3594" s="3">
        <v>456</v>
      </c>
      <c r="O3594" s="3">
        <v>-25</v>
      </c>
      <c r="P3594">
        <v>6</v>
      </c>
      <c r="Q3594" t="s">
        <v>7880</v>
      </c>
    </row>
    <row r="3595" spans="1:17" x14ac:dyDescent="0.25">
      <c r="A3595" t="s">
        <v>4865</v>
      </c>
      <c r="B3595" s="1">
        <v>41332</v>
      </c>
      <c r="C3595" t="s">
        <v>2186</v>
      </c>
      <c r="D3595" t="s">
        <v>28</v>
      </c>
      <c r="E3595" t="s">
        <v>664</v>
      </c>
      <c r="F3595" t="s">
        <v>665</v>
      </c>
      <c r="G3595" t="s">
        <v>20</v>
      </c>
      <c r="H3595" t="s">
        <v>21</v>
      </c>
      <c r="I3595" t="s">
        <v>22</v>
      </c>
      <c r="J3595" t="s">
        <v>24</v>
      </c>
      <c r="K3595" t="s">
        <v>141</v>
      </c>
      <c r="L3595" t="s">
        <v>4866</v>
      </c>
      <c r="M3595" s="2">
        <v>0</v>
      </c>
      <c r="N3595" s="3">
        <v>5274</v>
      </c>
      <c r="O3595" s="3">
        <v>1898</v>
      </c>
      <c r="P3595">
        <v>10</v>
      </c>
      <c r="Q3595" t="s">
        <v>7881</v>
      </c>
    </row>
    <row r="3596" spans="1:17" x14ac:dyDescent="0.25">
      <c r="A3596" t="s">
        <v>4865</v>
      </c>
      <c r="B3596" s="1">
        <v>41332</v>
      </c>
      <c r="C3596" t="s">
        <v>2186</v>
      </c>
      <c r="D3596" t="s">
        <v>28</v>
      </c>
      <c r="E3596" t="s">
        <v>664</v>
      </c>
      <c r="F3596" t="s">
        <v>665</v>
      </c>
      <c r="G3596" t="s">
        <v>20</v>
      </c>
      <c r="H3596" t="s">
        <v>21</v>
      </c>
      <c r="I3596" t="s">
        <v>22</v>
      </c>
      <c r="J3596" t="s">
        <v>107</v>
      </c>
      <c r="K3596" t="s">
        <v>147</v>
      </c>
      <c r="L3596" t="s">
        <v>3873</v>
      </c>
      <c r="M3596" s="2">
        <v>0</v>
      </c>
      <c r="N3596" s="3">
        <v>1429</v>
      </c>
      <c r="O3596" s="3">
        <v>472</v>
      </c>
      <c r="P3596">
        <v>4</v>
      </c>
      <c r="Q3596" t="s">
        <v>7881</v>
      </c>
    </row>
    <row r="3597" spans="1:17" x14ac:dyDescent="0.25">
      <c r="A3597" t="s">
        <v>4867</v>
      </c>
      <c r="B3597" s="1">
        <v>41332</v>
      </c>
      <c r="C3597" t="s">
        <v>4868</v>
      </c>
      <c r="D3597" t="s">
        <v>28</v>
      </c>
      <c r="E3597" t="s">
        <v>29</v>
      </c>
      <c r="F3597" t="s">
        <v>4869</v>
      </c>
      <c r="G3597" t="s">
        <v>20</v>
      </c>
      <c r="H3597" t="s">
        <v>31</v>
      </c>
      <c r="I3597" t="s">
        <v>32</v>
      </c>
      <c r="J3597" t="s">
        <v>24</v>
      </c>
      <c r="K3597" t="s">
        <v>141</v>
      </c>
      <c r="L3597" t="s">
        <v>4870</v>
      </c>
      <c r="M3597" s="2">
        <v>0</v>
      </c>
      <c r="N3597" s="3">
        <v>137</v>
      </c>
      <c r="O3597" s="3">
        <v>48</v>
      </c>
      <c r="P3597">
        <v>2</v>
      </c>
      <c r="Q3597" t="s">
        <v>7881</v>
      </c>
    </row>
    <row r="3598" spans="1:17" x14ac:dyDescent="0.25">
      <c r="A3598" t="s">
        <v>4867</v>
      </c>
      <c r="B3598" s="1">
        <v>41332</v>
      </c>
      <c r="C3598" t="s">
        <v>4868</v>
      </c>
      <c r="D3598" t="s">
        <v>28</v>
      </c>
      <c r="E3598" t="s">
        <v>29</v>
      </c>
      <c r="F3598" t="s">
        <v>4869</v>
      </c>
      <c r="G3598" t="s">
        <v>20</v>
      </c>
      <c r="H3598" t="s">
        <v>31</v>
      </c>
      <c r="I3598" t="s">
        <v>32</v>
      </c>
      <c r="J3598" t="s">
        <v>107</v>
      </c>
      <c r="K3598" t="s">
        <v>186</v>
      </c>
      <c r="L3598" t="s">
        <v>185</v>
      </c>
      <c r="M3598" s="2">
        <v>0</v>
      </c>
      <c r="N3598" s="3">
        <v>743</v>
      </c>
      <c r="O3598" s="3">
        <v>349</v>
      </c>
      <c r="P3598">
        <v>3</v>
      </c>
      <c r="Q3598" t="s">
        <v>7881</v>
      </c>
    </row>
    <row r="3599" spans="1:17" x14ac:dyDescent="0.25">
      <c r="A3599" t="s">
        <v>4871</v>
      </c>
      <c r="B3599" s="1">
        <v>41332</v>
      </c>
      <c r="C3599" t="s">
        <v>3825</v>
      </c>
      <c r="D3599" t="s">
        <v>38</v>
      </c>
      <c r="E3599" t="s">
        <v>59</v>
      </c>
      <c r="F3599" t="s">
        <v>300</v>
      </c>
      <c r="G3599" t="s">
        <v>41</v>
      </c>
      <c r="H3599" t="s">
        <v>31</v>
      </c>
      <c r="I3599" t="s">
        <v>22</v>
      </c>
      <c r="J3599" t="s">
        <v>24</v>
      </c>
      <c r="K3599" t="s">
        <v>141</v>
      </c>
      <c r="L3599" t="s">
        <v>1006</v>
      </c>
      <c r="M3599" s="2">
        <v>0.1</v>
      </c>
      <c r="N3599" s="3">
        <v>756</v>
      </c>
      <c r="O3599" s="3">
        <v>-59</v>
      </c>
      <c r="P3599">
        <v>14</v>
      </c>
      <c r="Q3599" t="s">
        <v>7880</v>
      </c>
    </row>
    <row r="3600" spans="1:17" x14ac:dyDescent="0.25">
      <c r="A3600" t="s">
        <v>4872</v>
      </c>
      <c r="B3600" s="1">
        <v>41333</v>
      </c>
      <c r="C3600" t="s">
        <v>3468</v>
      </c>
      <c r="D3600" t="s">
        <v>86</v>
      </c>
      <c r="E3600" t="s">
        <v>2311</v>
      </c>
      <c r="F3600" t="s">
        <v>2312</v>
      </c>
      <c r="G3600" t="s">
        <v>76</v>
      </c>
      <c r="H3600" t="s">
        <v>31</v>
      </c>
      <c r="I3600" t="s">
        <v>54</v>
      </c>
      <c r="J3600" t="s">
        <v>24</v>
      </c>
      <c r="K3600" t="s">
        <v>78</v>
      </c>
      <c r="L3600" t="s">
        <v>2654</v>
      </c>
      <c r="M3600" s="2">
        <v>0</v>
      </c>
      <c r="N3600" s="3">
        <v>43</v>
      </c>
      <c r="O3600" s="3">
        <v>11</v>
      </c>
      <c r="P3600">
        <v>4</v>
      </c>
      <c r="Q3600" t="s">
        <v>7880</v>
      </c>
    </row>
    <row r="3601" spans="1:17" x14ac:dyDescent="0.25">
      <c r="A3601" t="s">
        <v>4873</v>
      </c>
      <c r="B3601" s="1">
        <v>41333</v>
      </c>
      <c r="C3601" t="s">
        <v>769</v>
      </c>
      <c r="D3601" t="s">
        <v>38</v>
      </c>
      <c r="E3601" t="s">
        <v>820</v>
      </c>
      <c r="F3601" t="s">
        <v>4060</v>
      </c>
      <c r="G3601" t="s">
        <v>41</v>
      </c>
      <c r="H3601" t="s">
        <v>31</v>
      </c>
      <c r="I3601" t="s">
        <v>95</v>
      </c>
      <c r="J3601" t="s">
        <v>24</v>
      </c>
      <c r="K3601" t="s">
        <v>78</v>
      </c>
      <c r="L3601" t="s">
        <v>2826</v>
      </c>
      <c r="M3601" s="2">
        <v>0.5</v>
      </c>
      <c r="N3601" s="3">
        <v>7</v>
      </c>
      <c r="O3601" s="3">
        <v>-4</v>
      </c>
      <c r="P3601">
        <v>2</v>
      </c>
      <c r="Q3601" t="s">
        <v>7880</v>
      </c>
    </row>
    <row r="3602" spans="1:17" x14ac:dyDescent="0.25">
      <c r="A3602" t="s">
        <v>4874</v>
      </c>
      <c r="B3602" s="1">
        <v>41333</v>
      </c>
      <c r="C3602" t="s">
        <v>324</v>
      </c>
      <c r="D3602" t="s">
        <v>28</v>
      </c>
      <c r="E3602" t="s">
        <v>29</v>
      </c>
      <c r="F3602" t="s">
        <v>4813</v>
      </c>
      <c r="G3602" t="s">
        <v>20</v>
      </c>
      <c r="H3602" t="s">
        <v>31</v>
      </c>
      <c r="I3602" t="s">
        <v>32</v>
      </c>
      <c r="J3602" t="s">
        <v>24</v>
      </c>
      <c r="K3602" t="s">
        <v>63</v>
      </c>
      <c r="L3602" t="s">
        <v>3933</v>
      </c>
      <c r="M3602" s="2">
        <v>0</v>
      </c>
      <c r="N3602" s="3">
        <v>85</v>
      </c>
      <c r="O3602" s="3">
        <v>31</v>
      </c>
      <c r="P3602">
        <v>6</v>
      </c>
      <c r="Q3602" t="s">
        <v>7881</v>
      </c>
    </row>
    <row r="3603" spans="1:17" x14ac:dyDescent="0.25">
      <c r="A3603" t="s">
        <v>4874</v>
      </c>
      <c r="B3603" s="1">
        <v>41333</v>
      </c>
      <c r="C3603" t="s">
        <v>324</v>
      </c>
      <c r="D3603" t="s">
        <v>28</v>
      </c>
      <c r="E3603" t="s">
        <v>29</v>
      </c>
      <c r="F3603" t="s">
        <v>4813</v>
      </c>
      <c r="G3603" t="s">
        <v>20</v>
      </c>
      <c r="H3603" t="s">
        <v>31</v>
      </c>
      <c r="I3603" t="s">
        <v>32</v>
      </c>
      <c r="J3603" t="s">
        <v>24</v>
      </c>
      <c r="K3603" t="s">
        <v>145</v>
      </c>
      <c r="L3603" t="s">
        <v>4875</v>
      </c>
      <c r="M3603" s="2">
        <v>0</v>
      </c>
      <c r="N3603" s="3">
        <v>66</v>
      </c>
      <c r="O3603" s="3">
        <v>18</v>
      </c>
      <c r="P3603">
        <v>5</v>
      </c>
      <c r="Q3603" t="s">
        <v>7881</v>
      </c>
    </row>
    <row r="3604" spans="1:17" x14ac:dyDescent="0.25">
      <c r="A3604" t="s">
        <v>4876</v>
      </c>
      <c r="B3604" s="1">
        <v>41334</v>
      </c>
      <c r="C3604" t="s">
        <v>4317</v>
      </c>
      <c r="D3604" t="s">
        <v>101</v>
      </c>
      <c r="E3604" t="s">
        <v>471</v>
      </c>
      <c r="F3604" t="s">
        <v>1886</v>
      </c>
      <c r="G3604" t="s">
        <v>41</v>
      </c>
      <c r="H3604" t="s">
        <v>21</v>
      </c>
      <c r="I3604" t="s">
        <v>54</v>
      </c>
      <c r="J3604" t="s">
        <v>34</v>
      </c>
      <c r="K3604" t="s">
        <v>35</v>
      </c>
      <c r="L3604" t="s">
        <v>1036</v>
      </c>
      <c r="M3604" s="2">
        <v>0.1</v>
      </c>
      <c r="N3604" s="3">
        <v>371</v>
      </c>
      <c r="O3604" s="3">
        <v>115</v>
      </c>
      <c r="P3604">
        <v>1</v>
      </c>
      <c r="Q3604" t="s">
        <v>7881</v>
      </c>
    </row>
    <row r="3605" spans="1:17" x14ac:dyDescent="0.25">
      <c r="A3605" t="s">
        <v>4877</v>
      </c>
      <c r="B3605" s="1">
        <v>41334</v>
      </c>
      <c r="C3605" t="s">
        <v>1986</v>
      </c>
      <c r="D3605" t="s">
        <v>73</v>
      </c>
      <c r="E3605" t="s">
        <v>3509</v>
      </c>
      <c r="F3605" t="s">
        <v>4878</v>
      </c>
      <c r="G3605" t="s">
        <v>76</v>
      </c>
      <c r="H3605" t="s">
        <v>21</v>
      </c>
      <c r="I3605" t="s">
        <v>32</v>
      </c>
      <c r="J3605" t="s">
        <v>24</v>
      </c>
      <c r="K3605" t="s">
        <v>141</v>
      </c>
      <c r="L3605" t="s">
        <v>4879</v>
      </c>
      <c r="M3605" s="2">
        <v>0</v>
      </c>
      <c r="N3605" s="3">
        <v>325</v>
      </c>
      <c r="O3605" s="3">
        <v>75</v>
      </c>
      <c r="P3605">
        <v>6</v>
      </c>
      <c r="Q3605" t="s">
        <v>7880</v>
      </c>
    </row>
    <row r="3606" spans="1:17" x14ac:dyDescent="0.25">
      <c r="A3606" t="s">
        <v>4877</v>
      </c>
      <c r="B3606" s="1">
        <v>41334</v>
      </c>
      <c r="C3606" t="s">
        <v>1986</v>
      </c>
      <c r="D3606" t="s">
        <v>73</v>
      </c>
      <c r="E3606" t="s">
        <v>3509</v>
      </c>
      <c r="F3606" t="s">
        <v>4878</v>
      </c>
      <c r="G3606" t="s">
        <v>76</v>
      </c>
      <c r="H3606" t="s">
        <v>21</v>
      </c>
      <c r="I3606" t="s">
        <v>32</v>
      </c>
      <c r="J3606" t="s">
        <v>24</v>
      </c>
      <c r="K3606" t="s">
        <v>25</v>
      </c>
      <c r="L3606" t="s">
        <v>3811</v>
      </c>
      <c r="M3606" s="2">
        <v>0</v>
      </c>
      <c r="N3606" s="3">
        <v>62</v>
      </c>
      <c r="O3606" s="3">
        <v>29</v>
      </c>
      <c r="P3606">
        <v>3</v>
      </c>
      <c r="Q3606" t="s">
        <v>7880</v>
      </c>
    </row>
    <row r="3607" spans="1:17" x14ac:dyDescent="0.25">
      <c r="A3607" t="s">
        <v>4880</v>
      </c>
      <c r="B3607" s="1">
        <v>41334</v>
      </c>
      <c r="C3607" t="s">
        <v>413</v>
      </c>
      <c r="D3607" t="s">
        <v>38</v>
      </c>
      <c r="E3607" t="s">
        <v>67</v>
      </c>
      <c r="F3607" t="s">
        <v>4881</v>
      </c>
      <c r="G3607" t="s">
        <v>41</v>
      </c>
      <c r="H3607" t="s">
        <v>31</v>
      </c>
      <c r="I3607" t="s">
        <v>32</v>
      </c>
      <c r="J3607" t="s">
        <v>24</v>
      </c>
      <c r="K3607" t="s">
        <v>78</v>
      </c>
      <c r="L3607" t="s">
        <v>2494</v>
      </c>
      <c r="M3607" s="2">
        <v>0</v>
      </c>
      <c r="N3607" s="3">
        <v>121</v>
      </c>
      <c r="O3607" s="3">
        <v>55</v>
      </c>
      <c r="P3607">
        <v>12</v>
      </c>
      <c r="Q3607" t="s">
        <v>7880</v>
      </c>
    </row>
    <row r="3608" spans="1:17" x14ac:dyDescent="0.25">
      <c r="A3608" t="s">
        <v>4880</v>
      </c>
      <c r="B3608" s="1">
        <v>41334</v>
      </c>
      <c r="C3608" t="s">
        <v>413</v>
      </c>
      <c r="D3608" t="s">
        <v>38</v>
      </c>
      <c r="E3608" t="s">
        <v>67</v>
      </c>
      <c r="F3608" t="s">
        <v>4881</v>
      </c>
      <c r="G3608" t="s">
        <v>41</v>
      </c>
      <c r="H3608" t="s">
        <v>31</v>
      </c>
      <c r="I3608" t="s">
        <v>32</v>
      </c>
      <c r="J3608" t="s">
        <v>24</v>
      </c>
      <c r="K3608" t="s">
        <v>145</v>
      </c>
      <c r="L3608" t="s">
        <v>3777</v>
      </c>
      <c r="M3608" s="2">
        <v>0</v>
      </c>
      <c r="N3608" s="3">
        <v>59</v>
      </c>
      <c r="O3608" s="3">
        <v>24</v>
      </c>
      <c r="P3608">
        <v>2</v>
      </c>
      <c r="Q3608" t="s">
        <v>7881</v>
      </c>
    </row>
    <row r="3609" spans="1:17" x14ac:dyDescent="0.25">
      <c r="A3609" t="s">
        <v>4880</v>
      </c>
      <c r="B3609" s="1">
        <v>41334</v>
      </c>
      <c r="C3609" t="s">
        <v>413</v>
      </c>
      <c r="D3609" t="s">
        <v>38</v>
      </c>
      <c r="E3609" t="s">
        <v>67</v>
      </c>
      <c r="F3609" t="s">
        <v>4881</v>
      </c>
      <c r="G3609" t="s">
        <v>41</v>
      </c>
      <c r="H3609" t="s">
        <v>31</v>
      </c>
      <c r="I3609" t="s">
        <v>32</v>
      </c>
      <c r="J3609" t="s">
        <v>107</v>
      </c>
      <c r="K3609" t="s">
        <v>136</v>
      </c>
      <c r="L3609" t="s">
        <v>436</v>
      </c>
      <c r="M3609" s="2">
        <v>0.15</v>
      </c>
      <c r="N3609" s="3">
        <v>136</v>
      </c>
      <c r="O3609" s="3">
        <v>29</v>
      </c>
      <c r="P3609">
        <v>2</v>
      </c>
      <c r="Q3609" t="s">
        <v>7881</v>
      </c>
    </row>
    <row r="3610" spans="1:17" x14ac:dyDescent="0.25">
      <c r="A3610" t="s">
        <v>4882</v>
      </c>
      <c r="B3610" s="1">
        <v>41334</v>
      </c>
      <c r="C3610" t="s">
        <v>426</v>
      </c>
      <c r="D3610" t="s">
        <v>18</v>
      </c>
      <c r="E3610" t="s">
        <v>19</v>
      </c>
      <c r="F3610" t="s">
        <v>19</v>
      </c>
      <c r="G3610" t="s">
        <v>20</v>
      </c>
      <c r="H3610" t="s">
        <v>47</v>
      </c>
      <c r="I3610" t="s">
        <v>32</v>
      </c>
      <c r="J3610" t="s">
        <v>34</v>
      </c>
      <c r="K3610" t="s">
        <v>218</v>
      </c>
      <c r="L3610" t="s">
        <v>4883</v>
      </c>
      <c r="M3610" s="2">
        <v>0.6</v>
      </c>
      <c r="N3610" s="3">
        <v>116</v>
      </c>
      <c r="O3610" s="3">
        <v>-157</v>
      </c>
      <c r="P3610">
        <v>5</v>
      </c>
      <c r="Q3610" t="s">
        <v>7881</v>
      </c>
    </row>
    <row r="3611" spans="1:17" x14ac:dyDescent="0.25">
      <c r="A3611" t="s">
        <v>4884</v>
      </c>
      <c r="B3611" s="1">
        <v>41335</v>
      </c>
      <c r="C3611" t="s">
        <v>1433</v>
      </c>
      <c r="D3611" t="s">
        <v>38</v>
      </c>
      <c r="E3611" t="s">
        <v>284</v>
      </c>
      <c r="F3611" t="s">
        <v>445</v>
      </c>
      <c r="G3611" t="s">
        <v>41</v>
      </c>
      <c r="H3611" t="s">
        <v>47</v>
      </c>
      <c r="I3611" t="s">
        <v>32</v>
      </c>
      <c r="J3611" t="s">
        <v>34</v>
      </c>
      <c r="K3611" t="s">
        <v>35</v>
      </c>
      <c r="L3611" t="s">
        <v>3145</v>
      </c>
      <c r="M3611" s="2">
        <v>0.1</v>
      </c>
      <c r="N3611" s="3">
        <v>329</v>
      </c>
      <c r="O3611" s="3">
        <v>4</v>
      </c>
      <c r="P3611">
        <v>1</v>
      </c>
      <c r="Q3611" t="s">
        <v>7881</v>
      </c>
    </row>
    <row r="3612" spans="1:17" x14ac:dyDescent="0.25">
      <c r="A3612" t="s">
        <v>4884</v>
      </c>
      <c r="B3612" s="1">
        <v>41335</v>
      </c>
      <c r="C3612" t="s">
        <v>1433</v>
      </c>
      <c r="D3612" t="s">
        <v>38</v>
      </c>
      <c r="E3612" t="s">
        <v>284</v>
      </c>
      <c r="F3612" t="s">
        <v>445</v>
      </c>
      <c r="G3612" t="s">
        <v>41</v>
      </c>
      <c r="H3612" t="s">
        <v>47</v>
      </c>
      <c r="I3612" t="s">
        <v>32</v>
      </c>
      <c r="J3612" t="s">
        <v>24</v>
      </c>
      <c r="K3612" t="s">
        <v>78</v>
      </c>
      <c r="L3612" t="s">
        <v>2178</v>
      </c>
      <c r="M3612" s="2">
        <v>0</v>
      </c>
      <c r="N3612" s="3">
        <v>44</v>
      </c>
      <c r="O3612" s="3">
        <v>20</v>
      </c>
      <c r="P3612">
        <v>5</v>
      </c>
      <c r="Q3612" t="s">
        <v>7881</v>
      </c>
    </row>
    <row r="3613" spans="1:17" x14ac:dyDescent="0.25">
      <c r="A3613" t="s">
        <v>4884</v>
      </c>
      <c r="B3613" s="1">
        <v>41335</v>
      </c>
      <c r="C3613" t="s">
        <v>1433</v>
      </c>
      <c r="D3613" t="s">
        <v>38</v>
      </c>
      <c r="E3613" t="s">
        <v>284</v>
      </c>
      <c r="F3613" t="s">
        <v>445</v>
      </c>
      <c r="G3613" t="s">
        <v>41</v>
      </c>
      <c r="H3613" t="s">
        <v>47</v>
      </c>
      <c r="I3613" t="s">
        <v>32</v>
      </c>
      <c r="J3613" t="s">
        <v>24</v>
      </c>
      <c r="K3613" t="s">
        <v>91</v>
      </c>
      <c r="L3613" t="s">
        <v>1750</v>
      </c>
      <c r="M3613" s="2">
        <v>0</v>
      </c>
      <c r="N3613" s="3">
        <v>9</v>
      </c>
      <c r="O3613" s="3">
        <v>3</v>
      </c>
      <c r="P3613">
        <v>2</v>
      </c>
      <c r="Q3613" t="s">
        <v>7880</v>
      </c>
    </row>
    <row r="3614" spans="1:17" x14ac:dyDescent="0.25">
      <c r="A3614" t="s">
        <v>4885</v>
      </c>
      <c r="B3614" s="1">
        <v>41336</v>
      </c>
      <c r="C3614" t="s">
        <v>4067</v>
      </c>
      <c r="D3614" t="s">
        <v>81</v>
      </c>
      <c r="E3614" t="s">
        <v>82</v>
      </c>
      <c r="F3614" t="s">
        <v>82</v>
      </c>
      <c r="G3614" t="s">
        <v>41</v>
      </c>
      <c r="H3614" t="s">
        <v>47</v>
      </c>
      <c r="I3614" t="s">
        <v>22</v>
      </c>
      <c r="J3614" t="s">
        <v>24</v>
      </c>
      <c r="K3614" t="s">
        <v>78</v>
      </c>
      <c r="L3614" t="s">
        <v>356</v>
      </c>
      <c r="M3614" s="2">
        <v>0</v>
      </c>
      <c r="N3614" s="3">
        <v>21</v>
      </c>
      <c r="O3614" s="3">
        <v>5</v>
      </c>
      <c r="P3614">
        <v>2</v>
      </c>
      <c r="Q3614" t="s">
        <v>7881</v>
      </c>
    </row>
    <row r="3615" spans="1:17" x14ac:dyDescent="0.25">
      <c r="A3615" t="s">
        <v>4885</v>
      </c>
      <c r="B3615" s="1">
        <v>41336</v>
      </c>
      <c r="C3615" t="s">
        <v>4067</v>
      </c>
      <c r="D3615" t="s">
        <v>81</v>
      </c>
      <c r="E3615" t="s">
        <v>82</v>
      </c>
      <c r="F3615" t="s">
        <v>82</v>
      </c>
      <c r="G3615" t="s">
        <v>41</v>
      </c>
      <c r="H3615" t="s">
        <v>47</v>
      </c>
      <c r="I3615" t="s">
        <v>22</v>
      </c>
      <c r="J3615" t="s">
        <v>107</v>
      </c>
      <c r="K3615" t="s">
        <v>186</v>
      </c>
      <c r="L3615" t="s">
        <v>1497</v>
      </c>
      <c r="M3615" s="2">
        <v>0</v>
      </c>
      <c r="N3615" s="3">
        <v>130</v>
      </c>
      <c r="O3615" s="3">
        <v>13</v>
      </c>
      <c r="P3615">
        <v>3</v>
      </c>
      <c r="Q3615" t="s">
        <v>7881</v>
      </c>
    </row>
    <row r="3616" spans="1:17" x14ac:dyDescent="0.25">
      <c r="A3616" t="s">
        <v>4886</v>
      </c>
      <c r="B3616" s="1">
        <v>41337</v>
      </c>
      <c r="C3616" t="s">
        <v>344</v>
      </c>
      <c r="D3616" t="s">
        <v>101</v>
      </c>
      <c r="E3616" t="s">
        <v>183</v>
      </c>
      <c r="F3616" t="s">
        <v>687</v>
      </c>
      <c r="G3616" t="s">
        <v>41</v>
      </c>
      <c r="H3616" t="s">
        <v>47</v>
      </c>
      <c r="I3616" t="s">
        <v>22</v>
      </c>
      <c r="J3616" t="s">
        <v>24</v>
      </c>
      <c r="K3616" t="s">
        <v>91</v>
      </c>
      <c r="L3616" t="s">
        <v>2364</v>
      </c>
      <c r="M3616" s="2">
        <v>0</v>
      </c>
      <c r="N3616" s="3">
        <v>17</v>
      </c>
      <c r="O3616" s="3">
        <v>8</v>
      </c>
      <c r="P3616">
        <v>2</v>
      </c>
      <c r="Q3616" t="s">
        <v>7881</v>
      </c>
    </row>
    <row r="3617" spans="1:17" x14ac:dyDescent="0.25">
      <c r="A3617" t="s">
        <v>4886</v>
      </c>
      <c r="B3617" s="1">
        <v>41337</v>
      </c>
      <c r="C3617" t="s">
        <v>344</v>
      </c>
      <c r="D3617" t="s">
        <v>101</v>
      </c>
      <c r="E3617" t="s">
        <v>183</v>
      </c>
      <c r="F3617" t="s">
        <v>687</v>
      </c>
      <c r="G3617" t="s">
        <v>41</v>
      </c>
      <c r="H3617" t="s">
        <v>47</v>
      </c>
      <c r="I3617" t="s">
        <v>22</v>
      </c>
      <c r="J3617" t="s">
        <v>24</v>
      </c>
      <c r="K3617" t="s">
        <v>145</v>
      </c>
      <c r="L3617" t="s">
        <v>144</v>
      </c>
      <c r="M3617" s="2">
        <v>0</v>
      </c>
      <c r="N3617" s="3">
        <v>145</v>
      </c>
      <c r="O3617" s="3">
        <v>7</v>
      </c>
      <c r="P3617">
        <v>5</v>
      </c>
      <c r="Q3617" t="s">
        <v>7881</v>
      </c>
    </row>
    <row r="3618" spans="1:17" x14ac:dyDescent="0.25">
      <c r="A3618" t="s">
        <v>4887</v>
      </c>
      <c r="B3618" s="1">
        <v>41337</v>
      </c>
      <c r="C3618" t="s">
        <v>2782</v>
      </c>
      <c r="D3618" t="s">
        <v>101</v>
      </c>
      <c r="E3618" t="s">
        <v>183</v>
      </c>
      <c r="F3618" t="s">
        <v>2139</v>
      </c>
      <c r="G3618" t="s">
        <v>41</v>
      </c>
      <c r="H3618" t="s">
        <v>47</v>
      </c>
      <c r="I3618" t="s">
        <v>32</v>
      </c>
      <c r="J3618" t="s">
        <v>24</v>
      </c>
      <c r="K3618" t="s">
        <v>43</v>
      </c>
      <c r="L3618" t="s">
        <v>711</v>
      </c>
      <c r="M3618" s="2">
        <v>0</v>
      </c>
      <c r="N3618" s="3">
        <v>54</v>
      </c>
      <c r="O3618" s="3">
        <v>4</v>
      </c>
      <c r="P3618">
        <v>3</v>
      </c>
      <c r="Q3618" t="s">
        <v>7881</v>
      </c>
    </row>
    <row r="3619" spans="1:17" x14ac:dyDescent="0.25">
      <c r="A3619" t="s">
        <v>4888</v>
      </c>
      <c r="B3619" s="1">
        <v>41338</v>
      </c>
      <c r="C3619" t="s">
        <v>3407</v>
      </c>
      <c r="D3619" t="s">
        <v>500</v>
      </c>
      <c r="E3619" t="s">
        <v>501</v>
      </c>
      <c r="F3619" t="s">
        <v>502</v>
      </c>
      <c r="G3619" t="s">
        <v>20</v>
      </c>
      <c r="H3619" t="s">
        <v>31</v>
      </c>
      <c r="I3619" t="s">
        <v>54</v>
      </c>
      <c r="J3619" t="s">
        <v>34</v>
      </c>
      <c r="K3619" t="s">
        <v>35</v>
      </c>
      <c r="L3619" t="s">
        <v>868</v>
      </c>
      <c r="M3619" s="2">
        <v>0</v>
      </c>
      <c r="N3619" s="3">
        <v>1236</v>
      </c>
      <c r="O3619" s="3">
        <v>383</v>
      </c>
      <c r="P3619">
        <v>3</v>
      </c>
      <c r="Q3619" t="s">
        <v>7881</v>
      </c>
    </row>
    <row r="3620" spans="1:17" x14ac:dyDescent="0.25">
      <c r="A3620" t="s">
        <v>4888</v>
      </c>
      <c r="B3620" s="1">
        <v>41338</v>
      </c>
      <c r="C3620" t="s">
        <v>3407</v>
      </c>
      <c r="D3620" t="s">
        <v>500</v>
      </c>
      <c r="E3620" t="s">
        <v>501</v>
      </c>
      <c r="F3620" t="s">
        <v>502</v>
      </c>
      <c r="G3620" t="s">
        <v>20</v>
      </c>
      <c r="H3620" t="s">
        <v>31</v>
      </c>
      <c r="I3620" t="s">
        <v>54</v>
      </c>
      <c r="J3620" t="s">
        <v>24</v>
      </c>
      <c r="K3620" t="s">
        <v>43</v>
      </c>
      <c r="L3620" t="s">
        <v>306</v>
      </c>
      <c r="M3620" s="2">
        <v>0</v>
      </c>
      <c r="N3620" s="3">
        <v>75</v>
      </c>
      <c r="O3620" s="3">
        <v>5</v>
      </c>
      <c r="P3620">
        <v>3</v>
      </c>
      <c r="Q3620" t="s">
        <v>7880</v>
      </c>
    </row>
    <row r="3621" spans="1:17" x14ac:dyDescent="0.25">
      <c r="A3621" t="s">
        <v>4888</v>
      </c>
      <c r="B3621" s="1">
        <v>41338</v>
      </c>
      <c r="C3621" t="s">
        <v>3407</v>
      </c>
      <c r="D3621" t="s">
        <v>500</v>
      </c>
      <c r="E3621" t="s">
        <v>501</v>
      </c>
      <c r="F3621" t="s">
        <v>502</v>
      </c>
      <c r="G3621" t="s">
        <v>20</v>
      </c>
      <c r="H3621" t="s">
        <v>31</v>
      </c>
      <c r="I3621" t="s">
        <v>54</v>
      </c>
      <c r="J3621" t="s">
        <v>24</v>
      </c>
      <c r="K3621" t="s">
        <v>63</v>
      </c>
      <c r="L3621" t="s">
        <v>1009</v>
      </c>
      <c r="M3621" s="2">
        <v>0</v>
      </c>
      <c r="N3621" s="3">
        <v>33</v>
      </c>
      <c r="O3621" s="3">
        <v>11</v>
      </c>
      <c r="P3621">
        <v>2</v>
      </c>
      <c r="Q3621" t="s">
        <v>7881</v>
      </c>
    </row>
    <row r="3622" spans="1:17" x14ac:dyDescent="0.25">
      <c r="A3622" t="s">
        <v>4888</v>
      </c>
      <c r="B3622" s="1">
        <v>41338</v>
      </c>
      <c r="C3622" t="s">
        <v>3407</v>
      </c>
      <c r="D3622" t="s">
        <v>500</v>
      </c>
      <c r="E3622" t="s">
        <v>501</v>
      </c>
      <c r="F3622" t="s">
        <v>502</v>
      </c>
      <c r="G3622" t="s">
        <v>20</v>
      </c>
      <c r="H3622" t="s">
        <v>31</v>
      </c>
      <c r="I3622" t="s">
        <v>54</v>
      </c>
      <c r="J3622" t="s">
        <v>24</v>
      </c>
      <c r="K3622" t="s">
        <v>50</v>
      </c>
      <c r="L3622" t="s">
        <v>986</v>
      </c>
      <c r="M3622" s="2">
        <v>0</v>
      </c>
      <c r="N3622" s="3">
        <v>426</v>
      </c>
      <c r="O3622" s="3">
        <v>68</v>
      </c>
      <c r="P3622">
        <v>3</v>
      </c>
      <c r="Q3622" t="s">
        <v>7880</v>
      </c>
    </row>
    <row r="3623" spans="1:17" x14ac:dyDescent="0.25">
      <c r="A3623" t="s">
        <v>4888</v>
      </c>
      <c r="B3623" s="1">
        <v>41338</v>
      </c>
      <c r="C3623" t="s">
        <v>3407</v>
      </c>
      <c r="D3623" t="s">
        <v>500</v>
      </c>
      <c r="E3623" t="s">
        <v>501</v>
      </c>
      <c r="F3623" t="s">
        <v>502</v>
      </c>
      <c r="G3623" t="s">
        <v>20</v>
      </c>
      <c r="H3623" t="s">
        <v>31</v>
      </c>
      <c r="I3623" t="s">
        <v>54</v>
      </c>
      <c r="J3623" t="s">
        <v>107</v>
      </c>
      <c r="K3623" t="s">
        <v>136</v>
      </c>
      <c r="L3623" t="s">
        <v>1710</v>
      </c>
      <c r="M3623" s="2">
        <v>0</v>
      </c>
      <c r="N3623" s="3">
        <v>262</v>
      </c>
      <c r="O3623" s="3">
        <v>29</v>
      </c>
      <c r="P3623">
        <v>2</v>
      </c>
      <c r="Q3623" t="s">
        <v>7880</v>
      </c>
    </row>
    <row r="3624" spans="1:17" x14ac:dyDescent="0.25">
      <c r="A3624" t="s">
        <v>4889</v>
      </c>
      <c r="B3624" s="1">
        <v>41339</v>
      </c>
      <c r="C3624" t="s">
        <v>406</v>
      </c>
      <c r="D3624" t="s">
        <v>28</v>
      </c>
      <c r="E3624" t="s">
        <v>29</v>
      </c>
      <c r="F3624" t="s">
        <v>1556</v>
      </c>
      <c r="G3624" t="s">
        <v>20</v>
      </c>
      <c r="H3624" t="s">
        <v>31</v>
      </c>
      <c r="I3624" t="s">
        <v>54</v>
      </c>
      <c r="J3624" t="s">
        <v>24</v>
      </c>
      <c r="K3624" t="s">
        <v>25</v>
      </c>
      <c r="L3624" t="s">
        <v>1062</v>
      </c>
      <c r="M3624" s="2">
        <v>0</v>
      </c>
      <c r="N3624" s="3">
        <v>45</v>
      </c>
      <c r="O3624" s="3">
        <v>23</v>
      </c>
      <c r="P3624">
        <v>1</v>
      </c>
      <c r="Q3624" t="s">
        <v>7880</v>
      </c>
    </row>
    <row r="3625" spans="1:17" x14ac:dyDescent="0.25">
      <c r="A3625" t="s">
        <v>4889</v>
      </c>
      <c r="B3625" s="1">
        <v>41339</v>
      </c>
      <c r="C3625" t="s">
        <v>406</v>
      </c>
      <c r="D3625" t="s">
        <v>28</v>
      </c>
      <c r="E3625" t="s">
        <v>29</v>
      </c>
      <c r="F3625" t="s">
        <v>1556</v>
      </c>
      <c r="G3625" t="s">
        <v>20</v>
      </c>
      <c r="H3625" t="s">
        <v>31</v>
      </c>
      <c r="I3625" t="s">
        <v>54</v>
      </c>
      <c r="J3625" t="s">
        <v>107</v>
      </c>
      <c r="K3625" t="s">
        <v>108</v>
      </c>
      <c r="L3625" t="s">
        <v>2267</v>
      </c>
      <c r="M3625" s="2">
        <v>0</v>
      </c>
      <c r="N3625" s="3">
        <v>621</v>
      </c>
      <c r="O3625" s="3">
        <v>236</v>
      </c>
      <c r="P3625">
        <v>2</v>
      </c>
      <c r="Q3625" t="s">
        <v>7881</v>
      </c>
    </row>
    <row r="3626" spans="1:17" x14ac:dyDescent="0.25">
      <c r="A3626" t="s">
        <v>4890</v>
      </c>
      <c r="B3626" s="1">
        <v>41340</v>
      </c>
      <c r="C3626" t="s">
        <v>2059</v>
      </c>
      <c r="D3626" t="s">
        <v>119</v>
      </c>
      <c r="E3626" t="s">
        <v>604</v>
      </c>
      <c r="F3626" t="s">
        <v>3002</v>
      </c>
      <c r="G3626" t="s">
        <v>41</v>
      </c>
      <c r="H3626" t="s">
        <v>31</v>
      </c>
      <c r="I3626" t="s">
        <v>32</v>
      </c>
      <c r="J3626" t="s">
        <v>34</v>
      </c>
      <c r="K3626" t="s">
        <v>89</v>
      </c>
      <c r="L3626" t="s">
        <v>4891</v>
      </c>
      <c r="M3626" s="2">
        <v>0.7</v>
      </c>
      <c r="N3626" s="3">
        <v>311</v>
      </c>
      <c r="O3626" s="3">
        <v>-644</v>
      </c>
      <c r="P3626">
        <v>2</v>
      </c>
      <c r="Q3626" t="s">
        <v>7880</v>
      </c>
    </row>
    <row r="3627" spans="1:17" x14ac:dyDescent="0.25">
      <c r="A3627" t="s">
        <v>4892</v>
      </c>
      <c r="B3627" s="1">
        <v>41341</v>
      </c>
      <c r="C3627" t="s">
        <v>3120</v>
      </c>
      <c r="D3627" t="s">
        <v>38</v>
      </c>
      <c r="E3627" t="s">
        <v>820</v>
      </c>
      <c r="F3627" t="s">
        <v>4740</v>
      </c>
      <c r="G3627" t="s">
        <v>41</v>
      </c>
      <c r="H3627" t="s">
        <v>47</v>
      </c>
      <c r="I3627" t="s">
        <v>32</v>
      </c>
      <c r="J3627" t="s">
        <v>34</v>
      </c>
      <c r="K3627" t="s">
        <v>218</v>
      </c>
      <c r="L3627" t="s">
        <v>3714</v>
      </c>
      <c r="M3627" s="2">
        <v>0</v>
      </c>
      <c r="N3627" s="3">
        <v>52</v>
      </c>
      <c r="O3627" s="3">
        <v>25</v>
      </c>
      <c r="P3627">
        <v>3</v>
      </c>
      <c r="Q3627" t="s">
        <v>7880</v>
      </c>
    </row>
    <row r="3628" spans="1:17" x14ac:dyDescent="0.25">
      <c r="A3628" t="s">
        <v>4892</v>
      </c>
      <c r="B3628" s="1">
        <v>41341</v>
      </c>
      <c r="C3628" t="s">
        <v>3120</v>
      </c>
      <c r="D3628" t="s">
        <v>38</v>
      </c>
      <c r="E3628" t="s">
        <v>820</v>
      </c>
      <c r="F3628" t="s">
        <v>4740</v>
      </c>
      <c r="G3628" t="s">
        <v>41</v>
      </c>
      <c r="H3628" t="s">
        <v>47</v>
      </c>
      <c r="I3628" t="s">
        <v>32</v>
      </c>
      <c r="J3628" t="s">
        <v>24</v>
      </c>
      <c r="K3628" t="s">
        <v>141</v>
      </c>
      <c r="L3628" t="s">
        <v>4893</v>
      </c>
      <c r="M3628" s="2">
        <v>0.1</v>
      </c>
      <c r="N3628" s="3">
        <v>232</v>
      </c>
      <c r="O3628" s="3">
        <v>80</v>
      </c>
      <c r="P3628">
        <v>7</v>
      </c>
      <c r="Q3628" t="s">
        <v>7880</v>
      </c>
    </row>
    <row r="3629" spans="1:17" x14ac:dyDescent="0.25">
      <c r="A3629" t="s">
        <v>4892</v>
      </c>
      <c r="B3629" s="1">
        <v>41341</v>
      </c>
      <c r="C3629" t="s">
        <v>3120</v>
      </c>
      <c r="D3629" t="s">
        <v>38</v>
      </c>
      <c r="E3629" t="s">
        <v>820</v>
      </c>
      <c r="F3629" t="s">
        <v>4740</v>
      </c>
      <c r="G3629" t="s">
        <v>41</v>
      </c>
      <c r="H3629" t="s">
        <v>47</v>
      </c>
      <c r="I3629" t="s">
        <v>32</v>
      </c>
      <c r="J3629" t="s">
        <v>24</v>
      </c>
      <c r="K3629" t="s">
        <v>43</v>
      </c>
      <c r="L3629" t="s">
        <v>2188</v>
      </c>
      <c r="M3629" s="2">
        <v>0</v>
      </c>
      <c r="N3629" s="3">
        <v>99</v>
      </c>
      <c r="O3629" s="3">
        <v>41</v>
      </c>
      <c r="P3629">
        <v>5</v>
      </c>
      <c r="Q3629" t="s">
        <v>7881</v>
      </c>
    </row>
    <row r="3630" spans="1:17" x14ac:dyDescent="0.25">
      <c r="A3630" t="s">
        <v>4894</v>
      </c>
      <c r="B3630" s="1">
        <v>41341</v>
      </c>
      <c r="C3630" t="s">
        <v>929</v>
      </c>
      <c r="D3630" t="s">
        <v>101</v>
      </c>
      <c r="E3630" t="s">
        <v>183</v>
      </c>
      <c r="F3630" t="s">
        <v>1374</v>
      </c>
      <c r="G3630" t="s">
        <v>41</v>
      </c>
      <c r="H3630" t="s">
        <v>21</v>
      </c>
      <c r="I3630" t="s">
        <v>22</v>
      </c>
      <c r="J3630" t="s">
        <v>24</v>
      </c>
      <c r="K3630" t="s">
        <v>169</v>
      </c>
      <c r="L3630" t="s">
        <v>3573</v>
      </c>
      <c r="M3630" s="2">
        <v>0</v>
      </c>
      <c r="N3630" s="3">
        <v>125</v>
      </c>
      <c r="O3630" s="3">
        <v>6</v>
      </c>
      <c r="P3630">
        <v>5</v>
      </c>
      <c r="Q3630" t="s">
        <v>7880</v>
      </c>
    </row>
    <row r="3631" spans="1:17" x14ac:dyDescent="0.25">
      <c r="A3631" t="s">
        <v>4894</v>
      </c>
      <c r="B3631" s="1">
        <v>41341</v>
      </c>
      <c r="C3631" t="s">
        <v>929</v>
      </c>
      <c r="D3631" t="s">
        <v>101</v>
      </c>
      <c r="E3631" t="s">
        <v>183</v>
      </c>
      <c r="F3631" t="s">
        <v>1374</v>
      </c>
      <c r="G3631" t="s">
        <v>41</v>
      </c>
      <c r="H3631" t="s">
        <v>21</v>
      </c>
      <c r="I3631" t="s">
        <v>22</v>
      </c>
      <c r="J3631" t="s">
        <v>24</v>
      </c>
      <c r="K3631" t="s">
        <v>91</v>
      </c>
      <c r="L3631" t="s">
        <v>3831</v>
      </c>
      <c r="M3631" s="2">
        <v>0</v>
      </c>
      <c r="N3631" s="3">
        <v>19</v>
      </c>
      <c r="O3631" s="3">
        <v>9</v>
      </c>
      <c r="P3631">
        <v>3</v>
      </c>
      <c r="Q3631" t="s">
        <v>7880</v>
      </c>
    </row>
    <row r="3632" spans="1:17" x14ac:dyDescent="0.25">
      <c r="A3632" t="s">
        <v>4894</v>
      </c>
      <c r="B3632" s="1">
        <v>41341</v>
      </c>
      <c r="C3632" t="s">
        <v>929</v>
      </c>
      <c r="D3632" t="s">
        <v>101</v>
      </c>
      <c r="E3632" t="s">
        <v>183</v>
      </c>
      <c r="F3632" t="s">
        <v>1374</v>
      </c>
      <c r="G3632" t="s">
        <v>41</v>
      </c>
      <c r="H3632" t="s">
        <v>21</v>
      </c>
      <c r="I3632" t="s">
        <v>22</v>
      </c>
      <c r="J3632" t="s">
        <v>107</v>
      </c>
      <c r="K3632" t="s">
        <v>108</v>
      </c>
      <c r="L3632" t="s">
        <v>1917</v>
      </c>
      <c r="M3632" s="2">
        <v>0</v>
      </c>
      <c r="N3632" s="3">
        <v>862</v>
      </c>
      <c r="O3632" s="3">
        <v>198</v>
      </c>
      <c r="P3632">
        <v>5</v>
      </c>
      <c r="Q3632" t="s">
        <v>7881</v>
      </c>
    </row>
    <row r="3633" spans="1:17" x14ac:dyDescent="0.25">
      <c r="A3633" t="s">
        <v>4895</v>
      </c>
      <c r="B3633" s="1">
        <v>41341</v>
      </c>
      <c r="C3633" t="s">
        <v>4317</v>
      </c>
      <c r="D3633" t="s">
        <v>81</v>
      </c>
      <c r="E3633" t="s">
        <v>82</v>
      </c>
      <c r="F3633" t="s">
        <v>82</v>
      </c>
      <c r="G3633" t="s">
        <v>41</v>
      </c>
      <c r="H3633" t="s">
        <v>21</v>
      </c>
      <c r="I3633" t="s">
        <v>95</v>
      </c>
      <c r="J3633" t="s">
        <v>24</v>
      </c>
      <c r="K3633" t="s">
        <v>91</v>
      </c>
      <c r="L3633" t="s">
        <v>606</v>
      </c>
      <c r="M3633" s="2">
        <v>0</v>
      </c>
      <c r="N3633" s="3">
        <v>23</v>
      </c>
      <c r="O3633" s="3">
        <v>4</v>
      </c>
      <c r="P3633">
        <v>2</v>
      </c>
      <c r="Q3633" t="s">
        <v>7880</v>
      </c>
    </row>
    <row r="3634" spans="1:17" x14ac:dyDescent="0.25">
      <c r="A3634" t="s">
        <v>4896</v>
      </c>
      <c r="B3634" s="1">
        <v>41341</v>
      </c>
      <c r="C3634" t="s">
        <v>4897</v>
      </c>
      <c r="D3634" t="s">
        <v>101</v>
      </c>
      <c r="E3634" t="s">
        <v>183</v>
      </c>
      <c r="F3634" t="s">
        <v>687</v>
      </c>
      <c r="G3634" t="s">
        <v>41</v>
      </c>
      <c r="H3634" t="s">
        <v>21</v>
      </c>
      <c r="I3634" t="s">
        <v>32</v>
      </c>
      <c r="J3634" t="s">
        <v>24</v>
      </c>
      <c r="K3634" t="s">
        <v>43</v>
      </c>
      <c r="L3634" t="s">
        <v>342</v>
      </c>
      <c r="M3634" s="2">
        <v>0</v>
      </c>
      <c r="N3634" s="3">
        <v>114</v>
      </c>
      <c r="O3634" s="3">
        <v>45</v>
      </c>
      <c r="P3634">
        <v>6</v>
      </c>
      <c r="Q3634" t="s">
        <v>7880</v>
      </c>
    </row>
    <row r="3635" spans="1:17" x14ac:dyDescent="0.25">
      <c r="A3635" t="s">
        <v>4898</v>
      </c>
      <c r="B3635" s="1">
        <v>41341</v>
      </c>
      <c r="C3635" t="s">
        <v>2146</v>
      </c>
      <c r="D3635" t="s">
        <v>101</v>
      </c>
      <c r="E3635" t="s">
        <v>454</v>
      </c>
      <c r="F3635" t="s">
        <v>454</v>
      </c>
      <c r="G3635" t="s">
        <v>41</v>
      </c>
      <c r="H3635" t="s">
        <v>31</v>
      </c>
      <c r="I3635" t="s">
        <v>32</v>
      </c>
      <c r="J3635" t="s">
        <v>24</v>
      </c>
      <c r="K3635" t="s">
        <v>43</v>
      </c>
      <c r="L3635" t="s">
        <v>3388</v>
      </c>
      <c r="M3635" s="2">
        <v>0.1</v>
      </c>
      <c r="N3635" s="3">
        <v>63</v>
      </c>
      <c r="O3635" s="3">
        <v>-1</v>
      </c>
      <c r="P3635">
        <v>4</v>
      </c>
      <c r="Q3635" t="s">
        <v>7881</v>
      </c>
    </row>
    <row r="3636" spans="1:17" x14ac:dyDescent="0.25">
      <c r="A3636" t="s">
        <v>4899</v>
      </c>
      <c r="B3636" s="1">
        <v>41344</v>
      </c>
      <c r="C3636" t="s">
        <v>2410</v>
      </c>
      <c r="D3636" t="s">
        <v>81</v>
      </c>
      <c r="E3636" t="s">
        <v>82</v>
      </c>
      <c r="F3636" t="s">
        <v>82</v>
      </c>
      <c r="G3636" t="s">
        <v>41</v>
      </c>
      <c r="H3636" t="s">
        <v>31</v>
      </c>
      <c r="I3636" t="s">
        <v>32</v>
      </c>
      <c r="J3636" t="s">
        <v>24</v>
      </c>
      <c r="K3636" t="s">
        <v>43</v>
      </c>
      <c r="L3636" t="s">
        <v>3077</v>
      </c>
      <c r="M3636" s="2">
        <v>0</v>
      </c>
      <c r="N3636" s="3">
        <v>133</v>
      </c>
      <c r="O3636" s="3">
        <v>44</v>
      </c>
      <c r="P3636">
        <v>3</v>
      </c>
      <c r="Q3636" t="s">
        <v>7880</v>
      </c>
    </row>
    <row r="3637" spans="1:17" x14ac:dyDescent="0.25">
      <c r="A3637" t="s">
        <v>4899</v>
      </c>
      <c r="B3637" s="1">
        <v>41344</v>
      </c>
      <c r="C3637" t="s">
        <v>2410</v>
      </c>
      <c r="D3637" t="s">
        <v>81</v>
      </c>
      <c r="E3637" t="s">
        <v>82</v>
      </c>
      <c r="F3637" t="s">
        <v>82</v>
      </c>
      <c r="G3637" t="s">
        <v>41</v>
      </c>
      <c r="H3637" t="s">
        <v>31</v>
      </c>
      <c r="I3637" t="s">
        <v>32</v>
      </c>
      <c r="J3637" t="s">
        <v>24</v>
      </c>
      <c r="K3637" t="s">
        <v>78</v>
      </c>
      <c r="L3637" t="s">
        <v>2320</v>
      </c>
      <c r="M3637" s="2">
        <v>0</v>
      </c>
      <c r="N3637" s="3">
        <v>296</v>
      </c>
      <c r="O3637" s="3">
        <v>50</v>
      </c>
      <c r="P3637">
        <v>10</v>
      </c>
      <c r="Q3637" t="s">
        <v>7881</v>
      </c>
    </row>
    <row r="3638" spans="1:17" x14ac:dyDescent="0.25">
      <c r="A3638" t="s">
        <v>4899</v>
      </c>
      <c r="B3638" s="1">
        <v>41344</v>
      </c>
      <c r="C3638" t="s">
        <v>2410</v>
      </c>
      <c r="D3638" t="s">
        <v>81</v>
      </c>
      <c r="E3638" t="s">
        <v>82</v>
      </c>
      <c r="F3638" t="s">
        <v>82</v>
      </c>
      <c r="G3638" t="s">
        <v>41</v>
      </c>
      <c r="H3638" t="s">
        <v>31</v>
      </c>
      <c r="I3638" t="s">
        <v>32</v>
      </c>
      <c r="J3638" t="s">
        <v>107</v>
      </c>
      <c r="K3638" t="s">
        <v>136</v>
      </c>
      <c r="L3638" t="s">
        <v>2378</v>
      </c>
      <c r="M3638" s="2">
        <v>0</v>
      </c>
      <c r="N3638" s="3">
        <v>464</v>
      </c>
      <c r="O3638" s="3">
        <v>28</v>
      </c>
      <c r="P3638">
        <v>3</v>
      </c>
      <c r="Q3638" t="s">
        <v>7881</v>
      </c>
    </row>
    <row r="3639" spans="1:17" x14ac:dyDescent="0.25">
      <c r="A3639" t="s">
        <v>4900</v>
      </c>
      <c r="B3639" s="1">
        <v>41344</v>
      </c>
      <c r="C3639" t="s">
        <v>492</v>
      </c>
      <c r="D3639" t="s">
        <v>38</v>
      </c>
      <c r="E3639" t="s">
        <v>59</v>
      </c>
      <c r="F3639" t="s">
        <v>4656</v>
      </c>
      <c r="G3639" t="s">
        <v>41</v>
      </c>
      <c r="H3639" t="s">
        <v>47</v>
      </c>
      <c r="I3639" t="s">
        <v>22</v>
      </c>
      <c r="J3639" t="s">
        <v>24</v>
      </c>
      <c r="K3639" t="s">
        <v>50</v>
      </c>
      <c r="L3639" t="s">
        <v>1410</v>
      </c>
      <c r="M3639" s="2">
        <v>0.1</v>
      </c>
      <c r="N3639" s="3">
        <v>110</v>
      </c>
      <c r="O3639" s="3">
        <v>2</v>
      </c>
      <c r="P3639">
        <v>7</v>
      </c>
      <c r="Q3639" t="s">
        <v>7881</v>
      </c>
    </row>
    <row r="3640" spans="1:17" x14ac:dyDescent="0.25">
      <c r="A3640" t="s">
        <v>4901</v>
      </c>
      <c r="B3640" s="1">
        <v>41344</v>
      </c>
      <c r="C3640" t="s">
        <v>1980</v>
      </c>
      <c r="D3640" t="s">
        <v>28</v>
      </c>
      <c r="E3640" t="s">
        <v>29</v>
      </c>
      <c r="F3640" t="s">
        <v>1430</v>
      </c>
      <c r="G3640" t="s">
        <v>20</v>
      </c>
      <c r="H3640" t="s">
        <v>31</v>
      </c>
      <c r="I3640" t="s">
        <v>95</v>
      </c>
      <c r="J3640" t="s">
        <v>24</v>
      </c>
      <c r="K3640" t="s">
        <v>78</v>
      </c>
      <c r="L3640" t="s">
        <v>2211</v>
      </c>
      <c r="M3640" s="2">
        <v>0</v>
      </c>
      <c r="N3640" s="3">
        <v>233</v>
      </c>
      <c r="O3640" s="3">
        <v>67</v>
      </c>
      <c r="P3640">
        <v>8</v>
      </c>
      <c r="Q3640" t="s">
        <v>7880</v>
      </c>
    </row>
    <row r="3641" spans="1:17" x14ac:dyDescent="0.25">
      <c r="A3641" t="s">
        <v>4902</v>
      </c>
      <c r="B3641" s="1">
        <v>41344</v>
      </c>
      <c r="C3641" t="s">
        <v>944</v>
      </c>
      <c r="D3641" t="s">
        <v>73</v>
      </c>
      <c r="E3641" t="s">
        <v>172</v>
      </c>
      <c r="F3641" t="s">
        <v>1960</v>
      </c>
      <c r="G3641" t="s">
        <v>76</v>
      </c>
      <c r="H3641" t="s">
        <v>31</v>
      </c>
      <c r="I3641" t="s">
        <v>32</v>
      </c>
      <c r="J3641" t="s">
        <v>24</v>
      </c>
      <c r="K3641" t="s">
        <v>43</v>
      </c>
      <c r="L3641" t="s">
        <v>48</v>
      </c>
      <c r="M3641" s="2">
        <v>0</v>
      </c>
      <c r="N3641" s="3">
        <v>107</v>
      </c>
      <c r="O3641" s="3">
        <v>9</v>
      </c>
      <c r="P3641">
        <v>4</v>
      </c>
      <c r="Q3641" t="s">
        <v>7881</v>
      </c>
    </row>
    <row r="3642" spans="1:17" x14ac:dyDescent="0.25">
      <c r="A3642" t="s">
        <v>4903</v>
      </c>
      <c r="B3642" s="1">
        <v>41344</v>
      </c>
      <c r="C3642" t="s">
        <v>4904</v>
      </c>
      <c r="D3642" t="s">
        <v>28</v>
      </c>
      <c r="E3642" t="s">
        <v>29</v>
      </c>
      <c r="F3642" t="s">
        <v>3887</v>
      </c>
      <c r="G3642" t="s">
        <v>20</v>
      </c>
      <c r="H3642" t="s">
        <v>21</v>
      </c>
      <c r="I3642" t="s">
        <v>22</v>
      </c>
      <c r="J3642" t="s">
        <v>24</v>
      </c>
      <c r="K3642" t="s">
        <v>63</v>
      </c>
      <c r="L3642" t="s">
        <v>2509</v>
      </c>
      <c r="M3642" s="2">
        <v>0</v>
      </c>
      <c r="N3642" s="3">
        <v>56</v>
      </c>
      <c r="O3642" s="3">
        <v>9</v>
      </c>
      <c r="P3642">
        <v>3</v>
      </c>
      <c r="Q3642" t="s">
        <v>7880</v>
      </c>
    </row>
    <row r="3643" spans="1:17" x14ac:dyDescent="0.25">
      <c r="A3643" t="s">
        <v>4903</v>
      </c>
      <c r="B3643" s="1">
        <v>41344</v>
      </c>
      <c r="C3643" t="s">
        <v>4904</v>
      </c>
      <c r="D3643" t="s">
        <v>28</v>
      </c>
      <c r="E3643" t="s">
        <v>29</v>
      </c>
      <c r="F3643" t="s">
        <v>3887</v>
      </c>
      <c r="G3643" t="s">
        <v>20</v>
      </c>
      <c r="H3643" t="s">
        <v>21</v>
      </c>
      <c r="I3643" t="s">
        <v>22</v>
      </c>
      <c r="J3643" t="s">
        <v>24</v>
      </c>
      <c r="K3643" t="s">
        <v>50</v>
      </c>
      <c r="L3643" t="s">
        <v>362</v>
      </c>
      <c r="M3643" s="2">
        <v>0</v>
      </c>
      <c r="N3643" s="3">
        <v>41</v>
      </c>
      <c r="O3643" s="3">
        <v>11</v>
      </c>
      <c r="P3643">
        <v>4</v>
      </c>
      <c r="Q3643" t="s">
        <v>7880</v>
      </c>
    </row>
    <row r="3644" spans="1:17" x14ac:dyDescent="0.25">
      <c r="A3644" t="s">
        <v>4905</v>
      </c>
      <c r="B3644" s="1">
        <v>41345</v>
      </c>
      <c r="C3644" t="s">
        <v>2196</v>
      </c>
      <c r="D3644" t="s">
        <v>28</v>
      </c>
      <c r="E3644" t="s">
        <v>29</v>
      </c>
      <c r="F3644" t="s">
        <v>1975</v>
      </c>
      <c r="G3644" t="s">
        <v>20</v>
      </c>
      <c r="H3644" t="s">
        <v>21</v>
      </c>
      <c r="I3644" t="s">
        <v>22</v>
      </c>
      <c r="J3644" t="s">
        <v>107</v>
      </c>
      <c r="K3644" t="s">
        <v>186</v>
      </c>
      <c r="L3644" t="s">
        <v>4906</v>
      </c>
      <c r="M3644" s="2">
        <v>0</v>
      </c>
      <c r="N3644" s="3">
        <v>166</v>
      </c>
      <c r="O3644" s="3">
        <v>53</v>
      </c>
      <c r="P3644">
        <v>4</v>
      </c>
      <c r="Q3644" t="s">
        <v>7881</v>
      </c>
    </row>
    <row r="3645" spans="1:17" x14ac:dyDescent="0.25">
      <c r="A3645" t="s">
        <v>4907</v>
      </c>
      <c r="B3645" s="1">
        <v>41345</v>
      </c>
      <c r="C3645" t="s">
        <v>4908</v>
      </c>
      <c r="D3645" t="s">
        <v>101</v>
      </c>
      <c r="E3645" t="s">
        <v>183</v>
      </c>
      <c r="F3645" t="s">
        <v>687</v>
      </c>
      <c r="G3645" t="s">
        <v>41</v>
      </c>
      <c r="H3645" t="s">
        <v>31</v>
      </c>
      <c r="I3645" t="s">
        <v>32</v>
      </c>
      <c r="J3645" t="s">
        <v>24</v>
      </c>
      <c r="K3645" t="s">
        <v>63</v>
      </c>
      <c r="L3645" t="s">
        <v>2664</v>
      </c>
      <c r="M3645" s="2">
        <v>0</v>
      </c>
      <c r="N3645" s="3">
        <v>13</v>
      </c>
      <c r="O3645" s="3">
        <v>5</v>
      </c>
      <c r="P3645">
        <v>1</v>
      </c>
      <c r="Q3645" t="s">
        <v>7880</v>
      </c>
    </row>
    <row r="3646" spans="1:17" x14ac:dyDescent="0.25">
      <c r="A3646" t="s">
        <v>4909</v>
      </c>
      <c r="B3646" s="1">
        <v>41345</v>
      </c>
      <c r="C3646" t="s">
        <v>384</v>
      </c>
      <c r="D3646" t="s">
        <v>101</v>
      </c>
      <c r="E3646" t="s">
        <v>471</v>
      </c>
      <c r="F3646" t="s">
        <v>1309</v>
      </c>
      <c r="G3646" t="s">
        <v>41</v>
      </c>
      <c r="H3646" t="s">
        <v>31</v>
      </c>
      <c r="I3646" t="s">
        <v>32</v>
      </c>
      <c r="J3646" t="s">
        <v>34</v>
      </c>
      <c r="K3646" t="s">
        <v>35</v>
      </c>
      <c r="L3646" t="s">
        <v>4910</v>
      </c>
      <c r="M3646" s="2">
        <v>0.1</v>
      </c>
      <c r="N3646" s="3">
        <v>1064</v>
      </c>
      <c r="O3646" s="3">
        <v>225</v>
      </c>
      <c r="P3646">
        <v>7</v>
      </c>
      <c r="Q3646" t="s">
        <v>7881</v>
      </c>
    </row>
    <row r="3647" spans="1:17" x14ac:dyDescent="0.25">
      <c r="A3647" t="s">
        <v>4909</v>
      </c>
      <c r="B3647" s="1">
        <v>41345</v>
      </c>
      <c r="C3647" t="s">
        <v>384</v>
      </c>
      <c r="D3647" t="s">
        <v>101</v>
      </c>
      <c r="E3647" t="s">
        <v>471</v>
      </c>
      <c r="F3647" t="s">
        <v>1309</v>
      </c>
      <c r="G3647" t="s">
        <v>41</v>
      </c>
      <c r="H3647" t="s">
        <v>31</v>
      </c>
      <c r="I3647" t="s">
        <v>32</v>
      </c>
      <c r="J3647" t="s">
        <v>34</v>
      </c>
      <c r="K3647" t="s">
        <v>218</v>
      </c>
      <c r="L3647" t="s">
        <v>4795</v>
      </c>
      <c r="M3647" s="2">
        <v>0</v>
      </c>
      <c r="N3647" s="3">
        <v>246</v>
      </c>
      <c r="O3647" s="3">
        <v>34</v>
      </c>
      <c r="P3647">
        <v>6</v>
      </c>
      <c r="Q3647" t="s">
        <v>7881</v>
      </c>
    </row>
    <row r="3648" spans="1:17" x14ac:dyDescent="0.25">
      <c r="A3648" t="s">
        <v>4909</v>
      </c>
      <c r="B3648" s="1">
        <v>41345</v>
      </c>
      <c r="C3648" t="s">
        <v>384</v>
      </c>
      <c r="D3648" t="s">
        <v>101</v>
      </c>
      <c r="E3648" t="s">
        <v>471</v>
      </c>
      <c r="F3648" t="s">
        <v>1309</v>
      </c>
      <c r="G3648" t="s">
        <v>41</v>
      </c>
      <c r="H3648" t="s">
        <v>31</v>
      </c>
      <c r="I3648" t="s">
        <v>32</v>
      </c>
      <c r="J3648" t="s">
        <v>24</v>
      </c>
      <c r="K3648" t="s">
        <v>50</v>
      </c>
      <c r="L3648" t="s">
        <v>3664</v>
      </c>
      <c r="M3648" s="2">
        <v>0.1</v>
      </c>
      <c r="N3648" s="3">
        <v>224</v>
      </c>
      <c r="O3648" s="3">
        <v>-12</v>
      </c>
      <c r="P3648">
        <v>4</v>
      </c>
      <c r="Q3648" t="s">
        <v>7880</v>
      </c>
    </row>
    <row r="3649" spans="1:17" x14ac:dyDescent="0.25">
      <c r="A3649" t="s">
        <v>4911</v>
      </c>
      <c r="B3649" s="1">
        <v>41346</v>
      </c>
      <c r="C3649" t="s">
        <v>1246</v>
      </c>
      <c r="D3649" t="s">
        <v>28</v>
      </c>
      <c r="E3649" t="s">
        <v>29</v>
      </c>
      <c r="F3649" t="s">
        <v>1239</v>
      </c>
      <c r="G3649" t="s">
        <v>20</v>
      </c>
      <c r="H3649" t="s">
        <v>31</v>
      </c>
      <c r="I3649" t="s">
        <v>54</v>
      </c>
      <c r="J3649" t="s">
        <v>24</v>
      </c>
      <c r="K3649" t="s">
        <v>78</v>
      </c>
      <c r="L3649" t="s">
        <v>2212</v>
      </c>
      <c r="M3649" s="2">
        <v>0</v>
      </c>
      <c r="N3649" s="3">
        <v>55</v>
      </c>
      <c r="O3649" s="3">
        <v>15</v>
      </c>
      <c r="P3649">
        <v>2</v>
      </c>
      <c r="Q3649" t="s">
        <v>7881</v>
      </c>
    </row>
    <row r="3650" spans="1:17" x14ac:dyDescent="0.25">
      <c r="A3650" t="s">
        <v>4912</v>
      </c>
      <c r="B3650" s="1">
        <v>41346</v>
      </c>
      <c r="C3650" t="s">
        <v>4913</v>
      </c>
      <c r="D3650" t="s">
        <v>28</v>
      </c>
      <c r="E3650" t="s">
        <v>29</v>
      </c>
      <c r="F3650" t="s">
        <v>3052</v>
      </c>
      <c r="G3650" t="s">
        <v>20</v>
      </c>
      <c r="H3650" t="s">
        <v>31</v>
      </c>
      <c r="I3650" t="s">
        <v>32</v>
      </c>
      <c r="J3650" t="s">
        <v>24</v>
      </c>
      <c r="K3650" t="s">
        <v>78</v>
      </c>
      <c r="L3650" t="s">
        <v>1357</v>
      </c>
      <c r="M3650" s="2">
        <v>0</v>
      </c>
      <c r="N3650" s="3">
        <v>14</v>
      </c>
      <c r="O3650" s="3">
        <v>7</v>
      </c>
      <c r="P3650">
        <v>2</v>
      </c>
      <c r="Q3650" t="s">
        <v>7881</v>
      </c>
    </row>
    <row r="3651" spans="1:17" x14ac:dyDescent="0.25">
      <c r="A3651" t="s">
        <v>4912</v>
      </c>
      <c r="B3651" s="1">
        <v>41346</v>
      </c>
      <c r="C3651" t="s">
        <v>4913</v>
      </c>
      <c r="D3651" t="s">
        <v>28</v>
      </c>
      <c r="E3651" t="s">
        <v>29</v>
      </c>
      <c r="F3651" t="s">
        <v>3052</v>
      </c>
      <c r="G3651" t="s">
        <v>20</v>
      </c>
      <c r="H3651" t="s">
        <v>31</v>
      </c>
      <c r="I3651" t="s">
        <v>32</v>
      </c>
      <c r="J3651" t="s">
        <v>24</v>
      </c>
      <c r="K3651" t="s">
        <v>169</v>
      </c>
      <c r="L3651" t="s">
        <v>1812</v>
      </c>
      <c r="M3651" s="2">
        <v>0</v>
      </c>
      <c r="N3651" s="3">
        <v>87</v>
      </c>
      <c r="O3651" s="3">
        <v>23</v>
      </c>
      <c r="P3651">
        <v>5</v>
      </c>
      <c r="Q3651" t="s">
        <v>7880</v>
      </c>
    </row>
    <row r="3652" spans="1:17" x14ac:dyDescent="0.25">
      <c r="A3652" t="s">
        <v>4914</v>
      </c>
      <c r="B3652" s="1">
        <v>41346</v>
      </c>
      <c r="C3652" t="s">
        <v>4897</v>
      </c>
      <c r="D3652" t="s">
        <v>81</v>
      </c>
      <c r="E3652" t="s">
        <v>82</v>
      </c>
      <c r="F3652" t="s">
        <v>82</v>
      </c>
      <c r="G3652" t="s">
        <v>41</v>
      </c>
      <c r="H3652" t="s">
        <v>21</v>
      </c>
      <c r="I3652" t="s">
        <v>32</v>
      </c>
      <c r="J3652" t="s">
        <v>24</v>
      </c>
      <c r="K3652" t="s">
        <v>141</v>
      </c>
      <c r="L3652" t="s">
        <v>4915</v>
      </c>
      <c r="M3652" s="2">
        <v>0</v>
      </c>
      <c r="N3652" s="3">
        <v>126</v>
      </c>
      <c r="O3652" s="3">
        <v>3</v>
      </c>
      <c r="P3652">
        <v>3</v>
      </c>
      <c r="Q3652" t="s">
        <v>7880</v>
      </c>
    </row>
    <row r="3653" spans="1:17" x14ac:dyDescent="0.25">
      <c r="A3653" t="s">
        <v>4914</v>
      </c>
      <c r="B3653" s="1">
        <v>41346</v>
      </c>
      <c r="C3653" t="s">
        <v>4897</v>
      </c>
      <c r="D3653" t="s">
        <v>81</v>
      </c>
      <c r="E3653" t="s">
        <v>82</v>
      </c>
      <c r="F3653" t="s">
        <v>82</v>
      </c>
      <c r="G3653" t="s">
        <v>41</v>
      </c>
      <c r="H3653" t="s">
        <v>21</v>
      </c>
      <c r="I3653" t="s">
        <v>32</v>
      </c>
      <c r="J3653" t="s">
        <v>24</v>
      </c>
      <c r="K3653" t="s">
        <v>50</v>
      </c>
      <c r="L3653" t="s">
        <v>822</v>
      </c>
      <c r="M3653" s="2">
        <v>0</v>
      </c>
      <c r="N3653" s="3">
        <v>72</v>
      </c>
      <c r="O3653" s="3">
        <v>21</v>
      </c>
      <c r="P3653">
        <v>7</v>
      </c>
      <c r="Q3653" t="s">
        <v>7881</v>
      </c>
    </row>
    <row r="3654" spans="1:17" x14ac:dyDescent="0.25">
      <c r="A3654" t="s">
        <v>4916</v>
      </c>
      <c r="B3654" s="1">
        <v>41346</v>
      </c>
      <c r="C3654" t="s">
        <v>3845</v>
      </c>
      <c r="D3654" t="s">
        <v>28</v>
      </c>
      <c r="E3654" t="s">
        <v>29</v>
      </c>
      <c r="F3654" t="s">
        <v>1868</v>
      </c>
      <c r="G3654" t="s">
        <v>20</v>
      </c>
      <c r="H3654" t="s">
        <v>31</v>
      </c>
      <c r="I3654" t="s">
        <v>54</v>
      </c>
      <c r="J3654" t="s">
        <v>24</v>
      </c>
      <c r="K3654" t="s">
        <v>43</v>
      </c>
      <c r="L3654" t="s">
        <v>1780</v>
      </c>
      <c r="M3654" s="2">
        <v>0</v>
      </c>
      <c r="N3654" s="3">
        <v>242</v>
      </c>
      <c r="O3654" s="3">
        <v>82</v>
      </c>
      <c r="P3654">
        <v>8</v>
      </c>
      <c r="Q3654" t="s">
        <v>7880</v>
      </c>
    </row>
    <row r="3655" spans="1:17" x14ac:dyDescent="0.25">
      <c r="A3655" t="s">
        <v>4916</v>
      </c>
      <c r="B3655" s="1">
        <v>41346</v>
      </c>
      <c r="C3655" t="s">
        <v>3845</v>
      </c>
      <c r="D3655" t="s">
        <v>28</v>
      </c>
      <c r="E3655" t="s">
        <v>29</v>
      </c>
      <c r="F3655" t="s">
        <v>1868</v>
      </c>
      <c r="G3655" t="s">
        <v>20</v>
      </c>
      <c r="H3655" t="s">
        <v>31</v>
      </c>
      <c r="I3655" t="s">
        <v>54</v>
      </c>
      <c r="J3655" t="s">
        <v>24</v>
      </c>
      <c r="K3655" t="s">
        <v>43</v>
      </c>
      <c r="L3655" t="s">
        <v>347</v>
      </c>
      <c r="M3655" s="2">
        <v>0</v>
      </c>
      <c r="N3655" s="3">
        <v>57</v>
      </c>
      <c r="O3655" s="3">
        <v>13</v>
      </c>
      <c r="P3655">
        <v>3</v>
      </c>
      <c r="Q3655" t="s">
        <v>7881</v>
      </c>
    </row>
    <row r="3656" spans="1:17" x14ac:dyDescent="0.25">
      <c r="A3656" t="s">
        <v>4917</v>
      </c>
      <c r="B3656" s="1">
        <v>41346</v>
      </c>
      <c r="C3656" t="s">
        <v>4918</v>
      </c>
      <c r="D3656" t="s">
        <v>119</v>
      </c>
      <c r="E3656" t="s">
        <v>433</v>
      </c>
      <c r="F3656" t="s">
        <v>892</v>
      </c>
      <c r="G3656" t="s">
        <v>41</v>
      </c>
      <c r="H3656" t="s">
        <v>47</v>
      </c>
      <c r="I3656" t="s">
        <v>54</v>
      </c>
      <c r="J3656" t="s">
        <v>24</v>
      </c>
      <c r="K3656" t="s">
        <v>78</v>
      </c>
      <c r="L3656" t="s">
        <v>2119</v>
      </c>
      <c r="M3656" s="2">
        <v>0.5</v>
      </c>
      <c r="N3656" s="3">
        <v>70</v>
      </c>
      <c r="O3656" s="3">
        <v>-31</v>
      </c>
      <c r="P3656">
        <v>9</v>
      </c>
      <c r="Q3656" t="s">
        <v>7880</v>
      </c>
    </row>
    <row r="3657" spans="1:17" x14ac:dyDescent="0.25">
      <c r="A3657" t="s">
        <v>4919</v>
      </c>
      <c r="B3657" s="1">
        <v>41346</v>
      </c>
      <c r="C3657" t="s">
        <v>4920</v>
      </c>
      <c r="D3657" t="s">
        <v>119</v>
      </c>
      <c r="E3657" t="s">
        <v>604</v>
      </c>
      <c r="F3657" t="s">
        <v>4666</v>
      </c>
      <c r="G3657" t="s">
        <v>41</v>
      </c>
      <c r="H3657" t="s">
        <v>21</v>
      </c>
      <c r="I3657" t="s">
        <v>95</v>
      </c>
      <c r="J3657" t="s">
        <v>34</v>
      </c>
      <c r="K3657" t="s">
        <v>35</v>
      </c>
      <c r="L3657" t="s">
        <v>2734</v>
      </c>
      <c r="M3657" s="2">
        <v>0.5</v>
      </c>
      <c r="N3657" s="3">
        <v>511</v>
      </c>
      <c r="O3657" s="3">
        <v>-450</v>
      </c>
      <c r="P3657">
        <v>6</v>
      </c>
      <c r="Q3657" t="s">
        <v>7880</v>
      </c>
    </row>
    <row r="3658" spans="1:17" x14ac:dyDescent="0.25">
      <c r="A3658" t="s">
        <v>4919</v>
      </c>
      <c r="B3658" s="1">
        <v>41346</v>
      </c>
      <c r="C3658" t="s">
        <v>4920</v>
      </c>
      <c r="D3658" t="s">
        <v>119</v>
      </c>
      <c r="E3658" t="s">
        <v>604</v>
      </c>
      <c r="F3658" t="s">
        <v>4666</v>
      </c>
      <c r="G3658" t="s">
        <v>41</v>
      </c>
      <c r="H3658" t="s">
        <v>21</v>
      </c>
      <c r="I3658" t="s">
        <v>95</v>
      </c>
      <c r="J3658" t="s">
        <v>34</v>
      </c>
      <c r="K3658" t="s">
        <v>97</v>
      </c>
      <c r="L3658" t="s">
        <v>2230</v>
      </c>
      <c r="M3658" s="2">
        <v>0.5</v>
      </c>
      <c r="N3658" s="3">
        <v>2571</v>
      </c>
      <c r="O3658" s="3">
        <v>-2211</v>
      </c>
      <c r="P3658">
        <v>11</v>
      </c>
      <c r="Q3658" t="s">
        <v>7881</v>
      </c>
    </row>
    <row r="3659" spans="1:17" x14ac:dyDescent="0.25">
      <c r="A3659" t="s">
        <v>4921</v>
      </c>
      <c r="B3659" s="1">
        <v>41347</v>
      </c>
      <c r="C3659" t="s">
        <v>1648</v>
      </c>
      <c r="D3659" t="s">
        <v>101</v>
      </c>
      <c r="E3659" t="s">
        <v>183</v>
      </c>
      <c r="F3659" t="s">
        <v>2619</v>
      </c>
      <c r="G3659" t="s">
        <v>41</v>
      </c>
      <c r="H3659" t="s">
        <v>31</v>
      </c>
      <c r="I3659" t="s">
        <v>32</v>
      </c>
      <c r="J3659" t="s">
        <v>24</v>
      </c>
      <c r="K3659" t="s">
        <v>63</v>
      </c>
      <c r="L3659" t="s">
        <v>3755</v>
      </c>
      <c r="M3659" s="2">
        <v>0</v>
      </c>
      <c r="N3659" s="3">
        <v>11</v>
      </c>
      <c r="O3659" s="3">
        <v>2</v>
      </c>
      <c r="P3659">
        <v>1</v>
      </c>
      <c r="Q3659" t="s">
        <v>7880</v>
      </c>
    </row>
    <row r="3660" spans="1:17" x14ac:dyDescent="0.25">
      <c r="A3660" t="s">
        <v>4921</v>
      </c>
      <c r="B3660" s="1">
        <v>41347</v>
      </c>
      <c r="C3660" t="s">
        <v>1648</v>
      </c>
      <c r="D3660" t="s">
        <v>101</v>
      </c>
      <c r="E3660" t="s">
        <v>183</v>
      </c>
      <c r="F3660" t="s">
        <v>2619</v>
      </c>
      <c r="G3660" t="s">
        <v>41</v>
      </c>
      <c r="H3660" t="s">
        <v>31</v>
      </c>
      <c r="I3660" t="s">
        <v>32</v>
      </c>
      <c r="J3660" t="s">
        <v>24</v>
      </c>
      <c r="K3660" t="s">
        <v>91</v>
      </c>
      <c r="L3660" t="s">
        <v>4806</v>
      </c>
      <c r="M3660" s="2">
        <v>0</v>
      </c>
      <c r="N3660" s="3">
        <v>34</v>
      </c>
      <c r="O3660" s="3">
        <v>4</v>
      </c>
      <c r="P3660">
        <v>3</v>
      </c>
      <c r="Q3660" t="s">
        <v>7880</v>
      </c>
    </row>
    <row r="3661" spans="1:17" x14ac:dyDescent="0.25">
      <c r="A3661" t="s">
        <v>4922</v>
      </c>
      <c r="B3661" s="1">
        <v>41348</v>
      </c>
      <c r="C3661" t="s">
        <v>882</v>
      </c>
      <c r="D3661" t="s">
        <v>38</v>
      </c>
      <c r="E3661" t="s">
        <v>304</v>
      </c>
      <c r="F3661" t="s">
        <v>523</v>
      </c>
      <c r="G3661" t="s">
        <v>41</v>
      </c>
      <c r="H3661" t="s">
        <v>31</v>
      </c>
      <c r="I3661" t="s">
        <v>32</v>
      </c>
      <c r="J3661" t="s">
        <v>34</v>
      </c>
      <c r="K3661" t="s">
        <v>97</v>
      </c>
      <c r="L3661" t="s">
        <v>1949</v>
      </c>
      <c r="M3661" s="2">
        <v>0.1</v>
      </c>
      <c r="N3661" s="3">
        <v>133</v>
      </c>
      <c r="O3661" s="3">
        <v>-4</v>
      </c>
      <c r="P3661">
        <v>3</v>
      </c>
      <c r="Q3661" t="s">
        <v>7881</v>
      </c>
    </row>
    <row r="3662" spans="1:17" x14ac:dyDescent="0.25">
      <c r="A3662" t="s">
        <v>4922</v>
      </c>
      <c r="B3662" s="1">
        <v>41348</v>
      </c>
      <c r="C3662" t="s">
        <v>882</v>
      </c>
      <c r="D3662" t="s">
        <v>38</v>
      </c>
      <c r="E3662" t="s">
        <v>304</v>
      </c>
      <c r="F3662" t="s">
        <v>523</v>
      </c>
      <c r="G3662" t="s">
        <v>41</v>
      </c>
      <c r="H3662" t="s">
        <v>31</v>
      </c>
      <c r="I3662" t="s">
        <v>32</v>
      </c>
      <c r="J3662" t="s">
        <v>24</v>
      </c>
      <c r="K3662" t="s">
        <v>78</v>
      </c>
      <c r="L3662" t="s">
        <v>2595</v>
      </c>
      <c r="M3662" s="2">
        <v>0</v>
      </c>
      <c r="N3662" s="3">
        <v>16</v>
      </c>
      <c r="O3662" s="3">
        <v>7</v>
      </c>
      <c r="P3662">
        <v>2</v>
      </c>
      <c r="Q3662" t="s">
        <v>7880</v>
      </c>
    </row>
    <row r="3663" spans="1:17" x14ac:dyDescent="0.25">
      <c r="A3663" t="s">
        <v>4923</v>
      </c>
      <c r="B3663" s="1">
        <v>41348</v>
      </c>
      <c r="C3663" t="s">
        <v>165</v>
      </c>
      <c r="D3663" t="s">
        <v>38</v>
      </c>
      <c r="E3663" t="s">
        <v>495</v>
      </c>
      <c r="F3663" t="s">
        <v>496</v>
      </c>
      <c r="G3663" t="s">
        <v>41</v>
      </c>
      <c r="H3663" t="s">
        <v>47</v>
      </c>
      <c r="I3663" t="s">
        <v>32</v>
      </c>
      <c r="J3663" t="s">
        <v>24</v>
      </c>
      <c r="K3663" t="s">
        <v>78</v>
      </c>
      <c r="L3663" t="s">
        <v>3371</v>
      </c>
      <c r="M3663" s="2">
        <v>0</v>
      </c>
      <c r="N3663" s="3">
        <v>344</v>
      </c>
      <c r="O3663" s="3">
        <v>148</v>
      </c>
      <c r="P3663">
        <v>7</v>
      </c>
      <c r="Q3663" t="s">
        <v>7881</v>
      </c>
    </row>
    <row r="3664" spans="1:17" x14ac:dyDescent="0.25">
      <c r="A3664" t="s">
        <v>4924</v>
      </c>
      <c r="B3664" s="1">
        <v>41348</v>
      </c>
      <c r="C3664" t="s">
        <v>1786</v>
      </c>
      <c r="D3664" t="s">
        <v>38</v>
      </c>
      <c r="E3664" t="s">
        <v>67</v>
      </c>
      <c r="F3664" t="s">
        <v>3740</v>
      </c>
      <c r="G3664" t="s">
        <v>41</v>
      </c>
      <c r="H3664" t="s">
        <v>21</v>
      </c>
      <c r="I3664" t="s">
        <v>32</v>
      </c>
      <c r="J3664" t="s">
        <v>34</v>
      </c>
      <c r="K3664" t="s">
        <v>97</v>
      </c>
      <c r="L3664" t="s">
        <v>2295</v>
      </c>
      <c r="M3664" s="2">
        <v>0.1</v>
      </c>
      <c r="N3664" s="3">
        <v>564</v>
      </c>
      <c r="O3664" s="3">
        <v>69</v>
      </c>
      <c r="P3664">
        <v>9</v>
      </c>
      <c r="Q3664" t="s">
        <v>7880</v>
      </c>
    </row>
    <row r="3665" spans="1:17" x14ac:dyDescent="0.25">
      <c r="A3665" t="s">
        <v>4925</v>
      </c>
      <c r="B3665" s="1">
        <v>41351</v>
      </c>
      <c r="C3665" t="s">
        <v>2872</v>
      </c>
      <c r="D3665" t="s">
        <v>119</v>
      </c>
      <c r="E3665" t="s">
        <v>4926</v>
      </c>
      <c r="F3665" t="s">
        <v>4927</v>
      </c>
      <c r="G3665" t="s">
        <v>41</v>
      </c>
      <c r="H3665" t="s">
        <v>47</v>
      </c>
      <c r="I3665" t="s">
        <v>32</v>
      </c>
      <c r="J3665" t="s">
        <v>24</v>
      </c>
      <c r="K3665" t="s">
        <v>43</v>
      </c>
      <c r="L3665" t="s">
        <v>70</v>
      </c>
      <c r="M3665" s="2">
        <v>0.5</v>
      </c>
      <c r="N3665" s="3">
        <v>208</v>
      </c>
      <c r="O3665" s="3">
        <v>-100</v>
      </c>
      <c r="P3665">
        <v>9</v>
      </c>
      <c r="Q3665" t="s">
        <v>7880</v>
      </c>
    </row>
    <row r="3666" spans="1:17" x14ac:dyDescent="0.25">
      <c r="A3666" t="s">
        <v>4928</v>
      </c>
      <c r="B3666" s="1">
        <v>41352</v>
      </c>
      <c r="C3666" t="s">
        <v>3825</v>
      </c>
      <c r="D3666" t="s">
        <v>38</v>
      </c>
      <c r="E3666" t="s">
        <v>59</v>
      </c>
      <c r="F3666" t="s">
        <v>350</v>
      </c>
      <c r="G3666" t="s">
        <v>41</v>
      </c>
      <c r="H3666" t="s">
        <v>31</v>
      </c>
      <c r="I3666" t="s">
        <v>54</v>
      </c>
      <c r="J3666" t="s">
        <v>24</v>
      </c>
      <c r="K3666" t="s">
        <v>43</v>
      </c>
      <c r="L3666" t="s">
        <v>270</v>
      </c>
      <c r="M3666" s="2">
        <v>0</v>
      </c>
      <c r="N3666" s="3">
        <v>154</v>
      </c>
      <c r="O3666" s="3">
        <v>28</v>
      </c>
      <c r="P3666">
        <v>7</v>
      </c>
      <c r="Q3666" t="s">
        <v>7880</v>
      </c>
    </row>
    <row r="3667" spans="1:17" x14ac:dyDescent="0.25">
      <c r="A3667" t="s">
        <v>4928</v>
      </c>
      <c r="B3667" s="1">
        <v>41352</v>
      </c>
      <c r="C3667" t="s">
        <v>3825</v>
      </c>
      <c r="D3667" t="s">
        <v>38</v>
      </c>
      <c r="E3667" t="s">
        <v>59</v>
      </c>
      <c r="F3667" t="s">
        <v>350</v>
      </c>
      <c r="G3667" t="s">
        <v>41</v>
      </c>
      <c r="H3667" t="s">
        <v>31</v>
      </c>
      <c r="I3667" t="s">
        <v>54</v>
      </c>
      <c r="J3667" t="s">
        <v>107</v>
      </c>
      <c r="K3667" t="s">
        <v>108</v>
      </c>
      <c r="L3667" t="s">
        <v>1391</v>
      </c>
      <c r="M3667" s="2">
        <v>0.15</v>
      </c>
      <c r="N3667" s="3">
        <v>567</v>
      </c>
      <c r="O3667" s="3">
        <v>180</v>
      </c>
      <c r="P3667">
        <v>8</v>
      </c>
      <c r="Q3667" t="s">
        <v>7881</v>
      </c>
    </row>
    <row r="3668" spans="1:17" x14ac:dyDescent="0.25">
      <c r="A3668" t="s">
        <v>4929</v>
      </c>
      <c r="B3668" s="1">
        <v>41352</v>
      </c>
      <c r="C3668" t="s">
        <v>268</v>
      </c>
      <c r="D3668" t="s">
        <v>28</v>
      </c>
      <c r="E3668" t="s">
        <v>29</v>
      </c>
      <c r="F3668" t="s">
        <v>1626</v>
      </c>
      <c r="G3668" t="s">
        <v>20</v>
      </c>
      <c r="H3668" t="s">
        <v>47</v>
      </c>
      <c r="I3668" t="s">
        <v>22</v>
      </c>
      <c r="J3668" t="s">
        <v>24</v>
      </c>
      <c r="K3668" t="s">
        <v>169</v>
      </c>
      <c r="L3668" t="s">
        <v>1609</v>
      </c>
      <c r="M3668" s="2">
        <v>0</v>
      </c>
      <c r="N3668" s="3">
        <v>332</v>
      </c>
      <c r="O3668" s="3">
        <v>119</v>
      </c>
      <c r="P3668">
        <v>7</v>
      </c>
      <c r="Q3668" t="s">
        <v>7880</v>
      </c>
    </row>
    <row r="3669" spans="1:17" x14ac:dyDescent="0.25">
      <c r="A3669" t="s">
        <v>4930</v>
      </c>
      <c r="B3669" s="1">
        <v>41352</v>
      </c>
      <c r="C3669" t="s">
        <v>3411</v>
      </c>
      <c r="D3669" t="s">
        <v>38</v>
      </c>
      <c r="E3669" t="s">
        <v>39</v>
      </c>
      <c r="F3669" t="s">
        <v>4931</v>
      </c>
      <c r="G3669" t="s">
        <v>41</v>
      </c>
      <c r="H3669" t="s">
        <v>31</v>
      </c>
      <c r="I3669" t="s">
        <v>95</v>
      </c>
      <c r="J3669" t="s">
        <v>24</v>
      </c>
      <c r="K3669" t="s">
        <v>141</v>
      </c>
      <c r="L3669" t="s">
        <v>4893</v>
      </c>
      <c r="M3669" s="2">
        <v>0.1</v>
      </c>
      <c r="N3669" s="3">
        <v>132</v>
      </c>
      <c r="O3669" s="3">
        <v>46</v>
      </c>
      <c r="P3669">
        <v>4</v>
      </c>
      <c r="Q3669" t="s">
        <v>7880</v>
      </c>
    </row>
    <row r="3670" spans="1:17" x14ac:dyDescent="0.25">
      <c r="A3670" t="s">
        <v>4930</v>
      </c>
      <c r="B3670" s="1">
        <v>41352</v>
      </c>
      <c r="C3670" t="s">
        <v>3411</v>
      </c>
      <c r="D3670" t="s">
        <v>38</v>
      </c>
      <c r="E3670" t="s">
        <v>39</v>
      </c>
      <c r="F3670" t="s">
        <v>4931</v>
      </c>
      <c r="G3670" t="s">
        <v>41</v>
      </c>
      <c r="H3670" t="s">
        <v>31</v>
      </c>
      <c r="I3670" t="s">
        <v>95</v>
      </c>
      <c r="J3670" t="s">
        <v>24</v>
      </c>
      <c r="K3670" t="s">
        <v>50</v>
      </c>
      <c r="L3670" t="s">
        <v>1415</v>
      </c>
      <c r="M3670" s="2">
        <v>0.1</v>
      </c>
      <c r="N3670" s="3">
        <v>44</v>
      </c>
      <c r="O3670" s="3">
        <v>-5</v>
      </c>
      <c r="P3670">
        <v>1</v>
      </c>
      <c r="Q3670" t="s">
        <v>7880</v>
      </c>
    </row>
    <row r="3671" spans="1:17" x14ac:dyDescent="0.25">
      <c r="A3671" t="s">
        <v>4930</v>
      </c>
      <c r="B3671" s="1">
        <v>41352</v>
      </c>
      <c r="C3671" t="s">
        <v>3411</v>
      </c>
      <c r="D3671" t="s">
        <v>38</v>
      </c>
      <c r="E3671" t="s">
        <v>39</v>
      </c>
      <c r="F3671" t="s">
        <v>4931</v>
      </c>
      <c r="G3671" t="s">
        <v>41</v>
      </c>
      <c r="H3671" t="s">
        <v>31</v>
      </c>
      <c r="I3671" t="s">
        <v>95</v>
      </c>
      <c r="J3671" t="s">
        <v>24</v>
      </c>
      <c r="K3671" t="s">
        <v>50</v>
      </c>
      <c r="L3671" t="s">
        <v>1774</v>
      </c>
      <c r="M3671" s="2">
        <v>0.1</v>
      </c>
      <c r="N3671" s="3">
        <v>748</v>
      </c>
      <c r="O3671" s="3">
        <v>283</v>
      </c>
      <c r="P3671">
        <v>4</v>
      </c>
      <c r="Q3671" t="s">
        <v>7880</v>
      </c>
    </row>
    <row r="3672" spans="1:17" x14ac:dyDescent="0.25">
      <c r="A3672" t="s">
        <v>4930</v>
      </c>
      <c r="B3672" s="1">
        <v>41352</v>
      </c>
      <c r="C3672" t="s">
        <v>3411</v>
      </c>
      <c r="D3672" t="s">
        <v>38</v>
      </c>
      <c r="E3672" t="s">
        <v>39</v>
      </c>
      <c r="F3672" t="s">
        <v>4931</v>
      </c>
      <c r="G3672" t="s">
        <v>41</v>
      </c>
      <c r="H3672" t="s">
        <v>31</v>
      </c>
      <c r="I3672" t="s">
        <v>95</v>
      </c>
      <c r="J3672" t="s">
        <v>107</v>
      </c>
      <c r="K3672" t="s">
        <v>136</v>
      </c>
      <c r="L3672" t="s">
        <v>2297</v>
      </c>
      <c r="M3672" s="2">
        <v>0.15</v>
      </c>
      <c r="N3672" s="3">
        <v>214</v>
      </c>
      <c r="O3672" s="3">
        <v>18</v>
      </c>
      <c r="P3672">
        <v>2</v>
      </c>
      <c r="Q3672" t="s">
        <v>7880</v>
      </c>
    </row>
    <row r="3673" spans="1:17" x14ac:dyDescent="0.25">
      <c r="A3673" t="s">
        <v>4932</v>
      </c>
      <c r="B3673" s="1">
        <v>41353</v>
      </c>
      <c r="C3673" t="s">
        <v>3298</v>
      </c>
      <c r="D3673" t="s">
        <v>101</v>
      </c>
      <c r="E3673" t="s">
        <v>1289</v>
      </c>
      <c r="F3673" t="s">
        <v>4933</v>
      </c>
      <c r="G3673" t="s">
        <v>41</v>
      </c>
      <c r="H3673" t="s">
        <v>31</v>
      </c>
      <c r="I3673" t="s">
        <v>32</v>
      </c>
      <c r="J3673" t="s">
        <v>24</v>
      </c>
      <c r="K3673" t="s">
        <v>169</v>
      </c>
      <c r="L3673" t="s">
        <v>3971</v>
      </c>
      <c r="M3673" s="2">
        <v>0</v>
      </c>
      <c r="N3673" s="3">
        <v>214</v>
      </c>
      <c r="O3673" s="3">
        <v>105</v>
      </c>
      <c r="P3673">
        <v>7</v>
      </c>
      <c r="Q3673" t="s">
        <v>7881</v>
      </c>
    </row>
    <row r="3674" spans="1:17" x14ac:dyDescent="0.25">
      <c r="A3674" t="s">
        <v>4932</v>
      </c>
      <c r="B3674" s="1">
        <v>41353</v>
      </c>
      <c r="C3674" t="s">
        <v>3298</v>
      </c>
      <c r="D3674" t="s">
        <v>101</v>
      </c>
      <c r="E3674" t="s">
        <v>1289</v>
      </c>
      <c r="F3674" t="s">
        <v>4933</v>
      </c>
      <c r="G3674" t="s">
        <v>41</v>
      </c>
      <c r="H3674" t="s">
        <v>31</v>
      </c>
      <c r="I3674" t="s">
        <v>32</v>
      </c>
      <c r="J3674" t="s">
        <v>24</v>
      </c>
      <c r="K3674" t="s">
        <v>50</v>
      </c>
      <c r="L3674" t="s">
        <v>3725</v>
      </c>
      <c r="M3674" s="2">
        <v>0.1</v>
      </c>
      <c r="N3674" s="3">
        <v>1156</v>
      </c>
      <c r="O3674" s="3">
        <v>231</v>
      </c>
      <c r="P3674">
        <v>10</v>
      </c>
      <c r="Q3674" t="s">
        <v>7881</v>
      </c>
    </row>
    <row r="3675" spans="1:17" x14ac:dyDescent="0.25">
      <c r="A3675" t="s">
        <v>4934</v>
      </c>
      <c r="B3675" s="1">
        <v>41353</v>
      </c>
      <c r="C3675" t="s">
        <v>2631</v>
      </c>
      <c r="D3675" t="s">
        <v>28</v>
      </c>
      <c r="E3675" t="s">
        <v>29</v>
      </c>
      <c r="F3675" t="s">
        <v>2168</v>
      </c>
      <c r="G3675" t="s">
        <v>20</v>
      </c>
      <c r="H3675" t="s">
        <v>31</v>
      </c>
      <c r="I3675" t="s">
        <v>22</v>
      </c>
      <c r="J3675" t="s">
        <v>24</v>
      </c>
      <c r="K3675" t="s">
        <v>141</v>
      </c>
      <c r="L3675" t="s">
        <v>672</v>
      </c>
      <c r="M3675" s="2">
        <v>0</v>
      </c>
      <c r="N3675" s="3">
        <v>2699</v>
      </c>
      <c r="O3675" s="3">
        <v>890</v>
      </c>
      <c r="P3675">
        <v>9</v>
      </c>
      <c r="Q3675" t="s">
        <v>7880</v>
      </c>
    </row>
    <row r="3676" spans="1:17" x14ac:dyDescent="0.25">
      <c r="A3676" t="s">
        <v>4935</v>
      </c>
      <c r="B3676" s="1">
        <v>41353</v>
      </c>
      <c r="C3676" t="s">
        <v>808</v>
      </c>
      <c r="D3676" t="s">
        <v>119</v>
      </c>
      <c r="E3676" t="s">
        <v>331</v>
      </c>
      <c r="F3676" t="s">
        <v>2730</v>
      </c>
      <c r="G3676" t="s">
        <v>41</v>
      </c>
      <c r="H3676" t="s">
        <v>31</v>
      </c>
      <c r="I3676" t="s">
        <v>32</v>
      </c>
      <c r="J3676" t="s">
        <v>24</v>
      </c>
      <c r="K3676" t="s">
        <v>91</v>
      </c>
      <c r="L3676" t="s">
        <v>3983</v>
      </c>
      <c r="M3676" s="2">
        <v>0.5</v>
      </c>
      <c r="N3676" s="3">
        <v>18</v>
      </c>
      <c r="O3676" s="3">
        <v>-6</v>
      </c>
      <c r="P3676">
        <v>3</v>
      </c>
      <c r="Q3676" t="s">
        <v>7881</v>
      </c>
    </row>
    <row r="3677" spans="1:17" x14ac:dyDescent="0.25">
      <c r="A3677" t="s">
        <v>4936</v>
      </c>
      <c r="B3677" s="1">
        <v>41354</v>
      </c>
      <c r="C3677" t="s">
        <v>751</v>
      </c>
      <c r="D3677" t="s">
        <v>86</v>
      </c>
      <c r="E3677" t="s">
        <v>2311</v>
      </c>
      <c r="F3677" t="s">
        <v>2312</v>
      </c>
      <c r="G3677" t="s">
        <v>76</v>
      </c>
      <c r="H3677" t="s">
        <v>31</v>
      </c>
      <c r="I3677" t="s">
        <v>22</v>
      </c>
      <c r="J3677" t="s">
        <v>34</v>
      </c>
      <c r="K3677" t="s">
        <v>35</v>
      </c>
      <c r="L3677" t="s">
        <v>2968</v>
      </c>
      <c r="M3677" s="2">
        <v>0</v>
      </c>
      <c r="N3677" s="3">
        <v>585</v>
      </c>
      <c r="O3677" s="3">
        <v>88</v>
      </c>
      <c r="P3677">
        <v>4</v>
      </c>
      <c r="Q3677" t="s">
        <v>7881</v>
      </c>
    </row>
    <row r="3678" spans="1:17" x14ac:dyDescent="0.25">
      <c r="A3678" t="s">
        <v>4936</v>
      </c>
      <c r="B3678" s="1">
        <v>41354</v>
      </c>
      <c r="C3678" t="s">
        <v>751</v>
      </c>
      <c r="D3678" t="s">
        <v>86</v>
      </c>
      <c r="E3678" t="s">
        <v>2311</v>
      </c>
      <c r="F3678" t="s">
        <v>2312</v>
      </c>
      <c r="G3678" t="s">
        <v>76</v>
      </c>
      <c r="H3678" t="s">
        <v>31</v>
      </c>
      <c r="I3678" t="s">
        <v>22</v>
      </c>
      <c r="J3678" t="s">
        <v>24</v>
      </c>
      <c r="K3678" t="s">
        <v>43</v>
      </c>
      <c r="L3678" t="s">
        <v>347</v>
      </c>
      <c r="M3678" s="2">
        <v>0</v>
      </c>
      <c r="N3678" s="3">
        <v>77</v>
      </c>
      <c r="O3678" s="3">
        <v>17</v>
      </c>
      <c r="P3678">
        <v>4</v>
      </c>
      <c r="Q3678" t="s">
        <v>7880</v>
      </c>
    </row>
    <row r="3679" spans="1:17" x14ac:dyDescent="0.25">
      <c r="A3679" t="s">
        <v>4936</v>
      </c>
      <c r="B3679" s="1">
        <v>41354</v>
      </c>
      <c r="C3679" t="s">
        <v>751</v>
      </c>
      <c r="D3679" t="s">
        <v>86</v>
      </c>
      <c r="E3679" t="s">
        <v>2311</v>
      </c>
      <c r="F3679" t="s">
        <v>2312</v>
      </c>
      <c r="G3679" t="s">
        <v>76</v>
      </c>
      <c r="H3679" t="s">
        <v>31</v>
      </c>
      <c r="I3679" t="s">
        <v>22</v>
      </c>
      <c r="J3679" t="s">
        <v>24</v>
      </c>
      <c r="K3679" t="s">
        <v>43</v>
      </c>
      <c r="L3679" t="s">
        <v>3217</v>
      </c>
      <c r="M3679" s="2">
        <v>0</v>
      </c>
      <c r="N3679" s="3">
        <v>40</v>
      </c>
      <c r="O3679" s="3">
        <v>10</v>
      </c>
      <c r="P3679">
        <v>2</v>
      </c>
      <c r="Q3679" t="s">
        <v>7880</v>
      </c>
    </row>
    <row r="3680" spans="1:17" x14ac:dyDescent="0.25">
      <c r="A3680" t="s">
        <v>4936</v>
      </c>
      <c r="B3680" s="1">
        <v>41354</v>
      </c>
      <c r="C3680" t="s">
        <v>751</v>
      </c>
      <c r="D3680" t="s">
        <v>86</v>
      </c>
      <c r="E3680" t="s">
        <v>2311</v>
      </c>
      <c r="F3680" t="s">
        <v>2312</v>
      </c>
      <c r="G3680" t="s">
        <v>76</v>
      </c>
      <c r="H3680" t="s">
        <v>31</v>
      </c>
      <c r="I3680" t="s">
        <v>22</v>
      </c>
      <c r="J3680" t="s">
        <v>24</v>
      </c>
      <c r="K3680" t="s">
        <v>63</v>
      </c>
      <c r="L3680" t="s">
        <v>4100</v>
      </c>
      <c r="M3680" s="2">
        <v>0</v>
      </c>
      <c r="N3680" s="3">
        <v>30</v>
      </c>
      <c r="O3680" s="3">
        <v>12</v>
      </c>
      <c r="P3680">
        <v>2</v>
      </c>
      <c r="Q3680" t="s">
        <v>7880</v>
      </c>
    </row>
    <row r="3681" spans="1:17" x14ac:dyDescent="0.25">
      <c r="A3681" t="s">
        <v>4936</v>
      </c>
      <c r="B3681" s="1">
        <v>41354</v>
      </c>
      <c r="C3681" t="s">
        <v>751</v>
      </c>
      <c r="D3681" t="s">
        <v>86</v>
      </c>
      <c r="E3681" t="s">
        <v>2311</v>
      </c>
      <c r="F3681" t="s">
        <v>2312</v>
      </c>
      <c r="G3681" t="s">
        <v>76</v>
      </c>
      <c r="H3681" t="s">
        <v>31</v>
      </c>
      <c r="I3681" t="s">
        <v>22</v>
      </c>
      <c r="J3681" t="s">
        <v>24</v>
      </c>
      <c r="K3681" t="s">
        <v>25</v>
      </c>
      <c r="L3681" t="s">
        <v>213</v>
      </c>
      <c r="M3681" s="2">
        <v>0</v>
      </c>
      <c r="N3681" s="3">
        <v>74</v>
      </c>
      <c r="O3681" s="3">
        <v>4</v>
      </c>
      <c r="P3681">
        <v>4</v>
      </c>
      <c r="Q3681" t="s">
        <v>7881</v>
      </c>
    </row>
    <row r="3682" spans="1:17" x14ac:dyDescent="0.25">
      <c r="A3682" t="s">
        <v>4937</v>
      </c>
      <c r="B3682" s="1">
        <v>41354</v>
      </c>
      <c r="C3682" t="s">
        <v>1144</v>
      </c>
      <c r="D3682" t="s">
        <v>119</v>
      </c>
      <c r="E3682" t="s">
        <v>433</v>
      </c>
      <c r="F3682" t="s">
        <v>892</v>
      </c>
      <c r="G3682" t="s">
        <v>41</v>
      </c>
      <c r="H3682" t="s">
        <v>31</v>
      </c>
      <c r="I3682" t="s">
        <v>32</v>
      </c>
      <c r="J3682" t="s">
        <v>24</v>
      </c>
      <c r="K3682" t="s">
        <v>169</v>
      </c>
      <c r="L3682" t="s">
        <v>2823</v>
      </c>
      <c r="M3682" s="2">
        <v>0.5</v>
      </c>
      <c r="N3682" s="3">
        <v>28</v>
      </c>
      <c r="O3682" s="3">
        <v>-1</v>
      </c>
      <c r="P3682">
        <v>3</v>
      </c>
      <c r="Q3682" t="s">
        <v>7880</v>
      </c>
    </row>
    <row r="3683" spans="1:17" x14ac:dyDescent="0.25">
      <c r="A3683" t="s">
        <v>4938</v>
      </c>
      <c r="B3683" s="1">
        <v>41355</v>
      </c>
      <c r="C3683" t="s">
        <v>1545</v>
      </c>
      <c r="D3683" t="s">
        <v>119</v>
      </c>
      <c r="E3683" t="s">
        <v>926</v>
      </c>
      <c r="F3683" t="s">
        <v>4939</v>
      </c>
      <c r="G3683" t="s">
        <v>41</v>
      </c>
      <c r="H3683" t="s">
        <v>21</v>
      </c>
      <c r="I3683" t="s">
        <v>32</v>
      </c>
      <c r="J3683" t="s">
        <v>24</v>
      </c>
      <c r="K3683" t="s">
        <v>43</v>
      </c>
      <c r="L3683" t="s">
        <v>1639</v>
      </c>
      <c r="M3683" s="2">
        <v>0.5</v>
      </c>
      <c r="N3683" s="3">
        <v>56</v>
      </c>
      <c r="O3683" s="3">
        <v>-44</v>
      </c>
      <c r="P3683">
        <v>4</v>
      </c>
      <c r="Q3683" t="s">
        <v>7880</v>
      </c>
    </row>
    <row r="3684" spans="1:17" x14ac:dyDescent="0.25">
      <c r="A3684" t="s">
        <v>4940</v>
      </c>
      <c r="B3684" s="1">
        <v>41355</v>
      </c>
      <c r="C3684" t="s">
        <v>556</v>
      </c>
      <c r="D3684" t="s">
        <v>101</v>
      </c>
      <c r="E3684" t="s">
        <v>743</v>
      </c>
      <c r="F3684" t="s">
        <v>743</v>
      </c>
      <c r="G3684" t="s">
        <v>41</v>
      </c>
      <c r="H3684" t="s">
        <v>31</v>
      </c>
      <c r="I3684" t="s">
        <v>32</v>
      </c>
      <c r="J3684" t="s">
        <v>107</v>
      </c>
      <c r="K3684" t="s">
        <v>136</v>
      </c>
      <c r="L3684" t="s">
        <v>2750</v>
      </c>
      <c r="M3684" s="2">
        <v>0</v>
      </c>
      <c r="N3684" s="3">
        <v>279</v>
      </c>
      <c r="O3684" s="3">
        <v>70</v>
      </c>
      <c r="P3684">
        <v>2</v>
      </c>
      <c r="Q3684" t="s">
        <v>7880</v>
      </c>
    </row>
    <row r="3685" spans="1:17" x14ac:dyDescent="0.25">
      <c r="A3685" t="s">
        <v>4941</v>
      </c>
      <c r="B3685" s="1">
        <v>41355</v>
      </c>
      <c r="C3685" t="s">
        <v>283</v>
      </c>
      <c r="D3685" t="s">
        <v>101</v>
      </c>
      <c r="E3685" t="s">
        <v>291</v>
      </c>
      <c r="F3685" t="s">
        <v>2216</v>
      </c>
      <c r="G3685" t="s">
        <v>41</v>
      </c>
      <c r="H3685" t="s">
        <v>31</v>
      </c>
      <c r="I3685" t="s">
        <v>32</v>
      </c>
      <c r="J3685" t="s">
        <v>107</v>
      </c>
      <c r="K3685" t="s">
        <v>186</v>
      </c>
      <c r="L3685" t="s">
        <v>1819</v>
      </c>
      <c r="M3685" s="2">
        <v>0</v>
      </c>
      <c r="N3685" s="3">
        <v>246</v>
      </c>
      <c r="O3685" s="3">
        <v>74</v>
      </c>
      <c r="P3685">
        <v>8</v>
      </c>
      <c r="Q3685" t="s">
        <v>7880</v>
      </c>
    </row>
    <row r="3686" spans="1:17" x14ac:dyDescent="0.25">
      <c r="A3686" t="s">
        <v>4942</v>
      </c>
      <c r="B3686" s="1">
        <v>41356</v>
      </c>
      <c r="C3686" t="s">
        <v>3151</v>
      </c>
      <c r="D3686" t="s">
        <v>101</v>
      </c>
      <c r="E3686" t="s">
        <v>325</v>
      </c>
      <c r="F3686" t="s">
        <v>326</v>
      </c>
      <c r="G3686" t="s">
        <v>41</v>
      </c>
      <c r="H3686" t="s">
        <v>31</v>
      </c>
      <c r="I3686" t="s">
        <v>32</v>
      </c>
      <c r="J3686" t="s">
        <v>34</v>
      </c>
      <c r="K3686" t="s">
        <v>35</v>
      </c>
      <c r="L3686" t="s">
        <v>1608</v>
      </c>
      <c r="M3686" s="2">
        <v>0.1</v>
      </c>
      <c r="N3686" s="3">
        <v>387</v>
      </c>
      <c r="O3686" s="3">
        <v>52</v>
      </c>
      <c r="P3686">
        <v>3</v>
      </c>
      <c r="Q3686" t="s">
        <v>7881</v>
      </c>
    </row>
    <row r="3687" spans="1:17" x14ac:dyDescent="0.25">
      <c r="A3687" t="s">
        <v>4942</v>
      </c>
      <c r="B3687" s="1">
        <v>41356</v>
      </c>
      <c r="C3687" t="s">
        <v>3151</v>
      </c>
      <c r="D3687" t="s">
        <v>101</v>
      </c>
      <c r="E3687" t="s">
        <v>325</v>
      </c>
      <c r="F3687" t="s">
        <v>326</v>
      </c>
      <c r="G3687" t="s">
        <v>41</v>
      </c>
      <c r="H3687" t="s">
        <v>31</v>
      </c>
      <c r="I3687" t="s">
        <v>32</v>
      </c>
      <c r="J3687" t="s">
        <v>34</v>
      </c>
      <c r="K3687" t="s">
        <v>35</v>
      </c>
      <c r="L3687" t="s">
        <v>1900</v>
      </c>
      <c r="M3687" s="2">
        <v>0.1</v>
      </c>
      <c r="N3687" s="3">
        <v>785</v>
      </c>
      <c r="O3687" s="3">
        <v>270</v>
      </c>
      <c r="P3687">
        <v>2</v>
      </c>
      <c r="Q3687" t="s">
        <v>7881</v>
      </c>
    </row>
    <row r="3688" spans="1:17" x14ac:dyDescent="0.25">
      <c r="A3688" t="s">
        <v>4942</v>
      </c>
      <c r="B3688" s="1">
        <v>41356</v>
      </c>
      <c r="C3688" t="s">
        <v>3151</v>
      </c>
      <c r="D3688" t="s">
        <v>101</v>
      </c>
      <c r="E3688" t="s">
        <v>325</v>
      </c>
      <c r="F3688" t="s">
        <v>326</v>
      </c>
      <c r="G3688" t="s">
        <v>41</v>
      </c>
      <c r="H3688" t="s">
        <v>31</v>
      </c>
      <c r="I3688" t="s">
        <v>32</v>
      </c>
      <c r="J3688" t="s">
        <v>24</v>
      </c>
      <c r="K3688" t="s">
        <v>25</v>
      </c>
      <c r="L3688" t="s">
        <v>4943</v>
      </c>
      <c r="M3688" s="2">
        <v>0</v>
      </c>
      <c r="N3688" s="3">
        <v>59</v>
      </c>
      <c r="O3688" s="3">
        <v>27</v>
      </c>
      <c r="P3688">
        <v>2</v>
      </c>
      <c r="Q3688" t="s">
        <v>7881</v>
      </c>
    </row>
    <row r="3689" spans="1:17" x14ac:dyDescent="0.25">
      <c r="A3689" t="s">
        <v>4942</v>
      </c>
      <c r="B3689" s="1">
        <v>41356</v>
      </c>
      <c r="C3689" t="s">
        <v>3151</v>
      </c>
      <c r="D3689" t="s">
        <v>101</v>
      </c>
      <c r="E3689" t="s">
        <v>325</v>
      </c>
      <c r="F3689" t="s">
        <v>326</v>
      </c>
      <c r="G3689" t="s">
        <v>41</v>
      </c>
      <c r="H3689" t="s">
        <v>31</v>
      </c>
      <c r="I3689" t="s">
        <v>32</v>
      </c>
      <c r="J3689" t="s">
        <v>24</v>
      </c>
      <c r="K3689" t="s">
        <v>145</v>
      </c>
      <c r="L3689" t="s">
        <v>4944</v>
      </c>
      <c r="M3689" s="2">
        <v>0</v>
      </c>
      <c r="N3689" s="3">
        <v>226</v>
      </c>
      <c r="O3689" s="3">
        <v>14</v>
      </c>
      <c r="P3689">
        <v>6</v>
      </c>
      <c r="Q3689" t="s">
        <v>7880</v>
      </c>
    </row>
    <row r="3690" spans="1:17" x14ac:dyDescent="0.25">
      <c r="A3690" t="s">
        <v>4942</v>
      </c>
      <c r="B3690" s="1">
        <v>41356</v>
      </c>
      <c r="C3690" t="s">
        <v>3151</v>
      </c>
      <c r="D3690" t="s">
        <v>101</v>
      </c>
      <c r="E3690" t="s">
        <v>325</v>
      </c>
      <c r="F3690" t="s">
        <v>326</v>
      </c>
      <c r="G3690" t="s">
        <v>41</v>
      </c>
      <c r="H3690" t="s">
        <v>31</v>
      </c>
      <c r="I3690" t="s">
        <v>32</v>
      </c>
      <c r="J3690" t="s">
        <v>107</v>
      </c>
      <c r="K3690" t="s">
        <v>136</v>
      </c>
      <c r="L3690" t="s">
        <v>3449</v>
      </c>
      <c r="M3690" s="2">
        <v>0</v>
      </c>
      <c r="N3690" s="3">
        <v>859</v>
      </c>
      <c r="O3690" s="3">
        <v>43</v>
      </c>
      <c r="P3690">
        <v>6</v>
      </c>
      <c r="Q3690" t="s">
        <v>7881</v>
      </c>
    </row>
    <row r="3691" spans="1:17" x14ac:dyDescent="0.25">
      <c r="A3691" t="s">
        <v>4945</v>
      </c>
      <c r="B3691" s="1">
        <v>41358</v>
      </c>
      <c r="C3691" t="s">
        <v>1953</v>
      </c>
      <c r="D3691" t="s">
        <v>86</v>
      </c>
      <c r="E3691" t="s">
        <v>226</v>
      </c>
      <c r="F3691" t="s">
        <v>226</v>
      </c>
      <c r="G3691" t="s">
        <v>76</v>
      </c>
      <c r="H3691" t="s">
        <v>47</v>
      </c>
      <c r="I3691" t="s">
        <v>32</v>
      </c>
      <c r="J3691" t="s">
        <v>24</v>
      </c>
      <c r="K3691" t="s">
        <v>43</v>
      </c>
      <c r="L3691" t="s">
        <v>1846</v>
      </c>
      <c r="M3691" s="2">
        <v>0</v>
      </c>
      <c r="N3691" s="3">
        <v>137</v>
      </c>
      <c r="O3691" s="3">
        <v>63</v>
      </c>
      <c r="P3691">
        <v>3</v>
      </c>
      <c r="Q3691" t="s">
        <v>7881</v>
      </c>
    </row>
    <row r="3692" spans="1:17" x14ac:dyDescent="0.25">
      <c r="A3692" t="s">
        <v>4945</v>
      </c>
      <c r="B3692" s="1">
        <v>41358</v>
      </c>
      <c r="C3692" t="s">
        <v>1953</v>
      </c>
      <c r="D3692" t="s">
        <v>86</v>
      </c>
      <c r="E3692" t="s">
        <v>226</v>
      </c>
      <c r="F3692" t="s">
        <v>226</v>
      </c>
      <c r="G3692" t="s">
        <v>76</v>
      </c>
      <c r="H3692" t="s">
        <v>47</v>
      </c>
      <c r="I3692" t="s">
        <v>32</v>
      </c>
      <c r="J3692" t="s">
        <v>24</v>
      </c>
      <c r="K3692" t="s">
        <v>169</v>
      </c>
      <c r="L3692" t="s">
        <v>4946</v>
      </c>
      <c r="M3692" s="2">
        <v>0</v>
      </c>
      <c r="N3692" s="3">
        <v>39</v>
      </c>
      <c r="O3692" s="3">
        <v>4</v>
      </c>
      <c r="P3692">
        <v>2</v>
      </c>
      <c r="Q3692" t="s">
        <v>7880</v>
      </c>
    </row>
    <row r="3693" spans="1:17" x14ac:dyDescent="0.25">
      <c r="A3693" t="s">
        <v>4947</v>
      </c>
      <c r="B3693" s="1">
        <v>41358</v>
      </c>
      <c r="C3693" t="s">
        <v>1723</v>
      </c>
      <c r="D3693" t="s">
        <v>38</v>
      </c>
      <c r="E3693" t="s">
        <v>178</v>
      </c>
      <c r="F3693" t="s">
        <v>4948</v>
      </c>
      <c r="G3693" t="s">
        <v>41</v>
      </c>
      <c r="H3693" t="s">
        <v>31</v>
      </c>
      <c r="I3693" t="s">
        <v>32</v>
      </c>
      <c r="J3693" t="s">
        <v>24</v>
      </c>
      <c r="K3693" t="s">
        <v>43</v>
      </c>
      <c r="L3693" t="s">
        <v>1119</v>
      </c>
      <c r="M3693" s="2">
        <v>0</v>
      </c>
      <c r="N3693" s="3">
        <v>117</v>
      </c>
      <c r="O3693" s="3">
        <v>6</v>
      </c>
      <c r="P3693">
        <v>4</v>
      </c>
      <c r="Q3693" t="s">
        <v>7881</v>
      </c>
    </row>
    <row r="3694" spans="1:17" x14ac:dyDescent="0.25">
      <c r="A3694" t="s">
        <v>4949</v>
      </c>
      <c r="B3694" s="1">
        <v>41359</v>
      </c>
      <c r="C3694" t="s">
        <v>2223</v>
      </c>
      <c r="D3694" t="s">
        <v>101</v>
      </c>
      <c r="E3694" t="s">
        <v>183</v>
      </c>
      <c r="F3694" t="s">
        <v>1496</v>
      </c>
      <c r="G3694" t="s">
        <v>41</v>
      </c>
      <c r="H3694" t="s">
        <v>47</v>
      </c>
      <c r="I3694" t="s">
        <v>22</v>
      </c>
      <c r="J3694" t="s">
        <v>24</v>
      </c>
      <c r="K3694" t="s">
        <v>63</v>
      </c>
      <c r="L3694" t="s">
        <v>3247</v>
      </c>
      <c r="M3694" s="2">
        <v>0</v>
      </c>
      <c r="N3694" s="3">
        <v>81</v>
      </c>
      <c r="O3694" s="3">
        <v>29</v>
      </c>
      <c r="P3694">
        <v>5</v>
      </c>
      <c r="Q3694" t="s">
        <v>7881</v>
      </c>
    </row>
    <row r="3695" spans="1:17" x14ac:dyDescent="0.25">
      <c r="A3695" t="s">
        <v>4950</v>
      </c>
      <c r="B3695" s="1">
        <v>41359</v>
      </c>
      <c r="C3695" t="s">
        <v>3536</v>
      </c>
      <c r="D3695" t="s">
        <v>73</v>
      </c>
      <c r="E3695" t="s">
        <v>172</v>
      </c>
      <c r="F3695" t="s">
        <v>1122</v>
      </c>
      <c r="G3695" t="s">
        <v>76</v>
      </c>
      <c r="H3695" t="s">
        <v>31</v>
      </c>
      <c r="I3695" t="s">
        <v>32</v>
      </c>
      <c r="J3695" t="s">
        <v>34</v>
      </c>
      <c r="K3695" t="s">
        <v>35</v>
      </c>
      <c r="L3695" t="s">
        <v>61</v>
      </c>
      <c r="M3695" s="2">
        <v>0</v>
      </c>
      <c r="N3695" s="3">
        <v>345</v>
      </c>
      <c r="O3695" s="3">
        <v>107</v>
      </c>
      <c r="P3695">
        <v>2</v>
      </c>
      <c r="Q3695" t="s">
        <v>7880</v>
      </c>
    </row>
    <row r="3696" spans="1:17" x14ac:dyDescent="0.25">
      <c r="A3696" t="s">
        <v>4950</v>
      </c>
      <c r="B3696" s="1">
        <v>41359</v>
      </c>
      <c r="C3696" t="s">
        <v>3536</v>
      </c>
      <c r="D3696" t="s">
        <v>73</v>
      </c>
      <c r="E3696" t="s">
        <v>172</v>
      </c>
      <c r="F3696" t="s">
        <v>1122</v>
      </c>
      <c r="G3696" t="s">
        <v>76</v>
      </c>
      <c r="H3696" t="s">
        <v>31</v>
      </c>
      <c r="I3696" t="s">
        <v>32</v>
      </c>
      <c r="J3696" t="s">
        <v>24</v>
      </c>
      <c r="K3696" t="s">
        <v>78</v>
      </c>
      <c r="L3696" t="s">
        <v>1835</v>
      </c>
      <c r="M3696" s="2">
        <v>0</v>
      </c>
      <c r="N3696" s="3">
        <v>28</v>
      </c>
      <c r="O3696" s="3">
        <v>0</v>
      </c>
      <c r="P3696">
        <v>1</v>
      </c>
      <c r="Q3696" t="s">
        <v>7881</v>
      </c>
    </row>
    <row r="3697" spans="1:17" x14ac:dyDescent="0.25">
      <c r="A3697" t="s">
        <v>4950</v>
      </c>
      <c r="B3697" s="1">
        <v>41359</v>
      </c>
      <c r="C3697" t="s">
        <v>3536</v>
      </c>
      <c r="D3697" t="s">
        <v>73</v>
      </c>
      <c r="E3697" t="s">
        <v>172</v>
      </c>
      <c r="F3697" t="s">
        <v>1122</v>
      </c>
      <c r="G3697" t="s">
        <v>76</v>
      </c>
      <c r="H3697" t="s">
        <v>31</v>
      </c>
      <c r="I3697" t="s">
        <v>32</v>
      </c>
      <c r="J3697" t="s">
        <v>24</v>
      </c>
      <c r="K3697" t="s">
        <v>78</v>
      </c>
      <c r="L3697" t="s">
        <v>1423</v>
      </c>
      <c r="M3697" s="2">
        <v>0</v>
      </c>
      <c r="N3697" s="3">
        <v>36</v>
      </c>
      <c r="O3697" s="3">
        <v>13</v>
      </c>
      <c r="P3697">
        <v>5</v>
      </c>
      <c r="Q3697" t="s">
        <v>7880</v>
      </c>
    </row>
    <row r="3698" spans="1:17" x14ac:dyDescent="0.25">
      <c r="A3698" t="s">
        <v>4950</v>
      </c>
      <c r="B3698" s="1">
        <v>41359</v>
      </c>
      <c r="C3698" t="s">
        <v>3536</v>
      </c>
      <c r="D3698" t="s">
        <v>73</v>
      </c>
      <c r="E3698" t="s">
        <v>172</v>
      </c>
      <c r="F3698" t="s">
        <v>1122</v>
      </c>
      <c r="G3698" t="s">
        <v>76</v>
      </c>
      <c r="H3698" t="s">
        <v>31</v>
      </c>
      <c r="I3698" t="s">
        <v>32</v>
      </c>
      <c r="J3698" t="s">
        <v>107</v>
      </c>
      <c r="K3698" t="s">
        <v>108</v>
      </c>
      <c r="L3698" t="s">
        <v>386</v>
      </c>
      <c r="M3698" s="2">
        <v>0.4</v>
      </c>
      <c r="N3698" s="3">
        <v>60</v>
      </c>
      <c r="O3698" s="3">
        <v>-26</v>
      </c>
      <c r="P3698">
        <v>2</v>
      </c>
      <c r="Q3698" t="s">
        <v>7880</v>
      </c>
    </row>
    <row r="3699" spans="1:17" x14ac:dyDescent="0.25">
      <c r="A3699" t="s">
        <v>4951</v>
      </c>
      <c r="B3699" s="1">
        <v>41359</v>
      </c>
      <c r="C3699" t="s">
        <v>624</v>
      </c>
      <c r="D3699" t="s">
        <v>189</v>
      </c>
      <c r="E3699" t="s">
        <v>835</v>
      </c>
      <c r="F3699" t="s">
        <v>835</v>
      </c>
      <c r="G3699" t="s">
        <v>41</v>
      </c>
      <c r="H3699" t="s">
        <v>31</v>
      </c>
      <c r="I3699" t="s">
        <v>22</v>
      </c>
      <c r="J3699" t="s">
        <v>24</v>
      </c>
      <c r="K3699" t="s">
        <v>50</v>
      </c>
      <c r="L3699" t="s">
        <v>922</v>
      </c>
      <c r="M3699" s="2">
        <v>0</v>
      </c>
      <c r="N3699" s="3">
        <v>283</v>
      </c>
      <c r="O3699" s="3">
        <v>48</v>
      </c>
      <c r="P3699">
        <v>2</v>
      </c>
      <c r="Q3699" t="s">
        <v>7880</v>
      </c>
    </row>
    <row r="3700" spans="1:17" x14ac:dyDescent="0.25">
      <c r="A3700" t="s">
        <v>4952</v>
      </c>
      <c r="B3700" s="1">
        <v>41361</v>
      </c>
      <c r="C3700" t="s">
        <v>632</v>
      </c>
      <c r="D3700" t="s">
        <v>86</v>
      </c>
      <c r="E3700" t="s">
        <v>156</v>
      </c>
      <c r="F3700" t="s">
        <v>1576</v>
      </c>
      <c r="G3700" t="s">
        <v>76</v>
      </c>
      <c r="H3700" t="s">
        <v>47</v>
      </c>
      <c r="I3700" t="s">
        <v>32</v>
      </c>
      <c r="J3700" t="s">
        <v>107</v>
      </c>
      <c r="K3700" t="s">
        <v>186</v>
      </c>
      <c r="L3700" t="s">
        <v>2895</v>
      </c>
      <c r="M3700" s="2">
        <v>0</v>
      </c>
      <c r="N3700" s="3">
        <v>174</v>
      </c>
      <c r="O3700" s="3">
        <v>54</v>
      </c>
      <c r="P3700">
        <v>3</v>
      </c>
      <c r="Q3700" t="s">
        <v>7881</v>
      </c>
    </row>
    <row r="3701" spans="1:17" x14ac:dyDescent="0.25">
      <c r="A3701" t="s">
        <v>4953</v>
      </c>
      <c r="B3701" s="1">
        <v>41361</v>
      </c>
      <c r="C3701" t="s">
        <v>2023</v>
      </c>
      <c r="D3701" t="s">
        <v>38</v>
      </c>
      <c r="E3701" t="s">
        <v>59</v>
      </c>
      <c r="F3701" t="s">
        <v>4954</v>
      </c>
      <c r="G3701" t="s">
        <v>41</v>
      </c>
      <c r="H3701" t="s">
        <v>47</v>
      </c>
      <c r="I3701" t="s">
        <v>22</v>
      </c>
      <c r="J3701" t="s">
        <v>24</v>
      </c>
      <c r="K3701" t="s">
        <v>78</v>
      </c>
      <c r="L3701" t="s">
        <v>655</v>
      </c>
      <c r="M3701" s="2">
        <v>0</v>
      </c>
      <c r="N3701" s="3">
        <v>99</v>
      </c>
      <c r="O3701" s="3">
        <v>11</v>
      </c>
      <c r="P3701">
        <v>2</v>
      </c>
      <c r="Q3701" t="s">
        <v>7881</v>
      </c>
    </row>
    <row r="3702" spans="1:17" x14ac:dyDescent="0.25">
      <c r="A3702" t="s">
        <v>4953</v>
      </c>
      <c r="B3702" s="1">
        <v>41361</v>
      </c>
      <c r="C3702" t="s">
        <v>2023</v>
      </c>
      <c r="D3702" t="s">
        <v>38</v>
      </c>
      <c r="E3702" t="s">
        <v>59</v>
      </c>
      <c r="F3702" t="s">
        <v>4954</v>
      </c>
      <c r="G3702" t="s">
        <v>41</v>
      </c>
      <c r="H3702" t="s">
        <v>47</v>
      </c>
      <c r="I3702" t="s">
        <v>22</v>
      </c>
      <c r="J3702" t="s">
        <v>24</v>
      </c>
      <c r="K3702" t="s">
        <v>145</v>
      </c>
      <c r="L3702" t="s">
        <v>4594</v>
      </c>
      <c r="M3702" s="2">
        <v>0</v>
      </c>
      <c r="N3702" s="3">
        <v>323</v>
      </c>
      <c r="O3702" s="3">
        <v>71</v>
      </c>
      <c r="P3702">
        <v>7</v>
      </c>
      <c r="Q3702" t="s">
        <v>7880</v>
      </c>
    </row>
    <row r="3703" spans="1:17" x14ac:dyDescent="0.25">
      <c r="A3703" t="s">
        <v>4955</v>
      </c>
      <c r="B3703" s="1">
        <v>41361</v>
      </c>
      <c r="C3703" t="s">
        <v>3948</v>
      </c>
      <c r="D3703" t="s">
        <v>73</v>
      </c>
      <c r="E3703" t="s">
        <v>172</v>
      </c>
      <c r="F3703" t="s">
        <v>173</v>
      </c>
      <c r="G3703" t="s">
        <v>76</v>
      </c>
      <c r="H3703" t="s">
        <v>47</v>
      </c>
      <c r="I3703" t="s">
        <v>22</v>
      </c>
      <c r="J3703" t="s">
        <v>24</v>
      </c>
      <c r="K3703" t="s">
        <v>169</v>
      </c>
      <c r="L3703" t="s">
        <v>4956</v>
      </c>
      <c r="M3703" s="2">
        <v>0</v>
      </c>
      <c r="N3703" s="3">
        <v>141</v>
      </c>
      <c r="O3703" s="3">
        <v>27</v>
      </c>
      <c r="P3703">
        <v>6</v>
      </c>
      <c r="Q3703" t="s">
        <v>7881</v>
      </c>
    </row>
    <row r="3704" spans="1:17" x14ac:dyDescent="0.25">
      <c r="A3704" t="s">
        <v>4955</v>
      </c>
      <c r="B3704" s="1">
        <v>41361</v>
      </c>
      <c r="C3704" t="s">
        <v>3948</v>
      </c>
      <c r="D3704" t="s">
        <v>73</v>
      </c>
      <c r="E3704" t="s">
        <v>172</v>
      </c>
      <c r="F3704" t="s">
        <v>173</v>
      </c>
      <c r="G3704" t="s">
        <v>76</v>
      </c>
      <c r="H3704" t="s">
        <v>47</v>
      </c>
      <c r="I3704" t="s">
        <v>22</v>
      </c>
      <c r="J3704" t="s">
        <v>107</v>
      </c>
      <c r="K3704" t="s">
        <v>186</v>
      </c>
      <c r="L3704" t="s">
        <v>1403</v>
      </c>
      <c r="M3704" s="2">
        <v>0</v>
      </c>
      <c r="N3704" s="3">
        <v>332</v>
      </c>
      <c r="O3704" s="3">
        <v>53</v>
      </c>
      <c r="P3704">
        <v>4</v>
      </c>
      <c r="Q3704" t="s">
        <v>7881</v>
      </c>
    </row>
    <row r="3705" spans="1:17" x14ac:dyDescent="0.25">
      <c r="A3705" t="s">
        <v>4957</v>
      </c>
      <c r="B3705" s="1">
        <v>41362</v>
      </c>
      <c r="C3705" t="s">
        <v>2646</v>
      </c>
      <c r="D3705" t="s">
        <v>38</v>
      </c>
      <c r="E3705" t="s">
        <v>67</v>
      </c>
      <c r="F3705" t="s">
        <v>4958</v>
      </c>
      <c r="G3705" t="s">
        <v>41</v>
      </c>
      <c r="H3705" t="s">
        <v>47</v>
      </c>
      <c r="I3705" t="s">
        <v>22</v>
      </c>
      <c r="J3705" t="s">
        <v>24</v>
      </c>
      <c r="K3705" t="s">
        <v>145</v>
      </c>
      <c r="L3705" t="s">
        <v>1861</v>
      </c>
      <c r="M3705" s="2">
        <v>0</v>
      </c>
      <c r="N3705" s="3">
        <v>180</v>
      </c>
      <c r="O3705" s="3">
        <v>34</v>
      </c>
      <c r="P3705">
        <v>6</v>
      </c>
      <c r="Q3705" t="s">
        <v>7881</v>
      </c>
    </row>
    <row r="3706" spans="1:17" x14ac:dyDescent="0.25">
      <c r="A3706" t="s">
        <v>4959</v>
      </c>
      <c r="B3706" s="1">
        <v>41362</v>
      </c>
      <c r="C3706" t="s">
        <v>1665</v>
      </c>
      <c r="D3706" t="s">
        <v>28</v>
      </c>
      <c r="E3706" t="s">
        <v>664</v>
      </c>
      <c r="F3706" t="s">
        <v>665</v>
      </c>
      <c r="G3706" t="s">
        <v>20</v>
      </c>
      <c r="H3706" t="s">
        <v>47</v>
      </c>
      <c r="I3706" t="s">
        <v>22</v>
      </c>
      <c r="J3706" t="s">
        <v>34</v>
      </c>
      <c r="K3706" t="s">
        <v>97</v>
      </c>
      <c r="L3706" t="s">
        <v>3548</v>
      </c>
      <c r="M3706" s="2">
        <v>0</v>
      </c>
      <c r="N3706" s="3">
        <v>412</v>
      </c>
      <c r="O3706" s="3">
        <v>148</v>
      </c>
      <c r="P3706">
        <v>3</v>
      </c>
      <c r="Q3706" t="s">
        <v>7880</v>
      </c>
    </row>
    <row r="3707" spans="1:17" x14ac:dyDescent="0.25">
      <c r="A3707" t="s">
        <v>4960</v>
      </c>
      <c r="B3707" s="1">
        <v>41362</v>
      </c>
      <c r="C3707" t="s">
        <v>4918</v>
      </c>
      <c r="D3707" t="s">
        <v>73</v>
      </c>
      <c r="E3707" t="s">
        <v>207</v>
      </c>
      <c r="F3707" t="s">
        <v>252</v>
      </c>
      <c r="G3707" t="s">
        <v>76</v>
      </c>
      <c r="H3707" t="s">
        <v>47</v>
      </c>
      <c r="I3707" t="s">
        <v>32</v>
      </c>
      <c r="J3707" t="s">
        <v>24</v>
      </c>
      <c r="K3707" t="s">
        <v>50</v>
      </c>
      <c r="L3707" t="s">
        <v>520</v>
      </c>
      <c r="M3707" s="2">
        <v>0.4</v>
      </c>
      <c r="N3707" s="3">
        <v>154</v>
      </c>
      <c r="O3707" s="3">
        <v>8</v>
      </c>
      <c r="P3707">
        <v>2</v>
      </c>
      <c r="Q3707" t="s">
        <v>7880</v>
      </c>
    </row>
    <row r="3708" spans="1:17" x14ac:dyDescent="0.25">
      <c r="A3708" t="s">
        <v>4960</v>
      </c>
      <c r="B3708" s="1">
        <v>41362</v>
      </c>
      <c r="C3708" t="s">
        <v>4918</v>
      </c>
      <c r="D3708" t="s">
        <v>73</v>
      </c>
      <c r="E3708" t="s">
        <v>207</v>
      </c>
      <c r="F3708" t="s">
        <v>252</v>
      </c>
      <c r="G3708" t="s">
        <v>76</v>
      </c>
      <c r="H3708" t="s">
        <v>47</v>
      </c>
      <c r="I3708" t="s">
        <v>32</v>
      </c>
      <c r="J3708" t="s">
        <v>24</v>
      </c>
      <c r="K3708" t="s">
        <v>50</v>
      </c>
      <c r="L3708" t="s">
        <v>2548</v>
      </c>
      <c r="M3708" s="2">
        <v>0.4</v>
      </c>
      <c r="N3708" s="3">
        <v>184</v>
      </c>
      <c r="O3708" s="3">
        <v>-28</v>
      </c>
      <c r="P3708">
        <v>5</v>
      </c>
      <c r="Q3708" t="s">
        <v>7880</v>
      </c>
    </row>
    <row r="3709" spans="1:17" x14ac:dyDescent="0.25">
      <c r="A3709" t="s">
        <v>4960</v>
      </c>
      <c r="B3709" s="1">
        <v>41362</v>
      </c>
      <c r="C3709" t="s">
        <v>4918</v>
      </c>
      <c r="D3709" t="s">
        <v>73</v>
      </c>
      <c r="E3709" t="s">
        <v>207</v>
      </c>
      <c r="F3709" t="s">
        <v>252</v>
      </c>
      <c r="G3709" t="s">
        <v>76</v>
      </c>
      <c r="H3709" t="s">
        <v>47</v>
      </c>
      <c r="I3709" t="s">
        <v>32</v>
      </c>
      <c r="J3709" t="s">
        <v>107</v>
      </c>
      <c r="K3709" t="s">
        <v>147</v>
      </c>
      <c r="L3709" t="s">
        <v>4961</v>
      </c>
      <c r="M3709" s="2">
        <v>0</v>
      </c>
      <c r="N3709" s="3">
        <v>527</v>
      </c>
      <c r="O3709" s="3">
        <v>132</v>
      </c>
      <c r="P3709">
        <v>2</v>
      </c>
      <c r="Q3709" t="s">
        <v>7880</v>
      </c>
    </row>
    <row r="3710" spans="1:17" x14ac:dyDescent="0.25">
      <c r="A3710" t="s">
        <v>4962</v>
      </c>
      <c r="B3710" s="1">
        <v>41363</v>
      </c>
      <c r="C3710" t="s">
        <v>1652</v>
      </c>
      <c r="D3710" t="s">
        <v>81</v>
      </c>
      <c r="E3710" t="s">
        <v>82</v>
      </c>
      <c r="F3710" t="s">
        <v>82</v>
      </c>
      <c r="G3710" t="s">
        <v>41</v>
      </c>
      <c r="H3710" t="s">
        <v>21</v>
      </c>
      <c r="I3710" t="s">
        <v>54</v>
      </c>
      <c r="J3710" t="s">
        <v>24</v>
      </c>
      <c r="K3710" t="s">
        <v>91</v>
      </c>
      <c r="L3710" t="s">
        <v>2070</v>
      </c>
      <c r="M3710" s="2">
        <v>0</v>
      </c>
      <c r="N3710" s="3">
        <v>54</v>
      </c>
      <c r="O3710" s="3">
        <v>8</v>
      </c>
      <c r="P3710">
        <v>6</v>
      </c>
      <c r="Q3710" t="s">
        <v>7881</v>
      </c>
    </row>
    <row r="3711" spans="1:17" x14ac:dyDescent="0.25">
      <c r="A3711" t="s">
        <v>4963</v>
      </c>
      <c r="B3711" s="1">
        <v>41364</v>
      </c>
      <c r="C3711" t="s">
        <v>444</v>
      </c>
      <c r="D3711" t="s">
        <v>86</v>
      </c>
      <c r="E3711" t="s">
        <v>156</v>
      </c>
      <c r="F3711" t="s">
        <v>1576</v>
      </c>
      <c r="G3711" t="s">
        <v>76</v>
      </c>
      <c r="H3711" t="s">
        <v>31</v>
      </c>
      <c r="I3711" t="s">
        <v>22</v>
      </c>
      <c r="J3711" t="s">
        <v>24</v>
      </c>
      <c r="K3711" t="s">
        <v>50</v>
      </c>
      <c r="L3711" t="s">
        <v>738</v>
      </c>
      <c r="M3711" s="2">
        <v>0.1</v>
      </c>
      <c r="N3711" s="3">
        <v>356</v>
      </c>
      <c r="O3711" s="3">
        <v>0</v>
      </c>
      <c r="P3711">
        <v>2</v>
      </c>
      <c r="Q3711" t="s">
        <v>7880</v>
      </c>
    </row>
    <row r="3712" spans="1:17" x14ac:dyDescent="0.25">
      <c r="A3712" t="s">
        <v>4964</v>
      </c>
      <c r="B3712" s="1">
        <v>41366</v>
      </c>
      <c r="C3712" t="s">
        <v>1790</v>
      </c>
      <c r="D3712" t="s">
        <v>86</v>
      </c>
      <c r="E3712" t="s">
        <v>273</v>
      </c>
      <c r="F3712" t="s">
        <v>4528</v>
      </c>
      <c r="G3712" t="s">
        <v>76</v>
      </c>
      <c r="H3712" t="s">
        <v>47</v>
      </c>
      <c r="I3712" t="s">
        <v>54</v>
      </c>
      <c r="J3712" t="s">
        <v>34</v>
      </c>
      <c r="K3712" t="s">
        <v>35</v>
      </c>
      <c r="L3712" t="s">
        <v>3899</v>
      </c>
      <c r="M3712" s="2">
        <v>0</v>
      </c>
      <c r="N3712" s="3">
        <v>371</v>
      </c>
      <c r="O3712" s="3">
        <v>41</v>
      </c>
      <c r="P3712">
        <v>3</v>
      </c>
      <c r="Q3712" t="s">
        <v>7880</v>
      </c>
    </row>
    <row r="3713" spans="1:17" x14ac:dyDescent="0.25">
      <c r="A3713" t="s">
        <v>4964</v>
      </c>
      <c r="B3713" s="1">
        <v>41366</v>
      </c>
      <c r="C3713" t="s">
        <v>1790</v>
      </c>
      <c r="D3713" t="s">
        <v>86</v>
      </c>
      <c r="E3713" t="s">
        <v>273</v>
      </c>
      <c r="F3713" t="s">
        <v>4528</v>
      </c>
      <c r="G3713" t="s">
        <v>76</v>
      </c>
      <c r="H3713" t="s">
        <v>47</v>
      </c>
      <c r="I3713" t="s">
        <v>54</v>
      </c>
      <c r="J3713" t="s">
        <v>24</v>
      </c>
      <c r="K3713" t="s">
        <v>141</v>
      </c>
      <c r="L3713" t="s">
        <v>4866</v>
      </c>
      <c r="M3713" s="2">
        <v>0</v>
      </c>
      <c r="N3713" s="3">
        <v>2637</v>
      </c>
      <c r="O3713" s="3">
        <v>949</v>
      </c>
      <c r="P3713">
        <v>5</v>
      </c>
      <c r="Q3713" t="s">
        <v>7880</v>
      </c>
    </row>
    <row r="3714" spans="1:17" x14ac:dyDescent="0.25">
      <c r="A3714" t="s">
        <v>4964</v>
      </c>
      <c r="B3714" s="1">
        <v>41366</v>
      </c>
      <c r="C3714" t="s">
        <v>1790</v>
      </c>
      <c r="D3714" t="s">
        <v>86</v>
      </c>
      <c r="E3714" t="s">
        <v>273</v>
      </c>
      <c r="F3714" t="s">
        <v>4528</v>
      </c>
      <c r="G3714" t="s">
        <v>76</v>
      </c>
      <c r="H3714" t="s">
        <v>47</v>
      </c>
      <c r="I3714" t="s">
        <v>54</v>
      </c>
      <c r="J3714" t="s">
        <v>24</v>
      </c>
      <c r="K3714" t="s">
        <v>43</v>
      </c>
      <c r="L3714" t="s">
        <v>689</v>
      </c>
      <c r="M3714" s="2">
        <v>0</v>
      </c>
      <c r="N3714" s="3">
        <v>26</v>
      </c>
      <c r="O3714" s="3">
        <v>8</v>
      </c>
      <c r="P3714">
        <v>2</v>
      </c>
      <c r="Q3714" t="s">
        <v>7881</v>
      </c>
    </row>
    <row r="3715" spans="1:17" x14ac:dyDescent="0.25">
      <c r="A3715" t="s">
        <v>4964</v>
      </c>
      <c r="B3715" s="1">
        <v>41366</v>
      </c>
      <c r="C3715" t="s">
        <v>1790</v>
      </c>
      <c r="D3715" t="s">
        <v>86</v>
      </c>
      <c r="E3715" t="s">
        <v>273</v>
      </c>
      <c r="F3715" t="s">
        <v>4528</v>
      </c>
      <c r="G3715" t="s">
        <v>76</v>
      </c>
      <c r="H3715" t="s">
        <v>47</v>
      </c>
      <c r="I3715" t="s">
        <v>54</v>
      </c>
      <c r="J3715" t="s">
        <v>24</v>
      </c>
      <c r="K3715" t="s">
        <v>25</v>
      </c>
      <c r="L3715" t="s">
        <v>1113</v>
      </c>
      <c r="M3715" s="2">
        <v>0</v>
      </c>
      <c r="N3715" s="3">
        <v>227</v>
      </c>
      <c r="O3715" s="3">
        <v>95</v>
      </c>
      <c r="P3715">
        <v>8</v>
      </c>
      <c r="Q3715" t="s">
        <v>7881</v>
      </c>
    </row>
    <row r="3716" spans="1:17" x14ac:dyDescent="0.25">
      <c r="A3716" t="s">
        <v>4964</v>
      </c>
      <c r="B3716" s="1">
        <v>41366</v>
      </c>
      <c r="C3716" t="s">
        <v>1790</v>
      </c>
      <c r="D3716" t="s">
        <v>86</v>
      </c>
      <c r="E3716" t="s">
        <v>273</v>
      </c>
      <c r="F3716" t="s">
        <v>4528</v>
      </c>
      <c r="G3716" t="s">
        <v>76</v>
      </c>
      <c r="H3716" t="s">
        <v>47</v>
      </c>
      <c r="I3716" t="s">
        <v>54</v>
      </c>
      <c r="J3716" t="s">
        <v>24</v>
      </c>
      <c r="K3716" t="s">
        <v>25</v>
      </c>
      <c r="L3716" t="s">
        <v>1092</v>
      </c>
      <c r="M3716" s="2">
        <v>0</v>
      </c>
      <c r="N3716" s="3">
        <v>136</v>
      </c>
      <c r="O3716" s="3">
        <v>15</v>
      </c>
      <c r="P3716">
        <v>4</v>
      </c>
      <c r="Q3716" t="s">
        <v>7881</v>
      </c>
    </row>
    <row r="3717" spans="1:17" x14ac:dyDescent="0.25">
      <c r="A3717" t="s">
        <v>4965</v>
      </c>
      <c r="B3717" s="1">
        <v>41366</v>
      </c>
      <c r="C3717" t="s">
        <v>2794</v>
      </c>
      <c r="D3717" t="s">
        <v>38</v>
      </c>
      <c r="E3717" t="s">
        <v>178</v>
      </c>
      <c r="F3717" t="s">
        <v>4966</v>
      </c>
      <c r="G3717" t="s">
        <v>41</v>
      </c>
      <c r="H3717" t="s">
        <v>47</v>
      </c>
      <c r="I3717" t="s">
        <v>32</v>
      </c>
      <c r="J3717" t="s">
        <v>24</v>
      </c>
      <c r="K3717" t="s">
        <v>141</v>
      </c>
      <c r="L3717" t="s">
        <v>3570</v>
      </c>
      <c r="M3717" s="2">
        <v>0.1</v>
      </c>
      <c r="N3717" s="3">
        <v>1339</v>
      </c>
      <c r="O3717" s="3">
        <v>223</v>
      </c>
      <c r="P3717">
        <v>3</v>
      </c>
      <c r="Q3717" t="s">
        <v>7880</v>
      </c>
    </row>
    <row r="3718" spans="1:17" x14ac:dyDescent="0.25">
      <c r="A3718" t="s">
        <v>4967</v>
      </c>
      <c r="B3718" s="1">
        <v>41366</v>
      </c>
      <c r="C3718" t="s">
        <v>567</v>
      </c>
      <c r="D3718" t="s">
        <v>38</v>
      </c>
      <c r="E3718" t="s">
        <v>284</v>
      </c>
      <c r="F3718" t="s">
        <v>3373</v>
      </c>
      <c r="G3718" t="s">
        <v>41</v>
      </c>
      <c r="H3718" t="s">
        <v>47</v>
      </c>
      <c r="I3718" t="s">
        <v>54</v>
      </c>
      <c r="J3718" t="s">
        <v>24</v>
      </c>
      <c r="K3718" t="s">
        <v>50</v>
      </c>
      <c r="L3718" t="s">
        <v>2034</v>
      </c>
      <c r="M3718" s="2">
        <v>0.1</v>
      </c>
      <c r="N3718" s="3">
        <v>302</v>
      </c>
      <c r="O3718" s="3">
        <v>121</v>
      </c>
      <c r="P3718">
        <v>7</v>
      </c>
      <c r="Q3718" t="s">
        <v>7880</v>
      </c>
    </row>
    <row r="3719" spans="1:17" x14ac:dyDescent="0.25">
      <c r="A3719" t="s">
        <v>4968</v>
      </c>
      <c r="B3719" s="1">
        <v>41366</v>
      </c>
      <c r="C3719" t="s">
        <v>485</v>
      </c>
      <c r="D3719" t="s">
        <v>86</v>
      </c>
      <c r="E3719" t="s">
        <v>273</v>
      </c>
      <c r="F3719" t="s">
        <v>274</v>
      </c>
      <c r="G3719" t="s">
        <v>76</v>
      </c>
      <c r="H3719" t="s">
        <v>31</v>
      </c>
      <c r="I3719" t="s">
        <v>32</v>
      </c>
      <c r="J3719" t="s">
        <v>24</v>
      </c>
      <c r="K3719" t="s">
        <v>78</v>
      </c>
      <c r="L3719" t="s">
        <v>249</v>
      </c>
      <c r="M3719" s="2">
        <v>0</v>
      </c>
      <c r="N3719" s="3">
        <v>24</v>
      </c>
      <c r="O3719" s="3">
        <v>8</v>
      </c>
      <c r="P3719">
        <v>4</v>
      </c>
      <c r="Q3719" t="s">
        <v>7880</v>
      </c>
    </row>
    <row r="3720" spans="1:17" x14ac:dyDescent="0.25">
      <c r="A3720" t="s">
        <v>4969</v>
      </c>
      <c r="B3720" s="1">
        <v>41366</v>
      </c>
      <c r="C3720" t="s">
        <v>3062</v>
      </c>
      <c r="D3720" t="s">
        <v>73</v>
      </c>
      <c r="E3720" t="s">
        <v>166</v>
      </c>
      <c r="F3720" t="s">
        <v>4970</v>
      </c>
      <c r="G3720" t="s">
        <v>76</v>
      </c>
      <c r="H3720" t="s">
        <v>31</v>
      </c>
      <c r="I3720" t="s">
        <v>32</v>
      </c>
      <c r="J3720" t="s">
        <v>34</v>
      </c>
      <c r="K3720" t="s">
        <v>218</v>
      </c>
      <c r="L3720" t="s">
        <v>333</v>
      </c>
      <c r="M3720" s="2">
        <v>0</v>
      </c>
      <c r="N3720" s="3">
        <v>445</v>
      </c>
      <c r="O3720" s="3">
        <v>209</v>
      </c>
      <c r="P3720">
        <v>4</v>
      </c>
      <c r="Q3720" t="s">
        <v>7881</v>
      </c>
    </row>
    <row r="3721" spans="1:17" x14ac:dyDescent="0.25">
      <c r="A3721" t="s">
        <v>4969</v>
      </c>
      <c r="B3721" s="1">
        <v>41366</v>
      </c>
      <c r="C3721" t="s">
        <v>3062</v>
      </c>
      <c r="D3721" t="s">
        <v>73</v>
      </c>
      <c r="E3721" t="s">
        <v>166</v>
      </c>
      <c r="F3721" t="s">
        <v>4970</v>
      </c>
      <c r="G3721" t="s">
        <v>76</v>
      </c>
      <c r="H3721" t="s">
        <v>31</v>
      </c>
      <c r="I3721" t="s">
        <v>32</v>
      </c>
      <c r="J3721" t="s">
        <v>24</v>
      </c>
      <c r="K3721" t="s">
        <v>63</v>
      </c>
      <c r="L3721" t="s">
        <v>3755</v>
      </c>
      <c r="M3721" s="2">
        <v>0</v>
      </c>
      <c r="N3721" s="3">
        <v>32</v>
      </c>
      <c r="O3721" s="3">
        <v>5</v>
      </c>
      <c r="P3721">
        <v>3</v>
      </c>
      <c r="Q3721" t="s">
        <v>7881</v>
      </c>
    </row>
    <row r="3722" spans="1:17" x14ac:dyDescent="0.25">
      <c r="A3722" t="s">
        <v>4969</v>
      </c>
      <c r="B3722" s="1">
        <v>41366</v>
      </c>
      <c r="C3722" t="s">
        <v>3062</v>
      </c>
      <c r="D3722" t="s">
        <v>73</v>
      </c>
      <c r="E3722" t="s">
        <v>166</v>
      </c>
      <c r="F3722" t="s">
        <v>4970</v>
      </c>
      <c r="G3722" t="s">
        <v>76</v>
      </c>
      <c r="H3722" t="s">
        <v>31</v>
      </c>
      <c r="I3722" t="s">
        <v>32</v>
      </c>
      <c r="J3722" t="s">
        <v>107</v>
      </c>
      <c r="K3722" t="s">
        <v>136</v>
      </c>
      <c r="L3722" t="s">
        <v>3383</v>
      </c>
      <c r="M3722" s="2">
        <v>0.4</v>
      </c>
      <c r="N3722" s="3">
        <v>300</v>
      </c>
      <c r="O3722" s="3">
        <v>-125</v>
      </c>
      <c r="P3722">
        <v>3</v>
      </c>
      <c r="Q3722" t="s">
        <v>7881</v>
      </c>
    </row>
    <row r="3723" spans="1:17" x14ac:dyDescent="0.25">
      <c r="A3723" t="s">
        <v>4971</v>
      </c>
      <c r="B3723" s="1">
        <v>41366</v>
      </c>
      <c r="C3723" t="s">
        <v>2074</v>
      </c>
      <c r="D3723" t="s">
        <v>81</v>
      </c>
      <c r="E3723" t="s">
        <v>4707</v>
      </c>
      <c r="F3723" t="s">
        <v>4707</v>
      </c>
      <c r="G3723" t="s">
        <v>41</v>
      </c>
      <c r="H3723" t="s">
        <v>21</v>
      </c>
      <c r="I3723" t="s">
        <v>32</v>
      </c>
      <c r="J3723" t="s">
        <v>24</v>
      </c>
      <c r="K3723" t="s">
        <v>43</v>
      </c>
      <c r="L3723" t="s">
        <v>2001</v>
      </c>
      <c r="M3723" s="2">
        <v>0</v>
      </c>
      <c r="N3723" s="3">
        <v>107</v>
      </c>
      <c r="O3723" s="3">
        <v>9</v>
      </c>
      <c r="P3723">
        <v>2</v>
      </c>
      <c r="Q3723" t="s">
        <v>7881</v>
      </c>
    </row>
    <row r="3724" spans="1:17" x14ac:dyDescent="0.25">
      <c r="A3724" t="s">
        <v>4972</v>
      </c>
      <c r="B3724" s="1">
        <v>41366</v>
      </c>
      <c r="C3724" t="s">
        <v>1412</v>
      </c>
      <c r="D3724" t="s">
        <v>38</v>
      </c>
      <c r="E3724" t="s">
        <v>495</v>
      </c>
      <c r="F3724" t="s">
        <v>4973</v>
      </c>
      <c r="G3724" t="s">
        <v>41</v>
      </c>
      <c r="H3724" t="s">
        <v>31</v>
      </c>
      <c r="I3724" t="s">
        <v>22</v>
      </c>
      <c r="J3724" t="s">
        <v>107</v>
      </c>
      <c r="K3724" t="s">
        <v>147</v>
      </c>
      <c r="L3724" t="s">
        <v>2749</v>
      </c>
      <c r="M3724" s="2">
        <v>0.15</v>
      </c>
      <c r="N3724" s="3">
        <v>406</v>
      </c>
      <c r="O3724" s="3">
        <v>-10</v>
      </c>
      <c r="P3724">
        <v>2</v>
      </c>
      <c r="Q3724" t="s">
        <v>7881</v>
      </c>
    </row>
    <row r="3725" spans="1:17" x14ac:dyDescent="0.25">
      <c r="A3725" t="s">
        <v>4972</v>
      </c>
      <c r="B3725" s="1">
        <v>41366</v>
      </c>
      <c r="C3725" t="s">
        <v>1412</v>
      </c>
      <c r="D3725" t="s">
        <v>38</v>
      </c>
      <c r="E3725" t="s">
        <v>495</v>
      </c>
      <c r="F3725" t="s">
        <v>4973</v>
      </c>
      <c r="G3725" t="s">
        <v>41</v>
      </c>
      <c r="H3725" t="s">
        <v>31</v>
      </c>
      <c r="I3725" t="s">
        <v>22</v>
      </c>
      <c r="J3725" t="s">
        <v>107</v>
      </c>
      <c r="K3725" t="s">
        <v>136</v>
      </c>
      <c r="L3725" t="s">
        <v>281</v>
      </c>
      <c r="M3725" s="2">
        <v>0.15</v>
      </c>
      <c r="N3725" s="3">
        <v>534</v>
      </c>
      <c r="O3725" s="3">
        <v>119</v>
      </c>
      <c r="P3725">
        <v>7</v>
      </c>
      <c r="Q3725" t="s">
        <v>7881</v>
      </c>
    </row>
    <row r="3726" spans="1:17" x14ac:dyDescent="0.25">
      <c r="A3726" t="s">
        <v>4974</v>
      </c>
      <c r="B3726" s="1">
        <v>41367</v>
      </c>
      <c r="C3726" t="s">
        <v>2650</v>
      </c>
      <c r="D3726" t="s">
        <v>86</v>
      </c>
      <c r="E3726" t="s">
        <v>273</v>
      </c>
      <c r="F3726" t="s">
        <v>2303</v>
      </c>
      <c r="G3726" t="s">
        <v>76</v>
      </c>
      <c r="H3726" t="s">
        <v>31</v>
      </c>
      <c r="I3726" t="s">
        <v>22</v>
      </c>
      <c r="J3726" t="s">
        <v>24</v>
      </c>
      <c r="K3726" t="s">
        <v>78</v>
      </c>
      <c r="L3726" t="s">
        <v>1186</v>
      </c>
      <c r="M3726" s="2">
        <v>0</v>
      </c>
      <c r="N3726" s="3">
        <v>120</v>
      </c>
      <c r="O3726" s="3">
        <v>23</v>
      </c>
      <c r="P3726">
        <v>4</v>
      </c>
      <c r="Q3726" t="s">
        <v>7881</v>
      </c>
    </row>
    <row r="3727" spans="1:17" x14ac:dyDescent="0.25">
      <c r="A3727" t="s">
        <v>4975</v>
      </c>
      <c r="B3727" s="1">
        <v>41367</v>
      </c>
      <c r="C3727" t="s">
        <v>1301</v>
      </c>
      <c r="D3727" t="s">
        <v>101</v>
      </c>
      <c r="E3727" t="s">
        <v>291</v>
      </c>
      <c r="F3727" t="s">
        <v>4976</v>
      </c>
      <c r="G3727" t="s">
        <v>41</v>
      </c>
      <c r="H3727" t="s">
        <v>31</v>
      </c>
      <c r="I3727" t="s">
        <v>95</v>
      </c>
      <c r="J3727" t="s">
        <v>24</v>
      </c>
      <c r="K3727" t="s">
        <v>169</v>
      </c>
      <c r="L3727" t="s">
        <v>3818</v>
      </c>
      <c r="M3727" s="2">
        <v>0</v>
      </c>
      <c r="N3727" s="3">
        <v>79</v>
      </c>
      <c r="O3727" s="3">
        <v>39</v>
      </c>
      <c r="P3727">
        <v>3</v>
      </c>
      <c r="Q3727" t="s">
        <v>7881</v>
      </c>
    </row>
    <row r="3728" spans="1:17" x14ac:dyDescent="0.25">
      <c r="A3728" t="s">
        <v>4977</v>
      </c>
      <c r="B3728" s="1">
        <v>41368</v>
      </c>
      <c r="C3728" t="s">
        <v>774</v>
      </c>
      <c r="D3728" t="s">
        <v>38</v>
      </c>
      <c r="E3728" t="s">
        <v>284</v>
      </c>
      <c r="F3728" t="s">
        <v>4978</v>
      </c>
      <c r="G3728" t="s">
        <v>41</v>
      </c>
      <c r="H3728" t="s">
        <v>47</v>
      </c>
      <c r="I3728" t="s">
        <v>54</v>
      </c>
      <c r="J3728" t="s">
        <v>24</v>
      </c>
      <c r="K3728" t="s">
        <v>25</v>
      </c>
      <c r="L3728" t="s">
        <v>4979</v>
      </c>
      <c r="M3728" s="2">
        <v>0</v>
      </c>
      <c r="N3728" s="3">
        <v>40</v>
      </c>
      <c r="O3728" s="3">
        <v>13</v>
      </c>
      <c r="P3728">
        <v>3</v>
      </c>
      <c r="Q3728" t="s">
        <v>7881</v>
      </c>
    </row>
    <row r="3729" spans="1:17" x14ac:dyDescent="0.25">
      <c r="A3729" t="s">
        <v>4977</v>
      </c>
      <c r="B3729" s="1">
        <v>41368</v>
      </c>
      <c r="C3729" t="s">
        <v>774</v>
      </c>
      <c r="D3729" t="s">
        <v>38</v>
      </c>
      <c r="E3729" t="s">
        <v>284</v>
      </c>
      <c r="F3729" t="s">
        <v>4978</v>
      </c>
      <c r="G3729" t="s">
        <v>41</v>
      </c>
      <c r="H3729" t="s">
        <v>47</v>
      </c>
      <c r="I3729" t="s">
        <v>54</v>
      </c>
      <c r="J3729" t="s">
        <v>107</v>
      </c>
      <c r="K3729" t="s">
        <v>108</v>
      </c>
      <c r="L3729" t="s">
        <v>4980</v>
      </c>
      <c r="M3729" s="2">
        <v>0.15</v>
      </c>
      <c r="N3729" s="3">
        <v>716</v>
      </c>
      <c r="O3729" s="3">
        <v>101</v>
      </c>
      <c r="P3729">
        <v>5</v>
      </c>
      <c r="Q3729" t="s">
        <v>7881</v>
      </c>
    </row>
    <row r="3730" spans="1:17" x14ac:dyDescent="0.25">
      <c r="A3730" t="s">
        <v>4981</v>
      </c>
      <c r="B3730" s="1">
        <v>41368</v>
      </c>
      <c r="C3730" t="s">
        <v>1977</v>
      </c>
      <c r="D3730" t="s">
        <v>101</v>
      </c>
      <c r="E3730" t="s">
        <v>454</v>
      </c>
      <c r="F3730" t="s">
        <v>454</v>
      </c>
      <c r="G3730" t="s">
        <v>41</v>
      </c>
      <c r="H3730" t="s">
        <v>31</v>
      </c>
      <c r="I3730" t="s">
        <v>32</v>
      </c>
      <c r="J3730" t="s">
        <v>107</v>
      </c>
      <c r="K3730" t="s">
        <v>147</v>
      </c>
      <c r="L3730" t="s">
        <v>4982</v>
      </c>
      <c r="M3730" s="2">
        <v>0.1</v>
      </c>
      <c r="N3730" s="3">
        <v>264</v>
      </c>
      <c r="O3730" s="3">
        <v>3</v>
      </c>
      <c r="P3730">
        <v>2</v>
      </c>
      <c r="Q3730" t="s">
        <v>7880</v>
      </c>
    </row>
    <row r="3731" spans="1:17" x14ac:dyDescent="0.25">
      <c r="A3731" t="s">
        <v>4983</v>
      </c>
      <c r="B3731" s="1">
        <v>41368</v>
      </c>
      <c r="C3731" t="s">
        <v>149</v>
      </c>
      <c r="D3731" t="s">
        <v>417</v>
      </c>
      <c r="E3731" t="s">
        <v>418</v>
      </c>
      <c r="F3731" t="s">
        <v>418</v>
      </c>
      <c r="G3731" t="s">
        <v>20</v>
      </c>
      <c r="H3731" t="s">
        <v>21</v>
      </c>
      <c r="I3731" t="s">
        <v>54</v>
      </c>
      <c r="J3731" t="s">
        <v>24</v>
      </c>
      <c r="K3731" t="s">
        <v>78</v>
      </c>
      <c r="L3731" t="s">
        <v>576</v>
      </c>
      <c r="M3731" s="2">
        <v>0.5</v>
      </c>
      <c r="N3731" s="3">
        <v>20</v>
      </c>
      <c r="O3731" s="3">
        <v>-4</v>
      </c>
      <c r="P3731">
        <v>3</v>
      </c>
      <c r="Q3731" t="s">
        <v>7880</v>
      </c>
    </row>
    <row r="3732" spans="1:17" x14ac:dyDescent="0.25">
      <c r="A3732" t="s">
        <v>4983</v>
      </c>
      <c r="B3732" s="1">
        <v>41368</v>
      </c>
      <c r="C3732" t="s">
        <v>149</v>
      </c>
      <c r="D3732" t="s">
        <v>417</v>
      </c>
      <c r="E3732" t="s">
        <v>418</v>
      </c>
      <c r="F3732" t="s">
        <v>418</v>
      </c>
      <c r="G3732" t="s">
        <v>20</v>
      </c>
      <c r="H3732" t="s">
        <v>21</v>
      </c>
      <c r="I3732" t="s">
        <v>54</v>
      </c>
      <c r="J3732" t="s">
        <v>24</v>
      </c>
      <c r="K3732" t="s">
        <v>169</v>
      </c>
      <c r="L3732" t="s">
        <v>1628</v>
      </c>
      <c r="M3732" s="2">
        <v>0.5</v>
      </c>
      <c r="N3732" s="3">
        <v>35</v>
      </c>
      <c r="O3732" s="3">
        <v>-33</v>
      </c>
      <c r="P3732">
        <v>2</v>
      </c>
      <c r="Q3732" t="s">
        <v>7880</v>
      </c>
    </row>
    <row r="3733" spans="1:17" x14ac:dyDescent="0.25">
      <c r="A3733" t="s">
        <v>4983</v>
      </c>
      <c r="B3733" s="1">
        <v>41368</v>
      </c>
      <c r="C3733" t="s">
        <v>149</v>
      </c>
      <c r="D3733" t="s">
        <v>417</v>
      </c>
      <c r="E3733" t="s">
        <v>418</v>
      </c>
      <c r="F3733" t="s">
        <v>418</v>
      </c>
      <c r="G3733" t="s">
        <v>20</v>
      </c>
      <c r="H3733" t="s">
        <v>21</v>
      </c>
      <c r="I3733" t="s">
        <v>54</v>
      </c>
      <c r="J3733" t="s">
        <v>107</v>
      </c>
      <c r="K3733" t="s">
        <v>147</v>
      </c>
      <c r="L3733" t="s">
        <v>2727</v>
      </c>
      <c r="M3733" s="2">
        <v>0.5</v>
      </c>
      <c r="N3733" s="3">
        <v>482</v>
      </c>
      <c r="O3733" s="3">
        <v>-145</v>
      </c>
      <c r="P3733">
        <v>3</v>
      </c>
      <c r="Q3733" t="s">
        <v>7881</v>
      </c>
    </row>
    <row r="3734" spans="1:17" x14ac:dyDescent="0.25">
      <c r="A3734" t="s">
        <v>4984</v>
      </c>
      <c r="B3734" s="1">
        <v>41369</v>
      </c>
      <c r="C3734" t="s">
        <v>2990</v>
      </c>
      <c r="D3734" t="s">
        <v>38</v>
      </c>
      <c r="E3734" t="s">
        <v>178</v>
      </c>
      <c r="F3734" t="s">
        <v>3358</v>
      </c>
      <c r="G3734" t="s">
        <v>41</v>
      </c>
      <c r="H3734" t="s">
        <v>31</v>
      </c>
      <c r="I3734" t="s">
        <v>54</v>
      </c>
      <c r="J3734" t="s">
        <v>34</v>
      </c>
      <c r="K3734" t="s">
        <v>218</v>
      </c>
      <c r="L3734" t="s">
        <v>4985</v>
      </c>
      <c r="M3734" s="2">
        <v>0</v>
      </c>
      <c r="N3734" s="3">
        <v>38</v>
      </c>
      <c r="O3734" s="3">
        <v>6</v>
      </c>
      <c r="P3734">
        <v>2</v>
      </c>
      <c r="Q3734" t="s">
        <v>7881</v>
      </c>
    </row>
    <row r="3735" spans="1:17" x14ac:dyDescent="0.25">
      <c r="A3735" t="s">
        <v>4984</v>
      </c>
      <c r="B3735" s="1">
        <v>41369</v>
      </c>
      <c r="C3735" t="s">
        <v>2990</v>
      </c>
      <c r="D3735" t="s">
        <v>38</v>
      </c>
      <c r="E3735" t="s">
        <v>178</v>
      </c>
      <c r="F3735" t="s">
        <v>3358</v>
      </c>
      <c r="G3735" t="s">
        <v>41</v>
      </c>
      <c r="H3735" t="s">
        <v>31</v>
      </c>
      <c r="I3735" t="s">
        <v>54</v>
      </c>
      <c r="J3735" t="s">
        <v>107</v>
      </c>
      <c r="K3735" t="s">
        <v>108</v>
      </c>
      <c r="L3735" t="s">
        <v>2551</v>
      </c>
      <c r="M3735" s="2">
        <v>0.15</v>
      </c>
      <c r="N3735" s="3">
        <v>137</v>
      </c>
      <c r="O3735" s="3">
        <v>-6</v>
      </c>
      <c r="P3735">
        <v>1</v>
      </c>
      <c r="Q3735" t="s">
        <v>7881</v>
      </c>
    </row>
    <row r="3736" spans="1:17" x14ac:dyDescent="0.25">
      <c r="A3736" t="s">
        <v>4984</v>
      </c>
      <c r="B3736" s="1">
        <v>41369</v>
      </c>
      <c r="C3736" t="s">
        <v>2990</v>
      </c>
      <c r="D3736" t="s">
        <v>38</v>
      </c>
      <c r="E3736" t="s">
        <v>178</v>
      </c>
      <c r="F3736" t="s">
        <v>3358</v>
      </c>
      <c r="G3736" t="s">
        <v>41</v>
      </c>
      <c r="H3736" t="s">
        <v>31</v>
      </c>
      <c r="I3736" t="s">
        <v>54</v>
      </c>
      <c r="J3736" t="s">
        <v>107</v>
      </c>
      <c r="K3736" t="s">
        <v>136</v>
      </c>
      <c r="L3736" t="s">
        <v>2479</v>
      </c>
      <c r="M3736" s="2">
        <v>0.15</v>
      </c>
      <c r="N3736" s="3">
        <v>1623</v>
      </c>
      <c r="O3736" s="3">
        <v>134</v>
      </c>
      <c r="P3736">
        <v>3</v>
      </c>
      <c r="Q3736" t="s">
        <v>7881</v>
      </c>
    </row>
    <row r="3737" spans="1:17" x14ac:dyDescent="0.25">
      <c r="A3737" t="s">
        <v>4986</v>
      </c>
      <c r="B3737" s="1">
        <v>41369</v>
      </c>
      <c r="C3737" t="s">
        <v>4358</v>
      </c>
      <c r="D3737" t="s">
        <v>73</v>
      </c>
      <c r="E3737" t="s">
        <v>534</v>
      </c>
      <c r="F3737" t="s">
        <v>535</v>
      </c>
      <c r="G3737" t="s">
        <v>76</v>
      </c>
      <c r="H3737" t="s">
        <v>47</v>
      </c>
      <c r="I3737" t="s">
        <v>32</v>
      </c>
      <c r="J3737" t="s">
        <v>34</v>
      </c>
      <c r="K3737" t="s">
        <v>218</v>
      </c>
      <c r="L3737" t="s">
        <v>4987</v>
      </c>
      <c r="M3737" s="2">
        <v>0</v>
      </c>
      <c r="N3737" s="3">
        <v>330</v>
      </c>
      <c r="O3737" s="3">
        <v>16</v>
      </c>
      <c r="P3737">
        <v>3</v>
      </c>
      <c r="Q3737" t="s">
        <v>7880</v>
      </c>
    </row>
    <row r="3738" spans="1:17" x14ac:dyDescent="0.25">
      <c r="A3738" t="s">
        <v>4986</v>
      </c>
      <c r="B3738" s="1">
        <v>41369</v>
      </c>
      <c r="C3738" t="s">
        <v>4358</v>
      </c>
      <c r="D3738" t="s">
        <v>73</v>
      </c>
      <c r="E3738" t="s">
        <v>534</v>
      </c>
      <c r="F3738" t="s">
        <v>535</v>
      </c>
      <c r="G3738" t="s">
        <v>76</v>
      </c>
      <c r="H3738" t="s">
        <v>47</v>
      </c>
      <c r="I3738" t="s">
        <v>32</v>
      </c>
      <c r="J3738" t="s">
        <v>24</v>
      </c>
      <c r="K3738" t="s">
        <v>43</v>
      </c>
      <c r="L3738" t="s">
        <v>2188</v>
      </c>
      <c r="M3738" s="2">
        <v>0</v>
      </c>
      <c r="N3738" s="3">
        <v>79</v>
      </c>
      <c r="O3738" s="3">
        <v>33</v>
      </c>
      <c r="P3738">
        <v>4</v>
      </c>
      <c r="Q3738" t="s">
        <v>7881</v>
      </c>
    </row>
    <row r="3739" spans="1:17" x14ac:dyDescent="0.25">
      <c r="A3739" t="s">
        <v>4986</v>
      </c>
      <c r="B3739" s="1">
        <v>41369</v>
      </c>
      <c r="C3739" t="s">
        <v>4358</v>
      </c>
      <c r="D3739" t="s">
        <v>73</v>
      </c>
      <c r="E3739" t="s">
        <v>534</v>
      </c>
      <c r="F3739" t="s">
        <v>535</v>
      </c>
      <c r="G3739" t="s">
        <v>76</v>
      </c>
      <c r="H3739" t="s">
        <v>47</v>
      </c>
      <c r="I3739" t="s">
        <v>32</v>
      </c>
      <c r="J3739" t="s">
        <v>107</v>
      </c>
      <c r="K3739" t="s">
        <v>147</v>
      </c>
      <c r="L3739" t="s">
        <v>3719</v>
      </c>
      <c r="M3739" s="2">
        <v>0</v>
      </c>
      <c r="N3739" s="3">
        <v>1226</v>
      </c>
      <c r="O3739" s="3">
        <v>417</v>
      </c>
      <c r="P3739">
        <v>5</v>
      </c>
      <c r="Q3739" t="s">
        <v>7880</v>
      </c>
    </row>
    <row r="3740" spans="1:17" x14ac:dyDescent="0.25">
      <c r="A3740" t="s">
        <v>4988</v>
      </c>
      <c r="B3740" s="1">
        <v>41369</v>
      </c>
      <c r="C3740" t="s">
        <v>902</v>
      </c>
      <c r="D3740" t="s">
        <v>18</v>
      </c>
      <c r="E3740" t="s">
        <v>19</v>
      </c>
      <c r="F3740" t="s">
        <v>19</v>
      </c>
      <c r="G3740" t="s">
        <v>20</v>
      </c>
      <c r="H3740" t="s">
        <v>31</v>
      </c>
      <c r="I3740" t="s">
        <v>32</v>
      </c>
      <c r="J3740" t="s">
        <v>24</v>
      </c>
      <c r="K3740" t="s">
        <v>169</v>
      </c>
      <c r="L3740" t="s">
        <v>4829</v>
      </c>
      <c r="M3740" s="2">
        <v>0.5</v>
      </c>
      <c r="N3740" s="3">
        <v>43</v>
      </c>
      <c r="O3740" s="3">
        <v>-1</v>
      </c>
      <c r="P3740">
        <v>3</v>
      </c>
      <c r="Q3740" t="s">
        <v>7881</v>
      </c>
    </row>
    <row r="3741" spans="1:17" x14ac:dyDescent="0.25">
      <c r="A3741" t="s">
        <v>4989</v>
      </c>
      <c r="B3741" s="1">
        <v>41370</v>
      </c>
      <c r="C3741" t="s">
        <v>4990</v>
      </c>
      <c r="D3741" t="s">
        <v>38</v>
      </c>
      <c r="E3741" t="s">
        <v>39</v>
      </c>
      <c r="F3741" t="s">
        <v>2466</v>
      </c>
      <c r="G3741" t="s">
        <v>41</v>
      </c>
      <c r="H3741" t="s">
        <v>21</v>
      </c>
      <c r="I3741" t="s">
        <v>95</v>
      </c>
      <c r="J3741" t="s">
        <v>34</v>
      </c>
      <c r="K3741" t="s">
        <v>218</v>
      </c>
      <c r="L3741" t="s">
        <v>1939</v>
      </c>
      <c r="M3741" s="2">
        <v>0</v>
      </c>
      <c r="N3741" s="3">
        <v>260</v>
      </c>
      <c r="O3741" s="3">
        <v>57</v>
      </c>
      <c r="P3741">
        <v>5</v>
      </c>
      <c r="Q3741" t="s">
        <v>7881</v>
      </c>
    </row>
    <row r="3742" spans="1:17" x14ac:dyDescent="0.25">
      <c r="A3742" t="s">
        <v>4991</v>
      </c>
      <c r="B3742" s="1">
        <v>41371</v>
      </c>
      <c r="C3742" t="s">
        <v>2954</v>
      </c>
      <c r="D3742" t="s">
        <v>73</v>
      </c>
      <c r="E3742" t="s">
        <v>207</v>
      </c>
      <c r="F3742" t="s">
        <v>1821</v>
      </c>
      <c r="G3742" t="s">
        <v>76</v>
      </c>
      <c r="H3742" t="s">
        <v>47</v>
      </c>
      <c r="I3742" t="s">
        <v>22</v>
      </c>
      <c r="J3742" t="s">
        <v>24</v>
      </c>
      <c r="K3742" t="s">
        <v>78</v>
      </c>
      <c r="L3742" t="s">
        <v>1764</v>
      </c>
      <c r="M3742" s="2">
        <v>0</v>
      </c>
      <c r="N3742" s="3">
        <v>19</v>
      </c>
      <c r="O3742" s="3">
        <v>8</v>
      </c>
      <c r="P3742">
        <v>4</v>
      </c>
      <c r="Q3742" t="s">
        <v>7881</v>
      </c>
    </row>
    <row r="3743" spans="1:17" x14ac:dyDescent="0.25">
      <c r="A3743" t="s">
        <v>4991</v>
      </c>
      <c r="B3743" s="1">
        <v>41371</v>
      </c>
      <c r="C3743" t="s">
        <v>2954</v>
      </c>
      <c r="D3743" t="s">
        <v>73</v>
      </c>
      <c r="E3743" t="s">
        <v>207</v>
      </c>
      <c r="F3743" t="s">
        <v>1821</v>
      </c>
      <c r="G3743" t="s">
        <v>76</v>
      </c>
      <c r="H3743" t="s">
        <v>47</v>
      </c>
      <c r="I3743" t="s">
        <v>22</v>
      </c>
      <c r="J3743" t="s">
        <v>24</v>
      </c>
      <c r="K3743" t="s">
        <v>78</v>
      </c>
      <c r="L3743" t="s">
        <v>948</v>
      </c>
      <c r="M3743" s="2">
        <v>0</v>
      </c>
      <c r="N3743" s="3">
        <v>12</v>
      </c>
      <c r="O3743" s="3">
        <v>3</v>
      </c>
      <c r="P3743">
        <v>1</v>
      </c>
      <c r="Q3743" t="s">
        <v>7880</v>
      </c>
    </row>
    <row r="3744" spans="1:17" x14ac:dyDescent="0.25">
      <c r="A3744" t="s">
        <v>4991</v>
      </c>
      <c r="B3744" s="1">
        <v>41371</v>
      </c>
      <c r="C3744" t="s">
        <v>2954</v>
      </c>
      <c r="D3744" t="s">
        <v>73</v>
      </c>
      <c r="E3744" t="s">
        <v>207</v>
      </c>
      <c r="F3744" t="s">
        <v>1821</v>
      </c>
      <c r="G3744" t="s">
        <v>76</v>
      </c>
      <c r="H3744" t="s">
        <v>47</v>
      </c>
      <c r="I3744" t="s">
        <v>22</v>
      </c>
      <c r="J3744" t="s">
        <v>24</v>
      </c>
      <c r="K3744" t="s">
        <v>50</v>
      </c>
      <c r="L3744" t="s">
        <v>738</v>
      </c>
      <c r="M3744" s="2">
        <v>0.4</v>
      </c>
      <c r="N3744" s="3">
        <v>594</v>
      </c>
      <c r="O3744" s="3">
        <v>-297</v>
      </c>
      <c r="P3744">
        <v>5</v>
      </c>
      <c r="Q3744" t="s">
        <v>7881</v>
      </c>
    </row>
    <row r="3745" spans="1:17" x14ac:dyDescent="0.25">
      <c r="A3745" t="s">
        <v>4992</v>
      </c>
      <c r="B3745" s="1">
        <v>41372</v>
      </c>
      <c r="C3745" t="s">
        <v>421</v>
      </c>
      <c r="D3745" t="s">
        <v>73</v>
      </c>
      <c r="E3745" t="s">
        <v>534</v>
      </c>
      <c r="F3745" t="s">
        <v>3773</v>
      </c>
      <c r="G3745" t="s">
        <v>76</v>
      </c>
      <c r="H3745" t="s">
        <v>47</v>
      </c>
      <c r="I3745" t="s">
        <v>32</v>
      </c>
      <c r="J3745" t="s">
        <v>24</v>
      </c>
      <c r="K3745" t="s">
        <v>91</v>
      </c>
      <c r="L3745" t="s">
        <v>4993</v>
      </c>
      <c r="M3745" s="2">
        <v>0</v>
      </c>
      <c r="N3745" s="3">
        <v>25</v>
      </c>
      <c r="O3745" s="3">
        <v>2</v>
      </c>
      <c r="P3745">
        <v>3</v>
      </c>
      <c r="Q3745" t="s">
        <v>7881</v>
      </c>
    </row>
    <row r="3746" spans="1:17" x14ac:dyDescent="0.25">
      <c r="A3746" t="s">
        <v>4992</v>
      </c>
      <c r="B3746" s="1">
        <v>41372</v>
      </c>
      <c r="C3746" t="s">
        <v>421</v>
      </c>
      <c r="D3746" t="s">
        <v>73</v>
      </c>
      <c r="E3746" t="s">
        <v>534</v>
      </c>
      <c r="F3746" t="s">
        <v>3773</v>
      </c>
      <c r="G3746" t="s">
        <v>76</v>
      </c>
      <c r="H3746" t="s">
        <v>47</v>
      </c>
      <c r="I3746" t="s">
        <v>32</v>
      </c>
      <c r="J3746" t="s">
        <v>107</v>
      </c>
      <c r="K3746" t="s">
        <v>186</v>
      </c>
      <c r="L3746" t="s">
        <v>3904</v>
      </c>
      <c r="M3746" s="2">
        <v>0</v>
      </c>
      <c r="N3746" s="3">
        <v>512</v>
      </c>
      <c r="O3746" s="3">
        <v>205</v>
      </c>
      <c r="P3746">
        <v>2</v>
      </c>
      <c r="Q3746" t="s">
        <v>7881</v>
      </c>
    </row>
    <row r="3747" spans="1:17" x14ac:dyDescent="0.25">
      <c r="A3747" t="s">
        <v>4994</v>
      </c>
      <c r="B3747" s="1">
        <v>41372</v>
      </c>
      <c r="C3747" t="s">
        <v>1889</v>
      </c>
      <c r="D3747" t="s">
        <v>101</v>
      </c>
      <c r="E3747" t="s">
        <v>291</v>
      </c>
      <c r="F3747" t="s">
        <v>596</v>
      </c>
      <c r="G3747" t="s">
        <v>41</v>
      </c>
      <c r="H3747" t="s">
        <v>31</v>
      </c>
      <c r="I3747" t="s">
        <v>32</v>
      </c>
      <c r="J3747" t="s">
        <v>34</v>
      </c>
      <c r="K3747" t="s">
        <v>97</v>
      </c>
      <c r="L3747" t="s">
        <v>451</v>
      </c>
      <c r="M3747" s="2">
        <v>0.1</v>
      </c>
      <c r="N3747" s="3">
        <v>507</v>
      </c>
      <c r="O3747" s="3">
        <v>175</v>
      </c>
      <c r="P3747">
        <v>4</v>
      </c>
      <c r="Q3747" t="s">
        <v>7880</v>
      </c>
    </row>
    <row r="3748" spans="1:17" x14ac:dyDescent="0.25">
      <c r="A3748" t="s">
        <v>4995</v>
      </c>
      <c r="B3748" s="1">
        <v>41372</v>
      </c>
      <c r="C3748" t="s">
        <v>3113</v>
      </c>
      <c r="D3748" t="s">
        <v>81</v>
      </c>
      <c r="E3748" t="s">
        <v>82</v>
      </c>
      <c r="F3748" t="s">
        <v>82</v>
      </c>
      <c r="G3748" t="s">
        <v>41</v>
      </c>
      <c r="H3748" t="s">
        <v>31</v>
      </c>
      <c r="I3748" t="s">
        <v>32</v>
      </c>
      <c r="J3748" t="s">
        <v>34</v>
      </c>
      <c r="K3748" t="s">
        <v>218</v>
      </c>
      <c r="L3748" t="s">
        <v>2529</v>
      </c>
      <c r="M3748" s="2">
        <v>0</v>
      </c>
      <c r="N3748" s="3">
        <v>147</v>
      </c>
      <c r="O3748" s="3">
        <v>21</v>
      </c>
      <c r="P3748">
        <v>3</v>
      </c>
      <c r="Q3748" t="s">
        <v>7881</v>
      </c>
    </row>
    <row r="3749" spans="1:17" x14ac:dyDescent="0.25">
      <c r="A3749" t="s">
        <v>4996</v>
      </c>
      <c r="B3749" s="1">
        <v>41372</v>
      </c>
      <c r="C3749" t="s">
        <v>4997</v>
      </c>
      <c r="D3749" t="s">
        <v>189</v>
      </c>
      <c r="E3749" t="s">
        <v>4631</v>
      </c>
      <c r="F3749" t="s">
        <v>4632</v>
      </c>
      <c r="G3749" t="s">
        <v>41</v>
      </c>
      <c r="H3749" t="s">
        <v>21</v>
      </c>
      <c r="I3749" t="s">
        <v>22</v>
      </c>
      <c r="J3749" t="s">
        <v>24</v>
      </c>
      <c r="K3749" t="s">
        <v>78</v>
      </c>
      <c r="L3749" t="s">
        <v>1602</v>
      </c>
      <c r="M3749" s="2">
        <v>0</v>
      </c>
      <c r="N3749" s="3">
        <v>104</v>
      </c>
      <c r="O3749" s="3">
        <v>19</v>
      </c>
      <c r="P3749">
        <v>2</v>
      </c>
      <c r="Q3749" t="s">
        <v>7881</v>
      </c>
    </row>
    <row r="3750" spans="1:17" x14ac:dyDescent="0.25">
      <c r="A3750" t="s">
        <v>4996</v>
      </c>
      <c r="B3750" s="1">
        <v>41372</v>
      </c>
      <c r="C3750" t="s">
        <v>4997</v>
      </c>
      <c r="D3750" t="s">
        <v>189</v>
      </c>
      <c r="E3750" t="s">
        <v>4631</v>
      </c>
      <c r="F3750" t="s">
        <v>4632</v>
      </c>
      <c r="G3750" t="s">
        <v>41</v>
      </c>
      <c r="H3750" t="s">
        <v>21</v>
      </c>
      <c r="I3750" t="s">
        <v>22</v>
      </c>
      <c r="J3750" t="s">
        <v>24</v>
      </c>
      <c r="K3750" t="s">
        <v>145</v>
      </c>
      <c r="L3750" t="s">
        <v>1861</v>
      </c>
      <c r="M3750" s="2">
        <v>0</v>
      </c>
      <c r="N3750" s="3">
        <v>57</v>
      </c>
      <c r="O3750" s="3">
        <v>27</v>
      </c>
      <c r="P3750">
        <v>2</v>
      </c>
      <c r="Q3750" t="s">
        <v>7881</v>
      </c>
    </row>
    <row r="3751" spans="1:17" x14ac:dyDescent="0.25">
      <c r="A3751" t="s">
        <v>4998</v>
      </c>
      <c r="B3751" s="1">
        <v>41373</v>
      </c>
      <c r="C3751" t="s">
        <v>4999</v>
      </c>
      <c r="D3751" t="s">
        <v>86</v>
      </c>
      <c r="E3751" t="s">
        <v>226</v>
      </c>
      <c r="F3751" t="s">
        <v>226</v>
      </c>
      <c r="G3751" t="s">
        <v>76</v>
      </c>
      <c r="H3751" t="s">
        <v>47</v>
      </c>
      <c r="I3751" t="s">
        <v>32</v>
      </c>
      <c r="J3751" t="s">
        <v>24</v>
      </c>
      <c r="K3751" t="s">
        <v>43</v>
      </c>
      <c r="L3751" t="s">
        <v>699</v>
      </c>
      <c r="M3751" s="2">
        <v>0</v>
      </c>
      <c r="N3751" s="3">
        <v>22</v>
      </c>
      <c r="O3751" s="3">
        <v>4</v>
      </c>
      <c r="P3751">
        <v>1</v>
      </c>
      <c r="Q3751" t="s">
        <v>7880</v>
      </c>
    </row>
    <row r="3752" spans="1:17" x14ac:dyDescent="0.25">
      <c r="A3752" t="s">
        <v>4998</v>
      </c>
      <c r="B3752" s="1">
        <v>41373</v>
      </c>
      <c r="C3752" t="s">
        <v>4999</v>
      </c>
      <c r="D3752" t="s">
        <v>86</v>
      </c>
      <c r="E3752" t="s">
        <v>226</v>
      </c>
      <c r="F3752" t="s">
        <v>226</v>
      </c>
      <c r="G3752" t="s">
        <v>76</v>
      </c>
      <c r="H3752" t="s">
        <v>47</v>
      </c>
      <c r="I3752" t="s">
        <v>32</v>
      </c>
      <c r="J3752" t="s">
        <v>24</v>
      </c>
      <c r="K3752" t="s">
        <v>145</v>
      </c>
      <c r="L3752" t="s">
        <v>5000</v>
      </c>
      <c r="M3752" s="2">
        <v>0</v>
      </c>
      <c r="N3752" s="3">
        <v>177</v>
      </c>
      <c r="O3752" s="3">
        <v>21</v>
      </c>
      <c r="P3752">
        <v>6</v>
      </c>
      <c r="Q3752" t="s">
        <v>7880</v>
      </c>
    </row>
    <row r="3753" spans="1:17" x14ac:dyDescent="0.25">
      <c r="A3753" t="s">
        <v>5001</v>
      </c>
      <c r="B3753" s="1">
        <v>41373</v>
      </c>
      <c r="C3753" t="s">
        <v>2764</v>
      </c>
      <c r="D3753" t="s">
        <v>38</v>
      </c>
      <c r="E3753" t="s">
        <v>178</v>
      </c>
      <c r="F3753" t="s">
        <v>385</v>
      </c>
      <c r="G3753" t="s">
        <v>41</v>
      </c>
      <c r="H3753" t="s">
        <v>31</v>
      </c>
      <c r="I3753" t="s">
        <v>32</v>
      </c>
      <c r="J3753" t="s">
        <v>24</v>
      </c>
      <c r="K3753" t="s">
        <v>91</v>
      </c>
      <c r="L3753" t="s">
        <v>3614</v>
      </c>
      <c r="M3753" s="2">
        <v>0</v>
      </c>
      <c r="N3753" s="3">
        <v>73</v>
      </c>
      <c r="O3753" s="3">
        <v>10</v>
      </c>
      <c r="P3753">
        <v>9</v>
      </c>
      <c r="Q3753" t="s">
        <v>7880</v>
      </c>
    </row>
    <row r="3754" spans="1:17" x14ac:dyDescent="0.25">
      <c r="A3754" t="s">
        <v>5001</v>
      </c>
      <c r="B3754" s="1">
        <v>41373</v>
      </c>
      <c r="C3754" t="s">
        <v>2764</v>
      </c>
      <c r="D3754" t="s">
        <v>38</v>
      </c>
      <c r="E3754" t="s">
        <v>178</v>
      </c>
      <c r="F3754" t="s">
        <v>385</v>
      </c>
      <c r="G3754" t="s">
        <v>41</v>
      </c>
      <c r="H3754" t="s">
        <v>31</v>
      </c>
      <c r="I3754" t="s">
        <v>32</v>
      </c>
      <c r="J3754" t="s">
        <v>107</v>
      </c>
      <c r="K3754" t="s">
        <v>186</v>
      </c>
      <c r="L3754" t="s">
        <v>987</v>
      </c>
      <c r="M3754" s="2">
        <v>0</v>
      </c>
      <c r="N3754" s="3">
        <v>465</v>
      </c>
      <c r="O3754" s="3">
        <v>140</v>
      </c>
      <c r="P3754">
        <v>4</v>
      </c>
      <c r="Q3754" t="s">
        <v>7881</v>
      </c>
    </row>
    <row r="3755" spans="1:17" x14ac:dyDescent="0.25">
      <c r="A3755" t="s">
        <v>5001</v>
      </c>
      <c r="B3755" s="1">
        <v>41373</v>
      </c>
      <c r="C3755" t="s">
        <v>2764</v>
      </c>
      <c r="D3755" t="s">
        <v>38</v>
      </c>
      <c r="E3755" t="s">
        <v>178</v>
      </c>
      <c r="F3755" t="s">
        <v>385</v>
      </c>
      <c r="G3755" t="s">
        <v>41</v>
      </c>
      <c r="H3755" t="s">
        <v>31</v>
      </c>
      <c r="I3755" t="s">
        <v>32</v>
      </c>
      <c r="J3755" t="s">
        <v>107</v>
      </c>
      <c r="K3755" t="s">
        <v>136</v>
      </c>
      <c r="L3755" t="s">
        <v>5002</v>
      </c>
      <c r="M3755" s="2">
        <v>0.15</v>
      </c>
      <c r="N3755" s="3">
        <v>468</v>
      </c>
      <c r="O3755" s="3">
        <v>0</v>
      </c>
      <c r="P3755">
        <v>3</v>
      </c>
      <c r="Q3755" t="s">
        <v>7881</v>
      </c>
    </row>
    <row r="3756" spans="1:17" x14ac:dyDescent="0.25">
      <c r="A3756" t="s">
        <v>5003</v>
      </c>
      <c r="B3756" s="1">
        <v>41374</v>
      </c>
      <c r="C3756" t="s">
        <v>344</v>
      </c>
      <c r="D3756" t="s">
        <v>38</v>
      </c>
      <c r="E3756" t="s">
        <v>59</v>
      </c>
      <c r="F3756" t="s">
        <v>350</v>
      </c>
      <c r="G3756" t="s">
        <v>41</v>
      </c>
      <c r="H3756" t="s">
        <v>47</v>
      </c>
      <c r="I3756" t="s">
        <v>32</v>
      </c>
      <c r="J3756" t="s">
        <v>24</v>
      </c>
      <c r="K3756" t="s">
        <v>78</v>
      </c>
      <c r="L3756" t="s">
        <v>4113</v>
      </c>
      <c r="M3756" s="2">
        <v>0</v>
      </c>
      <c r="N3756" s="3">
        <v>106</v>
      </c>
      <c r="O3756" s="3">
        <v>49</v>
      </c>
      <c r="P3756">
        <v>2</v>
      </c>
      <c r="Q3756" t="s">
        <v>7880</v>
      </c>
    </row>
    <row r="3757" spans="1:17" x14ac:dyDescent="0.25">
      <c r="A3757" t="s">
        <v>5003</v>
      </c>
      <c r="B3757" s="1">
        <v>41374</v>
      </c>
      <c r="C3757" t="s">
        <v>344</v>
      </c>
      <c r="D3757" t="s">
        <v>38</v>
      </c>
      <c r="E3757" t="s">
        <v>59</v>
      </c>
      <c r="F3757" t="s">
        <v>350</v>
      </c>
      <c r="G3757" t="s">
        <v>41</v>
      </c>
      <c r="H3757" t="s">
        <v>47</v>
      </c>
      <c r="I3757" t="s">
        <v>32</v>
      </c>
      <c r="J3757" t="s">
        <v>24</v>
      </c>
      <c r="K3757" t="s">
        <v>169</v>
      </c>
      <c r="L3757" t="s">
        <v>3022</v>
      </c>
      <c r="M3757" s="2">
        <v>0</v>
      </c>
      <c r="N3757" s="3">
        <v>53</v>
      </c>
      <c r="O3757" s="3">
        <v>6</v>
      </c>
      <c r="P3757">
        <v>2</v>
      </c>
      <c r="Q3757" t="s">
        <v>7880</v>
      </c>
    </row>
    <row r="3758" spans="1:17" x14ac:dyDescent="0.25">
      <c r="A3758" t="s">
        <v>5003</v>
      </c>
      <c r="B3758" s="1">
        <v>41374</v>
      </c>
      <c r="C3758" t="s">
        <v>344</v>
      </c>
      <c r="D3758" t="s">
        <v>38</v>
      </c>
      <c r="E3758" t="s">
        <v>59</v>
      </c>
      <c r="F3758" t="s">
        <v>350</v>
      </c>
      <c r="G3758" t="s">
        <v>41</v>
      </c>
      <c r="H3758" t="s">
        <v>47</v>
      </c>
      <c r="I3758" t="s">
        <v>32</v>
      </c>
      <c r="J3758" t="s">
        <v>24</v>
      </c>
      <c r="K3758" t="s">
        <v>50</v>
      </c>
      <c r="L3758" t="s">
        <v>2789</v>
      </c>
      <c r="M3758" s="2">
        <v>0.1</v>
      </c>
      <c r="N3758" s="3">
        <v>131</v>
      </c>
      <c r="O3758" s="3">
        <v>54</v>
      </c>
      <c r="P3758">
        <v>3</v>
      </c>
      <c r="Q3758" t="s">
        <v>7881</v>
      </c>
    </row>
    <row r="3759" spans="1:17" x14ac:dyDescent="0.25">
      <c r="A3759" t="s">
        <v>5004</v>
      </c>
      <c r="B3759" s="1">
        <v>41375</v>
      </c>
      <c r="C3759" t="s">
        <v>4659</v>
      </c>
      <c r="D3759" t="s">
        <v>28</v>
      </c>
      <c r="E3759" t="s">
        <v>29</v>
      </c>
      <c r="F3759" t="s">
        <v>5005</v>
      </c>
      <c r="G3759" t="s">
        <v>20</v>
      </c>
      <c r="H3759" t="s">
        <v>21</v>
      </c>
      <c r="I3759" t="s">
        <v>32</v>
      </c>
      <c r="J3759" t="s">
        <v>24</v>
      </c>
      <c r="K3759" t="s">
        <v>78</v>
      </c>
      <c r="L3759" t="s">
        <v>2460</v>
      </c>
      <c r="M3759" s="2">
        <v>0</v>
      </c>
      <c r="N3759" s="3">
        <v>27</v>
      </c>
      <c r="O3759" s="3">
        <v>6</v>
      </c>
      <c r="P3759">
        <v>3</v>
      </c>
      <c r="Q3759" t="s">
        <v>7881</v>
      </c>
    </row>
    <row r="3760" spans="1:17" x14ac:dyDescent="0.25">
      <c r="A3760" t="s">
        <v>5006</v>
      </c>
      <c r="B3760" s="1">
        <v>41375</v>
      </c>
      <c r="C3760" t="s">
        <v>2207</v>
      </c>
      <c r="D3760" t="s">
        <v>18</v>
      </c>
      <c r="E3760" t="s">
        <v>3700</v>
      </c>
      <c r="F3760" t="s">
        <v>3701</v>
      </c>
      <c r="G3760" t="s">
        <v>20</v>
      </c>
      <c r="H3760" t="s">
        <v>31</v>
      </c>
      <c r="I3760" t="s">
        <v>22</v>
      </c>
      <c r="J3760" t="s">
        <v>24</v>
      </c>
      <c r="K3760" t="s">
        <v>78</v>
      </c>
      <c r="L3760" t="s">
        <v>1232</v>
      </c>
      <c r="M3760" s="2">
        <v>0.5</v>
      </c>
      <c r="N3760" s="3">
        <v>15</v>
      </c>
      <c r="O3760" s="3">
        <v>-3</v>
      </c>
      <c r="P3760">
        <v>1</v>
      </c>
      <c r="Q3760" t="s">
        <v>7881</v>
      </c>
    </row>
    <row r="3761" spans="1:17" x14ac:dyDescent="0.25">
      <c r="A3761" t="s">
        <v>5007</v>
      </c>
      <c r="B3761" s="1">
        <v>41375</v>
      </c>
      <c r="C3761" t="s">
        <v>5008</v>
      </c>
      <c r="D3761" t="s">
        <v>38</v>
      </c>
      <c r="E3761" t="s">
        <v>59</v>
      </c>
      <c r="F3761" t="s">
        <v>243</v>
      </c>
      <c r="G3761" t="s">
        <v>41</v>
      </c>
      <c r="H3761" t="s">
        <v>21</v>
      </c>
      <c r="I3761" t="s">
        <v>54</v>
      </c>
      <c r="J3761" t="s">
        <v>107</v>
      </c>
      <c r="K3761" t="s">
        <v>136</v>
      </c>
      <c r="L3761" t="s">
        <v>2671</v>
      </c>
      <c r="M3761" s="2">
        <v>0.15</v>
      </c>
      <c r="N3761" s="3">
        <v>387</v>
      </c>
      <c r="O3761" s="3">
        <v>32</v>
      </c>
      <c r="P3761">
        <v>6</v>
      </c>
      <c r="Q3761" t="s">
        <v>7881</v>
      </c>
    </row>
    <row r="3762" spans="1:17" x14ac:dyDescent="0.25">
      <c r="A3762" t="s">
        <v>5009</v>
      </c>
      <c r="B3762" s="1">
        <v>41375</v>
      </c>
      <c r="C3762" t="s">
        <v>5010</v>
      </c>
      <c r="D3762" t="s">
        <v>230</v>
      </c>
      <c r="E3762" t="s">
        <v>5011</v>
      </c>
      <c r="F3762" t="s">
        <v>5012</v>
      </c>
      <c r="G3762" t="s">
        <v>20</v>
      </c>
      <c r="H3762" t="s">
        <v>31</v>
      </c>
      <c r="I3762" t="s">
        <v>54</v>
      </c>
      <c r="J3762" t="s">
        <v>24</v>
      </c>
      <c r="K3762" t="s">
        <v>91</v>
      </c>
      <c r="L3762" t="s">
        <v>4378</v>
      </c>
      <c r="M3762" s="2">
        <v>0</v>
      </c>
      <c r="N3762" s="3">
        <v>28</v>
      </c>
      <c r="O3762" s="3">
        <v>0</v>
      </c>
      <c r="P3762">
        <v>3</v>
      </c>
      <c r="Q3762" t="s">
        <v>7880</v>
      </c>
    </row>
    <row r="3763" spans="1:17" x14ac:dyDescent="0.25">
      <c r="A3763" t="s">
        <v>5013</v>
      </c>
      <c r="B3763" s="1">
        <v>41377</v>
      </c>
      <c r="C3763" t="s">
        <v>4041</v>
      </c>
      <c r="D3763" t="s">
        <v>38</v>
      </c>
      <c r="E3763" t="s">
        <v>304</v>
      </c>
      <c r="F3763" t="s">
        <v>2013</v>
      </c>
      <c r="G3763" t="s">
        <v>41</v>
      </c>
      <c r="H3763" t="s">
        <v>21</v>
      </c>
      <c r="I3763" t="s">
        <v>22</v>
      </c>
      <c r="J3763" t="s">
        <v>24</v>
      </c>
      <c r="K3763" t="s">
        <v>50</v>
      </c>
      <c r="L3763" t="s">
        <v>2284</v>
      </c>
      <c r="M3763" s="2">
        <v>0.1</v>
      </c>
      <c r="N3763" s="3">
        <v>336</v>
      </c>
      <c r="O3763" s="3">
        <v>112</v>
      </c>
      <c r="P3763">
        <v>6</v>
      </c>
      <c r="Q3763" t="s">
        <v>7881</v>
      </c>
    </row>
    <row r="3764" spans="1:17" x14ac:dyDescent="0.25">
      <c r="A3764" t="s">
        <v>5014</v>
      </c>
      <c r="B3764" s="1">
        <v>41379</v>
      </c>
      <c r="C3764" t="s">
        <v>1433</v>
      </c>
      <c r="D3764" t="s">
        <v>38</v>
      </c>
      <c r="E3764" t="s">
        <v>59</v>
      </c>
      <c r="F3764" t="s">
        <v>2318</v>
      </c>
      <c r="G3764" t="s">
        <v>41</v>
      </c>
      <c r="H3764" t="s">
        <v>47</v>
      </c>
      <c r="I3764" t="s">
        <v>22</v>
      </c>
      <c r="J3764" t="s">
        <v>24</v>
      </c>
      <c r="K3764" t="s">
        <v>63</v>
      </c>
      <c r="L3764" t="s">
        <v>490</v>
      </c>
      <c r="M3764" s="2">
        <v>0</v>
      </c>
      <c r="N3764" s="3">
        <v>42</v>
      </c>
      <c r="O3764" s="3">
        <v>16</v>
      </c>
      <c r="P3764">
        <v>3</v>
      </c>
      <c r="Q3764" t="s">
        <v>7880</v>
      </c>
    </row>
    <row r="3765" spans="1:17" x14ac:dyDescent="0.25">
      <c r="A3765" t="s">
        <v>5015</v>
      </c>
      <c r="B3765" s="1">
        <v>41379</v>
      </c>
      <c r="C3765" t="s">
        <v>1796</v>
      </c>
      <c r="D3765" t="s">
        <v>28</v>
      </c>
      <c r="E3765" t="s">
        <v>664</v>
      </c>
      <c r="F3765" t="s">
        <v>1349</v>
      </c>
      <c r="G3765" t="s">
        <v>20</v>
      </c>
      <c r="H3765" t="s">
        <v>31</v>
      </c>
      <c r="I3765" t="s">
        <v>32</v>
      </c>
      <c r="J3765" t="s">
        <v>24</v>
      </c>
      <c r="K3765" t="s">
        <v>145</v>
      </c>
      <c r="L3765" t="s">
        <v>787</v>
      </c>
      <c r="M3765" s="2">
        <v>0</v>
      </c>
      <c r="N3765" s="3">
        <v>351</v>
      </c>
      <c r="O3765" s="3">
        <v>130</v>
      </c>
      <c r="P3765">
        <v>8</v>
      </c>
      <c r="Q3765" t="s">
        <v>7881</v>
      </c>
    </row>
    <row r="3766" spans="1:17" x14ac:dyDescent="0.25">
      <c r="A3766" t="s">
        <v>5016</v>
      </c>
      <c r="B3766" s="1">
        <v>41379</v>
      </c>
      <c r="C3766" t="s">
        <v>538</v>
      </c>
      <c r="D3766" t="s">
        <v>38</v>
      </c>
      <c r="E3766" t="s">
        <v>495</v>
      </c>
      <c r="F3766" t="s">
        <v>1370</v>
      </c>
      <c r="G3766" t="s">
        <v>41</v>
      </c>
      <c r="H3766" t="s">
        <v>47</v>
      </c>
      <c r="I3766" t="s">
        <v>32</v>
      </c>
      <c r="J3766" t="s">
        <v>24</v>
      </c>
      <c r="K3766" t="s">
        <v>78</v>
      </c>
      <c r="L3766" t="s">
        <v>192</v>
      </c>
      <c r="M3766" s="2">
        <v>0</v>
      </c>
      <c r="N3766" s="3">
        <v>41</v>
      </c>
      <c r="O3766" s="3">
        <v>11</v>
      </c>
      <c r="P3766">
        <v>7</v>
      </c>
      <c r="Q3766" t="s">
        <v>7880</v>
      </c>
    </row>
    <row r="3767" spans="1:17" x14ac:dyDescent="0.25">
      <c r="A3767" t="s">
        <v>5016</v>
      </c>
      <c r="B3767" s="1">
        <v>41379</v>
      </c>
      <c r="C3767" t="s">
        <v>538</v>
      </c>
      <c r="D3767" t="s">
        <v>38</v>
      </c>
      <c r="E3767" t="s">
        <v>495</v>
      </c>
      <c r="F3767" t="s">
        <v>1370</v>
      </c>
      <c r="G3767" t="s">
        <v>41</v>
      </c>
      <c r="H3767" t="s">
        <v>47</v>
      </c>
      <c r="I3767" t="s">
        <v>32</v>
      </c>
      <c r="J3767" t="s">
        <v>107</v>
      </c>
      <c r="K3767" t="s">
        <v>147</v>
      </c>
      <c r="L3767" t="s">
        <v>1147</v>
      </c>
      <c r="M3767" s="2">
        <v>0.15</v>
      </c>
      <c r="N3767" s="3">
        <v>286</v>
      </c>
      <c r="O3767" s="3">
        <v>64</v>
      </c>
      <c r="P3767">
        <v>2</v>
      </c>
      <c r="Q3767" t="s">
        <v>7880</v>
      </c>
    </row>
    <row r="3768" spans="1:17" x14ac:dyDescent="0.25">
      <c r="A3768" t="s">
        <v>5017</v>
      </c>
      <c r="B3768" s="1">
        <v>41379</v>
      </c>
      <c r="C3768" t="s">
        <v>1429</v>
      </c>
      <c r="D3768" t="s">
        <v>119</v>
      </c>
      <c r="E3768" t="s">
        <v>3201</v>
      </c>
      <c r="F3768" t="s">
        <v>3202</v>
      </c>
      <c r="G3768" t="s">
        <v>41</v>
      </c>
      <c r="H3768" t="s">
        <v>21</v>
      </c>
      <c r="I3768" t="s">
        <v>32</v>
      </c>
      <c r="J3768" t="s">
        <v>107</v>
      </c>
      <c r="K3768" t="s">
        <v>186</v>
      </c>
      <c r="L3768" t="s">
        <v>3939</v>
      </c>
      <c r="M3768" s="2">
        <v>0.5</v>
      </c>
      <c r="N3768" s="3">
        <v>139</v>
      </c>
      <c r="O3768" s="3">
        <v>-139</v>
      </c>
      <c r="P3768">
        <v>5</v>
      </c>
      <c r="Q3768" t="s">
        <v>7880</v>
      </c>
    </row>
    <row r="3769" spans="1:17" x14ac:dyDescent="0.25">
      <c r="A3769" t="s">
        <v>5018</v>
      </c>
      <c r="B3769" s="1">
        <v>41379</v>
      </c>
      <c r="C3769" t="s">
        <v>2289</v>
      </c>
      <c r="D3769" t="s">
        <v>119</v>
      </c>
      <c r="E3769" t="s">
        <v>331</v>
      </c>
      <c r="F3769" t="s">
        <v>4042</v>
      </c>
      <c r="G3769" t="s">
        <v>41</v>
      </c>
      <c r="H3769" t="s">
        <v>47</v>
      </c>
      <c r="I3769" t="s">
        <v>22</v>
      </c>
      <c r="J3769" t="s">
        <v>34</v>
      </c>
      <c r="K3769" t="s">
        <v>89</v>
      </c>
      <c r="L3769" t="s">
        <v>3950</v>
      </c>
      <c r="M3769" s="2">
        <v>0.7</v>
      </c>
      <c r="N3769" s="3">
        <v>516</v>
      </c>
      <c r="O3769" s="3">
        <v>-396</v>
      </c>
      <c r="P3769">
        <v>2</v>
      </c>
      <c r="Q3769" t="s">
        <v>7880</v>
      </c>
    </row>
    <row r="3770" spans="1:17" x14ac:dyDescent="0.25">
      <c r="A3770" t="s">
        <v>5019</v>
      </c>
      <c r="B3770" s="1">
        <v>41380</v>
      </c>
      <c r="C3770" t="s">
        <v>1158</v>
      </c>
      <c r="D3770" t="s">
        <v>38</v>
      </c>
      <c r="E3770" t="s">
        <v>304</v>
      </c>
      <c r="F3770" t="s">
        <v>1167</v>
      </c>
      <c r="G3770" t="s">
        <v>41</v>
      </c>
      <c r="H3770" t="s">
        <v>47</v>
      </c>
      <c r="I3770" t="s">
        <v>32</v>
      </c>
      <c r="J3770" t="s">
        <v>34</v>
      </c>
      <c r="K3770" t="s">
        <v>218</v>
      </c>
      <c r="L3770" t="s">
        <v>3446</v>
      </c>
      <c r="M3770" s="2">
        <v>0</v>
      </c>
      <c r="N3770" s="3">
        <v>126</v>
      </c>
      <c r="O3770" s="3">
        <v>6</v>
      </c>
      <c r="P3770">
        <v>5</v>
      </c>
      <c r="Q3770" t="s">
        <v>7880</v>
      </c>
    </row>
    <row r="3771" spans="1:17" x14ac:dyDescent="0.25">
      <c r="A3771" t="s">
        <v>5019</v>
      </c>
      <c r="B3771" s="1">
        <v>41380</v>
      </c>
      <c r="C3771" t="s">
        <v>1158</v>
      </c>
      <c r="D3771" t="s">
        <v>38</v>
      </c>
      <c r="E3771" t="s">
        <v>304</v>
      </c>
      <c r="F3771" t="s">
        <v>1167</v>
      </c>
      <c r="G3771" t="s">
        <v>41</v>
      </c>
      <c r="H3771" t="s">
        <v>47</v>
      </c>
      <c r="I3771" t="s">
        <v>32</v>
      </c>
      <c r="J3771" t="s">
        <v>24</v>
      </c>
      <c r="K3771" t="s">
        <v>43</v>
      </c>
      <c r="L3771" t="s">
        <v>836</v>
      </c>
      <c r="M3771" s="2">
        <v>0</v>
      </c>
      <c r="N3771" s="3">
        <v>145</v>
      </c>
      <c r="O3771" s="3">
        <v>59</v>
      </c>
      <c r="P3771">
        <v>5</v>
      </c>
      <c r="Q3771" t="s">
        <v>7880</v>
      </c>
    </row>
    <row r="3772" spans="1:17" x14ac:dyDescent="0.25">
      <c r="A3772" t="s">
        <v>5019</v>
      </c>
      <c r="B3772" s="1">
        <v>41380</v>
      </c>
      <c r="C3772" t="s">
        <v>1158</v>
      </c>
      <c r="D3772" t="s">
        <v>38</v>
      </c>
      <c r="E3772" t="s">
        <v>304</v>
      </c>
      <c r="F3772" t="s">
        <v>1167</v>
      </c>
      <c r="G3772" t="s">
        <v>41</v>
      </c>
      <c r="H3772" t="s">
        <v>47</v>
      </c>
      <c r="I3772" t="s">
        <v>32</v>
      </c>
      <c r="J3772" t="s">
        <v>24</v>
      </c>
      <c r="K3772" t="s">
        <v>91</v>
      </c>
      <c r="L3772" t="s">
        <v>1558</v>
      </c>
      <c r="M3772" s="2">
        <v>0</v>
      </c>
      <c r="N3772" s="3">
        <v>28</v>
      </c>
      <c r="O3772" s="3">
        <v>13</v>
      </c>
      <c r="P3772">
        <v>3</v>
      </c>
      <c r="Q3772" t="s">
        <v>7881</v>
      </c>
    </row>
    <row r="3773" spans="1:17" x14ac:dyDescent="0.25">
      <c r="A3773" t="s">
        <v>5019</v>
      </c>
      <c r="B3773" s="1">
        <v>41380</v>
      </c>
      <c r="C3773" t="s">
        <v>1158</v>
      </c>
      <c r="D3773" t="s">
        <v>38</v>
      </c>
      <c r="E3773" t="s">
        <v>304</v>
      </c>
      <c r="F3773" t="s">
        <v>1167</v>
      </c>
      <c r="G3773" t="s">
        <v>41</v>
      </c>
      <c r="H3773" t="s">
        <v>47</v>
      </c>
      <c r="I3773" t="s">
        <v>32</v>
      </c>
      <c r="J3773" t="s">
        <v>24</v>
      </c>
      <c r="K3773" t="s">
        <v>50</v>
      </c>
      <c r="L3773" t="s">
        <v>1805</v>
      </c>
      <c r="M3773" s="2">
        <v>0.1</v>
      </c>
      <c r="N3773" s="3">
        <v>41</v>
      </c>
      <c r="O3773" s="3">
        <v>1</v>
      </c>
      <c r="P3773">
        <v>2</v>
      </c>
      <c r="Q3773" t="s">
        <v>7881</v>
      </c>
    </row>
    <row r="3774" spans="1:17" x14ac:dyDescent="0.25">
      <c r="A3774" t="s">
        <v>5019</v>
      </c>
      <c r="B3774" s="1">
        <v>41380</v>
      </c>
      <c r="C3774" t="s">
        <v>1158</v>
      </c>
      <c r="D3774" t="s">
        <v>38</v>
      </c>
      <c r="E3774" t="s">
        <v>304</v>
      </c>
      <c r="F3774" t="s">
        <v>1167</v>
      </c>
      <c r="G3774" t="s">
        <v>41</v>
      </c>
      <c r="H3774" t="s">
        <v>47</v>
      </c>
      <c r="I3774" t="s">
        <v>32</v>
      </c>
      <c r="J3774" t="s">
        <v>107</v>
      </c>
      <c r="K3774" t="s">
        <v>186</v>
      </c>
      <c r="L3774" t="s">
        <v>4103</v>
      </c>
      <c r="M3774" s="2">
        <v>0</v>
      </c>
      <c r="N3774" s="3">
        <v>42</v>
      </c>
      <c r="O3774" s="3">
        <v>14</v>
      </c>
      <c r="P3774">
        <v>1</v>
      </c>
      <c r="Q3774" t="s">
        <v>7881</v>
      </c>
    </row>
    <row r="3775" spans="1:17" x14ac:dyDescent="0.25">
      <c r="A3775" t="s">
        <v>5020</v>
      </c>
      <c r="B3775" s="1">
        <v>41380</v>
      </c>
      <c r="C3775" t="s">
        <v>1324</v>
      </c>
      <c r="D3775" t="s">
        <v>119</v>
      </c>
      <c r="E3775" t="s">
        <v>926</v>
      </c>
      <c r="F3775" t="s">
        <v>3836</v>
      </c>
      <c r="G3775" t="s">
        <v>41</v>
      </c>
      <c r="H3775" t="s">
        <v>21</v>
      </c>
      <c r="I3775" t="s">
        <v>54</v>
      </c>
      <c r="J3775" t="s">
        <v>24</v>
      </c>
      <c r="K3775" t="s">
        <v>78</v>
      </c>
      <c r="L3775" t="s">
        <v>2460</v>
      </c>
      <c r="M3775" s="2">
        <v>0.5</v>
      </c>
      <c r="N3775" s="3">
        <v>9</v>
      </c>
      <c r="O3775" s="3">
        <v>-5</v>
      </c>
      <c r="P3775">
        <v>2</v>
      </c>
      <c r="Q3775" t="s">
        <v>7880</v>
      </c>
    </row>
    <row r="3776" spans="1:17" x14ac:dyDescent="0.25">
      <c r="A3776" t="s">
        <v>5020</v>
      </c>
      <c r="B3776" s="1">
        <v>41380</v>
      </c>
      <c r="C3776" t="s">
        <v>1324</v>
      </c>
      <c r="D3776" t="s">
        <v>119</v>
      </c>
      <c r="E3776" t="s">
        <v>926</v>
      </c>
      <c r="F3776" t="s">
        <v>3836</v>
      </c>
      <c r="G3776" t="s">
        <v>41</v>
      </c>
      <c r="H3776" t="s">
        <v>21</v>
      </c>
      <c r="I3776" t="s">
        <v>54</v>
      </c>
      <c r="J3776" t="s">
        <v>107</v>
      </c>
      <c r="K3776" t="s">
        <v>136</v>
      </c>
      <c r="L3776" t="s">
        <v>378</v>
      </c>
      <c r="M3776" s="2">
        <v>0.5</v>
      </c>
      <c r="N3776" s="3">
        <v>167</v>
      </c>
      <c r="O3776" s="3">
        <v>-73</v>
      </c>
      <c r="P3776">
        <v>2</v>
      </c>
      <c r="Q3776" t="s">
        <v>7881</v>
      </c>
    </row>
    <row r="3777" spans="1:17" x14ac:dyDescent="0.25">
      <c r="A3777" t="s">
        <v>5021</v>
      </c>
      <c r="B3777" s="1">
        <v>41380</v>
      </c>
      <c r="C3777" t="s">
        <v>2687</v>
      </c>
      <c r="D3777" t="s">
        <v>500</v>
      </c>
      <c r="E3777" t="s">
        <v>2565</v>
      </c>
      <c r="F3777" t="s">
        <v>2566</v>
      </c>
      <c r="G3777" t="s">
        <v>20</v>
      </c>
      <c r="H3777" t="s">
        <v>31</v>
      </c>
      <c r="I3777" t="s">
        <v>22</v>
      </c>
      <c r="J3777" t="s">
        <v>24</v>
      </c>
      <c r="K3777" t="s">
        <v>50</v>
      </c>
      <c r="L3777" t="s">
        <v>4361</v>
      </c>
      <c r="M3777" s="2">
        <v>0</v>
      </c>
      <c r="N3777" s="3">
        <v>53</v>
      </c>
      <c r="O3777" s="3">
        <v>16</v>
      </c>
      <c r="P3777">
        <v>3</v>
      </c>
      <c r="Q3777" t="s">
        <v>7880</v>
      </c>
    </row>
    <row r="3778" spans="1:17" x14ac:dyDescent="0.25">
      <c r="A3778" t="s">
        <v>5021</v>
      </c>
      <c r="B3778" s="1">
        <v>41380</v>
      </c>
      <c r="C3778" t="s">
        <v>2687</v>
      </c>
      <c r="D3778" t="s">
        <v>500</v>
      </c>
      <c r="E3778" t="s">
        <v>2565</v>
      </c>
      <c r="F3778" t="s">
        <v>2566</v>
      </c>
      <c r="G3778" t="s">
        <v>20</v>
      </c>
      <c r="H3778" t="s">
        <v>31</v>
      </c>
      <c r="I3778" t="s">
        <v>22</v>
      </c>
      <c r="J3778" t="s">
        <v>107</v>
      </c>
      <c r="K3778" t="s">
        <v>136</v>
      </c>
      <c r="L3778" t="s">
        <v>3930</v>
      </c>
      <c r="M3778" s="2">
        <v>0</v>
      </c>
      <c r="N3778" s="3">
        <v>910</v>
      </c>
      <c r="O3778" s="3">
        <v>200</v>
      </c>
      <c r="P3778">
        <v>5</v>
      </c>
      <c r="Q3778" t="s">
        <v>7881</v>
      </c>
    </row>
    <row r="3779" spans="1:17" x14ac:dyDescent="0.25">
      <c r="A3779" t="s">
        <v>5022</v>
      </c>
      <c r="B3779" s="1">
        <v>41382</v>
      </c>
      <c r="C3779" t="s">
        <v>2491</v>
      </c>
      <c r="D3779" t="s">
        <v>101</v>
      </c>
      <c r="E3779" t="s">
        <v>183</v>
      </c>
      <c r="F3779" t="s">
        <v>633</v>
      </c>
      <c r="G3779" t="s">
        <v>41</v>
      </c>
      <c r="H3779" t="s">
        <v>31</v>
      </c>
      <c r="I3779" t="s">
        <v>32</v>
      </c>
      <c r="J3779" t="s">
        <v>24</v>
      </c>
      <c r="K3779" t="s">
        <v>145</v>
      </c>
      <c r="L3779" t="s">
        <v>5000</v>
      </c>
      <c r="M3779" s="2">
        <v>0</v>
      </c>
      <c r="N3779" s="3">
        <v>84</v>
      </c>
      <c r="O3779" s="3">
        <v>34</v>
      </c>
      <c r="P3779">
        <v>3</v>
      </c>
      <c r="Q3779" t="s">
        <v>7880</v>
      </c>
    </row>
    <row r="3780" spans="1:17" x14ac:dyDescent="0.25">
      <c r="A3780" t="s">
        <v>5023</v>
      </c>
      <c r="B3780" s="1">
        <v>41383</v>
      </c>
      <c r="C3780" t="s">
        <v>1029</v>
      </c>
      <c r="D3780" t="s">
        <v>101</v>
      </c>
      <c r="E3780" t="s">
        <v>183</v>
      </c>
      <c r="F3780" t="s">
        <v>1275</v>
      </c>
      <c r="G3780" t="s">
        <v>41</v>
      </c>
      <c r="H3780" t="s">
        <v>47</v>
      </c>
      <c r="I3780" t="s">
        <v>54</v>
      </c>
      <c r="J3780" t="s">
        <v>24</v>
      </c>
      <c r="K3780" t="s">
        <v>78</v>
      </c>
      <c r="L3780" t="s">
        <v>219</v>
      </c>
      <c r="M3780" s="2">
        <v>0</v>
      </c>
      <c r="N3780" s="3">
        <v>40</v>
      </c>
      <c r="O3780" s="3">
        <v>1</v>
      </c>
      <c r="P3780">
        <v>3</v>
      </c>
      <c r="Q3780" t="s">
        <v>7880</v>
      </c>
    </row>
    <row r="3781" spans="1:17" x14ac:dyDescent="0.25">
      <c r="A3781" t="s">
        <v>5024</v>
      </c>
      <c r="B3781" s="1">
        <v>41384</v>
      </c>
      <c r="C3781" t="s">
        <v>149</v>
      </c>
      <c r="D3781" t="s">
        <v>38</v>
      </c>
      <c r="E3781" t="s">
        <v>67</v>
      </c>
      <c r="F3781" t="s">
        <v>5025</v>
      </c>
      <c r="G3781" t="s">
        <v>41</v>
      </c>
      <c r="H3781" t="s">
        <v>21</v>
      </c>
      <c r="I3781" t="s">
        <v>95</v>
      </c>
      <c r="J3781" t="s">
        <v>34</v>
      </c>
      <c r="K3781" t="s">
        <v>97</v>
      </c>
      <c r="L3781" t="s">
        <v>3592</v>
      </c>
      <c r="M3781" s="2">
        <v>0.1</v>
      </c>
      <c r="N3781" s="3">
        <v>130</v>
      </c>
      <c r="O3781" s="3">
        <v>16</v>
      </c>
      <c r="P3781">
        <v>2</v>
      </c>
      <c r="Q3781" t="s">
        <v>7881</v>
      </c>
    </row>
    <row r="3782" spans="1:17" x14ac:dyDescent="0.25">
      <c r="A3782" t="s">
        <v>5024</v>
      </c>
      <c r="B3782" s="1">
        <v>41384</v>
      </c>
      <c r="C3782" t="s">
        <v>149</v>
      </c>
      <c r="D3782" t="s">
        <v>38</v>
      </c>
      <c r="E3782" t="s">
        <v>67</v>
      </c>
      <c r="F3782" t="s">
        <v>5025</v>
      </c>
      <c r="G3782" t="s">
        <v>41</v>
      </c>
      <c r="H3782" t="s">
        <v>21</v>
      </c>
      <c r="I3782" t="s">
        <v>95</v>
      </c>
      <c r="J3782" t="s">
        <v>24</v>
      </c>
      <c r="K3782" t="s">
        <v>25</v>
      </c>
      <c r="L3782" t="s">
        <v>5026</v>
      </c>
      <c r="M3782" s="2">
        <v>0</v>
      </c>
      <c r="N3782" s="3">
        <v>141</v>
      </c>
      <c r="O3782" s="3">
        <v>28</v>
      </c>
      <c r="P3782">
        <v>8</v>
      </c>
      <c r="Q3782" t="s">
        <v>7880</v>
      </c>
    </row>
    <row r="3783" spans="1:17" x14ac:dyDescent="0.25">
      <c r="A3783" t="s">
        <v>5024</v>
      </c>
      <c r="B3783" s="1">
        <v>41384</v>
      </c>
      <c r="C3783" t="s">
        <v>149</v>
      </c>
      <c r="D3783" t="s">
        <v>38</v>
      </c>
      <c r="E3783" t="s">
        <v>67</v>
      </c>
      <c r="F3783" t="s">
        <v>5025</v>
      </c>
      <c r="G3783" t="s">
        <v>41</v>
      </c>
      <c r="H3783" t="s">
        <v>21</v>
      </c>
      <c r="I3783" t="s">
        <v>95</v>
      </c>
      <c r="J3783" t="s">
        <v>24</v>
      </c>
      <c r="K3783" t="s">
        <v>50</v>
      </c>
      <c r="L3783" t="s">
        <v>1673</v>
      </c>
      <c r="M3783" s="2">
        <v>0.1</v>
      </c>
      <c r="N3783" s="3">
        <v>46</v>
      </c>
      <c r="O3783" s="3">
        <v>4</v>
      </c>
      <c r="P3783">
        <v>3</v>
      </c>
      <c r="Q3783" t="s">
        <v>7881</v>
      </c>
    </row>
    <row r="3784" spans="1:17" x14ac:dyDescent="0.25">
      <c r="A3784" t="s">
        <v>5024</v>
      </c>
      <c r="B3784" s="1">
        <v>41384</v>
      </c>
      <c r="C3784" t="s">
        <v>149</v>
      </c>
      <c r="D3784" t="s">
        <v>38</v>
      </c>
      <c r="E3784" t="s">
        <v>67</v>
      </c>
      <c r="F3784" t="s">
        <v>5025</v>
      </c>
      <c r="G3784" t="s">
        <v>41</v>
      </c>
      <c r="H3784" t="s">
        <v>21</v>
      </c>
      <c r="I3784" t="s">
        <v>95</v>
      </c>
      <c r="J3784" t="s">
        <v>24</v>
      </c>
      <c r="K3784" t="s">
        <v>50</v>
      </c>
      <c r="L3784" t="s">
        <v>2213</v>
      </c>
      <c r="M3784" s="2">
        <v>0.1</v>
      </c>
      <c r="N3784" s="3">
        <v>372</v>
      </c>
      <c r="O3784" s="3">
        <v>144</v>
      </c>
      <c r="P3784">
        <v>2</v>
      </c>
      <c r="Q3784" t="s">
        <v>7881</v>
      </c>
    </row>
    <row r="3785" spans="1:17" x14ac:dyDescent="0.25">
      <c r="A3785" t="s">
        <v>5024</v>
      </c>
      <c r="B3785" s="1">
        <v>41384</v>
      </c>
      <c r="C3785" t="s">
        <v>149</v>
      </c>
      <c r="D3785" t="s">
        <v>38</v>
      </c>
      <c r="E3785" t="s">
        <v>67</v>
      </c>
      <c r="F3785" t="s">
        <v>5025</v>
      </c>
      <c r="G3785" t="s">
        <v>41</v>
      </c>
      <c r="H3785" t="s">
        <v>21</v>
      </c>
      <c r="I3785" t="s">
        <v>95</v>
      </c>
      <c r="J3785" t="s">
        <v>107</v>
      </c>
      <c r="K3785" t="s">
        <v>108</v>
      </c>
      <c r="L3785" t="s">
        <v>5027</v>
      </c>
      <c r="M3785" s="2">
        <v>0.15</v>
      </c>
      <c r="N3785" s="3">
        <v>510</v>
      </c>
      <c r="O3785" s="3">
        <v>-24</v>
      </c>
      <c r="P3785">
        <v>2</v>
      </c>
      <c r="Q3785" t="s">
        <v>7881</v>
      </c>
    </row>
    <row r="3786" spans="1:17" x14ac:dyDescent="0.25">
      <c r="A3786" t="s">
        <v>5028</v>
      </c>
      <c r="B3786" s="1">
        <v>41384</v>
      </c>
      <c r="C3786" t="s">
        <v>2093</v>
      </c>
      <c r="D3786" t="s">
        <v>28</v>
      </c>
      <c r="E3786" t="s">
        <v>664</v>
      </c>
      <c r="F3786" t="s">
        <v>2778</v>
      </c>
      <c r="G3786" t="s">
        <v>20</v>
      </c>
      <c r="H3786" t="s">
        <v>21</v>
      </c>
      <c r="I3786" t="s">
        <v>32</v>
      </c>
      <c r="J3786" t="s">
        <v>24</v>
      </c>
      <c r="K3786" t="s">
        <v>43</v>
      </c>
      <c r="L3786" t="s">
        <v>711</v>
      </c>
      <c r="M3786" s="2">
        <v>0</v>
      </c>
      <c r="N3786" s="3">
        <v>54</v>
      </c>
      <c r="O3786" s="3">
        <v>4</v>
      </c>
      <c r="P3786">
        <v>3</v>
      </c>
      <c r="Q3786" t="s">
        <v>7881</v>
      </c>
    </row>
    <row r="3787" spans="1:17" x14ac:dyDescent="0.25">
      <c r="A3787" t="s">
        <v>5029</v>
      </c>
      <c r="B3787" s="1">
        <v>41386</v>
      </c>
      <c r="C3787" t="s">
        <v>1730</v>
      </c>
      <c r="D3787" t="s">
        <v>38</v>
      </c>
      <c r="E3787" t="s">
        <v>178</v>
      </c>
      <c r="F3787" t="s">
        <v>5030</v>
      </c>
      <c r="G3787" t="s">
        <v>41</v>
      </c>
      <c r="H3787" t="s">
        <v>31</v>
      </c>
      <c r="I3787" t="s">
        <v>32</v>
      </c>
      <c r="J3787" t="s">
        <v>34</v>
      </c>
      <c r="K3787" t="s">
        <v>35</v>
      </c>
      <c r="L3787" t="s">
        <v>1996</v>
      </c>
      <c r="M3787" s="2">
        <v>0.1</v>
      </c>
      <c r="N3787" s="3">
        <v>547</v>
      </c>
      <c r="O3787" s="3">
        <v>207</v>
      </c>
      <c r="P3787">
        <v>4</v>
      </c>
      <c r="Q3787" t="s">
        <v>7881</v>
      </c>
    </row>
    <row r="3788" spans="1:17" x14ac:dyDescent="0.25">
      <c r="A3788" t="s">
        <v>5031</v>
      </c>
      <c r="B3788" s="1">
        <v>41387</v>
      </c>
      <c r="C3788" t="s">
        <v>4266</v>
      </c>
      <c r="D3788" t="s">
        <v>119</v>
      </c>
      <c r="E3788" t="s">
        <v>120</v>
      </c>
      <c r="F3788" t="s">
        <v>1476</v>
      </c>
      <c r="G3788" t="s">
        <v>41</v>
      </c>
      <c r="H3788" t="s">
        <v>47</v>
      </c>
      <c r="I3788" t="s">
        <v>32</v>
      </c>
      <c r="J3788" t="s">
        <v>24</v>
      </c>
      <c r="K3788" t="s">
        <v>50</v>
      </c>
      <c r="L3788" t="s">
        <v>3149</v>
      </c>
      <c r="M3788" s="2">
        <v>0.5</v>
      </c>
      <c r="N3788" s="3">
        <v>191</v>
      </c>
      <c r="O3788" s="3">
        <v>-187</v>
      </c>
      <c r="P3788">
        <v>3</v>
      </c>
      <c r="Q3788" t="s">
        <v>7881</v>
      </c>
    </row>
    <row r="3789" spans="1:17" x14ac:dyDescent="0.25">
      <c r="A3789" t="s">
        <v>5031</v>
      </c>
      <c r="B3789" s="1">
        <v>41387</v>
      </c>
      <c r="C3789" t="s">
        <v>4266</v>
      </c>
      <c r="D3789" t="s">
        <v>119</v>
      </c>
      <c r="E3789" t="s">
        <v>120</v>
      </c>
      <c r="F3789" t="s">
        <v>1476</v>
      </c>
      <c r="G3789" t="s">
        <v>41</v>
      </c>
      <c r="H3789" t="s">
        <v>47</v>
      </c>
      <c r="I3789" t="s">
        <v>32</v>
      </c>
      <c r="J3789" t="s">
        <v>107</v>
      </c>
      <c r="K3789" t="s">
        <v>136</v>
      </c>
      <c r="L3789" t="s">
        <v>777</v>
      </c>
      <c r="M3789" s="2">
        <v>0.5</v>
      </c>
      <c r="N3789" s="3">
        <v>228</v>
      </c>
      <c r="O3789" s="3">
        <v>-114</v>
      </c>
      <c r="P3789">
        <v>3</v>
      </c>
      <c r="Q3789" t="s">
        <v>7880</v>
      </c>
    </row>
    <row r="3790" spans="1:17" x14ac:dyDescent="0.25">
      <c r="A3790" t="s">
        <v>5032</v>
      </c>
      <c r="B3790" s="1">
        <v>41388</v>
      </c>
      <c r="C3790" t="s">
        <v>5033</v>
      </c>
      <c r="D3790" t="s">
        <v>500</v>
      </c>
      <c r="E3790" t="s">
        <v>501</v>
      </c>
      <c r="F3790" t="s">
        <v>502</v>
      </c>
      <c r="G3790" t="s">
        <v>20</v>
      </c>
      <c r="H3790" t="s">
        <v>31</v>
      </c>
      <c r="I3790" t="s">
        <v>32</v>
      </c>
      <c r="J3790" t="s">
        <v>24</v>
      </c>
      <c r="K3790" t="s">
        <v>43</v>
      </c>
      <c r="L3790" t="s">
        <v>1773</v>
      </c>
      <c r="M3790" s="2">
        <v>0</v>
      </c>
      <c r="N3790" s="3">
        <v>38</v>
      </c>
      <c r="O3790" s="3">
        <v>14</v>
      </c>
      <c r="P3790">
        <v>2</v>
      </c>
      <c r="Q3790" t="s">
        <v>7880</v>
      </c>
    </row>
    <row r="3791" spans="1:17" x14ac:dyDescent="0.25">
      <c r="A3791" t="s">
        <v>5034</v>
      </c>
      <c r="B3791" s="1">
        <v>41389</v>
      </c>
      <c r="C3791" t="s">
        <v>4429</v>
      </c>
      <c r="D3791" t="s">
        <v>73</v>
      </c>
      <c r="E3791" t="s">
        <v>422</v>
      </c>
      <c r="F3791" t="s">
        <v>423</v>
      </c>
      <c r="G3791" t="s">
        <v>76</v>
      </c>
      <c r="H3791" t="s">
        <v>47</v>
      </c>
      <c r="I3791" t="s">
        <v>32</v>
      </c>
      <c r="J3791" t="s">
        <v>24</v>
      </c>
      <c r="K3791" t="s">
        <v>43</v>
      </c>
      <c r="L3791" t="s">
        <v>4530</v>
      </c>
      <c r="M3791" s="2">
        <v>0</v>
      </c>
      <c r="N3791" s="3">
        <v>100</v>
      </c>
      <c r="O3791" s="3">
        <v>0</v>
      </c>
      <c r="P3791">
        <v>2</v>
      </c>
      <c r="Q3791" t="s">
        <v>7880</v>
      </c>
    </row>
    <row r="3792" spans="1:17" x14ac:dyDescent="0.25">
      <c r="A3792" t="s">
        <v>5034</v>
      </c>
      <c r="B3792" s="1">
        <v>41389</v>
      </c>
      <c r="C3792" t="s">
        <v>4429</v>
      </c>
      <c r="D3792" t="s">
        <v>73</v>
      </c>
      <c r="E3792" t="s">
        <v>422</v>
      </c>
      <c r="F3792" t="s">
        <v>423</v>
      </c>
      <c r="G3792" t="s">
        <v>76</v>
      </c>
      <c r="H3792" t="s">
        <v>47</v>
      </c>
      <c r="I3792" t="s">
        <v>32</v>
      </c>
      <c r="J3792" t="s">
        <v>24</v>
      </c>
      <c r="K3792" t="s">
        <v>25</v>
      </c>
      <c r="L3792" t="s">
        <v>23</v>
      </c>
      <c r="M3792" s="2">
        <v>0</v>
      </c>
      <c r="N3792" s="3">
        <v>143</v>
      </c>
      <c r="O3792" s="3">
        <v>14</v>
      </c>
      <c r="P3792">
        <v>5</v>
      </c>
      <c r="Q3792" t="s">
        <v>7881</v>
      </c>
    </row>
    <row r="3793" spans="1:17" x14ac:dyDescent="0.25">
      <c r="A3793" t="s">
        <v>5035</v>
      </c>
      <c r="B3793" s="1">
        <v>41389</v>
      </c>
      <c r="C3793" t="s">
        <v>1398</v>
      </c>
      <c r="D3793" t="s">
        <v>101</v>
      </c>
      <c r="E3793" t="s">
        <v>454</v>
      </c>
      <c r="F3793" t="s">
        <v>454</v>
      </c>
      <c r="G3793" t="s">
        <v>41</v>
      </c>
      <c r="H3793" t="s">
        <v>47</v>
      </c>
      <c r="I3793" t="s">
        <v>22</v>
      </c>
      <c r="J3793" t="s">
        <v>24</v>
      </c>
      <c r="K3793" t="s">
        <v>50</v>
      </c>
      <c r="L3793" t="s">
        <v>1768</v>
      </c>
      <c r="M3793" s="2">
        <v>0.2</v>
      </c>
      <c r="N3793" s="3">
        <v>130</v>
      </c>
      <c r="O3793" s="3">
        <v>2</v>
      </c>
      <c r="P3793">
        <v>3</v>
      </c>
      <c r="Q3793" t="s">
        <v>7881</v>
      </c>
    </row>
    <row r="3794" spans="1:17" x14ac:dyDescent="0.25">
      <c r="A3794" t="s">
        <v>5036</v>
      </c>
      <c r="B3794" s="1">
        <v>41389</v>
      </c>
      <c r="C3794" t="s">
        <v>1483</v>
      </c>
      <c r="D3794" t="s">
        <v>38</v>
      </c>
      <c r="E3794" t="s">
        <v>178</v>
      </c>
      <c r="F3794" t="s">
        <v>5037</v>
      </c>
      <c r="G3794" t="s">
        <v>41</v>
      </c>
      <c r="H3794" t="s">
        <v>31</v>
      </c>
      <c r="I3794" t="s">
        <v>22</v>
      </c>
      <c r="J3794" t="s">
        <v>24</v>
      </c>
      <c r="K3794" t="s">
        <v>50</v>
      </c>
      <c r="L3794" t="s">
        <v>3623</v>
      </c>
      <c r="M3794" s="2">
        <v>0.1</v>
      </c>
      <c r="N3794" s="3">
        <v>1327</v>
      </c>
      <c r="O3794" s="3">
        <v>221</v>
      </c>
      <c r="P3794">
        <v>7</v>
      </c>
      <c r="Q3794" t="s">
        <v>7881</v>
      </c>
    </row>
    <row r="3795" spans="1:17" x14ac:dyDescent="0.25">
      <c r="A3795" t="s">
        <v>5036</v>
      </c>
      <c r="B3795" s="1">
        <v>41389</v>
      </c>
      <c r="C3795" t="s">
        <v>1483</v>
      </c>
      <c r="D3795" t="s">
        <v>38</v>
      </c>
      <c r="E3795" t="s">
        <v>178</v>
      </c>
      <c r="F3795" t="s">
        <v>5037</v>
      </c>
      <c r="G3795" t="s">
        <v>41</v>
      </c>
      <c r="H3795" t="s">
        <v>31</v>
      </c>
      <c r="I3795" t="s">
        <v>22</v>
      </c>
      <c r="J3795" t="s">
        <v>107</v>
      </c>
      <c r="K3795" t="s">
        <v>108</v>
      </c>
      <c r="L3795" t="s">
        <v>3562</v>
      </c>
      <c r="M3795" s="2">
        <v>0.15</v>
      </c>
      <c r="N3795" s="3">
        <v>796</v>
      </c>
      <c r="O3795" s="3">
        <v>47</v>
      </c>
      <c r="P3795">
        <v>3</v>
      </c>
      <c r="Q3795" t="s">
        <v>7881</v>
      </c>
    </row>
    <row r="3796" spans="1:17" x14ac:dyDescent="0.25">
      <c r="A3796" t="s">
        <v>5038</v>
      </c>
      <c r="B3796" s="1">
        <v>41390</v>
      </c>
      <c r="C3796" t="s">
        <v>2764</v>
      </c>
      <c r="D3796" t="s">
        <v>38</v>
      </c>
      <c r="E3796" t="s">
        <v>59</v>
      </c>
      <c r="F3796" t="s">
        <v>5039</v>
      </c>
      <c r="G3796" t="s">
        <v>41</v>
      </c>
      <c r="H3796" t="s">
        <v>31</v>
      </c>
      <c r="I3796" t="s">
        <v>32</v>
      </c>
      <c r="J3796" t="s">
        <v>24</v>
      </c>
      <c r="K3796" t="s">
        <v>43</v>
      </c>
      <c r="L3796" t="s">
        <v>223</v>
      </c>
      <c r="M3796" s="2">
        <v>0</v>
      </c>
      <c r="N3796" s="3">
        <v>76</v>
      </c>
      <c r="O3796" s="3">
        <v>25</v>
      </c>
      <c r="P3796">
        <v>3</v>
      </c>
      <c r="Q3796" t="s">
        <v>7880</v>
      </c>
    </row>
    <row r="3797" spans="1:17" x14ac:dyDescent="0.25">
      <c r="A3797" t="s">
        <v>5040</v>
      </c>
      <c r="B3797" s="1">
        <v>41391</v>
      </c>
      <c r="C3797" t="s">
        <v>5041</v>
      </c>
      <c r="D3797" t="s">
        <v>73</v>
      </c>
      <c r="E3797" t="s">
        <v>422</v>
      </c>
      <c r="F3797" t="s">
        <v>5042</v>
      </c>
      <c r="G3797" t="s">
        <v>76</v>
      </c>
      <c r="H3797" t="s">
        <v>31</v>
      </c>
      <c r="I3797" t="s">
        <v>32</v>
      </c>
      <c r="J3797" t="s">
        <v>34</v>
      </c>
      <c r="K3797" t="s">
        <v>35</v>
      </c>
      <c r="L3797" t="s">
        <v>1341</v>
      </c>
      <c r="M3797" s="2">
        <v>0</v>
      </c>
      <c r="N3797" s="3">
        <v>1243</v>
      </c>
      <c r="O3797" s="3">
        <v>398</v>
      </c>
      <c r="P3797">
        <v>3</v>
      </c>
      <c r="Q3797" t="s">
        <v>7881</v>
      </c>
    </row>
    <row r="3798" spans="1:17" x14ac:dyDescent="0.25">
      <c r="A3798" t="s">
        <v>5043</v>
      </c>
      <c r="B3798" s="1">
        <v>41393</v>
      </c>
      <c r="C3798" t="s">
        <v>5044</v>
      </c>
      <c r="D3798" t="s">
        <v>73</v>
      </c>
      <c r="E3798" t="s">
        <v>984</v>
      </c>
      <c r="F3798" t="s">
        <v>5045</v>
      </c>
      <c r="G3798" t="s">
        <v>76</v>
      </c>
      <c r="H3798" t="s">
        <v>31</v>
      </c>
      <c r="I3798" t="s">
        <v>54</v>
      </c>
      <c r="J3798" t="s">
        <v>107</v>
      </c>
      <c r="K3798" t="s">
        <v>186</v>
      </c>
      <c r="L3798" t="s">
        <v>987</v>
      </c>
      <c r="M3798" s="2">
        <v>0</v>
      </c>
      <c r="N3798" s="3">
        <v>233</v>
      </c>
      <c r="O3798" s="3">
        <v>70</v>
      </c>
      <c r="P3798">
        <v>2</v>
      </c>
      <c r="Q3798" t="s">
        <v>7880</v>
      </c>
    </row>
    <row r="3799" spans="1:17" x14ac:dyDescent="0.25">
      <c r="A3799" t="s">
        <v>5043</v>
      </c>
      <c r="B3799" s="1">
        <v>41393</v>
      </c>
      <c r="C3799" t="s">
        <v>5044</v>
      </c>
      <c r="D3799" t="s">
        <v>73</v>
      </c>
      <c r="E3799" t="s">
        <v>984</v>
      </c>
      <c r="F3799" t="s">
        <v>5045</v>
      </c>
      <c r="G3799" t="s">
        <v>76</v>
      </c>
      <c r="H3799" t="s">
        <v>31</v>
      </c>
      <c r="I3799" t="s">
        <v>54</v>
      </c>
      <c r="J3799" t="s">
        <v>107</v>
      </c>
      <c r="K3799" t="s">
        <v>147</v>
      </c>
      <c r="L3799" t="s">
        <v>3266</v>
      </c>
      <c r="M3799" s="2">
        <v>0</v>
      </c>
      <c r="N3799" s="3">
        <v>174</v>
      </c>
      <c r="O3799" s="3">
        <v>71</v>
      </c>
      <c r="P3799">
        <v>1</v>
      </c>
      <c r="Q3799" t="s">
        <v>7880</v>
      </c>
    </row>
    <row r="3800" spans="1:17" x14ac:dyDescent="0.25">
      <c r="A3800" t="s">
        <v>5046</v>
      </c>
      <c r="B3800" s="1">
        <v>41393</v>
      </c>
      <c r="C3800" t="s">
        <v>3072</v>
      </c>
      <c r="D3800" t="s">
        <v>73</v>
      </c>
      <c r="E3800" t="s">
        <v>166</v>
      </c>
      <c r="F3800" t="s">
        <v>5047</v>
      </c>
      <c r="G3800" t="s">
        <v>76</v>
      </c>
      <c r="H3800" t="s">
        <v>47</v>
      </c>
      <c r="I3800" t="s">
        <v>95</v>
      </c>
      <c r="J3800" t="s">
        <v>24</v>
      </c>
      <c r="K3800" t="s">
        <v>43</v>
      </c>
      <c r="L3800" t="s">
        <v>654</v>
      </c>
      <c r="M3800" s="2">
        <v>0</v>
      </c>
      <c r="N3800" s="3">
        <v>158</v>
      </c>
      <c r="O3800" s="3">
        <v>69</v>
      </c>
      <c r="P3800">
        <v>3</v>
      </c>
      <c r="Q3800" t="s">
        <v>7881</v>
      </c>
    </row>
    <row r="3801" spans="1:17" x14ac:dyDescent="0.25">
      <c r="A3801" t="s">
        <v>5048</v>
      </c>
      <c r="B3801" s="1">
        <v>41393</v>
      </c>
      <c r="C3801" t="s">
        <v>2597</v>
      </c>
      <c r="D3801" t="s">
        <v>101</v>
      </c>
      <c r="E3801" t="s">
        <v>454</v>
      </c>
      <c r="F3801" t="s">
        <v>454</v>
      </c>
      <c r="G3801" t="s">
        <v>41</v>
      </c>
      <c r="H3801" t="s">
        <v>31</v>
      </c>
      <c r="I3801" t="s">
        <v>54</v>
      </c>
      <c r="J3801" t="s">
        <v>24</v>
      </c>
      <c r="K3801" t="s">
        <v>78</v>
      </c>
      <c r="L3801" t="s">
        <v>2558</v>
      </c>
      <c r="M3801" s="2">
        <v>0.1</v>
      </c>
      <c r="N3801" s="3">
        <v>30</v>
      </c>
      <c r="O3801" s="3">
        <v>5</v>
      </c>
      <c r="P3801">
        <v>5</v>
      </c>
      <c r="Q3801" t="s">
        <v>7880</v>
      </c>
    </row>
    <row r="3802" spans="1:17" x14ac:dyDescent="0.25">
      <c r="A3802" t="s">
        <v>5049</v>
      </c>
      <c r="B3802" s="1">
        <v>41394</v>
      </c>
      <c r="C3802" t="s">
        <v>1923</v>
      </c>
      <c r="D3802" t="s">
        <v>38</v>
      </c>
      <c r="E3802" t="s">
        <v>59</v>
      </c>
      <c r="F3802" t="s">
        <v>350</v>
      </c>
      <c r="G3802" t="s">
        <v>41</v>
      </c>
      <c r="H3802" t="s">
        <v>31</v>
      </c>
      <c r="I3802" t="s">
        <v>32</v>
      </c>
      <c r="J3802" t="s">
        <v>107</v>
      </c>
      <c r="K3802" t="s">
        <v>136</v>
      </c>
      <c r="L3802" t="s">
        <v>266</v>
      </c>
      <c r="M3802" s="2">
        <v>0.15</v>
      </c>
      <c r="N3802" s="3">
        <v>1110</v>
      </c>
      <c r="O3802" s="3">
        <v>144</v>
      </c>
      <c r="P3802">
        <v>2</v>
      </c>
      <c r="Q3802" t="s">
        <v>7880</v>
      </c>
    </row>
    <row r="3803" spans="1:17" x14ac:dyDescent="0.25">
      <c r="A3803" t="s">
        <v>5050</v>
      </c>
      <c r="B3803" s="1">
        <v>41394</v>
      </c>
      <c r="C3803" t="s">
        <v>2876</v>
      </c>
      <c r="D3803" t="s">
        <v>28</v>
      </c>
      <c r="E3803" t="s">
        <v>2979</v>
      </c>
      <c r="F3803" t="s">
        <v>4083</v>
      </c>
      <c r="G3803" t="s">
        <v>20</v>
      </c>
      <c r="H3803" t="s">
        <v>31</v>
      </c>
      <c r="I3803" t="s">
        <v>32</v>
      </c>
      <c r="J3803" t="s">
        <v>24</v>
      </c>
      <c r="K3803" t="s">
        <v>63</v>
      </c>
      <c r="L3803" t="s">
        <v>5051</v>
      </c>
      <c r="M3803" s="2">
        <v>0</v>
      </c>
      <c r="N3803" s="3">
        <v>22</v>
      </c>
      <c r="O3803" s="3">
        <v>9</v>
      </c>
      <c r="P3803">
        <v>2</v>
      </c>
      <c r="Q3803" t="s">
        <v>7880</v>
      </c>
    </row>
    <row r="3804" spans="1:17" x14ac:dyDescent="0.25">
      <c r="A3804" t="s">
        <v>5052</v>
      </c>
      <c r="B3804" s="1">
        <v>41394</v>
      </c>
      <c r="C3804" t="s">
        <v>3575</v>
      </c>
      <c r="D3804" t="s">
        <v>38</v>
      </c>
      <c r="E3804" t="s">
        <v>59</v>
      </c>
      <c r="F3804" t="s">
        <v>5053</v>
      </c>
      <c r="G3804" t="s">
        <v>41</v>
      </c>
      <c r="H3804" t="s">
        <v>31</v>
      </c>
      <c r="I3804" t="s">
        <v>22</v>
      </c>
      <c r="J3804" t="s">
        <v>34</v>
      </c>
      <c r="K3804" t="s">
        <v>35</v>
      </c>
      <c r="L3804" t="s">
        <v>3481</v>
      </c>
      <c r="M3804" s="2">
        <v>0.1</v>
      </c>
      <c r="N3804" s="3">
        <v>1069</v>
      </c>
      <c r="O3804" s="3">
        <v>71</v>
      </c>
      <c r="P3804">
        <v>8</v>
      </c>
      <c r="Q3804" t="s">
        <v>7881</v>
      </c>
    </row>
    <row r="3805" spans="1:17" x14ac:dyDescent="0.25">
      <c r="A3805" t="s">
        <v>5052</v>
      </c>
      <c r="B3805" s="1">
        <v>41394</v>
      </c>
      <c r="C3805" t="s">
        <v>3575</v>
      </c>
      <c r="D3805" t="s">
        <v>38</v>
      </c>
      <c r="E3805" t="s">
        <v>59</v>
      </c>
      <c r="F3805" t="s">
        <v>5053</v>
      </c>
      <c r="G3805" t="s">
        <v>41</v>
      </c>
      <c r="H3805" t="s">
        <v>31</v>
      </c>
      <c r="I3805" t="s">
        <v>22</v>
      </c>
      <c r="J3805" t="s">
        <v>24</v>
      </c>
      <c r="K3805" t="s">
        <v>145</v>
      </c>
      <c r="L3805" t="s">
        <v>5054</v>
      </c>
      <c r="M3805" s="2">
        <v>0</v>
      </c>
      <c r="N3805" s="3">
        <v>27</v>
      </c>
      <c r="O3805" s="3">
        <v>8</v>
      </c>
      <c r="P3805">
        <v>2</v>
      </c>
      <c r="Q3805" t="s">
        <v>7880</v>
      </c>
    </row>
    <row r="3806" spans="1:17" x14ac:dyDescent="0.25">
      <c r="A3806" t="s">
        <v>5052</v>
      </c>
      <c r="B3806" s="1">
        <v>41394</v>
      </c>
      <c r="C3806" t="s">
        <v>3575</v>
      </c>
      <c r="D3806" t="s">
        <v>38</v>
      </c>
      <c r="E3806" t="s">
        <v>59</v>
      </c>
      <c r="F3806" t="s">
        <v>5053</v>
      </c>
      <c r="G3806" t="s">
        <v>41</v>
      </c>
      <c r="H3806" t="s">
        <v>31</v>
      </c>
      <c r="I3806" t="s">
        <v>22</v>
      </c>
      <c r="J3806" t="s">
        <v>24</v>
      </c>
      <c r="K3806" t="s">
        <v>145</v>
      </c>
      <c r="L3806" t="s">
        <v>5055</v>
      </c>
      <c r="M3806" s="2">
        <v>0</v>
      </c>
      <c r="N3806" s="3">
        <v>32</v>
      </c>
      <c r="O3806" s="3">
        <v>11</v>
      </c>
      <c r="P3806">
        <v>2</v>
      </c>
      <c r="Q3806" t="s">
        <v>7880</v>
      </c>
    </row>
    <row r="3807" spans="1:17" x14ac:dyDescent="0.25">
      <c r="A3807" t="s">
        <v>5056</v>
      </c>
      <c r="B3807" s="1">
        <v>41394</v>
      </c>
      <c r="C3807" t="s">
        <v>1873</v>
      </c>
      <c r="D3807" t="s">
        <v>38</v>
      </c>
      <c r="E3807" t="s">
        <v>178</v>
      </c>
      <c r="F3807" t="s">
        <v>3713</v>
      </c>
      <c r="G3807" t="s">
        <v>41</v>
      </c>
      <c r="H3807" t="s">
        <v>47</v>
      </c>
      <c r="I3807" t="s">
        <v>54</v>
      </c>
      <c r="J3807" t="s">
        <v>107</v>
      </c>
      <c r="K3807" t="s">
        <v>108</v>
      </c>
      <c r="L3807" t="s">
        <v>5057</v>
      </c>
      <c r="M3807" s="2">
        <v>0.15</v>
      </c>
      <c r="N3807" s="3">
        <v>2037</v>
      </c>
      <c r="O3807" s="3">
        <v>359</v>
      </c>
      <c r="P3807">
        <v>9</v>
      </c>
      <c r="Q3807" t="s">
        <v>7881</v>
      </c>
    </row>
    <row r="3808" spans="1:17" x14ac:dyDescent="0.25">
      <c r="A3808" t="s">
        <v>5058</v>
      </c>
      <c r="B3808" s="1">
        <v>41395</v>
      </c>
      <c r="C3808" t="s">
        <v>5059</v>
      </c>
      <c r="D3808" t="s">
        <v>28</v>
      </c>
      <c r="E3808" t="s">
        <v>29</v>
      </c>
      <c r="F3808" t="s">
        <v>1975</v>
      </c>
      <c r="G3808" t="s">
        <v>20</v>
      </c>
      <c r="H3808" t="s">
        <v>47</v>
      </c>
      <c r="I3808" t="s">
        <v>32</v>
      </c>
      <c r="J3808" t="s">
        <v>24</v>
      </c>
      <c r="K3808" t="s">
        <v>78</v>
      </c>
      <c r="L3808" t="s">
        <v>105</v>
      </c>
      <c r="M3808" s="2">
        <v>0</v>
      </c>
      <c r="N3808" s="3">
        <v>25</v>
      </c>
      <c r="O3808" s="3">
        <v>9</v>
      </c>
      <c r="P3808">
        <v>3</v>
      </c>
      <c r="Q3808" t="s">
        <v>7880</v>
      </c>
    </row>
    <row r="3809" spans="1:17" x14ac:dyDescent="0.25">
      <c r="A3809" t="s">
        <v>5060</v>
      </c>
      <c r="B3809" s="1">
        <v>41395</v>
      </c>
      <c r="C3809" t="s">
        <v>609</v>
      </c>
      <c r="D3809" t="s">
        <v>73</v>
      </c>
      <c r="E3809" t="s">
        <v>196</v>
      </c>
      <c r="F3809" t="s">
        <v>5061</v>
      </c>
      <c r="G3809" t="s">
        <v>76</v>
      </c>
      <c r="H3809" t="s">
        <v>31</v>
      </c>
      <c r="I3809" t="s">
        <v>32</v>
      </c>
      <c r="J3809" t="s">
        <v>24</v>
      </c>
      <c r="K3809" t="s">
        <v>43</v>
      </c>
      <c r="L3809" t="s">
        <v>396</v>
      </c>
      <c r="M3809" s="2">
        <v>0</v>
      </c>
      <c r="N3809" s="3">
        <v>164</v>
      </c>
      <c r="O3809" s="3">
        <v>78</v>
      </c>
      <c r="P3809">
        <v>3</v>
      </c>
      <c r="Q3809" t="s">
        <v>7880</v>
      </c>
    </row>
    <row r="3810" spans="1:17" x14ac:dyDescent="0.25">
      <c r="A3810" t="s">
        <v>5060</v>
      </c>
      <c r="B3810" s="1">
        <v>41395</v>
      </c>
      <c r="C3810" t="s">
        <v>609</v>
      </c>
      <c r="D3810" t="s">
        <v>73</v>
      </c>
      <c r="E3810" t="s">
        <v>196</v>
      </c>
      <c r="F3810" t="s">
        <v>5061</v>
      </c>
      <c r="G3810" t="s">
        <v>76</v>
      </c>
      <c r="H3810" t="s">
        <v>31</v>
      </c>
      <c r="I3810" t="s">
        <v>32</v>
      </c>
      <c r="J3810" t="s">
        <v>24</v>
      </c>
      <c r="K3810" t="s">
        <v>25</v>
      </c>
      <c r="L3810" t="s">
        <v>3811</v>
      </c>
      <c r="M3810" s="2">
        <v>0</v>
      </c>
      <c r="N3810" s="3">
        <v>206</v>
      </c>
      <c r="O3810" s="3">
        <v>97</v>
      </c>
      <c r="P3810">
        <v>10</v>
      </c>
      <c r="Q3810" t="s">
        <v>7880</v>
      </c>
    </row>
    <row r="3811" spans="1:17" x14ac:dyDescent="0.25">
      <c r="A3811" t="s">
        <v>5062</v>
      </c>
      <c r="B3811" s="1">
        <v>41395</v>
      </c>
      <c r="C3811" t="s">
        <v>1017</v>
      </c>
      <c r="D3811" t="s">
        <v>119</v>
      </c>
      <c r="E3811" t="s">
        <v>433</v>
      </c>
      <c r="F3811" t="s">
        <v>892</v>
      </c>
      <c r="G3811" t="s">
        <v>41</v>
      </c>
      <c r="H3811" t="s">
        <v>31</v>
      </c>
      <c r="I3811" t="s">
        <v>22</v>
      </c>
      <c r="J3811" t="s">
        <v>24</v>
      </c>
      <c r="K3811" t="s">
        <v>141</v>
      </c>
      <c r="L3811" t="s">
        <v>1839</v>
      </c>
      <c r="M3811" s="2">
        <v>0.5</v>
      </c>
      <c r="N3811" s="3">
        <v>543</v>
      </c>
      <c r="O3811" s="3">
        <v>-130</v>
      </c>
      <c r="P3811">
        <v>2</v>
      </c>
      <c r="Q3811" t="s">
        <v>7881</v>
      </c>
    </row>
    <row r="3812" spans="1:17" x14ac:dyDescent="0.25">
      <c r="A3812" t="s">
        <v>5062</v>
      </c>
      <c r="B3812" s="1">
        <v>41395</v>
      </c>
      <c r="C3812" t="s">
        <v>1017</v>
      </c>
      <c r="D3812" t="s">
        <v>119</v>
      </c>
      <c r="E3812" t="s">
        <v>433</v>
      </c>
      <c r="F3812" t="s">
        <v>892</v>
      </c>
      <c r="G3812" t="s">
        <v>41</v>
      </c>
      <c r="H3812" t="s">
        <v>31</v>
      </c>
      <c r="I3812" t="s">
        <v>22</v>
      </c>
      <c r="J3812" t="s">
        <v>24</v>
      </c>
      <c r="K3812" t="s">
        <v>50</v>
      </c>
      <c r="L3812" t="s">
        <v>2962</v>
      </c>
      <c r="M3812" s="2">
        <v>0.5</v>
      </c>
      <c r="N3812" s="3">
        <v>636</v>
      </c>
      <c r="O3812" s="3">
        <v>-153</v>
      </c>
      <c r="P3812">
        <v>6</v>
      </c>
      <c r="Q3812" t="s">
        <v>7881</v>
      </c>
    </row>
    <row r="3813" spans="1:17" x14ac:dyDescent="0.25">
      <c r="A3813" t="s">
        <v>5063</v>
      </c>
      <c r="B3813" s="1">
        <v>41396</v>
      </c>
      <c r="C3813" t="s">
        <v>2546</v>
      </c>
      <c r="D3813" t="s">
        <v>38</v>
      </c>
      <c r="E3813" t="s">
        <v>178</v>
      </c>
      <c r="F3813" t="s">
        <v>5064</v>
      </c>
      <c r="G3813" t="s">
        <v>41</v>
      </c>
      <c r="H3813" t="s">
        <v>31</v>
      </c>
      <c r="I3813" t="s">
        <v>32</v>
      </c>
      <c r="J3813" t="s">
        <v>24</v>
      </c>
      <c r="K3813" t="s">
        <v>169</v>
      </c>
      <c r="L3813" t="s">
        <v>334</v>
      </c>
      <c r="M3813" s="2">
        <v>0</v>
      </c>
      <c r="N3813" s="3">
        <v>137</v>
      </c>
      <c r="O3813" s="3">
        <v>45</v>
      </c>
      <c r="P3813">
        <v>5</v>
      </c>
      <c r="Q3813" t="s">
        <v>7881</v>
      </c>
    </row>
    <row r="3814" spans="1:17" x14ac:dyDescent="0.25">
      <c r="A3814" t="s">
        <v>5063</v>
      </c>
      <c r="B3814" s="1">
        <v>41396</v>
      </c>
      <c r="C3814" t="s">
        <v>2546</v>
      </c>
      <c r="D3814" t="s">
        <v>38</v>
      </c>
      <c r="E3814" t="s">
        <v>178</v>
      </c>
      <c r="F3814" t="s">
        <v>5064</v>
      </c>
      <c r="G3814" t="s">
        <v>41</v>
      </c>
      <c r="H3814" t="s">
        <v>31</v>
      </c>
      <c r="I3814" t="s">
        <v>32</v>
      </c>
      <c r="J3814" t="s">
        <v>107</v>
      </c>
      <c r="K3814" t="s">
        <v>147</v>
      </c>
      <c r="L3814" t="s">
        <v>3028</v>
      </c>
      <c r="M3814" s="2">
        <v>0.15</v>
      </c>
      <c r="N3814" s="3">
        <v>313</v>
      </c>
      <c r="O3814" s="3">
        <v>-26</v>
      </c>
      <c r="P3814">
        <v>3</v>
      </c>
      <c r="Q3814" t="s">
        <v>7880</v>
      </c>
    </row>
    <row r="3815" spans="1:17" x14ac:dyDescent="0.25">
      <c r="A3815" t="s">
        <v>5065</v>
      </c>
      <c r="B3815" s="1">
        <v>41396</v>
      </c>
      <c r="C3815" t="s">
        <v>2430</v>
      </c>
      <c r="D3815" t="s">
        <v>28</v>
      </c>
      <c r="E3815" t="s">
        <v>29</v>
      </c>
      <c r="F3815" t="s">
        <v>280</v>
      </c>
      <c r="G3815" t="s">
        <v>20</v>
      </c>
      <c r="H3815" t="s">
        <v>47</v>
      </c>
      <c r="I3815" t="s">
        <v>54</v>
      </c>
      <c r="J3815" t="s">
        <v>34</v>
      </c>
      <c r="K3815" t="s">
        <v>218</v>
      </c>
      <c r="L3815" t="s">
        <v>2853</v>
      </c>
      <c r="M3815" s="2">
        <v>0.4</v>
      </c>
      <c r="N3815" s="3">
        <v>93</v>
      </c>
      <c r="O3815" s="3">
        <v>-62</v>
      </c>
      <c r="P3815">
        <v>7</v>
      </c>
      <c r="Q3815" t="s">
        <v>7881</v>
      </c>
    </row>
    <row r="3816" spans="1:17" x14ac:dyDescent="0.25">
      <c r="A3816" t="s">
        <v>5065</v>
      </c>
      <c r="B3816" s="1">
        <v>41396</v>
      </c>
      <c r="C3816" t="s">
        <v>2430</v>
      </c>
      <c r="D3816" t="s">
        <v>28</v>
      </c>
      <c r="E3816" t="s">
        <v>29</v>
      </c>
      <c r="F3816" t="s">
        <v>280</v>
      </c>
      <c r="G3816" t="s">
        <v>20</v>
      </c>
      <c r="H3816" t="s">
        <v>47</v>
      </c>
      <c r="I3816" t="s">
        <v>54</v>
      </c>
      <c r="J3816" t="s">
        <v>24</v>
      </c>
      <c r="K3816" t="s">
        <v>145</v>
      </c>
      <c r="L3816" t="s">
        <v>3027</v>
      </c>
      <c r="M3816" s="2">
        <v>0.1</v>
      </c>
      <c r="N3816" s="3">
        <v>172</v>
      </c>
      <c r="O3816" s="3">
        <v>34</v>
      </c>
      <c r="P3816">
        <v>6</v>
      </c>
      <c r="Q3816" t="s">
        <v>7880</v>
      </c>
    </row>
    <row r="3817" spans="1:17" x14ac:dyDescent="0.25">
      <c r="A3817" t="s">
        <v>5066</v>
      </c>
      <c r="B3817" s="1">
        <v>41397</v>
      </c>
      <c r="C3817" t="s">
        <v>2996</v>
      </c>
      <c r="D3817" t="s">
        <v>28</v>
      </c>
      <c r="E3817" t="s">
        <v>29</v>
      </c>
      <c r="F3817" t="s">
        <v>1954</v>
      </c>
      <c r="G3817" t="s">
        <v>20</v>
      </c>
      <c r="H3817" t="s">
        <v>21</v>
      </c>
      <c r="I3817" t="s">
        <v>32</v>
      </c>
      <c r="J3817" t="s">
        <v>24</v>
      </c>
      <c r="K3817" t="s">
        <v>25</v>
      </c>
      <c r="L3817" t="s">
        <v>5067</v>
      </c>
      <c r="M3817" s="2">
        <v>0</v>
      </c>
      <c r="N3817" s="3">
        <v>89</v>
      </c>
      <c r="O3817" s="3">
        <v>20</v>
      </c>
      <c r="P3817">
        <v>6</v>
      </c>
      <c r="Q3817" t="s">
        <v>7881</v>
      </c>
    </row>
    <row r="3818" spans="1:17" x14ac:dyDescent="0.25">
      <c r="A3818" t="s">
        <v>5066</v>
      </c>
      <c r="B3818" s="1">
        <v>41397</v>
      </c>
      <c r="C3818" t="s">
        <v>2996</v>
      </c>
      <c r="D3818" t="s">
        <v>28</v>
      </c>
      <c r="E3818" t="s">
        <v>29</v>
      </c>
      <c r="F3818" t="s">
        <v>1954</v>
      </c>
      <c r="G3818" t="s">
        <v>20</v>
      </c>
      <c r="H3818" t="s">
        <v>21</v>
      </c>
      <c r="I3818" t="s">
        <v>32</v>
      </c>
      <c r="J3818" t="s">
        <v>24</v>
      </c>
      <c r="K3818" t="s">
        <v>25</v>
      </c>
      <c r="L3818" t="s">
        <v>4627</v>
      </c>
      <c r="M3818" s="2">
        <v>0</v>
      </c>
      <c r="N3818" s="3">
        <v>83</v>
      </c>
      <c r="O3818" s="3">
        <v>34</v>
      </c>
      <c r="P3818">
        <v>4</v>
      </c>
      <c r="Q3818" t="s">
        <v>7880</v>
      </c>
    </row>
    <row r="3819" spans="1:17" x14ac:dyDescent="0.25">
      <c r="A3819" t="s">
        <v>5068</v>
      </c>
      <c r="B3819" s="1">
        <v>41397</v>
      </c>
      <c r="C3819" t="s">
        <v>255</v>
      </c>
      <c r="D3819" t="s">
        <v>101</v>
      </c>
      <c r="E3819" t="s">
        <v>1289</v>
      </c>
      <c r="F3819" t="s">
        <v>4933</v>
      </c>
      <c r="G3819" t="s">
        <v>41</v>
      </c>
      <c r="H3819" t="s">
        <v>47</v>
      </c>
      <c r="I3819" t="s">
        <v>32</v>
      </c>
      <c r="J3819" t="s">
        <v>24</v>
      </c>
      <c r="K3819" t="s">
        <v>169</v>
      </c>
      <c r="L3819" t="s">
        <v>4281</v>
      </c>
      <c r="M3819" s="2">
        <v>0</v>
      </c>
      <c r="N3819" s="3">
        <v>41</v>
      </c>
      <c r="O3819" s="3">
        <v>16</v>
      </c>
      <c r="P3819">
        <v>2</v>
      </c>
      <c r="Q3819" t="s">
        <v>7880</v>
      </c>
    </row>
    <row r="3820" spans="1:17" x14ac:dyDescent="0.25">
      <c r="A3820" t="s">
        <v>5068</v>
      </c>
      <c r="B3820" s="1">
        <v>41397</v>
      </c>
      <c r="C3820" t="s">
        <v>255</v>
      </c>
      <c r="D3820" t="s">
        <v>101</v>
      </c>
      <c r="E3820" t="s">
        <v>1289</v>
      </c>
      <c r="F3820" t="s">
        <v>4933</v>
      </c>
      <c r="G3820" t="s">
        <v>41</v>
      </c>
      <c r="H3820" t="s">
        <v>47</v>
      </c>
      <c r="I3820" t="s">
        <v>32</v>
      </c>
      <c r="J3820" t="s">
        <v>24</v>
      </c>
      <c r="K3820" t="s">
        <v>91</v>
      </c>
      <c r="L3820" t="s">
        <v>2364</v>
      </c>
      <c r="M3820" s="2">
        <v>0</v>
      </c>
      <c r="N3820" s="3">
        <v>26</v>
      </c>
      <c r="O3820" s="3">
        <v>12</v>
      </c>
      <c r="P3820">
        <v>3</v>
      </c>
      <c r="Q3820" t="s">
        <v>7881</v>
      </c>
    </row>
    <row r="3821" spans="1:17" x14ac:dyDescent="0.25">
      <c r="A3821" t="s">
        <v>5068</v>
      </c>
      <c r="B3821" s="1">
        <v>41397</v>
      </c>
      <c r="C3821" t="s">
        <v>255</v>
      </c>
      <c r="D3821" t="s">
        <v>101</v>
      </c>
      <c r="E3821" t="s">
        <v>1289</v>
      </c>
      <c r="F3821" t="s">
        <v>4933</v>
      </c>
      <c r="G3821" t="s">
        <v>41</v>
      </c>
      <c r="H3821" t="s">
        <v>47</v>
      </c>
      <c r="I3821" t="s">
        <v>32</v>
      </c>
      <c r="J3821" t="s">
        <v>24</v>
      </c>
      <c r="K3821" t="s">
        <v>145</v>
      </c>
      <c r="L3821" t="s">
        <v>5069</v>
      </c>
      <c r="M3821" s="2">
        <v>0</v>
      </c>
      <c r="N3821" s="3">
        <v>89</v>
      </c>
      <c r="O3821" s="3">
        <v>26</v>
      </c>
      <c r="P3821">
        <v>2</v>
      </c>
      <c r="Q3821" t="s">
        <v>7881</v>
      </c>
    </row>
    <row r="3822" spans="1:17" x14ac:dyDescent="0.25">
      <c r="A3822" t="s">
        <v>5070</v>
      </c>
      <c r="B3822" s="1">
        <v>41397</v>
      </c>
      <c r="C3822" t="s">
        <v>246</v>
      </c>
      <c r="D3822" t="s">
        <v>101</v>
      </c>
      <c r="E3822" t="s">
        <v>183</v>
      </c>
      <c r="F3822" t="s">
        <v>1275</v>
      </c>
      <c r="G3822" t="s">
        <v>41</v>
      </c>
      <c r="H3822" t="s">
        <v>31</v>
      </c>
      <c r="I3822" t="s">
        <v>95</v>
      </c>
      <c r="J3822" t="s">
        <v>24</v>
      </c>
      <c r="K3822" t="s">
        <v>78</v>
      </c>
      <c r="L3822" t="s">
        <v>2460</v>
      </c>
      <c r="M3822" s="2">
        <v>0</v>
      </c>
      <c r="N3822" s="3">
        <v>9</v>
      </c>
      <c r="O3822" s="3">
        <v>2</v>
      </c>
      <c r="P3822">
        <v>1</v>
      </c>
      <c r="Q3822" t="s">
        <v>7880</v>
      </c>
    </row>
    <row r="3823" spans="1:17" x14ac:dyDescent="0.25">
      <c r="A3823" t="s">
        <v>5071</v>
      </c>
      <c r="B3823" s="1">
        <v>41400</v>
      </c>
      <c r="C3823" t="s">
        <v>951</v>
      </c>
      <c r="D3823" t="s">
        <v>73</v>
      </c>
      <c r="E3823" t="s">
        <v>3509</v>
      </c>
      <c r="F3823" t="s">
        <v>5072</v>
      </c>
      <c r="G3823" t="s">
        <v>76</v>
      </c>
      <c r="H3823" t="s">
        <v>21</v>
      </c>
      <c r="I3823" t="s">
        <v>54</v>
      </c>
      <c r="J3823" t="s">
        <v>24</v>
      </c>
      <c r="K3823" t="s">
        <v>141</v>
      </c>
      <c r="L3823" t="s">
        <v>5073</v>
      </c>
      <c r="M3823" s="2">
        <v>0</v>
      </c>
      <c r="N3823" s="3">
        <v>117</v>
      </c>
      <c r="O3823" s="3">
        <v>51</v>
      </c>
      <c r="P3823">
        <v>2</v>
      </c>
      <c r="Q3823" t="s">
        <v>7881</v>
      </c>
    </row>
    <row r="3824" spans="1:17" x14ac:dyDescent="0.25">
      <c r="A3824" t="s">
        <v>5071</v>
      </c>
      <c r="B3824" s="1">
        <v>41400</v>
      </c>
      <c r="C3824" t="s">
        <v>951</v>
      </c>
      <c r="D3824" t="s">
        <v>73</v>
      </c>
      <c r="E3824" t="s">
        <v>3509</v>
      </c>
      <c r="F3824" t="s">
        <v>5072</v>
      </c>
      <c r="G3824" t="s">
        <v>76</v>
      </c>
      <c r="H3824" t="s">
        <v>21</v>
      </c>
      <c r="I3824" t="s">
        <v>54</v>
      </c>
      <c r="J3824" t="s">
        <v>24</v>
      </c>
      <c r="K3824" t="s">
        <v>78</v>
      </c>
      <c r="L3824" t="s">
        <v>2495</v>
      </c>
      <c r="M3824" s="2">
        <v>0</v>
      </c>
      <c r="N3824" s="3">
        <v>31</v>
      </c>
      <c r="O3824" s="3">
        <v>2</v>
      </c>
      <c r="P3824">
        <v>2</v>
      </c>
      <c r="Q3824" t="s">
        <v>7881</v>
      </c>
    </row>
    <row r="3825" spans="1:17" x14ac:dyDescent="0.25">
      <c r="A3825" t="s">
        <v>5071</v>
      </c>
      <c r="B3825" s="1">
        <v>41400</v>
      </c>
      <c r="C3825" t="s">
        <v>951</v>
      </c>
      <c r="D3825" t="s">
        <v>73</v>
      </c>
      <c r="E3825" t="s">
        <v>3509</v>
      </c>
      <c r="F3825" t="s">
        <v>5072</v>
      </c>
      <c r="G3825" t="s">
        <v>76</v>
      </c>
      <c r="H3825" t="s">
        <v>21</v>
      </c>
      <c r="I3825" t="s">
        <v>54</v>
      </c>
      <c r="J3825" t="s">
        <v>24</v>
      </c>
      <c r="K3825" t="s">
        <v>145</v>
      </c>
      <c r="L3825" t="s">
        <v>5074</v>
      </c>
      <c r="M3825" s="2">
        <v>0</v>
      </c>
      <c r="N3825" s="3">
        <v>87</v>
      </c>
      <c r="O3825" s="3">
        <v>4</v>
      </c>
      <c r="P3825">
        <v>2</v>
      </c>
      <c r="Q3825" t="s">
        <v>7880</v>
      </c>
    </row>
    <row r="3826" spans="1:17" x14ac:dyDescent="0.25">
      <c r="A3826" t="s">
        <v>5071</v>
      </c>
      <c r="B3826" s="1">
        <v>41400</v>
      </c>
      <c r="C3826" t="s">
        <v>951</v>
      </c>
      <c r="D3826" t="s">
        <v>73</v>
      </c>
      <c r="E3826" t="s">
        <v>3509</v>
      </c>
      <c r="F3826" t="s">
        <v>5072</v>
      </c>
      <c r="G3826" t="s">
        <v>76</v>
      </c>
      <c r="H3826" t="s">
        <v>21</v>
      </c>
      <c r="I3826" t="s">
        <v>54</v>
      </c>
      <c r="J3826" t="s">
        <v>107</v>
      </c>
      <c r="K3826" t="s">
        <v>147</v>
      </c>
      <c r="L3826" t="s">
        <v>259</v>
      </c>
      <c r="M3826" s="2">
        <v>0</v>
      </c>
      <c r="N3826" s="3">
        <v>173</v>
      </c>
      <c r="O3826" s="3">
        <v>86</v>
      </c>
      <c r="P3826">
        <v>1</v>
      </c>
      <c r="Q3826" t="s">
        <v>7881</v>
      </c>
    </row>
    <row r="3827" spans="1:17" x14ac:dyDescent="0.25">
      <c r="A3827" t="s">
        <v>5075</v>
      </c>
      <c r="B3827" s="1">
        <v>41400</v>
      </c>
      <c r="C3827" t="s">
        <v>5076</v>
      </c>
      <c r="D3827" t="s">
        <v>38</v>
      </c>
      <c r="E3827" t="s">
        <v>39</v>
      </c>
      <c r="F3827" t="s">
        <v>5077</v>
      </c>
      <c r="G3827" t="s">
        <v>41</v>
      </c>
      <c r="H3827" t="s">
        <v>47</v>
      </c>
      <c r="I3827" t="s">
        <v>22</v>
      </c>
      <c r="J3827" t="s">
        <v>24</v>
      </c>
      <c r="K3827" t="s">
        <v>78</v>
      </c>
      <c r="L3827" t="s">
        <v>1357</v>
      </c>
      <c r="M3827" s="2">
        <v>0</v>
      </c>
      <c r="N3827" s="3">
        <v>28</v>
      </c>
      <c r="O3827" s="3">
        <v>14</v>
      </c>
      <c r="P3827">
        <v>4</v>
      </c>
      <c r="Q3827" t="s">
        <v>7880</v>
      </c>
    </row>
    <row r="3828" spans="1:17" x14ac:dyDescent="0.25">
      <c r="A3828" t="s">
        <v>5078</v>
      </c>
      <c r="B3828" s="1">
        <v>41400</v>
      </c>
      <c r="C3828" t="s">
        <v>886</v>
      </c>
      <c r="D3828" t="s">
        <v>86</v>
      </c>
      <c r="E3828" t="s">
        <v>263</v>
      </c>
      <c r="F3828" t="s">
        <v>3989</v>
      </c>
      <c r="G3828" t="s">
        <v>76</v>
      </c>
      <c r="H3828" t="s">
        <v>31</v>
      </c>
      <c r="I3828" t="s">
        <v>54</v>
      </c>
      <c r="J3828" t="s">
        <v>24</v>
      </c>
      <c r="K3828" t="s">
        <v>50</v>
      </c>
      <c r="L3828" t="s">
        <v>1709</v>
      </c>
      <c r="M3828" s="2">
        <v>0.1</v>
      </c>
      <c r="N3828" s="3">
        <v>536</v>
      </c>
      <c r="O3828" s="3">
        <v>232</v>
      </c>
      <c r="P3828">
        <v>3</v>
      </c>
      <c r="Q3828" t="s">
        <v>7880</v>
      </c>
    </row>
    <row r="3829" spans="1:17" x14ac:dyDescent="0.25">
      <c r="A3829" t="s">
        <v>5079</v>
      </c>
      <c r="B3829" s="1">
        <v>41400</v>
      </c>
      <c r="C3829" t="s">
        <v>2837</v>
      </c>
      <c r="D3829" t="s">
        <v>81</v>
      </c>
      <c r="E3829" t="s">
        <v>82</v>
      </c>
      <c r="F3829" t="s">
        <v>82</v>
      </c>
      <c r="G3829" t="s">
        <v>41</v>
      </c>
      <c r="H3829" t="s">
        <v>21</v>
      </c>
      <c r="I3829" t="s">
        <v>32</v>
      </c>
      <c r="J3829" t="s">
        <v>107</v>
      </c>
      <c r="K3829" t="s">
        <v>186</v>
      </c>
      <c r="L3829" t="s">
        <v>1822</v>
      </c>
      <c r="M3829" s="2">
        <v>0</v>
      </c>
      <c r="N3829" s="3">
        <v>148</v>
      </c>
      <c r="O3829" s="3">
        <v>15</v>
      </c>
      <c r="P3829">
        <v>2</v>
      </c>
      <c r="Q3829" t="s">
        <v>7880</v>
      </c>
    </row>
    <row r="3830" spans="1:17" x14ac:dyDescent="0.25">
      <c r="A3830" t="s">
        <v>5080</v>
      </c>
      <c r="B3830" s="1">
        <v>41401</v>
      </c>
      <c r="C3830" t="s">
        <v>1072</v>
      </c>
      <c r="D3830" t="s">
        <v>101</v>
      </c>
      <c r="E3830" t="s">
        <v>183</v>
      </c>
      <c r="F3830" t="s">
        <v>1275</v>
      </c>
      <c r="G3830" t="s">
        <v>41</v>
      </c>
      <c r="H3830" t="s">
        <v>21</v>
      </c>
      <c r="I3830" t="s">
        <v>95</v>
      </c>
      <c r="J3830" t="s">
        <v>24</v>
      </c>
      <c r="K3830" t="s">
        <v>43</v>
      </c>
      <c r="L3830" t="s">
        <v>2105</v>
      </c>
      <c r="M3830" s="2">
        <v>0</v>
      </c>
      <c r="N3830" s="3">
        <v>22</v>
      </c>
      <c r="O3830" s="3">
        <v>0</v>
      </c>
      <c r="P3830">
        <v>1</v>
      </c>
      <c r="Q3830" t="s">
        <v>7881</v>
      </c>
    </row>
    <row r="3831" spans="1:17" x14ac:dyDescent="0.25">
      <c r="A3831" t="s">
        <v>5081</v>
      </c>
      <c r="B3831" s="1">
        <v>41401</v>
      </c>
      <c r="C3831" t="s">
        <v>4317</v>
      </c>
      <c r="D3831" t="s">
        <v>101</v>
      </c>
      <c r="E3831" t="s">
        <v>183</v>
      </c>
      <c r="F3831" t="s">
        <v>1561</v>
      </c>
      <c r="G3831" t="s">
        <v>41</v>
      </c>
      <c r="H3831" t="s">
        <v>21</v>
      </c>
      <c r="I3831" t="s">
        <v>32</v>
      </c>
      <c r="J3831" t="s">
        <v>24</v>
      </c>
      <c r="K3831" t="s">
        <v>43</v>
      </c>
      <c r="L3831" t="s">
        <v>327</v>
      </c>
      <c r="M3831" s="2">
        <v>0</v>
      </c>
      <c r="N3831" s="3">
        <v>80</v>
      </c>
      <c r="O3831" s="3">
        <v>3</v>
      </c>
      <c r="P3831">
        <v>3</v>
      </c>
      <c r="Q3831" t="s">
        <v>7881</v>
      </c>
    </row>
    <row r="3832" spans="1:17" x14ac:dyDescent="0.25">
      <c r="A3832" t="s">
        <v>5081</v>
      </c>
      <c r="B3832" s="1">
        <v>41401</v>
      </c>
      <c r="C3832" t="s">
        <v>4317</v>
      </c>
      <c r="D3832" t="s">
        <v>101</v>
      </c>
      <c r="E3832" t="s">
        <v>183</v>
      </c>
      <c r="F3832" t="s">
        <v>1561</v>
      </c>
      <c r="G3832" t="s">
        <v>41</v>
      </c>
      <c r="H3832" t="s">
        <v>21</v>
      </c>
      <c r="I3832" t="s">
        <v>32</v>
      </c>
      <c r="J3832" t="s">
        <v>24</v>
      </c>
      <c r="K3832" t="s">
        <v>78</v>
      </c>
      <c r="L3832" t="s">
        <v>1864</v>
      </c>
      <c r="M3832" s="2">
        <v>0</v>
      </c>
      <c r="N3832" s="3">
        <v>43</v>
      </c>
      <c r="O3832" s="3">
        <v>2</v>
      </c>
      <c r="P3832">
        <v>3</v>
      </c>
      <c r="Q3832" t="s">
        <v>7880</v>
      </c>
    </row>
    <row r="3833" spans="1:17" x14ac:dyDescent="0.25">
      <c r="A3833" t="s">
        <v>5081</v>
      </c>
      <c r="B3833" s="1">
        <v>41401</v>
      </c>
      <c r="C3833" t="s">
        <v>4317</v>
      </c>
      <c r="D3833" t="s">
        <v>101</v>
      </c>
      <c r="E3833" t="s">
        <v>183</v>
      </c>
      <c r="F3833" t="s">
        <v>1561</v>
      </c>
      <c r="G3833" t="s">
        <v>41</v>
      </c>
      <c r="H3833" t="s">
        <v>21</v>
      </c>
      <c r="I3833" t="s">
        <v>32</v>
      </c>
      <c r="J3833" t="s">
        <v>24</v>
      </c>
      <c r="K3833" t="s">
        <v>63</v>
      </c>
      <c r="L3833" t="s">
        <v>5082</v>
      </c>
      <c r="M3833" s="2">
        <v>0</v>
      </c>
      <c r="N3833" s="3">
        <v>41</v>
      </c>
      <c r="O3833" s="3">
        <v>8</v>
      </c>
      <c r="P3833">
        <v>3</v>
      </c>
      <c r="Q3833" t="s">
        <v>7880</v>
      </c>
    </row>
    <row r="3834" spans="1:17" x14ac:dyDescent="0.25">
      <c r="A3834" t="s">
        <v>5083</v>
      </c>
      <c r="B3834" s="1">
        <v>41402</v>
      </c>
      <c r="C3834" t="s">
        <v>4918</v>
      </c>
      <c r="D3834" t="s">
        <v>38</v>
      </c>
      <c r="E3834" t="s">
        <v>59</v>
      </c>
      <c r="F3834" t="s">
        <v>5084</v>
      </c>
      <c r="G3834" t="s">
        <v>41</v>
      </c>
      <c r="H3834" t="s">
        <v>47</v>
      </c>
      <c r="I3834" t="s">
        <v>32</v>
      </c>
      <c r="J3834" t="s">
        <v>24</v>
      </c>
      <c r="K3834" t="s">
        <v>50</v>
      </c>
      <c r="L3834" t="s">
        <v>986</v>
      </c>
      <c r="M3834" s="2">
        <v>0.1</v>
      </c>
      <c r="N3834" s="3">
        <v>256</v>
      </c>
      <c r="O3834" s="3">
        <v>17</v>
      </c>
      <c r="P3834">
        <v>2</v>
      </c>
      <c r="Q3834" t="s">
        <v>7880</v>
      </c>
    </row>
    <row r="3835" spans="1:17" x14ac:dyDescent="0.25">
      <c r="A3835" t="s">
        <v>5083</v>
      </c>
      <c r="B3835" s="1">
        <v>41402</v>
      </c>
      <c r="C3835" t="s">
        <v>4918</v>
      </c>
      <c r="D3835" t="s">
        <v>38</v>
      </c>
      <c r="E3835" t="s">
        <v>59</v>
      </c>
      <c r="F3835" t="s">
        <v>5084</v>
      </c>
      <c r="G3835" t="s">
        <v>41</v>
      </c>
      <c r="H3835" t="s">
        <v>47</v>
      </c>
      <c r="I3835" t="s">
        <v>32</v>
      </c>
      <c r="J3835" t="s">
        <v>107</v>
      </c>
      <c r="K3835" t="s">
        <v>147</v>
      </c>
      <c r="L3835" t="s">
        <v>1023</v>
      </c>
      <c r="M3835" s="2">
        <v>0.15</v>
      </c>
      <c r="N3835" s="3">
        <v>445</v>
      </c>
      <c r="O3835" s="3">
        <v>-73</v>
      </c>
      <c r="P3835">
        <v>2</v>
      </c>
      <c r="Q3835" t="s">
        <v>7880</v>
      </c>
    </row>
    <row r="3836" spans="1:17" x14ac:dyDescent="0.25">
      <c r="A3836" t="s">
        <v>5085</v>
      </c>
      <c r="B3836" s="1">
        <v>41402</v>
      </c>
      <c r="C3836" t="s">
        <v>613</v>
      </c>
      <c r="D3836" t="s">
        <v>338</v>
      </c>
      <c r="E3836" t="s">
        <v>5086</v>
      </c>
      <c r="F3836" t="s">
        <v>5086</v>
      </c>
      <c r="G3836" t="s">
        <v>41</v>
      </c>
      <c r="H3836" t="s">
        <v>31</v>
      </c>
      <c r="I3836" t="s">
        <v>32</v>
      </c>
      <c r="J3836" t="s">
        <v>34</v>
      </c>
      <c r="K3836" t="s">
        <v>97</v>
      </c>
      <c r="L3836" t="s">
        <v>634</v>
      </c>
      <c r="M3836" s="2">
        <v>0</v>
      </c>
      <c r="N3836" s="3">
        <v>324</v>
      </c>
      <c r="O3836" s="3">
        <v>10</v>
      </c>
      <c r="P3836">
        <v>2</v>
      </c>
      <c r="Q3836" t="s">
        <v>7881</v>
      </c>
    </row>
    <row r="3837" spans="1:17" x14ac:dyDescent="0.25">
      <c r="A3837" t="s">
        <v>5085</v>
      </c>
      <c r="B3837" s="1">
        <v>41402</v>
      </c>
      <c r="C3837" t="s">
        <v>613</v>
      </c>
      <c r="D3837" t="s">
        <v>338</v>
      </c>
      <c r="E3837" t="s">
        <v>5086</v>
      </c>
      <c r="F3837" t="s">
        <v>5086</v>
      </c>
      <c r="G3837" t="s">
        <v>41</v>
      </c>
      <c r="H3837" t="s">
        <v>31</v>
      </c>
      <c r="I3837" t="s">
        <v>32</v>
      </c>
      <c r="J3837" t="s">
        <v>24</v>
      </c>
      <c r="K3837" t="s">
        <v>169</v>
      </c>
      <c r="L3837" t="s">
        <v>4281</v>
      </c>
      <c r="M3837" s="2">
        <v>0</v>
      </c>
      <c r="N3837" s="3">
        <v>123</v>
      </c>
      <c r="O3837" s="3">
        <v>49</v>
      </c>
      <c r="P3837">
        <v>6</v>
      </c>
      <c r="Q3837" t="s">
        <v>7880</v>
      </c>
    </row>
    <row r="3838" spans="1:17" x14ac:dyDescent="0.25">
      <c r="A3838" t="s">
        <v>5087</v>
      </c>
      <c r="B3838" s="1">
        <v>41403</v>
      </c>
      <c r="C3838" t="s">
        <v>5088</v>
      </c>
      <c r="D3838" t="s">
        <v>101</v>
      </c>
      <c r="E3838" t="s">
        <v>471</v>
      </c>
      <c r="F3838" t="s">
        <v>5089</v>
      </c>
      <c r="G3838" t="s">
        <v>41</v>
      </c>
      <c r="H3838" t="s">
        <v>31</v>
      </c>
      <c r="I3838" t="s">
        <v>22</v>
      </c>
      <c r="J3838" t="s">
        <v>34</v>
      </c>
      <c r="K3838" t="s">
        <v>218</v>
      </c>
      <c r="L3838" t="s">
        <v>333</v>
      </c>
      <c r="M3838" s="2">
        <v>0</v>
      </c>
      <c r="N3838" s="3">
        <v>222</v>
      </c>
      <c r="O3838" s="3">
        <v>104</v>
      </c>
      <c r="P3838">
        <v>2</v>
      </c>
      <c r="Q3838" t="s">
        <v>7881</v>
      </c>
    </row>
    <row r="3839" spans="1:17" x14ac:dyDescent="0.25">
      <c r="A3839" t="s">
        <v>5087</v>
      </c>
      <c r="B3839" s="1">
        <v>41403</v>
      </c>
      <c r="C3839" t="s">
        <v>5088</v>
      </c>
      <c r="D3839" t="s">
        <v>101</v>
      </c>
      <c r="E3839" t="s">
        <v>471</v>
      </c>
      <c r="F3839" t="s">
        <v>5089</v>
      </c>
      <c r="G3839" t="s">
        <v>41</v>
      </c>
      <c r="H3839" t="s">
        <v>31</v>
      </c>
      <c r="I3839" t="s">
        <v>22</v>
      </c>
      <c r="J3839" t="s">
        <v>107</v>
      </c>
      <c r="K3839" t="s">
        <v>136</v>
      </c>
      <c r="L3839" t="s">
        <v>5090</v>
      </c>
      <c r="M3839" s="2">
        <v>0</v>
      </c>
      <c r="N3839" s="3">
        <v>67</v>
      </c>
      <c r="O3839" s="3">
        <v>29</v>
      </c>
      <c r="P3839">
        <v>1</v>
      </c>
      <c r="Q3839" t="s">
        <v>7880</v>
      </c>
    </row>
    <row r="3840" spans="1:17" x14ac:dyDescent="0.25">
      <c r="A3840" t="s">
        <v>5091</v>
      </c>
      <c r="B3840" s="1">
        <v>41403</v>
      </c>
      <c r="C3840" t="s">
        <v>538</v>
      </c>
      <c r="D3840" t="s">
        <v>38</v>
      </c>
      <c r="E3840" t="s">
        <v>178</v>
      </c>
      <c r="F3840" t="s">
        <v>1546</v>
      </c>
      <c r="G3840" t="s">
        <v>41</v>
      </c>
      <c r="H3840" t="s">
        <v>47</v>
      </c>
      <c r="I3840" t="s">
        <v>95</v>
      </c>
      <c r="J3840" t="s">
        <v>34</v>
      </c>
      <c r="K3840" t="s">
        <v>89</v>
      </c>
      <c r="L3840" t="s">
        <v>5092</v>
      </c>
      <c r="M3840" s="2">
        <v>0.35</v>
      </c>
      <c r="N3840" s="3">
        <v>176</v>
      </c>
      <c r="O3840" s="3">
        <v>8</v>
      </c>
      <c r="P3840">
        <v>1</v>
      </c>
      <c r="Q3840" t="s">
        <v>7881</v>
      </c>
    </row>
    <row r="3841" spans="1:17" x14ac:dyDescent="0.25">
      <c r="A3841" t="s">
        <v>5091</v>
      </c>
      <c r="B3841" s="1">
        <v>41403</v>
      </c>
      <c r="C3841" t="s">
        <v>538</v>
      </c>
      <c r="D3841" t="s">
        <v>38</v>
      </c>
      <c r="E3841" t="s">
        <v>178</v>
      </c>
      <c r="F3841" t="s">
        <v>1546</v>
      </c>
      <c r="G3841" t="s">
        <v>41</v>
      </c>
      <c r="H3841" t="s">
        <v>47</v>
      </c>
      <c r="I3841" t="s">
        <v>95</v>
      </c>
      <c r="J3841" t="s">
        <v>24</v>
      </c>
      <c r="K3841" t="s">
        <v>43</v>
      </c>
      <c r="L3841" t="s">
        <v>699</v>
      </c>
      <c r="M3841" s="2">
        <v>0</v>
      </c>
      <c r="N3841" s="3">
        <v>88</v>
      </c>
      <c r="O3841" s="3">
        <v>16</v>
      </c>
      <c r="P3841">
        <v>4</v>
      </c>
      <c r="Q3841" t="s">
        <v>7881</v>
      </c>
    </row>
    <row r="3842" spans="1:17" x14ac:dyDescent="0.25">
      <c r="A3842" t="s">
        <v>5093</v>
      </c>
      <c r="B3842" s="1">
        <v>41404</v>
      </c>
      <c r="C3842" t="s">
        <v>3242</v>
      </c>
      <c r="D3842" t="s">
        <v>38</v>
      </c>
      <c r="E3842" t="s">
        <v>39</v>
      </c>
      <c r="F3842" t="s">
        <v>4290</v>
      </c>
      <c r="G3842" t="s">
        <v>41</v>
      </c>
      <c r="H3842" t="s">
        <v>21</v>
      </c>
      <c r="I3842" t="s">
        <v>54</v>
      </c>
      <c r="J3842" t="s">
        <v>24</v>
      </c>
      <c r="K3842" t="s">
        <v>78</v>
      </c>
      <c r="L3842" t="s">
        <v>4113</v>
      </c>
      <c r="M3842" s="2">
        <v>0</v>
      </c>
      <c r="N3842" s="3">
        <v>159</v>
      </c>
      <c r="O3842" s="3">
        <v>73</v>
      </c>
      <c r="P3842">
        <v>3</v>
      </c>
      <c r="Q3842" t="s">
        <v>7880</v>
      </c>
    </row>
    <row r="3843" spans="1:17" x14ac:dyDescent="0.25">
      <c r="A3843" t="s">
        <v>5094</v>
      </c>
      <c r="B3843" s="1">
        <v>41405</v>
      </c>
      <c r="C3843" t="s">
        <v>369</v>
      </c>
      <c r="D3843" t="s">
        <v>119</v>
      </c>
      <c r="E3843" t="s">
        <v>120</v>
      </c>
      <c r="F3843" t="s">
        <v>1476</v>
      </c>
      <c r="G3843" t="s">
        <v>41</v>
      </c>
      <c r="H3843" t="s">
        <v>47</v>
      </c>
      <c r="I3843" t="s">
        <v>32</v>
      </c>
      <c r="J3843" t="s">
        <v>34</v>
      </c>
      <c r="K3843" t="s">
        <v>97</v>
      </c>
      <c r="L3843" t="s">
        <v>2257</v>
      </c>
      <c r="M3843" s="2">
        <v>0.5</v>
      </c>
      <c r="N3843" s="3">
        <v>127</v>
      </c>
      <c r="O3843" s="3">
        <v>-56</v>
      </c>
      <c r="P3843">
        <v>4</v>
      </c>
      <c r="Q3843" t="s">
        <v>7880</v>
      </c>
    </row>
    <row r="3844" spans="1:17" x14ac:dyDescent="0.25">
      <c r="A3844" t="s">
        <v>5094</v>
      </c>
      <c r="B3844" s="1">
        <v>41405</v>
      </c>
      <c r="C3844" t="s">
        <v>369</v>
      </c>
      <c r="D3844" t="s">
        <v>119</v>
      </c>
      <c r="E3844" t="s">
        <v>120</v>
      </c>
      <c r="F3844" t="s">
        <v>1476</v>
      </c>
      <c r="G3844" t="s">
        <v>41</v>
      </c>
      <c r="H3844" t="s">
        <v>47</v>
      </c>
      <c r="I3844" t="s">
        <v>32</v>
      </c>
      <c r="J3844" t="s">
        <v>107</v>
      </c>
      <c r="K3844" t="s">
        <v>136</v>
      </c>
      <c r="L3844" t="s">
        <v>1420</v>
      </c>
      <c r="M3844" s="2">
        <v>0.5</v>
      </c>
      <c r="N3844" s="3">
        <v>273</v>
      </c>
      <c r="O3844" s="3">
        <v>-224</v>
      </c>
      <c r="P3844">
        <v>4</v>
      </c>
      <c r="Q3844" t="s">
        <v>7881</v>
      </c>
    </row>
    <row r="3845" spans="1:17" x14ac:dyDescent="0.25">
      <c r="A3845" t="s">
        <v>5095</v>
      </c>
      <c r="B3845" s="1">
        <v>41406</v>
      </c>
      <c r="C3845" t="s">
        <v>1174</v>
      </c>
      <c r="D3845" t="s">
        <v>101</v>
      </c>
      <c r="E3845" t="s">
        <v>183</v>
      </c>
      <c r="F3845" t="s">
        <v>4837</v>
      </c>
      <c r="G3845" t="s">
        <v>41</v>
      </c>
      <c r="H3845" t="s">
        <v>31</v>
      </c>
      <c r="I3845" t="s">
        <v>32</v>
      </c>
      <c r="J3845" t="s">
        <v>24</v>
      </c>
      <c r="K3845" t="s">
        <v>43</v>
      </c>
      <c r="L3845" t="s">
        <v>2046</v>
      </c>
      <c r="M3845" s="2">
        <v>0</v>
      </c>
      <c r="N3845" s="3">
        <v>47</v>
      </c>
      <c r="O3845" s="3">
        <v>16</v>
      </c>
      <c r="P3845">
        <v>2</v>
      </c>
      <c r="Q3845" t="s">
        <v>7881</v>
      </c>
    </row>
    <row r="3846" spans="1:17" x14ac:dyDescent="0.25">
      <c r="A3846" t="s">
        <v>5095</v>
      </c>
      <c r="B3846" s="1">
        <v>41406</v>
      </c>
      <c r="C3846" t="s">
        <v>1174</v>
      </c>
      <c r="D3846" t="s">
        <v>101</v>
      </c>
      <c r="E3846" t="s">
        <v>183</v>
      </c>
      <c r="F3846" t="s">
        <v>4837</v>
      </c>
      <c r="G3846" t="s">
        <v>41</v>
      </c>
      <c r="H3846" t="s">
        <v>31</v>
      </c>
      <c r="I3846" t="s">
        <v>32</v>
      </c>
      <c r="J3846" t="s">
        <v>24</v>
      </c>
      <c r="K3846" t="s">
        <v>78</v>
      </c>
      <c r="L3846" t="s">
        <v>2353</v>
      </c>
      <c r="M3846" s="2">
        <v>0</v>
      </c>
      <c r="N3846" s="3">
        <v>38</v>
      </c>
      <c r="O3846" s="3">
        <v>17</v>
      </c>
      <c r="P3846">
        <v>3</v>
      </c>
      <c r="Q3846" t="s">
        <v>7880</v>
      </c>
    </row>
    <row r="3847" spans="1:17" x14ac:dyDescent="0.25">
      <c r="A3847" t="s">
        <v>5096</v>
      </c>
      <c r="B3847" s="1">
        <v>41406</v>
      </c>
      <c r="C3847" t="s">
        <v>3736</v>
      </c>
      <c r="D3847" t="s">
        <v>119</v>
      </c>
      <c r="E3847" t="s">
        <v>120</v>
      </c>
      <c r="F3847" t="s">
        <v>121</v>
      </c>
      <c r="G3847" t="s">
        <v>41</v>
      </c>
      <c r="H3847" t="s">
        <v>21</v>
      </c>
      <c r="I3847" t="s">
        <v>22</v>
      </c>
      <c r="J3847" t="s">
        <v>24</v>
      </c>
      <c r="K3847" t="s">
        <v>43</v>
      </c>
      <c r="L3847" t="s">
        <v>70</v>
      </c>
      <c r="M3847" s="2">
        <v>0.5</v>
      </c>
      <c r="N3847" s="3">
        <v>139</v>
      </c>
      <c r="O3847" s="3">
        <v>-67</v>
      </c>
      <c r="P3847">
        <v>6</v>
      </c>
      <c r="Q3847" t="s">
        <v>7881</v>
      </c>
    </row>
    <row r="3848" spans="1:17" x14ac:dyDescent="0.25">
      <c r="A3848" t="s">
        <v>5097</v>
      </c>
      <c r="B3848" s="1">
        <v>41407</v>
      </c>
      <c r="C3848" t="s">
        <v>4637</v>
      </c>
      <c r="D3848" t="s">
        <v>28</v>
      </c>
      <c r="E3848" t="s">
        <v>29</v>
      </c>
      <c r="F3848" t="s">
        <v>5098</v>
      </c>
      <c r="G3848" t="s">
        <v>20</v>
      </c>
      <c r="H3848" t="s">
        <v>31</v>
      </c>
      <c r="I3848" t="s">
        <v>32</v>
      </c>
      <c r="J3848" t="s">
        <v>24</v>
      </c>
      <c r="K3848" t="s">
        <v>141</v>
      </c>
      <c r="L3848" t="s">
        <v>2398</v>
      </c>
      <c r="M3848" s="2">
        <v>0</v>
      </c>
      <c r="N3848" s="3">
        <v>567</v>
      </c>
      <c r="O3848" s="3">
        <v>28</v>
      </c>
      <c r="P3848">
        <v>1</v>
      </c>
      <c r="Q3848" t="s">
        <v>7881</v>
      </c>
    </row>
    <row r="3849" spans="1:17" x14ac:dyDescent="0.25">
      <c r="A3849" t="s">
        <v>5097</v>
      </c>
      <c r="B3849" s="1">
        <v>41407</v>
      </c>
      <c r="C3849" t="s">
        <v>4637</v>
      </c>
      <c r="D3849" t="s">
        <v>28</v>
      </c>
      <c r="E3849" t="s">
        <v>29</v>
      </c>
      <c r="F3849" t="s">
        <v>5098</v>
      </c>
      <c r="G3849" t="s">
        <v>20</v>
      </c>
      <c r="H3849" t="s">
        <v>31</v>
      </c>
      <c r="I3849" t="s">
        <v>32</v>
      </c>
      <c r="J3849" t="s">
        <v>24</v>
      </c>
      <c r="K3849" t="s">
        <v>43</v>
      </c>
      <c r="L3849" t="s">
        <v>306</v>
      </c>
      <c r="M3849" s="2">
        <v>0</v>
      </c>
      <c r="N3849" s="3">
        <v>140</v>
      </c>
      <c r="O3849" s="3">
        <v>6</v>
      </c>
      <c r="P3849">
        <v>5</v>
      </c>
      <c r="Q3849" t="s">
        <v>7880</v>
      </c>
    </row>
    <row r="3850" spans="1:17" x14ac:dyDescent="0.25">
      <c r="A3850" t="s">
        <v>5097</v>
      </c>
      <c r="B3850" s="1">
        <v>41407</v>
      </c>
      <c r="C3850" t="s">
        <v>4637</v>
      </c>
      <c r="D3850" t="s">
        <v>28</v>
      </c>
      <c r="E3850" t="s">
        <v>29</v>
      </c>
      <c r="F3850" t="s">
        <v>5098</v>
      </c>
      <c r="G3850" t="s">
        <v>20</v>
      </c>
      <c r="H3850" t="s">
        <v>31</v>
      </c>
      <c r="I3850" t="s">
        <v>32</v>
      </c>
      <c r="J3850" t="s">
        <v>24</v>
      </c>
      <c r="K3850" t="s">
        <v>63</v>
      </c>
      <c r="L3850" t="s">
        <v>403</v>
      </c>
      <c r="M3850" s="2">
        <v>0</v>
      </c>
      <c r="N3850" s="3">
        <v>44</v>
      </c>
      <c r="O3850" s="3">
        <v>15</v>
      </c>
      <c r="P3850">
        <v>4</v>
      </c>
      <c r="Q3850" t="s">
        <v>7881</v>
      </c>
    </row>
    <row r="3851" spans="1:17" x14ac:dyDescent="0.25">
      <c r="A3851" t="s">
        <v>5099</v>
      </c>
      <c r="B3851" s="1">
        <v>41407</v>
      </c>
      <c r="C3851" t="s">
        <v>4245</v>
      </c>
      <c r="D3851" t="s">
        <v>28</v>
      </c>
      <c r="E3851" t="s">
        <v>29</v>
      </c>
      <c r="F3851" t="s">
        <v>5100</v>
      </c>
      <c r="G3851" t="s">
        <v>20</v>
      </c>
      <c r="H3851" t="s">
        <v>47</v>
      </c>
      <c r="I3851" t="s">
        <v>54</v>
      </c>
      <c r="J3851" t="s">
        <v>24</v>
      </c>
      <c r="K3851" t="s">
        <v>25</v>
      </c>
      <c r="L3851" t="s">
        <v>124</v>
      </c>
      <c r="M3851" s="2">
        <v>0</v>
      </c>
      <c r="N3851" s="3">
        <v>249</v>
      </c>
      <c r="O3851" s="3">
        <v>30</v>
      </c>
      <c r="P3851">
        <v>5</v>
      </c>
      <c r="Q3851" t="s">
        <v>7880</v>
      </c>
    </row>
    <row r="3852" spans="1:17" x14ac:dyDescent="0.25">
      <c r="A3852" t="s">
        <v>5101</v>
      </c>
      <c r="B3852" s="1">
        <v>41408</v>
      </c>
      <c r="C3852" t="s">
        <v>2302</v>
      </c>
      <c r="D3852" t="s">
        <v>28</v>
      </c>
      <c r="E3852" t="s">
        <v>664</v>
      </c>
      <c r="F3852" t="s">
        <v>1349</v>
      </c>
      <c r="G3852" t="s">
        <v>20</v>
      </c>
      <c r="H3852" t="s">
        <v>31</v>
      </c>
      <c r="I3852" t="s">
        <v>32</v>
      </c>
      <c r="J3852" t="s">
        <v>24</v>
      </c>
      <c r="K3852" t="s">
        <v>50</v>
      </c>
      <c r="L3852" t="s">
        <v>2839</v>
      </c>
      <c r="M3852" s="2">
        <v>0</v>
      </c>
      <c r="N3852" s="3">
        <v>194</v>
      </c>
      <c r="O3852" s="3">
        <v>52</v>
      </c>
      <c r="P3852">
        <v>4</v>
      </c>
      <c r="Q3852" t="s">
        <v>7880</v>
      </c>
    </row>
    <row r="3853" spans="1:17" x14ac:dyDescent="0.25">
      <c r="A3853" t="s">
        <v>5102</v>
      </c>
      <c r="B3853" s="1">
        <v>41408</v>
      </c>
      <c r="C3853" t="s">
        <v>1790</v>
      </c>
      <c r="D3853" t="s">
        <v>38</v>
      </c>
      <c r="E3853" t="s">
        <v>660</v>
      </c>
      <c r="F3853" t="s">
        <v>814</v>
      </c>
      <c r="G3853" t="s">
        <v>41</v>
      </c>
      <c r="H3853" t="s">
        <v>47</v>
      </c>
      <c r="I3853" t="s">
        <v>22</v>
      </c>
      <c r="J3853" t="s">
        <v>34</v>
      </c>
      <c r="K3853" t="s">
        <v>97</v>
      </c>
      <c r="L3853" t="s">
        <v>2217</v>
      </c>
      <c r="M3853" s="2">
        <v>0.1</v>
      </c>
      <c r="N3853" s="3">
        <v>509</v>
      </c>
      <c r="O3853" s="3">
        <v>215</v>
      </c>
      <c r="P3853">
        <v>6</v>
      </c>
      <c r="Q3853" t="s">
        <v>7881</v>
      </c>
    </row>
    <row r="3854" spans="1:17" x14ac:dyDescent="0.25">
      <c r="A3854" t="s">
        <v>5102</v>
      </c>
      <c r="B3854" s="1">
        <v>41408</v>
      </c>
      <c r="C3854" t="s">
        <v>1790</v>
      </c>
      <c r="D3854" t="s">
        <v>38</v>
      </c>
      <c r="E3854" t="s">
        <v>660</v>
      </c>
      <c r="F3854" t="s">
        <v>814</v>
      </c>
      <c r="G3854" t="s">
        <v>41</v>
      </c>
      <c r="H3854" t="s">
        <v>47</v>
      </c>
      <c r="I3854" t="s">
        <v>22</v>
      </c>
      <c r="J3854" t="s">
        <v>34</v>
      </c>
      <c r="K3854" t="s">
        <v>218</v>
      </c>
      <c r="L3854" t="s">
        <v>5103</v>
      </c>
      <c r="M3854" s="2">
        <v>0</v>
      </c>
      <c r="N3854" s="3">
        <v>330</v>
      </c>
      <c r="O3854" s="3">
        <v>125</v>
      </c>
      <c r="P3854">
        <v>3</v>
      </c>
      <c r="Q3854" t="s">
        <v>7881</v>
      </c>
    </row>
    <row r="3855" spans="1:17" x14ac:dyDescent="0.25">
      <c r="A3855" t="s">
        <v>5102</v>
      </c>
      <c r="B3855" s="1">
        <v>41408</v>
      </c>
      <c r="C3855" t="s">
        <v>1790</v>
      </c>
      <c r="D3855" t="s">
        <v>38</v>
      </c>
      <c r="E3855" t="s">
        <v>660</v>
      </c>
      <c r="F3855" t="s">
        <v>814</v>
      </c>
      <c r="G3855" t="s">
        <v>41</v>
      </c>
      <c r="H3855" t="s">
        <v>47</v>
      </c>
      <c r="I3855" t="s">
        <v>22</v>
      </c>
      <c r="J3855" t="s">
        <v>107</v>
      </c>
      <c r="K3855" t="s">
        <v>108</v>
      </c>
      <c r="L3855" t="s">
        <v>3526</v>
      </c>
      <c r="M3855" s="2">
        <v>0.15</v>
      </c>
      <c r="N3855" s="3">
        <v>2910</v>
      </c>
      <c r="O3855" s="3">
        <v>-69</v>
      </c>
      <c r="P3855">
        <v>11</v>
      </c>
      <c r="Q3855" t="s">
        <v>7881</v>
      </c>
    </row>
    <row r="3856" spans="1:17" x14ac:dyDescent="0.25">
      <c r="A3856" t="s">
        <v>5104</v>
      </c>
      <c r="B3856" s="1">
        <v>41408</v>
      </c>
      <c r="C3856" t="s">
        <v>3817</v>
      </c>
      <c r="D3856" t="s">
        <v>73</v>
      </c>
      <c r="E3856" t="s">
        <v>207</v>
      </c>
      <c r="F3856" t="s">
        <v>208</v>
      </c>
      <c r="G3856" t="s">
        <v>76</v>
      </c>
      <c r="H3856" t="s">
        <v>21</v>
      </c>
      <c r="I3856" t="s">
        <v>32</v>
      </c>
      <c r="J3856" t="s">
        <v>24</v>
      </c>
      <c r="K3856" t="s">
        <v>50</v>
      </c>
      <c r="L3856" t="s">
        <v>5105</v>
      </c>
      <c r="M3856" s="2">
        <v>0.4</v>
      </c>
      <c r="N3856" s="3">
        <v>21</v>
      </c>
      <c r="O3856" s="3">
        <v>-13</v>
      </c>
      <c r="P3856">
        <v>2</v>
      </c>
      <c r="Q3856" t="s">
        <v>7881</v>
      </c>
    </row>
    <row r="3857" spans="1:17" x14ac:dyDescent="0.25">
      <c r="A3857" t="s">
        <v>5106</v>
      </c>
      <c r="B3857" s="1">
        <v>41409</v>
      </c>
      <c r="C3857" t="s">
        <v>2546</v>
      </c>
      <c r="D3857" t="s">
        <v>73</v>
      </c>
      <c r="E3857" t="s">
        <v>166</v>
      </c>
      <c r="F3857" t="s">
        <v>394</v>
      </c>
      <c r="G3857" t="s">
        <v>76</v>
      </c>
      <c r="H3857" t="s">
        <v>31</v>
      </c>
      <c r="I3857" t="s">
        <v>32</v>
      </c>
      <c r="J3857" t="s">
        <v>24</v>
      </c>
      <c r="K3857" t="s">
        <v>78</v>
      </c>
      <c r="L3857" t="s">
        <v>1220</v>
      </c>
      <c r="M3857" s="2">
        <v>0</v>
      </c>
      <c r="N3857" s="3">
        <v>348</v>
      </c>
      <c r="O3857" s="3">
        <v>143</v>
      </c>
      <c r="P3857">
        <v>11</v>
      </c>
      <c r="Q3857" t="s">
        <v>7881</v>
      </c>
    </row>
    <row r="3858" spans="1:17" x14ac:dyDescent="0.25">
      <c r="A3858" t="s">
        <v>5107</v>
      </c>
      <c r="B3858" s="1">
        <v>41409</v>
      </c>
      <c r="C3858" t="s">
        <v>1052</v>
      </c>
      <c r="D3858" t="s">
        <v>101</v>
      </c>
      <c r="E3858" t="s">
        <v>183</v>
      </c>
      <c r="F3858" t="s">
        <v>2619</v>
      </c>
      <c r="G3858" t="s">
        <v>41</v>
      </c>
      <c r="H3858" t="s">
        <v>47</v>
      </c>
      <c r="I3858" t="s">
        <v>32</v>
      </c>
      <c r="J3858" t="s">
        <v>24</v>
      </c>
      <c r="K3858" t="s">
        <v>43</v>
      </c>
      <c r="L3858" t="s">
        <v>306</v>
      </c>
      <c r="M3858" s="2">
        <v>0</v>
      </c>
      <c r="N3858" s="3">
        <v>75</v>
      </c>
      <c r="O3858" s="3">
        <v>5</v>
      </c>
      <c r="P3858">
        <v>3</v>
      </c>
      <c r="Q3858" t="s">
        <v>7880</v>
      </c>
    </row>
    <row r="3859" spans="1:17" x14ac:dyDescent="0.25">
      <c r="A3859" t="s">
        <v>5107</v>
      </c>
      <c r="B3859" s="1">
        <v>41409</v>
      </c>
      <c r="C3859" t="s">
        <v>1052</v>
      </c>
      <c r="D3859" t="s">
        <v>101</v>
      </c>
      <c r="E3859" t="s">
        <v>183</v>
      </c>
      <c r="F3859" t="s">
        <v>2619</v>
      </c>
      <c r="G3859" t="s">
        <v>41</v>
      </c>
      <c r="H3859" t="s">
        <v>47</v>
      </c>
      <c r="I3859" t="s">
        <v>32</v>
      </c>
      <c r="J3859" t="s">
        <v>107</v>
      </c>
      <c r="K3859" t="s">
        <v>136</v>
      </c>
      <c r="L3859" t="s">
        <v>135</v>
      </c>
      <c r="M3859" s="2">
        <v>0</v>
      </c>
      <c r="N3859" s="3">
        <v>220</v>
      </c>
      <c r="O3859" s="3">
        <v>33</v>
      </c>
      <c r="P3859">
        <v>3</v>
      </c>
      <c r="Q3859" t="s">
        <v>7880</v>
      </c>
    </row>
    <row r="3860" spans="1:17" x14ac:dyDescent="0.25">
      <c r="A3860" t="s">
        <v>5108</v>
      </c>
      <c r="B3860" s="1">
        <v>41409</v>
      </c>
      <c r="C3860" t="s">
        <v>2837</v>
      </c>
      <c r="D3860" t="s">
        <v>38</v>
      </c>
      <c r="E3860" t="s">
        <v>67</v>
      </c>
      <c r="F3860" t="s">
        <v>68</v>
      </c>
      <c r="G3860" t="s">
        <v>41</v>
      </c>
      <c r="H3860" t="s">
        <v>21</v>
      </c>
      <c r="I3860" t="s">
        <v>32</v>
      </c>
      <c r="J3860" t="s">
        <v>107</v>
      </c>
      <c r="K3860" t="s">
        <v>136</v>
      </c>
      <c r="L3860" t="s">
        <v>2750</v>
      </c>
      <c r="M3860" s="2">
        <v>0.65</v>
      </c>
      <c r="N3860" s="3">
        <v>146</v>
      </c>
      <c r="O3860" s="3">
        <v>-167</v>
      </c>
      <c r="P3860">
        <v>3</v>
      </c>
      <c r="Q3860" t="s">
        <v>7880</v>
      </c>
    </row>
    <row r="3861" spans="1:17" x14ac:dyDescent="0.25">
      <c r="A3861" t="s">
        <v>5109</v>
      </c>
      <c r="B3861" s="1">
        <v>41410</v>
      </c>
      <c r="C3861" t="s">
        <v>3335</v>
      </c>
      <c r="D3861" t="s">
        <v>28</v>
      </c>
      <c r="E3861" t="s">
        <v>29</v>
      </c>
      <c r="F3861" t="s">
        <v>5110</v>
      </c>
      <c r="G3861" t="s">
        <v>20</v>
      </c>
      <c r="H3861" t="s">
        <v>47</v>
      </c>
      <c r="I3861" t="s">
        <v>32</v>
      </c>
      <c r="J3861" t="s">
        <v>24</v>
      </c>
      <c r="K3861" t="s">
        <v>78</v>
      </c>
      <c r="L3861" t="s">
        <v>328</v>
      </c>
      <c r="M3861" s="2">
        <v>0</v>
      </c>
      <c r="N3861" s="3">
        <v>23</v>
      </c>
      <c r="O3861" s="3">
        <v>6</v>
      </c>
      <c r="P3861">
        <v>2</v>
      </c>
      <c r="Q3861" t="s">
        <v>7881</v>
      </c>
    </row>
    <row r="3862" spans="1:17" x14ac:dyDescent="0.25">
      <c r="A3862" t="s">
        <v>5111</v>
      </c>
      <c r="B3862" s="1">
        <v>41410</v>
      </c>
      <c r="C3862" t="s">
        <v>5112</v>
      </c>
      <c r="D3862" t="s">
        <v>101</v>
      </c>
      <c r="E3862" t="s">
        <v>848</v>
      </c>
      <c r="F3862" t="s">
        <v>848</v>
      </c>
      <c r="G3862" t="s">
        <v>41</v>
      </c>
      <c r="H3862" t="s">
        <v>31</v>
      </c>
      <c r="I3862" t="s">
        <v>22</v>
      </c>
      <c r="J3862" t="s">
        <v>34</v>
      </c>
      <c r="K3862" t="s">
        <v>97</v>
      </c>
      <c r="L3862" t="s">
        <v>1632</v>
      </c>
      <c r="M3862" s="2">
        <v>0.1</v>
      </c>
      <c r="N3862" s="3">
        <v>725</v>
      </c>
      <c r="O3862" s="3">
        <v>145</v>
      </c>
      <c r="P3862">
        <v>5</v>
      </c>
      <c r="Q3862" t="s">
        <v>7880</v>
      </c>
    </row>
    <row r="3863" spans="1:17" x14ac:dyDescent="0.25">
      <c r="A3863" t="s">
        <v>5111</v>
      </c>
      <c r="B3863" s="1">
        <v>41410</v>
      </c>
      <c r="C3863" t="s">
        <v>5112</v>
      </c>
      <c r="D3863" t="s">
        <v>101</v>
      </c>
      <c r="E3863" t="s">
        <v>848</v>
      </c>
      <c r="F3863" t="s">
        <v>848</v>
      </c>
      <c r="G3863" t="s">
        <v>41</v>
      </c>
      <c r="H3863" t="s">
        <v>31</v>
      </c>
      <c r="I3863" t="s">
        <v>22</v>
      </c>
      <c r="J3863" t="s">
        <v>24</v>
      </c>
      <c r="K3863" t="s">
        <v>78</v>
      </c>
      <c r="L3863" t="s">
        <v>328</v>
      </c>
      <c r="M3863" s="2">
        <v>0</v>
      </c>
      <c r="N3863" s="3">
        <v>92</v>
      </c>
      <c r="O3863" s="3">
        <v>24</v>
      </c>
      <c r="P3863">
        <v>8</v>
      </c>
      <c r="Q3863" t="s">
        <v>7881</v>
      </c>
    </row>
    <row r="3864" spans="1:17" x14ac:dyDescent="0.25">
      <c r="A3864" t="s">
        <v>5111</v>
      </c>
      <c r="B3864" s="1">
        <v>41410</v>
      </c>
      <c r="C3864" t="s">
        <v>5112</v>
      </c>
      <c r="D3864" t="s">
        <v>101</v>
      </c>
      <c r="E3864" t="s">
        <v>848</v>
      </c>
      <c r="F3864" t="s">
        <v>848</v>
      </c>
      <c r="G3864" t="s">
        <v>41</v>
      </c>
      <c r="H3864" t="s">
        <v>31</v>
      </c>
      <c r="I3864" t="s">
        <v>22</v>
      </c>
      <c r="J3864" t="s">
        <v>24</v>
      </c>
      <c r="K3864" t="s">
        <v>169</v>
      </c>
      <c r="L3864" t="s">
        <v>3185</v>
      </c>
      <c r="M3864" s="2">
        <v>0</v>
      </c>
      <c r="N3864" s="3">
        <v>148</v>
      </c>
      <c r="O3864" s="3">
        <v>34</v>
      </c>
      <c r="P3864">
        <v>4</v>
      </c>
      <c r="Q3864" t="s">
        <v>7880</v>
      </c>
    </row>
    <row r="3865" spans="1:17" x14ac:dyDescent="0.25">
      <c r="A3865" t="s">
        <v>5111</v>
      </c>
      <c r="B3865" s="1">
        <v>41410</v>
      </c>
      <c r="C3865" t="s">
        <v>5112</v>
      </c>
      <c r="D3865" t="s">
        <v>101</v>
      </c>
      <c r="E3865" t="s">
        <v>848</v>
      </c>
      <c r="F3865" t="s">
        <v>848</v>
      </c>
      <c r="G3865" t="s">
        <v>41</v>
      </c>
      <c r="H3865" t="s">
        <v>31</v>
      </c>
      <c r="I3865" t="s">
        <v>22</v>
      </c>
      <c r="J3865" t="s">
        <v>24</v>
      </c>
      <c r="K3865" t="s">
        <v>50</v>
      </c>
      <c r="L3865" t="s">
        <v>1410</v>
      </c>
      <c r="M3865" s="2">
        <v>0.1</v>
      </c>
      <c r="N3865" s="3">
        <v>31</v>
      </c>
      <c r="O3865" s="3">
        <v>1</v>
      </c>
      <c r="P3865">
        <v>2</v>
      </c>
      <c r="Q3865" t="s">
        <v>7881</v>
      </c>
    </row>
    <row r="3866" spans="1:17" x14ac:dyDescent="0.25">
      <c r="A3866" t="s">
        <v>5111</v>
      </c>
      <c r="B3866" s="1">
        <v>41410</v>
      </c>
      <c r="C3866" t="s">
        <v>5112</v>
      </c>
      <c r="D3866" t="s">
        <v>101</v>
      </c>
      <c r="E3866" t="s">
        <v>848</v>
      </c>
      <c r="F3866" t="s">
        <v>848</v>
      </c>
      <c r="G3866" t="s">
        <v>41</v>
      </c>
      <c r="H3866" t="s">
        <v>31</v>
      </c>
      <c r="I3866" t="s">
        <v>22</v>
      </c>
      <c r="J3866" t="s">
        <v>107</v>
      </c>
      <c r="K3866" t="s">
        <v>147</v>
      </c>
      <c r="L3866" t="s">
        <v>240</v>
      </c>
      <c r="M3866" s="2">
        <v>0</v>
      </c>
      <c r="N3866" s="3">
        <v>1901</v>
      </c>
      <c r="O3866" s="3">
        <v>589</v>
      </c>
      <c r="P3866">
        <v>5</v>
      </c>
      <c r="Q3866" t="s">
        <v>7880</v>
      </c>
    </row>
    <row r="3867" spans="1:17" x14ac:dyDescent="0.25">
      <c r="A3867" t="s">
        <v>5111</v>
      </c>
      <c r="B3867" s="1">
        <v>41410</v>
      </c>
      <c r="C3867" t="s">
        <v>5112</v>
      </c>
      <c r="D3867" t="s">
        <v>101</v>
      </c>
      <c r="E3867" t="s">
        <v>848</v>
      </c>
      <c r="F3867" t="s">
        <v>848</v>
      </c>
      <c r="G3867" t="s">
        <v>41</v>
      </c>
      <c r="H3867" t="s">
        <v>31</v>
      </c>
      <c r="I3867" t="s">
        <v>22</v>
      </c>
      <c r="J3867" t="s">
        <v>107</v>
      </c>
      <c r="K3867" t="s">
        <v>136</v>
      </c>
      <c r="L3867" t="s">
        <v>1589</v>
      </c>
      <c r="M3867" s="2">
        <v>0</v>
      </c>
      <c r="N3867" s="3">
        <v>2606</v>
      </c>
      <c r="O3867" s="3">
        <v>1042</v>
      </c>
      <c r="P3867">
        <v>4</v>
      </c>
      <c r="Q3867" t="s">
        <v>7880</v>
      </c>
    </row>
    <row r="3868" spans="1:17" x14ac:dyDescent="0.25">
      <c r="A3868" t="s">
        <v>5113</v>
      </c>
      <c r="B3868" s="1">
        <v>41410</v>
      </c>
      <c r="C3868" t="s">
        <v>1131</v>
      </c>
      <c r="D3868" t="s">
        <v>101</v>
      </c>
      <c r="E3868" t="s">
        <v>758</v>
      </c>
      <c r="F3868" t="s">
        <v>5114</v>
      </c>
      <c r="G3868" t="s">
        <v>41</v>
      </c>
      <c r="H3868" t="s">
        <v>31</v>
      </c>
      <c r="I3868" t="s">
        <v>32</v>
      </c>
      <c r="J3868" t="s">
        <v>24</v>
      </c>
      <c r="K3868" t="s">
        <v>78</v>
      </c>
      <c r="L3868" t="s">
        <v>2211</v>
      </c>
      <c r="M3868" s="2">
        <v>0</v>
      </c>
      <c r="N3868" s="3">
        <v>87</v>
      </c>
      <c r="O3868" s="3">
        <v>25</v>
      </c>
      <c r="P3868">
        <v>3</v>
      </c>
      <c r="Q3868" t="s">
        <v>7880</v>
      </c>
    </row>
    <row r="3869" spans="1:17" x14ac:dyDescent="0.25">
      <c r="A3869" t="s">
        <v>5115</v>
      </c>
      <c r="B3869" s="1">
        <v>41410</v>
      </c>
      <c r="C3869" t="s">
        <v>1425</v>
      </c>
      <c r="D3869" t="s">
        <v>101</v>
      </c>
      <c r="E3869" t="s">
        <v>183</v>
      </c>
      <c r="F3869" t="s">
        <v>5116</v>
      </c>
      <c r="G3869" t="s">
        <v>41</v>
      </c>
      <c r="H3869" t="s">
        <v>31</v>
      </c>
      <c r="I3869" t="s">
        <v>54</v>
      </c>
      <c r="J3869" t="s">
        <v>24</v>
      </c>
      <c r="K3869" t="s">
        <v>43</v>
      </c>
      <c r="L3869" t="s">
        <v>1119</v>
      </c>
      <c r="M3869" s="2">
        <v>0</v>
      </c>
      <c r="N3869" s="3">
        <v>381</v>
      </c>
      <c r="O3869" s="3">
        <v>19</v>
      </c>
      <c r="P3869">
        <v>13</v>
      </c>
      <c r="Q3869" t="s">
        <v>7880</v>
      </c>
    </row>
    <row r="3870" spans="1:17" x14ac:dyDescent="0.25">
      <c r="A3870" t="s">
        <v>5115</v>
      </c>
      <c r="B3870" s="1">
        <v>41410</v>
      </c>
      <c r="C3870" t="s">
        <v>1425</v>
      </c>
      <c r="D3870" t="s">
        <v>101</v>
      </c>
      <c r="E3870" t="s">
        <v>183</v>
      </c>
      <c r="F3870" t="s">
        <v>5116</v>
      </c>
      <c r="G3870" t="s">
        <v>41</v>
      </c>
      <c r="H3870" t="s">
        <v>31</v>
      </c>
      <c r="I3870" t="s">
        <v>54</v>
      </c>
      <c r="J3870" t="s">
        <v>24</v>
      </c>
      <c r="K3870" t="s">
        <v>145</v>
      </c>
      <c r="L3870" t="s">
        <v>5117</v>
      </c>
      <c r="M3870" s="2">
        <v>0</v>
      </c>
      <c r="N3870" s="3">
        <v>97</v>
      </c>
      <c r="O3870" s="3">
        <v>0</v>
      </c>
      <c r="P3870">
        <v>2</v>
      </c>
      <c r="Q3870" t="s">
        <v>7880</v>
      </c>
    </row>
    <row r="3871" spans="1:17" x14ac:dyDescent="0.25">
      <c r="A3871" t="s">
        <v>5118</v>
      </c>
      <c r="B3871" s="1">
        <v>41410</v>
      </c>
      <c r="C3871" t="s">
        <v>1155</v>
      </c>
      <c r="D3871" t="s">
        <v>38</v>
      </c>
      <c r="E3871" t="s">
        <v>178</v>
      </c>
      <c r="F3871" t="s">
        <v>3471</v>
      </c>
      <c r="G3871" t="s">
        <v>41</v>
      </c>
      <c r="H3871" t="s">
        <v>47</v>
      </c>
      <c r="I3871" t="s">
        <v>32</v>
      </c>
      <c r="J3871" t="s">
        <v>34</v>
      </c>
      <c r="K3871" t="s">
        <v>89</v>
      </c>
      <c r="L3871" t="s">
        <v>4437</v>
      </c>
      <c r="M3871" s="2">
        <v>0.35</v>
      </c>
      <c r="N3871" s="3">
        <v>1031</v>
      </c>
      <c r="O3871" s="3">
        <v>-317</v>
      </c>
      <c r="P3871">
        <v>3</v>
      </c>
      <c r="Q3871" t="s">
        <v>7881</v>
      </c>
    </row>
    <row r="3872" spans="1:17" x14ac:dyDescent="0.25">
      <c r="A3872" t="s">
        <v>5119</v>
      </c>
      <c r="B3872" s="1">
        <v>41411</v>
      </c>
      <c r="C3872" t="s">
        <v>2007</v>
      </c>
      <c r="D3872" t="s">
        <v>38</v>
      </c>
      <c r="E3872" t="s">
        <v>59</v>
      </c>
      <c r="F3872" t="s">
        <v>300</v>
      </c>
      <c r="G3872" t="s">
        <v>41</v>
      </c>
      <c r="H3872" t="s">
        <v>31</v>
      </c>
      <c r="I3872" t="s">
        <v>32</v>
      </c>
      <c r="J3872" t="s">
        <v>24</v>
      </c>
      <c r="K3872" t="s">
        <v>25</v>
      </c>
      <c r="L3872" t="s">
        <v>1414</v>
      </c>
      <c r="M3872" s="2">
        <v>0</v>
      </c>
      <c r="N3872" s="3">
        <v>40</v>
      </c>
      <c r="O3872" s="3">
        <v>6</v>
      </c>
      <c r="P3872">
        <v>3</v>
      </c>
      <c r="Q3872" t="s">
        <v>7880</v>
      </c>
    </row>
    <row r="3873" spans="1:17" x14ac:dyDescent="0.25">
      <c r="A3873" t="s">
        <v>5120</v>
      </c>
      <c r="B3873" s="1">
        <v>41411</v>
      </c>
      <c r="C3873" t="s">
        <v>1648</v>
      </c>
      <c r="D3873" t="s">
        <v>18</v>
      </c>
      <c r="E3873" t="s">
        <v>3700</v>
      </c>
      <c r="F3873" t="s">
        <v>5121</v>
      </c>
      <c r="G3873" t="s">
        <v>20</v>
      </c>
      <c r="H3873" t="s">
        <v>31</v>
      </c>
      <c r="I3873" t="s">
        <v>32</v>
      </c>
      <c r="J3873" t="s">
        <v>107</v>
      </c>
      <c r="K3873" t="s">
        <v>186</v>
      </c>
      <c r="L3873" t="s">
        <v>1270</v>
      </c>
      <c r="M3873" s="2">
        <v>0.5</v>
      </c>
      <c r="N3873" s="3">
        <v>304</v>
      </c>
      <c r="O3873" s="3">
        <v>-292</v>
      </c>
      <c r="P3873">
        <v>6</v>
      </c>
      <c r="Q3873" t="s">
        <v>7880</v>
      </c>
    </row>
    <row r="3874" spans="1:17" x14ac:dyDescent="0.25">
      <c r="A3874" t="s">
        <v>5122</v>
      </c>
      <c r="B3874" s="1">
        <v>41411</v>
      </c>
      <c r="C3874" t="s">
        <v>3172</v>
      </c>
      <c r="D3874" t="s">
        <v>86</v>
      </c>
      <c r="E3874" t="s">
        <v>226</v>
      </c>
      <c r="F3874" t="s">
        <v>226</v>
      </c>
      <c r="G3874" t="s">
        <v>76</v>
      </c>
      <c r="H3874" t="s">
        <v>47</v>
      </c>
      <c r="I3874" t="s">
        <v>22</v>
      </c>
      <c r="J3874" t="s">
        <v>24</v>
      </c>
      <c r="K3874" t="s">
        <v>50</v>
      </c>
      <c r="L3874" t="s">
        <v>1095</v>
      </c>
      <c r="M3874" s="2">
        <v>0.1</v>
      </c>
      <c r="N3874" s="3">
        <v>121</v>
      </c>
      <c r="O3874" s="3">
        <v>-1</v>
      </c>
      <c r="P3874">
        <v>1</v>
      </c>
      <c r="Q3874" t="s">
        <v>7880</v>
      </c>
    </row>
    <row r="3875" spans="1:17" x14ac:dyDescent="0.25">
      <c r="A3875" t="s">
        <v>5123</v>
      </c>
      <c r="B3875" s="1">
        <v>41411</v>
      </c>
      <c r="C3875" t="s">
        <v>2746</v>
      </c>
      <c r="D3875" t="s">
        <v>119</v>
      </c>
      <c r="E3875" t="s">
        <v>604</v>
      </c>
      <c r="F3875" t="s">
        <v>3009</v>
      </c>
      <c r="G3875" t="s">
        <v>41</v>
      </c>
      <c r="H3875" t="s">
        <v>47</v>
      </c>
      <c r="I3875" t="s">
        <v>32</v>
      </c>
      <c r="J3875" t="s">
        <v>34</v>
      </c>
      <c r="K3875" t="s">
        <v>218</v>
      </c>
      <c r="L3875" t="s">
        <v>4780</v>
      </c>
      <c r="M3875" s="2">
        <v>0.2</v>
      </c>
      <c r="N3875" s="3">
        <v>43</v>
      </c>
      <c r="O3875" s="3">
        <v>5</v>
      </c>
      <c r="P3875">
        <v>1</v>
      </c>
      <c r="Q3875" t="s">
        <v>7880</v>
      </c>
    </row>
    <row r="3876" spans="1:17" x14ac:dyDescent="0.25">
      <c r="A3876" t="s">
        <v>5123</v>
      </c>
      <c r="B3876" s="1">
        <v>41411</v>
      </c>
      <c r="C3876" t="s">
        <v>2746</v>
      </c>
      <c r="D3876" t="s">
        <v>119</v>
      </c>
      <c r="E3876" t="s">
        <v>604</v>
      </c>
      <c r="F3876" t="s">
        <v>3009</v>
      </c>
      <c r="G3876" t="s">
        <v>41</v>
      </c>
      <c r="H3876" t="s">
        <v>47</v>
      </c>
      <c r="I3876" t="s">
        <v>32</v>
      </c>
      <c r="J3876" t="s">
        <v>24</v>
      </c>
      <c r="K3876" t="s">
        <v>91</v>
      </c>
      <c r="L3876" t="s">
        <v>2122</v>
      </c>
      <c r="M3876" s="2">
        <v>0.5</v>
      </c>
      <c r="N3876" s="3">
        <v>15</v>
      </c>
      <c r="O3876" s="3">
        <v>-6</v>
      </c>
      <c r="P3876">
        <v>3</v>
      </c>
      <c r="Q3876" t="s">
        <v>7881</v>
      </c>
    </row>
    <row r="3877" spans="1:17" x14ac:dyDescent="0.25">
      <c r="A3877" t="s">
        <v>5124</v>
      </c>
      <c r="B3877" s="1">
        <v>41412</v>
      </c>
      <c r="C3877" t="s">
        <v>1099</v>
      </c>
      <c r="D3877" t="s">
        <v>189</v>
      </c>
      <c r="E3877" t="s">
        <v>427</v>
      </c>
      <c r="F3877" t="s">
        <v>427</v>
      </c>
      <c r="G3877" t="s">
        <v>41</v>
      </c>
      <c r="H3877" t="s">
        <v>21</v>
      </c>
      <c r="I3877" t="s">
        <v>32</v>
      </c>
      <c r="J3877" t="s">
        <v>107</v>
      </c>
      <c r="K3877" t="s">
        <v>186</v>
      </c>
      <c r="L3877" t="s">
        <v>5125</v>
      </c>
      <c r="M3877" s="2">
        <v>0</v>
      </c>
      <c r="N3877" s="3">
        <v>250</v>
      </c>
      <c r="O3877" s="3">
        <v>120</v>
      </c>
      <c r="P3877">
        <v>3</v>
      </c>
      <c r="Q3877" t="s">
        <v>7880</v>
      </c>
    </row>
    <row r="3878" spans="1:17" x14ac:dyDescent="0.25">
      <c r="A3878" t="s">
        <v>5126</v>
      </c>
      <c r="B3878" s="1">
        <v>41412</v>
      </c>
      <c r="C3878" t="s">
        <v>3825</v>
      </c>
      <c r="D3878" t="s">
        <v>73</v>
      </c>
      <c r="E3878" t="s">
        <v>172</v>
      </c>
      <c r="F3878" t="s">
        <v>934</v>
      </c>
      <c r="G3878" t="s">
        <v>76</v>
      </c>
      <c r="H3878" t="s">
        <v>31</v>
      </c>
      <c r="I3878" t="s">
        <v>32</v>
      </c>
      <c r="J3878" t="s">
        <v>24</v>
      </c>
      <c r="K3878" t="s">
        <v>50</v>
      </c>
      <c r="L3878" t="s">
        <v>49</v>
      </c>
      <c r="M3878" s="2">
        <v>0.4</v>
      </c>
      <c r="N3878" s="3">
        <v>20</v>
      </c>
      <c r="O3878" s="3">
        <v>2</v>
      </c>
      <c r="P3878">
        <v>2</v>
      </c>
      <c r="Q3878" t="s">
        <v>7880</v>
      </c>
    </row>
    <row r="3879" spans="1:17" x14ac:dyDescent="0.25">
      <c r="A3879" t="s">
        <v>5127</v>
      </c>
      <c r="B3879" s="1">
        <v>41412</v>
      </c>
      <c r="C3879" t="s">
        <v>1903</v>
      </c>
      <c r="D3879" t="s">
        <v>28</v>
      </c>
      <c r="E3879" t="s">
        <v>29</v>
      </c>
      <c r="F3879" t="s">
        <v>1868</v>
      </c>
      <c r="G3879" t="s">
        <v>20</v>
      </c>
      <c r="H3879" t="s">
        <v>31</v>
      </c>
      <c r="I3879" t="s">
        <v>22</v>
      </c>
      <c r="J3879" t="s">
        <v>24</v>
      </c>
      <c r="K3879" t="s">
        <v>78</v>
      </c>
      <c r="L3879" t="s">
        <v>410</v>
      </c>
      <c r="M3879" s="2">
        <v>0</v>
      </c>
      <c r="N3879" s="3">
        <v>34</v>
      </c>
      <c r="O3879" s="3">
        <v>12</v>
      </c>
      <c r="P3879">
        <v>3</v>
      </c>
      <c r="Q3879" t="s">
        <v>7880</v>
      </c>
    </row>
    <row r="3880" spans="1:17" x14ac:dyDescent="0.25">
      <c r="A3880" t="s">
        <v>5128</v>
      </c>
      <c r="B3880" s="1">
        <v>41412</v>
      </c>
      <c r="C3880" t="s">
        <v>4008</v>
      </c>
      <c r="D3880" t="s">
        <v>230</v>
      </c>
      <c r="E3880" t="s">
        <v>231</v>
      </c>
      <c r="F3880" t="s">
        <v>231</v>
      </c>
      <c r="G3880" t="s">
        <v>20</v>
      </c>
      <c r="H3880" t="s">
        <v>31</v>
      </c>
      <c r="I3880" t="s">
        <v>54</v>
      </c>
      <c r="J3880" t="s">
        <v>24</v>
      </c>
      <c r="K3880" t="s">
        <v>43</v>
      </c>
      <c r="L3880" t="s">
        <v>1444</v>
      </c>
      <c r="M3880" s="2">
        <v>0</v>
      </c>
      <c r="N3880" s="3">
        <v>207</v>
      </c>
      <c r="O3880" s="3">
        <v>35</v>
      </c>
      <c r="P3880">
        <v>4</v>
      </c>
      <c r="Q3880" t="s">
        <v>7880</v>
      </c>
    </row>
    <row r="3881" spans="1:17" x14ac:dyDescent="0.25">
      <c r="A3881" t="s">
        <v>5128</v>
      </c>
      <c r="B3881" s="1">
        <v>41412</v>
      </c>
      <c r="C3881" t="s">
        <v>4008</v>
      </c>
      <c r="D3881" t="s">
        <v>230</v>
      </c>
      <c r="E3881" t="s">
        <v>231</v>
      </c>
      <c r="F3881" t="s">
        <v>231</v>
      </c>
      <c r="G3881" t="s">
        <v>20</v>
      </c>
      <c r="H3881" t="s">
        <v>31</v>
      </c>
      <c r="I3881" t="s">
        <v>54</v>
      </c>
      <c r="J3881" t="s">
        <v>24</v>
      </c>
      <c r="K3881" t="s">
        <v>78</v>
      </c>
      <c r="L3881" t="s">
        <v>1186</v>
      </c>
      <c r="M3881" s="2">
        <v>0</v>
      </c>
      <c r="N3881" s="3">
        <v>241</v>
      </c>
      <c r="O3881" s="3">
        <v>46</v>
      </c>
      <c r="P3881">
        <v>8</v>
      </c>
      <c r="Q3881" t="s">
        <v>7880</v>
      </c>
    </row>
    <row r="3882" spans="1:17" x14ac:dyDescent="0.25">
      <c r="A3882" t="s">
        <v>5128</v>
      </c>
      <c r="B3882" s="1">
        <v>41412</v>
      </c>
      <c r="C3882" t="s">
        <v>4008</v>
      </c>
      <c r="D3882" t="s">
        <v>230</v>
      </c>
      <c r="E3882" t="s">
        <v>231</v>
      </c>
      <c r="F3882" t="s">
        <v>231</v>
      </c>
      <c r="G3882" t="s">
        <v>20</v>
      </c>
      <c r="H3882" t="s">
        <v>31</v>
      </c>
      <c r="I3882" t="s">
        <v>54</v>
      </c>
      <c r="J3882" t="s">
        <v>107</v>
      </c>
      <c r="K3882" t="s">
        <v>186</v>
      </c>
      <c r="L3882" t="s">
        <v>5129</v>
      </c>
      <c r="M3882" s="2">
        <v>0</v>
      </c>
      <c r="N3882" s="3">
        <v>114</v>
      </c>
      <c r="O3882" s="3">
        <v>21</v>
      </c>
      <c r="P3882">
        <v>4</v>
      </c>
      <c r="Q3882" t="s">
        <v>7880</v>
      </c>
    </row>
    <row r="3883" spans="1:17" x14ac:dyDescent="0.25">
      <c r="A3883" t="s">
        <v>5130</v>
      </c>
      <c r="B3883" s="1">
        <v>41415</v>
      </c>
      <c r="C3883" t="s">
        <v>1174</v>
      </c>
      <c r="D3883" t="s">
        <v>73</v>
      </c>
      <c r="E3883" t="s">
        <v>196</v>
      </c>
      <c r="F3883" t="s">
        <v>2391</v>
      </c>
      <c r="G3883" t="s">
        <v>76</v>
      </c>
      <c r="H3883" t="s">
        <v>31</v>
      </c>
      <c r="I3883" t="s">
        <v>32</v>
      </c>
      <c r="J3883" t="s">
        <v>24</v>
      </c>
      <c r="K3883" t="s">
        <v>169</v>
      </c>
      <c r="L3883" t="s">
        <v>3820</v>
      </c>
      <c r="M3883" s="2">
        <v>0</v>
      </c>
      <c r="N3883" s="3">
        <v>49</v>
      </c>
      <c r="O3883" s="3">
        <v>22</v>
      </c>
      <c r="P3883">
        <v>2</v>
      </c>
      <c r="Q3883" t="s">
        <v>7881</v>
      </c>
    </row>
    <row r="3884" spans="1:17" x14ac:dyDescent="0.25">
      <c r="A3884" t="s">
        <v>5131</v>
      </c>
      <c r="B3884" s="1">
        <v>41416</v>
      </c>
      <c r="C3884" t="s">
        <v>5132</v>
      </c>
      <c r="D3884" t="s">
        <v>73</v>
      </c>
      <c r="E3884" t="s">
        <v>166</v>
      </c>
      <c r="F3884" t="s">
        <v>394</v>
      </c>
      <c r="G3884" t="s">
        <v>76</v>
      </c>
      <c r="H3884" t="s">
        <v>31</v>
      </c>
      <c r="I3884" t="s">
        <v>32</v>
      </c>
      <c r="J3884" t="s">
        <v>24</v>
      </c>
      <c r="K3884" t="s">
        <v>43</v>
      </c>
      <c r="L3884" t="s">
        <v>1484</v>
      </c>
      <c r="M3884" s="2">
        <v>0</v>
      </c>
      <c r="N3884" s="3">
        <v>40</v>
      </c>
      <c r="O3884" s="3">
        <v>13</v>
      </c>
      <c r="P3884">
        <v>2</v>
      </c>
      <c r="Q3884" t="s">
        <v>7881</v>
      </c>
    </row>
    <row r="3885" spans="1:17" x14ac:dyDescent="0.25">
      <c r="A3885" t="s">
        <v>5131</v>
      </c>
      <c r="B3885" s="1">
        <v>41416</v>
      </c>
      <c r="C3885" t="s">
        <v>5132</v>
      </c>
      <c r="D3885" t="s">
        <v>73</v>
      </c>
      <c r="E3885" t="s">
        <v>166</v>
      </c>
      <c r="F3885" t="s">
        <v>394</v>
      </c>
      <c r="G3885" t="s">
        <v>76</v>
      </c>
      <c r="H3885" t="s">
        <v>31</v>
      </c>
      <c r="I3885" t="s">
        <v>32</v>
      </c>
      <c r="J3885" t="s">
        <v>24</v>
      </c>
      <c r="K3885" t="s">
        <v>50</v>
      </c>
      <c r="L3885" t="s">
        <v>986</v>
      </c>
      <c r="M3885" s="2">
        <v>0.4</v>
      </c>
      <c r="N3885" s="3">
        <v>765</v>
      </c>
      <c r="O3885" s="3">
        <v>-179</v>
      </c>
      <c r="P3885">
        <v>9</v>
      </c>
      <c r="Q3885" t="s">
        <v>7881</v>
      </c>
    </row>
    <row r="3886" spans="1:17" x14ac:dyDescent="0.25">
      <c r="A3886" t="s">
        <v>5131</v>
      </c>
      <c r="B3886" s="1">
        <v>41416</v>
      </c>
      <c r="C3886" t="s">
        <v>5132</v>
      </c>
      <c r="D3886" t="s">
        <v>73</v>
      </c>
      <c r="E3886" t="s">
        <v>166</v>
      </c>
      <c r="F3886" t="s">
        <v>394</v>
      </c>
      <c r="G3886" t="s">
        <v>76</v>
      </c>
      <c r="H3886" t="s">
        <v>31</v>
      </c>
      <c r="I3886" t="s">
        <v>32</v>
      </c>
      <c r="J3886" t="s">
        <v>107</v>
      </c>
      <c r="K3886" t="s">
        <v>186</v>
      </c>
      <c r="L3886" t="s">
        <v>4695</v>
      </c>
      <c r="M3886" s="2">
        <v>0</v>
      </c>
      <c r="N3886" s="3">
        <v>54</v>
      </c>
      <c r="O3886" s="3">
        <v>5</v>
      </c>
      <c r="P3886">
        <v>2</v>
      </c>
      <c r="Q3886" t="s">
        <v>7881</v>
      </c>
    </row>
    <row r="3887" spans="1:17" x14ac:dyDescent="0.25">
      <c r="A3887" t="s">
        <v>5133</v>
      </c>
      <c r="B3887" s="1">
        <v>41416</v>
      </c>
      <c r="C3887" t="s">
        <v>729</v>
      </c>
      <c r="D3887" t="s">
        <v>38</v>
      </c>
      <c r="E3887" t="s">
        <v>495</v>
      </c>
      <c r="F3887" t="s">
        <v>930</v>
      </c>
      <c r="G3887" t="s">
        <v>41</v>
      </c>
      <c r="H3887" t="s">
        <v>47</v>
      </c>
      <c r="I3887" t="s">
        <v>32</v>
      </c>
      <c r="J3887" t="s">
        <v>34</v>
      </c>
      <c r="K3887" t="s">
        <v>35</v>
      </c>
      <c r="L3887" t="s">
        <v>428</v>
      </c>
      <c r="M3887" s="2">
        <v>0.1</v>
      </c>
      <c r="N3887" s="3">
        <v>374</v>
      </c>
      <c r="O3887" s="3">
        <v>-21</v>
      </c>
      <c r="P3887">
        <v>1</v>
      </c>
      <c r="Q3887" t="s">
        <v>7881</v>
      </c>
    </row>
    <row r="3888" spans="1:17" x14ac:dyDescent="0.25">
      <c r="A3888" t="s">
        <v>5133</v>
      </c>
      <c r="B3888" s="1">
        <v>41416</v>
      </c>
      <c r="C3888" t="s">
        <v>729</v>
      </c>
      <c r="D3888" t="s">
        <v>38</v>
      </c>
      <c r="E3888" t="s">
        <v>495</v>
      </c>
      <c r="F3888" t="s">
        <v>930</v>
      </c>
      <c r="G3888" t="s">
        <v>41</v>
      </c>
      <c r="H3888" t="s">
        <v>47</v>
      </c>
      <c r="I3888" t="s">
        <v>32</v>
      </c>
      <c r="J3888" t="s">
        <v>34</v>
      </c>
      <c r="K3888" t="s">
        <v>97</v>
      </c>
      <c r="L3888" t="s">
        <v>3368</v>
      </c>
      <c r="M3888" s="2">
        <v>0.1</v>
      </c>
      <c r="N3888" s="3">
        <v>106</v>
      </c>
      <c r="O3888" s="3">
        <v>33</v>
      </c>
      <c r="P3888">
        <v>2</v>
      </c>
      <c r="Q3888" t="s">
        <v>7880</v>
      </c>
    </row>
    <row r="3889" spans="1:17" x14ac:dyDescent="0.25">
      <c r="A3889" t="s">
        <v>5133</v>
      </c>
      <c r="B3889" s="1">
        <v>41416</v>
      </c>
      <c r="C3889" t="s">
        <v>729</v>
      </c>
      <c r="D3889" t="s">
        <v>38</v>
      </c>
      <c r="E3889" t="s">
        <v>495</v>
      </c>
      <c r="F3889" t="s">
        <v>930</v>
      </c>
      <c r="G3889" t="s">
        <v>41</v>
      </c>
      <c r="H3889" t="s">
        <v>47</v>
      </c>
      <c r="I3889" t="s">
        <v>32</v>
      </c>
      <c r="J3889" t="s">
        <v>24</v>
      </c>
      <c r="K3889" t="s">
        <v>43</v>
      </c>
      <c r="L3889" t="s">
        <v>5134</v>
      </c>
      <c r="M3889" s="2">
        <v>0</v>
      </c>
      <c r="N3889" s="3">
        <v>63</v>
      </c>
      <c r="O3889" s="3">
        <v>7</v>
      </c>
      <c r="P3889">
        <v>4</v>
      </c>
      <c r="Q3889" t="s">
        <v>7881</v>
      </c>
    </row>
    <row r="3890" spans="1:17" x14ac:dyDescent="0.25">
      <c r="A3890" t="s">
        <v>5133</v>
      </c>
      <c r="B3890" s="1">
        <v>41416</v>
      </c>
      <c r="C3890" t="s">
        <v>729</v>
      </c>
      <c r="D3890" t="s">
        <v>38</v>
      </c>
      <c r="E3890" t="s">
        <v>495</v>
      </c>
      <c r="F3890" t="s">
        <v>930</v>
      </c>
      <c r="G3890" t="s">
        <v>41</v>
      </c>
      <c r="H3890" t="s">
        <v>47</v>
      </c>
      <c r="I3890" t="s">
        <v>32</v>
      </c>
      <c r="J3890" t="s">
        <v>24</v>
      </c>
      <c r="K3890" t="s">
        <v>78</v>
      </c>
      <c r="L3890" t="s">
        <v>2460</v>
      </c>
      <c r="M3890" s="2">
        <v>0</v>
      </c>
      <c r="N3890" s="3">
        <v>27</v>
      </c>
      <c r="O3890" s="3">
        <v>6</v>
      </c>
      <c r="P3890">
        <v>3</v>
      </c>
      <c r="Q3890" t="s">
        <v>7881</v>
      </c>
    </row>
    <row r="3891" spans="1:17" x14ac:dyDescent="0.25">
      <c r="A3891" t="s">
        <v>5133</v>
      </c>
      <c r="B3891" s="1">
        <v>41416</v>
      </c>
      <c r="C3891" t="s">
        <v>729</v>
      </c>
      <c r="D3891" t="s">
        <v>38</v>
      </c>
      <c r="E3891" t="s">
        <v>495</v>
      </c>
      <c r="F3891" t="s">
        <v>930</v>
      </c>
      <c r="G3891" t="s">
        <v>41</v>
      </c>
      <c r="H3891" t="s">
        <v>47</v>
      </c>
      <c r="I3891" t="s">
        <v>32</v>
      </c>
      <c r="J3891" t="s">
        <v>24</v>
      </c>
      <c r="K3891" t="s">
        <v>78</v>
      </c>
      <c r="L3891" t="s">
        <v>1423</v>
      </c>
      <c r="M3891" s="2">
        <v>0</v>
      </c>
      <c r="N3891" s="3">
        <v>27</v>
      </c>
      <c r="O3891" s="3">
        <v>11</v>
      </c>
      <c r="P3891">
        <v>4</v>
      </c>
      <c r="Q3891" t="s">
        <v>7880</v>
      </c>
    </row>
    <row r="3892" spans="1:17" x14ac:dyDescent="0.25">
      <c r="A3892" t="s">
        <v>5133</v>
      </c>
      <c r="B3892" s="1">
        <v>41416</v>
      </c>
      <c r="C3892" t="s">
        <v>729</v>
      </c>
      <c r="D3892" t="s">
        <v>38</v>
      </c>
      <c r="E3892" t="s">
        <v>495</v>
      </c>
      <c r="F3892" t="s">
        <v>930</v>
      </c>
      <c r="G3892" t="s">
        <v>41</v>
      </c>
      <c r="H3892" t="s">
        <v>47</v>
      </c>
      <c r="I3892" t="s">
        <v>32</v>
      </c>
      <c r="J3892" t="s">
        <v>24</v>
      </c>
      <c r="K3892" t="s">
        <v>78</v>
      </c>
      <c r="L3892" t="s">
        <v>3710</v>
      </c>
      <c r="M3892" s="2">
        <v>0</v>
      </c>
      <c r="N3892" s="3">
        <v>101</v>
      </c>
      <c r="O3892" s="3">
        <v>2</v>
      </c>
      <c r="P3892">
        <v>2</v>
      </c>
      <c r="Q3892" t="s">
        <v>7881</v>
      </c>
    </row>
    <row r="3893" spans="1:17" x14ac:dyDescent="0.25">
      <c r="A3893" t="s">
        <v>5133</v>
      </c>
      <c r="B3893" s="1">
        <v>41416</v>
      </c>
      <c r="C3893" t="s">
        <v>729</v>
      </c>
      <c r="D3893" t="s">
        <v>38</v>
      </c>
      <c r="E3893" t="s">
        <v>495</v>
      </c>
      <c r="F3893" t="s">
        <v>930</v>
      </c>
      <c r="G3893" t="s">
        <v>41</v>
      </c>
      <c r="H3893" t="s">
        <v>47</v>
      </c>
      <c r="I3893" t="s">
        <v>32</v>
      </c>
      <c r="J3893" t="s">
        <v>107</v>
      </c>
      <c r="K3893" t="s">
        <v>147</v>
      </c>
      <c r="L3893" t="s">
        <v>5135</v>
      </c>
      <c r="M3893" s="2">
        <v>0.15</v>
      </c>
      <c r="N3893" s="3">
        <v>736</v>
      </c>
      <c r="O3893" s="3">
        <v>-78</v>
      </c>
      <c r="P3893">
        <v>6</v>
      </c>
      <c r="Q3893" t="s">
        <v>7881</v>
      </c>
    </row>
    <row r="3894" spans="1:17" x14ac:dyDescent="0.25">
      <c r="A3894" t="s">
        <v>5133</v>
      </c>
      <c r="B3894" s="1">
        <v>41416</v>
      </c>
      <c r="C3894" t="s">
        <v>729</v>
      </c>
      <c r="D3894" t="s">
        <v>38</v>
      </c>
      <c r="E3894" t="s">
        <v>495</v>
      </c>
      <c r="F3894" t="s">
        <v>930</v>
      </c>
      <c r="G3894" t="s">
        <v>41</v>
      </c>
      <c r="H3894" t="s">
        <v>47</v>
      </c>
      <c r="I3894" t="s">
        <v>32</v>
      </c>
      <c r="J3894" t="s">
        <v>107</v>
      </c>
      <c r="K3894" t="s">
        <v>108</v>
      </c>
      <c r="L3894" t="s">
        <v>5136</v>
      </c>
      <c r="M3894" s="2">
        <v>0.15</v>
      </c>
      <c r="N3894" s="3">
        <v>212</v>
      </c>
      <c r="O3894" s="3">
        <v>-15</v>
      </c>
      <c r="P3894">
        <v>3</v>
      </c>
      <c r="Q3894" t="s">
        <v>7880</v>
      </c>
    </row>
    <row r="3895" spans="1:17" x14ac:dyDescent="0.25">
      <c r="A3895" t="s">
        <v>5137</v>
      </c>
      <c r="B3895" s="1">
        <v>41417</v>
      </c>
      <c r="C3895" t="s">
        <v>2410</v>
      </c>
      <c r="D3895" t="s">
        <v>101</v>
      </c>
      <c r="E3895" t="s">
        <v>102</v>
      </c>
      <c r="F3895" t="s">
        <v>355</v>
      </c>
      <c r="G3895" t="s">
        <v>41</v>
      </c>
      <c r="H3895" t="s">
        <v>31</v>
      </c>
      <c r="I3895" t="s">
        <v>32</v>
      </c>
      <c r="J3895" t="s">
        <v>34</v>
      </c>
      <c r="K3895" t="s">
        <v>35</v>
      </c>
      <c r="L3895" t="s">
        <v>2696</v>
      </c>
      <c r="M3895" s="2">
        <v>0.6</v>
      </c>
      <c r="N3895" s="3">
        <v>239</v>
      </c>
      <c r="O3895" s="3">
        <v>-131</v>
      </c>
      <c r="P3895">
        <v>4</v>
      </c>
      <c r="Q3895" t="s">
        <v>7880</v>
      </c>
    </row>
    <row r="3896" spans="1:17" x14ac:dyDescent="0.25">
      <c r="A3896" t="s">
        <v>5138</v>
      </c>
      <c r="B3896" s="1">
        <v>41418</v>
      </c>
      <c r="C3896" t="s">
        <v>595</v>
      </c>
      <c r="D3896" t="s">
        <v>101</v>
      </c>
      <c r="E3896" t="s">
        <v>183</v>
      </c>
      <c r="F3896" t="s">
        <v>1772</v>
      </c>
      <c r="G3896" t="s">
        <v>41</v>
      </c>
      <c r="H3896" t="s">
        <v>31</v>
      </c>
      <c r="I3896" t="s">
        <v>54</v>
      </c>
      <c r="J3896" t="s">
        <v>24</v>
      </c>
      <c r="K3896" t="s">
        <v>43</v>
      </c>
      <c r="L3896" t="s">
        <v>1613</v>
      </c>
      <c r="M3896" s="2">
        <v>0</v>
      </c>
      <c r="N3896" s="3">
        <v>349</v>
      </c>
      <c r="O3896" s="3">
        <v>115</v>
      </c>
      <c r="P3896">
        <v>7</v>
      </c>
      <c r="Q3896" t="s">
        <v>7880</v>
      </c>
    </row>
    <row r="3897" spans="1:17" x14ac:dyDescent="0.25">
      <c r="A3897" t="s">
        <v>5138</v>
      </c>
      <c r="B3897" s="1">
        <v>41418</v>
      </c>
      <c r="C3897" t="s">
        <v>595</v>
      </c>
      <c r="D3897" t="s">
        <v>101</v>
      </c>
      <c r="E3897" t="s">
        <v>183</v>
      </c>
      <c r="F3897" t="s">
        <v>1772</v>
      </c>
      <c r="G3897" t="s">
        <v>41</v>
      </c>
      <c r="H3897" t="s">
        <v>31</v>
      </c>
      <c r="I3897" t="s">
        <v>54</v>
      </c>
      <c r="J3897" t="s">
        <v>24</v>
      </c>
      <c r="K3897" t="s">
        <v>43</v>
      </c>
      <c r="L3897" t="s">
        <v>1639</v>
      </c>
      <c r="M3897" s="2">
        <v>0</v>
      </c>
      <c r="N3897" s="3">
        <v>168</v>
      </c>
      <c r="O3897" s="3">
        <v>18</v>
      </c>
      <c r="P3897">
        <v>6</v>
      </c>
      <c r="Q3897" t="s">
        <v>7881</v>
      </c>
    </row>
    <row r="3898" spans="1:17" x14ac:dyDescent="0.25">
      <c r="A3898" t="s">
        <v>5138</v>
      </c>
      <c r="B3898" s="1">
        <v>41418</v>
      </c>
      <c r="C3898" t="s">
        <v>595</v>
      </c>
      <c r="D3898" t="s">
        <v>101</v>
      </c>
      <c r="E3898" t="s">
        <v>183</v>
      </c>
      <c r="F3898" t="s">
        <v>1772</v>
      </c>
      <c r="G3898" t="s">
        <v>41</v>
      </c>
      <c r="H3898" t="s">
        <v>31</v>
      </c>
      <c r="I3898" t="s">
        <v>54</v>
      </c>
      <c r="J3898" t="s">
        <v>24</v>
      </c>
      <c r="K3898" t="s">
        <v>43</v>
      </c>
      <c r="L3898" t="s">
        <v>503</v>
      </c>
      <c r="M3898" s="2">
        <v>0</v>
      </c>
      <c r="N3898" s="3">
        <v>97</v>
      </c>
      <c r="O3898" s="3">
        <v>46</v>
      </c>
      <c r="P3898">
        <v>2</v>
      </c>
      <c r="Q3898" t="s">
        <v>7880</v>
      </c>
    </row>
    <row r="3899" spans="1:17" x14ac:dyDescent="0.25">
      <c r="A3899" t="s">
        <v>5139</v>
      </c>
      <c r="B3899" s="1">
        <v>41418</v>
      </c>
      <c r="C3899" t="s">
        <v>3396</v>
      </c>
      <c r="D3899" t="s">
        <v>28</v>
      </c>
      <c r="E3899" t="s">
        <v>29</v>
      </c>
      <c r="F3899" t="s">
        <v>1378</v>
      </c>
      <c r="G3899" t="s">
        <v>20</v>
      </c>
      <c r="H3899" t="s">
        <v>31</v>
      </c>
      <c r="I3899" t="s">
        <v>32</v>
      </c>
      <c r="J3899" t="s">
        <v>24</v>
      </c>
      <c r="K3899" t="s">
        <v>50</v>
      </c>
      <c r="L3899" t="s">
        <v>1709</v>
      </c>
      <c r="M3899" s="2">
        <v>0</v>
      </c>
      <c r="N3899" s="3">
        <v>397</v>
      </c>
      <c r="O3899" s="3">
        <v>194</v>
      </c>
      <c r="P3899">
        <v>2</v>
      </c>
      <c r="Q3899" t="s">
        <v>7880</v>
      </c>
    </row>
    <row r="3900" spans="1:17" x14ac:dyDescent="0.25">
      <c r="A3900" t="s">
        <v>5140</v>
      </c>
      <c r="B3900" s="1">
        <v>41418</v>
      </c>
      <c r="C3900" t="s">
        <v>2911</v>
      </c>
      <c r="D3900" t="s">
        <v>28</v>
      </c>
      <c r="E3900" t="s">
        <v>29</v>
      </c>
      <c r="F3900" t="s">
        <v>280</v>
      </c>
      <c r="G3900" t="s">
        <v>20</v>
      </c>
      <c r="H3900" t="s">
        <v>21</v>
      </c>
      <c r="I3900" t="s">
        <v>32</v>
      </c>
      <c r="J3900" t="s">
        <v>107</v>
      </c>
      <c r="K3900" t="s">
        <v>147</v>
      </c>
      <c r="L3900" t="s">
        <v>5141</v>
      </c>
      <c r="M3900" s="2">
        <v>0.1</v>
      </c>
      <c r="N3900" s="3">
        <v>573</v>
      </c>
      <c r="O3900" s="3">
        <v>0</v>
      </c>
      <c r="P3900">
        <v>2</v>
      </c>
      <c r="Q3900" t="s">
        <v>7880</v>
      </c>
    </row>
    <row r="3901" spans="1:17" x14ac:dyDescent="0.25">
      <c r="A3901" t="s">
        <v>5142</v>
      </c>
      <c r="B3901" s="1">
        <v>41419</v>
      </c>
      <c r="C3901" t="s">
        <v>354</v>
      </c>
      <c r="D3901" t="s">
        <v>38</v>
      </c>
      <c r="E3901" t="s">
        <v>178</v>
      </c>
      <c r="F3901" t="s">
        <v>4004</v>
      </c>
      <c r="G3901" t="s">
        <v>41</v>
      </c>
      <c r="H3901" t="s">
        <v>21</v>
      </c>
      <c r="I3901" t="s">
        <v>32</v>
      </c>
      <c r="J3901" t="s">
        <v>34</v>
      </c>
      <c r="K3901" t="s">
        <v>35</v>
      </c>
      <c r="L3901" t="s">
        <v>2503</v>
      </c>
      <c r="M3901" s="2">
        <v>0.1</v>
      </c>
      <c r="N3901" s="3">
        <v>1488</v>
      </c>
      <c r="O3901" s="3">
        <v>132</v>
      </c>
      <c r="P3901">
        <v>4</v>
      </c>
      <c r="Q3901" t="s">
        <v>7881</v>
      </c>
    </row>
    <row r="3902" spans="1:17" x14ac:dyDescent="0.25">
      <c r="A3902" t="s">
        <v>5143</v>
      </c>
      <c r="B3902" s="1">
        <v>41421</v>
      </c>
      <c r="C3902" t="s">
        <v>2028</v>
      </c>
      <c r="D3902" t="s">
        <v>28</v>
      </c>
      <c r="E3902" t="s">
        <v>2979</v>
      </c>
      <c r="F3902" t="s">
        <v>3058</v>
      </c>
      <c r="G3902" t="s">
        <v>20</v>
      </c>
      <c r="H3902" t="s">
        <v>31</v>
      </c>
      <c r="I3902" t="s">
        <v>22</v>
      </c>
      <c r="J3902" t="s">
        <v>24</v>
      </c>
      <c r="K3902" t="s">
        <v>43</v>
      </c>
      <c r="L3902" t="s">
        <v>476</v>
      </c>
      <c r="M3902" s="2">
        <v>0</v>
      </c>
      <c r="N3902" s="3">
        <v>129</v>
      </c>
      <c r="O3902" s="3">
        <v>49</v>
      </c>
      <c r="P3902">
        <v>4</v>
      </c>
      <c r="Q3902" t="s">
        <v>7880</v>
      </c>
    </row>
    <row r="3903" spans="1:17" x14ac:dyDescent="0.25">
      <c r="A3903" t="s">
        <v>5143</v>
      </c>
      <c r="B3903" s="1">
        <v>41421</v>
      </c>
      <c r="C3903" t="s">
        <v>2028</v>
      </c>
      <c r="D3903" t="s">
        <v>28</v>
      </c>
      <c r="E3903" t="s">
        <v>2979</v>
      </c>
      <c r="F3903" t="s">
        <v>3058</v>
      </c>
      <c r="G3903" t="s">
        <v>20</v>
      </c>
      <c r="H3903" t="s">
        <v>31</v>
      </c>
      <c r="I3903" t="s">
        <v>22</v>
      </c>
      <c r="J3903" t="s">
        <v>107</v>
      </c>
      <c r="K3903" t="s">
        <v>108</v>
      </c>
      <c r="L3903" t="s">
        <v>1221</v>
      </c>
      <c r="M3903" s="2">
        <v>0</v>
      </c>
      <c r="N3903" s="3">
        <v>484</v>
      </c>
      <c r="O3903" s="3">
        <v>213</v>
      </c>
      <c r="P3903">
        <v>4</v>
      </c>
      <c r="Q3903" t="s">
        <v>7881</v>
      </c>
    </row>
    <row r="3904" spans="1:17" x14ac:dyDescent="0.25">
      <c r="A3904" t="s">
        <v>5144</v>
      </c>
      <c r="B3904" s="1">
        <v>41421</v>
      </c>
      <c r="C3904" t="s">
        <v>290</v>
      </c>
      <c r="D3904" t="s">
        <v>101</v>
      </c>
      <c r="E3904" t="s">
        <v>183</v>
      </c>
      <c r="F3904" t="s">
        <v>4142</v>
      </c>
      <c r="G3904" t="s">
        <v>41</v>
      </c>
      <c r="H3904" t="s">
        <v>47</v>
      </c>
      <c r="I3904" t="s">
        <v>32</v>
      </c>
      <c r="J3904" t="s">
        <v>24</v>
      </c>
      <c r="K3904" t="s">
        <v>43</v>
      </c>
      <c r="L3904" t="s">
        <v>298</v>
      </c>
      <c r="M3904" s="2">
        <v>0</v>
      </c>
      <c r="N3904" s="3">
        <v>181</v>
      </c>
      <c r="O3904" s="3">
        <v>29</v>
      </c>
      <c r="P3904">
        <v>6</v>
      </c>
      <c r="Q3904" t="s">
        <v>7881</v>
      </c>
    </row>
    <row r="3905" spans="1:17" x14ac:dyDescent="0.25">
      <c r="A3905" t="s">
        <v>5144</v>
      </c>
      <c r="B3905" s="1">
        <v>41421</v>
      </c>
      <c r="C3905" t="s">
        <v>290</v>
      </c>
      <c r="D3905" t="s">
        <v>101</v>
      </c>
      <c r="E3905" t="s">
        <v>183</v>
      </c>
      <c r="F3905" t="s">
        <v>4142</v>
      </c>
      <c r="G3905" t="s">
        <v>41</v>
      </c>
      <c r="H3905" t="s">
        <v>47</v>
      </c>
      <c r="I3905" t="s">
        <v>32</v>
      </c>
      <c r="J3905" t="s">
        <v>24</v>
      </c>
      <c r="K3905" t="s">
        <v>50</v>
      </c>
      <c r="L3905" t="s">
        <v>2091</v>
      </c>
      <c r="M3905" s="2">
        <v>0.1</v>
      </c>
      <c r="N3905" s="3">
        <v>97</v>
      </c>
      <c r="O3905" s="3">
        <v>2</v>
      </c>
      <c r="P3905">
        <v>2</v>
      </c>
      <c r="Q3905" t="s">
        <v>7881</v>
      </c>
    </row>
    <row r="3906" spans="1:17" x14ac:dyDescent="0.25">
      <c r="A3906" t="s">
        <v>5144</v>
      </c>
      <c r="B3906" s="1">
        <v>41421</v>
      </c>
      <c r="C3906" t="s">
        <v>290</v>
      </c>
      <c r="D3906" t="s">
        <v>101</v>
      </c>
      <c r="E3906" t="s">
        <v>183</v>
      </c>
      <c r="F3906" t="s">
        <v>4142</v>
      </c>
      <c r="G3906" t="s">
        <v>41</v>
      </c>
      <c r="H3906" t="s">
        <v>47</v>
      </c>
      <c r="I3906" t="s">
        <v>32</v>
      </c>
      <c r="J3906" t="s">
        <v>107</v>
      </c>
      <c r="K3906" t="s">
        <v>136</v>
      </c>
      <c r="L3906" t="s">
        <v>777</v>
      </c>
      <c r="M3906" s="2">
        <v>0</v>
      </c>
      <c r="N3906" s="3">
        <v>1063</v>
      </c>
      <c r="O3906" s="3">
        <v>266</v>
      </c>
      <c r="P3906">
        <v>7</v>
      </c>
      <c r="Q3906" t="s">
        <v>7880</v>
      </c>
    </row>
    <row r="3907" spans="1:17" x14ac:dyDescent="0.25">
      <c r="A3907" t="s">
        <v>5145</v>
      </c>
      <c r="B3907" s="1">
        <v>41422</v>
      </c>
      <c r="C3907" t="s">
        <v>1079</v>
      </c>
      <c r="D3907" t="s">
        <v>101</v>
      </c>
      <c r="E3907" t="s">
        <v>256</v>
      </c>
      <c r="F3907" t="s">
        <v>518</v>
      </c>
      <c r="G3907" t="s">
        <v>41</v>
      </c>
      <c r="H3907" t="s">
        <v>31</v>
      </c>
      <c r="I3907" t="s">
        <v>32</v>
      </c>
      <c r="J3907" t="s">
        <v>34</v>
      </c>
      <c r="K3907" t="s">
        <v>89</v>
      </c>
      <c r="L3907" t="s">
        <v>3557</v>
      </c>
      <c r="M3907" s="2">
        <v>0.35</v>
      </c>
      <c r="N3907" s="3">
        <v>1726</v>
      </c>
      <c r="O3907" s="3">
        <v>-478</v>
      </c>
      <c r="P3907">
        <v>5</v>
      </c>
      <c r="Q3907" t="s">
        <v>7880</v>
      </c>
    </row>
    <row r="3908" spans="1:17" x14ac:dyDescent="0.25">
      <c r="A3908" t="s">
        <v>5145</v>
      </c>
      <c r="B3908" s="1">
        <v>41422</v>
      </c>
      <c r="C3908" t="s">
        <v>1079</v>
      </c>
      <c r="D3908" t="s">
        <v>101</v>
      </c>
      <c r="E3908" t="s">
        <v>256</v>
      </c>
      <c r="F3908" t="s">
        <v>518</v>
      </c>
      <c r="G3908" t="s">
        <v>41</v>
      </c>
      <c r="H3908" t="s">
        <v>31</v>
      </c>
      <c r="I3908" t="s">
        <v>32</v>
      </c>
      <c r="J3908" t="s">
        <v>24</v>
      </c>
      <c r="K3908" t="s">
        <v>43</v>
      </c>
      <c r="L3908" t="s">
        <v>98</v>
      </c>
      <c r="M3908" s="2">
        <v>0</v>
      </c>
      <c r="N3908" s="3">
        <v>154</v>
      </c>
      <c r="O3908" s="3">
        <v>29</v>
      </c>
      <c r="P3908">
        <v>3</v>
      </c>
      <c r="Q3908" t="s">
        <v>7881</v>
      </c>
    </row>
    <row r="3909" spans="1:17" x14ac:dyDescent="0.25">
      <c r="A3909" t="s">
        <v>5145</v>
      </c>
      <c r="B3909" s="1">
        <v>41422</v>
      </c>
      <c r="C3909" t="s">
        <v>1079</v>
      </c>
      <c r="D3909" t="s">
        <v>101</v>
      </c>
      <c r="E3909" t="s">
        <v>256</v>
      </c>
      <c r="F3909" t="s">
        <v>518</v>
      </c>
      <c r="G3909" t="s">
        <v>41</v>
      </c>
      <c r="H3909" t="s">
        <v>31</v>
      </c>
      <c r="I3909" t="s">
        <v>32</v>
      </c>
      <c r="J3909" t="s">
        <v>24</v>
      </c>
      <c r="K3909" t="s">
        <v>78</v>
      </c>
      <c r="L3909" t="s">
        <v>2942</v>
      </c>
      <c r="M3909" s="2">
        <v>0</v>
      </c>
      <c r="N3909" s="3">
        <v>61</v>
      </c>
      <c r="O3909" s="3">
        <v>28</v>
      </c>
      <c r="P3909">
        <v>2</v>
      </c>
      <c r="Q3909" t="s">
        <v>7881</v>
      </c>
    </row>
    <row r="3910" spans="1:17" x14ac:dyDescent="0.25">
      <c r="A3910" t="s">
        <v>5145</v>
      </c>
      <c r="B3910" s="1">
        <v>41422</v>
      </c>
      <c r="C3910" t="s">
        <v>1079</v>
      </c>
      <c r="D3910" t="s">
        <v>101</v>
      </c>
      <c r="E3910" t="s">
        <v>256</v>
      </c>
      <c r="F3910" t="s">
        <v>518</v>
      </c>
      <c r="G3910" t="s">
        <v>41</v>
      </c>
      <c r="H3910" t="s">
        <v>31</v>
      </c>
      <c r="I3910" t="s">
        <v>32</v>
      </c>
      <c r="J3910" t="s">
        <v>107</v>
      </c>
      <c r="K3910" t="s">
        <v>147</v>
      </c>
      <c r="L3910" t="s">
        <v>2382</v>
      </c>
      <c r="M3910" s="2">
        <v>0</v>
      </c>
      <c r="N3910" s="3">
        <v>578</v>
      </c>
      <c r="O3910" s="3">
        <v>139</v>
      </c>
      <c r="P3910">
        <v>3</v>
      </c>
      <c r="Q3910" t="s">
        <v>7881</v>
      </c>
    </row>
    <row r="3911" spans="1:17" x14ac:dyDescent="0.25">
      <c r="A3911" t="s">
        <v>5145</v>
      </c>
      <c r="B3911" s="1">
        <v>41422</v>
      </c>
      <c r="C3911" t="s">
        <v>1079</v>
      </c>
      <c r="D3911" t="s">
        <v>101</v>
      </c>
      <c r="E3911" t="s">
        <v>256</v>
      </c>
      <c r="F3911" t="s">
        <v>518</v>
      </c>
      <c r="G3911" t="s">
        <v>41</v>
      </c>
      <c r="H3911" t="s">
        <v>31</v>
      </c>
      <c r="I3911" t="s">
        <v>32</v>
      </c>
      <c r="J3911" t="s">
        <v>107</v>
      </c>
      <c r="K3911" t="s">
        <v>147</v>
      </c>
      <c r="L3911" t="s">
        <v>5146</v>
      </c>
      <c r="M3911" s="2">
        <v>0</v>
      </c>
      <c r="N3911" s="3">
        <v>1899</v>
      </c>
      <c r="O3911" s="3">
        <v>228</v>
      </c>
      <c r="P3911">
        <v>5</v>
      </c>
      <c r="Q3911" t="s">
        <v>7881</v>
      </c>
    </row>
    <row r="3912" spans="1:17" x14ac:dyDescent="0.25">
      <c r="A3912" t="s">
        <v>5147</v>
      </c>
      <c r="B3912" s="1">
        <v>41422</v>
      </c>
      <c r="C3912" t="s">
        <v>2215</v>
      </c>
      <c r="D3912" t="s">
        <v>28</v>
      </c>
      <c r="E3912" t="s">
        <v>29</v>
      </c>
      <c r="F3912" t="s">
        <v>3662</v>
      </c>
      <c r="G3912" t="s">
        <v>20</v>
      </c>
      <c r="H3912" t="s">
        <v>31</v>
      </c>
      <c r="I3912" t="s">
        <v>22</v>
      </c>
      <c r="J3912" t="s">
        <v>34</v>
      </c>
      <c r="K3912" t="s">
        <v>97</v>
      </c>
      <c r="L3912" t="s">
        <v>1792</v>
      </c>
      <c r="M3912" s="2">
        <v>0</v>
      </c>
      <c r="N3912" s="3">
        <v>205</v>
      </c>
      <c r="O3912" s="3">
        <v>80</v>
      </c>
      <c r="P3912">
        <v>3</v>
      </c>
      <c r="Q3912" t="s">
        <v>7881</v>
      </c>
    </row>
    <row r="3913" spans="1:17" x14ac:dyDescent="0.25">
      <c r="A3913" t="s">
        <v>5148</v>
      </c>
      <c r="B3913" s="1">
        <v>41422</v>
      </c>
      <c r="C3913" t="s">
        <v>2067</v>
      </c>
      <c r="D3913" t="s">
        <v>73</v>
      </c>
      <c r="E3913" t="s">
        <v>166</v>
      </c>
      <c r="F3913" t="s">
        <v>394</v>
      </c>
      <c r="G3913" t="s">
        <v>76</v>
      </c>
      <c r="H3913" t="s">
        <v>31</v>
      </c>
      <c r="I3913" t="s">
        <v>22</v>
      </c>
      <c r="J3913" t="s">
        <v>24</v>
      </c>
      <c r="K3913" t="s">
        <v>169</v>
      </c>
      <c r="L3913" t="s">
        <v>1557</v>
      </c>
      <c r="M3913" s="2">
        <v>0</v>
      </c>
      <c r="N3913" s="3">
        <v>229</v>
      </c>
      <c r="O3913" s="3">
        <v>75</v>
      </c>
      <c r="P3913">
        <v>5</v>
      </c>
      <c r="Q3913" t="s">
        <v>7880</v>
      </c>
    </row>
    <row r="3914" spans="1:17" x14ac:dyDescent="0.25">
      <c r="A3914" t="s">
        <v>5149</v>
      </c>
      <c r="B3914" s="1">
        <v>41422</v>
      </c>
      <c r="C3914" t="s">
        <v>416</v>
      </c>
      <c r="D3914" t="s">
        <v>73</v>
      </c>
      <c r="E3914" t="s">
        <v>207</v>
      </c>
      <c r="F3914" t="s">
        <v>5150</v>
      </c>
      <c r="G3914" t="s">
        <v>76</v>
      </c>
      <c r="H3914" t="s">
        <v>31</v>
      </c>
      <c r="I3914" t="s">
        <v>32</v>
      </c>
      <c r="J3914" t="s">
        <v>107</v>
      </c>
      <c r="K3914" t="s">
        <v>147</v>
      </c>
      <c r="L3914" t="s">
        <v>1124</v>
      </c>
      <c r="M3914" s="2">
        <v>0</v>
      </c>
      <c r="N3914" s="3">
        <v>143</v>
      </c>
      <c r="O3914" s="3">
        <v>3</v>
      </c>
      <c r="P3914">
        <v>1</v>
      </c>
      <c r="Q3914" t="s">
        <v>7881</v>
      </c>
    </row>
    <row r="3915" spans="1:17" x14ac:dyDescent="0.25">
      <c r="A3915" t="s">
        <v>5151</v>
      </c>
      <c r="B3915" s="1">
        <v>41422</v>
      </c>
      <c r="C3915" t="s">
        <v>1844</v>
      </c>
      <c r="D3915" t="s">
        <v>18</v>
      </c>
      <c r="E3915" t="s">
        <v>19</v>
      </c>
      <c r="F3915" t="s">
        <v>19</v>
      </c>
      <c r="G3915" t="s">
        <v>20</v>
      </c>
      <c r="H3915" t="s">
        <v>47</v>
      </c>
      <c r="I3915" t="s">
        <v>95</v>
      </c>
      <c r="J3915" t="s">
        <v>24</v>
      </c>
      <c r="K3915" t="s">
        <v>43</v>
      </c>
      <c r="L3915" t="s">
        <v>5152</v>
      </c>
      <c r="M3915" s="2">
        <v>0.5</v>
      </c>
      <c r="N3915" s="3">
        <v>112</v>
      </c>
      <c r="O3915" s="3">
        <v>-69</v>
      </c>
      <c r="P3915">
        <v>5</v>
      </c>
      <c r="Q3915" t="s">
        <v>7881</v>
      </c>
    </row>
    <row r="3916" spans="1:17" x14ac:dyDescent="0.25">
      <c r="A3916" t="s">
        <v>5151</v>
      </c>
      <c r="B3916" s="1">
        <v>41422</v>
      </c>
      <c r="C3916" t="s">
        <v>1844</v>
      </c>
      <c r="D3916" t="s">
        <v>18</v>
      </c>
      <c r="E3916" t="s">
        <v>19</v>
      </c>
      <c r="F3916" t="s">
        <v>19</v>
      </c>
      <c r="G3916" t="s">
        <v>20</v>
      </c>
      <c r="H3916" t="s">
        <v>47</v>
      </c>
      <c r="I3916" t="s">
        <v>95</v>
      </c>
      <c r="J3916" t="s">
        <v>24</v>
      </c>
      <c r="K3916" t="s">
        <v>78</v>
      </c>
      <c r="L3916" t="s">
        <v>948</v>
      </c>
      <c r="M3916" s="2">
        <v>0.5</v>
      </c>
      <c r="N3916" s="3">
        <v>12</v>
      </c>
      <c r="O3916" s="3">
        <v>-6</v>
      </c>
      <c r="P3916">
        <v>2</v>
      </c>
      <c r="Q3916" t="s">
        <v>7881</v>
      </c>
    </row>
    <row r="3917" spans="1:17" x14ac:dyDescent="0.25">
      <c r="A3917" t="s">
        <v>5153</v>
      </c>
      <c r="B3917" s="1">
        <v>41423</v>
      </c>
      <c r="C3917" t="s">
        <v>2452</v>
      </c>
      <c r="D3917" t="s">
        <v>38</v>
      </c>
      <c r="E3917" t="s">
        <v>178</v>
      </c>
      <c r="F3917" t="s">
        <v>4137</v>
      </c>
      <c r="G3917" t="s">
        <v>41</v>
      </c>
      <c r="H3917" t="s">
        <v>21</v>
      </c>
      <c r="I3917" t="s">
        <v>32</v>
      </c>
      <c r="J3917" t="s">
        <v>24</v>
      </c>
      <c r="K3917" t="s">
        <v>43</v>
      </c>
      <c r="L3917" t="s">
        <v>3217</v>
      </c>
      <c r="M3917" s="2">
        <v>0</v>
      </c>
      <c r="N3917" s="3">
        <v>60</v>
      </c>
      <c r="O3917" s="3">
        <v>16</v>
      </c>
      <c r="P3917">
        <v>3</v>
      </c>
      <c r="Q3917" t="s">
        <v>7881</v>
      </c>
    </row>
    <row r="3918" spans="1:17" x14ac:dyDescent="0.25">
      <c r="A3918" t="s">
        <v>5153</v>
      </c>
      <c r="B3918" s="1">
        <v>41423</v>
      </c>
      <c r="C3918" t="s">
        <v>2452</v>
      </c>
      <c r="D3918" t="s">
        <v>38</v>
      </c>
      <c r="E3918" t="s">
        <v>178</v>
      </c>
      <c r="F3918" t="s">
        <v>4137</v>
      </c>
      <c r="G3918" t="s">
        <v>41</v>
      </c>
      <c r="H3918" t="s">
        <v>21</v>
      </c>
      <c r="I3918" t="s">
        <v>32</v>
      </c>
      <c r="J3918" t="s">
        <v>24</v>
      </c>
      <c r="K3918" t="s">
        <v>50</v>
      </c>
      <c r="L3918" t="s">
        <v>3571</v>
      </c>
      <c r="M3918" s="2">
        <v>0.1</v>
      </c>
      <c r="N3918" s="3">
        <v>45</v>
      </c>
      <c r="O3918" s="3">
        <v>7</v>
      </c>
      <c r="P3918">
        <v>3</v>
      </c>
      <c r="Q3918" t="s">
        <v>7881</v>
      </c>
    </row>
    <row r="3919" spans="1:17" x14ac:dyDescent="0.25">
      <c r="A3919" t="s">
        <v>5154</v>
      </c>
      <c r="B3919" s="1">
        <v>41423</v>
      </c>
      <c r="C3919" t="s">
        <v>459</v>
      </c>
      <c r="D3919" t="s">
        <v>119</v>
      </c>
      <c r="E3919" t="s">
        <v>926</v>
      </c>
      <c r="F3919" t="s">
        <v>3597</v>
      </c>
      <c r="G3919" t="s">
        <v>41</v>
      </c>
      <c r="H3919" t="s">
        <v>31</v>
      </c>
      <c r="I3919" t="s">
        <v>32</v>
      </c>
      <c r="J3919" t="s">
        <v>107</v>
      </c>
      <c r="K3919" t="s">
        <v>147</v>
      </c>
      <c r="L3919" t="s">
        <v>701</v>
      </c>
      <c r="M3919" s="2">
        <v>0.5</v>
      </c>
      <c r="N3919" s="3">
        <v>393</v>
      </c>
      <c r="O3919" s="3">
        <v>-306</v>
      </c>
      <c r="P3919">
        <v>3</v>
      </c>
      <c r="Q3919" t="s">
        <v>7881</v>
      </c>
    </row>
    <row r="3920" spans="1:17" x14ac:dyDescent="0.25">
      <c r="A3920" t="s">
        <v>5155</v>
      </c>
      <c r="B3920" s="1">
        <v>41424</v>
      </c>
      <c r="C3920" t="s">
        <v>1906</v>
      </c>
      <c r="D3920" t="s">
        <v>38</v>
      </c>
      <c r="E3920" t="s">
        <v>39</v>
      </c>
      <c r="F3920" t="s">
        <v>1030</v>
      </c>
      <c r="G3920" t="s">
        <v>41</v>
      </c>
      <c r="H3920" t="s">
        <v>31</v>
      </c>
      <c r="I3920" t="s">
        <v>32</v>
      </c>
      <c r="J3920" t="s">
        <v>24</v>
      </c>
      <c r="K3920" t="s">
        <v>78</v>
      </c>
      <c r="L3920" t="s">
        <v>2377</v>
      </c>
      <c r="M3920" s="2">
        <v>0</v>
      </c>
      <c r="N3920" s="3">
        <v>147</v>
      </c>
      <c r="O3920" s="3">
        <v>31</v>
      </c>
      <c r="P3920">
        <v>5</v>
      </c>
      <c r="Q3920" t="s">
        <v>7880</v>
      </c>
    </row>
    <row r="3921" spans="1:17" x14ac:dyDescent="0.25">
      <c r="A3921" t="s">
        <v>5156</v>
      </c>
      <c r="B3921" s="1">
        <v>41424</v>
      </c>
      <c r="C3921" t="s">
        <v>707</v>
      </c>
      <c r="D3921" t="s">
        <v>101</v>
      </c>
      <c r="E3921" t="s">
        <v>471</v>
      </c>
      <c r="F3921" t="s">
        <v>5089</v>
      </c>
      <c r="G3921" t="s">
        <v>41</v>
      </c>
      <c r="H3921" t="s">
        <v>21</v>
      </c>
      <c r="I3921" t="s">
        <v>54</v>
      </c>
      <c r="J3921" t="s">
        <v>24</v>
      </c>
      <c r="K3921" t="s">
        <v>43</v>
      </c>
      <c r="L3921" t="s">
        <v>2001</v>
      </c>
      <c r="M3921" s="2">
        <v>0</v>
      </c>
      <c r="N3921" s="3">
        <v>269</v>
      </c>
      <c r="O3921" s="3">
        <v>21</v>
      </c>
      <c r="P3921">
        <v>5</v>
      </c>
      <c r="Q3921" t="s">
        <v>7880</v>
      </c>
    </row>
    <row r="3922" spans="1:17" x14ac:dyDescent="0.25">
      <c r="A3922" t="s">
        <v>5156</v>
      </c>
      <c r="B3922" s="1">
        <v>41424</v>
      </c>
      <c r="C3922" t="s">
        <v>707</v>
      </c>
      <c r="D3922" t="s">
        <v>101</v>
      </c>
      <c r="E3922" t="s">
        <v>471</v>
      </c>
      <c r="F3922" t="s">
        <v>5089</v>
      </c>
      <c r="G3922" t="s">
        <v>41</v>
      </c>
      <c r="H3922" t="s">
        <v>21</v>
      </c>
      <c r="I3922" t="s">
        <v>54</v>
      </c>
      <c r="J3922" t="s">
        <v>24</v>
      </c>
      <c r="K3922" t="s">
        <v>43</v>
      </c>
      <c r="L3922" t="s">
        <v>1562</v>
      </c>
      <c r="M3922" s="2">
        <v>0</v>
      </c>
      <c r="N3922" s="3">
        <v>194</v>
      </c>
      <c r="O3922" s="3">
        <v>84</v>
      </c>
      <c r="P3922">
        <v>4</v>
      </c>
      <c r="Q3922" t="s">
        <v>7880</v>
      </c>
    </row>
    <row r="3923" spans="1:17" x14ac:dyDescent="0.25">
      <c r="A3923" t="s">
        <v>5156</v>
      </c>
      <c r="B3923" s="1">
        <v>41424</v>
      </c>
      <c r="C3923" t="s">
        <v>707</v>
      </c>
      <c r="D3923" t="s">
        <v>101</v>
      </c>
      <c r="E3923" t="s">
        <v>471</v>
      </c>
      <c r="F3923" t="s">
        <v>5089</v>
      </c>
      <c r="G3923" t="s">
        <v>41</v>
      </c>
      <c r="H3923" t="s">
        <v>21</v>
      </c>
      <c r="I3923" t="s">
        <v>54</v>
      </c>
      <c r="J3923" t="s">
        <v>107</v>
      </c>
      <c r="K3923" t="s">
        <v>186</v>
      </c>
      <c r="L3923" t="s">
        <v>5157</v>
      </c>
      <c r="M3923" s="2">
        <v>0</v>
      </c>
      <c r="N3923" s="3">
        <v>85</v>
      </c>
      <c r="O3923" s="3">
        <v>3</v>
      </c>
      <c r="P3923">
        <v>3</v>
      </c>
      <c r="Q3923" t="s">
        <v>7880</v>
      </c>
    </row>
    <row r="3924" spans="1:17" x14ac:dyDescent="0.25">
      <c r="A3924" t="s">
        <v>5156</v>
      </c>
      <c r="B3924" s="1">
        <v>41424</v>
      </c>
      <c r="C3924" t="s">
        <v>707</v>
      </c>
      <c r="D3924" t="s">
        <v>101</v>
      </c>
      <c r="E3924" t="s">
        <v>471</v>
      </c>
      <c r="F3924" t="s">
        <v>5089</v>
      </c>
      <c r="G3924" t="s">
        <v>41</v>
      </c>
      <c r="H3924" t="s">
        <v>21</v>
      </c>
      <c r="I3924" t="s">
        <v>54</v>
      </c>
      <c r="J3924" t="s">
        <v>107</v>
      </c>
      <c r="K3924" t="s">
        <v>136</v>
      </c>
      <c r="L3924" t="s">
        <v>281</v>
      </c>
      <c r="M3924" s="2">
        <v>0</v>
      </c>
      <c r="N3924" s="3">
        <v>628</v>
      </c>
      <c r="O3924" s="3">
        <v>213</v>
      </c>
      <c r="P3924">
        <v>7</v>
      </c>
      <c r="Q3924" t="s">
        <v>7880</v>
      </c>
    </row>
    <row r="3925" spans="1:17" x14ac:dyDescent="0.25">
      <c r="A3925" t="s">
        <v>5158</v>
      </c>
      <c r="B3925" s="1">
        <v>41424</v>
      </c>
      <c r="C3925" t="s">
        <v>4782</v>
      </c>
      <c r="D3925" t="s">
        <v>86</v>
      </c>
      <c r="E3925" t="s">
        <v>273</v>
      </c>
      <c r="F3925" t="s">
        <v>274</v>
      </c>
      <c r="G3925" t="s">
        <v>76</v>
      </c>
      <c r="H3925" t="s">
        <v>31</v>
      </c>
      <c r="I3925" t="s">
        <v>22</v>
      </c>
      <c r="J3925" t="s">
        <v>24</v>
      </c>
      <c r="K3925" t="s">
        <v>43</v>
      </c>
      <c r="L3925" t="s">
        <v>83</v>
      </c>
      <c r="M3925" s="2">
        <v>0</v>
      </c>
      <c r="N3925" s="3">
        <v>165</v>
      </c>
      <c r="O3925" s="3">
        <v>30</v>
      </c>
      <c r="P3925">
        <v>3</v>
      </c>
      <c r="Q3925" t="s">
        <v>7880</v>
      </c>
    </row>
    <row r="3926" spans="1:17" x14ac:dyDescent="0.25">
      <c r="A3926" t="s">
        <v>5158</v>
      </c>
      <c r="B3926" s="1">
        <v>41424</v>
      </c>
      <c r="C3926" t="s">
        <v>4782</v>
      </c>
      <c r="D3926" t="s">
        <v>86</v>
      </c>
      <c r="E3926" t="s">
        <v>273</v>
      </c>
      <c r="F3926" t="s">
        <v>274</v>
      </c>
      <c r="G3926" t="s">
        <v>76</v>
      </c>
      <c r="H3926" t="s">
        <v>31</v>
      </c>
      <c r="I3926" t="s">
        <v>22</v>
      </c>
      <c r="J3926" t="s">
        <v>24</v>
      </c>
      <c r="K3926" t="s">
        <v>78</v>
      </c>
      <c r="L3926" t="s">
        <v>2558</v>
      </c>
      <c r="M3926" s="2">
        <v>0</v>
      </c>
      <c r="N3926" s="3">
        <v>20</v>
      </c>
      <c r="O3926" s="3">
        <v>5</v>
      </c>
      <c r="P3926">
        <v>3</v>
      </c>
      <c r="Q3926" t="s">
        <v>7881</v>
      </c>
    </row>
    <row r="3927" spans="1:17" x14ac:dyDescent="0.25">
      <c r="A3927" t="s">
        <v>5159</v>
      </c>
      <c r="B3927" s="1">
        <v>41424</v>
      </c>
      <c r="C3927" t="s">
        <v>4706</v>
      </c>
      <c r="D3927" t="s">
        <v>81</v>
      </c>
      <c r="E3927" t="s">
        <v>82</v>
      </c>
      <c r="F3927" t="s">
        <v>82</v>
      </c>
      <c r="G3927" t="s">
        <v>41</v>
      </c>
      <c r="H3927" t="s">
        <v>21</v>
      </c>
      <c r="I3927" t="s">
        <v>32</v>
      </c>
      <c r="J3927" t="s">
        <v>107</v>
      </c>
      <c r="K3927" t="s">
        <v>147</v>
      </c>
      <c r="L3927" t="s">
        <v>1951</v>
      </c>
      <c r="M3927" s="2">
        <v>0</v>
      </c>
      <c r="N3927" s="3">
        <v>1085</v>
      </c>
      <c r="O3927" s="3">
        <v>11</v>
      </c>
      <c r="P3927">
        <v>3</v>
      </c>
      <c r="Q3927" t="s">
        <v>7880</v>
      </c>
    </row>
    <row r="3928" spans="1:17" x14ac:dyDescent="0.25">
      <c r="A3928" t="s">
        <v>5160</v>
      </c>
      <c r="B3928" s="1">
        <v>41424</v>
      </c>
      <c r="C3928" t="s">
        <v>2837</v>
      </c>
      <c r="D3928" t="s">
        <v>38</v>
      </c>
      <c r="E3928" t="s">
        <v>59</v>
      </c>
      <c r="F3928" t="s">
        <v>1716</v>
      </c>
      <c r="G3928" t="s">
        <v>41</v>
      </c>
      <c r="H3928" t="s">
        <v>21</v>
      </c>
      <c r="I3928" t="s">
        <v>32</v>
      </c>
      <c r="J3928" t="s">
        <v>24</v>
      </c>
      <c r="K3928" t="s">
        <v>43</v>
      </c>
      <c r="L3928" t="s">
        <v>896</v>
      </c>
      <c r="M3928" s="2">
        <v>0</v>
      </c>
      <c r="N3928" s="3">
        <v>207</v>
      </c>
      <c r="O3928" s="3">
        <v>72</v>
      </c>
      <c r="P3928">
        <v>8</v>
      </c>
      <c r="Q3928" t="s">
        <v>7880</v>
      </c>
    </row>
    <row r="3929" spans="1:17" x14ac:dyDescent="0.25">
      <c r="A3929" t="s">
        <v>5161</v>
      </c>
      <c r="B3929" s="1">
        <v>41424</v>
      </c>
      <c r="C3929" t="s">
        <v>1906</v>
      </c>
      <c r="D3929" t="s">
        <v>101</v>
      </c>
      <c r="E3929" t="s">
        <v>1289</v>
      </c>
      <c r="F3929" t="s">
        <v>2128</v>
      </c>
      <c r="G3929" t="s">
        <v>41</v>
      </c>
      <c r="H3929" t="s">
        <v>31</v>
      </c>
      <c r="I3929" t="s">
        <v>32</v>
      </c>
      <c r="J3929" t="s">
        <v>34</v>
      </c>
      <c r="K3929" t="s">
        <v>35</v>
      </c>
      <c r="L3929" t="s">
        <v>1608</v>
      </c>
      <c r="M3929" s="2">
        <v>0.1</v>
      </c>
      <c r="N3929" s="3">
        <v>129</v>
      </c>
      <c r="O3929" s="3">
        <v>17</v>
      </c>
      <c r="P3929">
        <v>1</v>
      </c>
      <c r="Q3929" t="s">
        <v>7881</v>
      </c>
    </row>
    <row r="3930" spans="1:17" x14ac:dyDescent="0.25">
      <c r="A3930" t="s">
        <v>5161</v>
      </c>
      <c r="B3930" s="1">
        <v>41424</v>
      </c>
      <c r="C3930" t="s">
        <v>1906</v>
      </c>
      <c r="D3930" t="s">
        <v>101</v>
      </c>
      <c r="E3930" t="s">
        <v>1289</v>
      </c>
      <c r="F3930" t="s">
        <v>2128</v>
      </c>
      <c r="G3930" t="s">
        <v>41</v>
      </c>
      <c r="H3930" t="s">
        <v>31</v>
      </c>
      <c r="I3930" t="s">
        <v>32</v>
      </c>
      <c r="J3930" t="s">
        <v>24</v>
      </c>
      <c r="K3930" t="s">
        <v>91</v>
      </c>
      <c r="L3930" t="s">
        <v>5162</v>
      </c>
      <c r="M3930" s="2">
        <v>0</v>
      </c>
      <c r="N3930" s="3">
        <v>10</v>
      </c>
      <c r="O3930" s="3">
        <v>5</v>
      </c>
      <c r="P3930">
        <v>1</v>
      </c>
      <c r="Q3930" t="s">
        <v>7880</v>
      </c>
    </row>
    <row r="3931" spans="1:17" x14ac:dyDescent="0.25">
      <c r="A3931" t="s">
        <v>5161</v>
      </c>
      <c r="B3931" s="1">
        <v>41424</v>
      </c>
      <c r="C3931" t="s">
        <v>1906</v>
      </c>
      <c r="D3931" t="s">
        <v>101</v>
      </c>
      <c r="E3931" t="s">
        <v>1289</v>
      </c>
      <c r="F3931" t="s">
        <v>2128</v>
      </c>
      <c r="G3931" t="s">
        <v>41</v>
      </c>
      <c r="H3931" t="s">
        <v>31</v>
      </c>
      <c r="I3931" t="s">
        <v>32</v>
      </c>
      <c r="J3931" t="s">
        <v>24</v>
      </c>
      <c r="K3931" t="s">
        <v>91</v>
      </c>
      <c r="L3931" t="s">
        <v>2070</v>
      </c>
      <c r="M3931" s="2">
        <v>0</v>
      </c>
      <c r="N3931" s="3">
        <v>9</v>
      </c>
      <c r="O3931" s="3">
        <v>1</v>
      </c>
      <c r="P3931">
        <v>1</v>
      </c>
      <c r="Q3931" t="s">
        <v>7881</v>
      </c>
    </row>
    <row r="3932" spans="1:17" x14ac:dyDescent="0.25">
      <c r="A3932" t="s">
        <v>5161</v>
      </c>
      <c r="B3932" s="1">
        <v>41424</v>
      </c>
      <c r="C3932" t="s">
        <v>1906</v>
      </c>
      <c r="D3932" t="s">
        <v>101</v>
      </c>
      <c r="E3932" t="s">
        <v>1289</v>
      </c>
      <c r="F3932" t="s">
        <v>2128</v>
      </c>
      <c r="G3932" t="s">
        <v>41</v>
      </c>
      <c r="H3932" t="s">
        <v>31</v>
      </c>
      <c r="I3932" t="s">
        <v>32</v>
      </c>
      <c r="J3932" t="s">
        <v>24</v>
      </c>
      <c r="K3932" t="s">
        <v>25</v>
      </c>
      <c r="L3932" t="s">
        <v>4979</v>
      </c>
      <c r="M3932" s="2">
        <v>0</v>
      </c>
      <c r="N3932" s="3">
        <v>40</v>
      </c>
      <c r="O3932" s="3">
        <v>13</v>
      </c>
      <c r="P3932">
        <v>3</v>
      </c>
      <c r="Q3932" t="s">
        <v>7880</v>
      </c>
    </row>
    <row r="3933" spans="1:17" x14ac:dyDescent="0.25">
      <c r="A3933" t="s">
        <v>5161</v>
      </c>
      <c r="B3933" s="1">
        <v>41424</v>
      </c>
      <c r="C3933" t="s">
        <v>1906</v>
      </c>
      <c r="D3933" t="s">
        <v>101</v>
      </c>
      <c r="E3933" t="s">
        <v>1289</v>
      </c>
      <c r="F3933" t="s">
        <v>2128</v>
      </c>
      <c r="G3933" t="s">
        <v>41</v>
      </c>
      <c r="H3933" t="s">
        <v>31</v>
      </c>
      <c r="I3933" t="s">
        <v>32</v>
      </c>
      <c r="J3933" t="s">
        <v>24</v>
      </c>
      <c r="K3933" t="s">
        <v>50</v>
      </c>
      <c r="L3933" t="s">
        <v>2333</v>
      </c>
      <c r="M3933" s="2">
        <v>0.1</v>
      </c>
      <c r="N3933" s="3">
        <v>240</v>
      </c>
      <c r="O3933" s="3">
        <v>107</v>
      </c>
      <c r="P3933">
        <v>5</v>
      </c>
      <c r="Q3933" t="s">
        <v>7881</v>
      </c>
    </row>
    <row r="3934" spans="1:17" x14ac:dyDescent="0.25">
      <c r="A3934" t="s">
        <v>5161</v>
      </c>
      <c r="B3934" s="1">
        <v>41424</v>
      </c>
      <c r="C3934" t="s">
        <v>1906</v>
      </c>
      <c r="D3934" t="s">
        <v>101</v>
      </c>
      <c r="E3934" t="s">
        <v>1289</v>
      </c>
      <c r="F3934" t="s">
        <v>2128</v>
      </c>
      <c r="G3934" t="s">
        <v>41</v>
      </c>
      <c r="H3934" t="s">
        <v>31</v>
      </c>
      <c r="I3934" t="s">
        <v>32</v>
      </c>
      <c r="J3934" t="s">
        <v>107</v>
      </c>
      <c r="K3934" t="s">
        <v>136</v>
      </c>
      <c r="L3934" t="s">
        <v>4737</v>
      </c>
      <c r="M3934" s="2">
        <v>0</v>
      </c>
      <c r="N3934" s="3">
        <v>2571</v>
      </c>
      <c r="O3934" s="3">
        <v>977</v>
      </c>
      <c r="P3934">
        <v>4</v>
      </c>
      <c r="Q3934" t="s">
        <v>7880</v>
      </c>
    </row>
    <row r="3935" spans="1:17" x14ac:dyDescent="0.25">
      <c r="A3935" t="s">
        <v>5163</v>
      </c>
      <c r="B3935" s="1">
        <v>41425</v>
      </c>
      <c r="C3935" t="s">
        <v>5164</v>
      </c>
      <c r="D3935" t="s">
        <v>86</v>
      </c>
      <c r="E3935" t="s">
        <v>965</v>
      </c>
      <c r="F3935" t="s">
        <v>4380</v>
      </c>
      <c r="G3935" t="s">
        <v>76</v>
      </c>
      <c r="H3935" t="s">
        <v>47</v>
      </c>
      <c r="I3935" t="s">
        <v>32</v>
      </c>
      <c r="J3935" t="s">
        <v>24</v>
      </c>
      <c r="K3935" t="s">
        <v>50</v>
      </c>
      <c r="L3935" t="s">
        <v>478</v>
      </c>
      <c r="M3935" s="2">
        <v>0.1</v>
      </c>
      <c r="N3935" s="3">
        <v>84</v>
      </c>
      <c r="O3935" s="3">
        <v>21</v>
      </c>
      <c r="P3935">
        <v>4</v>
      </c>
      <c r="Q3935" t="s">
        <v>7880</v>
      </c>
    </row>
    <row r="3936" spans="1:17" x14ac:dyDescent="0.25">
      <c r="A3936" t="s">
        <v>5165</v>
      </c>
      <c r="B3936" s="1">
        <v>41425</v>
      </c>
      <c r="C3936" t="s">
        <v>5166</v>
      </c>
      <c r="D3936" t="s">
        <v>150</v>
      </c>
      <c r="E3936" t="s">
        <v>151</v>
      </c>
      <c r="F3936" t="s">
        <v>152</v>
      </c>
      <c r="G3936" t="s">
        <v>20</v>
      </c>
      <c r="H3936" t="s">
        <v>31</v>
      </c>
      <c r="I3936" t="s">
        <v>32</v>
      </c>
      <c r="J3936" t="s">
        <v>34</v>
      </c>
      <c r="K3936" t="s">
        <v>97</v>
      </c>
      <c r="L3936" t="s">
        <v>2651</v>
      </c>
      <c r="M3936" s="2">
        <v>0.5</v>
      </c>
      <c r="N3936" s="3">
        <v>920</v>
      </c>
      <c r="O3936" s="3">
        <v>-276</v>
      </c>
      <c r="P3936">
        <v>4</v>
      </c>
      <c r="Q3936" t="s">
        <v>7880</v>
      </c>
    </row>
    <row r="3937" spans="1:17" x14ac:dyDescent="0.25">
      <c r="A3937" t="s">
        <v>5165</v>
      </c>
      <c r="B3937" s="1">
        <v>41425</v>
      </c>
      <c r="C3937" t="s">
        <v>5166</v>
      </c>
      <c r="D3937" t="s">
        <v>150</v>
      </c>
      <c r="E3937" t="s">
        <v>151</v>
      </c>
      <c r="F3937" t="s">
        <v>152</v>
      </c>
      <c r="G3937" t="s">
        <v>20</v>
      </c>
      <c r="H3937" t="s">
        <v>31</v>
      </c>
      <c r="I3937" t="s">
        <v>32</v>
      </c>
      <c r="J3937" t="s">
        <v>24</v>
      </c>
      <c r="K3937" t="s">
        <v>169</v>
      </c>
      <c r="L3937" t="s">
        <v>1812</v>
      </c>
      <c r="M3937" s="2">
        <v>0.5</v>
      </c>
      <c r="N3937" s="3">
        <v>26</v>
      </c>
      <c r="O3937" s="3">
        <v>-12</v>
      </c>
      <c r="P3937">
        <v>3</v>
      </c>
      <c r="Q3937" t="s">
        <v>7881</v>
      </c>
    </row>
    <row r="3938" spans="1:17" x14ac:dyDescent="0.25">
      <c r="A3938" t="s">
        <v>5165</v>
      </c>
      <c r="B3938" s="1">
        <v>41425</v>
      </c>
      <c r="C3938" t="s">
        <v>5166</v>
      </c>
      <c r="D3938" t="s">
        <v>150</v>
      </c>
      <c r="E3938" t="s">
        <v>151</v>
      </c>
      <c r="F3938" t="s">
        <v>152</v>
      </c>
      <c r="G3938" t="s">
        <v>20</v>
      </c>
      <c r="H3938" t="s">
        <v>31</v>
      </c>
      <c r="I3938" t="s">
        <v>32</v>
      </c>
      <c r="J3938" t="s">
        <v>24</v>
      </c>
      <c r="K3938" t="s">
        <v>50</v>
      </c>
      <c r="L3938" t="s">
        <v>1955</v>
      </c>
      <c r="M3938" s="2">
        <v>0.5</v>
      </c>
      <c r="N3938" s="3">
        <v>16</v>
      </c>
      <c r="O3938" s="3">
        <v>-16</v>
      </c>
      <c r="P3938">
        <v>3</v>
      </c>
      <c r="Q3938" t="s">
        <v>7881</v>
      </c>
    </row>
    <row r="3939" spans="1:17" x14ac:dyDescent="0.25">
      <c r="A3939" t="s">
        <v>5165</v>
      </c>
      <c r="B3939" s="1">
        <v>41425</v>
      </c>
      <c r="C3939" t="s">
        <v>5166</v>
      </c>
      <c r="D3939" t="s">
        <v>150</v>
      </c>
      <c r="E3939" t="s">
        <v>151</v>
      </c>
      <c r="F3939" t="s">
        <v>152</v>
      </c>
      <c r="G3939" t="s">
        <v>20</v>
      </c>
      <c r="H3939" t="s">
        <v>31</v>
      </c>
      <c r="I3939" t="s">
        <v>32</v>
      </c>
      <c r="J3939" t="s">
        <v>107</v>
      </c>
      <c r="K3939" t="s">
        <v>186</v>
      </c>
      <c r="L3939" t="s">
        <v>5167</v>
      </c>
      <c r="M3939" s="2">
        <v>0.5</v>
      </c>
      <c r="N3939" s="3">
        <v>299</v>
      </c>
      <c r="O3939" s="3">
        <v>-197</v>
      </c>
      <c r="P3939">
        <v>7</v>
      </c>
      <c r="Q3939" t="s">
        <v>7881</v>
      </c>
    </row>
    <row r="3940" spans="1:17" x14ac:dyDescent="0.25">
      <c r="A3940" t="s">
        <v>5168</v>
      </c>
      <c r="B3940" s="1">
        <v>41426</v>
      </c>
      <c r="C3940" t="s">
        <v>5164</v>
      </c>
      <c r="D3940" t="s">
        <v>28</v>
      </c>
      <c r="E3940" t="s">
        <v>29</v>
      </c>
      <c r="F3940" t="s">
        <v>280</v>
      </c>
      <c r="G3940" t="s">
        <v>20</v>
      </c>
      <c r="H3940" t="s">
        <v>47</v>
      </c>
      <c r="I3940" t="s">
        <v>32</v>
      </c>
      <c r="J3940" t="s">
        <v>24</v>
      </c>
      <c r="K3940" t="s">
        <v>78</v>
      </c>
      <c r="L3940" t="s">
        <v>673</v>
      </c>
      <c r="M3940" s="2">
        <v>0.1</v>
      </c>
      <c r="N3940" s="3">
        <v>179</v>
      </c>
      <c r="O3940" s="3">
        <v>36</v>
      </c>
      <c r="P3940">
        <v>4</v>
      </c>
      <c r="Q3940" t="s">
        <v>7880</v>
      </c>
    </row>
    <row r="3941" spans="1:17" x14ac:dyDescent="0.25">
      <c r="A3941" t="s">
        <v>5168</v>
      </c>
      <c r="B3941" s="1">
        <v>41426</v>
      </c>
      <c r="C3941" t="s">
        <v>5164</v>
      </c>
      <c r="D3941" t="s">
        <v>28</v>
      </c>
      <c r="E3941" t="s">
        <v>29</v>
      </c>
      <c r="F3941" t="s">
        <v>280</v>
      </c>
      <c r="G3941" t="s">
        <v>20</v>
      </c>
      <c r="H3941" t="s">
        <v>47</v>
      </c>
      <c r="I3941" t="s">
        <v>32</v>
      </c>
      <c r="J3941" t="s">
        <v>24</v>
      </c>
      <c r="K3941" t="s">
        <v>78</v>
      </c>
      <c r="L3941" t="s">
        <v>614</v>
      </c>
      <c r="M3941" s="2">
        <v>0.1</v>
      </c>
      <c r="N3941" s="3">
        <v>55</v>
      </c>
      <c r="O3941" s="3">
        <v>11</v>
      </c>
      <c r="P3941">
        <v>2</v>
      </c>
      <c r="Q3941" t="s">
        <v>7881</v>
      </c>
    </row>
    <row r="3942" spans="1:17" x14ac:dyDescent="0.25">
      <c r="A3942" t="s">
        <v>5168</v>
      </c>
      <c r="B3942" s="1">
        <v>41426</v>
      </c>
      <c r="C3942" t="s">
        <v>5164</v>
      </c>
      <c r="D3942" t="s">
        <v>28</v>
      </c>
      <c r="E3942" t="s">
        <v>29</v>
      </c>
      <c r="F3942" t="s">
        <v>280</v>
      </c>
      <c r="G3942" t="s">
        <v>20</v>
      </c>
      <c r="H3942" t="s">
        <v>47</v>
      </c>
      <c r="I3942" t="s">
        <v>32</v>
      </c>
      <c r="J3942" t="s">
        <v>24</v>
      </c>
      <c r="K3942" t="s">
        <v>50</v>
      </c>
      <c r="L3942" t="s">
        <v>5105</v>
      </c>
      <c r="M3942" s="2">
        <v>0.1</v>
      </c>
      <c r="N3942" s="3">
        <v>79</v>
      </c>
      <c r="O3942" s="3">
        <v>-6</v>
      </c>
      <c r="P3942">
        <v>5</v>
      </c>
      <c r="Q3942" t="s">
        <v>7881</v>
      </c>
    </row>
    <row r="3943" spans="1:17" x14ac:dyDescent="0.25">
      <c r="A3943" t="s">
        <v>5168</v>
      </c>
      <c r="B3943" s="1">
        <v>41426</v>
      </c>
      <c r="C3943" t="s">
        <v>5164</v>
      </c>
      <c r="D3943" t="s">
        <v>28</v>
      </c>
      <c r="E3943" t="s">
        <v>29</v>
      </c>
      <c r="F3943" t="s">
        <v>280</v>
      </c>
      <c r="G3943" t="s">
        <v>20</v>
      </c>
      <c r="H3943" t="s">
        <v>47</v>
      </c>
      <c r="I3943" t="s">
        <v>32</v>
      </c>
      <c r="J3943" t="s">
        <v>107</v>
      </c>
      <c r="K3943" t="s">
        <v>136</v>
      </c>
      <c r="L3943" t="s">
        <v>2129</v>
      </c>
      <c r="M3943" s="2">
        <v>0.1</v>
      </c>
      <c r="N3943" s="3">
        <v>738</v>
      </c>
      <c r="O3943" s="3">
        <v>147</v>
      </c>
      <c r="P3943">
        <v>6</v>
      </c>
      <c r="Q3943" t="s">
        <v>7881</v>
      </c>
    </row>
    <row r="3944" spans="1:17" x14ac:dyDescent="0.25">
      <c r="A3944" t="s">
        <v>5169</v>
      </c>
      <c r="B3944" s="1">
        <v>41426</v>
      </c>
      <c r="C3944" t="s">
        <v>206</v>
      </c>
      <c r="D3944" t="s">
        <v>237</v>
      </c>
      <c r="E3944" t="s">
        <v>899</v>
      </c>
      <c r="F3944" t="s">
        <v>899</v>
      </c>
      <c r="G3944" t="s">
        <v>76</v>
      </c>
      <c r="H3944" t="s">
        <v>31</v>
      </c>
      <c r="I3944" t="s">
        <v>32</v>
      </c>
      <c r="J3944" t="s">
        <v>24</v>
      </c>
      <c r="K3944" t="s">
        <v>25</v>
      </c>
      <c r="L3944" t="s">
        <v>3914</v>
      </c>
      <c r="M3944" s="2">
        <v>0.5</v>
      </c>
      <c r="N3944" s="3">
        <v>54</v>
      </c>
      <c r="O3944" s="3">
        <v>-33</v>
      </c>
      <c r="P3944">
        <v>6</v>
      </c>
      <c r="Q3944" t="s">
        <v>7880</v>
      </c>
    </row>
    <row r="3945" spans="1:17" x14ac:dyDescent="0.25">
      <c r="A3945" t="s">
        <v>5169</v>
      </c>
      <c r="B3945" s="1">
        <v>41426</v>
      </c>
      <c r="C3945" t="s">
        <v>206</v>
      </c>
      <c r="D3945" t="s">
        <v>237</v>
      </c>
      <c r="E3945" t="s">
        <v>899</v>
      </c>
      <c r="F3945" t="s">
        <v>899</v>
      </c>
      <c r="G3945" t="s">
        <v>76</v>
      </c>
      <c r="H3945" t="s">
        <v>31</v>
      </c>
      <c r="I3945" t="s">
        <v>32</v>
      </c>
      <c r="J3945" t="s">
        <v>24</v>
      </c>
      <c r="K3945" t="s">
        <v>145</v>
      </c>
      <c r="L3945" t="s">
        <v>3919</v>
      </c>
      <c r="M3945" s="2">
        <v>0.5</v>
      </c>
      <c r="N3945" s="3">
        <v>74</v>
      </c>
      <c r="O3945" s="3">
        <v>-57</v>
      </c>
      <c r="P3945">
        <v>6</v>
      </c>
      <c r="Q3945" t="s">
        <v>7881</v>
      </c>
    </row>
    <row r="3946" spans="1:17" x14ac:dyDescent="0.25">
      <c r="A3946" t="s">
        <v>5170</v>
      </c>
      <c r="B3946" s="1">
        <v>41427</v>
      </c>
      <c r="C3946" t="s">
        <v>698</v>
      </c>
      <c r="D3946" t="s">
        <v>101</v>
      </c>
      <c r="E3946" t="s">
        <v>743</v>
      </c>
      <c r="F3946" t="s">
        <v>743</v>
      </c>
      <c r="G3946" t="s">
        <v>41</v>
      </c>
      <c r="H3946" t="s">
        <v>31</v>
      </c>
      <c r="I3946" t="s">
        <v>32</v>
      </c>
      <c r="J3946" t="s">
        <v>24</v>
      </c>
      <c r="K3946" t="s">
        <v>169</v>
      </c>
      <c r="L3946" t="s">
        <v>3573</v>
      </c>
      <c r="M3946" s="2">
        <v>0</v>
      </c>
      <c r="N3946" s="3">
        <v>75</v>
      </c>
      <c r="O3946" s="3">
        <v>4</v>
      </c>
      <c r="P3946">
        <v>3</v>
      </c>
      <c r="Q3946" t="s">
        <v>7881</v>
      </c>
    </row>
    <row r="3947" spans="1:17" x14ac:dyDescent="0.25">
      <c r="A3947" t="s">
        <v>5170</v>
      </c>
      <c r="B3947" s="1">
        <v>41427</v>
      </c>
      <c r="C3947" t="s">
        <v>698</v>
      </c>
      <c r="D3947" t="s">
        <v>101</v>
      </c>
      <c r="E3947" t="s">
        <v>743</v>
      </c>
      <c r="F3947" t="s">
        <v>743</v>
      </c>
      <c r="G3947" t="s">
        <v>41</v>
      </c>
      <c r="H3947" t="s">
        <v>31</v>
      </c>
      <c r="I3947" t="s">
        <v>32</v>
      </c>
      <c r="J3947" t="s">
        <v>107</v>
      </c>
      <c r="K3947" t="s">
        <v>136</v>
      </c>
      <c r="L3947" t="s">
        <v>3925</v>
      </c>
      <c r="M3947" s="2">
        <v>0</v>
      </c>
      <c r="N3947" s="3">
        <v>409</v>
      </c>
      <c r="O3947" s="3">
        <v>78</v>
      </c>
      <c r="P3947">
        <v>5</v>
      </c>
      <c r="Q3947" t="s">
        <v>7881</v>
      </c>
    </row>
    <row r="3948" spans="1:17" x14ac:dyDescent="0.25">
      <c r="A3948" t="s">
        <v>5171</v>
      </c>
      <c r="B3948" s="1">
        <v>41427</v>
      </c>
      <c r="C3948" t="s">
        <v>1230</v>
      </c>
      <c r="D3948" t="s">
        <v>38</v>
      </c>
      <c r="E3948" t="s">
        <v>39</v>
      </c>
      <c r="F3948" t="s">
        <v>53</v>
      </c>
      <c r="G3948" t="s">
        <v>41</v>
      </c>
      <c r="H3948" t="s">
        <v>47</v>
      </c>
      <c r="I3948" t="s">
        <v>32</v>
      </c>
      <c r="J3948" t="s">
        <v>24</v>
      </c>
      <c r="K3948" t="s">
        <v>43</v>
      </c>
      <c r="L3948" t="s">
        <v>55</v>
      </c>
      <c r="M3948" s="2">
        <v>0</v>
      </c>
      <c r="N3948" s="3">
        <v>135</v>
      </c>
      <c r="O3948" s="3">
        <v>62</v>
      </c>
      <c r="P3948">
        <v>5</v>
      </c>
      <c r="Q3948" t="s">
        <v>7881</v>
      </c>
    </row>
    <row r="3949" spans="1:17" x14ac:dyDescent="0.25">
      <c r="A3949" t="s">
        <v>5172</v>
      </c>
      <c r="B3949" s="1">
        <v>41427</v>
      </c>
      <c r="C3949" t="s">
        <v>2876</v>
      </c>
      <c r="D3949" t="s">
        <v>101</v>
      </c>
      <c r="E3949" t="s">
        <v>183</v>
      </c>
      <c r="F3949" t="s">
        <v>2619</v>
      </c>
      <c r="G3949" t="s">
        <v>41</v>
      </c>
      <c r="H3949" t="s">
        <v>31</v>
      </c>
      <c r="I3949" t="s">
        <v>32</v>
      </c>
      <c r="J3949" t="s">
        <v>24</v>
      </c>
      <c r="K3949" t="s">
        <v>169</v>
      </c>
      <c r="L3949" t="s">
        <v>5173</v>
      </c>
      <c r="M3949" s="2">
        <v>0</v>
      </c>
      <c r="N3949" s="3">
        <v>52</v>
      </c>
      <c r="O3949" s="3">
        <v>18</v>
      </c>
      <c r="P3949">
        <v>3</v>
      </c>
      <c r="Q3949" t="s">
        <v>7881</v>
      </c>
    </row>
    <row r="3950" spans="1:17" x14ac:dyDescent="0.25">
      <c r="A3950" t="s">
        <v>5172</v>
      </c>
      <c r="B3950" s="1">
        <v>41427</v>
      </c>
      <c r="C3950" t="s">
        <v>2876</v>
      </c>
      <c r="D3950" t="s">
        <v>101</v>
      </c>
      <c r="E3950" t="s">
        <v>183</v>
      </c>
      <c r="F3950" t="s">
        <v>2619</v>
      </c>
      <c r="G3950" t="s">
        <v>41</v>
      </c>
      <c r="H3950" t="s">
        <v>31</v>
      </c>
      <c r="I3950" t="s">
        <v>32</v>
      </c>
      <c r="J3950" t="s">
        <v>107</v>
      </c>
      <c r="K3950" t="s">
        <v>147</v>
      </c>
      <c r="L3950" t="s">
        <v>4397</v>
      </c>
      <c r="M3950" s="2">
        <v>0</v>
      </c>
      <c r="N3950" s="3">
        <v>636</v>
      </c>
      <c r="O3950" s="3">
        <v>146</v>
      </c>
      <c r="P3950">
        <v>2</v>
      </c>
      <c r="Q3950" t="s">
        <v>7880</v>
      </c>
    </row>
    <row r="3951" spans="1:17" x14ac:dyDescent="0.25">
      <c r="A3951" t="s">
        <v>5174</v>
      </c>
      <c r="B3951" s="1">
        <v>41427</v>
      </c>
      <c r="C3951" t="s">
        <v>1425</v>
      </c>
      <c r="D3951" t="s">
        <v>101</v>
      </c>
      <c r="E3951" t="s">
        <v>454</v>
      </c>
      <c r="F3951" t="s">
        <v>454</v>
      </c>
      <c r="G3951" t="s">
        <v>41</v>
      </c>
      <c r="H3951" t="s">
        <v>31</v>
      </c>
      <c r="I3951" t="s">
        <v>22</v>
      </c>
      <c r="J3951" t="s">
        <v>24</v>
      </c>
      <c r="K3951" t="s">
        <v>63</v>
      </c>
      <c r="L3951" t="s">
        <v>4507</v>
      </c>
      <c r="M3951" s="2">
        <v>0.1</v>
      </c>
      <c r="N3951" s="3">
        <v>15</v>
      </c>
      <c r="O3951" s="3">
        <v>5</v>
      </c>
      <c r="P3951">
        <v>1</v>
      </c>
      <c r="Q3951" t="s">
        <v>7881</v>
      </c>
    </row>
    <row r="3952" spans="1:17" x14ac:dyDescent="0.25">
      <c r="A3952" t="s">
        <v>5174</v>
      </c>
      <c r="B3952" s="1">
        <v>41427</v>
      </c>
      <c r="C3952" t="s">
        <v>1425</v>
      </c>
      <c r="D3952" t="s">
        <v>101</v>
      </c>
      <c r="E3952" t="s">
        <v>454</v>
      </c>
      <c r="F3952" t="s">
        <v>454</v>
      </c>
      <c r="G3952" t="s">
        <v>41</v>
      </c>
      <c r="H3952" t="s">
        <v>31</v>
      </c>
      <c r="I3952" t="s">
        <v>22</v>
      </c>
      <c r="J3952" t="s">
        <v>24</v>
      </c>
      <c r="K3952" t="s">
        <v>50</v>
      </c>
      <c r="L3952" t="s">
        <v>3210</v>
      </c>
      <c r="M3952" s="2">
        <v>0.2</v>
      </c>
      <c r="N3952" s="3">
        <v>77</v>
      </c>
      <c r="O3952" s="3">
        <v>12</v>
      </c>
      <c r="P3952">
        <v>2</v>
      </c>
      <c r="Q3952" t="s">
        <v>7880</v>
      </c>
    </row>
    <row r="3953" spans="1:17" x14ac:dyDescent="0.25">
      <c r="A3953" t="s">
        <v>5175</v>
      </c>
      <c r="B3953" s="1">
        <v>41428</v>
      </c>
      <c r="C3953" t="s">
        <v>225</v>
      </c>
      <c r="D3953" t="s">
        <v>86</v>
      </c>
      <c r="E3953" t="s">
        <v>87</v>
      </c>
      <c r="F3953" t="s">
        <v>2470</v>
      </c>
      <c r="G3953" t="s">
        <v>76</v>
      </c>
      <c r="H3953" t="s">
        <v>31</v>
      </c>
      <c r="I3953" t="s">
        <v>54</v>
      </c>
      <c r="J3953" t="s">
        <v>34</v>
      </c>
      <c r="K3953" t="s">
        <v>218</v>
      </c>
      <c r="L3953" t="s">
        <v>4883</v>
      </c>
      <c r="M3953" s="2">
        <v>0</v>
      </c>
      <c r="N3953" s="3">
        <v>116</v>
      </c>
      <c r="O3953" s="3">
        <v>7</v>
      </c>
      <c r="P3953">
        <v>2</v>
      </c>
      <c r="Q3953" t="s">
        <v>7880</v>
      </c>
    </row>
    <row r="3954" spans="1:17" x14ac:dyDescent="0.25">
      <c r="A3954" t="s">
        <v>5176</v>
      </c>
      <c r="B3954" s="1">
        <v>41428</v>
      </c>
      <c r="C3954" t="s">
        <v>155</v>
      </c>
      <c r="D3954" t="s">
        <v>28</v>
      </c>
      <c r="E3954" t="s">
        <v>29</v>
      </c>
      <c r="F3954" t="s">
        <v>280</v>
      </c>
      <c r="G3954" t="s">
        <v>20</v>
      </c>
      <c r="H3954" t="s">
        <v>47</v>
      </c>
      <c r="I3954" t="s">
        <v>32</v>
      </c>
      <c r="J3954" t="s">
        <v>107</v>
      </c>
      <c r="K3954" t="s">
        <v>108</v>
      </c>
      <c r="L3954" t="s">
        <v>134</v>
      </c>
      <c r="M3954" s="2">
        <v>0.1</v>
      </c>
      <c r="N3954" s="3">
        <v>437</v>
      </c>
      <c r="O3954" s="3">
        <v>29</v>
      </c>
      <c r="P3954">
        <v>3</v>
      </c>
      <c r="Q3954" t="s">
        <v>7880</v>
      </c>
    </row>
    <row r="3955" spans="1:17" x14ac:dyDescent="0.25">
      <c r="A3955" t="s">
        <v>5177</v>
      </c>
      <c r="B3955" s="1">
        <v>41428</v>
      </c>
      <c r="C3955" t="s">
        <v>4333</v>
      </c>
      <c r="D3955" t="s">
        <v>73</v>
      </c>
      <c r="E3955" t="s">
        <v>166</v>
      </c>
      <c r="F3955" t="s">
        <v>394</v>
      </c>
      <c r="G3955" t="s">
        <v>76</v>
      </c>
      <c r="H3955" t="s">
        <v>47</v>
      </c>
      <c r="I3955" t="s">
        <v>22</v>
      </c>
      <c r="J3955" t="s">
        <v>24</v>
      </c>
      <c r="K3955" t="s">
        <v>141</v>
      </c>
      <c r="L3955" t="s">
        <v>5178</v>
      </c>
      <c r="M3955" s="2">
        <v>0</v>
      </c>
      <c r="N3955" s="3">
        <v>2594</v>
      </c>
      <c r="O3955" s="3">
        <v>1141</v>
      </c>
      <c r="P3955">
        <v>5</v>
      </c>
      <c r="Q3955" t="s">
        <v>7880</v>
      </c>
    </row>
    <row r="3956" spans="1:17" x14ac:dyDescent="0.25">
      <c r="A3956" t="s">
        <v>5177</v>
      </c>
      <c r="B3956" s="1">
        <v>41428</v>
      </c>
      <c r="C3956" t="s">
        <v>4333</v>
      </c>
      <c r="D3956" t="s">
        <v>73</v>
      </c>
      <c r="E3956" t="s">
        <v>166</v>
      </c>
      <c r="F3956" t="s">
        <v>394</v>
      </c>
      <c r="G3956" t="s">
        <v>76</v>
      </c>
      <c r="H3956" t="s">
        <v>47</v>
      </c>
      <c r="I3956" t="s">
        <v>22</v>
      </c>
      <c r="J3956" t="s">
        <v>24</v>
      </c>
      <c r="K3956" t="s">
        <v>78</v>
      </c>
      <c r="L3956" t="s">
        <v>1831</v>
      </c>
      <c r="M3956" s="2">
        <v>0</v>
      </c>
      <c r="N3956" s="3">
        <v>342</v>
      </c>
      <c r="O3956" s="3">
        <v>41</v>
      </c>
      <c r="P3956">
        <v>7</v>
      </c>
      <c r="Q3956" t="s">
        <v>7881</v>
      </c>
    </row>
    <row r="3957" spans="1:17" x14ac:dyDescent="0.25">
      <c r="A3957" t="s">
        <v>5179</v>
      </c>
      <c r="B3957" s="1">
        <v>41428</v>
      </c>
      <c r="C3957" t="s">
        <v>5180</v>
      </c>
      <c r="D3957" t="s">
        <v>73</v>
      </c>
      <c r="E3957" t="s">
        <v>534</v>
      </c>
      <c r="F3957" t="s">
        <v>1565</v>
      </c>
      <c r="G3957" t="s">
        <v>76</v>
      </c>
      <c r="H3957" t="s">
        <v>21</v>
      </c>
      <c r="I3957" t="s">
        <v>32</v>
      </c>
      <c r="J3957" t="s">
        <v>24</v>
      </c>
      <c r="K3957" t="s">
        <v>169</v>
      </c>
      <c r="L3957" t="s">
        <v>3185</v>
      </c>
      <c r="M3957" s="2">
        <v>0</v>
      </c>
      <c r="N3957" s="3">
        <v>259</v>
      </c>
      <c r="O3957" s="3">
        <v>59</v>
      </c>
      <c r="P3957">
        <v>7</v>
      </c>
      <c r="Q3957" t="s">
        <v>7880</v>
      </c>
    </row>
    <row r="3958" spans="1:17" x14ac:dyDescent="0.25">
      <c r="A3958" t="s">
        <v>5181</v>
      </c>
      <c r="B3958" s="1">
        <v>41428</v>
      </c>
      <c r="C3958" t="s">
        <v>5008</v>
      </c>
      <c r="D3958" t="s">
        <v>28</v>
      </c>
      <c r="E3958" t="s">
        <v>29</v>
      </c>
      <c r="F3958" t="s">
        <v>2118</v>
      </c>
      <c r="G3958" t="s">
        <v>20</v>
      </c>
      <c r="H3958" t="s">
        <v>21</v>
      </c>
      <c r="I3958" t="s">
        <v>32</v>
      </c>
      <c r="J3958" t="s">
        <v>24</v>
      </c>
      <c r="K3958" t="s">
        <v>25</v>
      </c>
      <c r="L3958" t="s">
        <v>3012</v>
      </c>
      <c r="M3958" s="2">
        <v>0</v>
      </c>
      <c r="N3958" s="3">
        <v>106</v>
      </c>
      <c r="O3958" s="3">
        <v>18</v>
      </c>
      <c r="P3958">
        <v>7</v>
      </c>
      <c r="Q3958" t="s">
        <v>7880</v>
      </c>
    </row>
    <row r="3959" spans="1:17" x14ac:dyDescent="0.25">
      <c r="A3959" t="s">
        <v>5182</v>
      </c>
      <c r="B3959" s="1">
        <v>41429</v>
      </c>
      <c r="C3959" t="s">
        <v>296</v>
      </c>
      <c r="D3959" t="s">
        <v>38</v>
      </c>
      <c r="E3959" t="s">
        <v>178</v>
      </c>
      <c r="F3959" t="s">
        <v>5183</v>
      </c>
      <c r="G3959" t="s">
        <v>41</v>
      </c>
      <c r="H3959" t="s">
        <v>21</v>
      </c>
      <c r="I3959" t="s">
        <v>32</v>
      </c>
      <c r="J3959" t="s">
        <v>107</v>
      </c>
      <c r="K3959" t="s">
        <v>147</v>
      </c>
      <c r="L3959" t="s">
        <v>5184</v>
      </c>
      <c r="M3959" s="2">
        <v>0.15</v>
      </c>
      <c r="N3959" s="3">
        <v>2753</v>
      </c>
      <c r="O3959" s="3">
        <v>842</v>
      </c>
      <c r="P3959">
        <v>9</v>
      </c>
      <c r="Q3959" t="s">
        <v>7881</v>
      </c>
    </row>
    <row r="3960" spans="1:17" x14ac:dyDescent="0.25">
      <c r="A3960" t="s">
        <v>5185</v>
      </c>
      <c r="B3960" s="1">
        <v>41429</v>
      </c>
      <c r="C3960" t="s">
        <v>149</v>
      </c>
      <c r="D3960" t="s">
        <v>101</v>
      </c>
      <c r="E3960" t="s">
        <v>183</v>
      </c>
      <c r="F3960" t="s">
        <v>3004</v>
      </c>
      <c r="G3960" t="s">
        <v>41</v>
      </c>
      <c r="H3960" t="s">
        <v>21</v>
      </c>
      <c r="I3960" t="s">
        <v>22</v>
      </c>
      <c r="J3960" t="s">
        <v>34</v>
      </c>
      <c r="K3960" t="s">
        <v>218</v>
      </c>
      <c r="L3960" t="s">
        <v>4795</v>
      </c>
      <c r="M3960" s="2">
        <v>0</v>
      </c>
      <c r="N3960" s="3">
        <v>123</v>
      </c>
      <c r="O3960" s="3">
        <v>17</v>
      </c>
      <c r="P3960">
        <v>3</v>
      </c>
      <c r="Q3960" t="s">
        <v>7880</v>
      </c>
    </row>
    <row r="3961" spans="1:17" x14ac:dyDescent="0.25">
      <c r="A3961" t="s">
        <v>5185</v>
      </c>
      <c r="B3961" s="1">
        <v>41429</v>
      </c>
      <c r="C3961" t="s">
        <v>149</v>
      </c>
      <c r="D3961" t="s">
        <v>101</v>
      </c>
      <c r="E3961" t="s">
        <v>183</v>
      </c>
      <c r="F3961" t="s">
        <v>3004</v>
      </c>
      <c r="G3961" t="s">
        <v>41</v>
      </c>
      <c r="H3961" t="s">
        <v>21</v>
      </c>
      <c r="I3961" t="s">
        <v>22</v>
      </c>
      <c r="J3961" t="s">
        <v>24</v>
      </c>
      <c r="K3961" t="s">
        <v>43</v>
      </c>
      <c r="L3961" t="s">
        <v>180</v>
      </c>
      <c r="M3961" s="2">
        <v>0</v>
      </c>
      <c r="N3961" s="3">
        <v>193</v>
      </c>
      <c r="O3961" s="3">
        <v>96</v>
      </c>
      <c r="P3961">
        <v>6</v>
      </c>
      <c r="Q3961" t="s">
        <v>7880</v>
      </c>
    </row>
    <row r="3962" spans="1:17" x14ac:dyDescent="0.25">
      <c r="A3962" t="s">
        <v>5186</v>
      </c>
      <c r="B3962" s="1">
        <v>41429</v>
      </c>
      <c r="C3962" t="s">
        <v>1873</v>
      </c>
      <c r="D3962" t="s">
        <v>101</v>
      </c>
      <c r="E3962" t="s">
        <v>539</v>
      </c>
      <c r="F3962" t="s">
        <v>540</v>
      </c>
      <c r="G3962" t="s">
        <v>41</v>
      </c>
      <c r="H3962" t="s">
        <v>47</v>
      </c>
      <c r="I3962" t="s">
        <v>54</v>
      </c>
      <c r="J3962" t="s">
        <v>24</v>
      </c>
      <c r="K3962" t="s">
        <v>43</v>
      </c>
      <c r="L3962" t="s">
        <v>869</v>
      </c>
      <c r="M3962" s="2">
        <v>0</v>
      </c>
      <c r="N3962" s="3">
        <v>166</v>
      </c>
      <c r="O3962" s="3">
        <v>13</v>
      </c>
      <c r="P3962">
        <v>6</v>
      </c>
      <c r="Q3962" t="s">
        <v>7881</v>
      </c>
    </row>
    <row r="3963" spans="1:17" x14ac:dyDescent="0.25">
      <c r="A3963" t="s">
        <v>5186</v>
      </c>
      <c r="B3963" s="1">
        <v>41429</v>
      </c>
      <c r="C3963" t="s">
        <v>1873</v>
      </c>
      <c r="D3963" t="s">
        <v>101</v>
      </c>
      <c r="E3963" t="s">
        <v>539</v>
      </c>
      <c r="F3963" t="s">
        <v>540</v>
      </c>
      <c r="G3963" t="s">
        <v>41</v>
      </c>
      <c r="H3963" t="s">
        <v>47</v>
      </c>
      <c r="I3963" t="s">
        <v>54</v>
      </c>
      <c r="J3963" t="s">
        <v>24</v>
      </c>
      <c r="K3963" t="s">
        <v>43</v>
      </c>
      <c r="L3963" t="s">
        <v>1946</v>
      </c>
      <c r="M3963" s="2">
        <v>0</v>
      </c>
      <c r="N3963" s="3">
        <v>15</v>
      </c>
      <c r="O3963" s="3">
        <v>3</v>
      </c>
      <c r="P3963">
        <v>1</v>
      </c>
      <c r="Q3963" t="s">
        <v>7881</v>
      </c>
    </row>
    <row r="3964" spans="1:17" x14ac:dyDescent="0.25">
      <c r="A3964" t="s">
        <v>5187</v>
      </c>
      <c r="B3964" s="1">
        <v>41429</v>
      </c>
      <c r="C3964" t="s">
        <v>694</v>
      </c>
      <c r="D3964" t="s">
        <v>18</v>
      </c>
      <c r="E3964" t="s">
        <v>128</v>
      </c>
      <c r="F3964" t="s">
        <v>129</v>
      </c>
      <c r="G3964" t="s">
        <v>20</v>
      </c>
      <c r="H3964" t="s">
        <v>47</v>
      </c>
      <c r="I3964" t="s">
        <v>32</v>
      </c>
      <c r="J3964" t="s">
        <v>34</v>
      </c>
      <c r="K3964" t="s">
        <v>97</v>
      </c>
      <c r="L3964" t="s">
        <v>4821</v>
      </c>
      <c r="M3964" s="2">
        <v>0.5</v>
      </c>
      <c r="N3964" s="3">
        <v>96</v>
      </c>
      <c r="O3964" s="3">
        <v>-8</v>
      </c>
      <c r="P3964">
        <v>3</v>
      </c>
      <c r="Q3964" t="s">
        <v>7881</v>
      </c>
    </row>
    <row r="3965" spans="1:17" x14ac:dyDescent="0.25">
      <c r="A3965" t="s">
        <v>5187</v>
      </c>
      <c r="B3965" s="1">
        <v>41429</v>
      </c>
      <c r="C3965" t="s">
        <v>694</v>
      </c>
      <c r="D3965" t="s">
        <v>18</v>
      </c>
      <c r="E3965" t="s">
        <v>128</v>
      </c>
      <c r="F3965" t="s">
        <v>129</v>
      </c>
      <c r="G3965" t="s">
        <v>20</v>
      </c>
      <c r="H3965" t="s">
        <v>47</v>
      </c>
      <c r="I3965" t="s">
        <v>32</v>
      </c>
      <c r="J3965" t="s">
        <v>34</v>
      </c>
      <c r="K3965" t="s">
        <v>218</v>
      </c>
      <c r="L3965" t="s">
        <v>3268</v>
      </c>
      <c r="M3965" s="2">
        <v>0.6</v>
      </c>
      <c r="N3965" s="3">
        <v>24</v>
      </c>
      <c r="O3965" s="3">
        <v>-8</v>
      </c>
      <c r="P3965">
        <v>3</v>
      </c>
      <c r="Q3965" t="s">
        <v>7880</v>
      </c>
    </row>
    <row r="3966" spans="1:17" x14ac:dyDescent="0.25">
      <c r="A3966" t="s">
        <v>5187</v>
      </c>
      <c r="B3966" s="1">
        <v>41429</v>
      </c>
      <c r="C3966" t="s">
        <v>694</v>
      </c>
      <c r="D3966" t="s">
        <v>18</v>
      </c>
      <c r="E3966" t="s">
        <v>128</v>
      </c>
      <c r="F3966" t="s">
        <v>129</v>
      </c>
      <c r="G3966" t="s">
        <v>20</v>
      </c>
      <c r="H3966" t="s">
        <v>47</v>
      </c>
      <c r="I3966" t="s">
        <v>32</v>
      </c>
      <c r="J3966" t="s">
        <v>24</v>
      </c>
      <c r="K3966" t="s">
        <v>78</v>
      </c>
      <c r="L3966" t="s">
        <v>587</v>
      </c>
      <c r="M3966" s="2">
        <v>0.5</v>
      </c>
      <c r="N3966" s="3">
        <v>101</v>
      </c>
      <c r="O3966" s="3">
        <v>-89</v>
      </c>
      <c r="P3966">
        <v>4</v>
      </c>
      <c r="Q3966" t="s">
        <v>7880</v>
      </c>
    </row>
    <row r="3967" spans="1:17" x14ac:dyDescent="0.25">
      <c r="A3967" t="s">
        <v>5187</v>
      </c>
      <c r="B3967" s="1">
        <v>41429</v>
      </c>
      <c r="C3967" t="s">
        <v>694</v>
      </c>
      <c r="D3967" t="s">
        <v>18</v>
      </c>
      <c r="E3967" t="s">
        <v>128</v>
      </c>
      <c r="F3967" t="s">
        <v>129</v>
      </c>
      <c r="G3967" t="s">
        <v>20</v>
      </c>
      <c r="H3967" t="s">
        <v>47</v>
      </c>
      <c r="I3967" t="s">
        <v>32</v>
      </c>
      <c r="J3967" t="s">
        <v>24</v>
      </c>
      <c r="K3967" t="s">
        <v>169</v>
      </c>
      <c r="L3967" t="s">
        <v>5188</v>
      </c>
      <c r="M3967" s="2">
        <v>0.5</v>
      </c>
      <c r="N3967" s="3">
        <v>30</v>
      </c>
      <c r="O3967" s="3">
        <v>-16</v>
      </c>
      <c r="P3967">
        <v>3</v>
      </c>
      <c r="Q3967" t="s">
        <v>7881</v>
      </c>
    </row>
    <row r="3968" spans="1:17" x14ac:dyDescent="0.25">
      <c r="A3968" t="s">
        <v>5187</v>
      </c>
      <c r="B3968" s="1">
        <v>41429</v>
      </c>
      <c r="C3968" t="s">
        <v>694</v>
      </c>
      <c r="D3968" t="s">
        <v>18</v>
      </c>
      <c r="E3968" t="s">
        <v>128</v>
      </c>
      <c r="F3968" t="s">
        <v>129</v>
      </c>
      <c r="G3968" t="s">
        <v>20</v>
      </c>
      <c r="H3968" t="s">
        <v>47</v>
      </c>
      <c r="I3968" t="s">
        <v>32</v>
      </c>
      <c r="J3968" t="s">
        <v>107</v>
      </c>
      <c r="K3968" t="s">
        <v>186</v>
      </c>
      <c r="L3968" t="s">
        <v>5189</v>
      </c>
      <c r="M3968" s="2">
        <v>0.5</v>
      </c>
      <c r="N3968" s="3">
        <v>224</v>
      </c>
      <c r="O3968" s="3">
        <v>-14</v>
      </c>
      <c r="P3968">
        <v>4</v>
      </c>
      <c r="Q3968" t="s">
        <v>7880</v>
      </c>
    </row>
    <row r="3969" spans="1:17" x14ac:dyDescent="0.25">
      <c r="A3969" t="s">
        <v>5187</v>
      </c>
      <c r="B3969" s="1">
        <v>41429</v>
      </c>
      <c r="C3969" t="s">
        <v>694</v>
      </c>
      <c r="D3969" t="s">
        <v>18</v>
      </c>
      <c r="E3969" t="s">
        <v>128</v>
      </c>
      <c r="F3969" t="s">
        <v>129</v>
      </c>
      <c r="G3969" t="s">
        <v>20</v>
      </c>
      <c r="H3969" t="s">
        <v>47</v>
      </c>
      <c r="I3969" t="s">
        <v>32</v>
      </c>
      <c r="J3969" t="s">
        <v>107</v>
      </c>
      <c r="K3969" t="s">
        <v>136</v>
      </c>
      <c r="L3969" t="s">
        <v>1343</v>
      </c>
      <c r="M3969" s="2">
        <v>0.5</v>
      </c>
      <c r="N3969" s="3">
        <v>108</v>
      </c>
      <c r="O3969" s="3">
        <v>-13</v>
      </c>
      <c r="P3969">
        <v>3</v>
      </c>
      <c r="Q3969" t="s">
        <v>7881</v>
      </c>
    </row>
    <row r="3970" spans="1:17" x14ac:dyDescent="0.25">
      <c r="A3970" t="s">
        <v>5190</v>
      </c>
      <c r="B3970" s="1">
        <v>41429</v>
      </c>
      <c r="C3970" t="s">
        <v>4219</v>
      </c>
      <c r="D3970" t="s">
        <v>38</v>
      </c>
      <c r="E3970" t="s">
        <v>178</v>
      </c>
      <c r="F3970" t="s">
        <v>385</v>
      </c>
      <c r="G3970" t="s">
        <v>41</v>
      </c>
      <c r="H3970" t="s">
        <v>21</v>
      </c>
      <c r="I3970" t="s">
        <v>32</v>
      </c>
      <c r="J3970" t="s">
        <v>107</v>
      </c>
      <c r="K3970" t="s">
        <v>108</v>
      </c>
      <c r="L3970" t="s">
        <v>4301</v>
      </c>
      <c r="M3970" s="2">
        <v>0.15</v>
      </c>
      <c r="N3970" s="3">
        <v>598</v>
      </c>
      <c r="O3970" s="3">
        <v>-49</v>
      </c>
      <c r="P3970">
        <v>4</v>
      </c>
      <c r="Q3970" t="s">
        <v>7881</v>
      </c>
    </row>
    <row r="3971" spans="1:17" x14ac:dyDescent="0.25">
      <c r="A3971" t="s">
        <v>5191</v>
      </c>
      <c r="B3971" s="1">
        <v>41429</v>
      </c>
      <c r="C3971" t="s">
        <v>3331</v>
      </c>
      <c r="D3971" t="s">
        <v>230</v>
      </c>
      <c r="E3971" t="s">
        <v>5011</v>
      </c>
      <c r="F3971" t="s">
        <v>5012</v>
      </c>
      <c r="G3971" t="s">
        <v>20</v>
      </c>
      <c r="H3971" t="s">
        <v>47</v>
      </c>
      <c r="I3971" t="s">
        <v>32</v>
      </c>
      <c r="J3971" t="s">
        <v>24</v>
      </c>
      <c r="K3971" t="s">
        <v>169</v>
      </c>
      <c r="L3971" t="s">
        <v>1101</v>
      </c>
      <c r="M3971" s="2">
        <v>0</v>
      </c>
      <c r="N3971" s="3">
        <v>69</v>
      </c>
      <c r="O3971" s="3">
        <v>11</v>
      </c>
      <c r="P3971">
        <v>3</v>
      </c>
      <c r="Q3971" t="s">
        <v>7881</v>
      </c>
    </row>
    <row r="3972" spans="1:17" x14ac:dyDescent="0.25">
      <c r="A3972" t="s">
        <v>5191</v>
      </c>
      <c r="B3972" s="1">
        <v>41429</v>
      </c>
      <c r="C3972" t="s">
        <v>3331</v>
      </c>
      <c r="D3972" t="s">
        <v>230</v>
      </c>
      <c r="E3972" t="s">
        <v>5011</v>
      </c>
      <c r="F3972" t="s">
        <v>5012</v>
      </c>
      <c r="G3972" t="s">
        <v>20</v>
      </c>
      <c r="H3972" t="s">
        <v>47</v>
      </c>
      <c r="I3972" t="s">
        <v>32</v>
      </c>
      <c r="J3972" t="s">
        <v>107</v>
      </c>
      <c r="K3972" t="s">
        <v>186</v>
      </c>
      <c r="L3972" t="s">
        <v>5192</v>
      </c>
      <c r="M3972" s="2">
        <v>0</v>
      </c>
      <c r="N3972" s="3">
        <v>348</v>
      </c>
      <c r="O3972" s="3">
        <v>66</v>
      </c>
      <c r="P3972">
        <v>3</v>
      </c>
      <c r="Q3972" t="s">
        <v>7881</v>
      </c>
    </row>
    <row r="3973" spans="1:17" x14ac:dyDescent="0.25">
      <c r="A3973" t="s">
        <v>5191</v>
      </c>
      <c r="B3973" s="1">
        <v>41429</v>
      </c>
      <c r="C3973" t="s">
        <v>3331</v>
      </c>
      <c r="D3973" t="s">
        <v>230</v>
      </c>
      <c r="E3973" t="s">
        <v>5011</v>
      </c>
      <c r="F3973" t="s">
        <v>5012</v>
      </c>
      <c r="G3973" t="s">
        <v>20</v>
      </c>
      <c r="H3973" t="s">
        <v>47</v>
      </c>
      <c r="I3973" t="s">
        <v>32</v>
      </c>
      <c r="J3973" t="s">
        <v>107</v>
      </c>
      <c r="K3973" t="s">
        <v>108</v>
      </c>
      <c r="L3973" t="s">
        <v>2736</v>
      </c>
      <c r="M3973" s="2">
        <v>0</v>
      </c>
      <c r="N3973" s="3">
        <v>1533</v>
      </c>
      <c r="O3973" s="3">
        <v>506</v>
      </c>
      <c r="P3973">
        <v>5</v>
      </c>
      <c r="Q3973" t="s">
        <v>7881</v>
      </c>
    </row>
    <row r="3974" spans="1:17" x14ac:dyDescent="0.25">
      <c r="A3974" t="s">
        <v>5193</v>
      </c>
      <c r="B3974" s="1">
        <v>41429</v>
      </c>
      <c r="C3974" t="s">
        <v>1959</v>
      </c>
      <c r="D3974" t="s">
        <v>86</v>
      </c>
      <c r="E3974" t="s">
        <v>708</v>
      </c>
      <c r="F3974" t="s">
        <v>1247</v>
      </c>
      <c r="G3974" t="s">
        <v>76</v>
      </c>
      <c r="H3974" t="s">
        <v>47</v>
      </c>
      <c r="I3974" t="s">
        <v>22</v>
      </c>
      <c r="J3974" t="s">
        <v>24</v>
      </c>
      <c r="K3974" t="s">
        <v>78</v>
      </c>
      <c r="L3974" t="s">
        <v>3710</v>
      </c>
      <c r="M3974" s="2">
        <v>0</v>
      </c>
      <c r="N3974" s="3">
        <v>50</v>
      </c>
      <c r="O3974" s="3">
        <v>1</v>
      </c>
      <c r="P3974">
        <v>1</v>
      </c>
      <c r="Q3974" t="s">
        <v>7881</v>
      </c>
    </row>
    <row r="3975" spans="1:17" x14ac:dyDescent="0.25">
      <c r="A3975" t="s">
        <v>5193</v>
      </c>
      <c r="B3975" s="1">
        <v>41429</v>
      </c>
      <c r="C3975" t="s">
        <v>1959</v>
      </c>
      <c r="D3975" t="s">
        <v>86</v>
      </c>
      <c r="E3975" t="s">
        <v>708</v>
      </c>
      <c r="F3975" t="s">
        <v>1247</v>
      </c>
      <c r="G3975" t="s">
        <v>76</v>
      </c>
      <c r="H3975" t="s">
        <v>47</v>
      </c>
      <c r="I3975" t="s">
        <v>22</v>
      </c>
      <c r="J3975" t="s">
        <v>24</v>
      </c>
      <c r="K3975" t="s">
        <v>25</v>
      </c>
      <c r="L3975" t="s">
        <v>5194</v>
      </c>
      <c r="M3975" s="2">
        <v>0</v>
      </c>
      <c r="N3975" s="3">
        <v>83</v>
      </c>
      <c r="O3975" s="3">
        <v>21</v>
      </c>
      <c r="P3975">
        <v>3</v>
      </c>
      <c r="Q3975" t="s">
        <v>7881</v>
      </c>
    </row>
    <row r="3976" spans="1:17" x14ac:dyDescent="0.25">
      <c r="A3976" t="s">
        <v>5193</v>
      </c>
      <c r="B3976" s="1">
        <v>41429</v>
      </c>
      <c r="C3976" t="s">
        <v>1959</v>
      </c>
      <c r="D3976" t="s">
        <v>86</v>
      </c>
      <c r="E3976" t="s">
        <v>708</v>
      </c>
      <c r="F3976" t="s">
        <v>1247</v>
      </c>
      <c r="G3976" t="s">
        <v>76</v>
      </c>
      <c r="H3976" t="s">
        <v>47</v>
      </c>
      <c r="I3976" t="s">
        <v>22</v>
      </c>
      <c r="J3976" t="s">
        <v>24</v>
      </c>
      <c r="K3976" t="s">
        <v>50</v>
      </c>
      <c r="L3976" t="s">
        <v>2441</v>
      </c>
      <c r="M3976" s="2">
        <v>0.1</v>
      </c>
      <c r="N3976" s="3">
        <v>448</v>
      </c>
      <c r="O3976" s="3">
        <v>-10</v>
      </c>
      <c r="P3976">
        <v>8</v>
      </c>
      <c r="Q3976" t="s">
        <v>7881</v>
      </c>
    </row>
    <row r="3977" spans="1:17" x14ac:dyDescent="0.25">
      <c r="A3977" t="s">
        <v>5193</v>
      </c>
      <c r="B3977" s="1">
        <v>41429</v>
      </c>
      <c r="C3977" t="s">
        <v>1959</v>
      </c>
      <c r="D3977" t="s">
        <v>86</v>
      </c>
      <c r="E3977" t="s">
        <v>708</v>
      </c>
      <c r="F3977" t="s">
        <v>1247</v>
      </c>
      <c r="G3977" t="s">
        <v>76</v>
      </c>
      <c r="H3977" t="s">
        <v>47</v>
      </c>
      <c r="I3977" t="s">
        <v>22</v>
      </c>
      <c r="J3977" t="s">
        <v>107</v>
      </c>
      <c r="K3977" t="s">
        <v>136</v>
      </c>
      <c r="L3977" t="s">
        <v>3336</v>
      </c>
      <c r="M3977" s="2">
        <v>0.1</v>
      </c>
      <c r="N3977" s="3">
        <v>5726</v>
      </c>
      <c r="O3977" s="3">
        <v>-445</v>
      </c>
      <c r="P3977">
        <v>10</v>
      </c>
      <c r="Q3977" t="s">
        <v>7881</v>
      </c>
    </row>
    <row r="3978" spans="1:17" x14ac:dyDescent="0.25">
      <c r="A3978" t="s">
        <v>5195</v>
      </c>
      <c r="B3978" s="1">
        <v>41429</v>
      </c>
      <c r="C3978" t="s">
        <v>5196</v>
      </c>
      <c r="D3978" t="s">
        <v>119</v>
      </c>
      <c r="E3978" t="s">
        <v>604</v>
      </c>
      <c r="F3978" t="s">
        <v>3009</v>
      </c>
      <c r="G3978" t="s">
        <v>41</v>
      </c>
      <c r="H3978" t="s">
        <v>21</v>
      </c>
      <c r="I3978" t="s">
        <v>32</v>
      </c>
      <c r="J3978" t="s">
        <v>34</v>
      </c>
      <c r="K3978" t="s">
        <v>218</v>
      </c>
      <c r="L3978" t="s">
        <v>5197</v>
      </c>
      <c r="M3978" s="2">
        <v>0.2</v>
      </c>
      <c r="N3978" s="3">
        <v>45</v>
      </c>
      <c r="O3978" s="3">
        <v>-6</v>
      </c>
      <c r="P3978">
        <v>3</v>
      </c>
      <c r="Q3978" t="s">
        <v>7881</v>
      </c>
    </row>
    <row r="3979" spans="1:17" x14ac:dyDescent="0.25">
      <c r="A3979" t="s">
        <v>5195</v>
      </c>
      <c r="B3979" s="1">
        <v>41429</v>
      </c>
      <c r="C3979" t="s">
        <v>5196</v>
      </c>
      <c r="D3979" t="s">
        <v>119</v>
      </c>
      <c r="E3979" t="s">
        <v>604</v>
      </c>
      <c r="F3979" t="s">
        <v>3009</v>
      </c>
      <c r="G3979" t="s">
        <v>41</v>
      </c>
      <c r="H3979" t="s">
        <v>21</v>
      </c>
      <c r="I3979" t="s">
        <v>32</v>
      </c>
      <c r="J3979" t="s">
        <v>34</v>
      </c>
      <c r="K3979" t="s">
        <v>218</v>
      </c>
      <c r="L3979" t="s">
        <v>1539</v>
      </c>
      <c r="M3979" s="2">
        <v>0.2</v>
      </c>
      <c r="N3979" s="3">
        <v>30</v>
      </c>
      <c r="O3979" s="3">
        <v>4</v>
      </c>
      <c r="P3979">
        <v>2</v>
      </c>
      <c r="Q3979" t="s">
        <v>7881</v>
      </c>
    </row>
    <row r="3980" spans="1:17" x14ac:dyDescent="0.25">
      <c r="A3980" t="s">
        <v>5195</v>
      </c>
      <c r="B3980" s="1">
        <v>41429</v>
      </c>
      <c r="C3980" t="s">
        <v>5196</v>
      </c>
      <c r="D3980" t="s">
        <v>119</v>
      </c>
      <c r="E3980" t="s">
        <v>604</v>
      </c>
      <c r="F3980" t="s">
        <v>3009</v>
      </c>
      <c r="G3980" t="s">
        <v>41</v>
      </c>
      <c r="H3980" t="s">
        <v>21</v>
      </c>
      <c r="I3980" t="s">
        <v>32</v>
      </c>
      <c r="J3980" t="s">
        <v>24</v>
      </c>
      <c r="K3980" t="s">
        <v>78</v>
      </c>
      <c r="L3980" t="s">
        <v>1602</v>
      </c>
      <c r="M3980" s="2">
        <v>0.5</v>
      </c>
      <c r="N3980" s="3">
        <v>259</v>
      </c>
      <c r="O3980" s="3">
        <v>-166</v>
      </c>
      <c r="P3980">
        <v>10</v>
      </c>
      <c r="Q3980" t="s">
        <v>7880</v>
      </c>
    </row>
    <row r="3981" spans="1:17" x14ac:dyDescent="0.25">
      <c r="A3981" t="s">
        <v>5198</v>
      </c>
      <c r="B3981" s="1">
        <v>41430</v>
      </c>
      <c r="C3981" t="s">
        <v>3704</v>
      </c>
      <c r="D3981" t="s">
        <v>101</v>
      </c>
      <c r="E3981" t="s">
        <v>743</v>
      </c>
      <c r="F3981" t="s">
        <v>743</v>
      </c>
      <c r="G3981" t="s">
        <v>41</v>
      </c>
      <c r="H3981" t="s">
        <v>21</v>
      </c>
      <c r="I3981" t="s">
        <v>32</v>
      </c>
      <c r="J3981" t="s">
        <v>24</v>
      </c>
      <c r="K3981" t="s">
        <v>43</v>
      </c>
      <c r="L3981" t="s">
        <v>3794</v>
      </c>
      <c r="M3981" s="2">
        <v>0</v>
      </c>
      <c r="N3981" s="3">
        <v>98</v>
      </c>
      <c r="O3981" s="3">
        <v>39</v>
      </c>
      <c r="P3981">
        <v>4</v>
      </c>
      <c r="Q3981" t="s">
        <v>7880</v>
      </c>
    </row>
    <row r="3982" spans="1:17" x14ac:dyDescent="0.25">
      <c r="A3982" t="s">
        <v>5199</v>
      </c>
      <c r="B3982" s="1">
        <v>41430</v>
      </c>
      <c r="C3982" t="s">
        <v>155</v>
      </c>
      <c r="D3982" t="s">
        <v>73</v>
      </c>
      <c r="E3982" t="s">
        <v>3509</v>
      </c>
      <c r="F3982" t="s">
        <v>4878</v>
      </c>
      <c r="G3982" t="s">
        <v>76</v>
      </c>
      <c r="H3982" t="s">
        <v>47</v>
      </c>
      <c r="I3982" t="s">
        <v>32</v>
      </c>
      <c r="J3982" t="s">
        <v>24</v>
      </c>
      <c r="K3982" t="s">
        <v>43</v>
      </c>
      <c r="L3982" t="s">
        <v>3388</v>
      </c>
      <c r="M3982" s="2">
        <v>0</v>
      </c>
      <c r="N3982" s="3">
        <v>52</v>
      </c>
      <c r="O3982" s="3">
        <v>5</v>
      </c>
      <c r="P3982">
        <v>3</v>
      </c>
      <c r="Q3982" t="s">
        <v>7881</v>
      </c>
    </row>
    <row r="3983" spans="1:17" x14ac:dyDescent="0.25">
      <c r="A3983" t="s">
        <v>5200</v>
      </c>
      <c r="B3983" s="1">
        <v>41430</v>
      </c>
      <c r="C3983" t="s">
        <v>5201</v>
      </c>
      <c r="D3983" t="s">
        <v>81</v>
      </c>
      <c r="E3983" t="s">
        <v>82</v>
      </c>
      <c r="F3983" t="s">
        <v>82</v>
      </c>
      <c r="G3983" t="s">
        <v>41</v>
      </c>
      <c r="H3983" t="s">
        <v>47</v>
      </c>
      <c r="I3983" t="s">
        <v>32</v>
      </c>
      <c r="J3983" t="s">
        <v>24</v>
      </c>
      <c r="K3983" t="s">
        <v>141</v>
      </c>
      <c r="L3983" t="s">
        <v>5202</v>
      </c>
      <c r="M3983" s="2">
        <v>0</v>
      </c>
      <c r="N3983" s="3">
        <v>261</v>
      </c>
      <c r="O3983" s="3">
        <v>99</v>
      </c>
      <c r="P3983">
        <v>4</v>
      </c>
      <c r="Q3983" t="s">
        <v>7881</v>
      </c>
    </row>
    <row r="3984" spans="1:17" x14ac:dyDescent="0.25">
      <c r="A3984" t="s">
        <v>5200</v>
      </c>
      <c r="B3984" s="1">
        <v>41430</v>
      </c>
      <c r="C3984" t="s">
        <v>5201</v>
      </c>
      <c r="D3984" t="s">
        <v>81</v>
      </c>
      <c r="E3984" t="s">
        <v>82</v>
      </c>
      <c r="F3984" t="s">
        <v>82</v>
      </c>
      <c r="G3984" t="s">
        <v>41</v>
      </c>
      <c r="H3984" t="s">
        <v>47</v>
      </c>
      <c r="I3984" t="s">
        <v>32</v>
      </c>
      <c r="J3984" t="s">
        <v>107</v>
      </c>
      <c r="K3984" t="s">
        <v>108</v>
      </c>
      <c r="L3984" t="s">
        <v>4185</v>
      </c>
      <c r="M3984" s="2">
        <v>0</v>
      </c>
      <c r="N3984" s="3">
        <v>615</v>
      </c>
      <c r="O3984" s="3">
        <v>25</v>
      </c>
      <c r="P3984">
        <v>5</v>
      </c>
      <c r="Q3984" t="s">
        <v>7881</v>
      </c>
    </row>
    <row r="3985" spans="1:17" x14ac:dyDescent="0.25">
      <c r="A3985" t="s">
        <v>5203</v>
      </c>
      <c r="B3985" s="1">
        <v>41430</v>
      </c>
      <c r="C3985" t="s">
        <v>4706</v>
      </c>
      <c r="D3985" t="s">
        <v>119</v>
      </c>
      <c r="E3985" t="s">
        <v>1305</v>
      </c>
      <c r="F3985" t="s">
        <v>5204</v>
      </c>
      <c r="G3985" t="s">
        <v>41</v>
      </c>
      <c r="H3985" t="s">
        <v>21</v>
      </c>
      <c r="I3985" t="s">
        <v>22</v>
      </c>
      <c r="J3985" t="s">
        <v>34</v>
      </c>
      <c r="K3985" t="s">
        <v>35</v>
      </c>
      <c r="L3985" t="s">
        <v>5205</v>
      </c>
      <c r="M3985" s="2">
        <v>0.5</v>
      </c>
      <c r="N3985" s="3">
        <v>71</v>
      </c>
      <c r="O3985" s="3">
        <v>-59</v>
      </c>
      <c r="P3985">
        <v>1</v>
      </c>
      <c r="Q3985" t="s">
        <v>7880</v>
      </c>
    </row>
    <row r="3986" spans="1:17" x14ac:dyDescent="0.25">
      <c r="A3986" t="s">
        <v>5203</v>
      </c>
      <c r="B3986" s="1">
        <v>41430</v>
      </c>
      <c r="C3986" t="s">
        <v>4706</v>
      </c>
      <c r="D3986" t="s">
        <v>119</v>
      </c>
      <c r="E3986" t="s">
        <v>1305</v>
      </c>
      <c r="F3986" t="s">
        <v>5204</v>
      </c>
      <c r="G3986" t="s">
        <v>41</v>
      </c>
      <c r="H3986" t="s">
        <v>21</v>
      </c>
      <c r="I3986" t="s">
        <v>22</v>
      </c>
      <c r="J3986" t="s">
        <v>24</v>
      </c>
      <c r="K3986" t="s">
        <v>25</v>
      </c>
      <c r="L3986" t="s">
        <v>1235</v>
      </c>
      <c r="M3986" s="2">
        <v>0.5</v>
      </c>
      <c r="N3986" s="3">
        <v>39</v>
      </c>
      <c r="O3986" s="3">
        <v>-24</v>
      </c>
      <c r="P3986">
        <v>3</v>
      </c>
      <c r="Q3986" t="s">
        <v>7880</v>
      </c>
    </row>
    <row r="3987" spans="1:17" x14ac:dyDescent="0.25">
      <c r="A3987" t="s">
        <v>5206</v>
      </c>
      <c r="B3987" s="1">
        <v>41431</v>
      </c>
      <c r="C3987" t="s">
        <v>1348</v>
      </c>
      <c r="D3987" t="s">
        <v>38</v>
      </c>
      <c r="E3987" t="s">
        <v>1815</v>
      </c>
      <c r="F3987" t="s">
        <v>3626</v>
      </c>
      <c r="G3987" t="s">
        <v>41</v>
      </c>
      <c r="H3987" t="s">
        <v>31</v>
      </c>
      <c r="I3987" t="s">
        <v>32</v>
      </c>
      <c r="J3987" t="s">
        <v>24</v>
      </c>
      <c r="K3987" t="s">
        <v>78</v>
      </c>
      <c r="L3987" t="s">
        <v>1835</v>
      </c>
      <c r="M3987" s="2">
        <v>0</v>
      </c>
      <c r="N3987" s="3">
        <v>85</v>
      </c>
      <c r="O3987" s="3">
        <v>0</v>
      </c>
      <c r="P3987">
        <v>3</v>
      </c>
      <c r="Q3987" t="s">
        <v>7881</v>
      </c>
    </row>
    <row r="3988" spans="1:17" x14ac:dyDescent="0.25">
      <c r="A3988" t="s">
        <v>5207</v>
      </c>
      <c r="B3988" s="1">
        <v>41431</v>
      </c>
      <c r="C3988" t="s">
        <v>2459</v>
      </c>
      <c r="D3988" t="s">
        <v>73</v>
      </c>
      <c r="E3988" t="s">
        <v>166</v>
      </c>
      <c r="F3988" t="s">
        <v>4970</v>
      </c>
      <c r="G3988" t="s">
        <v>76</v>
      </c>
      <c r="H3988" t="s">
        <v>21</v>
      </c>
      <c r="I3988" t="s">
        <v>54</v>
      </c>
      <c r="J3988" t="s">
        <v>24</v>
      </c>
      <c r="K3988" t="s">
        <v>145</v>
      </c>
      <c r="L3988" t="s">
        <v>1115</v>
      </c>
      <c r="M3988" s="2">
        <v>0</v>
      </c>
      <c r="N3988" s="3">
        <v>53</v>
      </c>
      <c r="O3988" s="3">
        <v>22</v>
      </c>
      <c r="P3988">
        <v>2</v>
      </c>
      <c r="Q3988" t="s">
        <v>7881</v>
      </c>
    </row>
    <row r="3989" spans="1:17" x14ac:dyDescent="0.25">
      <c r="A3989" t="s">
        <v>5208</v>
      </c>
      <c r="B3989" s="1">
        <v>41431</v>
      </c>
      <c r="C3989" t="s">
        <v>1762</v>
      </c>
      <c r="D3989" t="s">
        <v>86</v>
      </c>
      <c r="E3989" t="s">
        <v>263</v>
      </c>
      <c r="F3989" t="s">
        <v>264</v>
      </c>
      <c r="G3989" t="s">
        <v>76</v>
      </c>
      <c r="H3989" t="s">
        <v>47</v>
      </c>
      <c r="I3989" t="s">
        <v>32</v>
      </c>
      <c r="J3989" t="s">
        <v>34</v>
      </c>
      <c r="K3989" t="s">
        <v>97</v>
      </c>
      <c r="L3989" t="s">
        <v>5209</v>
      </c>
      <c r="M3989" s="2">
        <v>0.2</v>
      </c>
      <c r="N3989" s="3">
        <v>735</v>
      </c>
      <c r="O3989" s="3">
        <v>-184</v>
      </c>
      <c r="P3989">
        <v>2</v>
      </c>
      <c r="Q3989" t="s">
        <v>7880</v>
      </c>
    </row>
    <row r="3990" spans="1:17" x14ac:dyDescent="0.25">
      <c r="A3990" t="s">
        <v>5210</v>
      </c>
      <c r="B3990" s="1">
        <v>41432</v>
      </c>
      <c r="C3990" t="s">
        <v>2527</v>
      </c>
      <c r="D3990" t="s">
        <v>73</v>
      </c>
      <c r="E3990" t="s">
        <v>1706</v>
      </c>
      <c r="F3990" t="s">
        <v>1707</v>
      </c>
      <c r="G3990" t="s">
        <v>76</v>
      </c>
      <c r="H3990" t="s">
        <v>31</v>
      </c>
      <c r="I3990" t="s">
        <v>32</v>
      </c>
      <c r="J3990" t="s">
        <v>24</v>
      </c>
      <c r="K3990" t="s">
        <v>145</v>
      </c>
      <c r="L3990" t="s">
        <v>5211</v>
      </c>
      <c r="M3990" s="2">
        <v>0</v>
      </c>
      <c r="N3990" s="3">
        <v>24</v>
      </c>
      <c r="O3990" s="3">
        <v>11</v>
      </c>
      <c r="P3990">
        <v>1</v>
      </c>
      <c r="Q3990" t="s">
        <v>7881</v>
      </c>
    </row>
    <row r="3991" spans="1:17" x14ac:dyDescent="0.25">
      <c r="A3991" t="s">
        <v>5212</v>
      </c>
      <c r="B3991" s="1">
        <v>41432</v>
      </c>
      <c r="C3991" t="s">
        <v>2661</v>
      </c>
      <c r="D3991" t="s">
        <v>28</v>
      </c>
      <c r="E3991" t="s">
        <v>29</v>
      </c>
      <c r="F3991" t="s">
        <v>1112</v>
      </c>
      <c r="G3991" t="s">
        <v>20</v>
      </c>
      <c r="H3991" t="s">
        <v>31</v>
      </c>
      <c r="I3991" t="s">
        <v>22</v>
      </c>
      <c r="J3991" t="s">
        <v>24</v>
      </c>
      <c r="K3991" t="s">
        <v>78</v>
      </c>
      <c r="L3991" t="s">
        <v>4076</v>
      </c>
      <c r="M3991" s="2">
        <v>0</v>
      </c>
      <c r="N3991" s="3">
        <v>45</v>
      </c>
      <c r="O3991" s="3">
        <v>4</v>
      </c>
      <c r="P3991">
        <v>3</v>
      </c>
      <c r="Q3991" t="s">
        <v>7880</v>
      </c>
    </row>
    <row r="3992" spans="1:17" x14ac:dyDescent="0.25">
      <c r="A3992" t="s">
        <v>5213</v>
      </c>
      <c r="B3992" s="1">
        <v>41432</v>
      </c>
      <c r="C3992" t="s">
        <v>3178</v>
      </c>
      <c r="D3992" t="s">
        <v>38</v>
      </c>
      <c r="E3992" t="s">
        <v>67</v>
      </c>
      <c r="F3992" t="s">
        <v>5214</v>
      </c>
      <c r="G3992" t="s">
        <v>41</v>
      </c>
      <c r="H3992" t="s">
        <v>47</v>
      </c>
      <c r="I3992" t="s">
        <v>54</v>
      </c>
      <c r="J3992" t="s">
        <v>24</v>
      </c>
      <c r="K3992" t="s">
        <v>43</v>
      </c>
      <c r="L3992" t="s">
        <v>2105</v>
      </c>
      <c r="M3992" s="2">
        <v>0</v>
      </c>
      <c r="N3992" s="3">
        <v>45</v>
      </c>
      <c r="O3992" s="3">
        <v>0</v>
      </c>
      <c r="P3992">
        <v>2</v>
      </c>
      <c r="Q3992" t="s">
        <v>7880</v>
      </c>
    </row>
    <row r="3993" spans="1:17" x14ac:dyDescent="0.25">
      <c r="A3993" t="s">
        <v>5213</v>
      </c>
      <c r="B3993" s="1">
        <v>41432</v>
      </c>
      <c r="C3993" t="s">
        <v>3178</v>
      </c>
      <c r="D3993" t="s">
        <v>38</v>
      </c>
      <c r="E3993" t="s">
        <v>67</v>
      </c>
      <c r="F3993" t="s">
        <v>5214</v>
      </c>
      <c r="G3993" t="s">
        <v>41</v>
      </c>
      <c r="H3993" t="s">
        <v>47</v>
      </c>
      <c r="I3993" t="s">
        <v>54</v>
      </c>
      <c r="J3993" t="s">
        <v>24</v>
      </c>
      <c r="K3993" t="s">
        <v>169</v>
      </c>
      <c r="L3993" t="s">
        <v>2057</v>
      </c>
      <c r="M3993" s="2">
        <v>0</v>
      </c>
      <c r="N3993" s="3">
        <v>13</v>
      </c>
      <c r="O3993" s="3">
        <v>5</v>
      </c>
      <c r="P3993">
        <v>1</v>
      </c>
      <c r="Q3993" t="s">
        <v>7881</v>
      </c>
    </row>
    <row r="3994" spans="1:17" x14ac:dyDescent="0.25">
      <c r="A3994" t="s">
        <v>5213</v>
      </c>
      <c r="B3994" s="1">
        <v>41432</v>
      </c>
      <c r="C3994" t="s">
        <v>3178</v>
      </c>
      <c r="D3994" t="s">
        <v>38</v>
      </c>
      <c r="E3994" t="s">
        <v>67</v>
      </c>
      <c r="F3994" t="s">
        <v>5214</v>
      </c>
      <c r="G3994" t="s">
        <v>41</v>
      </c>
      <c r="H3994" t="s">
        <v>47</v>
      </c>
      <c r="I3994" t="s">
        <v>54</v>
      </c>
      <c r="J3994" t="s">
        <v>24</v>
      </c>
      <c r="K3994" t="s">
        <v>145</v>
      </c>
      <c r="L3994" t="s">
        <v>5215</v>
      </c>
      <c r="M3994" s="2">
        <v>0</v>
      </c>
      <c r="N3994" s="3">
        <v>29</v>
      </c>
      <c r="O3994" s="3">
        <v>0</v>
      </c>
      <c r="P3994">
        <v>2</v>
      </c>
      <c r="Q3994" t="s">
        <v>7880</v>
      </c>
    </row>
    <row r="3995" spans="1:17" x14ac:dyDescent="0.25">
      <c r="A3995" t="s">
        <v>5216</v>
      </c>
      <c r="B3995" s="1">
        <v>41432</v>
      </c>
      <c r="C3995" t="s">
        <v>4187</v>
      </c>
      <c r="D3995" t="s">
        <v>38</v>
      </c>
      <c r="E3995" t="s">
        <v>39</v>
      </c>
      <c r="F3995" t="s">
        <v>1314</v>
      </c>
      <c r="G3995" t="s">
        <v>41</v>
      </c>
      <c r="H3995" t="s">
        <v>31</v>
      </c>
      <c r="I3995" t="s">
        <v>32</v>
      </c>
      <c r="J3995" t="s">
        <v>24</v>
      </c>
      <c r="K3995" t="s">
        <v>43</v>
      </c>
      <c r="L3995" t="s">
        <v>1780</v>
      </c>
      <c r="M3995" s="2">
        <v>0</v>
      </c>
      <c r="N3995" s="3">
        <v>212</v>
      </c>
      <c r="O3995" s="3">
        <v>72</v>
      </c>
      <c r="P3995">
        <v>7</v>
      </c>
      <c r="Q3995" t="s">
        <v>7881</v>
      </c>
    </row>
    <row r="3996" spans="1:17" x14ac:dyDescent="0.25">
      <c r="A3996" t="s">
        <v>5216</v>
      </c>
      <c r="B3996" s="1">
        <v>41432</v>
      </c>
      <c r="C3996" t="s">
        <v>4187</v>
      </c>
      <c r="D3996" t="s">
        <v>38</v>
      </c>
      <c r="E3996" t="s">
        <v>39</v>
      </c>
      <c r="F3996" t="s">
        <v>1314</v>
      </c>
      <c r="G3996" t="s">
        <v>41</v>
      </c>
      <c r="H3996" t="s">
        <v>31</v>
      </c>
      <c r="I3996" t="s">
        <v>32</v>
      </c>
      <c r="J3996" t="s">
        <v>24</v>
      </c>
      <c r="K3996" t="s">
        <v>43</v>
      </c>
      <c r="L3996" t="s">
        <v>666</v>
      </c>
      <c r="M3996" s="2">
        <v>0</v>
      </c>
      <c r="N3996" s="3">
        <v>76</v>
      </c>
      <c r="O3996" s="3">
        <v>21</v>
      </c>
      <c r="P3996">
        <v>3</v>
      </c>
      <c r="Q3996" t="s">
        <v>7880</v>
      </c>
    </row>
    <row r="3997" spans="1:17" x14ac:dyDescent="0.25">
      <c r="A3997" t="s">
        <v>5216</v>
      </c>
      <c r="B3997" s="1">
        <v>41432</v>
      </c>
      <c r="C3997" t="s">
        <v>4187</v>
      </c>
      <c r="D3997" t="s">
        <v>38</v>
      </c>
      <c r="E3997" t="s">
        <v>39</v>
      </c>
      <c r="F3997" t="s">
        <v>1314</v>
      </c>
      <c r="G3997" t="s">
        <v>41</v>
      </c>
      <c r="H3997" t="s">
        <v>31</v>
      </c>
      <c r="I3997" t="s">
        <v>32</v>
      </c>
      <c r="J3997" t="s">
        <v>107</v>
      </c>
      <c r="K3997" t="s">
        <v>186</v>
      </c>
      <c r="L3997" t="s">
        <v>4009</v>
      </c>
      <c r="M3997" s="2">
        <v>0</v>
      </c>
      <c r="N3997" s="3">
        <v>278</v>
      </c>
      <c r="O3997" s="3">
        <v>42</v>
      </c>
      <c r="P3997">
        <v>6</v>
      </c>
      <c r="Q3997" t="s">
        <v>7880</v>
      </c>
    </row>
    <row r="3998" spans="1:17" x14ac:dyDescent="0.25">
      <c r="A3998" t="s">
        <v>5217</v>
      </c>
      <c r="B3998" s="1">
        <v>41432</v>
      </c>
      <c r="C3998" t="s">
        <v>318</v>
      </c>
      <c r="D3998" t="s">
        <v>38</v>
      </c>
      <c r="E3998" t="s">
        <v>495</v>
      </c>
      <c r="F3998" t="s">
        <v>930</v>
      </c>
      <c r="G3998" t="s">
        <v>41</v>
      </c>
      <c r="H3998" t="s">
        <v>21</v>
      </c>
      <c r="I3998" t="s">
        <v>32</v>
      </c>
      <c r="J3998" t="s">
        <v>24</v>
      </c>
      <c r="K3998" t="s">
        <v>50</v>
      </c>
      <c r="L3998" t="s">
        <v>3108</v>
      </c>
      <c r="M3998" s="2">
        <v>0.1</v>
      </c>
      <c r="N3998" s="3">
        <v>173</v>
      </c>
      <c r="O3998" s="3">
        <v>15</v>
      </c>
      <c r="P3998">
        <v>4</v>
      </c>
      <c r="Q3998" t="s">
        <v>7880</v>
      </c>
    </row>
    <row r="3999" spans="1:17" x14ac:dyDescent="0.25">
      <c r="A3999" t="s">
        <v>5218</v>
      </c>
      <c r="B3999" s="1">
        <v>41432</v>
      </c>
      <c r="C3999" t="s">
        <v>1551</v>
      </c>
      <c r="D3999" t="s">
        <v>86</v>
      </c>
      <c r="E3999" t="s">
        <v>965</v>
      </c>
      <c r="F3999" t="s">
        <v>966</v>
      </c>
      <c r="G3999" t="s">
        <v>76</v>
      </c>
      <c r="H3999" t="s">
        <v>47</v>
      </c>
      <c r="I3999" t="s">
        <v>32</v>
      </c>
      <c r="J3999" t="s">
        <v>24</v>
      </c>
      <c r="K3999" t="s">
        <v>25</v>
      </c>
      <c r="L3999" t="s">
        <v>4408</v>
      </c>
      <c r="M3999" s="2">
        <v>0</v>
      </c>
      <c r="N3999" s="3">
        <v>98</v>
      </c>
      <c r="O3999" s="3">
        <v>21</v>
      </c>
      <c r="P3999">
        <v>3</v>
      </c>
      <c r="Q3999" t="s">
        <v>7880</v>
      </c>
    </row>
    <row r="4000" spans="1:17" x14ac:dyDescent="0.25">
      <c r="A4000" t="s">
        <v>5219</v>
      </c>
      <c r="B4000" s="1">
        <v>41433</v>
      </c>
      <c r="C4000" t="s">
        <v>3539</v>
      </c>
      <c r="D4000" t="s">
        <v>38</v>
      </c>
      <c r="E4000" t="s">
        <v>59</v>
      </c>
      <c r="F4000" t="s">
        <v>300</v>
      </c>
      <c r="G4000" t="s">
        <v>41</v>
      </c>
      <c r="H4000" t="s">
        <v>21</v>
      </c>
      <c r="I4000" t="s">
        <v>32</v>
      </c>
      <c r="J4000" t="s">
        <v>24</v>
      </c>
      <c r="K4000" t="s">
        <v>25</v>
      </c>
      <c r="L4000" t="s">
        <v>116</v>
      </c>
      <c r="M4000" s="2">
        <v>0</v>
      </c>
      <c r="N4000" s="3">
        <v>34</v>
      </c>
      <c r="O4000" s="3">
        <v>14</v>
      </c>
      <c r="P4000">
        <v>1</v>
      </c>
      <c r="Q4000" t="s">
        <v>7881</v>
      </c>
    </row>
    <row r="4001" spans="1:17" x14ac:dyDescent="0.25">
      <c r="A4001" t="s">
        <v>5220</v>
      </c>
      <c r="B4001" s="1">
        <v>41433</v>
      </c>
      <c r="C4001" t="s">
        <v>5221</v>
      </c>
      <c r="D4001" t="s">
        <v>38</v>
      </c>
      <c r="E4001" t="s">
        <v>495</v>
      </c>
      <c r="F4001" t="s">
        <v>2603</v>
      </c>
      <c r="G4001" t="s">
        <v>41</v>
      </c>
      <c r="H4001" t="s">
        <v>31</v>
      </c>
      <c r="I4001" t="s">
        <v>32</v>
      </c>
      <c r="J4001" t="s">
        <v>34</v>
      </c>
      <c r="K4001" t="s">
        <v>218</v>
      </c>
      <c r="L4001" t="s">
        <v>3305</v>
      </c>
      <c r="M4001" s="2">
        <v>0</v>
      </c>
      <c r="N4001" s="3">
        <v>602</v>
      </c>
      <c r="O4001" s="3">
        <v>114</v>
      </c>
      <c r="P4001">
        <v>12</v>
      </c>
      <c r="Q4001" t="s">
        <v>7881</v>
      </c>
    </row>
    <row r="4002" spans="1:17" x14ac:dyDescent="0.25">
      <c r="A4002" t="s">
        <v>5220</v>
      </c>
      <c r="B4002" s="1">
        <v>41433</v>
      </c>
      <c r="C4002" t="s">
        <v>5221</v>
      </c>
      <c r="D4002" t="s">
        <v>38</v>
      </c>
      <c r="E4002" t="s">
        <v>495</v>
      </c>
      <c r="F4002" t="s">
        <v>2603</v>
      </c>
      <c r="G4002" t="s">
        <v>41</v>
      </c>
      <c r="H4002" t="s">
        <v>31</v>
      </c>
      <c r="I4002" t="s">
        <v>32</v>
      </c>
      <c r="J4002" t="s">
        <v>24</v>
      </c>
      <c r="K4002" t="s">
        <v>43</v>
      </c>
      <c r="L4002" t="s">
        <v>4530</v>
      </c>
      <c r="M4002" s="2">
        <v>0</v>
      </c>
      <c r="N4002" s="3">
        <v>648</v>
      </c>
      <c r="O4002" s="3">
        <v>0</v>
      </c>
      <c r="P4002">
        <v>13</v>
      </c>
      <c r="Q4002" t="s">
        <v>7881</v>
      </c>
    </row>
    <row r="4003" spans="1:17" x14ac:dyDescent="0.25">
      <c r="A4003" t="s">
        <v>5220</v>
      </c>
      <c r="B4003" s="1">
        <v>41433</v>
      </c>
      <c r="C4003" t="s">
        <v>5221</v>
      </c>
      <c r="D4003" t="s">
        <v>38</v>
      </c>
      <c r="E4003" t="s">
        <v>495</v>
      </c>
      <c r="F4003" t="s">
        <v>2603</v>
      </c>
      <c r="G4003" t="s">
        <v>41</v>
      </c>
      <c r="H4003" t="s">
        <v>31</v>
      </c>
      <c r="I4003" t="s">
        <v>32</v>
      </c>
      <c r="J4003" t="s">
        <v>24</v>
      </c>
      <c r="K4003" t="s">
        <v>78</v>
      </c>
      <c r="L4003" t="s">
        <v>328</v>
      </c>
      <c r="M4003" s="2">
        <v>0</v>
      </c>
      <c r="N4003" s="3">
        <v>34</v>
      </c>
      <c r="O4003" s="3">
        <v>9</v>
      </c>
      <c r="P4003">
        <v>3</v>
      </c>
      <c r="Q4003" t="s">
        <v>7881</v>
      </c>
    </row>
    <row r="4004" spans="1:17" x14ac:dyDescent="0.25">
      <c r="A4004" t="s">
        <v>5220</v>
      </c>
      <c r="B4004" s="1">
        <v>41433</v>
      </c>
      <c r="C4004" t="s">
        <v>5221</v>
      </c>
      <c r="D4004" t="s">
        <v>38</v>
      </c>
      <c r="E4004" t="s">
        <v>495</v>
      </c>
      <c r="F4004" t="s">
        <v>2603</v>
      </c>
      <c r="G4004" t="s">
        <v>41</v>
      </c>
      <c r="H4004" t="s">
        <v>31</v>
      </c>
      <c r="I4004" t="s">
        <v>32</v>
      </c>
      <c r="J4004" t="s">
        <v>107</v>
      </c>
      <c r="K4004" t="s">
        <v>136</v>
      </c>
      <c r="L4004" t="s">
        <v>419</v>
      </c>
      <c r="M4004" s="2">
        <v>0.15</v>
      </c>
      <c r="N4004" s="3">
        <v>734</v>
      </c>
      <c r="O4004" s="3">
        <v>86</v>
      </c>
      <c r="P4004">
        <v>7</v>
      </c>
      <c r="Q4004" t="s">
        <v>7880</v>
      </c>
    </row>
    <row r="4005" spans="1:17" x14ac:dyDescent="0.25">
      <c r="A4005" t="s">
        <v>5222</v>
      </c>
      <c r="B4005" s="1">
        <v>41433</v>
      </c>
      <c r="C4005" t="s">
        <v>2028</v>
      </c>
      <c r="D4005" t="s">
        <v>38</v>
      </c>
      <c r="E4005" t="s">
        <v>59</v>
      </c>
      <c r="F4005" t="s">
        <v>350</v>
      </c>
      <c r="G4005" t="s">
        <v>41</v>
      </c>
      <c r="H4005" t="s">
        <v>31</v>
      </c>
      <c r="I4005" t="s">
        <v>54</v>
      </c>
      <c r="J4005" t="s">
        <v>34</v>
      </c>
      <c r="K4005" t="s">
        <v>89</v>
      </c>
      <c r="L4005" t="s">
        <v>5223</v>
      </c>
      <c r="M4005" s="2">
        <v>0.35</v>
      </c>
      <c r="N4005" s="3">
        <v>1096</v>
      </c>
      <c r="O4005" s="3">
        <v>-422</v>
      </c>
      <c r="P4005">
        <v>5</v>
      </c>
      <c r="Q4005" t="s">
        <v>7880</v>
      </c>
    </row>
    <row r="4006" spans="1:17" x14ac:dyDescent="0.25">
      <c r="A4006" t="s">
        <v>5224</v>
      </c>
      <c r="B4006" s="1">
        <v>41434</v>
      </c>
      <c r="C4006" t="s">
        <v>782</v>
      </c>
      <c r="D4006" t="s">
        <v>38</v>
      </c>
      <c r="E4006" t="s">
        <v>178</v>
      </c>
      <c r="F4006" t="s">
        <v>385</v>
      </c>
      <c r="G4006" t="s">
        <v>41</v>
      </c>
      <c r="H4006" t="s">
        <v>31</v>
      </c>
      <c r="I4006" t="s">
        <v>32</v>
      </c>
      <c r="J4006" t="s">
        <v>34</v>
      </c>
      <c r="K4006" t="s">
        <v>97</v>
      </c>
      <c r="L4006" t="s">
        <v>3585</v>
      </c>
      <c r="M4006" s="2">
        <v>0.1</v>
      </c>
      <c r="N4006" s="3">
        <v>264</v>
      </c>
      <c r="O4006" s="3">
        <v>50</v>
      </c>
      <c r="P4006">
        <v>3</v>
      </c>
      <c r="Q4006" t="s">
        <v>7881</v>
      </c>
    </row>
    <row r="4007" spans="1:17" x14ac:dyDescent="0.25">
      <c r="A4007" t="s">
        <v>5224</v>
      </c>
      <c r="B4007" s="1">
        <v>41434</v>
      </c>
      <c r="C4007" t="s">
        <v>782</v>
      </c>
      <c r="D4007" t="s">
        <v>38</v>
      </c>
      <c r="E4007" t="s">
        <v>178</v>
      </c>
      <c r="F4007" t="s">
        <v>385</v>
      </c>
      <c r="G4007" t="s">
        <v>41</v>
      </c>
      <c r="H4007" t="s">
        <v>31</v>
      </c>
      <c r="I4007" t="s">
        <v>32</v>
      </c>
      <c r="J4007" t="s">
        <v>34</v>
      </c>
      <c r="K4007" t="s">
        <v>218</v>
      </c>
      <c r="L4007" t="s">
        <v>3706</v>
      </c>
      <c r="M4007" s="2">
        <v>0</v>
      </c>
      <c r="N4007" s="3">
        <v>18</v>
      </c>
      <c r="O4007" s="3">
        <v>1</v>
      </c>
      <c r="P4007">
        <v>1</v>
      </c>
      <c r="Q4007" t="s">
        <v>7881</v>
      </c>
    </row>
    <row r="4008" spans="1:17" x14ac:dyDescent="0.25">
      <c r="A4008" t="s">
        <v>5224</v>
      </c>
      <c r="B4008" s="1">
        <v>41434</v>
      </c>
      <c r="C4008" t="s">
        <v>782</v>
      </c>
      <c r="D4008" t="s">
        <v>38</v>
      </c>
      <c r="E4008" t="s">
        <v>178</v>
      </c>
      <c r="F4008" t="s">
        <v>385</v>
      </c>
      <c r="G4008" t="s">
        <v>41</v>
      </c>
      <c r="H4008" t="s">
        <v>31</v>
      </c>
      <c r="I4008" t="s">
        <v>32</v>
      </c>
      <c r="J4008" t="s">
        <v>24</v>
      </c>
      <c r="K4008" t="s">
        <v>169</v>
      </c>
      <c r="L4008" t="s">
        <v>4074</v>
      </c>
      <c r="M4008" s="2">
        <v>0</v>
      </c>
      <c r="N4008" s="3">
        <v>43</v>
      </c>
      <c r="O4008" s="3">
        <v>0</v>
      </c>
      <c r="P4008">
        <v>2</v>
      </c>
      <c r="Q4008" t="s">
        <v>7881</v>
      </c>
    </row>
    <row r="4009" spans="1:17" x14ac:dyDescent="0.25">
      <c r="A4009" t="s">
        <v>5225</v>
      </c>
      <c r="B4009" s="1">
        <v>41435</v>
      </c>
      <c r="C4009" t="s">
        <v>839</v>
      </c>
      <c r="D4009" t="s">
        <v>101</v>
      </c>
      <c r="E4009" t="s">
        <v>256</v>
      </c>
      <c r="F4009" t="s">
        <v>257</v>
      </c>
      <c r="G4009" t="s">
        <v>41</v>
      </c>
      <c r="H4009" t="s">
        <v>31</v>
      </c>
      <c r="I4009" t="s">
        <v>22</v>
      </c>
      <c r="J4009" t="s">
        <v>24</v>
      </c>
      <c r="K4009" t="s">
        <v>43</v>
      </c>
      <c r="L4009" t="s">
        <v>440</v>
      </c>
      <c r="M4009" s="2">
        <v>0.5</v>
      </c>
      <c r="N4009" s="3">
        <v>24</v>
      </c>
      <c r="O4009" s="3">
        <v>-24</v>
      </c>
      <c r="P4009">
        <v>4</v>
      </c>
      <c r="Q4009" t="s">
        <v>7881</v>
      </c>
    </row>
    <row r="4010" spans="1:17" x14ac:dyDescent="0.25">
      <c r="A4010" t="s">
        <v>5226</v>
      </c>
      <c r="B4010" s="1">
        <v>41435</v>
      </c>
      <c r="C4010" t="s">
        <v>72</v>
      </c>
      <c r="D4010" t="s">
        <v>28</v>
      </c>
      <c r="E4010" t="s">
        <v>664</v>
      </c>
      <c r="F4010" t="s">
        <v>665</v>
      </c>
      <c r="G4010" t="s">
        <v>20</v>
      </c>
      <c r="H4010" t="s">
        <v>31</v>
      </c>
      <c r="I4010" t="s">
        <v>22</v>
      </c>
      <c r="J4010" t="s">
        <v>34</v>
      </c>
      <c r="K4010" t="s">
        <v>97</v>
      </c>
      <c r="L4010" t="s">
        <v>792</v>
      </c>
      <c r="M4010" s="2">
        <v>0</v>
      </c>
      <c r="N4010" s="3">
        <v>225</v>
      </c>
      <c r="O4010" s="3">
        <v>68</v>
      </c>
      <c r="P4010">
        <v>4</v>
      </c>
      <c r="Q4010" t="s">
        <v>7880</v>
      </c>
    </row>
    <row r="4011" spans="1:17" x14ac:dyDescent="0.25">
      <c r="A4011" t="s">
        <v>5226</v>
      </c>
      <c r="B4011" s="1">
        <v>41435</v>
      </c>
      <c r="C4011" t="s">
        <v>72</v>
      </c>
      <c r="D4011" t="s">
        <v>28</v>
      </c>
      <c r="E4011" t="s">
        <v>664</v>
      </c>
      <c r="F4011" t="s">
        <v>665</v>
      </c>
      <c r="G4011" t="s">
        <v>20</v>
      </c>
      <c r="H4011" t="s">
        <v>31</v>
      </c>
      <c r="I4011" t="s">
        <v>22</v>
      </c>
      <c r="J4011" t="s">
        <v>24</v>
      </c>
      <c r="K4011" t="s">
        <v>91</v>
      </c>
      <c r="L4011" t="s">
        <v>3587</v>
      </c>
      <c r="M4011" s="2">
        <v>0</v>
      </c>
      <c r="N4011" s="3">
        <v>11</v>
      </c>
      <c r="O4011" s="3">
        <v>2</v>
      </c>
      <c r="P4011">
        <v>1</v>
      </c>
      <c r="Q4011" t="s">
        <v>7880</v>
      </c>
    </row>
    <row r="4012" spans="1:17" x14ac:dyDescent="0.25">
      <c r="A4012" t="s">
        <v>5227</v>
      </c>
      <c r="B4012" s="1">
        <v>41435</v>
      </c>
      <c r="C4012" t="s">
        <v>3192</v>
      </c>
      <c r="D4012" t="s">
        <v>38</v>
      </c>
      <c r="E4012" t="s">
        <v>304</v>
      </c>
      <c r="F4012" t="s">
        <v>5228</v>
      </c>
      <c r="G4012" t="s">
        <v>41</v>
      </c>
      <c r="H4012" t="s">
        <v>31</v>
      </c>
      <c r="I4012" t="s">
        <v>32</v>
      </c>
      <c r="J4012" t="s">
        <v>24</v>
      </c>
      <c r="K4012" t="s">
        <v>43</v>
      </c>
      <c r="L4012" t="s">
        <v>42</v>
      </c>
      <c r="M4012" s="2">
        <v>0</v>
      </c>
      <c r="N4012" s="3">
        <v>186</v>
      </c>
      <c r="O4012" s="3">
        <v>28</v>
      </c>
      <c r="P4012">
        <v>4</v>
      </c>
      <c r="Q4012" t="s">
        <v>7880</v>
      </c>
    </row>
    <row r="4013" spans="1:17" x14ac:dyDescent="0.25">
      <c r="A4013" t="s">
        <v>5229</v>
      </c>
      <c r="B4013" s="1">
        <v>41435</v>
      </c>
      <c r="C4013" t="s">
        <v>2709</v>
      </c>
      <c r="D4013" t="s">
        <v>28</v>
      </c>
      <c r="E4013" t="s">
        <v>29</v>
      </c>
      <c r="F4013" t="s">
        <v>1626</v>
      </c>
      <c r="G4013" t="s">
        <v>20</v>
      </c>
      <c r="H4013" t="s">
        <v>31</v>
      </c>
      <c r="I4013" t="s">
        <v>32</v>
      </c>
      <c r="J4013" t="s">
        <v>107</v>
      </c>
      <c r="K4013" t="s">
        <v>147</v>
      </c>
      <c r="L4013" t="s">
        <v>146</v>
      </c>
      <c r="M4013" s="2">
        <v>0</v>
      </c>
      <c r="N4013" s="3">
        <v>1580</v>
      </c>
      <c r="O4013" s="3">
        <v>32</v>
      </c>
      <c r="P4013">
        <v>6</v>
      </c>
      <c r="Q4013" t="s">
        <v>7881</v>
      </c>
    </row>
    <row r="4014" spans="1:17" x14ac:dyDescent="0.25">
      <c r="A4014" t="s">
        <v>5230</v>
      </c>
      <c r="B4014" s="1">
        <v>41435</v>
      </c>
      <c r="C4014" t="s">
        <v>1892</v>
      </c>
      <c r="D4014" t="s">
        <v>73</v>
      </c>
      <c r="E4014" t="s">
        <v>422</v>
      </c>
      <c r="F4014" t="s">
        <v>423</v>
      </c>
      <c r="G4014" t="s">
        <v>76</v>
      </c>
      <c r="H4014" t="s">
        <v>31</v>
      </c>
      <c r="I4014" t="s">
        <v>32</v>
      </c>
      <c r="J4014" t="s">
        <v>24</v>
      </c>
      <c r="K4014" t="s">
        <v>43</v>
      </c>
      <c r="L4014" t="s">
        <v>2478</v>
      </c>
      <c r="M4014" s="2">
        <v>0</v>
      </c>
      <c r="N4014" s="3">
        <v>31</v>
      </c>
      <c r="O4014" s="3">
        <v>5</v>
      </c>
      <c r="P4014">
        <v>2</v>
      </c>
      <c r="Q4014" t="s">
        <v>7881</v>
      </c>
    </row>
    <row r="4015" spans="1:17" x14ac:dyDescent="0.25">
      <c r="A4015" t="s">
        <v>5230</v>
      </c>
      <c r="B4015" s="1">
        <v>41435</v>
      </c>
      <c r="C4015" t="s">
        <v>1892</v>
      </c>
      <c r="D4015" t="s">
        <v>73</v>
      </c>
      <c r="E4015" t="s">
        <v>422</v>
      </c>
      <c r="F4015" t="s">
        <v>423</v>
      </c>
      <c r="G4015" t="s">
        <v>76</v>
      </c>
      <c r="H4015" t="s">
        <v>31</v>
      </c>
      <c r="I4015" t="s">
        <v>32</v>
      </c>
      <c r="J4015" t="s">
        <v>107</v>
      </c>
      <c r="K4015" t="s">
        <v>147</v>
      </c>
      <c r="L4015" t="s">
        <v>4397</v>
      </c>
      <c r="M4015" s="2">
        <v>0</v>
      </c>
      <c r="N4015" s="3">
        <v>954</v>
      </c>
      <c r="O4015" s="3">
        <v>219</v>
      </c>
      <c r="P4015">
        <v>3</v>
      </c>
      <c r="Q4015" t="s">
        <v>7880</v>
      </c>
    </row>
    <row r="4016" spans="1:17" x14ac:dyDescent="0.25">
      <c r="A4016" t="s">
        <v>5231</v>
      </c>
      <c r="B4016" s="1">
        <v>41435</v>
      </c>
      <c r="C4016" t="s">
        <v>2366</v>
      </c>
      <c r="D4016" t="s">
        <v>86</v>
      </c>
      <c r="E4016" t="s">
        <v>226</v>
      </c>
      <c r="F4016" t="s">
        <v>226</v>
      </c>
      <c r="G4016" t="s">
        <v>76</v>
      </c>
      <c r="H4016" t="s">
        <v>31</v>
      </c>
      <c r="I4016" t="s">
        <v>54</v>
      </c>
      <c r="J4016" t="s">
        <v>24</v>
      </c>
      <c r="K4016" t="s">
        <v>43</v>
      </c>
      <c r="L4016" t="s">
        <v>1601</v>
      </c>
      <c r="M4016" s="2">
        <v>0</v>
      </c>
      <c r="N4016" s="3">
        <v>370</v>
      </c>
      <c r="O4016" s="3">
        <v>33</v>
      </c>
      <c r="P4016">
        <v>14</v>
      </c>
      <c r="Q4016" t="s">
        <v>7880</v>
      </c>
    </row>
    <row r="4017" spans="1:17" x14ac:dyDescent="0.25">
      <c r="A4017" t="s">
        <v>5232</v>
      </c>
      <c r="B4017" s="1">
        <v>41435</v>
      </c>
      <c r="C4017" t="s">
        <v>1066</v>
      </c>
      <c r="D4017" t="s">
        <v>101</v>
      </c>
      <c r="E4017" t="s">
        <v>183</v>
      </c>
      <c r="F4017" t="s">
        <v>4026</v>
      </c>
      <c r="G4017" t="s">
        <v>41</v>
      </c>
      <c r="H4017" t="s">
        <v>47</v>
      </c>
      <c r="I4017" t="s">
        <v>32</v>
      </c>
      <c r="J4017" t="s">
        <v>24</v>
      </c>
      <c r="K4017" t="s">
        <v>25</v>
      </c>
      <c r="L4017" t="s">
        <v>5233</v>
      </c>
      <c r="M4017" s="2">
        <v>0</v>
      </c>
      <c r="N4017" s="3">
        <v>61</v>
      </c>
      <c r="O4017" s="3">
        <v>19</v>
      </c>
      <c r="P4017">
        <v>3</v>
      </c>
      <c r="Q4017" t="s">
        <v>7880</v>
      </c>
    </row>
    <row r="4018" spans="1:17" x14ac:dyDescent="0.25">
      <c r="A4018" t="s">
        <v>5234</v>
      </c>
      <c r="B4018" s="1">
        <v>41435</v>
      </c>
      <c r="C4018" t="s">
        <v>826</v>
      </c>
      <c r="D4018" t="s">
        <v>237</v>
      </c>
      <c r="E4018" t="s">
        <v>238</v>
      </c>
      <c r="F4018" t="s">
        <v>239</v>
      </c>
      <c r="G4018" t="s">
        <v>76</v>
      </c>
      <c r="H4018" t="s">
        <v>47</v>
      </c>
      <c r="I4018" t="s">
        <v>32</v>
      </c>
      <c r="J4018" t="s">
        <v>24</v>
      </c>
      <c r="K4018" t="s">
        <v>141</v>
      </c>
      <c r="L4018" t="s">
        <v>2398</v>
      </c>
      <c r="M4018" s="2">
        <v>0.5</v>
      </c>
      <c r="N4018" s="3">
        <v>3400</v>
      </c>
      <c r="O4018" s="3">
        <v>-3060</v>
      </c>
      <c r="P4018">
        <v>12</v>
      </c>
      <c r="Q4018" t="s">
        <v>7880</v>
      </c>
    </row>
    <row r="4019" spans="1:17" x14ac:dyDescent="0.25">
      <c r="A4019" t="s">
        <v>5235</v>
      </c>
      <c r="B4019" s="1">
        <v>41436</v>
      </c>
      <c r="C4019" t="s">
        <v>3407</v>
      </c>
      <c r="D4019" t="s">
        <v>28</v>
      </c>
      <c r="E4019" t="s">
        <v>29</v>
      </c>
      <c r="F4019" t="s">
        <v>5110</v>
      </c>
      <c r="G4019" t="s">
        <v>20</v>
      </c>
      <c r="H4019" t="s">
        <v>31</v>
      </c>
      <c r="I4019" t="s">
        <v>32</v>
      </c>
      <c r="J4019" t="s">
        <v>34</v>
      </c>
      <c r="K4019" t="s">
        <v>218</v>
      </c>
      <c r="L4019" t="s">
        <v>4526</v>
      </c>
      <c r="M4019" s="2">
        <v>0.3</v>
      </c>
      <c r="N4019" s="3">
        <v>231</v>
      </c>
      <c r="O4019" s="3">
        <v>46</v>
      </c>
      <c r="P4019">
        <v>3</v>
      </c>
      <c r="Q4019" t="s">
        <v>7880</v>
      </c>
    </row>
    <row r="4020" spans="1:17" x14ac:dyDescent="0.25">
      <c r="A4020" t="s">
        <v>5235</v>
      </c>
      <c r="B4020" s="1">
        <v>41436</v>
      </c>
      <c r="C4020" t="s">
        <v>3407</v>
      </c>
      <c r="D4020" t="s">
        <v>28</v>
      </c>
      <c r="E4020" t="s">
        <v>29</v>
      </c>
      <c r="F4020" t="s">
        <v>5110</v>
      </c>
      <c r="G4020" t="s">
        <v>20</v>
      </c>
      <c r="H4020" t="s">
        <v>31</v>
      </c>
      <c r="I4020" t="s">
        <v>32</v>
      </c>
      <c r="J4020" t="s">
        <v>24</v>
      </c>
      <c r="K4020" t="s">
        <v>43</v>
      </c>
      <c r="L4020" t="s">
        <v>666</v>
      </c>
      <c r="M4020" s="2">
        <v>0</v>
      </c>
      <c r="N4020" s="3">
        <v>127</v>
      </c>
      <c r="O4020" s="3">
        <v>34</v>
      </c>
      <c r="P4020">
        <v>5</v>
      </c>
      <c r="Q4020" t="s">
        <v>7881</v>
      </c>
    </row>
    <row r="4021" spans="1:17" x14ac:dyDescent="0.25">
      <c r="A4021" t="s">
        <v>5235</v>
      </c>
      <c r="B4021" s="1">
        <v>41436</v>
      </c>
      <c r="C4021" t="s">
        <v>3407</v>
      </c>
      <c r="D4021" t="s">
        <v>28</v>
      </c>
      <c r="E4021" t="s">
        <v>29</v>
      </c>
      <c r="F4021" t="s">
        <v>5110</v>
      </c>
      <c r="G4021" t="s">
        <v>20</v>
      </c>
      <c r="H4021" t="s">
        <v>31</v>
      </c>
      <c r="I4021" t="s">
        <v>32</v>
      </c>
      <c r="J4021" t="s">
        <v>24</v>
      </c>
      <c r="K4021" t="s">
        <v>78</v>
      </c>
      <c r="L4021" t="s">
        <v>744</v>
      </c>
      <c r="M4021" s="2">
        <v>0</v>
      </c>
      <c r="N4021" s="3">
        <v>12</v>
      </c>
      <c r="O4021" s="3">
        <v>0</v>
      </c>
      <c r="P4021">
        <v>2</v>
      </c>
      <c r="Q4021" t="s">
        <v>7880</v>
      </c>
    </row>
    <row r="4022" spans="1:17" x14ac:dyDescent="0.25">
      <c r="A4022" t="s">
        <v>5235</v>
      </c>
      <c r="B4022" s="1">
        <v>41436</v>
      </c>
      <c r="C4022" t="s">
        <v>3407</v>
      </c>
      <c r="D4022" t="s">
        <v>28</v>
      </c>
      <c r="E4022" t="s">
        <v>29</v>
      </c>
      <c r="F4022" t="s">
        <v>5110</v>
      </c>
      <c r="G4022" t="s">
        <v>20</v>
      </c>
      <c r="H4022" t="s">
        <v>31</v>
      </c>
      <c r="I4022" t="s">
        <v>32</v>
      </c>
      <c r="J4022" t="s">
        <v>24</v>
      </c>
      <c r="K4022" t="s">
        <v>25</v>
      </c>
      <c r="L4022" t="s">
        <v>4627</v>
      </c>
      <c r="M4022" s="2">
        <v>0</v>
      </c>
      <c r="N4022" s="3">
        <v>104</v>
      </c>
      <c r="O4022" s="3">
        <v>43</v>
      </c>
      <c r="P4022">
        <v>5</v>
      </c>
      <c r="Q4022" t="s">
        <v>7881</v>
      </c>
    </row>
    <row r="4023" spans="1:17" x14ac:dyDescent="0.25">
      <c r="A4023" t="s">
        <v>5236</v>
      </c>
      <c r="B4023" s="1">
        <v>41436</v>
      </c>
      <c r="C4023" t="s">
        <v>1301</v>
      </c>
      <c r="D4023" t="s">
        <v>38</v>
      </c>
      <c r="E4023" t="s">
        <v>178</v>
      </c>
      <c r="F4023" t="s">
        <v>5237</v>
      </c>
      <c r="G4023" t="s">
        <v>41</v>
      </c>
      <c r="H4023" t="s">
        <v>31</v>
      </c>
      <c r="I4023" t="s">
        <v>32</v>
      </c>
      <c r="J4023" t="s">
        <v>107</v>
      </c>
      <c r="K4023" t="s">
        <v>136</v>
      </c>
      <c r="L4023" t="s">
        <v>1637</v>
      </c>
      <c r="M4023" s="2">
        <v>0.15</v>
      </c>
      <c r="N4023" s="3">
        <v>1622</v>
      </c>
      <c r="O4023" s="3">
        <v>324</v>
      </c>
      <c r="P4023">
        <v>3</v>
      </c>
      <c r="Q4023" t="s">
        <v>7880</v>
      </c>
    </row>
    <row r="4024" spans="1:17" x14ac:dyDescent="0.25">
      <c r="A4024" t="s">
        <v>5238</v>
      </c>
      <c r="B4024" s="1">
        <v>41436</v>
      </c>
      <c r="C4024" t="s">
        <v>4904</v>
      </c>
      <c r="D4024" t="s">
        <v>86</v>
      </c>
      <c r="E4024" t="s">
        <v>263</v>
      </c>
      <c r="F4024" t="s">
        <v>264</v>
      </c>
      <c r="G4024" t="s">
        <v>76</v>
      </c>
      <c r="H4024" t="s">
        <v>21</v>
      </c>
      <c r="I4024" t="s">
        <v>54</v>
      </c>
      <c r="J4024" t="s">
        <v>24</v>
      </c>
      <c r="K4024" t="s">
        <v>91</v>
      </c>
      <c r="L4024" t="s">
        <v>863</v>
      </c>
      <c r="M4024" s="2">
        <v>0</v>
      </c>
      <c r="N4024" s="3">
        <v>70</v>
      </c>
      <c r="O4024" s="3">
        <v>22</v>
      </c>
      <c r="P4024">
        <v>8</v>
      </c>
      <c r="Q4024" t="s">
        <v>7880</v>
      </c>
    </row>
    <row r="4025" spans="1:17" x14ac:dyDescent="0.25">
      <c r="A4025" t="s">
        <v>5239</v>
      </c>
      <c r="B4025" s="1">
        <v>41436</v>
      </c>
      <c r="C4025" t="s">
        <v>4897</v>
      </c>
      <c r="D4025" t="s">
        <v>38</v>
      </c>
      <c r="E4025" t="s">
        <v>59</v>
      </c>
      <c r="F4025" t="s">
        <v>4471</v>
      </c>
      <c r="G4025" t="s">
        <v>41</v>
      </c>
      <c r="H4025" t="s">
        <v>21</v>
      </c>
      <c r="I4025" t="s">
        <v>32</v>
      </c>
      <c r="J4025" t="s">
        <v>24</v>
      </c>
      <c r="K4025" t="s">
        <v>78</v>
      </c>
      <c r="L4025" t="s">
        <v>356</v>
      </c>
      <c r="M4025" s="2">
        <v>0</v>
      </c>
      <c r="N4025" s="3">
        <v>63</v>
      </c>
      <c r="O4025" s="3">
        <v>14</v>
      </c>
      <c r="P4025">
        <v>6</v>
      </c>
      <c r="Q4025" t="s">
        <v>7880</v>
      </c>
    </row>
    <row r="4026" spans="1:17" x14ac:dyDescent="0.25">
      <c r="A4026" t="s">
        <v>5240</v>
      </c>
      <c r="B4026" s="1">
        <v>41437</v>
      </c>
      <c r="C4026" t="s">
        <v>2351</v>
      </c>
      <c r="D4026" t="s">
        <v>38</v>
      </c>
      <c r="E4026" t="s">
        <v>67</v>
      </c>
      <c r="F4026" t="s">
        <v>5241</v>
      </c>
      <c r="G4026" t="s">
        <v>41</v>
      </c>
      <c r="H4026" t="s">
        <v>31</v>
      </c>
      <c r="I4026" t="s">
        <v>32</v>
      </c>
      <c r="J4026" t="s">
        <v>34</v>
      </c>
      <c r="K4026" t="s">
        <v>218</v>
      </c>
      <c r="L4026" t="s">
        <v>5242</v>
      </c>
      <c r="M4026" s="2">
        <v>0</v>
      </c>
      <c r="N4026" s="3">
        <v>214</v>
      </c>
      <c r="O4026" s="3">
        <v>88</v>
      </c>
      <c r="P4026">
        <v>2</v>
      </c>
      <c r="Q4026" t="s">
        <v>7881</v>
      </c>
    </row>
    <row r="4027" spans="1:17" x14ac:dyDescent="0.25">
      <c r="A4027" t="s">
        <v>5240</v>
      </c>
      <c r="B4027" s="1">
        <v>41437</v>
      </c>
      <c r="C4027" t="s">
        <v>2351</v>
      </c>
      <c r="D4027" t="s">
        <v>38</v>
      </c>
      <c r="E4027" t="s">
        <v>67</v>
      </c>
      <c r="F4027" t="s">
        <v>5241</v>
      </c>
      <c r="G4027" t="s">
        <v>41</v>
      </c>
      <c r="H4027" t="s">
        <v>31</v>
      </c>
      <c r="I4027" t="s">
        <v>32</v>
      </c>
      <c r="J4027" t="s">
        <v>24</v>
      </c>
      <c r="K4027" t="s">
        <v>43</v>
      </c>
      <c r="L4027" t="s">
        <v>361</v>
      </c>
      <c r="M4027" s="2">
        <v>0</v>
      </c>
      <c r="N4027" s="3">
        <v>132</v>
      </c>
      <c r="O4027" s="3">
        <v>3</v>
      </c>
      <c r="P4027">
        <v>5</v>
      </c>
      <c r="Q4027" t="s">
        <v>7881</v>
      </c>
    </row>
    <row r="4028" spans="1:17" x14ac:dyDescent="0.25">
      <c r="A4028" t="s">
        <v>5240</v>
      </c>
      <c r="B4028" s="1">
        <v>41437</v>
      </c>
      <c r="C4028" t="s">
        <v>2351</v>
      </c>
      <c r="D4028" t="s">
        <v>38</v>
      </c>
      <c r="E4028" t="s">
        <v>67</v>
      </c>
      <c r="F4028" t="s">
        <v>5241</v>
      </c>
      <c r="G4028" t="s">
        <v>41</v>
      </c>
      <c r="H4028" t="s">
        <v>31</v>
      </c>
      <c r="I4028" t="s">
        <v>32</v>
      </c>
      <c r="J4028" t="s">
        <v>24</v>
      </c>
      <c r="K4028" t="s">
        <v>43</v>
      </c>
      <c r="L4028" t="s">
        <v>2361</v>
      </c>
      <c r="M4028" s="2">
        <v>0</v>
      </c>
      <c r="N4028" s="3">
        <v>79</v>
      </c>
      <c r="O4028" s="3">
        <v>32</v>
      </c>
      <c r="P4028">
        <v>3</v>
      </c>
      <c r="Q4028" t="s">
        <v>7881</v>
      </c>
    </row>
    <row r="4029" spans="1:17" x14ac:dyDescent="0.25">
      <c r="A4029" t="s">
        <v>5243</v>
      </c>
      <c r="B4029" s="1">
        <v>41437</v>
      </c>
      <c r="C4029" t="s">
        <v>2972</v>
      </c>
      <c r="D4029" t="s">
        <v>119</v>
      </c>
      <c r="E4029" t="s">
        <v>926</v>
      </c>
      <c r="F4029" t="s">
        <v>926</v>
      </c>
      <c r="G4029" t="s">
        <v>41</v>
      </c>
      <c r="H4029" t="s">
        <v>31</v>
      </c>
      <c r="I4029" t="s">
        <v>54</v>
      </c>
      <c r="J4029" t="s">
        <v>34</v>
      </c>
      <c r="K4029" t="s">
        <v>97</v>
      </c>
      <c r="L4029" t="s">
        <v>4691</v>
      </c>
      <c r="M4029" s="2">
        <v>0.5</v>
      </c>
      <c r="N4029" s="3">
        <v>71</v>
      </c>
      <c r="O4029" s="3">
        <v>-54</v>
      </c>
      <c r="P4029">
        <v>3</v>
      </c>
      <c r="Q4029" t="s">
        <v>7881</v>
      </c>
    </row>
    <row r="4030" spans="1:17" x14ac:dyDescent="0.25">
      <c r="A4030" t="s">
        <v>5243</v>
      </c>
      <c r="B4030" s="1">
        <v>41437</v>
      </c>
      <c r="C4030" t="s">
        <v>2972</v>
      </c>
      <c r="D4030" t="s">
        <v>119</v>
      </c>
      <c r="E4030" t="s">
        <v>926</v>
      </c>
      <c r="F4030" t="s">
        <v>926</v>
      </c>
      <c r="G4030" t="s">
        <v>41</v>
      </c>
      <c r="H4030" t="s">
        <v>31</v>
      </c>
      <c r="I4030" t="s">
        <v>54</v>
      </c>
      <c r="J4030" t="s">
        <v>24</v>
      </c>
      <c r="K4030" t="s">
        <v>78</v>
      </c>
      <c r="L4030" t="s">
        <v>3190</v>
      </c>
      <c r="M4030" s="2">
        <v>0.5</v>
      </c>
      <c r="N4030" s="3">
        <v>88</v>
      </c>
      <c r="O4030" s="3">
        <v>-27</v>
      </c>
      <c r="P4030">
        <v>6</v>
      </c>
      <c r="Q4030" t="s">
        <v>7880</v>
      </c>
    </row>
    <row r="4031" spans="1:17" x14ac:dyDescent="0.25">
      <c r="A4031" t="s">
        <v>5243</v>
      </c>
      <c r="B4031" s="1">
        <v>41437</v>
      </c>
      <c r="C4031" t="s">
        <v>2972</v>
      </c>
      <c r="D4031" t="s">
        <v>119</v>
      </c>
      <c r="E4031" t="s">
        <v>926</v>
      </c>
      <c r="F4031" t="s">
        <v>926</v>
      </c>
      <c r="G4031" t="s">
        <v>41</v>
      </c>
      <c r="H4031" t="s">
        <v>31</v>
      </c>
      <c r="I4031" t="s">
        <v>54</v>
      </c>
      <c r="J4031" t="s">
        <v>24</v>
      </c>
      <c r="K4031" t="s">
        <v>78</v>
      </c>
      <c r="L4031" t="s">
        <v>3710</v>
      </c>
      <c r="M4031" s="2">
        <v>0.5</v>
      </c>
      <c r="N4031" s="3">
        <v>126</v>
      </c>
      <c r="O4031" s="3">
        <v>-121</v>
      </c>
      <c r="P4031">
        <v>5</v>
      </c>
      <c r="Q4031" t="s">
        <v>7880</v>
      </c>
    </row>
    <row r="4032" spans="1:17" x14ac:dyDescent="0.25">
      <c r="A4032" t="s">
        <v>5243</v>
      </c>
      <c r="B4032" s="1">
        <v>41437</v>
      </c>
      <c r="C4032" t="s">
        <v>2972</v>
      </c>
      <c r="D4032" t="s">
        <v>119</v>
      </c>
      <c r="E4032" t="s">
        <v>926</v>
      </c>
      <c r="F4032" t="s">
        <v>926</v>
      </c>
      <c r="G4032" t="s">
        <v>41</v>
      </c>
      <c r="H4032" t="s">
        <v>31</v>
      </c>
      <c r="I4032" t="s">
        <v>54</v>
      </c>
      <c r="J4032" t="s">
        <v>24</v>
      </c>
      <c r="K4032" t="s">
        <v>169</v>
      </c>
      <c r="L4032" t="s">
        <v>334</v>
      </c>
      <c r="M4032" s="2">
        <v>0.5</v>
      </c>
      <c r="N4032" s="3">
        <v>27</v>
      </c>
      <c r="O4032" s="3">
        <v>-9</v>
      </c>
      <c r="P4032">
        <v>2</v>
      </c>
      <c r="Q4032" t="s">
        <v>7881</v>
      </c>
    </row>
    <row r="4033" spans="1:17" x14ac:dyDescent="0.25">
      <c r="A4033" t="s">
        <v>5243</v>
      </c>
      <c r="B4033" s="1">
        <v>41437</v>
      </c>
      <c r="C4033" t="s">
        <v>2972</v>
      </c>
      <c r="D4033" t="s">
        <v>119</v>
      </c>
      <c r="E4033" t="s">
        <v>926</v>
      </c>
      <c r="F4033" t="s">
        <v>926</v>
      </c>
      <c r="G4033" t="s">
        <v>41</v>
      </c>
      <c r="H4033" t="s">
        <v>31</v>
      </c>
      <c r="I4033" t="s">
        <v>54</v>
      </c>
      <c r="J4033" t="s">
        <v>107</v>
      </c>
      <c r="K4033" t="s">
        <v>108</v>
      </c>
      <c r="L4033" t="s">
        <v>5244</v>
      </c>
      <c r="M4033" s="2">
        <v>0.5</v>
      </c>
      <c r="N4033" s="3">
        <v>613</v>
      </c>
      <c r="O4033" s="3">
        <v>-343</v>
      </c>
      <c r="P4033">
        <v>7</v>
      </c>
      <c r="Q4033" t="s">
        <v>7880</v>
      </c>
    </row>
    <row r="4034" spans="1:17" x14ac:dyDescent="0.25">
      <c r="A4034" t="s">
        <v>5245</v>
      </c>
      <c r="B4034" s="1">
        <v>41437</v>
      </c>
      <c r="C4034" t="s">
        <v>5246</v>
      </c>
      <c r="D4034" t="s">
        <v>101</v>
      </c>
      <c r="E4034" t="s">
        <v>291</v>
      </c>
      <c r="F4034" t="s">
        <v>596</v>
      </c>
      <c r="G4034" t="s">
        <v>41</v>
      </c>
      <c r="H4034" t="s">
        <v>31</v>
      </c>
      <c r="I4034" t="s">
        <v>22</v>
      </c>
      <c r="J4034" t="s">
        <v>34</v>
      </c>
      <c r="K4034" t="s">
        <v>218</v>
      </c>
      <c r="L4034" t="s">
        <v>2561</v>
      </c>
      <c r="M4034" s="2">
        <v>0</v>
      </c>
      <c r="N4034" s="3">
        <v>50</v>
      </c>
      <c r="O4034" s="3">
        <v>19</v>
      </c>
      <c r="P4034">
        <v>2</v>
      </c>
      <c r="Q4034" t="s">
        <v>7881</v>
      </c>
    </row>
    <row r="4035" spans="1:17" x14ac:dyDescent="0.25">
      <c r="A4035" t="s">
        <v>5245</v>
      </c>
      <c r="B4035" s="1">
        <v>41437</v>
      </c>
      <c r="C4035" t="s">
        <v>5246</v>
      </c>
      <c r="D4035" t="s">
        <v>101</v>
      </c>
      <c r="E4035" t="s">
        <v>291</v>
      </c>
      <c r="F4035" t="s">
        <v>596</v>
      </c>
      <c r="G4035" t="s">
        <v>41</v>
      </c>
      <c r="H4035" t="s">
        <v>31</v>
      </c>
      <c r="I4035" t="s">
        <v>22</v>
      </c>
      <c r="J4035" t="s">
        <v>24</v>
      </c>
      <c r="K4035" t="s">
        <v>43</v>
      </c>
      <c r="L4035" t="s">
        <v>1368</v>
      </c>
      <c r="M4035" s="2">
        <v>0</v>
      </c>
      <c r="N4035" s="3">
        <v>93</v>
      </c>
      <c r="O4035" s="3">
        <v>18</v>
      </c>
      <c r="P4035">
        <v>4</v>
      </c>
      <c r="Q4035" t="s">
        <v>7881</v>
      </c>
    </row>
    <row r="4036" spans="1:17" x14ac:dyDescent="0.25">
      <c r="A4036" t="s">
        <v>5245</v>
      </c>
      <c r="B4036" s="1">
        <v>41437</v>
      </c>
      <c r="C4036" t="s">
        <v>5246</v>
      </c>
      <c r="D4036" t="s">
        <v>101</v>
      </c>
      <c r="E4036" t="s">
        <v>291</v>
      </c>
      <c r="F4036" t="s">
        <v>596</v>
      </c>
      <c r="G4036" t="s">
        <v>41</v>
      </c>
      <c r="H4036" t="s">
        <v>31</v>
      </c>
      <c r="I4036" t="s">
        <v>22</v>
      </c>
      <c r="J4036" t="s">
        <v>24</v>
      </c>
      <c r="K4036" t="s">
        <v>169</v>
      </c>
      <c r="L4036" t="s">
        <v>5247</v>
      </c>
      <c r="M4036" s="2">
        <v>0</v>
      </c>
      <c r="N4036" s="3">
        <v>132</v>
      </c>
      <c r="O4036" s="3">
        <v>59</v>
      </c>
      <c r="P4036">
        <v>3</v>
      </c>
      <c r="Q4036" t="s">
        <v>7880</v>
      </c>
    </row>
    <row r="4037" spans="1:17" x14ac:dyDescent="0.25">
      <c r="A4037" t="s">
        <v>5248</v>
      </c>
      <c r="B4037" s="1">
        <v>41437</v>
      </c>
      <c r="C4037" t="s">
        <v>2876</v>
      </c>
      <c r="D4037" t="s">
        <v>38</v>
      </c>
      <c r="E4037" t="s">
        <v>178</v>
      </c>
      <c r="F4037" t="s">
        <v>5249</v>
      </c>
      <c r="G4037" t="s">
        <v>41</v>
      </c>
      <c r="H4037" t="s">
        <v>31</v>
      </c>
      <c r="I4037" t="s">
        <v>32</v>
      </c>
      <c r="J4037" t="s">
        <v>34</v>
      </c>
      <c r="K4037" t="s">
        <v>35</v>
      </c>
      <c r="L4037" t="s">
        <v>1000</v>
      </c>
      <c r="M4037" s="2">
        <v>0.1</v>
      </c>
      <c r="N4037" s="3">
        <v>152</v>
      </c>
      <c r="O4037" s="3">
        <v>47</v>
      </c>
      <c r="P4037">
        <v>1</v>
      </c>
      <c r="Q4037" t="s">
        <v>7881</v>
      </c>
    </row>
    <row r="4038" spans="1:17" x14ac:dyDescent="0.25">
      <c r="A4038" t="s">
        <v>5248</v>
      </c>
      <c r="B4038" s="1">
        <v>41437</v>
      </c>
      <c r="C4038" t="s">
        <v>2876</v>
      </c>
      <c r="D4038" t="s">
        <v>38</v>
      </c>
      <c r="E4038" t="s">
        <v>178</v>
      </c>
      <c r="F4038" t="s">
        <v>5249</v>
      </c>
      <c r="G4038" t="s">
        <v>41</v>
      </c>
      <c r="H4038" t="s">
        <v>31</v>
      </c>
      <c r="I4038" t="s">
        <v>32</v>
      </c>
      <c r="J4038" t="s">
        <v>24</v>
      </c>
      <c r="K4038" t="s">
        <v>50</v>
      </c>
      <c r="L4038" t="s">
        <v>880</v>
      </c>
      <c r="M4038" s="2">
        <v>0.1</v>
      </c>
      <c r="N4038" s="3">
        <v>124</v>
      </c>
      <c r="O4038" s="3">
        <v>8</v>
      </c>
      <c r="P4038">
        <v>7</v>
      </c>
      <c r="Q4038" t="s">
        <v>7880</v>
      </c>
    </row>
    <row r="4039" spans="1:17" x14ac:dyDescent="0.25">
      <c r="A4039" t="s">
        <v>5250</v>
      </c>
      <c r="B4039" s="1">
        <v>41437</v>
      </c>
      <c r="C4039" t="s">
        <v>1814</v>
      </c>
      <c r="D4039" t="s">
        <v>18</v>
      </c>
      <c r="E4039" t="s">
        <v>19</v>
      </c>
      <c r="F4039" t="s">
        <v>3229</v>
      </c>
      <c r="G4039" t="s">
        <v>20</v>
      </c>
      <c r="H4039" t="s">
        <v>47</v>
      </c>
      <c r="I4039" t="s">
        <v>54</v>
      </c>
      <c r="J4039" t="s">
        <v>34</v>
      </c>
      <c r="K4039" t="s">
        <v>218</v>
      </c>
      <c r="L4039" t="s">
        <v>3268</v>
      </c>
      <c r="M4039" s="2">
        <v>0.6</v>
      </c>
      <c r="N4039" s="3">
        <v>72</v>
      </c>
      <c r="O4039" s="3">
        <v>-24</v>
      </c>
      <c r="P4039">
        <v>9</v>
      </c>
      <c r="Q4039" t="s">
        <v>7881</v>
      </c>
    </row>
    <row r="4040" spans="1:17" x14ac:dyDescent="0.25">
      <c r="A4040" t="s">
        <v>5250</v>
      </c>
      <c r="B4040" s="1">
        <v>41437</v>
      </c>
      <c r="C4040" t="s">
        <v>1814</v>
      </c>
      <c r="D4040" t="s">
        <v>18</v>
      </c>
      <c r="E4040" t="s">
        <v>19</v>
      </c>
      <c r="F4040" t="s">
        <v>3229</v>
      </c>
      <c r="G4040" t="s">
        <v>20</v>
      </c>
      <c r="H4040" t="s">
        <v>47</v>
      </c>
      <c r="I4040" t="s">
        <v>54</v>
      </c>
      <c r="J4040" t="s">
        <v>24</v>
      </c>
      <c r="K4040" t="s">
        <v>91</v>
      </c>
      <c r="L4040" t="s">
        <v>5251</v>
      </c>
      <c r="M4040" s="2">
        <v>0.5</v>
      </c>
      <c r="N4040" s="3">
        <v>20</v>
      </c>
      <c r="O4040" s="3">
        <v>-1</v>
      </c>
      <c r="P4040">
        <v>3</v>
      </c>
      <c r="Q4040" t="s">
        <v>7881</v>
      </c>
    </row>
    <row r="4041" spans="1:17" x14ac:dyDescent="0.25">
      <c r="A4041" t="s">
        <v>5252</v>
      </c>
      <c r="B4041" s="1">
        <v>41438</v>
      </c>
      <c r="C4041" t="s">
        <v>1058</v>
      </c>
      <c r="D4041" t="s">
        <v>28</v>
      </c>
      <c r="E4041" t="s">
        <v>29</v>
      </c>
      <c r="F4041" t="s">
        <v>1239</v>
      </c>
      <c r="G4041" t="s">
        <v>20</v>
      </c>
      <c r="H4041" t="s">
        <v>47</v>
      </c>
      <c r="I4041" t="s">
        <v>32</v>
      </c>
      <c r="J4041" t="s">
        <v>34</v>
      </c>
      <c r="K4041" t="s">
        <v>97</v>
      </c>
      <c r="L4041" t="s">
        <v>2295</v>
      </c>
      <c r="M4041" s="2">
        <v>0</v>
      </c>
      <c r="N4041" s="3">
        <v>278</v>
      </c>
      <c r="O4041" s="3">
        <v>58</v>
      </c>
      <c r="P4041">
        <v>4</v>
      </c>
      <c r="Q4041" t="s">
        <v>7880</v>
      </c>
    </row>
    <row r="4042" spans="1:17" x14ac:dyDescent="0.25">
      <c r="A4042" t="s">
        <v>5252</v>
      </c>
      <c r="B4042" s="1">
        <v>41438</v>
      </c>
      <c r="C4042" t="s">
        <v>1058</v>
      </c>
      <c r="D4042" t="s">
        <v>28</v>
      </c>
      <c r="E4042" t="s">
        <v>29</v>
      </c>
      <c r="F4042" t="s">
        <v>1239</v>
      </c>
      <c r="G4042" t="s">
        <v>20</v>
      </c>
      <c r="H4042" t="s">
        <v>47</v>
      </c>
      <c r="I4042" t="s">
        <v>32</v>
      </c>
      <c r="J4042" t="s">
        <v>24</v>
      </c>
      <c r="K4042" t="s">
        <v>169</v>
      </c>
      <c r="L4042" t="s">
        <v>3820</v>
      </c>
      <c r="M4042" s="2">
        <v>0</v>
      </c>
      <c r="N4042" s="3">
        <v>74</v>
      </c>
      <c r="O4042" s="3">
        <v>32</v>
      </c>
      <c r="P4042">
        <v>3</v>
      </c>
      <c r="Q4042" t="s">
        <v>7880</v>
      </c>
    </row>
    <row r="4043" spans="1:17" x14ac:dyDescent="0.25">
      <c r="A4043" t="s">
        <v>5252</v>
      </c>
      <c r="B4043" s="1">
        <v>41438</v>
      </c>
      <c r="C4043" t="s">
        <v>1058</v>
      </c>
      <c r="D4043" t="s">
        <v>28</v>
      </c>
      <c r="E4043" t="s">
        <v>29</v>
      </c>
      <c r="F4043" t="s">
        <v>1239</v>
      </c>
      <c r="G4043" t="s">
        <v>20</v>
      </c>
      <c r="H4043" t="s">
        <v>47</v>
      </c>
      <c r="I4043" t="s">
        <v>32</v>
      </c>
      <c r="J4043" t="s">
        <v>107</v>
      </c>
      <c r="K4043" t="s">
        <v>136</v>
      </c>
      <c r="L4043" t="s">
        <v>702</v>
      </c>
      <c r="M4043" s="2">
        <v>0</v>
      </c>
      <c r="N4043" s="3">
        <v>153</v>
      </c>
      <c r="O4043" s="3">
        <v>5</v>
      </c>
      <c r="P4043">
        <v>1</v>
      </c>
      <c r="Q4043" t="s">
        <v>7880</v>
      </c>
    </row>
    <row r="4044" spans="1:17" x14ac:dyDescent="0.25">
      <c r="A4044" t="s">
        <v>5253</v>
      </c>
      <c r="B4044" s="1">
        <v>41438</v>
      </c>
      <c r="C4044" t="s">
        <v>4073</v>
      </c>
      <c r="D4044" t="s">
        <v>38</v>
      </c>
      <c r="E4044" t="s">
        <v>284</v>
      </c>
      <c r="F4044" t="s">
        <v>5254</v>
      </c>
      <c r="G4044" t="s">
        <v>41</v>
      </c>
      <c r="H4044" t="s">
        <v>31</v>
      </c>
      <c r="I4044" t="s">
        <v>32</v>
      </c>
      <c r="J4044" t="s">
        <v>24</v>
      </c>
      <c r="K4044" t="s">
        <v>141</v>
      </c>
      <c r="L4044" t="s">
        <v>5255</v>
      </c>
      <c r="M4044" s="2">
        <v>0.1</v>
      </c>
      <c r="N4044" s="3">
        <v>899</v>
      </c>
      <c r="O4044" s="3">
        <v>80</v>
      </c>
      <c r="P4044">
        <v>2</v>
      </c>
      <c r="Q4044" t="s">
        <v>7881</v>
      </c>
    </row>
    <row r="4045" spans="1:17" x14ac:dyDescent="0.25">
      <c r="A4045" t="s">
        <v>5256</v>
      </c>
      <c r="B4045" s="1">
        <v>41438</v>
      </c>
      <c r="C4045" t="s">
        <v>2819</v>
      </c>
      <c r="D4045" t="s">
        <v>28</v>
      </c>
      <c r="E4045" t="s">
        <v>29</v>
      </c>
      <c r="F4045" t="s">
        <v>5257</v>
      </c>
      <c r="G4045" t="s">
        <v>20</v>
      </c>
      <c r="H4045" t="s">
        <v>21</v>
      </c>
      <c r="I4045" t="s">
        <v>54</v>
      </c>
      <c r="J4045" t="s">
        <v>24</v>
      </c>
      <c r="K4045" t="s">
        <v>78</v>
      </c>
      <c r="L4045" t="s">
        <v>2558</v>
      </c>
      <c r="M4045" s="2">
        <v>0</v>
      </c>
      <c r="N4045" s="3">
        <v>33</v>
      </c>
      <c r="O4045" s="3">
        <v>9</v>
      </c>
      <c r="P4045">
        <v>5</v>
      </c>
      <c r="Q4045" t="s">
        <v>7881</v>
      </c>
    </row>
    <row r="4046" spans="1:17" x14ac:dyDescent="0.25">
      <c r="A4046" t="s">
        <v>5256</v>
      </c>
      <c r="B4046" s="1">
        <v>41438</v>
      </c>
      <c r="C4046" t="s">
        <v>2819</v>
      </c>
      <c r="D4046" t="s">
        <v>28</v>
      </c>
      <c r="E4046" t="s">
        <v>29</v>
      </c>
      <c r="F4046" t="s">
        <v>5257</v>
      </c>
      <c r="G4046" t="s">
        <v>20</v>
      </c>
      <c r="H4046" t="s">
        <v>21</v>
      </c>
      <c r="I4046" t="s">
        <v>54</v>
      </c>
      <c r="J4046" t="s">
        <v>24</v>
      </c>
      <c r="K4046" t="s">
        <v>145</v>
      </c>
      <c r="L4046" t="s">
        <v>5258</v>
      </c>
      <c r="M4046" s="2">
        <v>0</v>
      </c>
      <c r="N4046" s="3">
        <v>116</v>
      </c>
      <c r="O4046" s="3">
        <v>56</v>
      </c>
      <c r="P4046">
        <v>5</v>
      </c>
      <c r="Q4046" t="s">
        <v>7881</v>
      </c>
    </row>
    <row r="4047" spans="1:17" x14ac:dyDescent="0.25">
      <c r="A4047" t="s">
        <v>5259</v>
      </c>
      <c r="B4047" s="1">
        <v>41438</v>
      </c>
      <c r="C4047" t="s">
        <v>384</v>
      </c>
      <c r="D4047" t="s">
        <v>28</v>
      </c>
      <c r="E4047" t="s">
        <v>29</v>
      </c>
      <c r="F4047" t="s">
        <v>5260</v>
      </c>
      <c r="G4047" t="s">
        <v>20</v>
      </c>
      <c r="H4047" t="s">
        <v>31</v>
      </c>
      <c r="I4047" t="s">
        <v>32</v>
      </c>
      <c r="J4047" t="s">
        <v>24</v>
      </c>
      <c r="K4047" t="s">
        <v>43</v>
      </c>
      <c r="L4047" t="s">
        <v>646</v>
      </c>
      <c r="M4047" s="2">
        <v>0</v>
      </c>
      <c r="N4047" s="3">
        <v>34</v>
      </c>
      <c r="O4047" s="3">
        <v>8</v>
      </c>
      <c r="P4047">
        <v>3</v>
      </c>
      <c r="Q4047" t="s">
        <v>7881</v>
      </c>
    </row>
    <row r="4048" spans="1:17" x14ac:dyDescent="0.25">
      <c r="A4048" t="s">
        <v>5261</v>
      </c>
      <c r="B4048" s="1">
        <v>41438</v>
      </c>
      <c r="C4048" t="s">
        <v>2709</v>
      </c>
      <c r="D4048" t="s">
        <v>86</v>
      </c>
      <c r="E4048" t="s">
        <v>4183</v>
      </c>
      <c r="F4048" t="s">
        <v>4184</v>
      </c>
      <c r="G4048" t="s">
        <v>76</v>
      </c>
      <c r="H4048" t="s">
        <v>31</v>
      </c>
      <c r="I4048" t="s">
        <v>22</v>
      </c>
      <c r="J4048" t="s">
        <v>24</v>
      </c>
      <c r="K4048" t="s">
        <v>43</v>
      </c>
      <c r="L4048" t="s">
        <v>1293</v>
      </c>
      <c r="M4048" s="2">
        <v>0</v>
      </c>
      <c r="N4048" s="3">
        <v>30</v>
      </c>
      <c r="O4048" s="3">
        <v>11</v>
      </c>
      <c r="P4048">
        <v>2</v>
      </c>
      <c r="Q4048" t="s">
        <v>7880</v>
      </c>
    </row>
    <row r="4049" spans="1:17" x14ac:dyDescent="0.25">
      <c r="A4049" t="s">
        <v>5261</v>
      </c>
      <c r="B4049" s="1">
        <v>41438</v>
      </c>
      <c r="C4049" t="s">
        <v>2709</v>
      </c>
      <c r="D4049" t="s">
        <v>86</v>
      </c>
      <c r="E4049" t="s">
        <v>4183</v>
      </c>
      <c r="F4049" t="s">
        <v>4184</v>
      </c>
      <c r="G4049" t="s">
        <v>76</v>
      </c>
      <c r="H4049" t="s">
        <v>31</v>
      </c>
      <c r="I4049" t="s">
        <v>22</v>
      </c>
      <c r="J4049" t="s">
        <v>24</v>
      </c>
      <c r="K4049" t="s">
        <v>78</v>
      </c>
      <c r="L4049" t="s">
        <v>356</v>
      </c>
      <c r="M4049" s="2">
        <v>0</v>
      </c>
      <c r="N4049" s="3">
        <v>11</v>
      </c>
      <c r="O4049" s="3">
        <v>2</v>
      </c>
      <c r="P4049">
        <v>1</v>
      </c>
      <c r="Q4049" t="s">
        <v>7881</v>
      </c>
    </row>
    <row r="4050" spans="1:17" x14ac:dyDescent="0.25">
      <c r="A4050" t="s">
        <v>5262</v>
      </c>
      <c r="B4050" s="1">
        <v>41438</v>
      </c>
      <c r="C4050" t="s">
        <v>4904</v>
      </c>
      <c r="D4050" t="s">
        <v>189</v>
      </c>
      <c r="E4050" t="s">
        <v>835</v>
      </c>
      <c r="F4050" t="s">
        <v>835</v>
      </c>
      <c r="G4050" t="s">
        <v>41</v>
      </c>
      <c r="H4050" t="s">
        <v>21</v>
      </c>
      <c r="I4050" t="s">
        <v>54</v>
      </c>
      <c r="J4050" t="s">
        <v>24</v>
      </c>
      <c r="K4050" t="s">
        <v>25</v>
      </c>
      <c r="L4050" t="s">
        <v>3256</v>
      </c>
      <c r="M4050" s="2">
        <v>0</v>
      </c>
      <c r="N4050" s="3">
        <v>105</v>
      </c>
      <c r="O4050" s="3">
        <v>19</v>
      </c>
      <c r="P4050">
        <v>2</v>
      </c>
      <c r="Q4050" t="s">
        <v>7881</v>
      </c>
    </row>
    <row r="4051" spans="1:17" x14ac:dyDescent="0.25">
      <c r="A4051" t="s">
        <v>5263</v>
      </c>
      <c r="B4051" s="1">
        <v>41438</v>
      </c>
      <c r="C4051" t="s">
        <v>2289</v>
      </c>
      <c r="D4051" t="s">
        <v>38</v>
      </c>
      <c r="E4051" t="s">
        <v>39</v>
      </c>
      <c r="F4051" t="s">
        <v>1030</v>
      </c>
      <c r="G4051" t="s">
        <v>41</v>
      </c>
      <c r="H4051" t="s">
        <v>47</v>
      </c>
      <c r="I4051" t="s">
        <v>54</v>
      </c>
      <c r="J4051" t="s">
        <v>34</v>
      </c>
      <c r="K4051" t="s">
        <v>218</v>
      </c>
      <c r="L4051" t="s">
        <v>2538</v>
      </c>
      <c r="M4051" s="2">
        <v>0</v>
      </c>
      <c r="N4051" s="3">
        <v>101</v>
      </c>
      <c r="O4051" s="3">
        <v>31</v>
      </c>
      <c r="P4051">
        <v>2</v>
      </c>
      <c r="Q4051" t="s">
        <v>7881</v>
      </c>
    </row>
    <row r="4052" spans="1:17" x14ac:dyDescent="0.25">
      <c r="A4052" t="s">
        <v>5264</v>
      </c>
      <c r="B4052" s="1">
        <v>41438</v>
      </c>
      <c r="C4052" t="s">
        <v>782</v>
      </c>
      <c r="D4052" t="s">
        <v>86</v>
      </c>
      <c r="E4052" t="s">
        <v>226</v>
      </c>
      <c r="F4052" t="s">
        <v>226</v>
      </c>
      <c r="G4052" t="s">
        <v>76</v>
      </c>
      <c r="H4052" t="s">
        <v>31</v>
      </c>
      <c r="I4052" t="s">
        <v>95</v>
      </c>
      <c r="J4052" t="s">
        <v>24</v>
      </c>
      <c r="K4052" t="s">
        <v>43</v>
      </c>
      <c r="L4052" t="s">
        <v>711</v>
      </c>
      <c r="M4052" s="2">
        <v>0</v>
      </c>
      <c r="N4052" s="3">
        <v>36</v>
      </c>
      <c r="O4052" s="3">
        <v>3</v>
      </c>
      <c r="P4052">
        <v>2</v>
      </c>
      <c r="Q4052" t="s">
        <v>7880</v>
      </c>
    </row>
    <row r="4053" spans="1:17" x14ac:dyDescent="0.25">
      <c r="A4053" t="s">
        <v>5265</v>
      </c>
      <c r="B4053" s="1">
        <v>41438</v>
      </c>
      <c r="C4053" t="s">
        <v>1025</v>
      </c>
      <c r="D4053" t="s">
        <v>119</v>
      </c>
      <c r="E4053" t="s">
        <v>604</v>
      </c>
      <c r="F4053" t="s">
        <v>3009</v>
      </c>
      <c r="G4053" t="s">
        <v>41</v>
      </c>
      <c r="H4053" t="s">
        <v>31</v>
      </c>
      <c r="I4053" t="s">
        <v>32</v>
      </c>
      <c r="J4053" t="s">
        <v>34</v>
      </c>
      <c r="K4053" t="s">
        <v>35</v>
      </c>
      <c r="L4053" t="s">
        <v>2884</v>
      </c>
      <c r="M4053" s="2">
        <v>0.5</v>
      </c>
      <c r="N4053" s="3">
        <v>581</v>
      </c>
      <c r="O4053" s="3">
        <v>-198</v>
      </c>
      <c r="P4053">
        <v>3</v>
      </c>
      <c r="Q4053" t="s">
        <v>7880</v>
      </c>
    </row>
    <row r="4054" spans="1:17" x14ac:dyDescent="0.25">
      <c r="A4054" t="s">
        <v>5265</v>
      </c>
      <c r="B4054" s="1">
        <v>41438</v>
      </c>
      <c r="C4054" t="s">
        <v>1025</v>
      </c>
      <c r="D4054" t="s">
        <v>119</v>
      </c>
      <c r="E4054" t="s">
        <v>604</v>
      </c>
      <c r="F4054" t="s">
        <v>3009</v>
      </c>
      <c r="G4054" t="s">
        <v>41</v>
      </c>
      <c r="H4054" t="s">
        <v>31</v>
      </c>
      <c r="I4054" t="s">
        <v>32</v>
      </c>
      <c r="J4054" t="s">
        <v>34</v>
      </c>
      <c r="K4054" t="s">
        <v>218</v>
      </c>
      <c r="L4054" t="s">
        <v>649</v>
      </c>
      <c r="M4054" s="2">
        <v>0.2</v>
      </c>
      <c r="N4054" s="3">
        <v>120</v>
      </c>
      <c r="O4054" s="3">
        <v>-6</v>
      </c>
      <c r="P4054">
        <v>3</v>
      </c>
      <c r="Q4054" t="s">
        <v>7880</v>
      </c>
    </row>
    <row r="4055" spans="1:17" x14ac:dyDescent="0.25">
      <c r="A4055" t="s">
        <v>5265</v>
      </c>
      <c r="B4055" s="1">
        <v>41438</v>
      </c>
      <c r="C4055" t="s">
        <v>1025</v>
      </c>
      <c r="D4055" t="s">
        <v>119</v>
      </c>
      <c r="E4055" t="s">
        <v>604</v>
      </c>
      <c r="F4055" t="s">
        <v>3009</v>
      </c>
      <c r="G4055" t="s">
        <v>41</v>
      </c>
      <c r="H4055" t="s">
        <v>31</v>
      </c>
      <c r="I4055" t="s">
        <v>32</v>
      </c>
      <c r="J4055" t="s">
        <v>34</v>
      </c>
      <c r="K4055" t="s">
        <v>218</v>
      </c>
      <c r="L4055" t="s">
        <v>5266</v>
      </c>
      <c r="M4055" s="2">
        <v>0.2</v>
      </c>
      <c r="N4055" s="3">
        <v>249</v>
      </c>
      <c r="O4055" s="3">
        <v>84</v>
      </c>
      <c r="P4055">
        <v>6</v>
      </c>
      <c r="Q4055" t="s">
        <v>7880</v>
      </c>
    </row>
    <row r="4056" spans="1:17" x14ac:dyDescent="0.25">
      <c r="A4056" t="s">
        <v>5265</v>
      </c>
      <c r="B4056" s="1">
        <v>41438</v>
      </c>
      <c r="C4056" t="s">
        <v>1025</v>
      </c>
      <c r="D4056" t="s">
        <v>119</v>
      </c>
      <c r="E4056" t="s">
        <v>604</v>
      </c>
      <c r="F4056" t="s">
        <v>3009</v>
      </c>
      <c r="G4056" t="s">
        <v>41</v>
      </c>
      <c r="H4056" t="s">
        <v>31</v>
      </c>
      <c r="I4056" t="s">
        <v>32</v>
      </c>
      <c r="J4056" t="s">
        <v>24</v>
      </c>
      <c r="K4056" t="s">
        <v>43</v>
      </c>
      <c r="L4056" t="s">
        <v>2033</v>
      </c>
      <c r="M4056" s="2">
        <v>0.5</v>
      </c>
      <c r="N4056" s="3">
        <v>137</v>
      </c>
      <c r="O4056" s="3">
        <v>-41</v>
      </c>
      <c r="P4056">
        <v>5</v>
      </c>
      <c r="Q4056" t="s">
        <v>7880</v>
      </c>
    </row>
    <row r="4057" spans="1:17" x14ac:dyDescent="0.25">
      <c r="A4057" t="s">
        <v>5265</v>
      </c>
      <c r="B4057" s="1">
        <v>41438</v>
      </c>
      <c r="C4057" t="s">
        <v>1025</v>
      </c>
      <c r="D4057" t="s">
        <v>119</v>
      </c>
      <c r="E4057" t="s">
        <v>604</v>
      </c>
      <c r="F4057" t="s">
        <v>3009</v>
      </c>
      <c r="G4057" t="s">
        <v>41</v>
      </c>
      <c r="H4057" t="s">
        <v>31</v>
      </c>
      <c r="I4057" t="s">
        <v>32</v>
      </c>
      <c r="J4057" t="s">
        <v>24</v>
      </c>
      <c r="K4057" t="s">
        <v>43</v>
      </c>
      <c r="L4057" t="s">
        <v>2313</v>
      </c>
      <c r="M4057" s="2">
        <v>0.5</v>
      </c>
      <c r="N4057" s="3">
        <v>11</v>
      </c>
      <c r="O4057" s="3">
        <v>-6</v>
      </c>
      <c r="P4057">
        <v>2</v>
      </c>
      <c r="Q4057" t="s">
        <v>7881</v>
      </c>
    </row>
    <row r="4058" spans="1:17" x14ac:dyDescent="0.25">
      <c r="A4058" t="s">
        <v>5265</v>
      </c>
      <c r="B4058" s="1">
        <v>41438</v>
      </c>
      <c r="C4058" t="s">
        <v>1025</v>
      </c>
      <c r="D4058" t="s">
        <v>119</v>
      </c>
      <c r="E4058" t="s">
        <v>604</v>
      </c>
      <c r="F4058" t="s">
        <v>3009</v>
      </c>
      <c r="G4058" t="s">
        <v>41</v>
      </c>
      <c r="H4058" t="s">
        <v>31</v>
      </c>
      <c r="I4058" t="s">
        <v>32</v>
      </c>
      <c r="J4058" t="s">
        <v>24</v>
      </c>
      <c r="K4058" t="s">
        <v>78</v>
      </c>
      <c r="L4058" t="s">
        <v>713</v>
      </c>
      <c r="M4058" s="2">
        <v>0.5</v>
      </c>
      <c r="N4058" s="3">
        <v>12</v>
      </c>
      <c r="O4058" s="3">
        <v>-11</v>
      </c>
      <c r="P4058">
        <v>2</v>
      </c>
      <c r="Q4058" t="s">
        <v>7881</v>
      </c>
    </row>
    <row r="4059" spans="1:17" x14ac:dyDescent="0.25">
      <c r="A4059" t="s">
        <v>5265</v>
      </c>
      <c r="B4059" s="1">
        <v>41438</v>
      </c>
      <c r="C4059" t="s">
        <v>1025</v>
      </c>
      <c r="D4059" t="s">
        <v>119</v>
      </c>
      <c r="E4059" t="s">
        <v>604</v>
      </c>
      <c r="F4059" t="s">
        <v>3009</v>
      </c>
      <c r="G4059" t="s">
        <v>41</v>
      </c>
      <c r="H4059" t="s">
        <v>31</v>
      </c>
      <c r="I4059" t="s">
        <v>32</v>
      </c>
      <c r="J4059" t="s">
        <v>107</v>
      </c>
      <c r="K4059" t="s">
        <v>186</v>
      </c>
      <c r="L4059" t="s">
        <v>5267</v>
      </c>
      <c r="M4059" s="2">
        <v>0.5</v>
      </c>
      <c r="N4059" s="3">
        <v>72</v>
      </c>
      <c r="O4059" s="3">
        <v>-58</v>
      </c>
      <c r="P4059">
        <v>2</v>
      </c>
      <c r="Q4059" t="s">
        <v>7881</v>
      </c>
    </row>
    <row r="4060" spans="1:17" x14ac:dyDescent="0.25">
      <c r="A4060" t="s">
        <v>5268</v>
      </c>
      <c r="B4060" s="1">
        <v>41438</v>
      </c>
      <c r="C4060" t="s">
        <v>3184</v>
      </c>
      <c r="D4060" t="s">
        <v>101</v>
      </c>
      <c r="E4060" t="s">
        <v>1289</v>
      </c>
      <c r="F4060" t="s">
        <v>2128</v>
      </c>
      <c r="G4060" t="s">
        <v>41</v>
      </c>
      <c r="H4060" t="s">
        <v>47</v>
      </c>
      <c r="I4060" t="s">
        <v>32</v>
      </c>
      <c r="J4060" t="s">
        <v>24</v>
      </c>
      <c r="K4060" t="s">
        <v>141</v>
      </c>
      <c r="L4060" t="s">
        <v>4893</v>
      </c>
      <c r="M4060" s="2">
        <v>0.1</v>
      </c>
      <c r="N4060" s="3">
        <v>165</v>
      </c>
      <c r="O4060" s="3">
        <v>57</v>
      </c>
      <c r="P4060">
        <v>5</v>
      </c>
      <c r="Q4060" t="s">
        <v>7881</v>
      </c>
    </row>
    <row r="4061" spans="1:17" x14ac:dyDescent="0.25">
      <c r="A4061" t="s">
        <v>5268</v>
      </c>
      <c r="B4061" s="1">
        <v>41438</v>
      </c>
      <c r="C4061" t="s">
        <v>3184</v>
      </c>
      <c r="D4061" t="s">
        <v>101</v>
      </c>
      <c r="E4061" t="s">
        <v>1289</v>
      </c>
      <c r="F4061" t="s">
        <v>2128</v>
      </c>
      <c r="G4061" t="s">
        <v>41</v>
      </c>
      <c r="H4061" t="s">
        <v>47</v>
      </c>
      <c r="I4061" t="s">
        <v>32</v>
      </c>
      <c r="J4061" t="s">
        <v>24</v>
      </c>
      <c r="K4061" t="s">
        <v>78</v>
      </c>
      <c r="L4061" t="s">
        <v>655</v>
      </c>
      <c r="M4061" s="2">
        <v>0</v>
      </c>
      <c r="N4061" s="3">
        <v>49</v>
      </c>
      <c r="O4061" s="3">
        <v>5</v>
      </c>
      <c r="P4061">
        <v>1</v>
      </c>
      <c r="Q4061" t="s">
        <v>7880</v>
      </c>
    </row>
    <row r="4062" spans="1:17" x14ac:dyDescent="0.25">
      <c r="A4062" t="s">
        <v>5268</v>
      </c>
      <c r="B4062" s="1">
        <v>41438</v>
      </c>
      <c r="C4062" t="s">
        <v>3184</v>
      </c>
      <c r="D4062" t="s">
        <v>101</v>
      </c>
      <c r="E4062" t="s">
        <v>1289</v>
      </c>
      <c r="F4062" t="s">
        <v>2128</v>
      </c>
      <c r="G4062" t="s">
        <v>41</v>
      </c>
      <c r="H4062" t="s">
        <v>47</v>
      </c>
      <c r="I4062" t="s">
        <v>32</v>
      </c>
      <c r="J4062" t="s">
        <v>24</v>
      </c>
      <c r="K4062" t="s">
        <v>63</v>
      </c>
      <c r="L4062" t="s">
        <v>3755</v>
      </c>
      <c r="M4062" s="2">
        <v>0</v>
      </c>
      <c r="N4062" s="3">
        <v>31</v>
      </c>
      <c r="O4062" s="3">
        <v>13</v>
      </c>
      <c r="P4062">
        <v>3</v>
      </c>
      <c r="Q4062" t="s">
        <v>7880</v>
      </c>
    </row>
    <row r="4063" spans="1:17" x14ac:dyDescent="0.25">
      <c r="A4063" t="s">
        <v>5268</v>
      </c>
      <c r="B4063" s="1">
        <v>41438</v>
      </c>
      <c r="C4063" t="s">
        <v>3184</v>
      </c>
      <c r="D4063" t="s">
        <v>101</v>
      </c>
      <c r="E4063" t="s">
        <v>1289</v>
      </c>
      <c r="F4063" t="s">
        <v>2128</v>
      </c>
      <c r="G4063" t="s">
        <v>41</v>
      </c>
      <c r="H4063" t="s">
        <v>47</v>
      </c>
      <c r="I4063" t="s">
        <v>32</v>
      </c>
      <c r="J4063" t="s">
        <v>24</v>
      </c>
      <c r="K4063" t="s">
        <v>145</v>
      </c>
      <c r="L4063" t="s">
        <v>2428</v>
      </c>
      <c r="M4063" s="2">
        <v>0</v>
      </c>
      <c r="N4063" s="3">
        <v>41</v>
      </c>
      <c r="O4063" s="3">
        <v>10</v>
      </c>
      <c r="P4063">
        <v>4</v>
      </c>
      <c r="Q4063" t="s">
        <v>7880</v>
      </c>
    </row>
    <row r="4064" spans="1:17" x14ac:dyDescent="0.25">
      <c r="A4064" t="s">
        <v>5269</v>
      </c>
      <c r="B4064" s="1">
        <v>41439</v>
      </c>
      <c r="C4064" t="s">
        <v>1225</v>
      </c>
      <c r="D4064" t="s">
        <v>101</v>
      </c>
      <c r="E4064" t="s">
        <v>325</v>
      </c>
      <c r="F4064" t="s">
        <v>326</v>
      </c>
      <c r="G4064" t="s">
        <v>41</v>
      </c>
      <c r="H4064" t="s">
        <v>31</v>
      </c>
      <c r="I4064" t="s">
        <v>32</v>
      </c>
      <c r="J4064" t="s">
        <v>24</v>
      </c>
      <c r="K4064" t="s">
        <v>43</v>
      </c>
      <c r="L4064" t="s">
        <v>666</v>
      </c>
      <c r="M4064" s="2">
        <v>0</v>
      </c>
      <c r="N4064" s="3">
        <v>76</v>
      </c>
      <c r="O4064" s="3">
        <v>21</v>
      </c>
      <c r="P4064">
        <v>3</v>
      </c>
      <c r="Q4064" t="s">
        <v>7880</v>
      </c>
    </row>
    <row r="4065" spans="1:17" x14ac:dyDescent="0.25">
      <c r="A4065" t="s">
        <v>5269</v>
      </c>
      <c r="B4065" s="1">
        <v>41439</v>
      </c>
      <c r="C4065" t="s">
        <v>1225</v>
      </c>
      <c r="D4065" t="s">
        <v>101</v>
      </c>
      <c r="E4065" t="s">
        <v>325</v>
      </c>
      <c r="F4065" t="s">
        <v>326</v>
      </c>
      <c r="G4065" t="s">
        <v>41</v>
      </c>
      <c r="H4065" t="s">
        <v>31</v>
      </c>
      <c r="I4065" t="s">
        <v>32</v>
      </c>
      <c r="J4065" t="s">
        <v>107</v>
      </c>
      <c r="K4065" t="s">
        <v>186</v>
      </c>
      <c r="L4065" t="s">
        <v>5270</v>
      </c>
      <c r="M4065" s="2">
        <v>0</v>
      </c>
      <c r="N4065" s="3">
        <v>347</v>
      </c>
      <c r="O4065" s="3">
        <v>59</v>
      </c>
      <c r="P4065">
        <v>9</v>
      </c>
      <c r="Q4065" t="s">
        <v>7880</v>
      </c>
    </row>
    <row r="4066" spans="1:17" x14ac:dyDescent="0.25">
      <c r="A4066" t="s">
        <v>5271</v>
      </c>
      <c r="B4066" s="1">
        <v>41439</v>
      </c>
      <c r="C4066" t="s">
        <v>1429</v>
      </c>
      <c r="D4066" t="s">
        <v>86</v>
      </c>
      <c r="E4066" t="s">
        <v>226</v>
      </c>
      <c r="F4066" t="s">
        <v>226</v>
      </c>
      <c r="G4066" t="s">
        <v>76</v>
      </c>
      <c r="H4066" t="s">
        <v>21</v>
      </c>
      <c r="I4066" t="s">
        <v>32</v>
      </c>
      <c r="J4066" t="s">
        <v>24</v>
      </c>
      <c r="K4066" t="s">
        <v>78</v>
      </c>
      <c r="L4066" t="s">
        <v>3189</v>
      </c>
      <c r="M4066" s="2">
        <v>0</v>
      </c>
      <c r="N4066" s="3">
        <v>44</v>
      </c>
      <c r="O4066" s="3">
        <v>20</v>
      </c>
      <c r="P4066">
        <v>3</v>
      </c>
      <c r="Q4066" t="s">
        <v>7881</v>
      </c>
    </row>
    <row r="4067" spans="1:17" x14ac:dyDescent="0.25">
      <c r="A4067" t="s">
        <v>5271</v>
      </c>
      <c r="B4067" s="1">
        <v>41439</v>
      </c>
      <c r="C4067" t="s">
        <v>1429</v>
      </c>
      <c r="D4067" t="s">
        <v>86</v>
      </c>
      <c r="E4067" t="s">
        <v>226</v>
      </c>
      <c r="F4067" t="s">
        <v>226</v>
      </c>
      <c r="G4067" t="s">
        <v>76</v>
      </c>
      <c r="H4067" t="s">
        <v>21</v>
      </c>
      <c r="I4067" t="s">
        <v>32</v>
      </c>
      <c r="J4067" t="s">
        <v>24</v>
      </c>
      <c r="K4067" t="s">
        <v>78</v>
      </c>
      <c r="L4067" t="s">
        <v>1037</v>
      </c>
      <c r="M4067" s="2">
        <v>0</v>
      </c>
      <c r="N4067" s="3">
        <v>84</v>
      </c>
      <c r="O4067" s="3">
        <v>28</v>
      </c>
      <c r="P4067">
        <v>3</v>
      </c>
      <c r="Q4067" t="s">
        <v>7881</v>
      </c>
    </row>
    <row r="4068" spans="1:17" x14ac:dyDescent="0.25">
      <c r="A4068" t="s">
        <v>5271</v>
      </c>
      <c r="B4068" s="1">
        <v>41439</v>
      </c>
      <c r="C4068" t="s">
        <v>1429</v>
      </c>
      <c r="D4068" t="s">
        <v>86</v>
      </c>
      <c r="E4068" t="s">
        <v>226</v>
      </c>
      <c r="F4068" t="s">
        <v>226</v>
      </c>
      <c r="G4068" t="s">
        <v>76</v>
      </c>
      <c r="H4068" t="s">
        <v>21</v>
      </c>
      <c r="I4068" t="s">
        <v>32</v>
      </c>
      <c r="J4068" t="s">
        <v>24</v>
      </c>
      <c r="K4068" t="s">
        <v>78</v>
      </c>
      <c r="L4068" t="s">
        <v>1037</v>
      </c>
      <c r="M4068" s="2">
        <v>0</v>
      </c>
      <c r="N4068" s="3">
        <v>84</v>
      </c>
      <c r="O4068" s="3">
        <v>28</v>
      </c>
      <c r="P4068">
        <v>3</v>
      </c>
      <c r="Q4068" t="s">
        <v>7881</v>
      </c>
    </row>
    <row r="4069" spans="1:17" x14ac:dyDescent="0.25">
      <c r="A4069" t="s">
        <v>5271</v>
      </c>
      <c r="B4069" s="1">
        <v>41439</v>
      </c>
      <c r="C4069" t="s">
        <v>1429</v>
      </c>
      <c r="D4069" t="s">
        <v>86</v>
      </c>
      <c r="E4069" t="s">
        <v>226</v>
      </c>
      <c r="F4069" t="s">
        <v>226</v>
      </c>
      <c r="G4069" t="s">
        <v>76</v>
      </c>
      <c r="H4069" t="s">
        <v>21</v>
      </c>
      <c r="I4069" t="s">
        <v>32</v>
      </c>
      <c r="J4069" t="s">
        <v>107</v>
      </c>
      <c r="K4069" t="s">
        <v>186</v>
      </c>
      <c r="L4069" t="s">
        <v>5272</v>
      </c>
      <c r="M4069" s="2">
        <v>0</v>
      </c>
      <c r="N4069" s="3">
        <v>2079</v>
      </c>
      <c r="O4069" s="3">
        <v>852</v>
      </c>
      <c r="P4069">
        <v>8</v>
      </c>
      <c r="Q4069" t="s">
        <v>7880</v>
      </c>
    </row>
    <row r="4070" spans="1:17" x14ac:dyDescent="0.25">
      <c r="A4070" t="s">
        <v>5271</v>
      </c>
      <c r="B4070" s="1">
        <v>41439</v>
      </c>
      <c r="C4070" t="s">
        <v>1429</v>
      </c>
      <c r="D4070" t="s">
        <v>86</v>
      </c>
      <c r="E4070" t="s">
        <v>226</v>
      </c>
      <c r="F4070" t="s">
        <v>226</v>
      </c>
      <c r="G4070" t="s">
        <v>76</v>
      </c>
      <c r="H4070" t="s">
        <v>21</v>
      </c>
      <c r="I4070" t="s">
        <v>32</v>
      </c>
      <c r="J4070" t="s">
        <v>107</v>
      </c>
      <c r="K4070" t="s">
        <v>147</v>
      </c>
      <c r="L4070" t="s">
        <v>240</v>
      </c>
      <c r="M4070" s="2">
        <v>0</v>
      </c>
      <c r="N4070" s="3">
        <v>760</v>
      </c>
      <c r="O4070" s="3">
        <v>236</v>
      </c>
      <c r="P4070">
        <v>2</v>
      </c>
      <c r="Q4070" t="s">
        <v>7881</v>
      </c>
    </row>
    <row r="4071" spans="1:17" x14ac:dyDescent="0.25">
      <c r="A4071" t="s">
        <v>5273</v>
      </c>
      <c r="B4071" s="1">
        <v>41439</v>
      </c>
      <c r="C4071" t="s">
        <v>1986</v>
      </c>
      <c r="D4071" t="s">
        <v>73</v>
      </c>
      <c r="E4071" t="s">
        <v>534</v>
      </c>
      <c r="F4071" t="s">
        <v>5274</v>
      </c>
      <c r="G4071" t="s">
        <v>76</v>
      </c>
      <c r="H4071" t="s">
        <v>21</v>
      </c>
      <c r="I4071" t="s">
        <v>22</v>
      </c>
      <c r="J4071" t="s">
        <v>24</v>
      </c>
      <c r="K4071" t="s">
        <v>43</v>
      </c>
      <c r="L4071" t="s">
        <v>1780</v>
      </c>
      <c r="M4071" s="2">
        <v>0</v>
      </c>
      <c r="N4071" s="3">
        <v>242</v>
      </c>
      <c r="O4071" s="3">
        <v>82</v>
      </c>
      <c r="P4071">
        <v>8</v>
      </c>
      <c r="Q4071" t="s">
        <v>7881</v>
      </c>
    </row>
    <row r="4072" spans="1:17" x14ac:dyDescent="0.25">
      <c r="A4072" t="s">
        <v>5275</v>
      </c>
      <c r="B4072" s="1">
        <v>41439</v>
      </c>
      <c r="C4072" t="s">
        <v>843</v>
      </c>
      <c r="D4072" t="s">
        <v>38</v>
      </c>
      <c r="E4072" t="s">
        <v>972</v>
      </c>
      <c r="F4072" t="s">
        <v>973</v>
      </c>
      <c r="G4072" t="s">
        <v>41</v>
      </c>
      <c r="H4072" t="s">
        <v>31</v>
      </c>
      <c r="I4072" t="s">
        <v>32</v>
      </c>
      <c r="J4072" t="s">
        <v>34</v>
      </c>
      <c r="K4072" t="s">
        <v>97</v>
      </c>
      <c r="L4072" t="s">
        <v>3589</v>
      </c>
      <c r="M4072" s="2">
        <v>0.1</v>
      </c>
      <c r="N4072" s="3">
        <v>1032</v>
      </c>
      <c r="O4072" s="3">
        <v>298</v>
      </c>
      <c r="P4072">
        <v>8</v>
      </c>
      <c r="Q4072" t="s">
        <v>7880</v>
      </c>
    </row>
    <row r="4073" spans="1:17" x14ac:dyDescent="0.25">
      <c r="A4073" t="s">
        <v>5275</v>
      </c>
      <c r="B4073" s="1">
        <v>41439</v>
      </c>
      <c r="C4073" t="s">
        <v>843</v>
      </c>
      <c r="D4073" t="s">
        <v>38</v>
      </c>
      <c r="E4073" t="s">
        <v>972</v>
      </c>
      <c r="F4073" t="s">
        <v>973</v>
      </c>
      <c r="G4073" t="s">
        <v>41</v>
      </c>
      <c r="H4073" t="s">
        <v>31</v>
      </c>
      <c r="I4073" t="s">
        <v>32</v>
      </c>
      <c r="J4073" t="s">
        <v>34</v>
      </c>
      <c r="K4073" t="s">
        <v>218</v>
      </c>
      <c r="L4073" t="s">
        <v>2538</v>
      </c>
      <c r="M4073" s="2">
        <v>0</v>
      </c>
      <c r="N4073" s="3">
        <v>151</v>
      </c>
      <c r="O4073" s="3">
        <v>47</v>
      </c>
      <c r="P4073">
        <v>3</v>
      </c>
      <c r="Q4073" t="s">
        <v>7881</v>
      </c>
    </row>
    <row r="4074" spans="1:17" x14ac:dyDescent="0.25">
      <c r="A4074" t="s">
        <v>5275</v>
      </c>
      <c r="B4074" s="1">
        <v>41439</v>
      </c>
      <c r="C4074" t="s">
        <v>843</v>
      </c>
      <c r="D4074" t="s">
        <v>38</v>
      </c>
      <c r="E4074" t="s">
        <v>972</v>
      </c>
      <c r="F4074" t="s">
        <v>973</v>
      </c>
      <c r="G4074" t="s">
        <v>41</v>
      </c>
      <c r="H4074" t="s">
        <v>31</v>
      </c>
      <c r="I4074" t="s">
        <v>32</v>
      </c>
      <c r="J4074" t="s">
        <v>24</v>
      </c>
      <c r="K4074" t="s">
        <v>43</v>
      </c>
      <c r="L4074" t="s">
        <v>70</v>
      </c>
      <c r="M4074" s="2">
        <v>0</v>
      </c>
      <c r="N4074" s="3">
        <v>185</v>
      </c>
      <c r="O4074" s="3">
        <v>48</v>
      </c>
      <c r="P4074">
        <v>4</v>
      </c>
      <c r="Q4074" t="s">
        <v>7880</v>
      </c>
    </row>
    <row r="4075" spans="1:17" x14ac:dyDescent="0.25">
      <c r="A4075" t="s">
        <v>5276</v>
      </c>
      <c r="B4075" s="1">
        <v>41439</v>
      </c>
      <c r="C4075" t="s">
        <v>4997</v>
      </c>
      <c r="D4075" t="s">
        <v>101</v>
      </c>
      <c r="E4075" t="s">
        <v>183</v>
      </c>
      <c r="F4075" t="s">
        <v>2394</v>
      </c>
      <c r="G4075" t="s">
        <v>41</v>
      </c>
      <c r="H4075" t="s">
        <v>21</v>
      </c>
      <c r="I4075" t="s">
        <v>32</v>
      </c>
      <c r="J4075" t="s">
        <v>24</v>
      </c>
      <c r="K4075" t="s">
        <v>50</v>
      </c>
      <c r="L4075" t="s">
        <v>1095</v>
      </c>
      <c r="M4075" s="2">
        <v>0.1</v>
      </c>
      <c r="N4075" s="3">
        <v>362</v>
      </c>
      <c r="O4075" s="3">
        <v>-4</v>
      </c>
      <c r="P4075">
        <v>3</v>
      </c>
      <c r="Q4075" t="s">
        <v>7881</v>
      </c>
    </row>
    <row r="4076" spans="1:17" x14ac:dyDescent="0.25">
      <c r="A4076" t="s">
        <v>5277</v>
      </c>
      <c r="B4076" s="1">
        <v>41440</v>
      </c>
      <c r="C4076" t="s">
        <v>1188</v>
      </c>
      <c r="D4076" t="s">
        <v>73</v>
      </c>
      <c r="E4076" t="s">
        <v>422</v>
      </c>
      <c r="F4076" t="s">
        <v>4475</v>
      </c>
      <c r="G4076" t="s">
        <v>76</v>
      </c>
      <c r="H4076" t="s">
        <v>47</v>
      </c>
      <c r="I4076" t="s">
        <v>22</v>
      </c>
      <c r="J4076" t="s">
        <v>34</v>
      </c>
      <c r="K4076" t="s">
        <v>35</v>
      </c>
      <c r="L4076" t="s">
        <v>1427</v>
      </c>
      <c r="M4076" s="2">
        <v>0</v>
      </c>
      <c r="N4076" s="3">
        <v>369</v>
      </c>
      <c r="O4076" s="3">
        <v>92</v>
      </c>
      <c r="P4076">
        <v>3</v>
      </c>
      <c r="Q4076" t="s">
        <v>7880</v>
      </c>
    </row>
    <row r="4077" spans="1:17" x14ac:dyDescent="0.25">
      <c r="A4077" t="s">
        <v>5277</v>
      </c>
      <c r="B4077" s="1">
        <v>41440</v>
      </c>
      <c r="C4077" t="s">
        <v>1188</v>
      </c>
      <c r="D4077" t="s">
        <v>73</v>
      </c>
      <c r="E4077" t="s">
        <v>422</v>
      </c>
      <c r="F4077" t="s">
        <v>4475</v>
      </c>
      <c r="G4077" t="s">
        <v>76</v>
      </c>
      <c r="H4077" t="s">
        <v>47</v>
      </c>
      <c r="I4077" t="s">
        <v>22</v>
      </c>
      <c r="J4077" t="s">
        <v>24</v>
      </c>
      <c r="K4077" t="s">
        <v>78</v>
      </c>
      <c r="L4077" t="s">
        <v>2419</v>
      </c>
      <c r="M4077" s="2">
        <v>0</v>
      </c>
      <c r="N4077" s="3">
        <v>213</v>
      </c>
      <c r="O4077" s="3">
        <v>19</v>
      </c>
      <c r="P4077">
        <v>7</v>
      </c>
      <c r="Q4077" t="s">
        <v>7880</v>
      </c>
    </row>
    <row r="4078" spans="1:17" x14ac:dyDescent="0.25">
      <c r="A4078" t="s">
        <v>5277</v>
      </c>
      <c r="B4078" s="1">
        <v>41440</v>
      </c>
      <c r="C4078" t="s">
        <v>1188</v>
      </c>
      <c r="D4078" t="s">
        <v>73</v>
      </c>
      <c r="E4078" t="s">
        <v>422</v>
      </c>
      <c r="F4078" t="s">
        <v>4475</v>
      </c>
      <c r="G4078" t="s">
        <v>76</v>
      </c>
      <c r="H4078" t="s">
        <v>47</v>
      </c>
      <c r="I4078" t="s">
        <v>22</v>
      </c>
      <c r="J4078" t="s">
        <v>24</v>
      </c>
      <c r="K4078" t="s">
        <v>169</v>
      </c>
      <c r="L4078" t="s">
        <v>2040</v>
      </c>
      <c r="M4078" s="2">
        <v>0</v>
      </c>
      <c r="N4078" s="3">
        <v>100</v>
      </c>
      <c r="O4078" s="3">
        <v>10</v>
      </c>
      <c r="P4078">
        <v>2</v>
      </c>
      <c r="Q4078" t="s">
        <v>7881</v>
      </c>
    </row>
    <row r="4079" spans="1:17" x14ac:dyDescent="0.25">
      <c r="A4079" t="s">
        <v>5278</v>
      </c>
      <c r="B4079" s="1">
        <v>41440</v>
      </c>
      <c r="C4079" t="s">
        <v>1417</v>
      </c>
      <c r="D4079" t="s">
        <v>28</v>
      </c>
      <c r="E4079" t="s">
        <v>29</v>
      </c>
      <c r="F4079" t="s">
        <v>280</v>
      </c>
      <c r="G4079" t="s">
        <v>20</v>
      </c>
      <c r="H4079" t="s">
        <v>47</v>
      </c>
      <c r="I4079" t="s">
        <v>32</v>
      </c>
      <c r="J4079" t="s">
        <v>24</v>
      </c>
      <c r="K4079" t="s">
        <v>43</v>
      </c>
      <c r="L4079" t="s">
        <v>858</v>
      </c>
      <c r="M4079" s="2">
        <v>0.1</v>
      </c>
      <c r="N4079" s="3">
        <v>178</v>
      </c>
      <c r="O4079" s="3">
        <v>45</v>
      </c>
      <c r="P4079">
        <v>4</v>
      </c>
      <c r="Q4079" t="s">
        <v>7881</v>
      </c>
    </row>
    <row r="4080" spans="1:17" x14ac:dyDescent="0.25">
      <c r="A4080" t="s">
        <v>5278</v>
      </c>
      <c r="B4080" s="1">
        <v>41440</v>
      </c>
      <c r="C4080" t="s">
        <v>1417</v>
      </c>
      <c r="D4080" t="s">
        <v>28</v>
      </c>
      <c r="E4080" t="s">
        <v>29</v>
      </c>
      <c r="F4080" t="s">
        <v>280</v>
      </c>
      <c r="G4080" t="s">
        <v>20</v>
      </c>
      <c r="H4080" t="s">
        <v>47</v>
      </c>
      <c r="I4080" t="s">
        <v>32</v>
      </c>
      <c r="J4080" t="s">
        <v>107</v>
      </c>
      <c r="K4080" t="s">
        <v>108</v>
      </c>
      <c r="L4080" t="s">
        <v>1077</v>
      </c>
      <c r="M4080" s="2">
        <v>0.1</v>
      </c>
      <c r="N4080" s="3">
        <v>1071</v>
      </c>
      <c r="O4080" s="3">
        <v>286</v>
      </c>
      <c r="P4080">
        <v>7</v>
      </c>
      <c r="Q4080" t="s">
        <v>7881</v>
      </c>
    </row>
    <row r="4081" spans="1:17" x14ac:dyDescent="0.25">
      <c r="A4081" t="s">
        <v>5278</v>
      </c>
      <c r="B4081" s="1">
        <v>41440</v>
      </c>
      <c r="C4081" t="s">
        <v>1417</v>
      </c>
      <c r="D4081" t="s">
        <v>28</v>
      </c>
      <c r="E4081" t="s">
        <v>29</v>
      </c>
      <c r="F4081" t="s">
        <v>280</v>
      </c>
      <c r="G4081" t="s">
        <v>20</v>
      </c>
      <c r="H4081" t="s">
        <v>47</v>
      </c>
      <c r="I4081" t="s">
        <v>32</v>
      </c>
      <c r="J4081" t="s">
        <v>107</v>
      </c>
      <c r="K4081" t="s">
        <v>108</v>
      </c>
      <c r="L4081" t="s">
        <v>1249</v>
      </c>
      <c r="M4081" s="2">
        <v>0.1</v>
      </c>
      <c r="N4081" s="3">
        <v>137</v>
      </c>
      <c r="O4081" s="3">
        <v>-12</v>
      </c>
      <c r="P4081">
        <v>3</v>
      </c>
      <c r="Q4081" t="s">
        <v>7881</v>
      </c>
    </row>
    <row r="4082" spans="1:17" x14ac:dyDescent="0.25">
      <c r="A4082" t="s">
        <v>5279</v>
      </c>
      <c r="B4082" s="1">
        <v>41442</v>
      </c>
      <c r="C4082" t="s">
        <v>585</v>
      </c>
      <c r="D4082" t="s">
        <v>28</v>
      </c>
      <c r="E4082" t="s">
        <v>29</v>
      </c>
      <c r="F4082" t="s">
        <v>1962</v>
      </c>
      <c r="G4082" t="s">
        <v>20</v>
      </c>
      <c r="H4082" t="s">
        <v>21</v>
      </c>
      <c r="I4082" t="s">
        <v>22</v>
      </c>
      <c r="J4082" t="s">
        <v>24</v>
      </c>
      <c r="K4082" t="s">
        <v>43</v>
      </c>
      <c r="L4082" t="s">
        <v>3577</v>
      </c>
      <c r="M4082" s="2">
        <v>0</v>
      </c>
      <c r="N4082" s="3">
        <v>91</v>
      </c>
      <c r="O4082" s="3">
        <v>15</v>
      </c>
      <c r="P4082">
        <v>2</v>
      </c>
      <c r="Q4082" t="s">
        <v>7881</v>
      </c>
    </row>
    <row r="4083" spans="1:17" x14ac:dyDescent="0.25">
      <c r="A4083" t="s">
        <v>5279</v>
      </c>
      <c r="B4083" s="1">
        <v>41442</v>
      </c>
      <c r="C4083" t="s">
        <v>585</v>
      </c>
      <c r="D4083" t="s">
        <v>28</v>
      </c>
      <c r="E4083" t="s">
        <v>29</v>
      </c>
      <c r="F4083" t="s">
        <v>1962</v>
      </c>
      <c r="G4083" t="s">
        <v>20</v>
      </c>
      <c r="H4083" t="s">
        <v>21</v>
      </c>
      <c r="I4083" t="s">
        <v>22</v>
      </c>
      <c r="J4083" t="s">
        <v>107</v>
      </c>
      <c r="K4083" t="s">
        <v>147</v>
      </c>
      <c r="L4083" t="s">
        <v>3448</v>
      </c>
      <c r="M4083" s="2">
        <v>0</v>
      </c>
      <c r="N4083" s="3">
        <v>1200</v>
      </c>
      <c r="O4083" s="3">
        <v>480</v>
      </c>
      <c r="P4083">
        <v>4</v>
      </c>
      <c r="Q4083" t="s">
        <v>7881</v>
      </c>
    </row>
    <row r="4084" spans="1:17" x14ac:dyDescent="0.25">
      <c r="A4084" t="s">
        <v>5280</v>
      </c>
      <c r="B4084" s="1">
        <v>41442</v>
      </c>
      <c r="C4084" t="s">
        <v>2149</v>
      </c>
      <c r="D4084" t="s">
        <v>101</v>
      </c>
      <c r="E4084" t="s">
        <v>758</v>
      </c>
      <c r="F4084" t="s">
        <v>759</v>
      </c>
      <c r="G4084" t="s">
        <v>41</v>
      </c>
      <c r="H4084" t="s">
        <v>21</v>
      </c>
      <c r="I4084" t="s">
        <v>22</v>
      </c>
      <c r="J4084" t="s">
        <v>24</v>
      </c>
      <c r="K4084" t="s">
        <v>78</v>
      </c>
      <c r="L4084" t="s">
        <v>771</v>
      </c>
      <c r="M4084" s="2">
        <v>0</v>
      </c>
      <c r="N4084" s="3">
        <v>58</v>
      </c>
      <c r="O4084" s="3">
        <v>15</v>
      </c>
      <c r="P4084">
        <v>9</v>
      </c>
      <c r="Q4084" t="s">
        <v>7880</v>
      </c>
    </row>
    <row r="4085" spans="1:17" x14ac:dyDescent="0.25">
      <c r="A4085" t="s">
        <v>5280</v>
      </c>
      <c r="B4085" s="1">
        <v>41442</v>
      </c>
      <c r="C4085" t="s">
        <v>2149</v>
      </c>
      <c r="D4085" t="s">
        <v>101</v>
      </c>
      <c r="E4085" t="s">
        <v>758</v>
      </c>
      <c r="F4085" t="s">
        <v>759</v>
      </c>
      <c r="G4085" t="s">
        <v>41</v>
      </c>
      <c r="H4085" t="s">
        <v>21</v>
      </c>
      <c r="I4085" t="s">
        <v>22</v>
      </c>
      <c r="J4085" t="s">
        <v>107</v>
      </c>
      <c r="K4085" t="s">
        <v>186</v>
      </c>
      <c r="L4085" t="s">
        <v>5281</v>
      </c>
      <c r="M4085" s="2">
        <v>0</v>
      </c>
      <c r="N4085" s="3">
        <v>59</v>
      </c>
      <c r="O4085" s="3">
        <v>1</v>
      </c>
      <c r="P4085">
        <v>1</v>
      </c>
      <c r="Q4085" t="s">
        <v>7880</v>
      </c>
    </row>
    <row r="4086" spans="1:17" x14ac:dyDescent="0.25">
      <c r="A4086" t="s">
        <v>5280</v>
      </c>
      <c r="B4086" s="1">
        <v>41442</v>
      </c>
      <c r="C4086" t="s">
        <v>2149</v>
      </c>
      <c r="D4086" t="s">
        <v>101</v>
      </c>
      <c r="E4086" t="s">
        <v>758</v>
      </c>
      <c r="F4086" t="s">
        <v>759</v>
      </c>
      <c r="G4086" t="s">
        <v>41</v>
      </c>
      <c r="H4086" t="s">
        <v>21</v>
      </c>
      <c r="I4086" t="s">
        <v>22</v>
      </c>
      <c r="J4086" t="s">
        <v>107</v>
      </c>
      <c r="K4086" t="s">
        <v>186</v>
      </c>
      <c r="L4086" t="s">
        <v>5282</v>
      </c>
      <c r="M4086" s="2">
        <v>0</v>
      </c>
      <c r="N4086" s="3">
        <v>334</v>
      </c>
      <c r="O4086" s="3">
        <v>130</v>
      </c>
      <c r="P4086">
        <v>8</v>
      </c>
      <c r="Q4086" t="s">
        <v>7881</v>
      </c>
    </row>
    <row r="4087" spans="1:17" x14ac:dyDescent="0.25">
      <c r="A4087" t="s">
        <v>5283</v>
      </c>
      <c r="B4087" s="1">
        <v>41442</v>
      </c>
      <c r="C4087" t="s">
        <v>1696</v>
      </c>
      <c r="D4087" t="s">
        <v>81</v>
      </c>
      <c r="E4087" t="s">
        <v>82</v>
      </c>
      <c r="F4087" t="s">
        <v>82</v>
      </c>
      <c r="G4087" t="s">
        <v>41</v>
      </c>
      <c r="H4087" t="s">
        <v>31</v>
      </c>
      <c r="I4087" t="s">
        <v>32</v>
      </c>
      <c r="J4087" t="s">
        <v>34</v>
      </c>
      <c r="K4087" t="s">
        <v>218</v>
      </c>
      <c r="L4087" t="s">
        <v>5242</v>
      </c>
      <c r="M4087" s="2">
        <v>0</v>
      </c>
      <c r="N4087" s="3">
        <v>428</v>
      </c>
      <c r="O4087" s="3">
        <v>176</v>
      </c>
      <c r="P4087">
        <v>4</v>
      </c>
      <c r="Q4087" t="s">
        <v>7880</v>
      </c>
    </row>
    <row r="4088" spans="1:17" x14ac:dyDescent="0.25">
      <c r="A4088" t="s">
        <v>5283</v>
      </c>
      <c r="B4088" s="1">
        <v>41442</v>
      </c>
      <c r="C4088" t="s">
        <v>1696</v>
      </c>
      <c r="D4088" t="s">
        <v>81</v>
      </c>
      <c r="E4088" t="s">
        <v>82</v>
      </c>
      <c r="F4088" t="s">
        <v>82</v>
      </c>
      <c r="G4088" t="s">
        <v>41</v>
      </c>
      <c r="H4088" t="s">
        <v>31</v>
      </c>
      <c r="I4088" t="s">
        <v>32</v>
      </c>
      <c r="J4088" t="s">
        <v>24</v>
      </c>
      <c r="K4088" t="s">
        <v>43</v>
      </c>
      <c r="L4088" t="s">
        <v>1934</v>
      </c>
      <c r="M4088" s="2">
        <v>0</v>
      </c>
      <c r="N4088" s="3">
        <v>29</v>
      </c>
      <c r="O4088" s="3">
        <v>10</v>
      </c>
      <c r="P4088">
        <v>2</v>
      </c>
      <c r="Q4088" t="s">
        <v>7880</v>
      </c>
    </row>
    <row r="4089" spans="1:17" x14ac:dyDescent="0.25">
      <c r="A4089" t="s">
        <v>5283</v>
      </c>
      <c r="B4089" s="1">
        <v>41442</v>
      </c>
      <c r="C4089" t="s">
        <v>1696</v>
      </c>
      <c r="D4089" t="s">
        <v>81</v>
      </c>
      <c r="E4089" t="s">
        <v>82</v>
      </c>
      <c r="F4089" t="s">
        <v>82</v>
      </c>
      <c r="G4089" t="s">
        <v>41</v>
      </c>
      <c r="H4089" t="s">
        <v>31</v>
      </c>
      <c r="I4089" t="s">
        <v>32</v>
      </c>
      <c r="J4089" t="s">
        <v>24</v>
      </c>
      <c r="K4089" t="s">
        <v>78</v>
      </c>
      <c r="L4089" t="s">
        <v>3682</v>
      </c>
      <c r="M4089" s="2">
        <v>0</v>
      </c>
      <c r="N4089" s="3">
        <v>34</v>
      </c>
      <c r="O4089" s="3">
        <v>1</v>
      </c>
      <c r="P4089">
        <v>2</v>
      </c>
      <c r="Q4089" t="s">
        <v>7881</v>
      </c>
    </row>
    <row r="4090" spans="1:17" x14ac:dyDescent="0.25">
      <c r="A4090" t="s">
        <v>5283</v>
      </c>
      <c r="B4090" s="1">
        <v>41442</v>
      </c>
      <c r="C4090" t="s">
        <v>1696</v>
      </c>
      <c r="D4090" t="s">
        <v>81</v>
      </c>
      <c r="E4090" t="s">
        <v>82</v>
      </c>
      <c r="F4090" t="s">
        <v>82</v>
      </c>
      <c r="G4090" t="s">
        <v>41</v>
      </c>
      <c r="H4090" t="s">
        <v>31</v>
      </c>
      <c r="I4090" t="s">
        <v>32</v>
      </c>
      <c r="J4090" t="s">
        <v>24</v>
      </c>
      <c r="K4090" t="s">
        <v>50</v>
      </c>
      <c r="L4090" t="s">
        <v>3108</v>
      </c>
      <c r="M4090" s="2">
        <v>0</v>
      </c>
      <c r="N4090" s="3">
        <v>240</v>
      </c>
      <c r="O4090" s="3">
        <v>43</v>
      </c>
      <c r="P4090">
        <v>5</v>
      </c>
      <c r="Q4090" t="s">
        <v>7881</v>
      </c>
    </row>
    <row r="4091" spans="1:17" x14ac:dyDescent="0.25">
      <c r="A4091" t="s">
        <v>5283</v>
      </c>
      <c r="B4091" s="1">
        <v>41442</v>
      </c>
      <c r="C4091" t="s">
        <v>1696</v>
      </c>
      <c r="D4091" t="s">
        <v>81</v>
      </c>
      <c r="E4091" t="s">
        <v>82</v>
      </c>
      <c r="F4091" t="s">
        <v>82</v>
      </c>
      <c r="G4091" t="s">
        <v>41</v>
      </c>
      <c r="H4091" t="s">
        <v>31</v>
      </c>
      <c r="I4091" t="s">
        <v>32</v>
      </c>
      <c r="J4091" t="s">
        <v>107</v>
      </c>
      <c r="K4091" t="s">
        <v>108</v>
      </c>
      <c r="L4091" t="s">
        <v>3235</v>
      </c>
      <c r="M4091" s="2">
        <v>0</v>
      </c>
      <c r="N4091" s="3">
        <v>298</v>
      </c>
      <c r="O4091" s="3">
        <v>24</v>
      </c>
      <c r="P4091">
        <v>4</v>
      </c>
      <c r="Q4091" t="s">
        <v>7880</v>
      </c>
    </row>
    <row r="4092" spans="1:17" x14ac:dyDescent="0.25">
      <c r="A4092" t="s">
        <v>5284</v>
      </c>
      <c r="B4092" s="1">
        <v>41442</v>
      </c>
      <c r="C4092" t="s">
        <v>2714</v>
      </c>
      <c r="D4092" t="s">
        <v>101</v>
      </c>
      <c r="E4092" t="s">
        <v>848</v>
      </c>
      <c r="F4092" t="s">
        <v>848</v>
      </c>
      <c r="G4092" t="s">
        <v>41</v>
      </c>
      <c r="H4092" t="s">
        <v>21</v>
      </c>
      <c r="I4092" t="s">
        <v>22</v>
      </c>
      <c r="J4092" t="s">
        <v>107</v>
      </c>
      <c r="K4092" t="s">
        <v>136</v>
      </c>
      <c r="L4092" t="s">
        <v>789</v>
      </c>
      <c r="M4092" s="2">
        <v>0</v>
      </c>
      <c r="N4092" s="3">
        <v>292</v>
      </c>
      <c r="O4092" s="3">
        <v>35</v>
      </c>
      <c r="P4092">
        <v>4</v>
      </c>
      <c r="Q4092" t="s">
        <v>7881</v>
      </c>
    </row>
    <row r="4093" spans="1:17" x14ac:dyDescent="0.25">
      <c r="A4093" t="s">
        <v>5285</v>
      </c>
      <c r="B4093" s="1">
        <v>41442</v>
      </c>
      <c r="C4093" t="s">
        <v>5286</v>
      </c>
      <c r="D4093" t="s">
        <v>38</v>
      </c>
      <c r="E4093" t="s">
        <v>178</v>
      </c>
      <c r="F4093" t="s">
        <v>4494</v>
      </c>
      <c r="G4093" t="s">
        <v>41</v>
      </c>
      <c r="H4093" t="s">
        <v>31</v>
      </c>
      <c r="I4093" t="s">
        <v>54</v>
      </c>
      <c r="J4093" t="s">
        <v>34</v>
      </c>
      <c r="K4093" t="s">
        <v>97</v>
      </c>
      <c r="L4093" t="s">
        <v>2651</v>
      </c>
      <c r="M4093" s="2">
        <v>0.1</v>
      </c>
      <c r="N4093" s="3">
        <v>1243</v>
      </c>
      <c r="O4093" s="3">
        <v>345</v>
      </c>
      <c r="P4093">
        <v>3</v>
      </c>
      <c r="Q4093" t="s">
        <v>7880</v>
      </c>
    </row>
    <row r="4094" spans="1:17" x14ac:dyDescent="0.25">
      <c r="A4094" t="s">
        <v>5285</v>
      </c>
      <c r="B4094" s="1">
        <v>41442</v>
      </c>
      <c r="C4094" t="s">
        <v>5286</v>
      </c>
      <c r="D4094" t="s">
        <v>38</v>
      </c>
      <c r="E4094" t="s">
        <v>178</v>
      </c>
      <c r="F4094" t="s">
        <v>4494</v>
      </c>
      <c r="G4094" t="s">
        <v>41</v>
      </c>
      <c r="H4094" t="s">
        <v>31</v>
      </c>
      <c r="I4094" t="s">
        <v>54</v>
      </c>
      <c r="J4094" t="s">
        <v>24</v>
      </c>
      <c r="K4094" t="s">
        <v>50</v>
      </c>
      <c r="L4094" t="s">
        <v>880</v>
      </c>
      <c r="M4094" s="2">
        <v>0.1</v>
      </c>
      <c r="N4094" s="3">
        <v>53</v>
      </c>
      <c r="O4094" s="3">
        <v>3</v>
      </c>
      <c r="P4094">
        <v>3</v>
      </c>
      <c r="Q4094" t="s">
        <v>7880</v>
      </c>
    </row>
    <row r="4095" spans="1:17" x14ac:dyDescent="0.25">
      <c r="A4095" t="s">
        <v>5285</v>
      </c>
      <c r="B4095" s="1">
        <v>41442</v>
      </c>
      <c r="C4095" t="s">
        <v>5286</v>
      </c>
      <c r="D4095" t="s">
        <v>38</v>
      </c>
      <c r="E4095" t="s">
        <v>178</v>
      </c>
      <c r="F4095" t="s">
        <v>4494</v>
      </c>
      <c r="G4095" t="s">
        <v>41</v>
      </c>
      <c r="H4095" t="s">
        <v>31</v>
      </c>
      <c r="I4095" t="s">
        <v>54</v>
      </c>
      <c r="J4095" t="s">
        <v>107</v>
      </c>
      <c r="K4095" t="s">
        <v>186</v>
      </c>
      <c r="L4095" t="s">
        <v>5287</v>
      </c>
      <c r="M4095" s="2">
        <v>0</v>
      </c>
      <c r="N4095" s="3">
        <v>1244</v>
      </c>
      <c r="O4095" s="3">
        <v>448</v>
      </c>
      <c r="P4095">
        <v>5</v>
      </c>
      <c r="Q4095" t="s">
        <v>7881</v>
      </c>
    </row>
    <row r="4096" spans="1:17" x14ac:dyDescent="0.25">
      <c r="A4096" t="s">
        <v>5288</v>
      </c>
      <c r="B4096" s="1">
        <v>41442</v>
      </c>
      <c r="C4096" t="s">
        <v>138</v>
      </c>
      <c r="D4096" t="s">
        <v>86</v>
      </c>
      <c r="E4096" t="s">
        <v>263</v>
      </c>
      <c r="F4096" t="s">
        <v>3542</v>
      </c>
      <c r="G4096" t="s">
        <v>76</v>
      </c>
      <c r="H4096" t="s">
        <v>47</v>
      </c>
      <c r="I4096" t="s">
        <v>32</v>
      </c>
      <c r="J4096" t="s">
        <v>24</v>
      </c>
      <c r="K4096" t="s">
        <v>50</v>
      </c>
      <c r="L4096" t="s">
        <v>2748</v>
      </c>
      <c r="M4096" s="2">
        <v>0.1</v>
      </c>
      <c r="N4096" s="3">
        <v>53</v>
      </c>
      <c r="O4096" s="3">
        <v>-2</v>
      </c>
      <c r="P4096">
        <v>3</v>
      </c>
      <c r="Q4096" t="s">
        <v>7881</v>
      </c>
    </row>
    <row r="4097" spans="1:17" x14ac:dyDescent="0.25">
      <c r="A4097" t="s">
        <v>5288</v>
      </c>
      <c r="B4097" s="1">
        <v>41442</v>
      </c>
      <c r="C4097" t="s">
        <v>138</v>
      </c>
      <c r="D4097" t="s">
        <v>86</v>
      </c>
      <c r="E4097" t="s">
        <v>263</v>
      </c>
      <c r="F4097" t="s">
        <v>3542</v>
      </c>
      <c r="G4097" t="s">
        <v>76</v>
      </c>
      <c r="H4097" t="s">
        <v>47</v>
      </c>
      <c r="I4097" t="s">
        <v>32</v>
      </c>
      <c r="J4097" t="s">
        <v>107</v>
      </c>
      <c r="K4097" t="s">
        <v>147</v>
      </c>
      <c r="L4097" t="s">
        <v>1937</v>
      </c>
      <c r="M4097" s="2">
        <v>0</v>
      </c>
      <c r="N4097" s="3">
        <v>598</v>
      </c>
      <c r="O4097" s="3">
        <v>299</v>
      </c>
      <c r="P4097">
        <v>5</v>
      </c>
      <c r="Q4097" t="s">
        <v>7880</v>
      </c>
    </row>
    <row r="4098" spans="1:17" x14ac:dyDescent="0.25">
      <c r="A4098" t="s">
        <v>5289</v>
      </c>
      <c r="B4098" s="1">
        <v>41443</v>
      </c>
      <c r="C4098" t="s">
        <v>426</v>
      </c>
      <c r="D4098" t="s">
        <v>73</v>
      </c>
      <c r="E4098" t="s">
        <v>207</v>
      </c>
      <c r="F4098" t="s">
        <v>827</v>
      </c>
      <c r="G4098" t="s">
        <v>76</v>
      </c>
      <c r="H4098" t="s">
        <v>47</v>
      </c>
      <c r="I4098" t="s">
        <v>32</v>
      </c>
      <c r="J4098" t="s">
        <v>24</v>
      </c>
      <c r="K4098" t="s">
        <v>63</v>
      </c>
      <c r="L4098" t="s">
        <v>1640</v>
      </c>
      <c r="M4098" s="2">
        <v>0</v>
      </c>
      <c r="N4098" s="3">
        <v>48</v>
      </c>
      <c r="O4098" s="3">
        <v>13</v>
      </c>
      <c r="P4098">
        <v>3</v>
      </c>
      <c r="Q4098" t="s">
        <v>7881</v>
      </c>
    </row>
    <row r="4099" spans="1:17" x14ac:dyDescent="0.25">
      <c r="A4099" t="s">
        <v>5290</v>
      </c>
      <c r="B4099" s="1">
        <v>41443</v>
      </c>
      <c r="C4099" t="s">
        <v>2918</v>
      </c>
      <c r="D4099" t="s">
        <v>38</v>
      </c>
      <c r="E4099" t="s">
        <v>284</v>
      </c>
      <c r="F4099" t="s">
        <v>5291</v>
      </c>
      <c r="G4099" t="s">
        <v>41</v>
      </c>
      <c r="H4099" t="s">
        <v>31</v>
      </c>
      <c r="I4099" t="s">
        <v>32</v>
      </c>
      <c r="J4099" t="s">
        <v>34</v>
      </c>
      <c r="K4099" t="s">
        <v>35</v>
      </c>
      <c r="L4099" t="s">
        <v>2941</v>
      </c>
      <c r="M4099" s="2">
        <v>0.1</v>
      </c>
      <c r="N4099" s="3">
        <v>263</v>
      </c>
      <c r="O4099" s="3">
        <v>15</v>
      </c>
      <c r="P4099">
        <v>2</v>
      </c>
      <c r="Q4099" t="s">
        <v>7880</v>
      </c>
    </row>
    <row r="4100" spans="1:17" x14ac:dyDescent="0.25">
      <c r="A4100" t="s">
        <v>5290</v>
      </c>
      <c r="B4100" s="1">
        <v>41443</v>
      </c>
      <c r="C4100" t="s">
        <v>2918</v>
      </c>
      <c r="D4100" t="s">
        <v>38</v>
      </c>
      <c r="E4100" t="s">
        <v>284</v>
      </c>
      <c r="F4100" t="s">
        <v>5291</v>
      </c>
      <c r="G4100" t="s">
        <v>41</v>
      </c>
      <c r="H4100" t="s">
        <v>31</v>
      </c>
      <c r="I4100" t="s">
        <v>32</v>
      </c>
      <c r="J4100" t="s">
        <v>24</v>
      </c>
      <c r="K4100" t="s">
        <v>145</v>
      </c>
      <c r="L4100" t="s">
        <v>4090</v>
      </c>
      <c r="M4100" s="2">
        <v>0</v>
      </c>
      <c r="N4100" s="3">
        <v>43</v>
      </c>
      <c r="O4100" s="3">
        <v>21</v>
      </c>
      <c r="P4100">
        <v>3</v>
      </c>
      <c r="Q4100" t="s">
        <v>7881</v>
      </c>
    </row>
    <row r="4101" spans="1:17" x14ac:dyDescent="0.25">
      <c r="A4101" t="s">
        <v>5292</v>
      </c>
      <c r="B4101" s="1">
        <v>41443</v>
      </c>
      <c r="C4101" t="s">
        <v>4308</v>
      </c>
      <c r="D4101" t="s">
        <v>101</v>
      </c>
      <c r="E4101" t="s">
        <v>848</v>
      </c>
      <c r="F4101" t="s">
        <v>848</v>
      </c>
      <c r="G4101" t="s">
        <v>41</v>
      </c>
      <c r="H4101" t="s">
        <v>31</v>
      </c>
      <c r="I4101" t="s">
        <v>22</v>
      </c>
      <c r="J4101" t="s">
        <v>34</v>
      </c>
      <c r="K4101" t="s">
        <v>218</v>
      </c>
      <c r="L4101" t="s">
        <v>909</v>
      </c>
      <c r="M4101" s="2">
        <v>0</v>
      </c>
      <c r="N4101" s="3">
        <v>264</v>
      </c>
      <c r="O4101" s="3">
        <v>95</v>
      </c>
      <c r="P4101">
        <v>6</v>
      </c>
      <c r="Q4101" t="s">
        <v>7881</v>
      </c>
    </row>
    <row r="4102" spans="1:17" x14ac:dyDescent="0.25">
      <c r="A4102" t="s">
        <v>5292</v>
      </c>
      <c r="B4102" s="1">
        <v>41443</v>
      </c>
      <c r="C4102" t="s">
        <v>4308</v>
      </c>
      <c r="D4102" t="s">
        <v>101</v>
      </c>
      <c r="E4102" t="s">
        <v>848</v>
      </c>
      <c r="F4102" t="s">
        <v>848</v>
      </c>
      <c r="G4102" t="s">
        <v>41</v>
      </c>
      <c r="H4102" t="s">
        <v>31</v>
      </c>
      <c r="I4102" t="s">
        <v>22</v>
      </c>
      <c r="J4102" t="s">
        <v>24</v>
      </c>
      <c r="K4102" t="s">
        <v>43</v>
      </c>
      <c r="L4102" t="s">
        <v>4530</v>
      </c>
      <c r="M4102" s="2">
        <v>0</v>
      </c>
      <c r="N4102" s="3">
        <v>150</v>
      </c>
      <c r="O4102" s="3">
        <v>0</v>
      </c>
      <c r="P4102">
        <v>3</v>
      </c>
      <c r="Q4102" t="s">
        <v>7880</v>
      </c>
    </row>
    <row r="4103" spans="1:17" x14ac:dyDescent="0.25">
      <c r="A4103" t="s">
        <v>5293</v>
      </c>
      <c r="B4103" s="1">
        <v>41443</v>
      </c>
      <c r="C4103" t="s">
        <v>599</v>
      </c>
      <c r="D4103" t="s">
        <v>86</v>
      </c>
      <c r="E4103" t="s">
        <v>273</v>
      </c>
      <c r="F4103" t="s">
        <v>2303</v>
      </c>
      <c r="G4103" t="s">
        <v>76</v>
      </c>
      <c r="H4103" t="s">
        <v>21</v>
      </c>
      <c r="I4103" t="s">
        <v>32</v>
      </c>
      <c r="J4103" t="s">
        <v>107</v>
      </c>
      <c r="K4103" t="s">
        <v>186</v>
      </c>
      <c r="L4103" t="s">
        <v>987</v>
      </c>
      <c r="M4103" s="2">
        <v>0</v>
      </c>
      <c r="N4103" s="3">
        <v>582</v>
      </c>
      <c r="O4103" s="3">
        <v>174</v>
      </c>
      <c r="P4103">
        <v>5</v>
      </c>
      <c r="Q4103" t="s">
        <v>7880</v>
      </c>
    </row>
    <row r="4104" spans="1:17" x14ac:dyDescent="0.25">
      <c r="A4104" t="s">
        <v>5294</v>
      </c>
      <c r="B4104" s="1">
        <v>41443</v>
      </c>
      <c r="C4104" t="s">
        <v>782</v>
      </c>
      <c r="D4104" t="s">
        <v>73</v>
      </c>
      <c r="E4104" t="s">
        <v>166</v>
      </c>
      <c r="F4104" t="s">
        <v>394</v>
      </c>
      <c r="G4104" t="s">
        <v>76</v>
      </c>
      <c r="H4104" t="s">
        <v>31</v>
      </c>
      <c r="I4104" t="s">
        <v>22</v>
      </c>
      <c r="J4104" t="s">
        <v>24</v>
      </c>
      <c r="K4104" t="s">
        <v>50</v>
      </c>
      <c r="L4104" t="s">
        <v>880</v>
      </c>
      <c r="M4104" s="2">
        <v>0.4</v>
      </c>
      <c r="N4104" s="3">
        <v>47</v>
      </c>
      <c r="O4104" s="3">
        <v>-19</v>
      </c>
      <c r="P4104">
        <v>4</v>
      </c>
      <c r="Q4104" t="s">
        <v>7880</v>
      </c>
    </row>
    <row r="4105" spans="1:17" x14ac:dyDescent="0.25">
      <c r="A4105" t="s">
        <v>5295</v>
      </c>
      <c r="B4105" s="1">
        <v>41444</v>
      </c>
      <c r="C4105" t="s">
        <v>4710</v>
      </c>
      <c r="D4105" t="s">
        <v>28</v>
      </c>
      <c r="E4105" t="s">
        <v>29</v>
      </c>
      <c r="F4105" t="s">
        <v>1962</v>
      </c>
      <c r="G4105" t="s">
        <v>20</v>
      </c>
      <c r="H4105" t="s">
        <v>31</v>
      </c>
      <c r="I4105" t="s">
        <v>32</v>
      </c>
      <c r="J4105" t="s">
        <v>34</v>
      </c>
      <c r="K4105" t="s">
        <v>89</v>
      </c>
      <c r="L4105" t="s">
        <v>5296</v>
      </c>
      <c r="M4105" s="2">
        <v>0</v>
      </c>
      <c r="N4105" s="3">
        <v>873</v>
      </c>
      <c r="O4105" s="3">
        <v>61</v>
      </c>
      <c r="P4105">
        <v>1</v>
      </c>
      <c r="Q4105" t="s">
        <v>7881</v>
      </c>
    </row>
    <row r="4106" spans="1:17" x14ac:dyDescent="0.25">
      <c r="A4106" t="s">
        <v>5295</v>
      </c>
      <c r="B4106" s="1">
        <v>41444</v>
      </c>
      <c r="C4106" t="s">
        <v>4710</v>
      </c>
      <c r="D4106" t="s">
        <v>28</v>
      </c>
      <c r="E4106" t="s">
        <v>29</v>
      </c>
      <c r="F4106" t="s">
        <v>1962</v>
      </c>
      <c r="G4106" t="s">
        <v>20</v>
      </c>
      <c r="H4106" t="s">
        <v>31</v>
      </c>
      <c r="I4106" t="s">
        <v>32</v>
      </c>
      <c r="J4106" t="s">
        <v>24</v>
      </c>
      <c r="K4106" t="s">
        <v>43</v>
      </c>
      <c r="L4106" t="s">
        <v>1605</v>
      </c>
      <c r="M4106" s="2">
        <v>0</v>
      </c>
      <c r="N4106" s="3">
        <v>40</v>
      </c>
      <c r="O4106" s="3">
        <v>20</v>
      </c>
      <c r="P4106">
        <v>4</v>
      </c>
      <c r="Q4106" t="s">
        <v>7880</v>
      </c>
    </row>
    <row r="4107" spans="1:17" x14ac:dyDescent="0.25">
      <c r="A4107" t="s">
        <v>5295</v>
      </c>
      <c r="B4107" s="1">
        <v>41444</v>
      </c>
      <c r="C4107" t="s">
        <v>4710</v>
      </c>
      <c r="D4107" t="s">
        <v>28</v>
      </c>
      <c r="E4107" t="s">
        <v>29</v>
      </c>
      <c r="F4107" t="s">
        <v>1962</v>
      </c>
      <c r="G4107" t="s">
        <v>20</v>
      </c>
      <c r="H4107" t="s">
        <v>31</v>
      </c>
      <c r="I4107" t="s">
        <v>32</v>
      </c>
      <c r="J4107" t="s">
        <v>24</v>
      </c>
      <c r="K4107" t="s">
        <v>78</v>
      </c>
      <c r="L4107" t="s">
        <v>713</v>
      </c>
      <c r="M4107" s="2">
        <v>0</v>
      </c>
      <c r="N4107" s="3">
        <v>48</v>
      </c>
      <c r="O4107" s="3">
        <v>2</v>
      </c>
      <c r="P4107">
        <v>4</v>
      </c>
      <c r="Q4107" t="s">
        <v>7880</v>
      </c>
    </row>
    <row r="4108" spans="1:17" x14ac:dyDescent="0.25">
      <c r="A4108" t="s">
        <v>5297</v>
      </c>
      <c r="B4108" s="1">
        <v>41444</v>
      </c>
      <c r="C4108" t="s">
        <v>4067</v>
      </c>
      <c r="D4108" t="s">
        <v>38</v>
      </c>
      <c r="E4108" t="s">
        <v>67</v>
      </c>
      <c r="F4108" t="s">
        <v>68</v>
      </c>
      <c r="G4108" t="s">
        <v>41</v>
      </c>
      <c r="H4108" t="s">
        <v>47</v>
      </c>
      <c r="I4108" t="s">
        <v>22</v>
      </c>
      <c r="J4108" t="s">
        <v>107</v>
      </c>
      <c r="K4108" t="s">
        <v>147</v>
      </c>
      <c r="L4108" t="s">
        <v>2659</v>
      </c>
      <c r="M4108" s="2">
        <v>0.65</v>
      </c>
      <c r="N4108" s="3">
        <v>592</v>
      </c>
      <c r="O4108" s="3">
        <v>-643</v>
      </c>
      <c r="P4108">
        <v>12</v>
      </c>
      <c r="Q4108" t="s">
        <v>7881</v>
      </c>
    </row>
    <row r="4109" spans="1:17" x14ac:dyDescent="0.25">
      <c r="A4109" t="s">
        <v>5298</v>
      </c>
      <c r="B4109" s="1">
        <v>41444</v>
      </c>
      <c r="C4109" t="s">
        <v>1081</v>
      </c>
      <c r="D4109" t="s">
        <v>73</v>
      </c>
      <c r="E4109" t="s">
        <v>422</v>
      </c>
      <c r="F4109" t="s">
        <v>5299</v>
      </c>
      <c r="G4109" t="s">
        <v>76</v>
      </c>
      <c r="H4109" t="s">
        <v>31</v>
      </c>
      <c r="I4109" t="s">
        <v>54</v>
      </c>
      <c r="J4109" t="s">
        <v>34</v>
      </c>
      <c r="K4109" t="s">
        <v>218</v>
      </c>
      <c r="L4109" t="s">
        <v>2783</v>
      </c>
      <c r="M4109" s="2">
        <v>0</v>
      </c>
      <c r="N4109" s="3">
        <v>159</v>
      </c>
      <c r="O4109" s="3">
        <v>60</v>
      </c>
      <c r="P4109">
        <v>3</v>
      </c>
      <c r="Q4109" t="s">
        <v>7881</v>
      </c>
    </row>
    <row r="4110" spans="1:17" x14ac:dyDescent="0.25">
      <c r="A4110" t="s">
        <v>5298</v>
      </c>
      <c r="B4110" s="1">
        <v>41444</v>
      </c>
      <c r="C4110" t="s">
        <v>1081</v>
      </c>
      <c r="D4110" t="s">
        <v>73</v>
      </c>
      <c r="E4110" t="s">
        <v>422</v>
      </c>
      <c r="F4110" t="s">
        <v>5299</v>
      </c>
      <c r="G4110" t="s">
        <v>76</v>
      </c>
      <c r="H4110" t="s">
        <v>31</v>
      </c>
      <c r="I4110" t="s">
        <v>54</v>
      </c>
      <c r="J4110" t="s">
        <v>24</v>
      </c>
      <c r="K4110" t="s">
        <v>63</v>
      </c>
      <c r="L4110" t="s">
        <v>2296</v>
      </c>
      <c r="M4110" s="2">
        <v>0</v>
      </c>
      <c r="N4110" s="3">
        <v>25</v>
      </c>
      <c r="O4110" s="3">
        <v>11</v>
      </c>
      <c r="P4110">
        <v>3</v>
      </c>
      <c r="Q4110" t="s">
        <v>7880</v>
      </c>
    </row>
    <row r="4111" spans="1:17" x14ac:dyDescent="0.25">
      <c r="A4111" t="s">
        <v>5300</v>
      </c>
      <c r="B4111" s="1">
        <v>41445</v>
      </c>
      <c r="C4111" t="s">
        <v>2592</v>
      </c>
      <c r="D4111" t="s">
        <v>73</v>
      </c>
      <c r="E4111" t="s">
        <v>422</v>
      </c>
      <c r="F4111" t="s">
        <v>423</v>
      </c>
      <c r="G4111" t="s">
        <v>76</v>
      </c>
      <c r="H4111" t="s">
        <v>31</v>
      </c>
      <c r="I4111" t="s">
        <v>54</v>
      </c>
      <c r="J4111" t="s">
        <v>24</v>
      </c>
      <c r="K4111" t="s">
        <v>43</v>
      </c>
      <c r="L4111" t="s">
        <v>1946</v>
      </c>
      <c r="M4111" s="2">
        <v>0</v>
      </c>
      <c r="N4111" s="3">
        <v>102</v>
      </c>
      <c r="O4111" s="3">
        <v>22</v>
      </c>
      <c r="P4111">
        <v>7</v>
      </c>
      <c r="Q4111" t="s">
        <v>7880</v>
      </c>
    </row>
    <row r="4112" spans="1:17" x14ac:dyDescent="0.25">
      <c r="A4112" t="s">
        <v>5301</v>
      </c>
      <c r="B4112" s="1">
        <v>41445</v>
      </c>
      <c r="C4112" t="s">
        <v>5033</v>
      </c>
      <c r="D4112" t="s">
        <v>417</v>
      </c>
      <c r="E4112" t="s">
        <v>418</v>
      </c>
      <c r="F4112" t="s">
        <v>418</v>
      </c>
      <c r="G4112" t="s">
        <v>20</v>
      </c>
      <c r="H4112" t="s">
        <v>31</v>
      </c>
      <c r="I4112" t="s">
        <v>32</v>
      </c>
      <c r="J4112" t="s">
        <v>24</v>
      </c>
      <c r="K4112" t="s">
        <v>78</v>
      </c>
      <c r="L4112" t="s">
        <v>2431</v>
      </c>
      <c r="M4112" s="2">
        <v>0.5</v>
      </c>
      <c r="N4112" s="3">
        <v>49</v>
      </c>
      <c r="O4112" s="3">
        <v>-40</v>
      </c>
      <c r="P4112">
        <v>8</v>
      </c>
      <c r="Q4112" t="s">
        <v>7881</v>
      </c>
    </row>
    <row r="4113" spans="1:17" x14ac:dyDescent="0.25">
      <c r="A4113" t="s">
        <v>5301</v>
      </c>
      <c r="B4113" s="1">
        <v>41445</v>
      </c>
      <c r="C4113" t="s">
        <v>5033</v>
      </c>
      <c r="D4113" t="s">
        <v>417</v>
      </c>
      <c r="E4113" t="s">
        <v>418</v>
      </c>
      <c r="F4113" t="s">
        <v>418</v>
      </c>
      <c r="G4113" t="s">
        <v>20</v>
      </c>
      <c r="H4113" t="s">
        <v>31</v>
      </c>
      <c r="I4113" t="s">
        <v>32</v>
      </c>
      <c r="J4113" t="s">
        <v>24</v>
      </c>
      <c r="K4113" t="s">
        <v>78</v>
      </c>
      <c r="L4113" t="s">
        <v>1423</v>
      </c>
      <c r="M4113" s="2">
        <v>0.5</v>
      </c>
      <c r="N4113" s="3">
        <v>7</v>
      </c>
      <c r="O4113" s="3">
        <v>-2</v>
      </c>
      <c r="P4113">
        <v>2</v>
      </c>
      <c r="Q4113" t="s">
        <v>7881</v>
      </c>
    </row>
    <row r="4114" spans="1:17" x14ac:dyDescent="0.25">
      <c r="A4114" t="s">
        <v>5301</v>
      </c>
      <c r="B4114" s="1">
        <v>41445</v>
      </c>
      <c r="C4114" t="s">
        <v>5033</v>
      </c>
      <c r="D4114" t="s">
        <v>417</v>
      </c>
      <c r="E4114" t="s">
        <v>418</v>
      </c>
      <c r="F4114" t="s">
        <v>418</v>
      </c>
      <c r="G4114" t="s">
        <v>20</v>
      </c>
      <c r="H4114" t="s">
        <v>31</v>
      </c>
      <c r="I4114" t="s">
        <v>32</v>
      </c>
      <c r="J4114" t="s">
        <v>24</v>
      </c>
      <c r="K4114" t="s">
        <v>25</v>
      </c>
      <c r="L4114" t="s">
        <v>2854</v>
      </c>
      <c r="M4114" s="2">
        <v>0.5</v>
      </c>
      <c r="N4114" s="3">
        <v>14</v>
      </c>
      <c r="O4114" s="3">
        <v>-10</v>
      </c>
      <c r="P4114">
        <v>1</v>
      </c>
      <c r="Q4114" t="s">
        <v>7881</v>
      </c>
    </row>
    <row r="4115" spans="1:17" x14ac:dyDescent="0.25">
      <c r="A4115" t="s">
        <v>5302</v>
      </c>
      <c r="B4115" s="1">
        <v>41446</v>
      </c>
      <c r="C4115" t="s">
        <v>719</v>
      </c>
      <c r="D4115" t="s">
        <v>73</v>
      </c>
      <c r="E4115" t="s">
        <v>207</v>
      </c>
      <c r="F4115" t="s">
        <v>208</v>
      </c>
      <c r="G4115" t="s">
        <v>76</v>
      </c>
      <c r="H4115" t="s">
        <v>31</v>
      </c>
      <c r="I4115" t="s">
        <v>32</v>
      </c>
      <c r="J4115" t="s">
        <v>24</v>
      </c>
      <c r="K4115" t="s">
        <v>43</v>
      </c>
      <c r="L4115" t="s">
        <v>1613</v>
      </c>
      <c r="M4115" s="2">
        <v>0</v>
      </c>
      <c r="N4115" s="3">
        <v>100</v>
      </c>
      <c r="O4115" s="3">
        <v>33</v>
      </c>
      <c r="P4115">
        <v>2</v>
      </c>
      <c r="Q4115" t="s">
        <v>7880</v>
      </c>
    </row>
    <row r="4116" spans="1:17" x14ac:dyDescent="0.25">
      <c r="A4116" t="s">
        <v>5302</v>
      </c>
      <c r="B4116" s="1">
        <v>41446</v>
      </c>
      <c r="C4116" t="s">
        <v>719</v>
      </c>
      <c r="D4116" t="s">
        <v>73</v>
      </c>
      <c r="E4116" t="s">
        <v>207</v>
      </c>
      <c r="F4116" t="s">
        <v>208</v>
      </c>
      <c r="G4116" t="s">
        <v>76</v>
      </c>
      <c r="H4116" t="s">
        <v>31</v>
      </c>
      <c r="I4116" t="s">
        <v>32</v>
      </c>
      <c r="J4116" t="s">
        <v>24</v>
      </c>
      <c r="K4116" t="s">
        <v>145</v>
      </c>
      <c r="L4116" t="s">
        <v>3893</v>
      </c>
      <c r="M4116" s="2">
        <v>0</v>
      </c>
      <c r="N4116" s="3">
        <v>136</v>
      </c>
      <c r="O4116" s="3">
        <v>22</v>
      </c>
      <c r="P4116">
        <v>4</v>
      </c>
      <c r="Q4116" t="s">
        <v>7880</v>
      </c>
    </row>
    <row r="4117" spans="1:17" x14ac:dyDescent="0.25">
      <c r="A4117" t="s">
        <v>5302</v>
      </c>
      <c r="B4117" s="1">
        <v>41446</v>
      </c>
      <c r="C4117" t="s">
        <v>719</v>
      </c>
      <c r="D4117" t="s">
        <v>73</v>
      </c>
      <c r="E4117" t="s">
        <v>207</v>
      </c>
      <c r="F4117" t="s">
        <v>208</v>
      </c>
      <c r="G4117" t="s">
        <v>76</v>
      </c>
      <c r="H4117" t="s">
        <v>31</v>
      </c>
      <c r="I4117" t="s">
        <v>32</v>
      </c>
      <c r="J4117" t="s">
        <v>107</v>
      </c>
      <c r="K4117" t="s">
        <v>136</v>
      </c>
      <c r="L4117" t="s">
        <v>789</v>
      </c>
      <c r="M4117" s="2">
        <v>0.4</v>
      </c>
      <c r="N4117" s="3">
        <v>132</v>
      </c>
      <c r="O4117" s="3">
        <v>-61</v>
      </c>
      <c r="P4117">
        <v>3</v>
      </c>
      <c r="Q4117" t="s">
        <v>7880</v>
      </c>
    </row>
    <row r="4118" spans="1:17" x14ac:dyDescent="0.25">
      <c r="A4118" t="s">
        <v>5303</v>
      </c>
      <c r="B4118" s="1">
        <v>41446</v>
      </c>
      <c r="C4118" t="s">
        <v>1377</v>
      </c>
      <c r="D4118" t="s">
        <v>28</v>
      </c>
      <c r="E4118" t="s">
        <v>664</v>
      </c>
      <c r="F4118" t="s">
        <v>665</v>
      </c>
      <c r="G4118" t="s">
        <v>20</v>
      </c>
      <c r="H4118" t="s">
        <v>31</v>
      </c>
      <c r="I4118" t="s">
        <v>32</v>
      </c>
      <c r="J4118" t="s">
        <v>34</v>
      </c>
      <c r="K4118" t="s">
        <v>35</v>
      </c>
      <c r="L4118" t="s">
        <v>2937</v>
      </c>
      <c r="M4118" s="2">
        <v>0</v>
      </c>
      <c r="N4118" s="3">
        <v>778</v>
      </c>
      <c r="O4118" s="3">
        <v>62</v>
      </c>
      <c r="P4118">
        <v>2</v>
      </c>
      <c r="Q4118" t="s">
        <v>7881</v>
      </c>
    </row>
    <row r="4119" spans="1:17" x14ac:dyDescent="0.25">
      <c r="A4119" t="s">
        <v>5304</v>
      </c>
      <c r="B4119" s="1">
        <v>41446</v>
      </c>
      <c r="C4119" t="s">
        <v>4120</v>
      </c>
      <c r="D4119" t="s">
        <v>230</v>
      </c>
      <c r="E4119" t="s">
        <v>231</v>
      </c>
      <c r="F4119" t="s">
        <v>231</v>
      </c>
      <c r="G4119" t="s">
        <v>20</v>
      </c>
      <c r="H4119" t="s">
        <v>47</v>
      </c>
      <c r="I4119" t="s">
        <v>32</v>
      </c>
      <c r="J4119" t="s">
        <v>24</v>
      </c>
      <c r="K4119" t="s">
        <v>43</v>
      </c>
      <c r="L4119" t="s">
        <v>4746</v>
      </c>
      <c r="M4119" s="2">
        <v>0</v>
      </c>
      <c r="N4119" s="3">
        <v>52</v>
      </c>
      <c r="O4119" s="3">
        <v>8</v>
      </c>
      <c r="P4119">
        <v>1</v>
      </c>
      <c r="Q4119" t="s">
        <v>7880</v>
      </c>
    </row>
    <row r="4120" spans="1:17" x14ac:dyDescent="0.25">
      <c r="A4120" t="s">
        <v>5303</v>
      </c>
      <c r="B4120" s="1">
        <v>41446</v>
      </c>
      <c r="C4120" t="s">
        <v>1377</v>
      </c>
      <c r="D4120" t="s">
        <v>28</v>
      </c>
      <c r="E4120" t="s">
        <v>664</v>
      </c>
      <c r="F4120" t="s">
        <v>665</v>
      </c>
      <c r="G4120" t="s">
        <v>20</v>
      </c>
      <c r="H4120" t="s">
        <v>31</v>
      </c>
      <c r="I4120" t="s">
        <v>32</v>
      </c>
      <c r="J4120" t="s">
        <v>34</v>
      </c>
      <c r="K4120" t="s">
        <v>89</v>
      </c>
      <c r="L4120" t="s">
        <v>5305</v>
      </c>
      <c r="M4120" s="2">
        <v>0</v>
      </c>
      <c r="N4120" s="3">
        <v>899</v>
      </c>
      <c r="O4120" s="3">
        <v>396</v>
      </c>
      <c r="P4120">
        <v>2</v>
      </c>
      <c r="Q4120" t="s">
        <v>7880</v>
      </c>
    </row>
    <row r="4121" spans="1:17" x14ac:dyDescent="0.25">
      <c r="A4121" t="s">
        <v>5303</v>
      </c>
      <c r="B4121" s="1">
        <v>41446</v>
      </c>
      <c r="C4121" t="s">
        <v>1377</v>
      </c>
      <c r="D4121" t="s">
        <v>28</v>
      </c>
      <c r="E4121" t="s">
        <v>664</v>
      </c>
      <c r="F4121" t="s">
        <v>665</v>
      </c>
      <c r="G4121" t="s">
        <v>20</v>
      </c>
      <c r="H4121" t="s">
        <v>31</v>
      </c>
      <c r="I4121" t="s">
        <v>32</v>
      </c>
      <c r="J4121" t="s">
        <v>24</v>
      </c>
      <c r="K4121" t="s">
        <v>78</v>
      </c>
      <c r="L4121" t="s">
        <v>1423</v>
      </c>
      <c r="M4121" s="2">
        <v>0</v>
      </c>
      <c r="N4121" s="3">
        <v>27</v>
      </c>
      <c r="O4121" s="3">
        <v>11</v>
      </c>
      <c r="P4121">
        <v>4</v>
      </c>
      <c r="Q4121" t="s">
        <v>7881</v>
      </c>
    </row>
    <row r="4122" spans="1:17" x14ac:dyDescent="0.25">
      <c r="A4122" t="s">
        <v>5306</v>
      </c>
      <c r="B4122" s="1">
        <v>41446</v>
      </c>
      <c r="C4122" t="s">
        <v>3670</v>
      </c>
      <c r="D4122" t="s">
        <v>28</v>
      </c>
      <c r="E4122" t="s">
        <v>29</v>
      </c>
      <c r="F4122" t="s">
        <v>5307</v>
      </c>
      <c r="G4122" t="s">
        <v>20</v>
      </c>
      <c r="H4122" t="s">
        <v>31</v>
      </c>
      <c r="I4122" t="s">
        <v>32</v>
      </c>
      <c r="J4122" t="s">
        <v>34</v>
      </c>
      <c r="K4122" t="s">
        <v>35</v>
      </c>
      <c r="L4122" t="s">
        <v>1000</v>
      </c>
      <c r="M4122" s="2">
        <v>0</v>
      </c>
      <c r="N4122" s="3">
        <v>506</v>
      </c>
      <c r="O4122" s="3">
        <v>192</v>
      </c>
      <c r="P4122">
        <v>3</v>
      </c>
      <c r="Q4122" t="s">
        <v>7880</v>
      </c>
    </row>
    <row r="4123" spans="1:17" x14ac:dyDescent="0.25">
      <c r="A4123" t="s">
        <v>5308</v>
      </c>
      <c r="B4123" s="1">
        <v>41446</v>
      </c>
      <c r="C4123" t="s">
        <v>400</v>
      </c>
      <c r="D4123" t="s">
        <v>119</v>
      </c>
      <c r="E4123" t="s">
        <v>120</v>
      </c>
      <c r="F4123" t="s">
        <v>3483</v>
      </c>
      <c r="G4123" t="s">
        <v>41</v>
      </c>
      <c r="H4123" t="s">
        <v>31</v>
      </c>
      <c r="I4123" t="s">
        <v>32</v>
      </c>
      <c r="J4123" t="s">
        <v>24</v>
      </c>
      <c r="K4123" t="s">
        <v>25</v>
      </c>
      <c r="L4123" t="s">
        <v>5309</v>
      </c>
      <c r="M4123" s="2">
        <v>0.5</v>
      </c>
      <c r="N4123" s="3">
        <v>77</v>
      </c>
      <c r="O4123" s="3">
        <v>-63</v>
      </c>
      <c r="P4123">
        <v>3</v>
      </c>
      <c r="Q4123" t="s">
        <v>7880</v>
      </c>
    </row>
    <row r="4124" spans="1:17" x14ac:dyDescent="0.25">
      <c r="A4124" t="s">
        <v>5308</v>
      </c>
      <c r="B4124" s="1">
        <v>41446</v>
      </c>
      <c r="C4124" t="s">
        <v>400</v>
      </c>
      <c r="D4124" t="s">
        <v>119</v>
      </c>
      <c r="E4124" t="s">
        <v>120</v>
      </c>
      <c r="F4124" t="s">
        <v>3483</v>
      </c>
      <c r="G4124" t="s">
        <v>41</v>
      </c>
      <c r="H4124" t="s">
        <v>31</v>
      </c>
      <c r="I4124" t="s">
        <v>32</v>
      </c>
      <c r="J4124" t="s">
        <v>24</v>
      </c>
      <c r="K4124" t="s">
        <v>145</v>
      </c>
      <c r="L4124" t="s">
        <v>1622</v>
      </c>
      <c r="M4124" s="2">
        <v>0.5</v>
      </c>
      <c r="N4124" s="3">
        <v>76</v>
      </c>
      <c r="O4124" s="3">
        <v>-64</v>
      </c>
      <c r="P4124">
        <v>11</v>
      </c>
      <c r="Q4124" t="s">
        <v>7880</v>
      </c>
    </row>
    <row r="4125" spans="1:17" x14ac:dyDescent="0.25">
      <c r="A4125" t="s">
        <v>5306</v>
      </c>
      <c r="B4125" s="1">
        <v>41446</v>
      </c>
      <c r="C4125" t="s">
        <v>3670</v>
      </c>
      <c r="D4125" t="s">
        <v>28</v>
      </c>
      <c r="E4125" t="s">
        <v>29</v>
      </c>
      <c r="F4125" t="s">
        <v>5307</v>
      </c>
      <c r="G4125" t="s">
        <v>20</v>
      </c>
      <c r="H4125" t="s">
        <v>31</v>
      </c>
      <c r="I4125" t="s">
        <v>32</v>
      </c>
      <c r="J4125" t="s">
        <v>24</v>
      </c>
      <c r="K4125" t="s">
        <v>78</v>
      </c>
      <c r="L4125" t="s">
        <v>2595</v>
      </c>
      <c r="M4125" s="2">
        <v>0</v>
      </c>
      <c r="N4125" s="3">
        <v>8</v>
      </c>
      <c r="O4125" s="3">
        <v>3</v>
      </c>
      <c r="P4125">
        <v>1</v>
      </c>
      <c r="Q4125" t="s">
        <v>7880</v>
      </c>
    </row>
    <row r="4126" spans="1:17" x14ac:dyDescent="0.25">
      <c r="A4126" t="s">
        <v>5306</v>
      </c>
      <c r="B4126" s="1">
        <v>41446</v>
      </c>
      <c r="C4126" t="s">
        <v>3670</v>
      </c>
      <c r="D4126" t="s">
        <v>28</v>
      </c>
      <c r="E4126" t="s">
        <v>29</v>
      </c>
      <c r="F4126" t="s">
        <v>5307</v>
      </c>
      <c r="G4126" t="s">
        <v>20</v>
      </c>
      <c r="H4126" t="s">
        <v>31</v>
      </c>
      <c r="I4126" t="s">
        <v>32</v>
      </c>
      <c r="J4126" t="s">
        <v>107</v>
      </c>
      <c r="K4126" t="s">
        <v>108</v>
      </c>
      <c r="L4126" t="s">
        <v>5310</v>
      </c>
      <c r="M4126" s="2">
        <v>0</v>
      </c>
      <c r="N4126" s="3">
        <v>228</v>
      </c>
      <c r="O4126" s="3">
        <v>114</v>
      </c>
      <c r="P4126">
        <v>2</v>
      </c>
      <c r="Q4126" t="s">
        <v>7881</v>
      </c>
    </row>
    <row r="4127" spans="1:17" x14ac:dyDescent="0.25">
      <c r="A4127" t="s">
        <v>5311</v>
      </c>
      <c r="B4127" s="1">
        <v>41447</v>
      </c>
      <c r="C4127" t="s">
        <v>544</v>
      </c>
      <c r="D4127" t="s">
        <v>38</v>
      </c>
      <c r="E4127" t="s">
        <v>820</v>
      </c>
      <c r="F4127" t="s">
        <v>4045</v>
      </c>
      <c r="G4127" t="s">
        <v>41</v>
      </c>
      <c r="H4127" t="s">
        <v>31</v>
      </c>
      <c r="I4127" t="s">
        <v>32</v>
      </c>
      <c r="J4127" t="s">
        <v>107</v>
      </c>
      <c r="K4127" t="s">
        <v>147</v>
      </c>
      <c r="L4127" t="s">
        <v>5312</v>
      </c>
      <c r="M4127" s="2">
        <v>0.15</v>
      </c>
      <c r="N4127" s="3">
        <v>383</v>
      </c>
      <c r="O4127" s="3">
        <v>-5</v>
      </c>
      <c r="P4127">
        <v>3</v>
      </c>
      <c r="Q4127" t="s">
        <v>7880</v>
      </c>
    </row>
    <row r="4128" spans="1:17" x14ac:dyDescent="0.25">
      <c r="A4128" t="s">
        <v>5313</v>
      </c>
      <c r="B4128" s="1">
        <v>41448</v>
      </c>
      <c r="C4128" t="s">
        <v>1923</v>
      </c>
      <c r="D4128" t="s">
        <v>28</v>
      </c>
      <c r="E4128" t="s">
        <v>29</v>
      </c>
      <c r="F4128" t="s">
        <v>280</v>
      </c>
      <c r="G4128" t="s">
        <v>20</v>
      </c>
      <c r="H4128" t="s">
        <v>31</v>
      </c>
      <c r="I4128" t="s">
        <v>54</v>
      </c>
      <c r="J4128" t="s">
        <v>24</v>
      </c>
      <c r="K4128" t="s">
        <v>50</v>
      </c>
      <c r="L4128" t="s">
        <v>1842</v>
      </c>
      <c r="M4128" s="2">
        <v>0.1</v>
      </c>
      <c r="N4128" s="3">
        <v>51</v>
      </c>
      <c r="O4128" s="3">
        <v>20</v>
      </c>
      <c r="P4128">
        <v>3</v>
      </c>
      <c r="Q4128" t="s">
        <v>7881</v>
      </c>
    </row>
    <row r="4129" spans="1:17" x14ac:dyDescent="0.25">
      <c r="A4129" t="s">
        <v>5313</v>
      </c>
      <c r="B4129" s="1">
        <v>41448</v>
      </c>
      <c r="C4129" t="s">
        <v>1923</v>
      </c>
      <c r="D4129" t="s">
        <v>28</v>
      </c>
      <c r="E4129" t="s">
        <v>29</v>
      </c>
      <c r="F4129" t="s">
        <v>280</v>
      </c>
      <c r="G4129" t="s">
        <v>20</v>
      </c>
      <c r="H4129" t="s">
        <v>31</v>
      </c>
      <c r="I4129" t="s">
        <v>54</v>
      </c>
      <c r="J4129" t="s">
        <v>107</v>
      </c>
      <c r="K4129" t="s">
        <v>147</v>
      </c>
      <c r="L4129" t="s">
        <v>5314</v>
      </c>
      <c r="M4129" s="2">
        <v>0.1</v>
      </c>
      <c r="N4129" s="3">
        <v>1536</v>
      </c>
      <c r="O4129" s="3">
        <v>171</v>
      </c>
      <c r="P4129">
        <v>9</v>
      </c>
      <c r="Q4129" t="s">
        <v>7880</v>
      </c>
    </row>
    <row r="4130" spans="1:17" x14ac:dyDescent="0.25">
      <c r="A4130" t="s">
        <v>5315</v>
      </c>
      <c r="B4130" s="1">
        <v>41448</v>
      </c>
      <c r="C4130" t="s">
        <v>675</v>
      </c>
      <c r="D4130" t="s">
        <v>101</v>
      </c>
      <c r="E4130" t="s">
        <v>454</v>
      </c>
      <c r="F4130" t="s">
        <v>454</v>
      </c>
      <c r="G4130" t="s">
        <v>41</v>
      </c>
      <c r="H4130" t="s">
        <v>31</v>
      </c>
      <c r="I4130" t="s">
        <v>32</v>
      </c>
      <c r="J4130" t="s">
        <v>34</v>
      </c>
      <c r="K4130" t="s">
        <v>97</v>
      </c>
      <c r="L4130" t="s">
        <v>4664</v>
      </c>
      <c r="M4130" s="2">
        <v>0.2</v>
      </c>
      <c r="N4130" s="3">
        <v>409</v>
      </c>
      <c r="O4130" s="3">
        <v>143</v>
      </c>
      <c r="P4130">
        <v>3</v>
      </c>
      <c r="Q4130" t="s">
        <v>7881</v>
      </c>
    </row>
    <row r="4131" spans="1:17" x14ac:dyDescent="0.25">
      <c r="A4131" t="s">
        <v>5315</v>
      </c>
      <c r="B4131" s="1">
        <v>41448</v>
      </c>
      <c r="C4131" t="s">
        <v>675</v>
      </c>
      <c r="D4131" t="s">
        <v>101</v>
      </c>
      <c r="E4131" t="s">
        <v>454</v>
      </c>
      <c r="F4131" t="s">
        <v>454</v>
      </c>
      <c r="G4131" t="s">
        <v>41</v>
      </c>
      <c r="H4131" t="s">
        <v>31</v>
      </c>
      <c r="I4131" t="s">
        <v>32</v>
      </c>
      <c r="J4131" t="s">
        <v>24</v>
      </c>
      <c r="K4131" t="s">
        <v>78</v>
      </c>
      <c r="L4131" t="s">
        <v>249</v>
      </c>
      <c r="M4131" s="2">
        <v>0.1</v>
      </c>
      <c r="N4131" s="3">
        <v>16</v>
      </c>
      <c r="O4131" s="3">
        <v>5</v>
      </c>
      <c r="P4131">
        <v>3</v>
      </c>
      <c r="Q4131" t="s">
        <v>7880</v>
      </c>
    </row>
    <row r="4132" spans="1:17" x14ac:dyDescent="0.25">
      <c r="A4132" t="s">
        <v>5316</v>
      </c>
      <c r="B4132" s="1">
        <v>41448</v>
      </c>
      <c r="C4132" t="s">
        <v>3744</v>
      </c>
      <c r="D4132" t="s">
        <v>119</v>
      </c>
      <c r="E4132" t="s">
        <v>120</v>
      </c>
      <c r="F4132" t="s">
        <v>3483</v>
      </c>
      <c r="G4132" t="s">
        <v>41</v>
      </c>
      <c r="H4132" t="s">
        <v>31</v>
      </c>
      <c r="I4132" t="s">
        <v>32</v>
      </c>
      <c r="J4132" t="s">
        <v>24</v>
      </c>
      <c r="K4132" t="s">
        <v>91</v>
      </c>
      <c r="L4132" t="s">
        <v>5317</v>
      </c>
      <c r="M4132" s="2">
        <v>0.5</v>
      </c>
      <c r="N4132" s="3">
        <v>5</v>
      </c>
      <c r="O4132" s="3">
        <v>-2</v>
      </c>
      <c r="P4132">
        <v>2</v>
      </c>
      <c r="Q4132" t="s">
        <v>7881</v>
      </c>
    </row>
    <row r="4133" spans="1:17" x14ac:dyDescent="0.25">
      <c r="A4133" t="s">
        <v>5316</v>
      </c>
      <c r="B4133" s="1">
        <v>41448</v>
      </c>
      <c r="C4133" t="s">
        <v>3744</v>
      </c>
      <c r="D4133" t="s">
        <v>119</v>
      </c>
      <c r="E4133" t="s">
        <v>120</v>
      </c>
      <c r="F4133" t="s">
        <v>3483</v>
      </c>
      <c r="G4133" t="s">
        <v>41</v>
      </c>
      <c r="H4133" t="s">
        <v>31</v>
      </c>
      <c r="I4133" t="s">
        <v>32</v>
      </c>
      <c r="J4133" t="s">
        <v>24</v>
      </c>
      <c r="K4133" t="s">
        <v>50</v>
      </c>
      <c r="L4133" t="s">
        <v>84</v>
      </c>
      <c r="M4133" s="2">
        <v>0.5</v>
      </c>
      <c r="N4133" s="3">
        <v>49</v>
      </c>
      <c r="O4133" s="3">
        <v>-17</v>
      </c>
      <c r="P4133">
        <v>2</v>
      </c>
      <c r="Q4133" t="s">
        <v>7880</v>
      </c>
    </row>
    <row r="4134" spans="1:17" x14ac:dyDescent="0.25">
      <c r="A4134" t="s">
        <v>5316</v>
      </c>
      <c r="B4134" s="1">
        <v>41448</v>
      </c>
      <c r="C4134" t="s">
        <v>3744</v>
      </c>
      <c r="D4134" t="s">
        <v>119</v>
      </c>
      <c r="E4134" t="s">
        <v>120</v>
      </c>
      <c r="F4134" t="s">
        <v>3483</v>
      </c>
      <c r="G4134" t="s">
        <v>41</v>
      </c>
      <c r="H4134" t="s">
        <v>31</v>
      </c>
      <c r="I4134" t="s">
        <v>32</v>
      </c>
      <c r="J4134" t="s">
        <v>107</v>
      </c>
      <c r="K4134" t="s">
        <v>147</v>
      </c>
      <c r="L4134" t="s">
        <v>3832</v>
      </c>
      <c r="M4134" s="2">
        <v>0.5</v>
      </c>
      <c r="N4134" s="3">
        <v>896</v>
      </c>
      <c r="O4134" s="3">
        <v>-36</v>
      </c>
      <c r="P4134">
        <v>5</v>
      </c>
      <c r="Q4134" t="s">
        <v>7881</v>
      </c>
    </row>
    <row r="4135" spans="1:17" x14ac:dyDescent="0.25">
      <c r="A4135" t="s">
        <v>5318</v>
      </c>
      <c r="B4135" s="1">
        <v>41449</v>
      </c>
      <c r="C4135" t="s">
        <v>1328</v>
      </c>
      <c r="D4135" t="s">
        <v>28</v>
      </c>
      <c r="E4135" t="s">
        <v>29</v>
      </c>
      <c r="F4135" t="s">
        <v>2647</v>
      </c>
      <c r="G4135" t="s">
        <v>20</v>
      </c>
      <c r="H4135" t="s">
        <v>47</v>
      </c>
      <c r="I4135" t="s">
        <v>32</v>
      </c>
      <c r="J4135" t="s">
        <v>24</v>
      </c>
      <c r="K4135" t="s">
        <v>78</v>
      </c>
      <c r="L4135" t="s">
        <v>2309</v>
      </c>
      <c r="M4135" s="2">
        <v>0</v>
      </c>
      <c r="N4135" s="3">
        <v>6</v>
      </c>
      <c r="O4135" s="3">
        <v>2</v>
      </c>
      <c r="P4135">
        <v>1</v>
      </c>
      <c r="Q4135" t="s">
        <v>7880</v>
      </c>
    </row>
    <row r="4136" spans="1:17" x14ac:dyDescent="0.25">
      <c r="A4136" t="s">
        <v>5318</v>
      </c>
      <c r="B4136" s="1">
        <v>41449</v>
      </c>
      <c r="C4136" t="s">
        <v>1328</v>
      </c>
      <c r="D4136" t="s">
        <v>28</v>
      </c>
      <c r="E4136" t="s">
        <v>29</v>
      </c>
      <c r="F4136" t="s">
        <v>2647</v>
      </c>
      <c r="G4136" t="s">
        <v>20</v>
      </c>
      <c r="H4136" t="s">
        <v>47</v>
      </c>
      <c r="I4136" t="s">
        <v>32</v>
      </c>
      <c r="J4136" t="s">
        <v>24</v>
      </c>
      <c r="K4136" t="s">
        <v>91</v>
      </c>
      <c r="L4136" t="s">
        <v>4152</v>
      </c>
      <c r="M4136" s="2">
        <v>0</v>
      </c>
      <c r="N4136" s="3">
        <v>22</v>
      </c>
      <c r="O4136" s="3">
        <v>10</v>
      </c>
      <c r="P4136">
        <v>2</v>
      </c>
      <c r="Q4136" t="s">
        <v>7881</v>
      </c>
    </row>
    <row r="4137" spans="1:17" x14ac:dyDescent="0.25">
      <c r="A4137" t="s">
        <v>5319</v>
      </c>
      <c r="B4137" s="1">
        <v>41449</v>
      </c>
      <c r="C4137" t="s">
        <v>2608</v>
      </c>
      <c r="D4137" t="s">
        <v>101</v>
      </c>
      <c r="E4137" t="s">
        <v>183</v>
      </c>
      <c r="F4137" t="s">
        <v>1082</v>
      </c>
      <c r="G4137" t="s">
        <v>41</v>
      </c>
      <c r="H4137" t="s">
        <v>31</v>
      </c>
      <c r="I4137" t="s">
        <v>32</v>
      </c>
      <c r="J4137" t="s">
        <v>24</v>
      </c>
      <c r="K4137" t="s">
        <v>169</v>
      </c>
      <c r="L4137" t="s">
        <v>5320</v>
      </c>
      <c r="M4137" s="2">
        <v>0</v>
      </c>
      <c r="N4137" s="3">
        <v>26</v>
      </c>
      <c r="O4137" s="3">
        <v>7</v>
      </c>
      <c r="P4137">
        <v>3</v>
      </c>
      <c r="Q4137" t="s">
        <v>7881</v>
      </c>
    </row>
    <row r="4138" spans="1:17" x14ac:dyDescent="0.25">
      <c r="A4138" t="s">
        <v>5321</v>
      </c>
      <c r="B4138" s="1">
        <v>41449</v>
      </c>
      <c r="C4138" t="s">
        <v>3249</v>
      </c>
      <c r="D4138" t="s">
        <v>73</v>
      </c>
      <c r="E4138" t="s">
        <v>422</v>
      </c>
      <c r="F4138" t="s">
        <v>423</v>
      </c>
      <c r="G4138" t="s">
        <v>76</v>
      </c>
      <c r="H4138" t="s">
        <v>47</v>
      </c>
      <c r="I4138" t="s">
        <v>32</v>
      </c>
      <c r="J4138" t="s">
        <v>24</v>
      </c>
      <c r="K4138" t="s">
        <v>50</v>
      </c>
      <c r="L4138" t="s">
        <v>691</v>
      </c>
      <c r="M4138" s="2">
        <v>0.4</v>
      </c>
      <c r="N4138" s="3">
        <v>69</v>
      </c>
      <c r="O4138" s="3">
        <v>11</v>
      </c>
      <c r="P4138">
        <v>2</v>
      </c>
      <c r="Q4138" t="s">
        <v>7881</v>
      </c>
    </row>
    <row r="4139" spans="1:17" x14ac:dyDescent="0.25">
      <c r="A4139" t="s">
        <v>5322</v>
      </c>
      <c r="B4139" s="1">
        <v>41449</v>
      </c>
      <c r="C4139" t="s">
        <v>1433</v>
      </c>
      <c r="D4139" t="s">
        <v>338</v>
      </c>
      <c r="E4139" t="s">
        <v>5086</v>
      </c>
      <c r="F4139" t="s">
        <v>5086</v>
      </c>
      <c r="G4139" t="s">
        <v>41</v>
      </c>
      <c r="H4139" t="s">
        <v>47</v>
      </c>
      <c r="I4139" t="s">
        <v>32</v>
      </c>
      <c r="J4139" t="s">
        <v>34</v>
      </c>
      <c r="K4139" t="s">
        <v>218</v>
      </c>
      <c r="L4139" t="s">
        <v>5323</v>
      </c>
      <c r="M4139" s="2">
        <v>0</v>
      </c>
      <c r="N4139" s="3">
        <v>251</v>
      </c>
      <c r="O4139" s="3">
        <v>40</v>
      </c>
      <c r="P4139">
        <v>5</v>
      </c>
      <c r="Q4139" t="s">
        <v>7881</v>
      </c>
    </row>
    <row r="4140" spans="1:17" x14ac:dyDescent="0.25">
      <c r="A4140" t="s">
        <v>5322</v>
      </c>
      <c r="B4140" s="1">
        <v>41449</v>
      </c>
      <c r="C4140" t="s">
        <v>1433</v>
      </c>
      <c r="D4140" t="s">
        <v>338</v>
      </c>
      <c r="E4140" t="s">
        <v>5086</v>
      </c>
      <c r="F4140" t="s">
        <v>5086</v>
      </c>
      <c r="G4140" t="s">
        <v>41</v>
      </c>
      <c r="H4140" t="s">
        <v>47</v>
      </c>
      <c r="I4140" t="s">
        <v>32</v>
      </c>
      <c r="J4140" t="s">
        <v>24</v>
      </c>
      <c r="K4140" t="s">
        <v>25</v>
      </c>
      <c r="L4140" t="s">
        <v>5324</v>
      </c>
      <c r="M4140" s="2">
        <v>0</v>
      </c>
      <c r="N4140" s="3">
        <v>149</v>
      </c>
      <c r="O4140" s="3">
        <v>4</v>
      </c>
      <c r="P4140">
        <v>5</v>
      </c>
      <c r="Q4140" t="s">
        <v>7880</v>
      </c>
    </row>
    <row r="4141" spans="1:17" x14ac:dyDescent="0.25">
      <c r="A4141" t="s">
        <v>5322</v>
      </c>
      <c r="B4141" s="1">
        <v>41449</v>
      </c>
      <c r="C4141" t="s">
        <v>1433</v>
      </c>
      <c r="D4141" t="s">
        <v>338</v>
      </c>
      <c r="E4141" t="s">
        <v>5086</v>
      </c>
      <c r="F4141" t="s">
        <v>5086</v>
      </c>
      <c r="G4141" t="s">
        <v>41</v>
      </c>
      <c r="H4141" t="s">
        <v>47</v>
      </c>
      <c r="I4141" t="s">
        <v>32</v>
      </c>
      <c r="J4141" t="s">
        <v>24</v>
      </c>
      <c r="K4141" t="s">
        <v>50</v>
      </c>
      <c r="L4141" t="s">
        <v>1095</v>
      </c>
      <c r="M4141" s="2">
        <v>0</v>
      </c>
      <c r="N4141" s="3">
        <v>269</v>
      </c>
      <c r="O4141" s="3">
        <v>126</v>
      </c>
      <c r="P4141">
        <v>2</v>
      </c>
      <c r="Q4141" t="s">
        <v>7881</v>
      </c>
    </row>
    <row r="4142" spans="1:17" x14ac:dyDescent="0.25">
      <c r="A4142" t="s">
        <v>5322</v>
      </c>
      <c r="B4142" s="1">
        <v>41449</v>
      </c>
      <c r="C4142" t="s">
        <v>1433</v>
      </c>
      <c r="D4142" t="s">
        <v>338</v>
      </c>
      <c r="E4142" t="s">
        <v>5086</v>
      </c>
      <c r="F4142" t="s">
        <v>5086</v>
      </c>
      <c r="G4142" t="s">
        <v>41</v>
      </c>
      <c r="H4142" t="s">
        <v>47</v>
      </c>
      <c r="I4142" t="s">
        <v>32</v>
      </c>
      <c r="J4142" t="s">
        <v>107</v>
      </c>
      <c r="K4142" t="s">
        <v>147</v>
      </c>
      <c r="L4142" t="s">
        <v>240</v>
      </c>
      <c r="M4142" s="2">
        <v>0</v>
      </c>
      <c r="N4142" s="3">
        <v>3422</v>
      </c>
      <c r="O4142" s="3">
        <v>1061</v>
      </c>
      <c r="P4142">
        <v>9</v>
      </c>
      <c r="Q4142" t="s">
        <v>7881</v>
      </c>
    </row>
    <row r="4143" spans="1:17" x14ac:dyDescent="0.25">
      <c r="A4143" t="s">
        <v>5325</v>
      </c>
      <c r="B4143" s="1">
        <v>41450</v>
      </c>
      <c r="C4143" t="s">
        <v>2063</v>
      </c>
      <c r="D4143" t="s">
        <v>500</v>
      </c>
      <c r="E4143" t="s">
        <v>501</v>
      </c>
      <c r="F4143" t="s">
        <v>502</v>
      </c>
      <c r="G4143" t="s">
        <v>20</v>
      </c>
      <c r="H4143" t="s">
        <v>31</v>
      </c>
      <c r="I4143" t="s">
        <v>95</v>
      </c>
      <c r="J4143" t="s">
        <v>24</v>
      </c>
      <c r="K4143" t="s">
        <v>43</v>
      </c>
      <c r="L4143" t="s">
        <v>180</v>
      </c>
      <c r="M4143" s="2">
        <v>0</v>
      </c>
      <c r="N4143" s="3">
        <v>58</v>
      </c>
      <c r="O4143" s="3">
        <v>8</v>
      </c>
      <c r="P4143">
        <v>2</v>
      </c>
      <c r="Q4143" t="s">
        <v>7881</v>
      </c>
    </row>
    <row r="4144" spans="1:17" x14ac:dyDescent="0.25">
      <c r="A4144" t="s">
        <v>5325</v>
      </c>
      <c r="B4144" s="1">
        <v>41450</v>
      </c>
      <c r="C4144" t="s">
        <v>2063</v>
      </c>
      <c r="D4144" t="s">
        <v>500</v>
      </c>
      <c r="E4144" t="s">
        <v>501</v>
      </c>
      <c r="F4144" t="s">
        <v>502</v>
      </c>
      <c r="G4144" t="s">
        <v>20</v>
      </c>
      <c r="H4144" t="s">
        <v>31</v>
      </c>
      <c r="I4144" t="s">
        <v>95</v>
      </c>
      <c r="J4144" t="s">
        <v>24</v>
      </c>
      <c r="K4144" t="s">
        <v>25</v>
      </c>
      <c r="L4144" t="s">
        <v>1916</v>
      </c>
      <c r="M4144" s="2">
        <v>0</v>
      </c>
      <c r="N4144" s="3">
        <v>33</v>
      </c>
      <c r="O4144" s="3">
        <v>1</v>
      </c>
      <c r="P4144">
        <v>2</v>
      </c>
      <c r="Q4144" t="s">
        <v>7880</v>
      </c>
    </row>
    <row r="4145" spans="1:17" x14ac:dyDescent="0.25">
      <c r="A4145" t="s">
        <v>5326</v>
      </c>
      <c r="B4145" s="1">
        <v>41450</v>
      </c>
      <c r="C4145" t="s">
        <v>3600</v>
      </c>
      <c r="D4145" t="s">
        <v>38</v>
      </c>
      <c r="E4145" t="s">
        <v>178</v>
      </c>
      <c r="F4145" t="s">
        <v>5183</v>
      </c>
      <c r="G4145" t="s">
        <v>41</v>
      </c>
      <c r="H4145" t="s">
        <v>47</v>
      </c>
      <c r="I4145" t="s">
        <v>32</v>
      </c>
      <c r="J4145" t="s">
        <v>34</v>
      </c>
      <c r="K4145" t="s">
        <v>218</v>
      </c>
      <c r="L4145" t="s">
        <v>5327</v>
      </c>
      <c r="M4145" s="2">
        <v>0</v>
      </c>
      <c r="N4145" s="3">
        <v>439</v>
      </c>
      <c r="O4145" s="3">
        <v>140</v>
      </c>
      <c r="P4145">
        <v>4</v>
      </c>
      <c r="Q4145" t="s">
        <v>7881</v>
      </c>
    </row>
    <row r="4146" spans="1:17" x14ac:dyDescent="0.25">
      <c r="A4146" t="s">
        <v>5326</v>
      </c>
      <c r="B4146" s="1">
        <v>41450</v>
      </c>
      <c r="C4146" t="s">
        <v>3600</v>
      </c>
      <c r="D4146" t="s">
        <v>38</v>
      </c>
      <c r="E4146" t="s">
        <v>178</v>
      </c>
      <c r="F4146" t="s">
        <v>5183</v>
      </c>
      <c r="G4146" t="s">
        <v>41</v>
      </c>
      <c r="H4146" t="s">
        <v>47</v>
      </c>
      <c r="I4146" t="s">
        <v>32</v>
      </c>
      <c r="J4146" t="s">
        <v>34</v>
      </c>
      <c r="K4146" t="s">
        <v>218</v>
      </c>
      <c r="L4146" t="s">
        <v>2161</v>
      </c>
      <c r="M4146" s="2">
        <v>0</v>
      </c>
      <c r="N4146" s="3">
        <v>146</v>
      </c>
      <c r="O4146" s="3">
        <v>7</v>
      </c>
      <c r="P4146">
        <v>3</v>
      </c>
      <c r="Q4146" t="s">
        <v>7880</v>
      </c>
    </row>
    <row r="4147" spans="1:17" x14ac:dyDescent="0.25">
      <c r="A4147" t="s">
        <v>5326</v>
      </c>
      <c r="B4147" s="1">
        <v>41450</v>
      </c>
      <c r="C4147" t="s">
        <v>3600</v>
      </c>
      <c r="D4147" t="s">
        <v>38</v>
      </c>
      <c r="E4147" t="s">
        <v>178</v>
      </c>
      <c r="F4147" t="s">
        <v>5183</v>
      </c>
      <c r="G4147" t="s">
        <v>41</v>
      </c>
      <c r="H4147" t="s">
        <v>47</v>
      </c>
      <c r="I4147" t="s">
        <v>32</v>
      </c>
      <c r="J4147" t="s">
        <v>24</v>
      </c>
      <c r="K4147" t="s">
        <v>78</v>
      </c>
      <c r="L4147" t="s">
        <v>1041</v>
      </c>
      <c r="M4147" s="2">
        <v>0</v>
      </c>
      <c r="N4147" s="3">
        <v>44</v>
      </c>
      <c r="O4147" s="3">
        <v>14</v>
      </c>
      <c r="P4147">
        <v>4</v>
      </c>
      <c r="Q4147" t="s">
        <v>7881</v>
      </c>
    </row>
    <row r="4148" spans="1:17" x14ac:dyDescent="0.25">
      <c r="A4148" t="s">
        <v>5328</v>
      </c>
      <c r="B4148" s="1">
        <v>41450</v>
      </c>
      <c r="C4148" t="s">
        <v>100</v>
      </c>
      <c r="D4148" t="s">
        <v>73</v>
      </c>
      <c r="E4148" t="s">
        <v>422</v>
      </c>
      <c r="F4148" t="s">
        <v>423</v>
      </c>
      <c r="G4148" t="s">
        <v>76</v>
      </c>
      <c r="H4148" t="s">
        <v>47</v>
      </c>
      <c r="I4148" t="s">
        <v>32</v>
      </c>
      <c r="J4148" t="s">
        <v>24</v>
      </c>
      <c r="K4148" t="s">
        <v>50</v>
      </c>
      <c r="L4148" t="s">
        <v>1774</v>
      </c>
      <c r="M4148" s="2">
        <v>0.4</v>
      </c>
      <c r="N4148" s="3">
        <v>623</v>
      </c>
      <c r="O4148" s="3">
        <v>41</v>
      </c>
      <c r="P4148">
        <v>5</v>
      </c>
      <c r="Q4148" t="s">
        <v>7880</v>
      </c>
    </row>
    <row r="4149" spans="1:17" x14ac:dyDescent="0.25">
      <c r="A4149" t="s">
        <v>5329</v>
      </c>
      <c r="B4149" s="1">
        <v>41451</v>
      </c>
      <c r="C4149" t="s">
        <v>2518</v>
      </c>
      <c r="D4149" t="s">
        <v>28</v>
      </c>
      <c r="E4149" t="s">
        <v>29</v>
      </c>
      <c r="F4149" t="s">
        <v>5098</v>
      </c>
      <c r="G4149" t="s">
        <v>20</v>
      </c>
      <c r="H4149" t="s">
        <v>31</v>
      </c>
      <c r="I4149" t="s">
        <v>95</v>
      </c>
      <c r="J4149" t="s">
        <v>34</v>
      </c>
      <c r="K4149" t="s">
        <v>218</v>
      </c>
      <c r="L4149" t="s">
        <v>2753</v>
      </c>
      <c r="M4149" s="2">
        <v>0.3</v>
      </c>
      <c r="N4149" s="3">
        <v>99</v>
      </c>
      <c r="O4149" s="3">
        <v>8</v>
      </c>
      <c r="P4149">
        <v>3</v>
      </c>
      <c r="Q4149" t="s">
        <v>7881</v>
      </c>
    </row>
    <row r="4150" spans="1:17" x14ac:dyDescent="0.25">
      <c r="A4150" t="s">
        <v>5329</v>
      </c>
      <c r="B4150" s="1">
        <v>41451</v>
      </c>
      <c r="C4150" t="s">
        <v>2518</v>
      </c>
      <c r="D4150" t="s">
        <v>28</v>
      </c>
      <c r="E4150" t="s">
        <v>29</v>
      </c>
      <c r="F4150" t="s">
        <v>5098</v>
      </c>
      <c r="G4150" t="s">
        <v>20</v>
      </c>
      <c r="H4150" t="s">
        <v>31</v>
      </c>
      <c r="I4150" t="s">
        <v>95</v>
      </c>
      <c r="J4150" t="s">
        <v>24</v>
      </c>
      <c r="K4150" t="s">
        <v>141</v>
      </c>
      <c r="L4150" t="s">
        <v>5330</v>
      </c>
      <c r="M4150" s="2">
        <v>0</v>
      </c>
      <c r="N4150" s="3">
        <v>278</v>
      </c>
      <c r="O4150" s="3">
        <v>14</v>
      </c>
      <c r="P4150">
        <v>1</v>
      </c>
      <c r="Q4150" t="s">
        <v>7880</v>
      </c>
    </row>
    <row r="4151" spans="1:17" x14ac:dyDescent="0.25">
      <c r="A4151" t="s">
        <v>5331</v>
      </c>
      <c r="B4151" s="1">
        <v>41451</v>
      </c>
      <c r="C4151" t="s">
        <v>2799</v>
      </c>
      <c r="D4151" t="s">
        <v>101</v>
      </c>
      <c r="E4151" t="s">
        <v>256</v>
      </c>
      <c r="F4151" t="s">
        <v>518</v>
      </c>
      <c r="G4151" t="s">
        <v>41</v>
      </c>
      <c r="H4151" t="s">
        <v>47</v>
      </c>
      <c r="I4151" t="s">
        <v>22</v>
      </c>
      <c r="J4151" t="s">
        <v>34</v>
      </c>
      <c r="K4151" t="s">
        <v>218</v>
      </c>
      <c r="L4151" t="s">
        <v>5332</v>
      </c>
      <c r="M4151" s="2">
        <v>0</v>
      </c>
      <c r="N4151" s="3">
        <v>98</v>
      </c>
      <c r="O4151" s="3">
        <v>13</v>
      </c>
      <c r="P4151">
        <v>2</v>
      </c>
      <c r="Q4151" t="s">
        <v>7880</v>
      </c>
    </row>
    <row r="4152" spans="1:17" x14ac:dyDescent="0.25">
      <c r="A4152" t="s">
        <v>5331</v>
      </c>
      <c r="B4152" s="1">
        <v>41451</v>
      </c>
      <c r="C4152" t="s">
        <v>2799</v>
      </c>
      <c r="D4152" t="s">
        <v>101</v>
      </c>
      <c r="E4152" t="s">
        <v>256</v>
      </c>
      <c r="F4152" t="s">
        <v>518</v>
      </c>
      <c r="G4152" t="s">
        <v>41</v>
      </c>
      <c r="H4152" t="s">
        <v>47</v>
      </c>
      <c r="I4152" t="s">
        <v>22</v>
      </c>
      <c r="J4152" t="s">
        <v>34</v>
      </c>
      <c r="K4152" t="s">
        <v>218</v>
      </c>
      <c r="L4152" t="s">
        <v>1907</v>
      </c>
      <c r="M4152" s="2">
        <v>0</v>
      </c>
      <c r="N4152" s="3">
        <v>67</v>
      </c>
      <c r="O4152" s="3">
        <v>30</v>
      </c>
      <c r="P4152">
        <v>3</v>
      </c>
      <c r="Q4152" t="s">
        <v>7880</v>
      </c>
    </row>
    <row r="4153" spans="1:17" x14ac:dyDescent="0.25">
      <c r="A4153" t="s">
        <v>5333</v>
      </c>
      <c r="B4153" s="1">
        <v>41451</v>
      </c>
      <c r="C4153" t="s">
        <v>27</v>
      </c>
      <c r="D4153" t="s">
        <v>73</v>
      </c>
      <c r="E4153" t="s">
        <v>1706</v>
      </c>
      <c r="F4153" t="s">
        <v>1707</v>
      </c>
      <c r="G4153" t="s">
        <v>76</v>
      </c>
      <c r="H4153" t="s">
        <v>31</v>
      </c>
      <c r="I4153" t="s">
        <v>32</v>
      </c>
      <c r="J4153" t="s">
        <v>34</v>
      </c>
      <c r="K4153" t="s">
        <v>35</v>
      </c>
      <c r="L4153" t="s">
        <v>5334</v>
      </c>
      <c r="M4153" s="2">
        <v>0</v>
      </c>
      <c r="N4153" s="3">
        <v>492</v>
      </c>
      <c r="O4153" s="3">
        <v>5</v>
      </c>
      <c r="P4153">
        <v>4</v>
      </c>
      <c r="Q4153" t="s">
        <v>7881</v>
      </c>
    </row>
    <row r="4154" spans="1:17" x14ac:dyDescent="0.25">
      <c r="A4154" t="s">
        <v>5333</v>
      </c>
      <c r="B4154" s="1">
        <v>41451</v>
      </c>
      <c r="C4154" t="s">
        <v>27</v>
      </c>
      <c r="D4154" t="s">
        <v>73</v>
      </c>
      <c r="E4154" t="s">
        <v>1706</v>
      </c>
      <c r="F4154" t="s">
        <v>1707</v>
      </c>
      <c r="G4154" t="s">
        <v>76</v>
      </c>
      <c r="H4154" t="s">
        <v>31</v>
      </c>
      <c r="I4154" t="s">
        <v>32</v>
      </c>
      <c r="J4154" t="s">
        <v>34</v>
      </c>
      <c r="K4154" t="s">
        <v>89</v>
      </c>
      <c r="L4154" t="s">
        <v>5335</v>
      </c>
      <c r="M4154" s="2">
        <v>0.5</v>
      </c>
      <c r="N4154" s="3">
        <v>989</v>
      </c>
      <c r="O4154" s="3">
        <v>-435</v>
      </c>
      <c r="P4154">
        <v>4</v>
      </c>
      <c r="Q4154" t="s">
        <v>7880</v>
      </c>
    </row>
    <row r="4155" spans="1:17" x14ac:dyDescent="0.25">
      <c r="A4155" t="s">
        <v>5331</v>
      </c>
      <c r="B4155" s="1">
        <v>41451</v>
      </c>
      <c r="C4155" t="s">
        <v>2799</v>
      </c>
      <c r="D4155" t="s">
        <v>101</v>
      </c>
      <c r="E4155" t="s">
        <v>256</v>
      </c>
      <c r="F4155" t="s">
        <v>518</v>
      </c>
      <c r="G4155" t="s">
        <v>41</v>
      </c>
      <c r="H4155" t="s">
        <v>47</v>
      </c>
      <c r="I4155" t="s">
        <v>22</v>
      </c>
      <c r="J4155" t="s">
        <v>24</v>
      </c>
      <c r="K4155" t="s">
        <v>63</v>
      </c>
      <c r="L4155" t="s">
        <v>5336</v>
      </c>
      <c r="M4155" s="2">
        <v>0</v>
      </c>
      <c r="N4155" s="3">
        <v>41</v>
      </c>
      <c r="O4155" s="3">
        <v>16</v>
      </c>
      <c r="P4155">
        <v>3</v>
      </c>
      <c r="Q4155" t="s">
        <v>7880</v>
      </c>
    </row>
    <row r="4156" spans="1:17" x14ac:dyDescent="0.25">
      <c r="A4156" t="s">
        <v>5337</v>
      </c>
      <c r="B4156" s="1">
        <v>41451</v>
      </c>
      <c r="C4156" t="s">
        <v>4823</v>
      </c>
      <c r="D4156" t="s">
        <v>73</v>
      </c>
      <c r="E4156" t="s">
        <v>196</v>
      </c>
      <c r="F4156" t="s">
        <v>197</v>
      </c>
      <c r="G4156" t="s">
        <v>76</v>
      </c>
      <c r="H4156" t="s">
        <v>31</v>
      </c>
      <c r="I4156" t="s">
        <v>22</v>
      </c>
      <c r="J4156" t="s">
        <v>24</v>
      </c>
      <c r="K4156" t="s">
        <v>43</v>
      </c>
      <c r="L4156" t="s">
        <v>253</v>
      </c>
      <c r="M4156" s="2">
        <v>0</v>
      </c>
      <c r="N4156" s="3">
        <v>29</v>
      </c>
      <c r="O4156" s="3">
        <v>3</v>
      </c>
      <c r="P4156">
        <v>1</v>
      </c>
      <c r="Q4156" t="s">
        <v>7880</v>
      </c>
    </row>
    <row r="4157" spans="1:17" x14ac:dyDescent="0.25">
      <c r="A4157" t="s">
        <v>5333</v>
      </c>
      <c r="B4157" s="1">
        <v>41451</v>
      </c>
      <c r="C4157" t="s">
        <v>27</v>
      </c>
      <c r="D4157" t="s">
        <v>73</v>
      </c>
      <c r="E4157" t="s">
        <v>1706</v>
      </c>
      <c r="F4157" t="s">
        <v>1707</v>
      </c>
      <c r="G4157" t="s">
        <v>76</v>
      </c>
      <c r="H4157" t="s">
        <v>31</v>
      </c>
      <c r="I4157" t="s">
        <v>32</v>
      </c>
      <c r="J4157" t="s">
        <v>24</v>
      </c>
      <c r="K4157" t="s">
        <v>78</v>
      </c>
      <c r="L4157" t="s">
        <v>2663</v>
      </c>
      <c r="M4157" s="2">
        <v>0</v>
      </c>
      <c r="N4157" s="3">
        <v>158</v>
      </c>
      <c r="O4157" s="3">
        <v>38</v>
      </c>
      <c r="P4157">
        <v>3</v>
      </c>
      <c r="Q4157" t="s">
        <v>7881</v>
      </c>
    </row>
    <row r="4158" spans="1:17" x14ac:dyDescent="0.25">
      <c r="A4158" t="s">
        <v>5333</v>
      </c>
      <c r="B4158" s="1">
        <v>41451</v>
      </c>
      <c r="C4158" t="s">
        <v>27</v>
      </c>
      <c r="D4158" t="s">
        <v>73</v>
      </c>
      <c r="E4158" t="s">
        <v>1706</v>
      </c>
      <c r="F4158" t="s">
        <v>1707</v>
      </c>
      <c r="G4158" t="s">
        <v>76</v>
      </c>
      <c r="H4158" t="s">
        <v>31</v>
      </c>
      <c r="I4158" t="s">
        <v>32</v>
      </c>
      <c r="J4158" t="s">
        <v>24</v>
      </c>
      <c r="K4158" t="s">
        <v>78</v>
      </c>
      <c r="L4158" t="s">
        <v>192</v>
      </c>
      <c r="M4158" s="2">
        <v>0</v>
      </c>
      <c r="N4158" s="3">
        <v>19</v>
      </c>
      <c r="O4158" s="3">
        <v>1</v>
      </c>
      <c r="P4158">
        <v>3</v>
      </c>
      <c r="Q4158" t="s">
        <v>7880</v>
      </c>
    </row>
    <row r="4159" spans="1:17" x14ac:dyDescent="0.25">
      <c r="A4159" t="s">
        <v>5333</v>
      </c>
      <c r="B4159" s="1">
        <v>41451</v>
      </c>
      <c r="C4159" t="s">
        <v>27</v>
      </c>
      <c r="D4159" t="s">
        <v>73</v>
      </c>
      <c r="E4159" t="s">
        <v>1706</v>
      </c>
      <c r="F4159" t="s">
        <v>1707</v>
      </c>
      <c r="G4159" t="s">
        <v>76</v>
      </c>
      <c r="H4159" t="s">
        <v>31</v>
      </c>
      <c r="I4159" t="s">
        <v>32</v>
      </c>
      <c r="J4159" t="s">
        <v>24</v>
      </c>
      <c r="K4159" t="s">
        <v>78</v>
      </c>
      <c r="L4159" t="s">
        <v>320</v>
      </c>
      <c r="M4159" s="2">
        <v>0</v>
      </c>
      <c r="N4159" s="3">
        <v>85</v>
      </c>
      <c r="O4159" s="3">
        <v>18</v>
      </c>
      <c r="P4159">
        <v>3</v>
      </c>
      <c r="Q4159" t="s">
        <v>7881</v>
      </c>
    </row>
    <row r="4160" spans="1:17" x14ac:dyDescent="0.25">
      <c r="A4160" t="s">
        <v>5333</v>
      </c>
      <c r="B4160" s="1">
        <v>41451</v>
      </c>
      <c r="C4160" t="s">
        <v>27</v>
      </c>
      <c r="D4160" t="s">
        <v>73</v>
      </c>
      <c r="E4160" t="s">
        <v>1706</v>
      </c>
      <c r="F4160" t="s">
        <v>1707</v>
      </c>
      <c r="G4160" t="s">
        <v>76</v>
      </c>
      <c r="H4160" t="s">
        <v>31</v>
      </c>
      <c r="I4160" t="s">
        <v>32</v>
      </c>
      <c r="J4160" t="s">
        <v>24</v>
      </c>
      <c r="K4160" t="s">
        <v>78</v>
      </c>
      <c r="L4160" t="s">
        <v>1584</v>
      </c>
      <c r="M4160" s="2">
        <v>0</v>
      </c>
      <c r="N4160" s="3">
        <v>14</v>
      </c>
      <c r="O4160" s="3">
        <v>5</v>
      </c>
      <c r="P4160">
        <v>1</v>
      </c>
      <c r="Q4160" t="s">
        <v>7880</v>
      </c>
    </row>
    <row r="4161" spans="1:17" x14ac:dyDescent="0.25">
      <c r="A4161" t="s">
        <v>5333</v>
      </c>
      <c r="B4161" s="1">
        <v>41451</v>
      </c>
      <c r="C4161" t="s">
        <v>27</v>
      </c>
      <c r="D4161" t="s">
        <v>73</v>
      </c>
      <c r="E4161" t="s">
        <v>1706</v>
      </c>
      <c r="F4161" t="s">
        <v>1707</v>
      </c>
      <c r="G4161" t="s">
        <v>76</v>
      </c>
      <c r="H4161" t="s">
        <v>31</v>
      </c>
      <c r="I4161" t="s">
        <v>32</v>
      </c>
      <c r="J4161" t="s">
        <v>24</v>
      </c>
      <c r="K4161" t="s">
        <v>25</v>
      </c>
      <c r="L4161" t="s">
        <v>1573</v>
      </c>
      <c r="M4161" s="2">
        <v>0</v>
      </c>
      <c r="N4161" s="3">
        <v>66</v>
      </c>
      <c r="O4161" s="3">
        <v>11</v>
      </c>
      <c r="P4161">
        <v>4</v>
      </c>
      <c r="Q4161" t="s">
        <v>7881</v>
      </c>
    </row>
    <row r="4162" spans="1:17" x14ac:dyDescent="0.25">
      <c r="A4162" t="s">
        <v>5333</v>
      </c>
      <c r="B4162" s="1">
        <v>41451</v>
      </c>
      <c r="C4162" t="s">
        <v>27</v>
      </c>
      <c r="D4162" t="s">
        <v>73</v>
      </c>
      <c r="E4162" t="s">
        <v>1706</v>
      </c>
      <c r="F4162" t="s">
        <v>1707</v>
      </c>
      <c r="G4162" t="s">
        <v>76</v>
      </c>
      <c r="H4162" t="s">
        <v>31</v>
      </c>
      <c r="I4162" t="s">
        <v>32</v>
      </c>
      <c r="J4162" t="s">
        <v>24</v>
      </c>
      <c r="K4162" t="s">
        <v>145</v>
      </c>
      <c r="L4162" t="s">
        <v>3165</v>
      </c>
      <c r="M4162" s="2">
        <v>0</v>
      </c>
      <c r="N4162" s="3">
        <v>111</v>
      </c>
      <c r="O4162" s="3">
        <v>19</v>
      </c>
      <c r="P4162">
        <v>4</v>
      </c>
      <c r="Q4162" t="s">
        <v>7880</v>
      </c>
    </row>
    <row r="4163" spans="1:17" x14ac:dyDescent="0.25">
      <c r="A4163" t="s">
        <v>5337</v>
      </c>
      <c r="B4163" s="1">
        <v>41451</v>
      </c>
      <c r="C4163" t="s">
        <v>4823</v>
      </c>
      <c r="D4163" t="s">
        <v>73</v>
      </c>
      <c r="E4163" t="s">
        <v>196</v>
      </c>
      <c r="F4163" t="s">
        <v>197</v>
      </c>
      <c r="G4163" t="s">
        <v>76</v>
      </c>
      <c r="H4163" t="s">
        <v>31</v>
      </c>
      <c r="I4163" t="s">
        <v>22</v>
      </c>
      <c r="J4163" t="s">
        <v>107</v>
      </c>
      <c r="K4163" t="s">
        <v>108</v>
      </c>
      <c r="L4163" t="s">
        <v>1077</v>
      </c>
      <c r="M4163" s="2">
        <v>0.4</v>
      </c>
      <c r="N4163" s="3">
        <v>204</v>
      </c>
      <c r="O4163" s="3">
        <v>-20</v>
      </c>
      <c r="P4163">
        <v>2</v>
      </c>
      <c r="Q4163" t="s">
        <v>7881</v>
      </c>
    </row>
    <row r="4164" spans="1:17" x14ac:dyDescent="0.25">
      <c r="A4164" t="s">
        <v>5333</v>
      </c>
      <c r="B4164" s="1">
        <v>41451</v>
      </c>
      <c r="C4164" t="s">
        <v>27</v>
      </c>
      <c r="D4164" t="s">
        <v>73</v>
      </c>
      <c r="E4164" t="s">
        <v>1706</v>
      </c>
      <c r="F4164" t="s">
        <v>1707</v>
      </c>
      <c r="G4164" t="s">
        <v>76</v>
      </c>
      <c r="H4164" t="s">
        <v>31</v>
      </c>
      <c r="I4164" t="s">
        <v>32</v>
      </c>
      <c r="J4164" t="s">
        <v>107</v>
      </c>
      <c r="K4164" t="s">
        <v>108</v>
      </c>
      <c r="L4164" t="s">
        <v>4345</v>
      </c>
      <c r="M4164" s="2">
        <v>0.4</v>
      </c>
      <c r="N4164" s="3">
        <v>66</v>
      </c>
      <c r="O4164" s="3">
        <v>-36</v>
      </c>
      <c r="P4164">
        <v>1</v>
      </c>
      <c r="Q4164" t="s">
        <v>7880</v>
      </c>
    </row>
    <row r="4165" spans="1:17" x14ac:dyDescent="0.25">
      <c r="A4165" t="s">
        <v>5338</v>
      </c>
      <c r="B4165" s="1">
        <v>41452</v>
      </c>
      <c r="C4165" t="s">
        <v>3779</v>
      </c>
      <c r="D4165" t="s">
        <v>86</v>
      </c>
      <c r="E4165" t="s">
        <v>226</v>
      </c>
      <c r="F4165" t="s">
        <v>226</v>
      </c>
      <c r="G4165" t="s">
        <v>76</v>
      </c>
      <c r="H4165" t="s">
        <v>31</v>
      </c>
      <c r="I4165" t="s">
        <v>95</v>
      </c>
      <c r="J4165" t="s">
        <v>34</v>
      </c>
      <c r="K4165" t="s">
        <v>35</v>
      </c>
      <c r="L4165" t="s">
        <v>198</v>
      </c>
      <c r="M4165" s="2">
        <v>0</v>
      </c>
      <c r="N4165" s="3">
        <v>2476</v>
      </c>
      <c r="O4165" s="3">
        <v>1015</v>
      </c>
      <c r="P4165">
        <v>6</v>
      </c>
      <c r="Q4165" t="s">
        <v>7880</v>
      </c>
    </row>
    <row r="4166" spans="1:17" x14ac:dyDescent="0.25">
      <c r="A4166" t="s">
        <v>5338</v>
      </c>
      <c r="B4166" s="1">
        <v>41452</v>
      </c>
      <c r="C4166" t="s">
        <v>3779</v>
      </c>
      <c r="D4166" t="s">
        <v>86</v>
      </c>
      <c r="E4166" t="s">
        <v>226</v>
      </c>
      <c r="F4166" t="s">
        <v>226</v>
      </c>
      <c r="G4166" t="s">
        <v>76</v>
      </c>
      <c r="H4166" t="s">
        <v>31</v>
      </c>
      <c r="I4166" t="s">
        <v>95</v>
      </c>
      <c r="J4166" t="s">
        <v>24</v>
      </c>
      <c r="K4166" t="s">
        <v>43</v>
      </c>
      <c r="L4166" t="s">
        <v>1934</v>
      </c>
      <c r="M4166" s="2">
        <v>0</v>
      </c>
      <c r="N4166" s="3">
        <v>58</v>
      </c>
      <c r="O4166" s="3">
        <v>19</v>
      </c>
      <c r="P4166">
        <v>4</v>
      </c>
      <c r="Q4166" t="s">
        <v>7881</v>
      </c>
    </row>
    <row r="4167" spans="1:17" x14ac:dyDescent="0.25">
      <c r="A4167" t="s">
        <v>5339</v>
      </c>
      <c r="B4167" s="1">
        <v>41452</v>
      </c>
      <c r="C4167" t="s">
        <v>2215</v>
      </c>
      <c r="D4167" t="s">
        <v>73</v>
      </c>
      <c r="E4167" t="s">
        <v>166</v>
      </c>
      <c r="F4167" t="s">
        <v>394</v>
      </c>
      <c r="G4167" t="s">
        <v>76</v>
      </c>
      <c r="H4167" t="s">
        <v>31</v>
      </c>
      <c r="I4167" t="s">
        <v>54</v>
      </c>
      <c r="J4167" t="s">
        <v>34</v>
      </c>
      <c r="K4167" t="s">
        <v>97</v>
      </c>
      <c r="L4167" t="s">
        <v>3585</v>
      </c>
      <c r="M4167" s="2">
        <v>0.6</v>
      </c>
      <c r="N4167" s="3">
        <v>78</v>
      </c>
      <c r="O4167" s="3">
        <v>-65</v>
      </c>
      <c r="P4167">
        <v>2</v>
      </c>
      <c r="Q4167" t="s">
        <v>7881</v>
      </c>
    </row>
    <row r="4168" spans="1:17" x14ac:dyDescent="0.25">
      <c r="A4168" t="s">
        <v>5340</v>
      </c>
      <c r="B4168" s="1">
        <v>41452</v>
      </c>
      <c r="C4168" t="s">
        <v>4165</v>
      </c>
      <c r="D4168" t="s">
        <v>73</v>
      </c>
      <c r="E4168" t="s">
        <v>196</v>
      </c>
      <c r="F4168" t="s">
        <v>2391</v>
      </c>
      <c r="G4168" t="s">
        <v>76</v>
      </c>
      <c r="H4168" t="s">
        <v>47</v>
      </c>
      <c r="I4168" t="s">
        <v>32</v>
      </c>
      <c r="J4168" t="s">
        <v>34</v>
      </c>
      <c r="K4168" t="s">
        <v>218</v>
      </c>
      <c r="L4168" t="s">
        <v>3672</v>
      </c>
      <c r="M4168" s="2">
        <v>0</v>
      </c>
      <c r="N4168" s="3">
        <v>244</v>
      </c>
      <c r="O4168" s="3">
        <v>110</v>
      </c>
      <c r="P4168">
        <v>5</v>
      </c>
      <c r="Q4168" t="s">
        <v>7881</v>
      </c>
    </row>
    <row r="4169" spans="1:17" x14ac:dyDescent="0.25">
      <c r="A4169" t="s">
        <v>5341</v>
      </c>
      <c r="B4169" s="1">
        <v>41452</v>
      </c>
      <c r="C4169" t="s">
        <v>1201</v>
      </c>
      <c r="D4169" t="s">
        <v>38</v>
      </c>
      <c r="E4169" t="s">
        <v>1815</v>
      </c>
      <c r="F4169" t="s">
        <v>2926</v>
      </c>
      <c r="G4169" t="s">
        <v>41</v>
      </c>
      <c r="H4169" t="s">
        <v>47</v>
      </c>
      <c r="I4169" t="s">
        <v>32</v>
      </c>
      <c r="J4169" t="s">
        <v>24</v>
      </c>
      <c r="K4169" t="s">
        <v>78</v>
      </c>
      <c r="L4169" t="s">
        <v>1285</v>
      </c>
      <c r="M4169" s="2">
        <v>0</v>
      </c>
      <c r="N4169" s="3">
        <v>98</v>
      </c>
      <c r="O4169" s="3">
        <v>39</v>
      </c>
      <c r="P4169">
        <v>2</v>
      </c>
      <c r="Q4169" t="s">
        <v>7881</v>
      </c>
    </row>
    <row r="4170" spans="1:17" x14ac:dyDescent="0.25">
      <c r="A4170" t="s">
        <v>5340</v>
      </c>
      <c r="B4170" s="1">
        <v>41452</v>
      </c>
      <c r="C4170" t="s">
        <v>4165</v>
      </c>
      <c r="D4170" t="s">
        <v>73</v>
      </c>
      <c r="E4170" t="s">
        <v>196</v>
      </c>
      <c r="F4170" t="s">
        <v>2391</v>
      </c>
      <c r="G4170" t="s">
        <v>76</v>
      </c>
      <c r="H4170" t="s">
        <v>47</v>
      </c>
      <c r="I4170" t="s">
        <v>32</v>
      </c>
      <c r="J4170" t="s">
        <v>24</v>
      </c>
      <c r="K4170" t="s">
        <v>43</v>
      </c>
      <c r="L4170" t="s">
        <v>204</v>
      </c>
      <c r="M4170" s="2">
        <v>0</v>
      </c>
      <c r="N4170" s="3">
        <v>83</v>
      </c>
      <c r="O4170" s="3">
        <v>12</v>
      </c>
      <c r="P4170">
        <v>3</v>
      </c>
      <c r="Q4170" t="s">
        <v>7881</v>
      </c>
    </row>
    <row r="4171" spans="1:17" x14ac:dyDescent="0.25">
      <c r="A4171" t="s">
        <v>5340</v>
      </c>
      <c r="B4171" s="1">
        <v>41452</v>
      </c>
      <c r="C4171" t="s">
        <v>4165</v>
      </c>
      <c r="D4171" t="s">
        <v>73</v>
      </c>
      <c r="E4171" t="s">
        <v>196</v>
      </c>
      <c r="F4171" t="s">
        <v>2391</v>
      </c>
      <c r="G4171" t="s">
        <v>76</v>
      </c>
      <c r="H4171" t="s">
        <v>47</v>
      </c>
      <c r="I4171" t="s">
        <v>32</v>
      </c>
      <c r="J4171" t="s">
        <v>24</v>
      </c>
      <c r="K4171" t="s">
        <v>78</v>
      </c>
      <c r="L4171" t="s">
        <v>1357</v>
      </c>
      <c r="M4171" s="2">
        <v>0</v>
      </c>
      <c r="N4171" s="3">
        <v>28</v>
      </c>
      <c r="O4171" s="3">
        <v>14</v>
      </c>
      <c r="P4171">
        <v>4</v>
      </c>
      <c r="Q4171" t="s">
        <v>7880</v>
      </c>
    </row>
    <row r="4172" spans="1:17" x14ac:dyDescent="0.25">
      <c r="A4172" t="s">
        <v>5342</v>
      </c>
      <c r="B4172" s="1">
        <v>41452</v>
      </c>
      <c r="C4172" t="s">
        <v>1860</v>
      </c>
      <c r="D4172" t="s">
        <v>38</v>
      </c>
      <c r="E4172" t="s">
        <v>59</v>
      </c>
      <c r="F4172" t="s">
        <v>1515</v>
      </c>
      <c r="G4172" t="s">
        <v>41</v>
      </c>
      <c r="H4172" t="s">
        <v>47</v>
      </c>
      <c r="I4172" t="s">
        <v>22</v>
      </c>
      <c r="J4172" t="s">
        <v>107</v>
      </c>
      <c r="K4172" t="s">
        <v>108</v>
      </c>
      <c r="L4172" t="s">
        <v>749</v>
      </c>
      <c r="M4172" s="2">
        <v>0.15</v>
      </c>
      <c r="N4172" s="3">
        <v>448</v>
      </c>
      <c r="O4172" s="3">
        <v>0</v>
      </c>
      <c r="P4172">
        <v>2</v>
      </c>
      <c r="Q4172" t="s">
        <v>7880</v>
      </c>
    </row>
    <row r="4173" spans="1:17" x14ac:dyDescent="0.25">
      <c r="A4173" t="s">
        <v>5343</v>
      </c>
      <c r="B4173" s="1">
        <v>41452</v>
      </c>
      <c r="C4173" t="s">
        <v>2500</v>
      </c>
      <c r="D4173" t="s">
        <v>28</v>
      </c>
      <c r="E4173" t="s">
        <v>29</v>
      </c>
      <c r="F4173" t="s">
        <v>2569</v>
      </c>
      <c r="G4173" t="s">
        <v>20</v>
      </c>
      <c r="H4173" t="s">
        <v>31</v>
      </c>
      <c r="I4173" t="s">
        <v>32</v>
      </c>
      <c r="J4173" t="s">
        <v>107</v>
      </c>
      <c r="K4173" t="s">
        <v>108</v>
      </c>
      <c r="L4173" t="s">
        <v>2551</v>
      </c>
      <c r="M4173" s="2">
        <v>0</v>
      </c>
      <c r="N4173" s="3">
        <v>321</v>
      </c>
      <c r="O4173" s="3">
        <v>35</v>
      </c>
      <c r="P4173">
        <v>2</v>
      </c>
      <c r="Q4173" t="s">
        <v>7881</v>
      </c>
    </row>
    <row r="4174" spans="1:17" x14ac:dyDescent="0.25">
      <c r="A4174" t="s">
        <v>5344</v>
      </c>
      <c r="B4174" s="1">
        <v>41453</v>
      </c>
      <c r="C4174" t="s">
        <v>1359</v>
      </c>
      <c r="D4174" t="s">
        <v>38</v>
      </c>
      <c r="E4174" t="s">
        <v>178</v>
      </c>
      <c r="F4174" t="s">
        <v>3507</v>
      </c>
      <c r="G4174" t="s">
        <v>41</v>
      </c>
      <c r="H4174" t="s">
        <v>31</v>
      </c>
      <c r="I4174" t="s">
        <v>95</v>
      </c>
      <c r="J4174" t="s">
        <v>34</v>
      </c>
      <c r="K4174" t="s">
        <v>97</v>
      </c>
      <c r="L4174" t="s">
        <v>1282</v>
      </c>
      <c r="M4174" s="2">
        <v>0.1</v>
      </c>
      <c r="N4174" s="3">
        <v>404</v>
      </c>
      <c r="O4174" s="3">
        <v>99</v>
      </c>
      <c r="P4174">
        <v>3</v>
      </c>
      <c r="Q4174" t="s">
        <v>7880</v>
      </c>
    </row>
    <row r="4175" spans="1:17" x14ac:dyDescent="0.25">
      <c r="A4175" t="s">
        <v>5344</v>
      </c>
      <c r="B4175" s="1">
        <v>41453</v>
      </c>
      <c r="C4175" t="s">
        <v>1359</v>
      </c>
      <c r="D4175" t="s">
        <v>38</v>
      </c>
      <c r="E4175" t="s">
        <v>178</v>
      </c>
      <c r="F4175" t="s">
        <v>3507</v>
      </c>
      <c r="G4175" t="s">
        <v>41</v>
      </c>
      <c r="H4175" t="s">
        <v>31</v>
      </c>
      <c r="I4175" t="s">
        <v>95</v>
      </c>
      <c r="J4175" t="s">
        <v>24</v>
      </c>
      <c r="K4175" t="s">
        <v>25</v>
      </c>
      <c r="L4175" t="s">
        <v>5345</v>
      </c>
      <c r="M4175" s="2">
        <v>0</v>
      </c>
      <c r="N4175" s="3">
        <v>246</v>
      </c>
      <c r="O4175" s="3">
        <v>39</v>
      </c>
      <c r="P4175">
        <v>5</v>
      </c>
      <c r="Q4175" t="s">
        <v>7881</v>
      </c>
    </row>
    <row r="4176" spans="1:17" x14ac:dyDescent="0.25">
      <c r="A4176" t="s">
        <v>5344</v>
      </c>
      <c r="B4176" s="1">
        <v>41453</v>
      </c>
      <c r="C4176" t="s">
        <v>1359</v>
      </c>
      <c r="D4176" t="s">
        <v>38</v>
      </c>
      <c r="E4176" t="s">
        <v>178</v>
      </c>
      <c r="F4176" t="s">
        <v>3507</v>
      </c>
      <c r="G4176" t="s">
        <v>41</v>
      </c>
      <c r="H4176" t="s">
        <v>31</v>
      </c>
      <c r="I4176" t="s">
        <v>95</v>
      </c>
      <c r="J4176" t="s">
        <v>24</v>
      </c>
      <c r="K4176" t="s">
        <v>50</v>
      </c>
      <c r="L4176" t="s">
        <v>5346</v>
      </c>
      <c r="M4176" s="2">
        <v>0.1</v>
      </c>
      <c r="N4176" s="3">
        <v>156</v>
      </c>
      <c r="O4176" s="3">
        <v>47</v>
      </c>
      <c r="P4176">
        <v>3</v>
      </c>
      <c r="Q4176" t="s">
        <v>7880</v>
      </c>
    </row>
    <row r="4177" spans="1:17" x14ac:dyDescent="0.25">
      <c r="A4177" t="s">
        <v>5344</v>
      </c>
      <c r="B4177" s="1">
        <v>41453</v>
      </c>
      <c r="C4177" t="s">
        <v>1359</v>
      </c>
      <c r="D4177" t="s">
        <v>38</v>
      </c>
      <c r="E4177" t="s">
        <v>178</v>
      </c>
      <c r="F4177" t="s">
        <v>3507</v>
      </c>
      <c r="G4177" t="s">
        <v>41</v>
      </c>
      <c r="H4177" t="s">
        <v>31</v>
      </c>
      <c r="I4177" t="s">
        <v>95</v>
      </c>
      <c r="J4177" t="s">
        <v>107</v>
      </c>
      <c r="K4177" t="s">
        <v>108</v>
      </c>
      <c r="L4177" t="s">
        <v>4301</v>
      </c>
      <c r="M4177" s="2">
        <v>0.15</v>
      </c>
      <c r="N4177" s="3">
        <v>299</v>
      </c>
      <c r="O4177" s="3">
        <v>-25</v>
      </c>
      <c r="P4177">
        <v>2</v>
      </c>
      <c r="Q4177" t="s">
        <v>7880</v>
      </c>
    </row>
    <row r="4178" spans="1:17" x14ac:dyDescent="0.25">
      <c r="A4178" t="s">
        <v>5347</v>
      </c>
      <c r="B4178" s="1">
        <v>41453</v>
      </c>
      <c r="C4178" t="s">
        <v>3335</v>
      </c>
      <c r="D4178" t="s">
        <v>28</v>
      </c>
      <c r="E4178" t="s">
        <v>29</v>
      </c>
      <c r="F4178" t="s">
        <v>46</v>
      </c>
      <c r="G4178" t="s">
        <v>20</v>
      </c>
      <c r="H4178" t="s">
        <v>47</v>
      </c>
      <c r="I4178" t="s">
        <v>54</v>
      </c>
      <c r="J4178" t="s">
        <v>24</v>
      </c>
      <c r="K4178" t="s">
        <v>169</v>
      </c>
      <c r="L4178" t="s">
        <v>5320</v>
      </c>
      <c r="M4178" s="2">
        <v>0.5</v>
      </c>
      <c r="N4178" s="3">
        <v>22</v>
      </c>
      <c r="O4178" s="3">
        <v>-11</v>
      </c>
      <c r="P4178">
        <v>5</v>
      </c>
      <c r="Q4178" t="s">
        <v>7880</v>
      </c>
    </row>
    <row r="4179" spans="1:17" x14ac:dyDescent="0.25">
      <c r="A4179" t="s">
        <v>5347</v>
      </c>
      <c r="B4179" s="1">
        <v>41453</v>
      </c>
      <c r="C4179" t="s">
        <v>3335</v>
      </c>
      <c r="D4179" t="s">
        <v>28</v>
      </c>
      <c r="E4179" t="s">
        <v>29</v>
      </c>
      <c r="F4179" t="s">
        <v>46</v>
      </c>
      <c r="G4179" t="s">
        <v>20</v>
      </c>
      <c r="H4179" t="s">
        <v>47</v>
      </c>
      <c r="I4179" t="s">
        <v>54</v>
      </c>
      <c r="J4179" t="s">
        <v>24</v>
      </c>
      <c r="K4179" t="s">
        <v>50</v>
      </c>
      <c r="L4179" t="s">
        <v>1982</v>
      </c>
      <c r="M4179" s="2">
        <v>0.5</v>
      </c>
      <c r="N4179" s="3">
        <v>197</v>
      </c>
      <c r="O4179" s="3">
        <v>-118</v>
      </c>
      <c r="P4179">
        <v>2</v>
      </c>
      <c r="Q4179" t="s">
        <v>7881</v>
      </c>
    </row>
    <row r="4180" spans="1:17" x14ac:dyDescent="0.25">
      <c r="A4180" t="s">
        <v>5348</v>
      </c>
      <c r="B4180" s="1">
        <v>41453</v>
      </c>
      <c r="C4180" t="s">
        <v>5349</v>
      </c>
      <c r="D4180" t="s">
        <v>81</v>
      </c>
      <c r="E4180" t="s">
        <v>4786</v>
      </c>
      <c r="F4180" t="s">
        <v>5350</v>
      </c>
      <c r="G4180" t="s">
        <v>41</v>
      </c>
      <c r="H4180" t="s">
        <v>21</v>
      </c>
      <c r="I4180" t="s">
        <v>32</v>
      </c>
      <c r="J4180" t="s">
        <v>34</v>
      </c>
      <c r="K4180" t="s">
        <v>35</v>
      </c>
      <c r="L4180" t="s">
        <v>5351</v>
      </c>
      <c r="M4180" s="2">
        <v>0</v>
      </c>
      <c r="N4180" s="3">
        <v>448</v>
      </c>
      <c r="O4180" s="3">
        <v>81</v>
      </c>
      <c r="P4180">
        <v>3</v>
      </c>
      <c r="Q4180" t="s">
        <v>7881</v>
      </c>
    </row>
    <row r="4181" spans="1:17" x14ac:dyDescent="0.25">
      <c r="A4181" t="s">
        <v>5348</v>
      </c>
      <c r="B4181" s="1">
        <v>41453</v>
      </c>
      <c r="C4181" t="s">
        <v>5349</v>
      </c>
      <c r="D4181" t="s">
        <v>81</v>
      </c>
      <c r="E4181" t="s">
        <v>4786</v>
      </c>
      <c r="F4181" t="s">
        <v>5350</v>
      </c>
      <c r="G4181" t="s">
        <v>41</v>
      </c>
      <c r="H4181" t="s">
        <v>21</v>
      </c>
      <c r="I4181" t="s">
        <v>32</v>
      </c>
      <c r="J4181" t="s">
        <v>34</v>
      </c>
      <c r="K4181" t="s">
        <v>218</v>
      </c>
      <c r="L4181" t="s">
        <v>217</v>
      </c>
      <c r="M4181" s="2">
        <v>0</v>
      </c>
      <c r="N4181" s="3">
        <v>40</v>
      </c>
      <c r="O4181" s="3">
        <v>8</v>
      </c>
      <c r="P4181">
        <v>2</v>
      </c>
      <c r="Q4181" t="s">
        <v>7881</v>
      </c>
    </row>
    <row r="4182" spans="1:17" x14ac:dyDescent="0.25">
      <c r="A4182" t="s">
        <v>5348</v>
      </c>
      <c r="B4182" s="1">
        <v>41453</v>
      </c>
      <c r="C4182" t="s">
        <v>5349</v>
      </c>
      <c r="D4182" t="s">
        <v>81</v>
      </c>
      <c r="E4182" t="s">
        <v>4786</v>
      </c>
      <c r="F4182" t="s">
        <v>5350</v>
      </c>
      <c r="G4182" t="s">
        <v>41</v>
      </c>
      <c r="H4182" t="s">
        <v>21</v>
      </c>
      <c r="I4182" t="s">
        <v>32</v>
      </c>
      <c r="J4182" t="s">
        <v>24</v>
      </c>
      <c r="K4182" t="s">
        <v>141</v>
      </c>
      <c r="L4182" t="s">
        <v>4769</v>
      </c>
      <c r="M4182" s="2">
        <v>0</v>
      </c>
      <c r="N4182" s="3">
        <v>1987</v>
      </c>
      <c r="O4182" s="3">
        <v>338</v>
      </c>
      <c r="P4182">
        <v>4</v>
      </c>
      <c r="Q4182" t="s">
        <v>7880</v>
      </c>
    </row>
    <row r="4183" spans="1:17" x14ac:dyDescent="0.25">
      <c r="A4183" t="s">
        <v>5348</v>
      </c>
      <c r="B4183" s="1">
        <v>41453</v>
      </c>
      <c r="C4183" t="s">
        <v>5349</v>
      </c>
      <c r="D4183" t="s">
        <v>81</v>
      </c>
      <c r="E4183" t="s">
        <v>4786</v>
      </c>
      <c r="F4183" t="s">
        <v>5350</v>
      </c>
      <c r="G4183" t="s">
        <v>41</v>
      </c>
      <c r="H4183" t="s">
        <v>21</v>
      </c>
      <c r="I4183" t="s">
        <v>32</v>
      </c>
      <c r="J4183" t="s">
        <v>24</v>
      </c>
      <c r="K4183" t="s">
        <v>43</v>
      </c>
      <c r="L4183" t="s">
        <v>83</v>
      </c>
      <c r="M4183" s="2">
        <v>0</v>
      </c>
      <c r="N4183" s="3">
        <v>165</v>
      </c>
      <c r="O4183" s="3">
        <v>30</v>
      </c>
      <c r="P4183">
        <v>3</v>
      </c>
      <c r="Q4183" t="s">
        <v>7880</v>
      </c>
    </row>
    <row r="4184" spans="1:17" x14ac:dyDescent="0.25">
      <c r="A4184" t="s">
        <v>5348</v>
      </c>
      <c r="B4184" s="1">
        <v>41453</v>
      </c>
      <c r="C4184" t="s">
        <v>5349</v>
      </c>
      <c r="D4184" t="s">
        <v>81</v>
      </c>
      <c r="E4184" t="s">
        <v>4786</v>
      </c>
      <c r="F4184" t="s">
        <v>5350</v>
      </c>
      <c r="G4184" t="s">
        <v>41</v>
      </c>
      <c r="H4184" t="s">
        <v>21</v>
      </c>
      <c r="I4184" t="s">
        <v>32</v>
      </c>
      <c r="J4184" t="s">
        <v>24</v>
      </c>
      <c r="K4184" t="s">
        <v>78</v>
      </c>
      <c r="L4184" t="s">
        <v>3190</v>
      </c>
      <c r="M4184" s="2">
        <v>0</v>
      </c>
      <c r="N4184" s="3">
        <v>59</v>
      </c>
      <c r="O4184" s="3">
        <v>21</v>
      </c>
      <c r="P4184">
        <v>2</v>
      </c>
      <c r="Q4184" t="s">
        <v>7881</v>
      </c>
    </row>
    <row r="4185" spans="1:17" x14ac:dyDescent="0.25">
      <c r="A4185" t="s">
        <v>5348</v>
      </c>
      <c r="B4185" s="1">
        <v>41453</v>
      </c>
      <c r="C4185" t="s">
        <v>5349</v>
      </c>
      <c r="D4185" t="s">
        <v>81</v>
      </c>
      <c r="E4185" t="s">
        <v>4786</v>
      </c>
      <c r="F4185" t="s">
        <v>5350</v>
      </c>
      <c r="G4185" t="s">
        <v>41</v>
      </c>
      <c r="H4185" t="s">
        <v>21</v>
      </c>
      <c r="I4185" t="s">
        <v>32</v>
      </c>
      <c r="J4185" t="s">
        <v>24</v>
      </c>
      <c r="K4185" t="s">
        <v>25</v>
      </c>
      <c r="L4185" t="s">
        <v>4943</v>
      </c>
      <c r="M4185" s="2">
        <v>0</v>
      </c>
      <c r="N4185" s="3">
        <v>149</v>
      </c>
      <c r="O4185" s="3">
        <v>67</v>
      </c>
      <c r="P4185">
        <v>5</v>
      </c>
      <c r="Q4185" t="s">
        <v>7881</v>
      </c>
    </row>
    <row r="4186" spans="1:17" x14ac:dyDescent="0.25">
      <c r="A4186" t="s">
        <v>5348</v>
      </c>
      <c r="B4186" s="1">
        <v>41453</v>
      </c>
      <c r="C4186" t="s">
        <v>5349</v>
      </c>
      <c r="D4186" t="s">
        <v>81</v>
      </c>
      <c r="E4186" t="s">
        <v>4786</v>
      </c>
      <c r="F4186" t="s">
        <v>5350</v>
      </c>
      <c r="G4186" t="s">
        <v>41</v>
      </c>
      <c r="H4186" t="s">
        <v>21</v>
      </c>
      <c r="I4186" t="s">
        <v>32</v>
      </c>
      <c r="J4186" t="s">
        <v>24</v>
      </c>
      <c r="K4186" t="s">
        <v>50</v>
      </c>
      <c r="L4186" t="s">
        <v>1679</v>
      </c>
      <c r="M4186" s="2">
        <v>0</v>
      </c>
      <c r="N4186" s="3">
        <v>49</v>
      </c>
      <c r="O4186" s="3">
        <v>8</v>
      </c>
      <c r="P4186">
        <v>5</v>
      </c>
      <c r="Q4186" t="s">
        <v>7880</v>
      </c>
    </row>
    <row r="4187" spans="1:17" x14ac:dyDescent="0.25">
      <c r="A4187" t="s">
        <v>5352</v>
      </c>
      <c r="B4187" s="1">
        <v>41453</v>
      </c>
      <c r="C4187" t="s">
        <v>3249</v>
      </c>
      <c r="D4187" t="s">
        <v>28</v>
      </c>
      <c r="E4187" t="s">
        <v>2979</v>
      </c>
      <c r="F4187" t="s">
        <v>4083</v>
      </c>
      <c r="G4187" t="s">
        <v>20</v>
      </c>
      <c r="H4187" t="s">
        <v>47</v>
      </c>
      <c r="I4187" t="s">
        <v>32</v>
      </c>
      <c r="J4187" t="s">
        <v>24</v>
      </c>
      <c r="K4187" t="s">
        <v>141</v>
      </c>
      <c r="L4187" t="s">
        <v>2236</v>
      </c>
      <c r="M4187" s="2">
        <v>0</v>
      </c>
      <c r="N4187" s="3">
        <v>905</v>
      </c>
      <c r="O4187" s="3">
        <v>81</v>
      </c>
      <c r="P4187">
        <v>3</v>
      </c>
      <c r="Q4187" t="s">
        <v>7880</v>
      </c>
    </row>
    <row r="4188" spans="1:17" x14ac:dyDescent="0.25">
      <c r="A4188" t="s">
        <v>5352</v>
      </c>
      <c r="B4188" s="1">
        <v>41453</v>
      </c>
      <c r="C4188" t="s">
        <v>3249</v>
      </c>
      <c r="D4188" t="s">
        <v>28</v>
      </c>
      <c r="E4188" t="s">
        <v>2979</v>
      </c>
      <c r="F4188" t="s">
        <v>4083</v>
      </c>
      <c r="G4188" t="s">
        <v>20</v>
      </c>
      <c r="H4188" t="s">
        <v>47</v>
      </c>
      <c r="I4188" t="s">
        <v>32</v>
      </c>
      <c r="J4188" t="s">
        <v>24</v>
      </c>
      <c r="K4188" t="s">
        <v>43</v>
      </c>
      <c r="L4188" t="s">
        <v>298</v>
      </c>
      <c r="M4188" s="2">
        <v>0</v>
      </c>
      <c r="N4188" s="3">
        <v>91</v>
      </c>
      <c r="O4188" s="3">
        <v>14</v>
      </c>
      <c r="P4188">
        <v>3</v>
      </c>
      <c r="Q4188" t="s">
        <v>7881</v>
      </c>
    </row>
    <row r="4189" spans="1:17" x14ac:dyDescent="0.25">
      <c r="A4189" t="s">
        <v>5352</v>
      </c>
      <c r="B4189" s="1">
        <v>41453</v>
      </c>
      <c r="C4189" t="s">
        <v>3249</v>
      </c>
      <c r="D4189" t="s">
        <v>28</v>
      </c>
      <c r="E4189" t="s">
        <v>2979</v>
      </c>
      <c r="F4189" t="s">
        <v>4083</v>
      </c>
      <c r="G4189" t="s">
        <v>20</v>
      </c>
      <c r="H4189" t="s">
        <v>47</v>
      </c>
      <c r="I4189" t="s">
        <v>32</v>
      </c>
      <c r="J4189" t="s">
        <v>24</v>
      </c>
      <c r="K4189" t="s">
        <v>43</v>
      </c>
      <c r="L4189" t="s">
        <v>1562</v>
      </c>
      <c r="M4189" s="2">
        <v>0</v>
      </c>
      <c r="N4189" s="3">
        <v>194</v>
      </c>
      <c r="O4189" s="3">
        <v>84</v>
      </c>
      <c r="P4189">
        <v>4</v>
      </c>
      <c r="Q4189" t="s">
        <v>7881</v>
      </c>
    </row>
    <row r="4190" spans="1:17" x14ac:dyDescent="0.25">
      <c r="A4190" t="s">
        <v>5352</v>
      </c>
      <c r="B4190" s="1">
        <v>41453</v>
      </c>
      <c r="C4190" t="s">
        <v>3249</v>
      </c>
      <c r="D4190" t="s">
        <v>28</v>
      </c>
      <c r="E4190" t="s">
        <v>2979</v>
      </c>
      <c r="F4190" t="s">
        <v>4083</v>
      </c>
      <c r="G4190" t="s">
        <v>20</v>
      </c>
      <c r="H4190" t="s">
        <v>47</v>
      </c>
      <c r="I4190" t="s">
        <v>32</v>
      </c>
      <c r="J4190" t="s">
        <v>24</v>
      </c>
      <c r="K4190" t="s">
        <v>43</v>
      </c>
      <c r="L4190" t="s">
        <v>253</v>
      </c>
      <c r="M4190" s="2">
        <v>0</v>
      </c>
      <c r="N4190" s="3">
        <v>116</v>
      </c>
      <c r="O4190" s="3">
        <v>13</v>
      </c>
      <c r="P4190">
        <v>4</v>
      </c>
      <c r="Q4190" t="s">
        <v>7881</v>
      </c>
    </row>
    <row r="4191" spans="1:17" x14ac:dyDescent="0.25">
      <c r="A4191" t="s">
        <v>5352</v>
      </c>
      <c r="B4191" s="1">
        <v>41453</v>
      </c>
      <c r="C4191" t="s">
        <v>3249</v>
      </c>
      <c r="D4191" t="s">
        <v>28</v>
      </c>
      <c r="E4191" t="s">
        <v>2979</v>
      </c>
      <c r="F4191" t="s">
        <v>4083</v>
      </c>
      <c r="G4191" t="s">
        <v>20</v>
      </c>
      <c r="H4191" t="s">
        <v>47</v>
      </c>
      <c r="I4191" t="s">
        <v>32</v>
      </c>
      <c r="J4191" t="s">
        <v>24</v>
      </c>
      <c r="K4191" t="s">
        <v>169</v>
      </c>
      <c r="L4191" t="s">
        <v>4829</v>
      </c>
      <c r="M4191" s="2">
        <v>0</v>
      </c>
      <c r="N4191" s="3">
        <v>57</v>
      </c>
      <c r="O4191" s="3">
        <v>28</v>
      </c>
      <c r="P4191">
        <v>2</v>
      </c>
      <c r="Q4191" t="s">
        <v>7880</v>
      </c>
    </row>
    <row r="4192" spans="1:17" x14ac:dyDescent="0.25">
      <c r="A4192" t="s">
        <v>5352</v>
      </c>
      <c r="B4192" s="1">
        <v>41453</v>
      </c>
      <c r="C4192" t="s">
        <v>3249</v>
      </c>
      <c r="D4192" t="s">
        <v>28</v>
      </c>
      <c r="E4192" t="s">
        <v>2979</v>
      </c>
      <c r="F4192" t="s">
        <v>4083</v>
      </c>
      <c r="G4192" t="s">
        <v>20</v>
      </c>
      <c r="H4192" t="s">
        <v>47</v>
      </c>
      <c r="I4192" t="s">
        <v>32</v>
      </c>
      <c r="J4192" t="s">
        <v>107</v>
      </c>
      <c r="K4192" t="s">
        <v>136</v>
      </c>
      <c r="L4192" t="s">
        <v>1589</v>
      </c>
      <c r="M4192" s="2">
        <v>0</v>
      </c>
      <c r="N4192" s="3">
        <v>1954</v>
      </c>
      <c r="O4192" s="3">
        <v>782</v>
      </c>
      <c r="P4192">
        <v>3</v>
      </c>
      <c r="Q4192" t="s">
        <v>7880</v>
      </c>
    </row>
    <row r="4193" spans="1:17" x14ac:dyDescent="0.25">
      <c r="A4193" t="s">
        <v>5353</v>
      </c>
      <c r="B4193" s="1">
        <v>41454</v>
      </c>
      <c r="C4193" t="s">
        <v>1367</v>
      </c>
      <c r="D4193" t="s">
        <v>101</v>
      </c>
      <c r="E4193" t="s">
        <v>183</v>
      </c>
      <c r="F4193" t="s">
        <v>513</v>
      </c>
      <c r="G4193" t="s">
        <v>41</v>
      </c>
      <c r="H4193" t="s">
        <v>31</v>
      </c>
      <c r="I4193" t="s">
        <v>32</v>
      </c>
      <c r="J4193" t="s">
        <v>34</v>
      </c>
      <c r="K4193" t="s">
        <v>89</v>
      </c>
      <c r="L4193" t="s">
        <v>5354</v>
      </c>
      <c r="M4193" s="2">
        <v>0.35</v>
      </c>
      <c r="N4193" s="3">
        <v>1691</v>
      </c>
      <c r="O4193" s="3">
        <v>-833</v>
      </c>
      <c r="P4193">
        <v>5</v>
      </c>
      <c r="Q4193" t="s">
        <v>7880</v>
      </c>
    </row>
    <row r="4194" spans="1:17" x14ac:dyDescent="0.25">
      <c r="A4194" t="s">
        <v>5355</v>
      </c>
      <c r="B4194" s="1">
        <v>41454</v>
      </c>
      <c r="C4194" t="s">
        <v>2876</v>
      </c>
      <c r="D4194" t="s">
        <v>101</v>
      </c>
      <c r="E4194" t="s">
        <v>471</v>
      </c>
      <c r="F4194" t="s">
        <v>5356</v>
      </c>
      <c r="G4194" t="s">
        <v>41</v>
      </c>
      <c r="H4194" t="s">
        <v>31</v>
      </c>
      <c r="I4194" t="s">
        <v>32</v>
      </c>
      <c r="J4194" t="s">
        <v>24</v>
      </c>
      <c r="K4194" t="s">
        <v>141</v>
      </c>
      <c r="L4194" t="s">
        <v>5357</v>
      </c>
      <c r="M4194" s="2">
        <v>0.1</v>
      </c>
      <c r="N4194" s="3">
        <v>104</v>
      </c>
      <c r="O4194" s="3">
        <v>-7</v>
      </c>
      <c r="P4194">
        <v>2</v>
      </c>
      <c r="Q4194" t="s">
        <v>7881</v>
      </c>
    </row>
    <row r="4195" spans="1:17" x14ac:dyDescent="0.25">
      <c r="A4195" t="s">
        <v>5353</v>
      </c>
      <c r="B4195" s="1">
        <v>41454</v>
      </c>
      <c r="C4195" t="s">
        <v>1367</v>
      </c>
      <c r="D4195" t="s">
        <v>101</v>
      </c>
      <c r="E4195" t="s">
        <v>183</v>
      </c>
      <c r="F4195" t="s">
        <v>513</v>
      </c>
      <c r="G4195" t="s">
        <v>41</v>
      </c>
      <c r="H4195" t="s">
        <v>31</v>
      </c>
      <c r="I4195" t="s">
        <v>32</v>
      </c>
      <c r="J4195" t="s">
        <v>24</v>
      </c>
      <c r="K4195" t="s">
        <v>43</v>
      </c>
      <c r="L4195" t="s">
        <v>4746</v>
      </c>
      <c r="M4195" s="2">
        <v>0</v>
      </c>
      <c r="N4195" s="3">
        <v>415</v>
      </c>
      <c r="O4195" s="3">
        <v>62</v>
      </c>
      <c r="P4195">
        <v>8</v>
      </c>
      <c r="Q4195" t="s">
        <v>7880</v>
      </c>
    </row>
    <row r="4196" spans="1:17" x14ac:dyDescent="0.25">
      <c r="A4196" t="s">
        <v>5353</v>
      </c>
      <c r="B4196" s="1">
        <v>41454</v>
      </c>
      <c r="C4196" t="s">
        <v>1367</v>
      </c>
      <c r="D4196" t="s">
        <v>101</v>
      </c>
      <c r="E4196" t="s">
        <v>183</v>
      </c>
      <c r="F4196" t="s">
        <v>513</v>
      </c>
      <c r="G4196" t="s">
        <v>41</v>
      </c>
      <c r="H4196" t="s">
        <v>31</v>
      </c>
      <c r="I4196" t="s">
        <v>32</v>
      </c>
      <c r="J4196" t="s">
        <v>24</v>
      </c>
      <c r="K4196" t="s">
        <v>78</v>
      </c>
      <c r="L4196" t="s">
        <v>1793</v>
      </c>
      <c r="M4196" s="2">
        <v>0</v>
      </c>
      <c r="N4196" s="3">
        <v>29</v>
      </c>
      <c r="O4196" s="3">
        <v>10</v>
      </c>
      <c r="P4196">
        <v>2</v>
      </c>
      <c r="Q4196" t="s">
        <v>7880</v>
      </c>
    </row>
    <row r="4197" spans="1:17" x14ac:dyDescent="0.25">
      <c r="A4197" t="s">
        <v>5353</v>
      </c>
      <c r="B4197" s="1">
        <v>41454</v>
      </c>
      <c r="C4197" t="s">
        <v>1367</v>
      </c>
      <c r="D4197" t="s">
        <v>101</v>
      </c>
      <c r="E4197" t="s">
        <v>183</v>
      </c>
      <c r="F4197" t="s">
        <v>513</v>
      </c>
      <c r="G4197" t="s">
        <v>41</v>
      </c>
      <c r="H4197" t="s">
        <v>31</v>
      </c>
      <c r="I4197" t="s">
        <v>32</v>
      </c>
      <c r="J4197" t="s">
        <v>24</v>
      </c>
      <c r="K4197" t="s">
        <v>25</v>
      </c>
      <c r="L4197" t="s">
        <v>5233</v>
      </c>
      <c r="M4197" s="2">
        <v>0</v>
      </c>
      <c r="N4197" s="3">
        <v>41</v>
      </c>
      <c r="O4197" s="3">
        <v>13</v>
      </c>
      <c r="P4197">
        <v>2</v>
      </c>
      <c r="Q4197" t="s">
        <v>7881</v>
      </c>
    </row>
    <row r="4198" spans="1:17" x14ac:dyDescent="0.25">
      <c r="A4198" t="s">
        <v>5355</v>
      </c>
      <c r="B4198" s="1">
        <v>41454</v>
      </c>
      <c r="C4198" t="s">
        <v>2876</v>
      </c>
      <c r="D4198" t="s">
        <v>101</v>
      </c>
      <c r="E4198" t="s">
        <v>471</v>
      </c>
      <c r="F4198" t="s">
        <v>5356</v>
      </c>
      <c r="G4198" t="s">
        <v>41</v>
      </c>
      <c r="H4198" t="s">
        <v>31</v>
      </c>
      <c r="I4198" t="s">
        <v>32</v>
      </c>
      <c r="J4198" t="s">
        <v>107</v>
      </c>
      <c r="K4198" t="s">
        <v>186</v>
      </c>
      <c r="L4198" t="s">
        <v>1753</v>
      </c>
      <c r="M4198" s="2">
        <v>0</v>
      </c>
      <c r="N4198" s="3">
        <v>742</v>
      </c>
      <c r="O4198" s="3">
        <v>59</v>
      </c>
      <c r="P4198">
        <v>3</v>
      </c>
      <c r="Q4198" t="s">
        <v>7881</v>
      </c>
    </row>
    <row r="4199" spans="1:17" x14ac:dyDescent="0.25">
      <c r="A4199" t="s">
        <v>5358</v>
      </c>
      <c r="B4199" s="1">
        <v>41454</v>
      </c>
      <c r="C4199" t="s">
        <v>1786</v>
      </c>
      <c r="D4199" t="s">
        <v>86</v>
      </c>
      <c r="E4199" t="s">
        <v>226</v>
      </c>
      <c r="F4199" t="s">
        <v>226</v>
      </c>
      <c r="G4199" t="s">
        <v>76</v>
      </c>
      <c r="H4199" t="s">
        <v>21</v>
      </c>
      <c r="I4199" t="s">
        <v>32</v>
      </c>
      <c r="J4199" t="s">
        <v>34</v>
      </c>
      <c r="K4199" t="s">
        <v>218</v>
      </c>
      <c r="L4199" t="s">
        <v>1988</v>
      </c>
      <c r="M4199" s="2">
        <v>0</v>
      </c>
      <c r="N4199" s="3">
        <v>326</v>
      </c>
      <c r="O4199" s="3">
        <v>107</v>
      </c>
      <c r="P4199">
        <v>3</v>
      </c>
      <c r="Q4199" t="s">
        <v>7881</v>
      </c>
    </row>
    <row r="4200" spans="1:17" x14ac:dyDescent="0.25">
      <c r="A4200" t="s">
        <v>5358</v>
      </c>
      <c r="B4200" s="1">
        <v>41454</v>
      </c>
      <c r="C4200" t="s">
        <v>1786</v>
      </c>
      <c r="D4200" t="s">
        <v>86</v>
      </c>
      <c r="E4200" t="s">
        <v>226</v>
      </c>
      <c r="F4200" t="s">
        <v>226</v>
      </c>
      <c r="G4200" t="s">
        <v>76</v>
      </c>
      <c r="H4200" t="s">
        <v>21</v>
      </c>
      <c r="I4200" t="s">
        <v>32</v>
      </c>
      <c r="J4200" t="s">
        <v>24</v>
      </c>
      <c r="K4200" t="s">
        <v>63</v>
      </c>
      <c r="L4200" t="s">
        <v>390</v>
      </c>
      <c r="M4200" s="2">
        <v>0</v>
      </c>
      <c r="N4200" s="3">
        <v>44</v>
      </c>
      <c r="O4200" s="3">
        <v>7</v>
      </c>
      <c r="P4200">
        <v>4</v>
      </c>
      <c r="Q4200" t="s">
        <v>7881</v>
      </c>
    </row>
    <row r="4201" spans="1:17" x14ac:dyDescent="0.25">
      <c r="A4201" t="s">
        <v>5359</v>
      </c>
      <c r="B4201" s="1">
        <v>41456</v>
      </c>
      <c r="C4201" t="s">
        <v>1081</v>
      </c>
      <c r="D4201" t="s">
        <v>101</v>
      </c>
      <c r="E4201" t="s">
        <v>1289</v>
      </c>
      <c r="F4201" t="s">
        <v>1290</v>
      </c>
      <c r="G4201" t="s">
        <v>41</v>
      </c>
      <c r="H4201" t="s">
        <v>31</v>
      </c>
      <c r="I4201" t="s">
        <v>32</v>
      </c>
      <c r="J4201" t="s">
        <v>24</v>
      </c>
      <c r="K4201" t="s">
        <v>78</v>
      </c>
      <c r="L4201" t="s">
        <v>163</v>
      </c>
      <c r="M4201" s="2">
        <v>0</v>
      </c>
      <c r="N4201" s="3">
        <v>255</v>
      </c>
      <c r="O4201" s="3">
        <v>74</v>
      </c>
      <c r="P4201">
        <v>5</v>
      </c>
      <c r="Q4201" t="s">
        <v>7881</v>
      </c>
    </row>
    <row r="4202" spans="1:17" x14ac:dyDescent="0.25">
      <c r="A4202" t="s">
        <v>5359</v>
      </c>
      <c r="B4202" s="1">
        <v>41456</v>
      </c>
      <c r="C4202" t="s">
        <v>1081</v>
      </c>
      <c r="D4202" t="s">
        <v>101</v>
      </c>
      <c r="E4202" t="s">
        <v>1289</v>
      </c>
      <c r="F4202" t="s">
        <v>1290</v>
      </c>
      <c r="G4202" t="s">
        <v>41</v>
      </c>
      <c r="H4202" t="s">
        <v>31</v>
      </c>
      <c r="I4202" t="s">
        <v>32</v>
      </c>
      <c r="J4202" t="s">
        <v>107</v>
      </c>
      <c r="K4202" t="s">
        <v>147</v>
      </c>
      <c r="L4202" t="s">
        <v>2382</v>
      </c>
      <c r="M4202" s="2">
        <v>0</v>
      </c>
      <c r="N4202" s="3">
        <v>964</v>
      </c>
      <c r="O4202" s="3">
        <v>231</v>
      </c>
      <c r="P4202">
        <v>5</v>
      </c>
      <c r="Q4202" t="s">
        <v>7881</v>
      </c>
    </row>
    <row r="4203" spans="1:17" x14ac:dyDescent="0.25">
      <c r="A4203" t="s">
        <v>5360</v>
      </c>
      <c r="B4203" s="1">
        <v>41457</v>
      </c>
      <c r="C4203" t="s">
        <v>5059</v>
      </c>
      <c r="D4203" t="s">
        <v>73</v>
      </c>
      <c r="E4203" t="s">
        <v>196</v>
      </c>
      <c r="F4203" t="s">
        <v>2391</v>
      </c>
      <c r="G4203" t="s">
        <v>76</v>
      </c>
      <c r="H4203" t="s">
        <v>47</v>
      </c>
      <c r="I4203" t="s">
        <v>54</v>
      </c>
      <c r="J4203" t="s">
        <v>34</v>
      </c>
      <c r="K4203" t="s">
        <v>35</v>
      </c>
      <c r="L4203" t="s">
        <v>1036</v>
      </c>
      <c r="M4203" s="2">
        <v>0</v>
      </c>
      <c r="N4203" s="3">
        <v>1235</v>
      </c>
      <c r="O4203" s="3">
        <v>469</v>
      </c>
      <c r="P4203">
        <v>3</v>
      </c>
      <c r="Q4203" t="s">
        <v>7880</v>
      </c>
    </row>
    <row r="4204" spans="1:17" x14ac:dyDescent="0.25">
      <c r="A4204" t="s">
        <v>5360</v>
      </c>
      <c r="B4204" s="1">
        <v>41457</v>
      </c>
      <c r="C4204" t="s">
        <v>5059</v>
      </c>
      <c r="D4204" t="s">
        <v>73</v>
      </c>
      <c r="E4204" t="s">
        <v>196</v>
      </c>
      <c r="F4204" t="s">
        <v>2391</v>
      </c>
      <c r="G4204" t="s">
        <v>76</v>
      </c>
      <c r="H4204" t="s">
        <v>47</v>
      </c>
      <c r="I4204" t="s">
        <v>54</v>
      </c>
      <c r="J4204" t="s">
        <v>24</v>
      </c>
      <c r="K4204" t="s">
        <v>169</v>
      </c>
      <c r="L4204" t="s">
        <v>2002</v>
      </c>
      <c r="M4204" s="2">
        <v>0</v>
      </c>
      <c r="N4204" s="3">
        <v>83</v>
      </c>
      <c r="O4204" s="3">
        <v>20</v>
      </c>
      <c r="P4204">
        <v>7</v>
      </c>
      <c r="Q4204" t="s">
        <v>7880</v>
      </c>
    </row>
    <row r="4205" spans="1:17" x14ac:dyDescent="0.25">
      <c r="A4205" t="s">
        <v>5360</v>
      </c>
      <c r="B4205" s="1">
        <v>41457</v>
      </c>
      <c r="C4205" t="s">
        <v>5059</v>
      </c>
      <c r="D4205" t="s">
        <v>73</v>
      </c>
      <c r="E4205" t="s">
        <v>196</v>
      </c>
      <c r="F4205" t="s">
        <v>2391</v>
      </c>
      <c r="G4205" t="s">
        <v>76</v>
      </c>
      <c r="H4205" t="s">
        <v>47</v>
      </c>
      <c r="I4205" t="s">
        <v>54</v>
      </c>
      <c r="J4205" t="s">
        <v>24</v>
      </c>
      <c r="K4205" t="s">
        <v>63</v>
      </c>
      <c r="L4205" t="s">
        <v>5051</v>
      </c>
      <c r="M4205" s="2">
        <v>0</v>
      </c>
      <c r="N4205" s="3">
        <v>22</v>
      </c>
      <c r="O4205" s="3">
        <v>9</v>
      </c>
      <c r="P4205">
        <v>2</v>
      </c>
      <c r="Q4205" t="s">
        <v>7880</v>
      </c>
    </row>
    <row r="4206" spans="1:17" x14ac:dyDescent="0.25">
      <c r="A4206" t="s">
        <v>5360</v>
      </c>
      <c r="B4206" s="1">
        <v>41457</v>
      </c>
      <c r="C4206" t="s">
        <v>5059</v>
      </c>
      <c r="D4206" t="s">
        <v>73</v>
      </c>
      <c r="E4206" t="s">
        <v>196</v>
      </c>
      <c r="F4206" t="s">
        <v>2391</v>
      </c>
      <c r="G4206" t="s">
        <v>76</v>
      </c>
      <c r="H4206" t="s">
        <v>47</v>
      </c>
      <c r="I4206" t="s">
        <v>54</v>
      </c>
      <c r="J4206" t="s">
        <v>24</v>
      </c>
      <c r="K4206" t="s">
        <v>50</v>
      </c>
      <c r="L4206" t="s">
        <v>738</v>
      </c>
      <c r="M4206" s="2">
        <v>0.4</v>
      </c>
      <c r="N4206" s="3">
        <v>475</v>
      </c>
      <c r="O4206" s="3">
        <v>-238</v>
      </c>
      <c r="P4206">
        <v>4</v>
      </c>
      <c r="Q4206" t="s">
        <v>7881</v>
      </c>
    </row>
    <row r="4207" spans="1:17" x14ac:dyDescent="0.25">
      <c r="A4207" t="s">
        <v>5360</v>
      </c>
      <c r="B4207" s="1">
        <v>41457</v>
      </c>
      <c r="C4207" t="s">
        <v>5059</v>
      </c>
      <c r="D4207" t="s">
        <v>73</v>
      </c>
      <c r="E4207" t="s">
        <v>196</v>
      </c>
      <c r="F4207" t="s">
        <v>2391</v>
      </c>
      <c r="G4207" t="s">
        <v>76</v>
      </c>
      <c r="H4207" t="s">
        <v>47</v>
      </c>
      <c r="I4207" t="s">
        <v>54</v>
      </c>
      <c r="J4207" t="s">
        <v>107</v>
      </c>
      <c r="K4207" t="s">
        <v>136</v>
      </c>
      <c r="L4207" t="s">
        <v>1199</v>
      </c>
      <c r="M4207" s="2">
        <v>0.4</v>
      </c>
      <c r="N4207" s="3">
        <v>765</v>
      </c>
      <c r="O4207" s="3">
        <v>-370</v>
      </c>
      <c r="P4207">
        <v>2</v>
      </c>
      <c r="Q4207" t="s">
        <v>7880</v>
      </c>
    </row>
    <row r="4208" spans="1:17" x14ac:dyDescent="0.25">
      <c r="A4208" t="s">
        <v>5361</v>
      </c>
      <c r="B4208" s="1">
        <v>41457</v>
      </c>
      <c r="C4208" t="s">
        <v>4999</v>
      </c>
      <c r="D4208" t="s">
        <v>28</v>
      </c>
      <c r="E4208" t="s">
        <v>29</v>
      </c>
      <c r="F4208" t="s">
        <v>280</v>
      </c>
      <c r="G4208" t="s">
        <v>20</v>
      </c>
      <c r="H4208" t="s">
        <v>47</v>
      </c>
      <c r="I4208" t="s">
        <v>32</v>
      </c>
      <c r="J4208" t="s">
        <v>24</v>
      </c>
      <c r="K4208" t="s">
        <v>43</v>
      </c>
      <c r="L4208" t="s">
        <v>528</v>
      </c>
      <c r="M4208" s="2">
        <v>0.1</v>
      </c>
      <c r="N4208" s="3">
        <v>86</v>
      </c>
      <c r="O4208" s="3">
        <v>31</v>
      </c>
      <c r="P4208">
        <v>8</v>
      </c>
      <c r="Q4208" t="s">
        <v>7880</v>
      </c>
    </row>
    <row r="4209" spans="1:17" x14ac:dyDescent="0.25">
      <c r="A4209" t="s">
        <v>5361</v>
      </c>
      <c r="B4209" s="1">
        <v>41457</v>
      </c>
      <c r="C4209" t="s">
        <v>4999</v>
      </c>
      <c r="D4209" t="s">
        <v>28</v>
      </c>
      <c r="E4209" t="s">
        <v>29</v>
      </c>
      <c r="F4209" t="s">
        <v>280</v>
      </c>
      <c r="G4209" t="s">
        <v>20</v>
      </c>
      <c r="H4209" t="s">
        <v>47</v>
      </c>
      <c r="I4209" t="s">
        <v>32</v>
      </c>
      <c r="J4209" t="s">
        <v>107</v>
      </c>
      <c r="K4209" t="s">
        <v>186</v>
      </c>
      <c r="L4209" t="s">
        <v>5287</v>
      </c>
      <c r="M4209" s="2">
        <v>0.1</v>
      </c>
      <c r="N4209" s="3">
        <v>672</v>
      </c>
      <c r="O4209" s="3">
        <v>194</v>
      </c>
      <c r="P4209">
        <v>3</v>
      </c>
      <c r="Q4209" t="s">
        <v>7881</v>
      </c>
    </row>
    <row r="4210" spans="1:17" x14ac:dyDescent="0.25">
      <c r="A4210" t="s">
        <v>5362</v>
      </c>
      <c r="B4210" s="1">
        <v>41457</v>
      </c>
      <c r="C4210" t="s">
        <v>384</v>
      </c>
      <c r="D4210" t="s">
        <v>101</v>
      </c>
      <c r="E4210" t="s">
        <v>256</v>
      </c>
      <c r="F4210" t="s">
        <v>518</v>
      </c>
      <c r="G4210" t="s">
        <v>41</v>
      </c>
      <c r="H4210" t="s">
        <v>31</v>
      </c>
      <c r="I4210" t="s">
        <v>32</v>
      </c>
      <c r="J4210" t="s">
        <v>34</v>
      </c>
      <c r="K4210" t="s">
        <v>35</v>
      </c>
      <c r="L4210" t="s">
        <v>5351</v>
      </c>
      <c r="M4210" s="2">
        <v>0.1</v>
      </c>
      <c r="N4210" s="3">
        <v>135</v>
      </c>
      <c r="O4210" s="3">
        <v>12</v>
      </c>
      <c r="P4210">
        <v>1</v>
      </c>
      <c r="Q4210" t="s">
        <v>7881</v>
      </c>
    </row>
    <row r="4211" spans="1:17" x14ac:dyDescent="0.25">
      <c r="A4211" t="s">
        <v>5362</v>
      </c>
      <c r="B4211" s="1">
        <v>41457</v>
      </c>
      <c r="C4211" t="s">
        <v>384</v>
      </c>
      <c r="D4211" t="s">
        <v>101</v>
      </c>
      <c r="E4211" t="s">
        <v>256</v>
      </c>
      <c r="F4211" t="s">
        <v>518</v>
      </c>
      <c r="G4211" t="s">
        <v>41</v>
      </c>
      <c r="H4211" t="s">
        <v>31</v>
      </c>
      <c r="I4211" t="s">
        <v>32</v>
      </c>
      <c r="J4211" t="s">
        <v>34</v>
      </c>
      <c r="K4211" t="s">
        <v>97</v>
      </c>
      <c r="L4211" t="s">
        <v>4292</v>
      </c>
      <c r="M4211" s="2">
        <v>0.1</v>
      </c>
      <c r="N4211" s="3">
        <v>680</v>
      </c>
      <c r="O4211" s="3">
        <v>60</v>
      </c>
      <c r="P4211">
        <v>9</v>
      </c>
      <c r="Q4211" t="s">
        <v>7880</v>
      </c>
    </row>
    <row r="4212" spans="1:17" x14ac:dyDescent="0.25">
      <c r="A4212" t="s">
        <v>5363</v>
      </c>
      <c r="B4212" s="1">
        <v>41458</v>
      </c>
      <c r="C4212" t="s">
        <v>2606</v>
      </c>
      <c r="D4212" t="s">
        <v>81</v>
      </c>
      <c r="E4212" t="s">
        <v>82</v>
      </c>
      <c r="F4212" t="s">
        <v>82</v>
      </c>
      <c r="G4212" t="s">
        <v>41</v>
      </c>
      <c r="H4212" t="s">
        <v>47</v>
      </c>
      <c r="I4212" t="s">
        <v>54</v>
      </c>
      <c r="J4212" t="s">
        <v>24</v>
      </c>
      <c r="K4212" t="s">
        <v>141</v>
      </c>
      <c r="L4212" t="s">
        <v>5364</v>
      </c>
      <c r="M4212" s="2">
        <v>0</v>
      </c>
      <c r="N4212" s="3">
        <v>2147</v>
      </c>
      <c r="O4212" s="3">
        <v>580</v>
      </c>
      <c r="P4212">
        <v>7</v>
      </c>
      <c r="Q4212" t="s">
        <v>7881</v>
      </c>
    </row>
    <row r="4213" spans="1:17" x14ac:dyDescent="0.25">
      <c r="A4213" t="s">
        <v>5365</v>
      </c>
      <c r="B4213" s="1">
        <v>41458</v>
      </c>
      <c r="C4213" t="s">
        <v>1336</v>
      </c>
      <c r="D4213" t="s">
        <v>38</v>
      </c>
      <c r="E4213" t="s">
        <v>495</v>
      </c>
      <c r="F4213" t="s">
        <v>2603</v>
      </c>
      <c r="G4213" t="s">
        <v>41</v>
      </c>
      <c r="H4213" t="s">
        <v>47</v>
      </c>
      <c r="I4213" t="s">
        <v>32</v>
      </c>
      <c r="J4213" t="s">
        <v>24</v>
      </c>
      <c r="K4213" t="s">
        <v>63</v>
      </c>
      <c r="L4213" t="s">
        <v>2577</v>
      </c>
      <c r="M4213" s="2">
        <v>0</v>
      </c>
      <c r="N4213" s="3">
        <v>49</v>
      </c>
      <c r="O4213" s="3">
        <v>24</v>
      </c>
      <c r="P4213">
        <v>3</v>
      </c>
      <c r="Q4213" t="s">
        <v>7880</v>
      </c>
    </row>
    <row r="4214" spans="1:17" x14ac:dyDescent="0.25">
      <c r="A4214" t="s">
        <v>5365</v>
      </c>
      <c r="B4214" s="1">
        <v>41458</v>
      </c>
      <c r="C4214" t="s">
        <v>1336</v>
      </c>
      <c r="D4214" t="s">
        <v>38</v>
      </c>
      <c r="E4214" t="s">
        <v>495</v>
      </c>
      <c r="F4214" t="s">
        <v>2603</v>
      </c>
      <c r="G4214" t="s">
        <v>41</v>
      </c>
      <c r="H4214" t="s">
        <v>47</v>
      </c>
      <c r="I4214" t="s">
        <v>32</v>
      </c>
      <c r="J4214" t="s">
        <v>107</v>
      </c>
      <c r="K4214" t="s">
        <v>108</v>
      </c>
      <c r="L4214" t="s">
        <v>4541</v>
      </c>
      <c r="M4214" s="2">
        <v>0.15</v>
      </c>
      <c r="N4214" s="3">
        <v>304</v>
      </c>
      <c r="O4214" s="3">
        <v>72</v>
      </c>
      <c r="P4214">
        <v>3</v>
      </c>
      <c r="Q4214" t="s">
        <v>7881</v>
      </c>
    </row>
    <row r="4215" spans="1:17" x14ac:dyDescent="0.25">
      <c r="A4215" t="s">
        <v>5366</v>
      </c>
      <c r="B4215" s="1">
        <v>41458</v>
      </c>
      <c r="C4215" t="s">
        <v>1739</v>
      </c>
      <c r="D4215" t="s">
        <v>86</v>
      </c>
      <c r="E4215" t="s">
        <v>226</v>
      </c>
      <c r="F4215" t="s">
        <v>226</v>
      </c>
      <c r="G4215" t="s">
        <v>76</v>
      </c>
      <c r="H4215" t="s">
        <v>47</v>
      </c>
      <c r="I4215" t="s">
        <v>32</v>
      </c>
      <c r="J4215" t="s">
        <v>24</v>
      </c>
      <c r="K4215" t="s">
        <v>43</v>
      </c>
      <c r="L4215" t="s">
        <v>1119</v>
      </c>
      <c r="M4215" s="2">
        <v>0</v>
      </c>
      <c r="N4215" s="3">
        <v>88</v>
      </c>
      <c r="O4215" s="3">
        <v>4</v>
      </c>
      <c r="P4215">
        <v>3</v>
      </c>
      <c r="Q4215" t="s">
        <v>7880</v>
      </c>
    </row>
    <row r="4216" spans="1:17" x14ac:dyDescent="0.25">
      <c r="A4216" t="s">
        <v>5366</v>
      </c>
      <c r="B4216" s="1">
        <v>41458</v>
      </c>
      <c r="C4216" t="s">
        <v>1739</v>
      </c>
      <c r="D4216" t="s">
        <v>86</v>
      </c>
      <c r="E4216" t="s">
        <v>226</v>
      </c>
      <c r="F4216" t="s">
        <v>226</v>
      </c>
      <c r="G4216" t="s">
        <v>76</v>
      </c>
      <c r="H4216" t="s">
        <v>47</v>
      </c>
      <c r="I4216" t="s">
        <v>32</v>
      </c>
      <c r="J4216" t="s">
        <v>24</v>
      </c>
      <c r="K4216" t="s">
        <v>25</v>
      </c>
      <c r="L4216" t="s">
        <v>2305</v>
      </c>
      <c r="M4216" s="2">
        <v>0</v>
      </c>
      <c r="N4216" s="3">
        <v>18</v>
      </c>
      <c r="O4216" s="3">
        <v>5</v>
      </c>
      <c r="P4216">
        <v>1</v>
      </c>
      <c r="Q4216" t="s">
        <v>7880</v>
      </c>
    </row>
    <row r="4217" spans="1:17" x14ac:dyDescent="0.25">
      <c r="A4217" t="s">
        <v>5367</v>
      </c>
      <c r="B4217" s="1">
        <v>41459</v>
      </c>
      <c r="C4217" t="s">
        <v>4990</v>
      </c>
      <c r="D4217" t="s">
        <v>86</v>
      </c>
      <c r="E4217" t="s">
        <v>273</v>
      </c>
      <c r="F4217" t="s">
        <v>274</v>
      </c>
      <c r="G4217" t="s">
        <v>76</v>
      </c>
      <c r="H4217" t="s">
        <v>21</v>
      </c>
      <c r="I4217" t="s">
        <v>22</v>
      </c>
      <c r="J4217" t="s">
        <v>107</v>
      </c>
      <c r="K4217" t="s">
        <v>147</v>
      </c>
      <c r="L4217" t="s">
        <v>4566</v>
      </c>
      <c r="M4217" s="2">
        <v>0</v>
      </c>
      <c r="N4217" s="3">
        <v>2070</v>
      </c>
      <c r="O4217" s="3">
        <v>186</v>
      </c>
      <c r="P4217">
        <v>7</v>
      </c>
      <c r="Q4217" t="s">
        <v>7881</v>
      </c>
    </row>
    <row r="4218" spans="1:17" x14ac:dyDescent="0.25">
      <c r="A4218" t="s">
        <v>5368</v>
      </c>
      <c r="B4218" s="1">
        <v>41459</v>
      </c>
      <c r="C4218" t="s">
        <v>2872</v>
      </c>
      <c r="D4218" t="s">
        <v>73</v>
      </c>
      <c r="E4218" t="s">
        <v>196</v>
      </c>
      <c r="F4218" t="s">
        <v>2045</v>
      </c>
      <c r="G4218" t="s">
        <v>76</v>
      </c>
      <c r="H4218" t="s">
        <v>47</v>
      </c>
      <c r="I4218" t="s">
        <v>32</v>
      </c>
      <c r="J4218" t="s">
        <v>34</v>
      </c>
      <c r="K4218" t="s">
        <v>218</v>
      </c>
      <c r="L4218" t="s">
        <v>1577</v>
      </c>
      <c r="M4218" s="2">
        <v>0</v>
      </c>
      <c r="N4218" s="3">
        <v>106</v>
      </c>
      <c r="O4218" s="3">
        <v>30</v>
      </c>
      <c r="P4218">
        <v>4</v>
      </c>
      <c r="Q4218" t="s">
        <v>7880</v>
      </c>
    </row>
    <row r="4219" spans="1:17" x14ac:dyDescent="0.25">
      <c r="A4219" t="s">
        <v>5368</v>
      </c>
      <c r="B4219" s="1">
        <v>41459</v>
      </c>
      <c r="C4219" t="s">
        <v>2872</v>
      </c>
      <c r="D4219" t="s">
        <v>73</v>
      </c>
      <c r="E4219" t="s">
        <v>196</v>
      </c>
      <c r="F4219" t="s">
        <v>2045</v>
      </c>
      <c r="G4219" t="s">
        <v>76</v>
      </c>
      <c r="H4219" t="s">
        <v>47</v>
      </c>
      <c r="I4219" t="s">
        <v>32</v>
      </c>
      <c r="J4219" t="s">
        <v>24</v>
      </c>
      <c r="K4219" t="s">
        <v>43</v>
      </c>
      <c r="L4219" t="s">
        <v>711</v>
      </c>
      <c r="M4219" s="2">
        <v>0</v>
      </c>
      <c r="N4219" s="3">
        <v>71</v>
      </c>
      <c r="O4219" s="3">
        <v>6</v>
      </c>
      <c r="P4219">
        <v>4</v>
      </c>
      <c r="Q4219" t="s">
        <v>7880</v>
      </c>
    </row>
    <row r="4220" spans="1:17" x14ac:dyDescent="0.25">
      <c r="A4220" t="s">
        <v>5369</v>
      </c>
      <c r="B4220" s="1">
        <v>41461</v>
      </c>
      <c r="C4220" t="s">
        <v>1407</v>
      </c>
      <c r="D4220" t="s">
        <v>73</v>
      </c>
      <c r="E4220" t="s">
        <v>1706</v>
      </c>
      <c r="F4220" t="s">
        <v>1707</v>
      </c>
      <c r="G4220" t="s">
        <v>76</v>
      </c>
      <c r="H4220" t="s">
        <v>31</v>
      </c>
      <c r="I4220" t="s">
        <v>22</v>
      </c>
      <c r="J4220" t="s">
        <v>24</v>
      </c>
      <c r="K4220" t="s">
        <v>169</v>
      </c>
      <c r="L4220" t="s">
        <v>3444</v>
      </c>
      <c r="M4220" s="2">
        <v>0</v>
      </c>
      <c r="N4220" s="3">
        <v>32</v>
      </c>
      <c r="O4220" s="3">
        <v>2</v>
      </c>
      <c r="P4220">
        <v>2</v>
      </c>
      <c r="Q4220" t="s">
        <v>7881</v>
      </c>
    </row>
    <row r="4221" spans="1:17" x14ac:dyDescent="0.25">
      <c r="A4221" t="s">
        <v>5369</v>
      </c>
      <c r="B4221" s="1">
        <v>41461</v>
      </c>
      <c r="C4221" t="s">
        <v>1407</v>
      </c>
      <c r="D4221" t="s">
        <v>73</v>
      </c>
      <c r="E4221" t="s">
        <v>1706</v>
      </c>
      <c r="F4221" t="s">
        <v>1707</v>
      </c>
      <c r="G4221" t="s">
        <v>76</v>
      </c>
      <c r="H4221" t="s">
        <v>31</v>
      </c>
      <c r="I4221" t="s">
        <v>22</v>
      </c>
      <c r="J4221" t="s">
        <v>107</v>
      </c>
      <c r="K4221" t="s">
        <v>147</v>
      </c>
      <c r="L4221" t="s">
        <v>3028</v>
      </c>
      <c r="M4221" s="2">
        <v>0</v>
      </c>
      <c r="N4221" s="3">
        <v>490</v>
      </c>
      <c r="O4221" s="3">
        <v>39</v>
      </c>
      <c r="P4221">
        <v>4</v>
      </c>
      <c r="Q4221" t="s">
        <v>7881</v>
      </c>
    </row>
    <row r="4222" spans="1:17" x14ac:dyDescent="0.25">
      <c r="A4222" t="s">
        <v>5370</v>
      </c>
      <c r="B4222" s="1">
        <v>41461</v>
      </c>
      <c r="C4222" t="s">
        <v>1242</v>
      </c>
      <c r="D4222" t="s">
        <v>101</v>
      </c>
      <c r="E4222" t="s">
        <v>325</v>
      </c>
      <c r="F4222" t="s">
        <v>1329</v>
      </c>
      <c r="G4222" t="s">
        <v>41</v>
      </c>
      <c r="H4222" t="s">
        <v>31</v>
      </c>
      <c r="I4222" t="s">
        <v>32</v>
      </c>
      <c r="J4222" t="s">
        <v>24</v>
      </c>
      <c r="K4222" t="s">
        <v>43</v>
      </c>
      <c r="L4222" t="s">
        <v>253</v>
      </c>
      <c r="M4222" s="2">
        <v>0</v>
      </c>
      <c r="N4222" s="3">
        <v>131</v>
      </c>
      <c r="O4222" s="3">
        <v>34</v>
      </c>
      <c r="P4222">
        <v>5</v>
      </c>
      <c r="Q4222" t="s">
        <v>7880</v>
      </c>
    </row>
    <row r="4223" spans="1:17" x14ac:dyDescent="0.25">
      <c r="A4223" t="s">
        <v>5371</v>
      </c>
      <c r="B4223" s="1">
        <v>41461</v>
      </c>
      <c r="C4223" t="s">
        <v>155</v>
      </c>
      <c r="D4223" t="s">
        <v>101</v>
      </c>
      <c r="E4223" t="s">
        <v>454</v>
      </c>
      <c r="F4223" t="s">
        <v>454</v>
      </c>
      <c r="G4223" t="s">
        <v>41</v>
      </c>
      <c r="H4223" t="s">
        <v>47</v>
      </c>
      <c r="I4223" t="s">
        <v>32</v>
      </c>
      <c r="J4223" t="s">
        <v>34</v>
      </c>
      <c r="K4223" t="s">
        <v>97</v>
      </c>
      <c r="L4223" t="s">
        <v>210</v>
      </c>
      <c r="M4223" s="2">
        <v>0.2</v>
      </c>
      <c r="N4223" s="3">
        <v>323</v>
      </c>
      <c r="O4223" s="3">
        <v>-61</v>
      </c>
      <c r="P4223">
        <v>7</v>
      </c>
      <c r="Q4223" t="s">
        <v>7881</v>
      </c>
    </row>
    <row r="4224" spans="1:17" x14ac:dyDescent="0.25">
      <c r="A4224" t="s">
        <v>5371</v>
      </c>
      <c r="B4224" s="1">
        <v>41461</v>
      </c>
      <c r="C4224" t="s">
        <v>155</v>
      </c>
      <c r="D4224" t="s">
        <v>101</v>
      </c>
      <c r="E4224" t="s">
        <v>454</v>
      </c>
      <c r="F4224" t="s">
        <v>454</v>
      </c>
      <c r="G4224" t="s">
        <v>41</v>
      </c>
      <c r="H4224" t="s">
        <v>47</v>
      </c>
      <c r="I4224" t="s">
        <v>32</v>
      </c>
      <c r="J4224" t="s">
        <v>107</v>
      </c>
      <c r="K4224" t="s">
        <v>186</v>
      </c>
      <c r="L4224" t="s">
        <v>3059</v>
      </c>
      <c r="M4224" s="2">
        <v>0.1</v>
      </c>
      <c r="N4224" s="3">
        <v>155</v>
      </c>
      <c r="O4224" s="3">
        <v>45</v>
      </c>
      <c r="P4224">
        <v>4</v>
      </c>
      <c r="Q4224" t="s">
        <v>7881</v>
      </c>
    </row>
    <row r="4225" spans="1:17" x14ac:dyDescent="0.25">
      <c r="A4225" t="s">
        <v>5371</v>
      </c>
      <c r="B4225" s="1">
        <v>41461</v>
      </c>
      <c r="C4225" t="s">
        <v>155</v>
      </c>
      <c r="D4225" t="s">
        <v>101</v>
      </c>
      <c r="E4225" t="s">
        <v>454</v>
      </c>
      <c r="F4225" t="s">
        <v>454</v>
      </c>
      <c r="G4225" t="s">
        <v>41</v>
      </c>
      <c r="H4225" t="s">
        <v>47</v>
      </c>
      <c r="I4225" t="s">
        <v>32</v>
      </c>
      <c r="J4225" t="s">
        <v>107</v>
      </c>
      <c r="K4225" t="s">
        <v>136</v>
      </c>
      <c r="L4225" t="s">
        <v>3399</v>
      </c>
      <c r="M4225" s="2">
        <v>0.1</v>
      </c>
      <c r="N4225" s="3">
        <v>336</v>
      </c>
      <c r="O4225" s="3">
        <v>37</v>
      </c>
      <c r="P4225">
        <v>3</v>
      </c>
      <c r="Q4225" t="s">
        <v>7880</v>
      </c>
    </row>
    <row r="4226" spans="1:17" x14ac:dyDescent="0.25">
      <c r="A4226" t="s">
        <v>5372</v>
      </c>
      <c r="B4226" s="1">
        <v>41463</v>
      </c>
      <c r="C4226" t="s">
        <v>591</v>
      </c>
      <c r="D4226" t="s">
        <v>38</v>
      </c>
      <c r="E4226" t="s">
        <v>59</v>
      </c>
      <c r="F4226" t="s">
        <v>350</v>
      </c>
      <c r="G4226" t="s">
        <v>41</v>
      </c>
      <c r="H4226" t="s">
        <v>21</v>
      </c>
      <c r="I4226" t="s">
        <v>22</v>
      </c>
      <c r="J4226" t="s">
        <v>24</v>
      </c>
      <c r="K4226" t="s">
        <v>145</v>
      </c>
      <c r="L4226" t="s">
        <v>2202</v>
      </c>
      <c r="M4226" s="2">
        <v>0</v>
      </c>
      <c r="N4226" s="3">
        <v>385</v>
      </c>
      <c r="O4226" s="3">
        <v>35</v>
      </c>
      <c r="P4226">
        <v>8</v>
      </c>
      <c r="Q4226" t="s">
        <v>7881</v>
      </c>
    </row>
    <row r="4227" spans="1:17" x14ac:dyDescent="0.25">
      <c r="A4227" t="s">
        <v>5373</v>
      </c>
      <c r="B4227" s="1">
        <v>41463</v>
      </c>
      <c r="C4227" t="s">
        <v>1998</v>
      </c>
      <c r="D4227" t="s">
        <v>73</v>
      </c>
      <c r="E4227" t="s">
        <v>422</v>
      </c>
      <c r="F4227" t="s">
        <v>423</v>
      </c>
      <c r="G4227" t="s">
        <v>76</v>
      </c>
      <c r="H4227" t="s">
        <v>31</v>
      </c>
      <c r="I4227" t="s">
        <v>22</v>
      </c>
      <c r="J4227" t="s">
        <v>24</v>
      </c>
      <c r="K4227" t="s">
        <v>43</v>
      </c>
      <c r="L4227" t="s">
        <v>2001</v>
      </c>
      <c r="M4227" s="2">
        <v>0</v>
      </c>
      <c r="N4227" s="3">
        <v>269</v>
      </c>
      <c r="O4227" s="3">
        <v>21</v>
      </c>
      <c r="P4227">
        <v>5</v>
      </c>
      <c r="Q4227" t="s">
        <v>7880</v>
      </c>
    </row>
    <row r="4228" spans="1:17" x14ac:dyDescent="0.25">
      <c r="A4228" t="s">
        <v>5373</v>
      </c>
      <c r="B4228" s="1">
        <v>41463</v>
      </c>
      <c r="C4228" t="s">
        <v>1998</v>
      </c>
      <c r="D4228" t="s">
        <v>73</v>
      </c>
      <c r="E4228" t="s">
        <v>422</v>
      </c>
      <c r="F4228" t="s">
        <v>423</v>
      </c>
      <c r="G4228" t="s">
        <v>76</v>
      </c>
      <c r="H4228" t="s">
        <v>31</v>
      </c>
      <c r="I4228" t="s">
        <v>22</v>
      </c>
      <c r="J4228" t="s">
        <v>24</v>
      </c>
      <c r="K4228" t="s">
        <v>50</v>
      </c>
      <c r="L4228" t="s">
        <v>3111</v>
      </c>
      <c r="M4228" s="2">
        <v>0.4</v>
      </c>
      <c r="N4228" s="3">
        <v>53</v>
      </c>
      <c r="O4228" s="3">
        <v>7</v>
      </c>
      <c r="P4228">
        <v>4</v>
      </c>
      <c r="Q4228" t="s">
        <v>7881</v>
      </c>
    </row>
    <row r="4229" spans="1:17" x14ac:dyDescent="0.25">
      <c r="A4229" t="s">
        <v>5373</v>
      </c>
      <c r="B4229" s="1">
        <v>41463</v>
      </c>
      <c r="C4229" t="s">
        <v>1998</v>
      </c>
      <c r="D4229" t="s">
        <v>73</v>
      </c>
      <c r="E4229" t="s">
        <v>422</v>
      </c>
      <c r="F4229" t="s">
        <v>423</v>
      </c>
      <c r="G4229" t="s">
        <v>76</v>
      </c>
      <c r="H4229" t="s">
        <v>31</v>
      </c>
      <c r="I4229" t="s">
        <v>22</v>
      </c>
      <c r="J4229" t="s">
        <v>107</v>
      </c>
      <c r="K4229" t="s">
        <v>186</v>
      </c>
      <c r="L4229" t="s">
        <v>2030</v>
      </c>
      <c r="M4229" s="2">
        <v>0</v>
      </c>
      <c r="N4229" s="3">
        <v>92</v>
      </c>
      <c r="O4229" s="3">
        <v>39</v>
      </c>
      <c r="P4229">
        <v>3</v>
      </c>
      <c r="Q4229" t="s">
        <v>7881</v>
      </c>
    </row>
    <row r="4230" spans="1:17" x14ac:dyDescent="0.25">
      <c r="A4230" t="s">
        <v>5373</v>
      </c>
      <c r="B4230" s="1">
        <v>41463</v>
      </c>
      <c r="C4230" t="s">
        <v>1998</v>
      </c>
      <c r="D4230" t="s">
        <v>73</v>
      </c>
      <c r="E4230" t="s">
        <v>422</v>
      </c>
      <c r="F4230" t="s">
        <v>423</v>
      </c>
      <c r="G4230" t="s">
        <v>76</v>
      </c>
      <c r="H4230" t="s">
        <v>31</v>
      </c>
      <c r="I4230" t="s">
        <v>22</v>
      </c>
      <c r="J4230" t="s">
        <v>107</v>
      </c>
      <c r="K4230" t="s">
        <v>147</v>
      </c>
      <c r="L4230" t="s">
        <v>1745</v>
      </c>
      <c r="M4230" s="2">
        <v>0</v>
      </c>
      <c r="N4230" s="3">
        <v>950</v>
      </c>
      <c r="O4230" s="3">
        <v>114</v>
      </c>
      <c r="P4230">
        <v>3</v>
      </c>
      <c r="Q4230" t="s">
        <v>7880</v>
      </c>
    </row>
    <row r="4231" spans="1:17" x14ac:dyDescent="0.25">
      <c r="A4231" t="s">
        <v>5373</v>
      </c>
      <c r="B4231" s="1">
        <v>41463</v>
      </c>
      <c r="C4231" t="s">
        <v>1998</v>
      </c>
      <c r="D4231" t="s">
        <v>73</v>
      </c>
      <c r="E4231" t="s">
        <v>422</v>
      </c>
      <c r="F4231" t="s">
        <v>423</v>
      </c>
      <c r="G4231" t="s">
        <v>76</v>
      </c>
      <c r="H4231" t="s">
        <v>31</v>
      </c>
      <c r="I4231" t="s">
        <v>22</v>
      </c>
      <c r="J4231" t="s">
        <v>107</v>
      </c>
      <c r="K4231" t="s">
        <v>136</v>
      </c>
      <c r="L4231" t="s">
        <v>628</v>
      </c>
      <c r="M4231" s="2">
        <v>0.4</v>
      </c>
      <c r="N4231" s="3">
        <v>2684</v>
      </c>
      <c r="O4231" s="3">
        <v>-1476</v>
      </c>
      <c r="P4231">
        <v>7</v>
      </c>
      <c r="Q4231" t="s">
        <v>7881</v>
      </c>
    </row>
    <row r="4232" spans="1:17" x14ac:dyDescent="0.25">
      <c r="A4232" t="s">
        <v>5374</v>
      </c>
      <c r="B4232" s="1">
        <v>41463</v>
      </c>
      <c r="C4232" t="s">
        <v>2302</v>
      </c>
      <c r="D4232" t="s">
        <v>73</v>
      </c>
      <c r="E4232" t="s">
        <v>207</v>
      </c>
      <c r="F4232" t="s">
        <v>208</v>
      </c>
      <c r="G4232" t="s">
        <v>76</v>
      </c>
      <c r="H4232" t="s">
        <v>31</v>
      </c>
      <c r="I4232" t="s">
        <v>54</v>
      </c>
      <c r="J4232" t="s">
        <v>34</v>
      </c>
      <c r="K4232" t="s">
        <v>218</v>
      </c>
      <c r="L4232" t="s">
        <v>5375</v>
      </c>
      <c r="M4232" s="2">
        <v>0</v>
      </c>
      <c r="N4232" s="3">
        <v>189</v>
      </c>
      <c r="O4232" s="3">
        <v>40</v>
      </c>
      <c r="P4232">
        <v>4</v>
      </c>
      <c r="Q4232" t="s">
        <v>7881</v>
      </c>
    </row>
    <row r="4233" spans="1:17" x14ac:dyDescent="0.25">
      <c r="A4233" t="s">
        <v>5374</v>
      </c>
      <c r="B4233" s="1">
        <v>41463</v>
      </c>
      <c r="C4233" t="s">
        <v>2302</v>
      </c>
      <c r="D4233" t="s">
        <v>73</v>
      </c>
      <c r="E4233" t="s">
        <v>207</v>
      </c>
      <c r="F4233" t="s">
        <v>208</v>
      </c>
      <c r="G4233" t="s">
        <v>76</v>
      </c>
      <c r="H4233" t="s">
        <v>31</v>
      </c>
      <c r="I4233" t="s">
        <v>54</v>
      </c>
      <c r="J4233" t="s">
        <v>24</v>
      </c>
      <c r="K4233" t="s">
        <v>141</v>
      </c>
      <c r="L4233" t="s">
        <v>519</v>
      </c>
      <c r="M4233" s="2">
        <v>0</v>
      </c>
      <c r="N4233" s="3">
        <v>3979</v>
      </c>
      <c r="O4233" s="3">
        <v>1990</v>
      </c>
      <c r="P4233">
        <v>7</v>
      </c>
      <c r="Q4233" t="s">
        <v>7880</v>
      </c>
    </row>
    <row r="4234" spans="1:17" x14ac:dyDescent="0.25">
      <c r="A4234" t="s">
        <v>5376</v>
      </c>
      <c r="B4234" s="1">
        <v>41464</v>
      </c>
      <c r="C4234" t="s">
        <v>5377</v>
      </c>
      <c r="D4234" t="s">
        <v>86</v>
      </c>
      <c r="E4234" t="s">
        <v>1731</v>
      </c>
      <c r="F4234" t="s">
        <v>5378</v>
      </c>
      <c r="G4234" t="s">
        <v>76</v>
      </c>
      <c r="H4234" t="s">
        <v>31</v>
      </c>
      <c r="I4234" t="s">
        <v>32</v>
      </c>
      <c r="J4234" t="s">
        <v>34</v>
      </c>
      <c r="K4234" t="s">
        <v>218</v>
      </c>
      <c r="L4234" t="s">
        <v>3519</v>
      </c>
      <c r="M4234" s="2">
        <v>0</v>
      </c>
      <c r="N4234" s="3">
        <v>180</v>
      </c>
      <c r="O4234" s="3">
        <v>11</v>
      </c>
      <c r="P4234">
        <v>4</v>
      </c>
      <c r="Q4234" t="s">
        <v>7880</v>
      </c>
    </row>
    <row r="4235" spans="1:17" x14ac:dyDescent="0.25">
      <c r="A4235" t="s">
        <v>5379</v>
      </c>
      <c r="B4235" s="1">
        <v>41464</v>
      </c>
      <c r="C4235" t="s">
        <v>3426</v>
      </c>
      <c r="D4235" t="s">
        <v>101</v>
      </c>
      <c r="E4235" t="s">
        <v>183</v>
      </c>
      <c r="F4235" t="s">
        <v>4142</v>
      </c>
      <c r="G4235" t="s">
        <v>41</v>
      </c>
      <c r="H4235" t="s">
        <v>21</v>
      </c>
      <c r="I4235" t="s">
        <v>22</v>
      </c>
      <c r="J4235" t="s">
        <v>24</v>
      </c>
      <c r="K4235" t="s">
        <v>50</v>
      </c>
      <c r="L4235" t="s">
        <v>244</v>
      </c>
      <c r="M4235" s="2">
        <v>0.1</v>
      </c>
      <c r="N4235" s="3">
        <v>28</v>
      </c>
      <c r="O4235" s="3">
        <v>-1</v>
      </c>
      <c r="P4235">
        <v>1</v>
      </c>
      <c r="Q4235" t="s">
        <v>7880</v>
      </c>
    </row>
    <row r="4236" spans="1:17" x14ac:dyDescent="0.25">
      <c r="A4236" t="s">
        <v>5379</v>
      </c>
      <c r="B4236" s="1">
        <v>41464</v>
      </c>
      <c r="C4236" t="s">
        <v>3426</v>
      </c>
      <c r="D4236" t="s">
        <v>101</v>
      </c>
      <c r="E4236" t="s">
        <v>183</v>
      </c>
      <c r="F4236" t="s">
        <v>4142</v>
      </c>
      <c r="G4236" t="s">
        <v>41</v>
      </c>
      <c r="H4236" t="s">
        <v>21</v>
      </c>
      <c r="I4236" t="s">
        <v>22</v>
      </c>
      <c r="J4236" t="s">
        <v>24</v>
      </c>
      <c r="K4236" t="s">
        <v>145</v>
      </c>
      <c r="L4236" t="s">
        <v>3176</v>
      </c>
      <c r="M4236" s="2">
        <v>0</v>
      </c>
      <c r="N4236" s="3">
        <v>94</v>
      </c>
      <c r="O4236" s="3">
        <v>21</v>
      </c>
      <c r="P4236">
        <v>3</v>
      </c>
      <c r="Q4236" t="s">
        <v>7880</v>
      </c>
    </row>
    <row r="4237" spans="1:17" x14ac:dyDescent="0.25">
      <c r="A4237" t="s">
        <v>5380</v>
      </c>
      <c r="B4237" s="1">
        <v>41465</v>
      </c>
      <c r="C4237" t="s">
        <v>2832</v>
      </c>
      <c r="D4237" t="s">
        <v>101</v>
      </c>
      <c r="E4237" t="s">
        <v>848</v>
      </c>
      <c r="F4237" t="s">
        <v>848</v>
      </c>
      <c r="G4237" t="s">
        <v>41</v>
      </c>
      <c r="H4237" t="s">
        <v>47</v>
      </c>
      <c r="I4237" t="s">
        <v>54</v>
      </c>
      <c r="J4237" t="s">
        <v>24</v>
      </c>
      <c r="K4237" t="s">
        <v>78</v>
      </c>
      <c r="L4237" t="s">
        <v>976</v>
      </c>
      <c r="M4237" s="2">
        <v>0</v>
      </c>
      <c r="N4237" s="3">
        <v>7</v>
      </c>
      <c r="O4237" s="3">
        <v>1</v>
      </c>
      <c r="P4237">
        <v>1</v>
      </c>
      <c r="Q4237" t="s">
        <v>7881</v>
      </c>
    </row>
    <row r="4238" spans="1:17" x14ac:dyDescent="0.25">
      <c r="A4238" t="s">
        <v>5381</v>
      </c>
      <c r="B4238" s="1">
        <v>41466</v>
      </c>
      <c r="C4238" t="s">
        <v>3175</v>
      </c>
      <c r="D4238" t="s">
        <v>81</v>
      </c>
      <c r="E4238" t="s">
        <v>82</v>
      </c>
      <c r="F4238" t="s">
        <v>82</v>
      </c>
      <c r="G4238" t="s">
        <v>41</v>
      </c>
      <c r="H4238" t="s">
        <v>47</v>
      </c>
      <c r="I4238" t="s">
        <v>22</v>
      </c>
      <c r="J4238" t="s">
        <v>24</v>
      </c>
      <c r="K4238" t="s">
        <v>50</v>
      </c>
      <c r="L4238" t="s">
        <v>64</v>
      </c>
      <c r="M4238" s="2">
        <v>0</v>
      </c>
      <c r="N4238" s="3">
        <v>597</v>
      </c>
      <c r="O4238" s="3">
        <v>167</v>
      </c>
      <c r="P4238">
        <v>3</v>
      </c>
      <c r="Q4238" t="s">
        <v>7880</v>
      </c>
    </row>
    <row r="4239" spans="1:17" x14ac:dyDescent="0.25">
      <c r="A4239" t="s">
        <v>5382</v>
      </c>
      <c r="B4239" s="1">
        <v>41466</v>
      </c>
      <c r="C4239" t="s">
        <v>794</v>
      </c>
      <c r="D4239" t="s">
        <v>28</v>
      </c>
      <c r="E4239" t="s">
        <v>664</v>
      </c>
      <c r="F4239" t="s">
        <v>665</v>
      </c>
      <c r="G4239" t="s">
        <v>20</v>
      </c>
      <c r="H4239" t="s">
        <v>47</v>
      </c>
      <c r="I4239" t="s">
        <v>54</v>
      </c>
      <c r="J4239" t="s">
        <v>107</v>
      </c>
      <c r="K4239" t="s">
        <v>147</v>
      </c>
      <c r="L4239" t="s">
        <v>4961</v>
      </c>
      <c r="M4239" s="2">
        <v>0</v>
      </c>
      <c r="N4239" s="3">
        <v>264</v>
      </c>
      <c r="O4239" s="3">
        <v>66</v>
      </c>
      <c r="P4239">
        <v>1</v>
      </c>
      <c r="Q4239" t="s">
        <v>7881</v>
      </c>
    </row>
    <row r="4240" spans="1:17" x14ac:dyDescent="0.25">
      <c r="A4240" t="s">
        <v>5383</v>
      </c>
      <c r="B4240" s="1">
        <v>41466</v>
      </c>
      <c r="C4240" t="s">
        <v>2406</v>
      </c>
      <c r="D4240" t="s">
        <v>38</v>
      </c>
      <c r="E4240" t="s">
        <v>820</v>
      </c>
      <c r="F4240" t="s">
        <v>5384</v>
      </c>
      <c r="G4240" t="s">
        <v>41</v>
      </c>
      <c r="H4240" t="s">
        <v>31</v>
      </c>
      <c r="I4240" t="s">
        <v>32</v>
      </c>
      <c r="J4240" t="s">
        <v>34</v>
      </c>
      <c r="K4240" t="s">
        <v>97</v>
      </c>
      <c r="L4240" t="s">
        <v>3677</v>
      </c>
      <c r="M4240" s="2">
        <v>0.1</v>
      </c>
      <c r="N4240" s="3">
        <v>241</v>
      </c>
      <c r="O4240" s="3">
        <v>-27</v>
      </c>
      <c r="P4240">
        <v>3</v>
      </c>
      <c r="Q4240" t="s">
        <v>7880</v>
      </c>
    </row>
    <row r="4241" spans="1:17" x14ac:dyDescent="0.25">
      <c r="A4241" t="s">
        <v>5383</v>
      </c>
      <c r="B4241" s="1">
        <v>41466</v>
      </c>
      <c r="C4241" t="s">
        <v>2406</v>
      </c>
      <c r="D4241" t="s">
        <v>38</v>
      </c>
      <c r="E4241" t="s">
        <v>820</v>
      </c>
      <c r="F4241" t="s">
        <v>5384</v>
      </c>
      <c r="G4241" t="s">
        <v>41</v>
      </c>
      <c r="H4241" t="s">
        <v>31</v>
      </c>
      <c r="I4241" t="s">
        <v>32</v>
      </c>
      <c r="J4241" t="s">
        <v>107</v>
      </c>
      <c r="K4241" t="s">
        <v>186</v>
      </c>
      <c r="L4241" t="s">
        <v>5385</v>
      </c>
      <c r="M4241" s="2">
        <v>0</v>
      </c>
      <c r="N4241" s="3">
        <v>460</v>
      </c>
      <c r="O4241" s="3">
        <v>0</v>
      </c>
      <c r="P4241">
        <v>4</v>
      </c>
      <c r="Q4241" t="s">
        <v>7881</v>
      </c>
    </row>
    <row r="4242" spans="1:17" x14ac:dyDescent="0.25">
      <c r="A4242" t="s">
        <v>5383</v>
      </c>
      <c r="B4242" s="1">
        <v>41466</v>
      </c>
      <c r="C4242" t="s">
        <v>2406</v>
      </c>
      <c r="D4242" t="s">
        <v>38</v>
      </c>
      <c r="E4242" t="s">
        <v>820</v>
      </c>
      <c r="F4242" t="s">
        <v>5384</v>
      </c>
      <c r="G4242" t="s">
        <v>41</v>
      </c>
      <c r="H4242" t="s">
        <v>31</v>
      </c>
      <c r="I4242" t="s">
        <v>32</v>
      </c>
      <c r="J4242" t="s">
        <v>107</v>
      </c>
      <c r="K4242" t="s">
        <v>147</v>
      </c>
      <c r="L4242" t="s">
        <v>1553</v>
      </c>
      <c r="M4242" s="2">
        <v>0.15</v>
      </c>
      <c r="N4242" s="3">
        <v>1249</v>
      </c>
      <c r="O4242" s="3">
        <v>88</v>
      </c>
      <c r="P4242">
        <v>5</v>
      </c>
      <c r="Q4242" t="s">
        <v>7881</v>
      </c>
    </row>
    <row r="4243" spans="1:17" x14ac:dyDescent="0.25">
      <c r="A4243" t="s">
        <v>5386</v>
      </c>
      <c r="B4243" s="1">
        <v>41466</v>
      </c>
      <c r="C4243" t="s">
        <v>791</v>
      </c>
      <c r="D4243" t="s">
        <v>38</v>
      </c>
      <c r="E4243" t="s">
        <v>178</v>
      </c>
      <c r="F4243" t="s">
        <v>3427</v>
      </c>
      <c r="G4243" t="s">
        <v>41</v>
      </c>
      <c r="H4243" t="s">
        <v>47</v>
      </c>
      <c r="I4243" t="s">
        <v>32</v>
      </c>
      <c r="J4243" t="s">
        <v>34</v>
      </c>
      <c r="K4243" t="s">
        <v>97</v>
      </c>
      <c r="L4243" t="s">
        <v>2651</v>
      </c>
      <c r="M4243" s="2">
        <v>0.1</v>
      </c>
      <c r="N4243" s="3">
        <v>414</v>
      </c>
      <c r="O4243" s="3">
        <v>115</v>
      </c>
      <c r="P4243">
        <v>1</v>
      </c>
      <c r="Q4243" t="s">
        <v>7881</v>
      </c>
    </row>
    <row r="4244" spans="1:17" x14ac:dyDescent="0.25">
      <c r="A4244" t="s">
        <v>5387</v>
      </c>
      <c r="B4244" s="1">
        <v>41466</v>
      </c>
      <c r="C4244" t="s">
        <v>3704</v>
      </c>
      <c r="D4244" t="s">
        <v>28</v>
      </c>
      <c r="E4244" t="s">
        <v>29</v>
      </c>
      <c r="F4244" t="s">
        <v>908</v>
      </c>
      <c r="G4244" t="s">
        <v>20</v>
      </c>
      <c r="H4244" t="s">
        <v>21</v>
      </c>
      <c r="I4244" t="s">
        <v>32</v>
      </c>
      <c r="J4244" t="s">
        <v>107</v>
      </c>
      <c r="K4244" t="s">
        <v>136</v>
      </c>
      <c r="L4244" t="s">
        <v>5388</v>
      </c>
      <c r="M4244" s="2">
        <v>0</v>
      </c>
      <c r="N4244" s="3">
        <v>286</v>
      </c>
      <c r="O4244" s="3">
        <v>114</v>
      </c>
      <c r="P4244">
        <v>2</v>
      </c>
      <c r="Q4244" t="s">
        <v>7880</v>
      </c>
    </row>
    <row r="4245" spans="1:17" x14ac:dyDescent="0.25">
      <c r="A4245" t="s">
        <v>5389</v>
      </c>
      <c r="B4245" s="1">
        <v>41467</v>
      </c>
      <c r="C4245" t="s">
        <v>2328</v>
      </c>
      <c r="D4245" t="s">
        <v>73</v>
      </c>
      <c r="E4245" t="s">
        <v>422</v>
      </c>
      <c r="F4245" t="s">
        <v>423</v>
      </c>
      <c r="G4245" t="s">
        <v>76</v>
      </c>
      <c r="H4245" t="s">
        <v>21</v>
      </c>
      <c r="I4245" t="s">
        <v>32</v>
      </c>
      <c r="J4245" t="s">
        <v>24</v>
      </c>
      <c r="K4245" t="s">
        <v>43</v>
      </c>
      <c r="L4245" t="s">
        <v>1613</v>
      </c>
      <c r="M4245" s="2">
        <v>0</v>
      </c>
      <c r="N4245" s="3">
        <v>499</v>
      </c>
      <c r="O4245" s="3">
        <v>165</v>
      </c>
      <c r="P4245">
        <v>10</v>
      </c>
      <c r="Q4245" t="s">
        <v>7880</v>
      </c>
    </row>
    <row r="4246" spans="1:17" x14ac:dyDescent="0.25">
      <c r="A4246" t="s">
        <v>5389</v>
      </c>
      <c r="B4246" s="1">
        <v>41467</v>
      </c>
      <c r="C4246" t="s">
        <v>2328</v>
      </c>
      <c r="D4246" t="s">
        <v>73</v>
      </c>
      <c r="E4246" t="s">
        <v>422</v>
      </c>
      <c r="F4246" t="s">
        <v>423</v>
      </c>
      <c r="G4246" t="s">
        <v>76</v>
      </c>
      <c r="H4246" t="s">
        <v>21</v>
      </c>
      <c r="I4246" t="s">
        <v>32</v>
      </c>
      <c r="J4246" t="s">
        <v>24</v>
      </c>
      <c r="K4246" t="s">
        <v>43</v>
      </c>
      <c r="L4246" t="s">
        <v>1293</v>
      </c>
      <c r="M4246" s="2">
        <v>0</v>
      </c>
      <c r="N4246" s="3">
        <v>30</v>
      </c>
      <c r="O4246" s="3">
        <v>11</v>
      </c>
      <c r="P4246">
        <v>2</v>
      </c>
      <c r="Q4246" t="s">
        <v>7880</v>
      </c>
    </row>
    <row r="4247" spans="1:17" x14ac:dyDescent="0.25">
      <c r="A4247" t="s">
        <v>5389</v>
      </c>
      <c r="B4247" s="1">
        <v>41467</v>
      </c>
      <c r="C4247" t="s">
        <v>2328</v>
      </c>
      <c r="D4247" t="s">
        <v>73</v>
      </c>
      <c r="E4247" t="s">
        <v>422</v>
      </c>
      <c r="F4247" t="s">
        <v>423</v>
      </c>
      <c r="G4247" t="s">
        <v>76</v>
      </c>
      <c r="H4247" t="s">
        <v>21</v>
      </c>
      <c r="I4247" t="s">
        <v>32</v>
      </c>
      <c r="J4247" t="s">
        <v>24</v>
      </c>
      <c r="K4247" t="s">
        <v>78</v>
      </c>
      <c r="L4247" t="s">
        <v>1488</v>
      </c>
      <c r="M4247" s="2">
        <v>0</v>
      </c>
      <c r="N4247" s="3">
        <v>133</v>
      </c>
      <c r="O4247" s="3">
        <v>37</v>
      </c>
      <c r="P4247">
        <v>8</v>
      </c>
      <c r="Q4247" t="s">
        <v>7880</v>
      </c>
    </row>
    <row r="4248" spans="1:17" x14ac:dyDescent="0.25">
      <c r="A4248" t="s">
        <v>5389</v>
      </c>
      <c r="B4248" s="1">
        <v>41467</v>
      </c>
      <c r="C4248" t="s">
        <v>2328</v>
      </c>
      <c r="D4248" t="s">
        <v>73</v>
      </c>
      <c r="E4248" t="s">
        <v>422</v>
      </c>
      <c r="F4248" t="s">
        <v>423</v>
      </c>
      <c r="G4248" t="s">
        <v>76</v>
      </c>
      <c r="H4248" t="s">
        <v>21</v>
      </c>
      <c r="I4248" t="s">
        <v>32</v>
      </c>
      <c r="J4248" t="s">
        <v>24</v>
      </c>
      <c r="K4248" t="s">
        <v>91</v>
      </c>
      <c r="L4248" t="s">
        <v>2287</v>
      </c>
      <c r="M4248" s="2">
        <v>0</v>
      </c>
      <c r="N4248" s="3">
        <v>69</v>
      </c>
      <c r="O4248" s="3">
        <v>16</v>
      </c>
      <c r="P4248">
        <v>6</v>
      </c>
      <c r="Q4248" t="s">
        <v>7881</v>
      </c>
    </row>
    <row r="4249" spans="1:17" x14ac:dyDescent="0.25">
      <c r="A4249" t="s">
        <v>5389</v>
      </c>
      <c r="B4249" s="1">
        <v>41467</v>
      </c>
      <c r="C4249" t="s">
        <v>2328</v>
      </c>
      <c r="D4249" t="s">
        <v>73</v>
      </c>
      <c r="E4249" t="s">
        <v>422</v>
      </c>
      <c r="F4249" t="s">
        <v>423</v>
      </c>
      <c r="G4249" t="s">
        <v>76</v>
      </c>
      <c r="H4249" t="s">
        <v>21</v>
      </c>
      <c r="I4249" t="s">
        <v>32</v>
      </c>
      <c r="J4249" t="s">
        <v>24</v>
      </c>
      <c r="K4249" t="s">
        <v>50</v>
      </c>
      <c r="L4249" t="s">
        <v>915</v>
      </c>
      <c r="M4249" s="2">
        <v>0.4</v>
      </c>
      <c r="N4249" s="3">
        <v>488</v>
      </c>
      <c r="O4249" s="3">
        <v>-73</v>
      </c>
      <c r="P4249">
        <v>4</v>
      </c>
      <c r="Q4249" t="s">
        <v>7881</v>
      </c>
    </row>
    <row r="4250" spans="1:17" x14ac:dyDescent="0.25">
      <c r="A4250" t="s">
        <v>5389</v>
      </c>
      <c r="B4250" s="1">
        <v>41467</v>
      </c>
      <c r="C4250" t="s">
        <v>2328</v>
      </c>
      <c r="D4250" t="s">
        <v>73</v>
      </c>
      <c r="E4250" t="s">
        <v>422</v>
      </c>
      <c r="F4250" t="s">
        <v>423</v>
      </c>
      <c r="G4250" t="s">
        <v>76</v>
      </c>
      <c r="H4250" t="s">
        <v>21</v>
      </c>
      <c r="I4250" t="s">
        <v>32</v>
      </c>
      <c r="J4250" t="s">
        <v>24</v>
      </c>
      <c r="K4250" t="s">
        <v>145</v>
      </c>
      <c r="L4250" t="s">
        <v>2171</v>
      </c>
      <c r="M4250" s="2">
        <v>0</v>
      </c>
      <c r="N4250" s="3">
        <v>89</v>
      </c>
      <c r="O4250" s="3">
        <v>5</v>
      </c>
      <c r="P4250">
        <v>4</v>
      </c>
      <c r="Q4250" t="s">
        <v>7881</v>
      </c>
    </row>
    <row r="4251" spans="1:17" x14ac:dyDescent="0.25">
      <c r="A4251" t="s">
        <v>5389</v>
      </c>
      <c r="B4251" s="1">
        <v>41467</v>
      </c>
      <c r="C4251" t="s">
        <v>2328</v>
      </c>
      <c r="D4251" t="s">
        <v>73</v>
      </c>
      <c r="E4251" t="s">
        <v>422</v>
      </c>
      <c r="F4251" t="s">
        <v>423</v>
      </c>
      <c r="G4251" t="s">
        <v>76</v>
      </c>
      <c r="H4251" t="s">
        <v>21</v>
      </c>
      <c r="I4251" t="s">
        <v>32</v>
      </c>
      <c r="J4251" t="s">
        <v>107</v>
      </c>
      <c r="K4251" t="s">
        <v>147</v>
      </c>
      <c r="L4251" t="s">
        <v>5390</v>
      </c>
      <c r="M4251" s="2">
        <v>0</v>
      </c>
      <c r="N4251" s="3">
        <v>297</v>
      </c>
      <c r="O4251" s="3">
        <v>56</v>
      </c>
      <c r="P4251">
        <v>2</v>
      </c>
      <c r="Q4251" t="s">
        <v>7881</v>
      </c>
    </row>
    <row r="4252" spans="1:17" x14ac:dyDescent="0.25">
      <c r="A4252" t="s">
        <v>5389</v>
      </c>
      <c r="B4252" s="1">
        <v>41467</v>
      </c>
      <c r="C4252" t="s">
        <v>2328</v>
      </c>
      <c r="D4252" t="s">
        <v>73</v>
      </c>
      <c r="E4252" t="s">
        <v>422</v>
      </c>
      <c r="F4252" t="s">
        <v>423</v>
      </c>
      <c r="G4252" t="s">
        <v>76</v>
      </c>
      <c r="H4252" t="s">
        <v>21</v>
      </c>
      <c r="I4252" t="s">
        <v>32</v>
      </c>
      <c r="J4252" t="s">
        <v>107</v>
      </c>
      <c r="K4252" t="s">
        <v>147</v>
      </c>
      <c r="L4252" t="s">
        <v>1951</v>
      </c>
      <c r="M4252" s="2">
        <v>0</v>
      </c>
      <c r="N4252" s="3">
        <v>723</v>
      </c>
      <c r="O4252" s="3">
        <v>7</v>
      </c>
      <c r="P4252">
        <v>2</v>
      </c>
      <c r="Q4252" t="s">
        <v>7880</v>
      </c>
    </row>
    <row r="4253" spans="1:17" x14ac:dyDescent="0.25">
      <c r="A4253" t="s">
        <v>5391</v>
      </c>
      <c r="B4253" s="1">
        <v>41467</v>
      </c>
      <c r="C4253" t="s">
        <v>3830</v>
      </c>
      <c r="D4253" t="s">
        <v>38</v>
      </c>
      <c r="E4253" t="s">
        <v>178</v>
      </c>
      <c r="F4253" t="s">
        <v>385</v>
      </c>
      <c r="G4253" t="s">
        <v>41</v>
      </c>
      <c r="H4253" t="s">
        <v>21</v>
      </c>
      <c r="I4253" t="s">
        <v>32</v>
      </c>
      <c r="J4253" t="s">
        <v>24</v>
      </c>
      <c r="K4253" t="s">
        <v>169</v>
      </c>
      <c r="L4253" t="s">
        <v>3622</v>
      </c>
      <c r="M4253" s="2">
        <v>0</v>
      </c>
      <c r="N4253" s="3">
        <v>209</v>
      </c>
      <c r="O4253" s="3">
        <v>2</v>
      </c>
      <c r="P4253">
        <v>7</v>
      </c>
      <c r="Q4253" t="s">
        <v>7880</v>
      </c>
    </row>
    <row r="4254" spans="1:17" x14ac:dyDescent="0.25">
      <c r="A4254" t="s">
        <v>5391</v>
      </c>
      <c r="B4254" s="1">
        <v>41467</v>
      </c>
      <c r="C4254" t="s">
        <v>3830</v>
      </c>
      <c r="D4254" t="s">
        <v>38</v>
      </c>
      <c r="E4254" t="s">
        <v>178</v>
      </c>
      <c r="F4254" t="s">
        <v>385</v>
      </c>
      <c r="G4254" t="s">
        <v>41</v>
      </c>
      <c r="H4254" t="s">
        <v>21</v>
      </c>
      <c r="I4254" t="s">
        <v>32</v>
      </c>
      <c r="J4254" t="s">
        <v>24</v>
      </c>
      <c r="K4254" t="s">
        <v>50</v>
      </c>
      <c r="L4254" t="s">
        <v>335</v>
      </c>
      <c r="M4254" s="2">
        <v>0.1</v>
      </c>
      <c r="N4254" s="3">
        <v>164</v>
      </c>
      <c r="O4254" s="3">
        <v>71</v>
      </c>
      <c r="P4254">
        <v>3</v>
      </c>
      <c r="Q4254" t="s">
        <v>7880</v>
      </c>
    </row>
    <row r="4255" spans="1:17" x14ac:dyDescent="0.25">
      <c r="A4255" t="s">
        <v>5392</v>
      </c>
      <c r="B4255" s="1">
        <v>41467</v>
      </c>
      <c r="C4255" t="s">
        <v>3274</v>
      </c>
      <c r="D4255" t="s">
        <v>417</v>
      </c>
      <c r="E4255" t="s">
        <v>418</v>
      </c>
      <c r="F4255" t="s">
        <v>3595</v>
      </c>
      <c r="G4255" t="s">
        <v>20</v>
      </c>
      <c r="H4255" t="s">
        <v>47</v>
      </c>
      <c r="I4255" t="s">
        <v>32</v>
      </c>
      <c r="J4255" t="s">
        <v>34</v>
      </c>
      <c r="K4255" t="s">
        <v>97</v>
      </c>
      <c r="L4255" t="s">
        <v>1513</v>
      </c>
      <c r="M4255" s="2">
        <v>0.5</v>
      </c>
      <c r="N4255" s="3">
        <v>122</v>
      </c>
      <c r="O4255" s="3">
        <v>-7</v>
      </c>
      <c r="P4255">
        <v>3</v>
      </c>
      <c r="Q4255" t="s">
        <v>7881</v>
      </c>
    </row>
    <row r="4256" spans="1:17" x14ac:dyDescent="0.25">
      <c r="A4256" t="s">
        <v>5393</v>
      </c>
      <c r="B4256" s="1">
        <v>41468</v>
      </c>
      <c r="C4256" t="s">
        <v>2752</v>
      </c>
      <c r="D4256" t="s">
        <v>86</v>
      </c>
      <c r="E4256" t="s">
        <v>2141</v>
      </c>
      <c r="F4256" t="s">
        <v>3289</v>
      </c>
      <c r="G4256" t="s">
        <v>76</v>
      </c>
      <c r="H4256" t="s">
        <v>47</v>
      </c>
      <c r="I4256" t="s">
        <v>32</v>
      </c>
      <c r="J4256" t="s">
        <v>34</v>
      </c>
      <c r="K4256" t="s">
        <v>218</v>
      </c>
      <c r="L4256" t="s">
        <v>1128</v>
      </c>
      <c r="M4256" s="2">
        <v>0</v>
      </c>
      <c r="N4256" s="3">
        <v>51</v>
      </c>
      <c r="O4256" s="3">
        <v>6</v>
      </c>
      <c r="P4256">
        <v>1</v>
      </c>
      <c r="Q4256" t="s">
        <v>7880</v>
      </c>
    </row>
    <row r="4257" spans="1:17" x14ac:dyDescent="0.25">
      <c r="A4257" t="s">
        <v>5394</v>
      </c>
      <c r="B4257" s="1">
        <v>41469</v>
      </c>
      <c r="C4257" t="s">
        <v>3113</v>
      </c>
      <c r="D4257" t="s">
        <v>38</v>
      </c>
      <c r="E4257" t="s">
        <v>178</v>
      </c>
      <c r="F4257" t="s">
        <v>3358</v>
      </c>
      <c r="G4257" t="s">
        <v>41</v>
      </c>
      <c r="H4257" t="s">
        <v>31</v>
      </c>
      <c r="I4257" t="s">
        <v>32</v>
      </c>
      <c r="J4257" t="s">
        <v>24</v>
      </c>
      <c r="K4257" t="s">
        <v>78</v>
      </c>
      <c r="L4257" t="s">
        <v>587</v>
      </c>
      <c r="M4257" s="2">
        <v>0</v>
      </c>
      <c r="N4257" s="3">
        <v>201</v>
      </c>
      <c r="O4257" s="3">
        <v>12</v>
      </c>
      <c r="P4257">
        <v>4</v>
      </c>
      <c r="Q4257" t="s">
        <v>7880</v>
      </c>
    </row>
    <row r="4258" spans="1:17" x14ac:dyDescent="0.25">
      <c r="A4258" t="s">
        <v>5395</v>
      </c>
      <c r="B4258" s="1">
        <v>41470</v>
      </c>
      <c r="C4258" t="s">
        <v>1652</v>
      </c>
      <c r="D4258" t="s">
        <v>86</v>
      </c>
      <c r="E4258" t="s">
        <v>156</v>
      </c>
      <c r="F4258" t="s">
        <v>770</v>
      </c>
      <c r="G4258" t="s">
        <v>76</v>
      </c>
      <c r="H4258" t="s">
        <v>21</v>
      </c>
      <c r="I4258" t="s">
        <v>95</v>
      </c>
      <c r="J4258" t="s">
        <v>34</v>
      </c>
      <c r="K4258" t="s">
        <v>218</v>
      </c>
      <c r="L4258" t="s">
        <v>408</v>
      </c>
      <c r="M4258" s="2">
        <v>0</v>
      </c>
      <c r="N4258" s="3">
        <v>154</v>
      </c>
      <c r="O4258" s="3">
        <v>45</v>
      </c>
      <c r="P4258">
        <v>3</v>
      </c>
      <c r="Q4258" t="s">
        <v>7880</v>
      </c>
    </row>
    <row r="4259" spans="1:17" x14ac:dyDescent="0.25">
      <c r="A4259" t="s">
        <v>5395</v>
      </c>
      <c r="B4259" s="1">
        <v>41470</v>
      </c>
      <c r="C4259" t="s">
        <v>1652</v>
      </c>
      <c r="D4259" t="s">
        <v>86</v>
      </c>
      <c r="E4259" t="s">
        <v>156</v>
      </c>
      <c r="F4259" t="s">
        <v>770</v>
      </c>
      <c r="G4259" t="s">
        <v>76</v>
      </c>
      <c r="H4259" t="s">
        <v>21</v>
      </c>
      <c r="I4259" t="s">
        <v>95</v>
      </c>
      <c r="J4259" t="s">
        <v>24</v>
      </c>
      <c r="K4259" t="s">
        <v>50</v>
      </c>
      <c r="L4259" t="s">
        <v>1095</v>
      </c>
      <c r="M4259" s="2">
        <v>0.1</v>
      </c>
      <c r="N4259" s="3">
        <v>1333</v>
      </c>
      <c r="O4259" s="3">
        <v>548</v>
      </c>
      <c r="P4259">
        <v>11</v>
      </c>
      <c r="Q4259" t="s">
        <v>7881</v>
      </c>
    </row>
    <row r="4260" spans="1:17" x14ac:dyDescent="0.25">
      <c r="A4260" t="s">
        <v>5395</v>
      </c>
      <c r="B4260" s="1">
        <v>41470</v>
      </c>
      <c r="C4260" t="s">
        <v>1652</v>
      </c>
      <c r="D4260" t="s">
        <v>86</v>
      </c>
      <c r="E4260" t="s">
        <v>156</v>
      </c>
      <c r="F4260" t="s">
        <v>770</v>
      </c>
      <c r="G4260" t="s">
        <v>76</v>
      </c>
      <c r="H4260" t="s">
        <v>21</v>
      </c>
      <c r="I4260" t="s">
        <v>95</v>
      </c>
      <c r="J4260" t="s">
        <v>107</v>
      </c>
      <c r="K4260" t="s">
        <v>136</v>
      </c>
      <c r="L4260" t="s">
        <v>5396</v>
      </c>
      <c r="M4260" s="2">
        <v>0.1</v>
      </c>
      <c r="N4260" s="3">
        <v>1331</v>
      </c>
      <c r="O4260" s="3">
        <v>-104</v>
      </c>
      <c r="P4260">
        <v>12</v>
      </c>
      <c r="Q4260" t="s">
        <v>7880</v>
      </c>
    </row>
    <row r="4261" spans="1:17" x14ac:dyDescent="0.25">
      <c r="A4261" t="s">
        <v>5397</v>
      </c>
      <c r="B4261" s="1">
        <v>41470</v>
      </c>
      <c r="C4261" t="s">
        <v>1591</v>
      </c>
      <c r="D4261" t="s">
        <v>38</v>
      </c>
      <c r="E4261" t="s">
        <v>495</v>
      </c>
      <c r="F4261" t="s">
        <v>5398</v>
      </c>
      <c r="G4261" t="s">
        <v>41</v>
      </c>
      <c r="H4261" t="s">
        <v>31</v>
      </c>
      <c r="I4261" t="s">
        <v>22</v>
      </c>
      <c r="J4261" t="s">
        <v>34</v>
      </c>
      <c r="K4261" t="s">
        <v>97</v>
      </c>
      <c r="L4261" t="s">
        <v>5399</v>
      </c>
      <c r="M4261" s="2">
        <v>0.1</v>
      </c>
      <c r="N4261" s="3">
        <v>2959</v>
      </c>
      <c r="O4261" s="3">
        <v>953</v>
      </c>
      <c r="P4261">
        <v>7</v>
      </c>
      <c r="Q4261" t="s">
        <v>7880</v>
      </c>
    </row>
    <row r="4262" spans="1:17" x14ac:dyDescent="0.25">
      <c r="A4262" t="s">
        <v>5400</v>
      </c>
      <c r="B4262" s="1">
        <v>41470</v>
      </c>
      <c r="C4262" t="s">
        <v>782</v>
      </c>
      <c r="D4262" t="s">
        <v>28</v>
      </c>
      <c r="E4262" t="s">
        <v>664</v>
      </c>
      <c r="F4262" t="s">
        <v>1349</v>
      </c>
      <c r="G4262" t="s">
        <v>20</v>
      </c>
      <c r="H4262" t="s">
        <v>31</v>
      </c>
      <c r="I4262" t="s">
        <v>54</v>
      </c>
      <c r="J4262" t="s">
        <v>24</v>
      </c>
      <c r="K4262" t="s">
        <v>43</v>
      </c>
      <c r="L4262" t="s">
        <v>56</v>
      </c>
      <c r="M4262" s="2">
        <v>0</v>
      </c>
      <c r="N4262" s="3">
        <v>52</v>
      </c>
      <c r="O4262" s="3">
        <v>19</v>
      </c>
      <c r="P4262">
        <v>1</v>
      </c>
      <c r="Q4262" t="s">
        <v>7880</v>
      </c>
    </row>
    <row r="4263" spans="1:17" x14ac:dyDescent="0.25">
      <c r="A4263" t="s">
        <v>5400</v>
      </c>
      <c r="B4263" s="1">
        <v>41470</v>
      </c>
      <c r="C4263" t="s">
        <v>782</v>
      </c>
      <c r="D4263" t="s">
        <v>28</v>
      </c>
      <c r="E4263" t="s">
        <v>664</v>
      </c>
      <c r="F4263" t="s">
        <v>1349</v>
      </c>
      <c r="G4263" t="s">
        <v>20</v>
      </c>
      <c r="H4263" t="s">
        <v>31</v>
      </c>
      <c r="I4263" t="s">
        <v>54</v>
      </c>
      <c r="J4263" t="s">
        <v>24</v>
      </c>
      <c r="K4263" t="s">
        <v>145</v>
      </c>
      <c r="L4263" t="s">
        <v>5401</v>
      </c>
      <c r="M4263" s="2">
        <v>0</v>
      </c>
      <c r="N4263" s="3">
        <v>49</v>
      </c>
      <c r="O4263" s="3">
        <v>9</v>
      </c>
      <c r="P4263">
        <v>2</v>
      </c>
      <c r="Q4263" t="s">
        <v>7880</v>
      </c>
    </row>
    <row r="4264" spans="1:17" x14ac:dyDescent="0.25">
      <c r="A4264" t="s">
        <v>5402</v>
      </c>
      <c r="B4264" s="1">
        <v>41470</v>
      </c>
      <c r="C4264" t="s">
        <v>1381</v>
      </c>
      <c r="D4264" t="s">
        <v>38</v>
      </c>
      <c r="E4264" t="s">
        <v>660</v>
      </c>
      <c r="F4264" t="s">
        <v>4037</v>
      </c>
      <c r="G4264" t="s">
        <v>41</v>
      </c>
      <c r="H4264" t="s">
        <v>47</v>
      </c>
      <c r="I4264" t="s">
        <v>32</v>
      </c>
      <c r="J4264" t="s">
        <v>24</v>
      </c>
      <c r="K4264" t="s">
        <v>43</v>
      </c>
      <c r="L4264" t="s">
        <v>2046</v>
      </c>
      <c r="M4264" s="2">
        <v>0</v>
      </c>
      <c r="N4264" s="3">
        <v>70</v>
      </c>
      <c r="O4264" s="3">
        <v>24</v>
      </c>
      <c r="P4264">
        <v>3</v>
      </c>
      <c r="Q4264" t="s">
        <v>7880</v>
      </c>
    </row>
    <row r="4265" spans="1:17" x14ac:dyDescent="0.25">
      <c r="A4265" t="s">
        <v>5403</v>
      </c>
      <c r="B4265" s="1">
        <v>41471</v>
      </c>
      <c r="C4265" t="s">
        <v>1052</v>
      </c>
      <c r="D4265" t="s">
        <v>101</v>
      </c>
      <c r="E4265" t="s">
        <v>291</v>
      </c>
      <c r="F4265" t="s">
        <v>596</v>
      </c>
      <c r="G4265" t="s">
        <v>41</v>
      </c>
      <c r="H4265" t="s">
        <v>47</v>
      </c>
      <c r="I4265" t="s">
        <v>22</v>
      </c>
      <c r="J4265" t="s">
        <v>24</v>
      </c>
      <c r="K4265" t="s">
        <v>50</v>
      </c>
      <c r="L4265" t="s">
        <v>507</v>
      </c>
      <c r="M4265" s="2">
        <v>0.1</v>
      </c>
      <c r="N4265" s="3">
        <v>245</v>
      </c>
      <c r="O4265" s="3">
        <v>30</v>
      </c>
      <c r="P4265">
        <v>2</v>
      </c>
      <c r="Q4265" t="s">
        <v>7881</v>
      </c>
    </row>
    <row r="4266" spans="1:17" x14ac:dyDescent="0.25">
      <c r="A4266" t="s">
        <v>5404</v>
      </c>
      <c r="B4266" s="1">
        <v>41472</v>
      </c>
      <c r="C4266" t="s">
        <v>1986</v>
      </c>
      <c r="D4266" t="s">
        <v>86</v>
      </c>
      <c r="E4266" t="s">
        <v>226</v>
      </c>
      <c r="F4266" t="s">
        <v>226</v>
      </c>
      <c r="G4266" t="s">
        <v>76</v>
      </c>
      <c r="H4266" t="s">
        <v>21</v>
      </c>
      <c r="I4266" t="s">
        <v>54</v>
      </c>
      <c r="J4266" t="s">
        <v>34</v>
      </c>
      <c r="K4266" t="s">
        <v>89</v>
      </c>
      <c r="L4266" t="s">
        <v>5405</v>
      </c>
      <c r="M4266" s="2">
        <v>0.6</v>
      </c>
      <c r="N4266" s="3">
        <v>215</v>
      </c>
      <c r="O4266" s="3">
        <v>-247</v>
      </c>
      <c r="P4266">
        <v>2</v>
      </c>
      <c r="Q4266" t="s">
        <v>7880</v>
      </c>
    </row>
    <row r="4267" spans="1:17" x14ac:dyDescent="0.25">
      <c r="A4267" t="s">
        <v>5404</v>
      </c>
      <c r="B4267" s="1">
        <v>41472</v>
      </c>
      <c r="C4267" t="s">
        <v>1986</v>
      </c>
      <c r="D4267" t="s">
        <v>86</v>
      </c>
      <c r="E4267" t="s">
        <v>226</v>
      </c>
      <c r="F4267" t="s">
        <v>226</v>
      </c>
      <c r="G4267" t="s">
        <v>76</v>
      </c>
      <c r="H4267" t="s">
        <v>21</v>
      </c>
      <c r="I4267" t="s">
        <v>54</v>
      </c>
      <c r="J4267" t="s">
        <v>24</v>
      </c>
      <c r="K4267" t="s">
        <v>43</v>
      </c>
      <c r="L4267" t="s">
        <v>2970</v>
      </c>
      <c r="M4267" s="2">
        <v>0</v>
      </c>
      <c r="N4267" s="3">
        <v>191</v>
      </c>
      <c r="O4267" s="3">
        <v>32</v>
      </c>
      <c r="P4267">
        <v>7</v>
      </c>
      <c r="Q4267" t="s">
        <v>7881</v>
      </c>
    </row>
    <row r="4268" spans="1:17" x14ac:dyDescent="0.25">
      <c r="A4268" t="s">
        <v>5406</v>
      </c>
      <c r="B4268" s="1">
        <v>41473</v>
      </c>
      <c r="C4268" t="s">
        <v>2709</v>
      </c>
      <c r="D4268" t="s">
        <v>28</v>
      </c>
      <c r="E4268" t="s">
        <v>664</v>
      </c>
      <c r="F4268" t="s">
        <v>665</v>
      </c>
      <c r="G4268" t="s">
        <v>20</v>
      </c>
      <c r="H4268" t="s">
        <v>31</v>
      </c>
      <c r="I4268" t="s">
        <v>54</v>
      </c>
      <c r="J4268" t="s">
        <v>24</v>
      </c>
      <c r="K4268" t="s">
        <v>63</v>
      </c>
      <c r="L4268" t="s">
        <v>1202</v>
      </c>
      <c r="M4268" s="2">
        <v>0</v>
      </c>
      <c r="N4268" s="3">
        <v>48</v>
      </c>
      <c r="O4268" s="3">
        <v>9</v>
      </c>
      <c r="P4268">
        <v>4</v>
      </c>
      <c r="Q4268" t="s">
        <v>7881</v>
      </c>
    </row>
    <row r="4269" spans="1:17" x14ac:dyDescent="0.25">
      <c r="A4269" t="s">
        <v>5407</v>
      </c>
      <c r="B4269" s="1">
        <v>41473</v>
      </c>
      <c r="C4269" t="s">
        <v>2764</v>
      </c>
      <c r="D4269" t="s">
        <v>500</v>
      </c>
      <c r="E4269" t="s">
        <v>501</v>
      </c>
      <c r="F4269" t="s">
        <v>502</v>
      </c>
      <c r="G4269" t="s">
        <v>20</v>
      </c>
      <c r="H4269" t="s">
        <v>31</v>
      </c>
      <c r="I4269" t="s">
        <v>32</v>
      </c>
      <c r="J4269" t="s">
        <v>107</v>
      </c>
      <c r="K4269" t="s">
        <v>186</v>
      </c>
      <c r="L4269" t="s">
        <v>5189</v>
      </c>
      <c r="M4269" s="2">
        <v>0</v>
      </c>
      <c r="N4269" s="3">
        <v>224</v>
      </c>
      <c r="O4269" s="3">
        <v>105</v>
      </c>
      <c r="P4269">
        <v>2</v>
      </c>
      <c r="Q4269" t="s">
        <v>7880</v>
      </c>
    </row>
    <row r="4270" spans="1:17" x14ac:dyDescent="0.25">
      <c r="A4270" t="s">
        <v>5407</v>
      </c>
      <c r="B4270" s="1">
        <v>41473</v>
      </c>
      <c r="C4270" t="s">
        <v>2764</v>
      </c>
      <c r="D4270" t="s">
        <v>500</v>
      </c>
      <c r="E4270" t="s">
        <v>501</v>
      </c>
      <c r="F4270" t="s">
        <v>502</v>
      </c>
      <c r="G4270" t="s">
        <v>20</v>
      </c>
      <c r="H4270" t="s">
        <v>31</v>
      </c>
      <c r="I4270" t="s">
        <v>32</v>
      </c>
      <c r="J4270" t="s">
        <v>107</v>
      </c>
      <c r="K4270" t="s">
        <v>108</v>
      </c>
      <c r="L4270" t="s">
        <v>5408</v>
      </c>
      <c r="M4270" s="2">
        <v>0</v>
      </c>
      <c r="N4270" s="3">
        <v>769</v>
      </c>
      <c r="O4270" s="3">
        <v>169</v>
      </c>
      <c r="P4270">
        <v>3</v>
      </c>
      <c r="Q4270" t="s">
        <v>7881</v>
      </c>
    </row>
    <row r="4271" spans="1:17" x14ac:dyDescent="0.25">
      <c r="A4271" t="s">
        <v>5409</v>
      </c>
      <c r="B4271" s="1">
        <v>41475</v>
      </c>
      <c r="C4271" t="s">
        <v>1682</v>
      </c>
      <c r="D4271" t="s">
        <v>73</v>
      </c>
      <c r="E4271" t="s">
        <v>172</v>
      </c>
      <c r="F4271" t="s">
        <v>1960</v>
      </c>
      <c r="G4271" t="s">
        <v>76</v>
      </c>
      <c r="H4271" t="s">
        <v>31</v>
      </c>
      <c r="I4271" t="s">
        <v>32</v>
      </c>
      <c r="J4271" t="s">
        <v>34</v>
      </c>
      <c r="K4271" t="s">
        <v>97</v>
      </c>
      <c r="L4271" t="s">
        <v>2651</v>
      </c>
      <c r="M4271" s="2">
        <v>0.6</v>
      </c>
      <c r="N4271" s="3">
        <v>920</v>
      </c>
      <c r="O4271" s="3">
        <v>-575</v>
      </c>
      <c r="P4271">
        <v>5</v>
      </c>
      <c r="Q4271" t="s">
        <v>7881</v>
      </c>
    </row>
    <row r="4272" spans="1:17" x14ac:dyDescent="0.25">
      <c r="A4272" t="s">
        <v>5409</v>
      </c>
      <c r="B4272" s="1">
        <v>41475</v>
      </c>
      <c r="C4272" t="s">
        <v>1682</v>
      </c>
      <c r="D4272" t="s">
        <v>73</v>
      </c>
      <c r="E4272" t="s">
        <v>172</v>
      </c>
      <c r="F4272" t="s">
        <v>1960</v>
      </c>
      <c r="G4272" t="s">
        <v>76</v>
      </c>
      <c r="H4272" t="s">
        <v>31</v>
      </c>
      <c r="I4272" t="s">
        <v>32</v>
      </c>
      <c r="J4272" t="s">
        <v>34</v>
      </c>
      <c r="K4272" t="s">
        <v>89</v>
      </c>
      <c r="L4272" t="s">
        <v>5410</v>
      </c>
      <c r="M4272" s="2">
        <v>0.5</v>
      </c>
      <c r="N4272" s="3">
        <v>320</v>
      </c>
      <c r="O4272" s="3">
        <v>-77</v>
      </c>
      <c r="P4272">
        <v>2</v>
      </c>
      <c r="Q4272" t="s">
        <v>7880</v>
      </c>
    </row>
    <row r="4273" spans="1:17" x14ac:dyDescent="0.25">
      <c r="A4273" t="s">
        <v>5409</v>
      </c>
      <c r="B4273" s="1">
        <v>41475</v>
      </c>
      <c r="C4273" t="s">
        <v>1682</v>
      </c>
      <c r="D4273" t="s">
        <v>73</v>
      </c>
      <c r="E4273" t="s">
        <v>172</v>
      </c>
      <c r="F4273" t="s">
        <v>1960</v>
      </c>
      <c r="G4273" t="s">
        <v>76</v>
      </c>
      <c r="H4273" t="s">
        <v>31</v>
      </c>
      <c r="I4273" t="s">
        <v>32</v>
      </c>
      <c r="J4273" t="s">
        <v>24</v>
      </c>
      <c r="K4273" t="s">
        <v>43</v>
      </c>
      <c r="L4273" t="s">
        <v>1562</v>
      </c>
      <c r="M4273" s="2">
        <v>0</v>
      </c>
      <c r="N4273" s="3">
        <v>486</v>
      </c>
      <c r="O4273" s="3">
        <v>209</v>
      </c>
      <c r="P4273">
        <v>10</v>
      </c>
      <c r="Q4273" t="s">
        <v>7881</v>
      </c>
    </row>
    <row r="4274" spans="1:17" x14ac:dyDescent="0.25">
      <c r="A4274" t="s">
        <v>5409</v>
      </c>
      <c r="B4274" s="1">
        <v>41475</v>
      </c>
      <c r="C4274" t="s">
        <v>1682</v>
      </c>
      <c r="D4274" t="s">
        <v>73</v>
      </c>
      <c r="E4274" t="s">
        <v>172</v>
      </c>
      <c r="F4274" t="s">
        <v>1960</v>
      </c>
      <c r="G4274" t="s">
        <v>76</v>
      </c>
      <c r="H4274" t="s">
        <v>31</v>
      </c>
      <c r="I4274" t="s">
        <v>32</v>
      </c>
      <c r="J4274" t="s">
        <v>24</v>
      </c>
      <c r="K4274" t="s">
        <v>25</v>
      </c>
      <c r="L4274" t="s">
        <v>3146</v>
      </c>
      <c r="M4274" s="2">
        <v>0</v>
      </c>
      <c r="N4274" s="3">
        <v>165</v>
      </c>
      <c r="O4274" s="3">
        <v>59</v>
      </c>
      <c r="P4274">
        <v>9</v>
      </c>
      <c r="Q4274" t="s">
        <v>7880</v>
      </c>
    </row>
    <row r="4275" spans="1:17" x14ac:dyDescent="0.25">
      <c r="A4275" t="s">
        <v>5411</v>
      </c>
      <c r="B4275" s="1">
        <v>41477</v>
      </c>
      <c r="C4275" t="s">
        <v>2830</v>
      </c>
      <c r="D4275" t="s">
        <v>86</v>
      </c>
      <c r="E4275" t="s">
        <v>156</v>
      </c>
      <c r="F4275" t="s">
        <v>1576</v>
      </c>
      <c r="G4275" t="s">
        <v>76</v>
      </c>
      <c r="H4275" t="s">
        <v>47</v>
      </c>
      <c r="I4275" t="s">
        <v>22</v>
      </c>
      <c r="J4275" t="s">
        <v>24</v>
      </c>
      <c r="K4275" t="s">
        <v>63</v>
      </c>
      <c r="L4275" t="s">
        <v>5412</v>
      </c>
      <c r="M4275" s="2">
        <v>0</v>
      </c>
      <c r="N4275" s="3">
        <v>14</v>
      </c>
      <c r="O4275" s="3">
        <v>7</v>
      </c>
      <c r="P4275">
        <v>1</v>
      </c>
      <c r="Q4275" t="s">
        <v>7880</v>
      </c>
    </row>
    <row r="4276" spans="1:17" x14ac:dyDescent="0.25">
      <c r="A4276" t="s">
        <v>5411</v>
      </c>
      <c r="B4276" s="1">
        <v>41477</v>
      </c>
      <c r="C4276" t="s">
        <v>2830</v>
      </c>
      <c r="D4276" t="s">
        <v>86</v>
      </c>
      <c r="E4276" t="s">
        <v>156</v>
      </c>
      <c r="F4276" t="s">
        <v>1576</v>
      </c>
      <c r="G4276" t="s">
        <v>76</v>
      </c>
      <c r="H4276" t="s">
        <v>47</v>
      </c>
      <c r="I4276" t="s">
        <v>22</v>
      </c>
      <c r="J4276" t="s">
        <v>24</v>
      </c>
      <c r="K4276" t="s">
        <v>50</v>
      </c>
      <c r="L4276" t="s">
        <v>2904</v>
      </c>
      <c r="M4276" s="2">
        <v>0.1</v>
      </c>
      <c r="N4276" s="3">
        <v>420</v>
      </c>
      <c r="O4276" s="3">
        <v>159</v>
      </c>
      <c r="P4276">
        <v>8</v>
      </c>
      <c r="Q4276" t="s">
        <v>7881</v>
      </c>
    </row>
    <row r="4277" spans="1:17" x14ac:dyDescent="0.25">
      <c r="A4277" t="s">
        <v>5413</v>
      </c>
      <c r="B4277" s="1">
        <v>41477</v>
      </c>
      <c r="C4277" t="s">
        <v>624</v>
      </c>
      <c r="D4277" t="s">
        <v>101</v>
      </c>
      <c r="E4277" t="s">
        <v>102</v>
      </c>
      <c r="F4277" t="s">
        <v>3416</v>
      </c>
      <c r="G4277" t="s">
        <v>41</v>
      </c>
      <c r="H4277" t="s">
        <v>31</v>
      </c>
      <c r="I4277" t="s">
        <v>32</v>
      </c>
      <c r="J4277" t="s">
        <v>24</v>
      </c>
      <c r="K4277" t="s">
        <v>43</v>
      </c>
      <c r="L4277" t="s">
        <v>904</v>
      </c>
      <c r="M4277" s="2">
        <v>0</v>
      </c>
      <c r="N4277" s="3">
        <v>84</v>
      </c>
      <c r="O4277" s="3">
        <v>30</v>
      </c>
      <c r="P4277">
        <v>5</v>
      </c>
      <c r="Q4277" t="s">
        <v>7881</v>
      </c>
    </row>
    <row r="4278" spans="1:17" x14ac:dyDescent="0.25">
      <c r="A4278" t="s">
        <v>5414</v>
      </c>
      <c r="B4278" s="1">
        <v>41477</v>
      </c>
      <c r="C4278" t="s">
        <v>1161</v>
      </c>
      <c r="D4278" t="s">
        <v>150</v>
      </c>
      <c r="E4278" t="s">
        <v>161</v>
      </c>
      <c r="F4278" t="s">
        <v>1213</v>
      </c>
      <c r="G4278" t="s">
        <v>20</v>
      </c>
      <c r="H4278" t="s">
        <v>31</v>
      </c>
      <c r="I4278" t="s">
        <v>32</v>
      </c>
      <c r="J4278" t="s">
        <v>24</v>
      </c>
      <c r="K4278" t="s">
        <v>50</v>
      </c>
      <c r="L4278" t="s">
        <v>520</v>
      </c>
      <c r="M4278" s="2">
        <v>0.5</v>
      </c>
      <c r="N4278" s="3">
        <v>192</v>
      </c>
      <c r="O4278" s="3">
        <v>-123</v>
      </c>
      <c r="P4278">
        <v>3</v>
      </c>
      <c r="Q4278" t="s">
        <v>7881</v>
      </c>
    </row>
    <row r="4279" spans="1:17" x14ac:dyDescent="0.25">
      <c r="A4279" t="s">
        <v>5414</v>
      </c>
      <c r="B4279" s="1">
        <v>41477</v>
      </c>
      <c r="C4279" t="s">
        <v>1161</v>
      </c>
      <c r="D4279" t="s">
        <v>150</v>
      </c>
      <c r="E4279" t="s">
        <v>161</v>
      </c>
      <c r="F4279" t="s">
        <v>1213</v>
      </c>
      <c r="G4279" t="s">
        <v>20</v>
      </c>
      <c r="H4279" t="s">
        <v>31</v>
      </c>
      <c r="I4279" t="s">
        <v>32</v>
      </c>
      <c r="J4279" t="s">
        <v>24</v>
      </c>
      <c r="K4279" t="s">
        <v>145</v>
      </c>
      <c r="L4279" t="s">
        <v>1436</v>
      </c>
      <c r="M4279" s="2">
        <v>0.5</v>
      </c>
      <c r="N4279" s="3">
        <v>103</v>
      </c>
      <c r="O4279" s="3">
        <v>-2</v>
      </c>
      <c r="P4279">
        <v>5</v>
      </c>
      <c r="Q4279" t="s">
        <v>7881</v>
      </c>
    </row>
    <row r="4280" spans="1:17" x14ac:dyDescent="0.25">
      <c r="A4280" t="s">
        <v>5415</v>
      </c>
      <c r="B4280" s="1">
        <v>41477</v>
      </c>
      <c r="C4280" t="s">
        <v>1013</v>
      </c>
      <c r="D4280" t="s">
        <v>101</v>
      </c>
      <c r="E4280" t="s">
        <v>1289</v>
      </c>
      <c r="F4280" t="s">
        <v>5416</v>
      </c>
      <c r="G4280" t="s">
        <v>41</v>
      </c>
      <c r="H4280" t="s">
        <v>31</v>
      </c>
      <c r="I4280" t="s">
        <v>32</v>
      </c>
      <c r="J4280" t="s">
        <v>107</v>
      </c>
      <c r="K4280" t="s">
        <v>147</v>
      </c>
      <c r="L4280" t="s">
        <v>2965</v>
      </c>
      <c r="M4280" s="2">
        <v>0</v>
      </c>
      <c r="N4280" s="3">
        <v>757</v>
      </c>
      <c r="O4280" s="3">
        <v>371</v>
      </c>
      <c r="P4280">
        <v>2</v>
      </c>
      <c r="Q4280" t="s">
        <v>7881</v>
      </c>
    </row>
    <row r="4281" spans="1:17" x14ac:dyDescent="0.25">
      <c r="A4281" t="s">
        <v>5414</v>
      </c>
      <c r="B4281" s="1">
        <v>41477</v>
      </c>
      <c r="C4281" t="s">
        <v>1161</v>
      </c>
      <c r="D4281" t="s">
        <v>150</v>
      </c>
      <c r="E4281" t="s">
        <v>161</v>
      </c>
      <c r="F4281" t="s">
        <v>1213</v>
      </c>
      <c r="G4281" t="s">
        <v>20</v>
      </c>
      <c r="H4281" t="s">
        <v>31</v>
      </c>
      <c r="I4281" t="s">
        <v>32</v>
      </c>
      <c r="J4281" t="s">
        <v>107</v>
      </c>
      <c r="K4281" t="s">
        <v>108</v>
      </c>
      <c r="L4281" t="s">
        <v>3005</v>
      </c>
      <c r="M4281" s="2">
        <v>0.5</v>
      </c>
      <c r="N4281" s="3">
        <v>431</v>
      </c>
      <c r="O4281" s="3">
        <v>-103</v>
      </c>
      <c r="P4281">
        <v>5</v>
      </c>
      <c r="Q4281" t="s">
        <v>7881</v>
      </c>
    </row>
    <row r="4282" spans="1:17" x14ac:dyDescent="0.25">
      <c r="A4282" t="s">
        <v>5417</v>
      </c>
      <c r="B4282" s="1">
        <v>41477</v>
      </c>
      <c r="C4282" t="s">
        <v>947</v>
      </c>
      <c r="D4282" t="s">
        <v>101</v>
      </c>
      <c r="E4282" t="s">
        <v>471</v>
      </c>
      <c r="F4282" t="s">
        <v>867</v>
      </c>
      <c r="G4282" t="s">
        <v>41</v>
      </c>
      <c r="H4282" t="s">
        <v>31</v>
      </c>
      <c r="I4282" t="s">
        <v>32</v>
      </c>
      <c r="J4282" t="s">
        <v>24</v>
      </c>
      <c r="K4282" t="s">
        <v>50</v>
      </c>
      <c r="L4282" t="s">
        <v>739</v>
      </c>
      <c r="M4282" s="2">
        <v>0.1</v>
      </c>
      <c r="N4282" s="3">
        <v>86</v>
      </c>
      <c r="O4282" s="3">
        <v>-8</v>
      </c>
      <c r="P4282">
        <v>4</v>
      </c>
      <c r="Q4282" t="s">
        <v>7880</v>
      </c>
    </row>
    <row r="4283" spans="1:17" x14ac:dyDescent="0.25">
      <c r="A4283" t="s">
        <v>5417</v>
      </c>
      <c r="B4283" s="1">
        <v>41477</v>
      </c>
      <c r="C4283" t="s">
        <v>947</v>
      </c>
      <c r="D4283" t="s">
        <v>101</v>
      </c>
      <c r="E4283" t="s">
        <v>471</v>
      </c>
      <c r="F4283" t="s">
        <v>867</v>
      </c>
      <c r="G4283" t="s">
        <v>41</v>
      </c>
      <c r="H4283" t="s">
        <v>31</v>
      </c>
      <c r="I4283" t="s">
        <v>32</v>
      </c>
      <c r="J4283" t="s">
        <v>107</v>
      </c>
      <c r="K4283" t="s">
        <v>147</v>
      </c>
      <c r="L4283" t="s">
        <v>5418</v>
      </c>
      <c r="M4283" s="2">
        <v>0</v>
      </c>
      <c r="N4283" s="3">
        <v>1772</v>
      </c>
      <c r="O4283" s="3">
        <v>0</v>
      </c>
      <c r="P4283">
        <v>6</v>
      </c>
      <c r="Q4283" t="s">
        <v>7881</v>
      </c>
    </row>
    <row r="4284" spans="1:17" x14ac:dyDescent="0.25">
      <c r="A4284" t="s">
        <v>5419</v>
      </c>
      <c r="B4284" s="1">
        <v>41478</v>
      </c>
      <c r="C4284" t="s">
        <v>5132</v>
      </c>
      <c r="D4284" t="s">
        <v>38</v>
      </c>
      <c r="E4284" t="s">
        <v>495</v>
      </c>
      <c r="F4284" t="s">
        <v>930</v>
      </c>
      <c r="G4284" t="s">
        <v>41</v>
      </c>
      <c r="H4284" t="s">
        <v>31</v>
      </c>
      <c r="I4284" t="s">
        <v>54</v>
      </c>
      <c r="J4284" t="s">
        <v>24</v>
      </c>
      <c r="K4284" t="s">
        <v>50</v>
      </c>
      <c r="L4284" t="s">
        <v>3808</v>
      </c>
      <c r="M4284" s="2">
        <v>0.1</v>
      </c>
      <c r="N4284" s="3">
        <v>84</v>
      </c>
      <c r="O4284" s="3">
        <v>10</v>
      </c>
      <c r="P4284">
        <v>4</v>
      </c>
      <c r="Q4284" t="s">
        <v>7881</v>
      </c>
    </row>
    <row r="4285" spans="1:17" x14ac:dyDescent="0.25">
      <c r="A4285" t="s">
        <v>5420</v>
      </c>
      <c r="B4285" s="1">
        <v>41478</v>
      </c>
      <c r="C4285" t="s">
        <v>114</v>
      </c>
      <c r="D4285" t="s">
        <v>73</v>
      </c>
      <c r="E4285" t="s">
        <v>422</v>
      </c>
      <c r="F4285" t="s">
        <v>423</v>
      </c>
      <c r="G4285" t="s">
        <v>76</v>
      </c>
      <c r="H4285" t="s">
        <v>31</v>
      </c>
      <c r="I4285" t="s">
        <v>22</v>
      </c>
      <c r="J4285" t="s">
        <v>107</v>
      </c>
      <c r="K4285" t="s">
        <v>136</v>
      </c>
      <c r="L4285" t="s">
        <v>2750</v>
      </c>
      <c r="M4285" s="2">
        <v>0.4</v>
      </c>
      <c r="N4285" s="3">
        <v>251</v>
      </c>
      <c r="O4285" s="3">
        <v>-63</v>
      </c>
      <c r="P4285">
        <v>3</v>
      </c>
      <c r="Q4285" t="s">
        <v>7881</v>
      </c>
    </row>
    <row r="4286" spans="1:17" x14ac:dyDescent="0.25">
      <c r="A4286" t="s">
        <v>5421</v>
      </c>
      <c r="B4286" s="1">
        <v>41478</v>
      </c>
      <c r="C4286" t="s">
        <v>707</v>
      </c>
      <c r="D4286" t="s">
        <v>189</v>
      </c>
      <c r="E4286" t="s">
        <v>4631</v>
      </c>
      <c r="F4286" t="s">
        <v>4632</v>
      </c>
      <c r="G4286" t="s">
        <v>41</v>
      </c>
      <c r="H4286" t="s">
        <v>21</v>
      </c>
      <c r="I4286" t="s">
        <v>32</v>
      </c>
      <c r="J4286" t="s">
        <v>24</v>
      </c>
      <c r="K4286" t="s">
        <v>43</v>
      </c>
      <c r="L4286" t="s">
        <v>828</v>
      </c>
      <c r="M4286" s="2">
        <v>0</v>
      </c>
      <c r="N4286" s="3">
        <v>280</v>
      </c>
      <c r="O4286" s="3">
        <v>132</v>
      </c>
      <c r="P4286">
        <v>6</v>
      </c>
      <c r="Q4286" t="s">
        <v>7881</v>
      </c>
    </row>
    <row r="4287" spans="1:17" x14ac:dyDescent="0.25">
      <c r="A4287" t="s">
        <v>5421</v>
      </c>
      <c r="B4287" s="1">
        <v>41478</v>
      </c>
      <c r="C4287" t="s">
        <v>707</v>
      </c>
      <c r="D4287" t="s">
        <v>189</v>
      </c>
      <c r="E4287" t="s">
        <v>4631</v>
      </c>
      <c r="F4287" t="s">
        <v>4632</v>
      </c>
      <c r="G4287" t="s">
        <v>41</v>
      </c>
      <c r="H4287" t="s">
        <v>21</v>
      </c>
      <c r="I4287" t="s">
        <v>32</v>
      </c>
      <c r="J4287" t="s">
        <v>24</v>
      </c>
      <c r="K4287" t="s">
        <v>43</v>
      </c>
      <c r="L4287" t="s">
        <v>5152</v>
      </c>
      <c r="M4287" s="2">
        <v>0</v>
      </c>
      <c r="N4287" s="3">
        <v>89</v>
      </c>
      <c r="O4287" s="3">
        <v>17</v>
      </c>
      <c r="P4287">
        <v>2</v>
      </c>
      <c r="Q4287" t="s">
        <v>7881</v>
      </c>
    </row>
    <row r="4288" spans="1:17" x14ac:dyDescent="0.25">
      <c r="A4288" t="s">
        <v>5421</v>
      </c>
      <c r="B4288" s="1">
        <v>41478</v>
      </c>
      <c r="C4288" t="s">
        <v>707</v>
      </c>
      <c r="D4288" t="s">
        <v>189</v>
      </c>
      <c r="E4288" t="s">
        <v>4631</v>
      </c>
      <c r="F4288" t="s">
        <v>4632</v>
      </c>
      <c r="G4288" t="s">
        <v>41</v>
      </c>
      <c r="H4288" t="s">
        <v>21</v>
      </c>
      <c r="I4288" t="s">
        <v>32</v>
      </c>
      <c r="J4288" t="s">
        <v>24</v>
      </c>
      <c r="K4288" t="s">
        <v>78</v>
      </c>
      <c r="L4288" t="s">
        <v>3190</v>
      </c>
      <c r="M4288" s="2">
        <v>0</v>
      </c>
      <c r="N4288" s="3">
        <v>147</v>
      </c>
      <c r="O4288" s="3">
        <v>51</v>
      </c>
      <c r="P4288">
        <v>5</v>
      </c>
      <c r="Q4288" t="s">
        <v>7881</v>
      </c>
    </row>
    <row r="4289" spans="1:17" x14ac:dyDescent="0.25">
      <c r="A4289" t="s">
        <v>5421</v>
      </c>
      <c r="B4289" s="1">
        <v>41478</v>
      </c>
      <c r="C4289" t="s">
        <v>707</v>
      </c>
      <c r="D4289" t="s">
        <v>189</v>
      </c>
      <c r="E4289" t="s">
        <v>4631</v>
      </c>
      <c r="F4289" t="s">
        <v>4632</v>
      </c>
      <c r="G4289" t="s">
        <v>41</v>
      </c>
      <c r="H4289" t="s">
        <v>21</v>
      </c>
      <c r="I4289" t="s">
        <v>32</v>
      </c>
      <c r="J4289" t="s">
        <v>24</v>
      </c>
      <c r="K4289" t="s">
        <v>50</v>
      </c>
      <c r="L4289" t="s">
        <v>520</v>
      </c>
      <c r="M4289" s="2">
        <v>0</v>
      </c>
      <c r="N4289" s="3">
        <v>642</v>
      </c>
      <c r="O4289" s="3">
        <v>276</v>
      </c>
      <c r="P4289">
        <v>5</v>
      </c>
      <c r="Q4289" t="s">
        <v>7881</v>
      </c>
    </row>
    <row r="4290" spans="1:17" x14ac:dyDescent="0.25">
      <c r="A4290" t="s">
        <v>5422</v>
      </c>
      <c r="B4290" s="1">
        <v>41479</v>
      </c>
      <c r="C4290" t="s">
        <v>4358</v>
      </c>
      <c r="D4290" t="s">
        <v>38</v>
      </c>
      <c r="E4290" t="s">
        <v>178</v>
      </c>
      <c r="F4290" t="s">
        <v>385</v>
      </c>
      <c r="G4290" t="s">
        <v>41</v>
      </c>
      <c r="H4290" t="s">
        <v>47</v>
      </c>
      <c r="I4290" t="s">
        <v>32</v>
      </c>
      <c r="J4290" t="s">
        <v>34</v>
      </c>
      <c r="K4290" t="s">
        <v>97</v>
      </c>
      <c r="L4290" t="s">
        <v>1818</v>
      </c>
      <c r="M4290" s="2">
        <v>0.1</v>
      </c>
      <c r="N4290" s="3">
        <v>320</v>
      </c>
      <c r="O4290" s="3">
        <v>82</v>
      </c>
      <c r="P4290">
        <v>2</v>
      </c>
      <c r="Q4290" t="s">
        <v>7880</v>
      </c>
    </row>
    <row r="4291" spans="1:17" x14ac:dyDescent="0.25">
      <c r="A4291" t="s">
        <v>5423</v>
      </c>
      <c r="B4291" s="1">
        <v>41479</v>
      </c>
      <c r="C4291" t="s">
        <v>2999</v>
      </c>
      <c r="D4291" t="s">
        <v>338</v>
      </c>
      <c r="E4291" t="s">
        <v>401</v>
      </c>
      <c r="F4291" t="s">
        <v>402</v>
      </c>
      <c r="G4291" t="s">
        <v>41</v>
      </c>
      <c r="H4291" t="s">
        <v>31</v>
      </c>
      <c r="I4291" t="s">
        <v>32</v>
      </c>
      <c r="J4291" t="s">
        <v>24</v>
      </c>
      <c r="K4291" t="s">
        <v>43</v>
      </c>
      <c r="L4291" t="s">
        <v>3851</v>
      </c>
      <c r="M4291" s="2">
        <v>0</v>
      </c>
      <c r="N4291" s="3">
        <v>318</v>
      </c>
      <c r="O4291" s="3">
        <v>9</v>
      </c>
      <c r="P4291">
        <v>7</v>
      </c>
      <c r="Q4291" t="s">
        <v>7880</v>
      </c>
    </row>
    <row r="4292" spans="1:17" x14ac:dyDescent="0.25">
      <c r="A4292" t="s">
        <v>5422</v>
      </c>
      <c r="B4292" s="1">
        <v>41479</v>
      </c>
      <c r="C4292" t="s">
        <v>4358</v>
      </c>
      <c r="D4292" t="s">
        <v>38</v>
      </c>
      <c r="E4292" t="s">
        <v>178</v>
      </c>
      <c r="F4292" t="s">
        <v>385</v>
      </c>
      <c r="G4292" t="s">
        <v>41</v>
      </c>
      <c r="H4292" t="s">
        <v>47</v>
      </c>
      <c r="I4292" t="s">
        <v>32</v>
      </c>
      <c r="J4292" t="s">
        <v>24</v>
      </c>
      <c r="K4292" t="s">
        <v>78</v>
      </c>
      <c r="L4292" t="s">
        <v>1793</v>
      </c>
      <c r="M4292" s="2">
        <v>0</v>
      </c>
      <c r="N4292" s="3">
        <v>29</v>
      </c>
      <c r="O4292" s="3">
        <v>10</v>
      </c>
      <c r="P4292">
        <v>2</v>
      </c>
      <c r="Q4292" t="s">
        <v>7881</v>
      </c>
    </row>
    <row r="4293" spans="1:17" x14ac:dyDescent="0.25">
      <c r="A4293" t="s">
        <v>5422</v>
      </c>
      <c r="B4293" s="1">
        <v>41479</v>
      </c>
      <c r="C4293" t="s">
        <v>4358</v>
      </c>
      <c r="D4293" t="s">
        <v>38</v>
      </c>
      <c r="E4293" t="s">
        <v>178</v>
      </c>
      <c r="F4293" t="s">
        <v>385</v>
      </c>
      <c r="G4293" t="s">
        <v>41</v>
      </c>
      <c r="H4293" t="s">
        <v>47</v>
      </c>
      <c r="I4293" t="s">
        <v>32</v>
      </c>
      <c r="J4293" t="s">
        <v>24</v>
      </c>
      <c r="K4293" t="s">
        <v>145</v>
      </c>
      <c r="L4293" t="s">
        <v>4476</v>
      </c>
      <c r="M4293" s="2">
        <v>0</v>
      </c>
      <c r="N4293" s="3">
        <v>79</v>
      </c>
      <c r="O4293" s="3">
        <v>39</v>
      </c>
      <c r="P4293">
        <v>2</v>
      </c>
      <c r="Q4293" t="s">
        <v>7880</v>
      </c>
    </row>
    <row r="4294" spans="1:17" x14ac:dyDescent="0.25">
      <c r="A4294" t="s">
        <v>5424</v>
      </c>
      <c r="B4294" s="1">
        <v>41479</v>
      </c>
      <c r="C4294" t="s">
        <v>4073</v>
      </c>
      <c r="D4294" t="s">
        <v>28</v>
      </c>
      <c r="E4294" t="s">
        <v>29</v>
      </c>
      <c r="F4294" t="s">
        <v>1044</v>
      </c>
      <c r="G4294" t="s">
        <v>20</v>
      </c>
      <c r="H4294" t="s">
        <v>31</v>
      </c>
      <c r="I4294" t="s">
        <v>32</v>
      </c>
      <c r="J4294" t="s">
        <v>24</v>
      </c>
      <c r="K4294" t="s">
        <v>43</v>
      </c>
      <c r="L4294" t="s">
        <v>2033</v>
      </c>
      <c r="M4294" s="2">
        <v>0</v>
      </c>
      <c r="N4294" s="3">
        <v>275</v>
      </c>
      <c r="O4294" s="3">
        <v>96</v>
      </c>
      <c r="P4294">
        <v>5</v>
      </c>
      <c r="Q4294" t="s">
        <v>7880</v>
      </c>
    </row>
    <row r="4295" spans="1:17" x14ac:dyDescent="0.25">
      <c r="A4295" t="s">
        <v>5424</v>
      </c>
      <c r="B4295" s="1">
        <v>41479</v>
      </c>
      <c r="C4295" t="s">
        <v>4073</v>
      </c>
      <c r="D4295" t="s">
        <v>28</v>
      </c>
      <c r="E4295" t="s">
        <v>29</v>
      </c>
      <c r="F4295" t="s">
        <v>1044</v>
      </c>
      <c r="G4295" t="s">
        <v>20</v>
      </c>
      <c r="H4295" t="s">
        <v>31</v>
      </c>
      <c r="I4295" t="s">
        <v>32</v>
      </c>
      <c r="J4295" t="s">
        <v>24</v>
      </c>
      <c r="K4295" t="s">
        <v>91</v>
      </c>
      <c r="L4295" t="s">
        <v>2898</v>
      </c>
      <c r="M4295" s="2">
        <v>0</v>
      </c>
      <c r="N4295" s="3">
        <v>18</v>
      </c>
      <c r="O4295" s="3">
        <v>8</v>
      </c>
      <c r="P4295">
        <v>2</v>
      </c>
      <c r="Q4295" t="s">
        <v>7880</v>
      </c>
    </row>
    <row r="4296" spans="1:17" x14ac:dyDescent="0.25">
      <c r="A4296" t="s">
        <v>5425</v>
      </c>
      <c r="B4296" s="1">
        <v>41480</v>
      </c>
      <c r="C4296" t="s">
        <v>891</v>
      </c>
      <c r="D4296" t="s">
        <v>28</v>
      </c>
      <c r="E4296" t="s">
        <v>29</v>
      </c>
      <c r="F4296" t="s">
        <v>2964</v>
      </c>
      <c r="G4296" t="s">
        <v>20</v>
      </c>
      <c r="H4296" t="s">
        <v>21</v>
      </c>
      <c r="I4296" t="s">
        <v>95</v>
      </c>
      <c r="J4296" t="s">
        <v>24</v>
      </c>
      <c r="K4296" t="s">
        <v>169</v>
      </c>
      <c r="L4296" t="s">
        <v>2040</v>
      </c>
      <c r="M4296" s="2">
        <v>0</v>
      </c>
      <c r="N4296" s="3">
        <v>349</v>
      </c>
      <c r="O4296" s="3">
        <v>35</v>
      </c>
      <c r="P4296">
        <v>7</v>
      </c>
      <c r="Q4296" t="s">
        <v>7881</v>
      </c>
    </row>
    <row r="4297" spans="1:17" x14ac:dyDescent="0.25">
      <c r="A4297" t="s">
        <v>5426</v>
      </c>
      <c r="B4297" s="1">
        <v>41480</v>
      </c>
      <c r="C4297" t="s">
        <v>3018</v>
      </c>
      <c r="D4297" t="s">
        <v>86</v>
      </c>
      <c r="E4297" t="s">
        <v>263</v>
      </c>
      <c r="F4297" t="s">
        <v>264</v>
      </c>
      <c r="G4297" t="s">
        <v>76</v>
      </c>
      <c r="H4297" t="s">
        <v>47</v>
      </c>
      <c r="I4297" t="s">
        <v>22</v>
      </c>
      <c r="J4297" t="s">
        <v>24</v>
      </c>
      <c r="K4297" t="s">
        <v>78</v>
      </c>
      <c r="L4297" t="s">
        <v>429</v>
      </c>
      <c r="M4297" s="2">
        <v>0</v>
      </c>
      <c r="N4297" s="3">
        <v>154</v>
      </c>
      <c r="O4297" s="3">
        <v>39</v>
      </c>
      <c r="P4297">
        <v>3</v>
      </c>
      <c r="Q4297" t="s">
        <v>7881</v>
      </c>
    </row>
    <row r="4298" spans="1:17" x14ac:dyDescent="0.25">
      <c r="A4298" t="s">
        <v>5426</v>
      </c>
      <c r="B4298" s="1">
        <v>41480</v>
      </c>
      <c r="C4298" t="s">
        <v>3018</v>
      </c>
      <c r="D4298" t="s">
        <v>86</v>
      </c>
      <c r="E4298" t="s">
        <v>263</v>
      </c>
      <c r="F4298" t="s">
        <v>264</v>
      </c>
      <c r="G4298" t="s">
        <v>76</v>
      </c>
      <c r="H4298" t="s">
        <v>47</v>
      </c>
      <c r="I4298" t="s">
        <v>22</v>
      </c>
      <c r="J4298" t="s">
        <v>107</v>
      </c>
      <c r="K4298" t="s">
        <v>136</v>
      </c>
      <c r="L4298" t="s">
        <v>3634</v>
      </c>
      <c r="M4298" s="2">
        <v>0.1</v>
      </c>
      <c r="N4298" s="3">
        <v>66</v>
      </c>
      <c r="O4298" s="3">
        <v>3</v>
      </c>
      <c r="P4298">
        <v>1</v>
      </c>
      <c r="Q4298" t="s">
        <v>7880</v>
      </c>
    </row>
    <row r="4299" spans="1:17" x14ac:dyDescent="0.25">
      <c r="A4299" t="s">
        <v>5426</v>
      </c>
      <c r="B4299" s="1">
        <v>41480</v>
      </c>
      <c r="C4299" t="s">
        <v>3018</v>
      </c>
      <c r="D4299" t="s">
        <v>86</v>
      </c>
      <c r="E4299" t="s">
        <v>263</v>
      </c>
      <c r="F4299" t="s">
        <v>264</v>
      </c>
      <c r="G4299" t="s">
        <v>76</v>
      </c>
      <c r="H4299" t="s">
        <v>47</v>
      </c>
      <c r="I4299" t="s">
        <v>22</v>
      </c>
      <c r="J4299" t="s">
        <v>107</v>
      </c>
      <c r="K4299" t="s">
        <v>136</v>
      </c>
      <c r="L4299" t="s">
        <v>5090</v>
      </c>
      <c r="M4299" s="2">
        <v>0.1</v>
      </c>
      <c r="N4299" s="3">
        <v>180</v>
      </c>
      <c r="O4299" s="3">
        <v>68</v>
      </c>
      <c r="P4299">
        <v>3</v>
      </c>
      <c r="Q4299" t="s">
        <v>7881</v>
      </c>
    </row>
    <row r="4300" spans="1:17" x14ac:dyDescent="0.25">
      <c r="A4300" t="s">
        <v>5427</v>
      </c>
      <c r="B4300" s="1">
        <v>41480</v>
      </c>
      <c r="C4300" t="s">
        <v>229</v>
      </c>
      <c r="D4300" t="s">
        <v>38</v>
      </c>
      <c r="E4300" t="s">
        <v>67</v>
      </c>
      <c r="F4300" t="s">
        <v>374</v>
      </c>
      <c r="G4300" t="s">
        <v>41</v>
      </c>
      <c r="H4300" t="s">
        <v>31</v>
      </c>
      <c r="I4300" t="s">
        <v>22</v>
      </c>
      <c r="J4300" t="s">
        <v>34</v>
      </c>
      <c r="K4300" t="s">
        <v>35</v>
      </c>
      <c r="L4300" t="s">
        <v>3481</v>
      </c>
      <c r="M4300" s="2">
        <v>0.1</v>
      </c>
      <c r="N4300" s="3">
        <v>267</v>
      </c>
      <c r="O4300" s="3">
        <v>18</v>
      </c>
      <c r="P4300">
        <v>2</v>
      </c>
      <c r="Q4300" t="s">
        <v>7881</v>
      </c>
    </row>
    <row r="4301" spans="1:17" x14ac:dyDescent="0.25">
      <c r="A4301" t="s">
        <v>5427</v>
      </c>
      <c r="B4301" s="1">
        <v>41480</v>
      </c>
      <c r="C4301" t="s">
        <v>229</v>
      </c>
      <c r="D4301" t="s">
        <v>38</v>
      </c>
      <c r="E4301" t="s">
        <v>67</v>
      </c>
      <c r="F4301" t="s">
        <v>374</v>
      </c>
      <c r="G4301" t="s">
        <v>41</v>
      </c>
      <c r="H4301" t="s">
        <v>31</v>
      </c>
      <c r="I4301" t="s">
        <v>22</v>
      </c>
      <c r="J4301" t="s">
        <v>34</v>
      </c>
      <c r="K4301" t="s">
        <v>35</v>
      </c>
      <c r="L4301" t="s">
        <v>3901</v>
      </c>
      <c r="M4301" s="2">
        <v>0.1</v>
      </c>
      <c r="N4301" s="3">
        <v>454</v>
      </c>
      <c r="O4301" s="3">
        <v>66</v>
      </c>
      <c r="P4301">
        <v>3</v>
      </c>
      <c r="Q4301" t="s">
        <v>7880</v>
      </c>
    </row>
    <row r="4302" spans="1:17" x14ac:dyDescent="0.25">
      <c r="A4302" t="s">
        <v>5427</v>
      </c>
      <c r="B4302" s="1">
        <v>41480</v>
      </c>
      <c r="C4302" t="s">
        <v>229</v>
      </c>
      <c r="D4302" t="s">
        <v>38</v>
      </c>
      <c r="E4302" t="s">
        <v>67</v>
      </c>
      <c r="F4302" t="s">
        <v>374</v>
      </c>
      <c r="G4302" t="s">
        <v>41</v>
      </c>
      <c r="H4302" t="s">
        <v>31</v>
      </c>
      <c r="I4302" t="s">
        <v>22</v>
      </c>
      <c r="J4302" t="s">
        <v>24</v>
      </c>
      <c r="K4302" t="s">
        <v>43</v>
      </c>
      <c r="L4302" t="s">
        <v>2454</v>
      </c>
      <c r="M4302" s="2">
        <v>0</v>
      </c>
      <c r="N4302" s="3">
        <v>94</v>
      </c>
      <c r="O4302" s="3">
        <v>2</v>
      </c>
      <c r="P4302">
        <v>4</v>
      </c>
      <c r="Q4302" t="s">
        <v>7880</v>
      </c>
    </row>
    <row r="4303" spans="1:17" x14ac:dyDescent="0.25">
      <c r="A4303" t="s">
        <v>5427</v>
      </c>
      <c r="B4303" s="1">
        <v>41480</v>
      </c>
      <c r="C4303" t="s">
        <v>229</v>
      </c>
      <c r="D4303" t="s">
        <v>38</v>
      </c>
      <c r="E4303" t="s">
        <v>67</v>
      </c>
      <c r="F4303" t="s">
        <v>374</v>
      </c>
      <c r="G4303" t="s">
        <v>41</v>
      </c>
      <c r="H4303" t="s">
        <v>31</v>
      </c>
      <c r="I4303" t="s">
        <v>22</v>
      </c>
      <c r="J4303" t="s">
        <v>107</v>
      </c>
      <c r="K4303" t="s">
        <v>136</v>
      </c>
      <c r="L4303" t="s">
        <v>1278</v>
      </c>
      <c r="M4303" s="2">
        <v>0.15</v>
      </c>
      <c r="N4303" s="3">
        <v>286</v>
      </c>
      <c r="O4303" s="3">
        <v>-7</v>
      </c>
      <c r="P4303">
        <v>2</v>
      </c>
      <c r="Q4303" t="s">
        <v>7881</v>
      </c>
    </row>
    <row r="4304" spans="1:17" x14ac:dyDescent="0.25">
      <c r="A4304" t="s">
        <v>5428</v>
      </c>
      <c r="B4304" s="1">
        <v>41481</v>
      </c>
      <c r="C4304" t="s">
        <v>3848</v>
      </c>
      <c r="D4304" t="s">
        <v>101</v>
      </c>
      <c r="E4304" t="s">
        <v>102</v>
      </c>
      <c r="F4304" t="s">
        <v>3362</v>
      </c>
      <c r="G4304" t="s">
        <v>41</v>
      </c>
      <c r="H4304" t="s">
        <v>47</v>
      </c>
      <c r="I4304" t="s">
        <v>32</v>
      </c>
      <c r="J4304" t="s">
        <v>34</v>
      </c>
      <c r="K4304" t="s">
        <v>89</v>
      </c>
      <c r="L4304" t="s">
        <v>931</v>
      </c>
      <c r="M4304" s="2">
        <v>0.35</v>
      </c>
      <c r="N4304" s="3">
        <v>941</v>
      </c>
      <c r="O4304" s="3">
        <v>-203</v>
      </c>
      <c r="P4304">
        <v>3</v>
      </c>
      <c r="Q4304" t="s">
        <v>7881</v>
      </c>
    </row>
    <row r="4305" spans="1:17" x14ac:dyDescent="0.25">
      <c r="A4305" t="s">
        <v>5429</v>
      </c>
      <c r="B4305" s="1">
        <v>41481</v>
      </c>
      <c r="C4305" t="s">
        <v>1762</v>
      </c>
      <c r="D4305" t="s">
        <v>28</v>
      </c>
      <c r="E4305" t="s">
        <v>29</v>
      </c>
      <c r="F4305" t="s">
        <v>111</v>
      </c>
      <c r="G4305" t="s">
        <v>20</v>
      </c>
      <c r="H4305" t="s">
        <v>47</v>
      </c>
      <c r="I4305" t="s">
        <v>22</v>
      </c>
      <c r="J4305" t="s">
        <v>24</v>
      </c>
      <c r="K4305" t="s">
        <v>50</v>
      </c>
      <c r="L4305" t="s">
        <v>1470</v>
      </c>
      <c r="M4305" s="2">
        <v>0</v>
      </c>
      <c r="N4305" s="3">
        <v>63</v>
      </c>
      <c r="O4305" s="3">
        <v>19</v>
      </c>
      <c r="P4305">
        <v>1</v>
      </c>
      <c r="Q4305" t="s">
        <v>7880</v>
      </c>
    </row>
    <row r="4306" spans="1:17" x14ac:dyDescent="0.25">
      <c r="A4306" t="s">
        <v>5429</v>
      </c>
      <c r="B4306" s="1">
        <v>41481</v>
      </c>
      <c r="C4306" t="s">
        <v>1762</v>
      </c>
      <c r="D4306" t="s">
        <v>28</v>
      </c>
      <c r="E4306" t="s">
        <v>29</v>
      </c>
      <c r="F4306" t="s">
        <v>111</v>
      </c>
      <c r="G4306" t="s">
        <v>20</v>
      </c>
      <c r="H4306" t="s">
        <v>47</v>
      </c>
      <c r="I4306" t="s">
        <v>22</v>
      </c>
      <c r="J4306" t="s">
        <v>107</v>
      </c>
      <c r="K4306" t="s">
        <v>108</v>
      </c>
      <c r="L4306" t="s">
        <v>386</v>
      </c>
      <c r="M4306" s="2">
        <v>0</v>
      </c>
      <c r="N4306" s="3">
        <v>202</v>
      </c>
      <c r="O4306" s="3">
        <v>28</v>
      </c>
      <c r="P4306">
        <v>4</v>
      </c>
      <c r="Q4306" t="s">
        <v>7880</v>
      </c>
    </row>
    <row r="4307" spans="1:17" x14ac:dyDescent="0.25">
      <c r="A4307" t="s">
        <v>5430</v>
      </c>
      <c r="B4307" s="1">
        <v>41484</v>
      </c>
      <c r="C4307" t="s">
        <v>1319</v>
      </c>
      <c r="D4307" t="s">
        <v>38</v>
      </c>
      <c r="E4307" t="s">
        <v>660</v>
      </c>
      <c r="F4307" t="s">
        <v>4037</v>
      </c>
      <c r="G4307" t="s">
        <v>41</v>
      </c>
      <c r="H4307" t="s">
        <v>31</v>
      </c>
      <c r="I4307" t="s">
        <v>95</v>
      </c>
      <c r="J4307" t="s">
        <v>24</v>
      </c>
      <c r="K4307" t="s">
        <v>43</v>
      </c>
      <c r="L4307" t="s">
        <v>529</v>
      </c>
      <c r="M4307" s="2">
        <v>0</v>
      </c>
      <c r="N4307" s="3">
        <v>16</v>
      </c>
      <c r="O4307" s="3">
        <v>1</v>
      </c>
      <c r="P4307">
        <v>1</v>
      </c>
      <c r="Q4307" t="s">
        <v>7880</v>
      </c>
    </row>
    <row r="4308" spans="1:17" x14ac:dyDescent="0.25">
      <c r="A4308" t="s">
        <v>5431</v>
      </c>
      <c r="B4308" s="1">
        <v>41484</v>
      </c>
      <c r="C4308" t="s">
        <v>3096</v>
      </c>
      <c r="D4308" t="s">
        <v>38</v>
      </c>
      <c r="E4308" t="s">
        <v>178</v>
      </c>
      <c r="F4308" t="s">
        <v>5432</v>
      </c>
      <c r="G4308" t="s">
        <v>41</v>
      </c>
      <c r="H4308" t="s">
        <v>31</v>
      </c>
      <c r="I4308" t="s">
        <v>32</v>
      </c>
      <c r="J4308" t="s">
        <v>34</v>
      </c>
      <c r="K4308" t="s">
        <v>97</v>
      </c>
      <c r="L4308" t="s">
        <v>1708</v>
      </c>
      <c r="M4308" s="2">
        <v>0.1</v>
      </c>
      <c r="N4308" s="3">
        <v>837</v>
      </c>
      <c r="O4308" s="3">
        <v>288</v>
      </c>
      <c r="P4308">
        <v>2</v>
      </c>
      <c r="Q4308" t="s">
        <v>7880</v>
      </c>
    </row>
    <row r="4309" spans="1:17" x14ac:dyDescent="0.25">
      <c r="A4309" t="s">
        <v>5431</v>
      </c>
      <c r="B4309" s="1">
        <v>41484</v>
      </c>
      <c r="C4309" t="s">
        <v>3096</v>
      </c>
      <c r="D4309" t="s">
        <v>38</v>
      </c>
      <c r="E4309" t="s">
        <v>178</v>
      </c>
      <c r="F4309" t="s">
        <v>5432</v>
      </c>
      <c r="G4309" t="s">
        <v>41</v>
      </c>
      <c r="H4309" t="s">
        <v>31</v>
      </c>
      <c r="I4309" t="s">
        <v>32</v>
      </c>
      <c r="J4309" t="s">
        <v>24</v>
      </c>
      <c r="K4309" t="s">
        <v>50</v>
      </c>
      <c r="L4309" t="s">
        <v>2125</v>
      </c>
      <c r="M4309" s="2">
        <v>0.1</v>
      </c>
      <c r="N4309" s="3">
        <v>88</v>
      </c>
      <c r="O4309" s="3">
        <v>22</v>
      </c>
      <c r="P4309">
        <v>2</v>
      </c>
      <c r="Q4309" t="s">
        <v>7881</v>
      </c>
    </row>
    <row r="4310" spans="1:17" x14ac:dyDescent="0.25">
      <c r="A4310" t="s">
        <v>5433</v>
      </c>
      <c r="B4310" s="1">
        <v>41485</v>
      </c>
      <c r="C4310" t="s">
        <v>5286</v>
      </c>
      <c r="D4310" t="s">
        <v>73</v>
      </c>
      <c r="E4310" t="s">
        <v>166</v>
      </c>
      <c r="F4310" t="s">
        <v>394</v>
      </c>
      <c r="G4310" t="s">
        <v>76</v>
      </c>
      <c r="H4310" t="s">
        <v>31</v>
      </c>
      <c r="I4310" t="s">
        <v>32</v>
      </c>
      <c r="J4310" t="s">
        <v>24</v>
      </c>
      <c r="K4310" t="s">
        <v>78</v>
      </c>
      <c r="L4310" t="s">
        <v>587</v>
      </c>
      <c r="M4310" s="2">
        <v>0</v>
      </c>
      <c r="N4310" s="3">
        <v>50</v>
      </c>
      <c r="O4310" s="3">
        <v>3</v>
      </c>
      <c r="P4310">
        <v>1</v>
      </c>
      <c r="Q4310" t="s">
        <v>7881</v>
      </c>
    </row>
    <row r="4311" spans="1:17" x14ac:dyDescent="0.25">
      <c r="A4311" t="s">
        <v>5433</v>
      </c>
      <c r="B4311" s="1">
        <v>41485</v>
      </c>
      <c r="C4311" t="s">
        <v>5286</v>
      </c>
      <c r="D4311" t="s">
        <v>73</v>
      </c>
      <c r="E4311" t="s">
        <v>166</v>
      </c>
      <c r="F4311" t="s">
        <v>394</v>
      </c>
      <c r="G4311" t="s">
        <v>76</v>
      </c>
      <c r="H4311" t="s">
        <v>31</v>
      </c>
      <c r="I4311" t="s">
        <v>32</v>
      </c>
      <c r="J4311" t="s">
        <v>24</v>
      </c>
      <c r="K4311" t="s">
        <v>91</v>
      </c>
      <c r="L4311" t="s">
        <v>3218</v>
      </c>
      <c r="M4311" s="2">
        <v>0</v>
      </c>
      <c r="N4311" s="3">
        <v>32</v>
      </c>
      <c r="O4311" s="3">
        <v>5</v>
      </c>
      <c r="P4311">
        <v>3</v>
      </c>
      <c r="Q4311" t="s">
        <v>7880</v>
      </c>
    </row>
    <row r="4312" spans="1:17" x14ac:dyDescent="0.25">
      <c r="A4312" t="s">
        <v>5434</v>
      </c>
      <c r="B4312" s="1">
        <v>41485</v>
      </c>
      <c r="C4312" t="s">
        <v>5435</v>
      </c>
      <c r="D4312" t="s">
        <v>73</v>
      </c>
      <c r="E4312" t="s">
        <v>652</v>
      </c>
      <c r="F4312" t="s">
        <v>5436</v>
      </c>
      <c r="G4312" t="s">
        <v>76</v>
      </c>
      <c r="H4312" t="s">
        <v>47</v>
      </c>
      <c r="I4312" t="s">
        <v>22</v>
      </c>
      <c r="J4312" t="s">
        <v>24</v>
      </c>
      <c r="K4312" t="s">
        <v>50</v>
      </c>
      <c r="L4312" t="s">
        <v>691</v>
      </c>
      <c r="M4312" s="2">
        <v>0.4</v>
      </c>
      <c r="N4312" s="3">
        <v>138</v>
      </c>
      <c r="O4312" s="3">
        <v>23</v>
      </c>
      <c r="P4312">
        <v>4</v>
      </c>
      <c r="Q4312" t="s">
        <v>7881</v>
      </c>
    </row>
    <row r="4313" spans="1:17" x14ac:dyDescent="0.25">
      <c r="A4313" t="s">
        <v>5437</v>
      </c>
      <c r="B4313" s="1">
        <v>41485</v>
      </c>
      <c r="C4313" t="s">
        <v>505</v>
      </c>
      <c r="D4313" t="s">
        <v>101</v>
      </c>
      <c r="E4313" t="s">
        <v>454</v>
      </c>
      <c r="F4313" t="s">
        <v>454</v>
      </c>
      <c r="G4313" t="s">
        <v>41</v>
      </c>
      <c r="H4313" t="s">
        <v>47</v>
      </c>
      <c r="I4313" t="s">
        <v>22</v>
      </c>
      <c r="J4313" t="s">
        <v>107</v>
      </c>
      <c r="K4313" t="s">
        <v>136</v>
      </c>
      <c r="L4313" t="s">
        <v>1337</v>
      </c>
      <c r="M4313" s="2">
        <v>0.1</v>
      </c>
      <c r="N4313" s="3">
        <v>781</v>
      </c>
      <c r="O4313" s="3">
        <v>165</v>
      </c>
      <c r="P4313">
        <v>5</v>
      </c>
      <c r="Q4313" t="s">
        <v>7881</v>
      </c>
    </row>
    <row r="4314" spans="1:17" x14ac:dyDescent="0.25">
      <c r="A4314" t="s">
        <v>5438</v>
      </c>
      <c r="B4314" s="1">
        <v>41486</v>
      </c>
      <c r="C4314" t="s">
        <v>5088</v>
      </c>
      <c r="D4314" t="s">
        <v>28</v>
      </c>
      <c r="E4314" t="s">
        <v>29</v>
      </c>
      <c r="F4314" t="s">
        <v>2290</v>
      </c>
      <c r="G4314" t="s">
        <v>20</v>
      </c>
      <c r="H4314" t="s">
        <v>31</v>
      </c>
      <c r="I4314" t="s">
        <v>54</v>
      </c>
      <c r="J4314" t="s">
        <v>24</v>
      </c>
      <c r="K4314" t="s">
        <v>63</v>
      </c>
      <c r="L4314" t="s">
        <v>593</v>
      </c>
      <c r="M4314" s="2">
        <v>0</v>
      </c>
      <c r="N4314" s="3">
        <v>41</v>
      </c>
      <c r="O4314" s="3">
        <v>8</v>
      </c>
      <c r="P4314">
        <v>3</v>
      </c>
      <c r="Q4314" t="s">
        <v>7880</v>
      </c>
    </row>
    <row r="4315" spans="1:17" x14ac:dyDescent="0.25">
      <c r="A4315" t="s">
        <v>5439</v>
      </c>
      <c r="B4315" s="1">
        <v>41486</v>
      </c>
      <c r="C4315" t="s">
        <v>779</v>
      </c>
      <c r="D4315" t="s">
        <v>119</v>
      </c>
      <c r="E4315" t="s">
        <v>570</v>
      </c>
      <c r="F4315" t="s">
        <v>2775</v>
      </c>
      <c r="G4315" t="s">
        <v>41</v>
      </c>
      <c r="H4315" t="s">
        <v>31</v>
      </c>
      <c r="I4315" t="s">
        <v>32</v>
      </c>
      <c r="J4315" t="s">
        <v>34</v>
      </c>
      <c r="K4315" t="s">
        <v>97</v>
      </c>
      <c r="L4315" t="s">
        <v>4864</v>
      </c>
      <c r="M4315" s="2">
        <v>0.5</v>
      </c>
      <c r="N4315" s="3">
        <v>84</v>
      </c>
      <c r="O4315" s="3">
        <v>-76</v>
      </c>
      <c r="P4315">
        <v>2</v>
      </c>
      <c r="Q4315" t="s">
        <v>7881</v>
      </c>
    </row>
    <row r="4316" spans="1:17" x14ac:dyDescent="0.25">
      <c r="A4316" t="s">
        <v>5440</v>
      </c>
      <c r="B4316" s="1">
        <v>41486</v>
      </c>
      <c r="C4316" t="s">
        <v>603</v>
      </c>
      <c r="D4316" t="s">
        <v>38</v>
      </c>
      <c r="E4316" t="s">
        <v>59</v>
      </c>
      <c r="F4316" t="s">
        <v>3612</v>
      </c>
      <c r="G4316" t="s">
        <v>41</v>
      </c>
      <c r="H4316" t="s">
        <v>31</v>
      </c>
      <c r="I4316" t="s">
        <v>32</v>
      </c>
      <c r="J4316" t="s">
        <v>107</v>
      </c>
      <c r="K4316" t="s">
        <v>147</v>
      </c>
      <c r="L4316" t="s">
        <v>4618</v>
      </c>
      <c r="M4316" s="2">
        <v>0.15</v>
      </c>
      <c r="N4316" s="3">
        <v>487</v>
      </c>
      <c r="O4316" s="3">
        <v>52</v>
      </c>
      <c r="P4316">
        <v>3</v>
      </c>
      <c r="Q4316" t="s">
        <v>7881</v>
      </c>
    </row>
    <row r="4317" spans="1:17" x14ac:dyDescent="0.25">
      <c r="A4317" t="s">
        <v>5441</v>
      </c>
      <c r="B4317" s="1">
        <v>41487</v>
      </c>
      <c r="C4317" t="s">
        <v>182</v>
      </c>
      <c r="D4317" t="s">
        <v>38</v>
      </c>
      <c r="E4317" t="s">
        <v>178</v>
      </c>
      <c r="F4317" t="s">
        <v>684</v>
      </c>
      <c r="G4317" t="s">
        <v>41</v>
      </c>
      <c r="H4317" t="s">
        <v>31</v>
      </c>
      <c r="I4317" t="s">
        <v>54</v>
      </c>
      <c r="J4317" t="s">
        <v>24</v>
      </c>
      <c r="K4317" t="s">
        <v>91</v>
      </c>
      <c r="L4317" t="s">
        <v>5442</v>
      </c>
      <c r="M4317" s="2">
        <v>0</v>
      </c>
      <c r="N4317" s="3">
        <v>37</v>
      </c>
      <c r="O4317" s="3">
        <v>9</v>
      </c>
      <c r="P4317">
        <v>3</v>
      </c>
      <c r="Q4317" t="s">
        <v>7880</v>
      </c>
    </row>
    <row r="4318" spans="1:17" x14ac:dyDescent="0.25">
      <c r="A4318" t="s">
        <v>5441</v>
      </c>
      <c r="B4318" s="1">
        <v>41487</v>
      </c>
      <c r="C4318" t="s">
        <v>182</v>
      </c>
      <c r="D4318" t="s">
        <v>38</v>
      </c>
      <c r="E4318" t="s">
        <v>178</v>
      </c>
      <c r="F4318" t="s">
        <v>684</v>
      </c>
      <c r="G4318" t="s">
        <v>41</v>
      </c>
      <c r="H4318" t="s">
        <v>31</v>
      </c>
      <c r="I4318" t="s">
        <v>54</v>
      </c>
      <c r="J4318" t="s">
        <v>24</v>
      </c>
      <c r="K4318" t="s">
        <v>25</v>
      </c>
      <c r="L4318" t="s">
        <v>1092</v>
      </c>
      <c r="M4318" s="2">
        <v>0</v>
      </c>
      <c r="N4318" s="3">
        <v>68</v>
      </c>
      <c r="O4318" s="3">
        <v>7</v>
      </c>
      <c r="P4318">
        <v>2</v>
      </c>
      <c r="Q4318" t="s">
        <v>7881</v>
      </c>
    </row>
    <row r="4319" spans="1:17" x14ac:dyDescent="0.25">
      <c r="A4319" t="s">
        <v>5443</v>
      </c>
      <c r="B4319" s="1">
        <v>41487</v>
      </c>
      <c r="C4319" t="s">
        <v>2093</v>
      </c>
      <c r="D4319" t="s">
        <v>38</v>
      </c>
      <c r="E4319" t="s">
        <v>67</v>
      </c>
      <c r="F4319" t="s">
        <v>586</v>
      </c>
      <c r="G4319" t="s">
        <v>41</v>
      </c>
      <c r="H4319" t="s">
        <v>21</v>
      </c>
      <c r="I4319" t="s">
        <v>22</v>
      </c>
      <c r="J4319" t="s">
        <v>107</v>
      </c>
      <c r="K4319" t="s">
        <v>147</v>
      </c>
      <c r="L4319" t="s">
        <v>294</v>
      </c>
      <c r="M4319" s="2">
        <v>0.15</v>
      </c>
      <c r="N4319" s="3">
        <v>644</v>
      </c>
      <c r="O4319" s="3">
        <v>167</v>
      </c>
      <c r="P4319">
        <v>2</v>
      </c>
      <c r="Q4319" t="s">
        <v>7881</v>
      </c>
    </row>
    <row r="4320" spans="1:17" x14ac:dyDescent="0.25">
      <c r="A4320" t="s">
        <v>5444</v>
      </c>
      <c r="B4320" s="1">
        <v>41487</v>
      </c>
      <c r="C4320" t="s">
        <v>255</v>
      </c>
      <c r="D4320" t="s">
        <v>73</v>
      </c>
      <c r="E4320" t="s">
        <v>166</v>
      </c>
      <c r="F4320" t="s">
        <v>5047</v>
      </c>
      <c r="G4320" t="s">
        <v>76</v>
      </c>
      <c r="H4320" t="s">
        <v>47</v>
      </c>
      <c r="I4320" t="s">
        <v>22</v>
      </c>
      <c r="J4320" t="s">
        <v>24</v>
      </c>
      <c r="K4320" t="s">
        <v>43</v>
      </c>
      <c r="L4320" t="s">
        <v>1365</v>
      </c>
      <c r="M4320" s="2">
        <v>0</v>
      </c>
      <c r="N4320" s="3">
        <v>68</v>
      </c>
      <c r="O4320" s="3">
        <v>29</v>
      </c>
      <c r="P4320">
        <v>4</v>
      </c>
      <c r="Q4320" t="s">
        <v>7880</v>
      </c>
    </row>
    <row r="4321" spans="1:17" x14ac:dyDescent="0.25">
      <c r="A4321" t="s">
        <v>5445</v>
      </c>
      <c r="B4321" s="1">
        <v>41487</v>
      </c>
      <c r="C4321" t="s">
        <v>3396</v>
      </c>
      <c r="D4321" t="s">
        <v>28</v>
      </c>
      <c r="E4321" t="s">
        <v>29</v>
      </c>
      <c r="F4321" t="s">
        <v>2915</v>
      </c>
      <c r="G4321" t="s">
        <v>20</v>
      </c>
      <c r="H4321" t="s">
        <v>31</v>
      </c>
      <c r="I4321" t="s">
        <v>32</v>
      </c>
      <c r="J4321" t="s">
        <v>34</v>
      </c>
      <c r="K4321" t="s">
        <v>35</v>
      </c>
      <c r="L4321" t="s">
        <v>1477</v>
      </c>
      <c r="M4321" s="2">
        <v>0</v>
      </c>
      <c r="N4321" s="3">
        <v>442</v>
      </c>
      <c r="O4321" s="3">
        <v>31</v>
      </c>
      <c r="P4321">
        <v>3</v>
      </c>
      <c r="Q4321" t="s">
        <v>7880</v>
      </c>
    </row>
    <row r="4322" spans="1:17" x14ac:dyDescent="0.25">
      <c r="A4322" t="s">
        <v>5446</v>
      </c>
      <c r="B4322" s="1">
        <v>41487</v>
      </c>
      <c r="C4322" t="s">
        <v>359</v>
      </c>
      <c r="D4322" t="s">
        <v>38</v>
      </c>
      <c r="E4322" t="s">
        <v>178</v>
      </c>
      <c r="F4322" t="s">
        <v>4203</v>
      </c>
      <c r="G4322" t="s">
        <v>41</v>
      </c>
      <c r="H4322" t="s">
        <v>31</v>
      </c>
      <c r="I4322" t="s">
        <v>32</v>
      </c>
      <c r="J4322" t="s">
        <v>24</v>
      </c>
      <c r="K4322" t="s">
        <v>91</v>
      </c>
      <c r="L4322" t="s">
        <v>3846</v>
      </c>
      <c r="M4322" s="2">
        <v>0</v>
      </c>
      <c r="N4322" s="3">
        <v>33</v>
      </c>
      <c r="O4322" s="3">
        <v>6</v>
      </c>
      <c r="P4322">
        <v>3</v>
      </c>
      <c r="Q4322" t="s">
        <v>7880</v>
      </c>
    </row>
    <row r="4323" spans="1:17" x14ac:dyDescent="0.25">
      <c r="A4323" t="s">
        <v>5445</v>
      </c>
      <c r="B4323" s="1">
        <v>41487</v>
      </c>
      <c r="C4323" t="s">
        <v>3396</v>
      </c>
      <c r="D4323" t="s">
        <v>28</v>
      </c>
      <c r="E4323" t="s">
        <v>29</v>
      </c>
      <c r="F4323" t="s">
        <v>2915</v>
      </c>
      <c r="G4323" t="s">
        <v>20</v>
      </c>
      <c r="H4323" t="s">
        <v>31</v>
      </c>
      <c r="I4323" t="s">
        <v>32</v>
      </c>
      <c r="J4323" t="s">
        <v>24</v>
      </c>
      <c r="K4323" t="s">
        <v>78</v>
      </c>
      <c r="L4323" t="s">
        <v>328</v>
      </c>
      <c r="M4323" s="2">
        <v>0</v>
      </c>
      <c r="N4323" s="3">
        <v>57</v>
      </c>
      <c r="O4323" s="3">
        <v>15</v>
      </c>
      <c r="P4323">
        <v>5</v>
      </c>
      <c r="Q4323" t="s">
        <v>7880</v>
      </c>
    </row>
    <row r="4324" spans="1:17" x14ac:dyDescent="0.25">
      <c r="A4324" t="s">
        <v>5445</v>
      </c>
      <c r="B4324" s="1">
        <v>41487</v>
      </c>
      <c r="C4324" t="s">
        <v>3396</v>
      </c>
      <c r="D4324" t="s">
        <v>28</v>
      </c>
      <c r="E4324" t="s">
        <v>29</v>
      </c>
      <c r="F4324" t="s">
        <v>2915</v>
      </c>
      <c r="G4324" t="s">
        <v>20</v>
      </c>
      <c r="H4324" t="s">
        <v>31</v>
      </c>
      <c r="I4324" t="s">
        <v>32</v>
      </c>
      <c r="J4324" t="s">
        <v>107</v>
      </c>
      <c r="K4324" t="s">
        <v>186</v>
      </c>
      <c r="L4324" t="s">
        <v>4661</v>
      </c>
      <c r="M4324" s="2">
        <v>0</v>
      </c>
      <c r="N4324" s="3">
        <v>389</v>
      </c>
      <c r="O4324" s="3">
        <v>58</v>
      </c>
      <c r="P4324">
        <v>7</v>
      </c>
      <c r="Q4324" t="s">
        <v>7880</v>
      </c>
    </row>
    <row r="4325" spans="1:17" x14ac:dyDescent="0.25">
      <c r="A4325" t="s">
        <v>5445</v>
      </c>
      <c r="B4325" s="1">
        <v>41487</v>
      </c>
      <c r="C4325" t="s">
        <v>3396</v>
      </c>
      <c r="D4325" t="s">
        <v>28</v>
      </c>
      <c r="E4325" t="s">
        <v>29</v>
      </c>
      <c r="F4325" t="s">
        <v>2915</v>
      </c>
      <c r="G4325" t="s">
        <v>20</v>
      </c>
      <c r="H4325" t="s">
        <v>31</v>
      </c>
      <c r="I4325" t="s">
        <v>32</v>
      </c>
      <c r="J4325" t="s">
        <v>107</v>
      </c>
      <c r="K4325" t="s">
        <v>108</v>
      </c>
      <c r="L4325" t="s">
        <v>2865</v>
      </c>
      <c r="M4325" s="2">
        <v>0</v>
      </c>
      <c r="N4325" s="3">
        <v>1003</v>
      </c>
      <c r="O4325" s="3">
        <v>451</v>
      </c>
      <c r="P4325">
        <v>6</v>
      </c>
      <c r="Q4325" t="s">
        <v>7881</v>
      </c>
    </row>
    <row r="4326" spans="1:17" x14ac:dyDescent="0.25">
      <c r="A4326" t="s">
        <v>5447</v>
      </c>
      <c r="B4326" s="1">
        <v>41488</v>
      </c>
      <c r="C4326" t="s">
        <v>2841</v>
      </c>
      <c r="D4326" t="s">
        <v>38</v>
      </c>
      <c r="E4326" t="s">
        <v>39</v>
      </c>
      <c r="F4326" t="s">
        <v>5448</v>
      </c>
      <c r="G4326" t="s">
        <v>41</v>
      </c>
      <c r="H4326" t="s">
        <v>31</v>
      </c>
      <c r="I4326" t="s">
        <v>32</v>
      </c>
      <c r="J4326" t="s">
        <v>24</v>
      </c>
      <c r="K4326" t="s">
        <v>78</v>
      </c>
      <c r="L4326" t="s">
        <v>1172</v>
      </c>
      <c r="M4326" s="2">
        <v>0</v>
      </c>
      <c r="N4326" s="3">
        <v>45</v>
      </c>
      <c r="O4326" s="3">
        <v>5</v>
      </c>
      <c r="P4326">
        <v>3</v>
      </c>
      <c r="Q4326" t="s">
        <v>7880</v>
      </c>
    </row>
    <row r="4327" spans="1:17" x14ac:dyDescent="0.25">
      <c r="A4327" t="s">
        <v>5447</v>
      </c>
      <c r="B4327" s="1">
        <v>41488</v>
      </c>
      <c r="C4327" t="s">
        <v>2841</v>
      </c>
      <c r="D4327" t="s">
        <v>38</v>
      </c>
      <c r="E4327" t="s">
        <v>39</v>
      </c>
      <c r="F4327" t="s">
        <v>5448</v>
      </c>
      <c r="G4327" t="s">
        <v>41</v>
      </c>
      <c r="H4327" t="s">
        <v>31</v>
      </c>
      <c r="I4327" t="s">
        <v>32</v>
      </c>
      <c r="J4327" t="s">
        <v>107</v>
      </c>
      <c r="K4327" t="s">
        <v>136</v>
      </c>
      <c r="L4327" t="s">
        <v>5396</v>
      </c>
      <c r="M4327" s="2">
        <v>0.15</v>
      </c>
      <c r="N4327" s="3">
        <v>210</v>
      </c>
      <c r="O4327" s="3">
        <v>-30</v>
      </c>
      <c r="P4327">
        <v>2</v>
      </c>
      <c r="Q4327" t="s">
        <v>7880</v>
      </c>
    </row>
    <row r="4328" spans="1:17" x14ac:dyDescent="0.25">
      <c r="A4328" t="s">
        <v>5449</v>
      </c>
      <c r="B4328" s="1">
        <v>41488</v>
      </c>
      <c r="C4328" t="s">
        <v>1995</v>
      </c>
      <c r="D4328" t="s">
        <v>38</v>
      </c>
      <c r="E4328" t="s">
        <v>660</v>
      </c>
      <c r="F4328" t="s">
        <v>4037</v>
      </c>
      <c r="G4328" t="s">
        <v>41</v>
      </c>
      <c r="H4328" t="s">
        <v>21</v>
      </c>
      <c r="I4328" t="s">
        <v>32</v>
      </c>
      <c r="J4328" t="s">
        <v>24</v>
      </c>
      <c r="K4328" t="s">
        <v>50</v>
      </c>
      <c r="L4328" t="s">
        <v>1375</v>
      </c>
      <c r="M4328" s="2">
        <v>0.1</v>
      </c>
      <c r="N4328" s="3">
        <v>46</v>
      </c>
      <c r="O4328" s="3">
        <v>19</v>
      </c>
      <c r="P4328">
        <v>3</v>
      </c>
      <c r="Q4328" t="s">
        <v>7880</v>
      </c>
    </row>
    <row r="4329" spans="1:17" x14ac:dyDescent="0.25">
      <c r="A4329" t="s">
        <v>5450</v>
      </c>
      <c r="B4329" s="1">
        <v>41488</v>
      </c>
      <c r="C4329" t="s">
        <v>1311</v>
      </c>
      <c r="D4329" t="s">
        <v>28</v>
      </c>
      <c r="E4329" t="s">
        <v>29</v>
      </c>
      <c r="F4329" t="s">
        <v>46</v>
      </c>
      <c r="G4329" t="s">
        <v>20</v>
      </c>
      <c r="H4329" t="s">
        <v>47</v>
      </c>
      <c r="I4329" t="s">
        <v>32</v>
      </c>
      <c r="J4329" t="s">
        <v>24</v>
      </c>
      <c r="K4329" t="s">
        <v>145</v>
      </c>
      <c r="L4329" t="s">
        <v>3176</v>
      </c>
      <c r="M4329" s="2">
        <v>0.5</v>
      </c>
      <c r="N4329" s="3">
        <v>31</v>
      </c>
      <c r="O4329" s="3">
        <v>-18</v>
      </c>
      <c r="P4329">
        <v>2</v>
      </c>
      <c r="Q4329" t="s">
        <v>7880</v>
      </c>
    </row>
    <row r="4330" spans="1:17" x14ac:dyDescent="0.25">
      <c r="A4330" t="s">
        <v>5451</v>
      </c>
      <c r="B4330" s="1">
        <v>41489</v>
      </c>
      <c r="C4330" t="s">
        <v>5452</v>
      </c>
      <c r="D4330" t="s">
        <v>38</v>
      </c>
      <c r="E4330" t="s">
        <v>178</v>
      </c>
      <c r="F4330" t="s">
        <v>5453</v>
      </c>
      <c r="G4330" t="s">
        <v>41</v>
      </c>
      <c r="H4330" t="s">
        <v>47</v>
      </c>
      <c r="I4330" t="s">
        <v>95</v>
      </c>
      <c r="J4330" t="s">
        <v>107</v>
      </c>
      <c r="K4330" t="s">
        <v>147</v>
      </c>
      <c r="L4330" t="s">
        <v>3842</v>
      </c>
      <c r="M4330" s="2">
        <v>0.15</v>
      </c>
      <c r="N4330" s="3">
        <v>1221</v>
      </c>
      <c r="O4330" s="3">
        <v>417</v>
      </c>
      <c r="P4330">
        <v>6</v>
      </c>
      <c r="Q4330" t="s">
        <v>7881</v>
      </c>
    </row>
    <row r="4331" spans="1:17" x14ac:dyDescent="0.25">
      <c r="A4331" t="s">
        <v>5454</v>
      </c>
      <c r="B4331" s="1">
        <v>41490</v>
      </c>
      <c r="C4331" t="s">
        <v>4990</v>
      </c>
      <c r="D4331" t="s">
        <v>38</v>
      </c>
      <c r="E4331" t="s">
        <v>39</v>
      </c>
      <c r="F4331" t="s">
        <v>5455</v>
      </c>
      <c r="G4331" t="s">
        <v>41</v>
      </c>
      <c r="H4331" t="s">
        <v>21</v>
      </c>
      <c r="I4331" t="s">
        <v>22</v>
      </c>
      <c r="J4331" t="s">
        <v>34</v>
      </c>
      <c r="K4331" t="s">
        <v>218</v>
      </c>
      <c r="L4331" t="s">
        <v>852</v>
      </c>
      <c r="M4331" s="2">
        <v>0</v>
      </c>
      <c r="N4331" s="3">
        <v>45</v>
      </c>
      <c r="O4331" s="3">
        <v>2</v>
      </c>
      <c r="P4331">
        <v>2</v>
      </c>
      <c r="Q4331" t="s">
        <v>7880</v>
      </c>
    </row>
    <row r="4332" spans="1:17" x14ac:dyDescent="0.25">
      <c r="A4332" t="s">
        <v>5456</v>
      </c>
      <c r="B4332" s="1">
        <v>41491</v>
      </c>
      <c r="C4332" t="s">
        <v>1013</v>
      </c>
      <c r="D4332" t="s">
        <v>101</v>
      </c>
      <c r="E4332" t="s">
        <v>183</v>
      </c>
      <c r="F4332" t="s">
        <v>184</v>
      </c>
      <c r="G4332" t="s">
        <v>41</v>
      </c>
      <c r="H4332" t="s">
        <v>31</v>
      </c>
      <c r="I4332" t="s">
        <v>54</v>
      </c>
      <c r="J4332" t="s">
        <v>24</v>
      </c>
      <c r="K4332" t="s">
        <v>141</v>
      </c>
      <c r="L4332" t="s">
        <v>1932</v>
      </c>
      <c r="M4332" s="2">
        <v>0.1</v>
      </c>
      <c r="N4332" s="3">
        <v>172</v>
      </c>
      <c r="O4332" s="3">
        <v>48</v>
      </c>
      <c r="P4332">
        <v>2</v>
      </c>
      <c r="Q4332" t="s">
        <v>7880</v>
      </c>
    </row>
    <row r="4333" spans="1:17" x14ac:dyDescent="0.25">
      <c r="A4333" t="s">
        <v>5457</v>
      </c>
      <c r="B4333" s="1">
        <v>41491</v>
      </c>
      <c r="C4333" t="s">
        <v>195</v>
      </c>
      <c r="D4333" t="s">
        <v>38</v>
      </c>
      <c r="E4333" t="s">
        <v>39</v>
      </c>
      <c r="F4333" t="s">
        <v>1030</v>
      </c>
      <c r="G4333" t="s">
        <v>41</v>
      </c>
      <c r="H4333" t="s">
        <v>21</v>
      </c>
      <c r="I4333" t="s">
        <v>54</v>
      </c>
      <c r="J4333" t="s">
        <v>24</v>
      </c>
      <c r="K4333" t="s">
        <v>43</v>
      </c>
      <c r="L4333" t="s">
        <v>3388</v>
      </c>
      <c r="M4333" s="2">
        <v>0</v>
      </c>
      <c r="N4333" s="3">
        <v>70</v>
      </c>
      <c r="O4333" s="3">
        <v>6</v>
      </c>
      <c r="P4333">
        <v>4</v>
      </c>
      <c r="Q4333" t="s">
        <v>7880</v>
      </c>
    </row>
    <row r="4334" spans="1:17" x14ac:dyDescent="0.25">
      <c r="A4334" t="s">
        <v>5458</v>
      </c>
      <c r="B4334" s="1">
        <v>41491</v>
      </c>
      <c r="C4334" t="s">
        <v>556</v>
      </c>
      <c r="D4334" t="s">
        <v>86</v>
      </c>
      <c r="E4334" t="s">
        <v>263</v>
      </c>
      <c r="F4334" t="s">
        <v>264</v>
      </c>
      <c r="G4334" t="s">
        <v>76</v>
      </c>
      <c r="H4334" t="s">
        <v>31</v>
      </c>
      <c r="I4334" t="s">
        <v>54</v>
      </c>
      <c r="J4334" t="s">
        <v>24</v>
      </c>
      <c r="K4334" t="s">
        <v>169</v>
      </c>
      <c r="L4334" t="s">
        <v>5459</v>
      </c>
      <c r="M4334" s="2">
        <v>0</v>
      </c>
      <c r="N4334" s="3">
        <v>129</v>
      </c>
      <c r="O4334" s="3">
        <v>55</v>
      </c>
      <c r="P4334">
        <v>5</v>
      </c>
      <c r="Q4334" t="s">
        <v>7881</v>
      </c>
    </row>
    <row r="4335" spans="1:17" x14ac:dyDescent="0.25">
      <c r="A4335" t="s">
        <v>5460</v>
      </c>
      <c r="B4335" s="1">
        <v>41491</v>
      </c>
      <c r="C4335" t="s">
        <v>1264</v>
      </c>
      <c r="D4335" t="s">
        <v>86</v>
      </c>
      <c r="E4335" t="s">
        <v>263</v>
      </c>
      <c r="F4335" t="s">
        <v>3480</v>
      </c>
      <c r="G4335" t="s">
        <v>76</v>
      </c>
      <c r="H4335" t="s">
        <v>31</v>
      </c>
      <c r="I4335" t="s">
        <v>32</v>
      </c>
      <c r="J4335" t="s">
        <v>34</v>
      </c>
      <c r="K4335" t="s">
        <v>97</v>
      </c>
      <c r="L4335" t="s">
        <v>1056</v>
      </c>
      <c r="M4335" s="2">
        <v>0.2</v>
      </c>
      <c r="N4335" s="3">
        <v>1485</v>
      </c>
      <c r="O4335" s="3">
        <v>-241</v>
      </c>
      <c r="P4335">
        <v>4</v>
      </c>
      <c r="Q4335" t="s">
        <v>7881</v>
      </c>
    </row>
    <row r="4336" spans="1:17" x14ac:dyDescent="0.25">
      <c r="A4336" t="s">
        <v>5461</v>
      </c>
      <c r="B4336" s="1">
        <v>41491</v>
      </c>
      <c r="C4336" t="s">
        <v>2990</v>
      </c>
      <c r="D4336" t="s">
        <v>189</v>
      </c>
      <c r="E4336" t="s">
        <v>5462</v>
      </c>
      <c r="F4336" t="s">
        <v>5463</v>
      </c>
      <c r="G4336" t="s">
        <v>41</v>
      </c>
      <c r="H4336" t="s">
        <v>31</v>
      </c>
      <c r="I4336" t="s">
        <v>32</v>
      </c>
      <c r="J4336" t="s">
        <v>24</v>
      </c>
      <c r="K4336" t="s">
        <v>43</v>
      </c>
      <c r="L4336" t="s">
        <v>1855</v>
      </c>
      <c r="M4336" s="2">
        <v>0</v>
      </c>
      <c r="N4336" s="3">
        <v>398</v>
      </c>
      <c r="O4336" s="3">
        <v>60</v>
      </c>
      <c r="P4336">
        <v>7</v>
      </c>
      <c r="Q4336" t="s">
        <v>7881</v>
      </c>
    </row>
    <row r="4337" spans="1:17" x14ac:dyDescent="0.25">
      <c r="A4337" t="s">
        <v>5464</v>
      </c>
      <c r="B4337" s="1">
        <v>41491</v>
      </c>
      <c r="C4337" t="s">
        <v>494</v>
      </c>
      <c r="D4337" t="s">
        <v>119</v>
      </c>
      <c r="E4337" t="s">
        <v>433</v>
      </c>
      <c r="F4337" t="s">
        <v>5465</v>
      </c>
      <c r="G4337" t="s">
        <v>41</v>
      </c>
      <c r="H4337" t="s">
        <v>31</v>
      </c>
      <c r="I4337" t="s">
        <v>32</v>
      </c>
      <c r="J4337" t="s">
        <v>24</v>
      </c>
      <c r="K4337" t="s">
        <v>63</v>
      </c>
      <c r="L4337" t="s">
        <v>316</v>
      </c>
      <c r="M4337" s="2">
        <v>0.5</v>
      </c>
      <c r="N4337" s="3">
        <v>19</v>
      </c>
      <c r="O4337" s="3">
        <v>-1</v>
      </c>
      <c r="P4337">
        <v>2</v>
      </c>
      <c r="Q4337" t="s">
        <v>7880</v>
      </c>
    </row>
    <row r="4338" spans="1:17" x14ac:dyDescent="0.25">
      <c r="A4338" t="s">
        <v>5466</v>
      </c>
      <c r="B4338" s="1">
        <v>41491</v>
      </c>
      <c r="C4338" t="s">
        <v>3830</v>
      </c>
      <c r="D4338" t="s">
        <v>38</v>
      </c>
      <c r="E4338" t="s">
        <v>178</v>
      </c>
      <c r="F4338" t="s">
        <v>2625</v>
      </c>
      <c r="G4338" t="s">
        <v>41</v>
      </c>
      <c r="H4338" t="s">
        <v>21</v>
      </c>
      <c r="I4338" t="s">
        <v>32</v>
      </c>
      <c r="J4338" t="s">
        <v>24</v>
      </c>
      <c r="K4338" t="s">
        <v>43</v>
      </c>
      <c r="L4338" t="s">
        <v>2454</v>
      </c>
      <c r="M4338" s="2">
        <v>0</v>
      </c>
      <c r="N4338" s="3">
        <v>71</v>
      </c>
      <c r="O4338" s="3">
        <v>1</v>
      </c>
      <c r="P4338">
        <v>3</v>
      </c>
      <c r="Q4338" t="s">
        <v>7880</v>
      </c>
    </row>
    <row r="4339" spans="1:17" x14ac:dyDescent="0.25">
      <c r="A4339" t="s">
        <v>5466</v>
      </c>
      <c r="B4339" s="1">
        <v>41491</v>
      </c>
      <c r="C4339" t="s">
        <v>3830</v>
      </c>
      <c r="D4339" t="s">
        <v>38</v>
      </c>
      <c r="E4339" t="s">
        <v>178</v>
      </c>
      <c r="F4339" t="s">
        <v>2625</v>
      </c>
      <c r="G4339" t="s">
        <v>41</v>
      </c>
      <c r="H4339" t="s">
        <v>21</v>
      </c>
      <c r="I4339" t="s">
        <v>32</v>
      </c>
      <c r="J4339" t="s">
        <v>24</v>
      </c>
      <c r="K4339" t="s">
        <v>78</v>
      </c>
      <c r="L4339" t="s">
        <v>2119</v>
      </c>
      <c r="M4339" s="2">
        <v>0</v>
      </c>
      <c r="N4339" s="3">
        <v>108</v>
      </c>
      <c r="O4339" s="3">
        <v>30</v>
      </c>
      <c r="P4339">
        <v>7</v>
      </c>
      <c r="Q4339" t="s">
        <v>7881</v>
      </c>
    </row>
    <row r="4340" spans="1:17" x14ac:dyDescent="0.25">
      <c r="A4340" t="s">
        <v>5467</v>
      </c>
      <c r="B4340" s="1">
        <v>41491</v>
      </c>
      <c r="C4340" t="s">
        <v>3850</v>
      </c>
      <c r="D4340" t="s">
        <v>28</v>
      </c>
      <c r="E4340" t="s">
        <v>29</v>
      </c>
      <c r="F4340" t="s">
        <v>115</v>
      </c>
      <c r="G4340" t="s">
        <v>20</v>
      </c>
      <c r="H4340" t="s">
        <v>21</v>
      </c>
      <c r="I4340" t="s">
        <v>32</v>
      </c>
      <c r="J4340" t="s">
        <v>24</v>
      </c>
      <c r="K4340" t="s">
        <v>43</v>
      </c>
      <c r="L4340" t="s">
        <v>83</v>
      </c>
      <c r="M4340" s="2">
        <v>0.5</v>
      </c>
      <c r="N4340" s="3">
        <v>220</v>
      </c>
      <c r="O4340" s="3">
        <v>-141</v>
      </c>
      <c r="P4340">
        <v>8</v>
      </c>
      <c r="Q4340" t="s">
        <v>7881</v>
      </c>
    </row>
    <row r="4341" spans="1:17" x14ac:dyDescent="0.25">
      <c r="A4341" t="s">
        <v>5467</v>
      </c>
      <c r="B4341" s="1">
        <v>41491</v>
      </c>
      <c r="C4341" t="s">
        <v>3850</v>
      </c>
      <c r="D4341" t="s">
        <v>28</v>
      </c>
      <c r="E4341" t="s">
        <v>29</v>
      </c>
      <c r="F4341" t="s">
        <v>115</v>
      </c>
      <c r="G4341" t="s">
        <v>20</v>
      </c>
      <c r="H4341" t="s">
        <v>21</v>
      </c>
      <c r="I4341" t="s">
        <v>32</v>
      </c>
      <c r="J4341" t="s">
        <v>24</v>
      </c>
      <c r="K4341" t="s">
        <v>63</v>
      </c>
      <c r="L4341" t="s">
        <v>382</v>
      </c>
      <c r="M4341" s="2">
        <v>0.5</v>
      </c>
      <c r="N4341" s="3">
        <v>40</v>
      </c>
      <c r="O4341" s="3">
        <v>-8</v>
      </c>
      <c r="P4341">
        <v>7</v>
      </c>
      <c r="Q4341" t="s">
        <v>7880</v>
      </c>
    </row>
    <row r="4342" spans="1:17" x14ac:dyDescent="0.25">
      <c r="A4342" t="s">
        <v>5467</v>
      </c>
      <c r="B4342" s="1">
        <v>41491</v>
      </c>
      <c r="C4342" t="s">
        <v>3850</v>
      </c>
      <c r="D4342" t="s">
        <v>28</v>
      </c>
      <c r="E4342" t="s">
        <v>29</v>
      </c>
      <c r="F4342" t="s">
        <v>115</v>
      </c>
      <c r="G4342" t="s">
        <v>20</v>
      </c>
      <c r="H4342" t="s">
        <v>21</v>
      </c>
      <c r="I4342" t="s">
        <v>32</v>
      </c>
      <c r="J4342" t="s">
        <v>24</v>
      </c>
      <c r="K4342" t="s">
        <v>50</v>
      </c>
      <c r="L4342" t="s">
        <v>635</v>
      </c>
      <c r="M4342" s="2">
        <v>0.5</v>
      </c>
      <c r="N4342" s="3">
        <v>11</v>
      </c>
      <c r="O4342" s="3">
        <v>-9</v>
      </c>
      <c r="P4342">
        <v>2</v>
      </c>
      <c r="Q4342" t="s">
        <v>7880</v>
      </c>
    </row>
    <row r="4343" spans="1:17" x14ac:dyDescent="0.25">
      <c r="A4343" t="s">
        <v>5468</v>
      </c>
      <c r="B4343" s="1">
        <v>41491</v>
      </c>
      <c r="C4343" t="s">
        <v>1642</v>
      </c>
      <c r="D4343" t="s">
        <v>86</v>
      </c>
      <c r="E4343" t="s">
        <v>708</v>
      </c>
      <c r="F4343" t="s">
        <v>1247</v>
      </c>
      <c r="G4343" t="s">
        <v>76</v>
      </c>
      <c r="H4343" t="s">
        <v>47</v>
      </c>
      <c r="I4343" t="s">
        <v>32</v>
      </c>
      <c r="J4343" t="s">
        <v>24</v>
      </c>
      <c r="K4343" t="s">
        <v>78</v>
      </c>
      <c r="L4343" t="s">
        <v>2431</v>
      </c>
      <c r="M4343" s="2">
        <v>0</v>
      </c>
      <c r="N4343" s="3">
        <v>12</v>
      </c>
      <c r="O4343" s="3">
        <v>1</v>
      </c>
      <c r="P4343">
        <v>1</v>
      </c>
      <c r="Q4343" t="s">
        <v>7880</v>
      </c>
    </row>
    <row r="4344" spans="1:17" x14ac:dyDescent="0.25">
      <c r="A4344" t="s">
        <v>5468</v>
      </c>
      <c r="B4344" s="1">
        <v>41491</v>
      </c>
      <c r="C4344" t="s">
        <v>1642</v>
      </c>
      <c r="D4344" t="s">
        <v>86</v>
      </c>
      <c r="E4344" t="s">
        <v>708</v>
      </c>
      <c r="F4344" t="s">
        <v>1247</v>
      </c>
      <c r="G4344" t="s">
        <v>76</v>
      </c>
      <c r="H4344" t="s">
        <v>47</v>
      </c>
      <c r="I4344" t="s">
        <v>32</v>
      </c>
      <c r="J4344" t="s">
        <v>24</v>
      </c>
      <c r="K4344" t="s">
        <v>63</v>
      </c>
      <c r="L4344" t="s">
        <v>982</v>
      </c>
      <c r="M4344" s="2">
        <v>0</v>
      </c>
      <c r="N4344" s="3">
        <v>114</v>
      </c>
      <c r="O4344" s="3">
        <v>17</v>
      </c>
      <c r="P4344">
        <v>10</v>
      </c>
      <c r="Q4344" t="s">
        <v>7880</v>
      </c>
    </row>
    <row r="4345" spans="1:17" x14ac:dyDescent="0.25">
      <c r="A4345" t="s">
        <v>5467</v>
      </c>
      <c r="B4345" s="1">
        <v>41491</v>
      </c>
      <c r="C4345" t="s">
        <v>3850</v>
      </c>
      <c r="D4345" t="s">
        <v>28</v>
      </c>
      <c r="E4345" t="s">
        <v>29</v>
      </c>
      <c r="F4345" t="s">
        <v>115</v>
      </c>
      <c r="G4345" t="s">
        <v>20</v>
      </c>
      <c r="H4345" t="s">
        <v>21</v>
      </c>
      <c r="I4345" t="s">
        <v>32</v>
      </c>
      <c r="J4345" t="s">
        <v>107</v>
      </c>
      <c r="K4345" t="s">
        <v>186</v>
      </c>
      <c r="L4345" t="s">
        <v>5469</v>
      </c>
      <c r="M4345" s="2">
        <v>0.5</v>
      </c>
      <c r="N4345" s="3">
        <v>21</v>
      </c>
      <c r="O4345" s="3">
        <v>-14</v>
      </c>
      <c r="P4345">
        <v>1</v>
      </c>
      <c r="Q4345" t="s">
        <v>7880</v>
      </c>
    </row>
    <row r="4346" spans="1:17" x14ac:dyDescent="0.25">
      <c r="A4346" t="s">
        <v>5470</v>
      </c>
      <c r="B4346" s="1">
        <v>41492</v>
      </c>
      <c r="C4346" t="s">
        <v>4728</v>
      </c>
      <c r="D4346" t="s">
        <v>38</v>
      </c>
      <c r="E4346" t="s">
        <v>284</v>
      </c>
      <c r="F4346" t="s">
        <v>5471</v>
      </c>
      <c r="G4346" t="s">
        <v>41</v>
      </c>
      <c r="H4346" t="s">
        <v>47</v>
      </c>
      <c r="I4346" t="s">
        <v>95</v>
      </c>
      <c r="J4346" t="s">
        <v>24</v>
      </c>
      <c r="K4346" t="s">
        <v>43</v>
      </c>
      <c r="L4346" t="s">
        <v>396</v>
      </c>
      <c r="M4346" s="2">
        <v>0</v>
      </c>
      <c r="N4346" s="3">
        <v>164</v>
      </c>
      <c r="O4346" s="3">
        <v>78</v>
      </c>
      <c r="P4346">
        <v>3</v>
      </c>
      <c r="Q4346" t="s">
        <v>7881</v>
      </c>
    </row>
    <row r="4347" spans="1:17" x14ac:dyDescent="0.25">
      <c r="A4347" t="s">
        <v>5472</v>
      </c>
      <c r="B4347" s="1">
        <v>41492</v>
      </c>
      <c r="C4347" t="s">
        <v>2837</v>
      </c>
      <c r="D4347" t="s">
        <v>38</v>
      </c>
      <c r="E4347" t="s">
        <v>178</v>
      </c>
      <c r="F4347" t="s">
        <v>385</v>
      </c>
      <c r="G4347" t="s">
        <v>41</v>
      </c>
      <c r="H4347" t="s">
        <v>21</v>
      </c>
      <c r="I4347" t="s">
        <v>22</v>
      </c>
      <c r="J4347" t="s">
        <v>107</v>
      </c>
      <c r="K4347" t="s">
        <v>186</v>
      </c>
      <c r="L4347" t="s">
        <v>1822</v>
      </c>
      <c r="M4347" s="2">
        <v>0</v>
      </c>
      <c r="N4347" s="3">
        <v>222</v>
      </c>
      <c r="O4347" s="3">
        <v>22</v>
      </c>
      <c r="P4347">
        <v>3</v>
      </c>
      <c r="Q4347" t="s">
        <v>7881</v>
      </c>
    </row>
    <row r="4348" spans="1:17" x14ac:dyDescent="0.25">
      <c r="A4348" t="s">
        <v>5473</v>
      </c>
      <c r="B4348" s="1">
        <v>41492</v>
      </c>
      <c r="C4348" t="s">
        <v>882</v>
      </c>
      <c r="D4348" t="s">
        <v>28</v>
      </c>
      <c r="E4348" t="s">
        <v>29</v>
      </c>
      <c r="F4348" t="s">
        <v>115</v>
      </c>
      <c r="G4348" t="s">
        <v>20</v>
      </c>
      <c r="H4348" t="s">
        <v>31</v>
      </c>
      <c r="I4348" t="s">
        <v>54</v>
      </c>
      <c r="J4348" t="s">
        <v>34</v>
      </c>
      <c r="K4348" t="s">
        <v>218</v>
      </c>
      <c r="L4348" t="s">
        <v>2626</v>
      </c>
      <c r="M4348" s="2">
        <v>0.8</v>
      </c>
      <c r="N4348" s="3">
        <v>22</v>
      </c>
      <c r="O4348" s="3">
        <v>-41</v>
      </c>
      <c r="P4348">
        <v>5</v>
      </c>
      <c r="Q4348" t="s">
        <v>7880</v>
      </c>
    </row>
    <row r="4349" spans="1:17" x14ac:dyDescent="0.25">
      <c r="A4349" t="s">
        <v>5474</v>
      </c>
      <c r="B4349" s="1">
        <v>41492</v>
      </c>
      <c r="C4349" t="s">
        <v>242</v>
      </c>
      <c r="D4349" t="s">
        <v>38</v>
      </c>
      <c r="E4349" t="s">
        <v>178</v>
      </c>
      <c r="F4349" t="s">
        <v>5249</v>
      </c>
      <c r="G4349" t="s">
        <v>41</v>
      </c>
      <c r="H4349" t="s">
        <v>31</v>
      </c>
      <c r="I4349" t="s">
        <v>54</v>
      </c>
      <c r="J4349" t="s">
        <v>24</v>
      </c>
      <c r="K4349" t="s">
        <v>78</v>
      </c>
      <c r="L4349" t="s">
        <v>356</v>
      </c>
      <c r="M4349" s="2">
        <v>0</v>
      </c>
      <c r="N4349" s="3">
        <v>21</v>
      </c>
      <c r="O4349" s="3">
        <v>5</v>
      </c>
      <c r="P4349">
        <v>2</v>
      </c>
      <c r="Q4349" t="s">
        <v>7880</v>
      </c>
    </row>
    <row r="4350" spans="1:17" x14ac:dyDescent="0.25">
      <c r="A4350" t="s">
        <v>5473</v>
      </c>
      <c r="B4350" s="1">
        <v>41492</v>
      </c>
      <c r="C4350" t="s">
        <v>882</v>
      </c>
      <c r="D4350" t="s">
        <v>28</v>
      </c>
      <c r="E4350" t="s">
        <v>29</v>
      </c>
      <c r="F4350" t="s">
        <v>115</v>
      </c>
      <c r="G4350" t="s">
        <v>20</v>
      </c>
      <c r="H4350" t="s">
        <v>31</v>
      </c>
      <c r="I4350" t="s">
        <v>54</v>
      </c>
      <c r="J4350" t="s">
        <v>24</v>
      </c>
      <c r="K4350" t="s">
        <v>78</v>
      </c>
      <c r="L4350" t="s">
        <v>1864</v>
      </c>
      <c r="M4350" s="2">
        <v>0.5</v>
      </c>
      <c r="N4350" s="3">
        <v>14</v>
      </c>
      <c r="O4350" s="3">
        <v>-13</v>
      </c>
      <c r="P4350">
        <v>2</v>
      </c>
      <c r="Q4350" t="s">
        <v>7881</v>
      </c>
    </row>
    <row r="4351" spans="1:17" x14ac:dyDescent="0.25">
      <c r="A4351" t="s">
        <v>5475</v>
      </c>
      <c r="B4351" s="1">
        <v>41492</v>
      </c>
      <c r="C4351" t="s">
        <v>1799</v>
      </c>
      <c r="D4351" t="s">
        <v>500</v>
      </c>
      <c r="E4351" t="s">
        <v>501</v>
      </c>
      <c r="F4351" t="s">
        <v>502</v>
      </c>
      <c r="G4351" t="s">
        <v>20</v>
      </c>
      <c r="H4351" t="s">
        <v>31</v>
      </c>
      <c r="I4351" t="s">
        <v>32</v>
      </c>
      <c r="J4351" t="s">
        <v>24</v>
      </c>
      <c r="K4351" t="s">
        <v>50</v>
      </c>
      <c r="L4351" t="s">
        <v>611</v>
      </c>
      <c r="M4351" s="2">
        <v>0</v>
      </c>
      <c r="N4351" s="3">
        <v>204</v>
      </c>
      <c r="O4351" s="3">
        <v>53</v>
      </c>
      <c r="P4351">
        <v>1</v>
      </c>
      <c r="Q4351" t="s">
        <v>7881</v>
      </c>
    </row>
    <row r="4352" spans="1:17" x14ac:dyDescent="0.25">
      <c r="A4352" t="s">
        <v>5476</v>
      </c>
      <c r="B4352" s="1">
        <v>41492</v>
      </c>
      <c r="C4352" t="s">
        <v>1580</v>
      </c>
      <c r="D4352" t="s">
        <v>73</v>
      </c>
      <c r="E4352" t="s">
        <v>534</v>
      </c>
      <c r="F4352" t="s">
        <v>535</v>
      </c>
      <c r="G4352" t="s">
        <v>76</v>
      </c>
      <c r="H4352" t="s">
        <v>47</v>
      </c>
      <c r="I4352" t="s">
        <v>32</v>
      </c>
      <c r="J4352" t="s">
        <v>24</v>
      </c>
      <c r="K4352" t="s">
        <v>78</v>
      </c>
      <c r="L4352" t="s">
        <v>2922</v>
      </c>
      <c r="M4352" s="2">
        <v>0</v>
      </c>
      <c r="N4352" s="3">
        <v>73</v>
      </c>
      <c r="O4352" s="3">
        <v>3</v>
      </c>
      <c r="P4352">
        <v>5</v>
      </c>
      <c r="Q4352" t="s">
        <v>7881</v>
      </c>
    </row>
    <row r="4353" spans="1:17" x14ac:dyDescent="0.25">
      <c r="A4353" t="s">
        <v>5476</v>
      </c>
      <c r="B4353" s="1">
        <v>41492</v>
      </c>
      <c r="C4353" t="s">
        <v>1580</v>
      </c>
      <c r="D4353" t="s">
        <v>73</v>
      </c>
      <c r="E4353" t="s">
        <v>534</v>
      </c>
      <c r="F4353" t="s">
        <v>535</v>
      </c>
      <c r="G4353" t="s">
        <v>76</v>
      </c>
      <c r="H4353" t="s">
        <v>47</v>
      </c>
      <c r="I4353" t="s">
        <v>32</v>
      </c>
      <c r="J4353" t="s">
        <v>24</v>
      </c>
      <c r="K4353" t="s">
        <v>169</v>
      </c>
      <c r="L4353" t="s">
        <v>4172</v>
      </c>
      <c r="M4353" s="2">
        <v>0</v>
      </c>
      <c r="N4353" s="3">
        <v>80</v>
      </c>
      <c r="O4353" s="3">
        <v>4</v>
      </c>
      <c r="P4353">
        <v>2</v>
      </c>
      <c r="Q4353" t="s">
        <v>7880</v>
      </c>
    </row>
    <row r="4354" spans="1:17" x14ac:dyDescent="0.25">
      <c r="A4354" t="s">
        <v>5477</v>
      </c>
      <c r="B4354" s="1">
        <v>41492</v>
      </c>
      <c r="C4354" t="s">
        <v>1227</v>
      </c>
      <c r="D4354" t="s">
        <v>86</v>
      </c>
      <c r="E4354" t="s">
        <v>273</v>
      </c>
      <c r="F4354" t="s">
        <v>274</v>
      </c>
      <c r="G4354" t="s">
        <v>76</v>
      </c>
      <c r="H4354" t="s">
        <v>21</v>
      </c>
      <c r="I4354" t="s">
        <v>32</v>
      </c>
      <c r="J4354" t="s">
        <v>24</v>
      </c>
      <c r="K4354" t="s">
        <v>169</v>
      </c>
      <c r="L4354" t="s">
        <v>5478</v>
      </c>
      <c r="M4354" s="2">
        <v>0</v>
      </c>
      <c r="N4354" s="3">
        <v>32</v>
      </c>
      <c r="O4354" s="3">
        <v>4</v>
      </c>
      <c r="P4354">
        <v>3</v>
      </c>
      <c r="Q4354" t="s">
        <v>7880</v>
      </c>
    </row>
    <row r="4355" spans="1:17" x14ac:dyDescent="0.25">
      <c r="A4355" t="s">
        <v>5477</v>
      </c>
      <c r="B4355" s="1">
        <v>41492</v>
      </c>
      <c r="C4355" t="s">
        <v>1227</v>
      </c>
      <c r="D4355" t="s">
        <v>86</v>
      </c>
      <c r="E4355" t="s">
        <v>273</v>
      </c>
      <c r="F4355" t="s">
        <v>274</v>
      </c>
      <c r="G4355" t="s">
        <v>76</v>
      </c>
      <c r="H4355" t="s">
        <v>21</v>
      </c>
      <c r="I4355" t="s">
        <v>32</v>
      </c>
      <c r="J4355" t="s">
        <v>24</v>
      </c>
      <c r="K4355" t="s">
        <v>63</v>
      </c>
      <c r="L4355" t="s">
        <v>1312</v>
      </c>
      <c r="M4355" s="2">
        <v>0</v>
      </c>
      <c r="N4355" s="3">
        <v>36</v>
      </c>
      <c r="O4355" s="3">
        <v>1</v>
      </c>
      <c r="P4355">
        <v>3</v>
      </c>
      <c r="Q4355" t="s">
        <v>7880</v>
      </c>
    </row>
    <row r="4356" spans="1:17" x14ac:dyDescent="0.25">
      <c r="A4356" t="s">
        <v>5477</v>
      </c>
      <c r="B4356" s="1">
        <v>41492</v>
      </c>
      <c r="C4356" t="s">
        <v>1227</v>
      </c>
      <c r="D4356" t="s">
        <v>86</v>
      </c>
      <c r="E4356" t="s">
        <v>273</v>
      </c>
      <c r="F4356" t="s">
        <v>274</v>
      </c>
      <c r="G4356" t="s">
        <v>76</v>
      </c>
      <c r="H4356" t="s">
        <v>21</v>
      </c>
      <c r="I4356" t="s">
        <v>32</v>
      </c>
      <c r="J4356" t="s">
        <v>24</v>
      </c>
      <c r="K4356" t="s">
        <v>50</v>
      </c>
      <c r="L4356" t="s">
        <v>244</v>
      </c>
      <c r="M4356" s="2">
        <v>0.1</v>
      </c>
      <c r="N4356" s="3">
        <v>111</v>
      </c>
      <c r="O4356" s="3">
        <v>-3</v>
      </c>
      <c r="P4356">
        <v>4</v>
      </c>
      <c r="Q4356" t="s">
        <v>7880</v>
      </c>
    </row>
    <row r="4357" spans="1:17" x14ac:dyDescent="0.25">
      <c r="A4357" t="s">
        <v>5479</v>
      </c>
      <c r="B4357" s="1">
        <v>41492</v>
      </c>
      <c r="C4357" t="s">
        <v>195</v>
      </c>
      <c r="D4357" t="s">
        <v>101</v>
      </c>
      <c r="E4357" t="s">
        <v>102</v>
      </c>
      <c r="F4357" t="s">
        <v>5480</v>
      </c>
      <c r="G4357" t="s">
        <v>41</v>
      </c>
      <c r="H4357" t="s">
        <v>21</v>
      </c>
      <c r="I4357" t="s">
        <v>32</v>
      </c>
      <c r="J4357" t="s">
        <v>107</v>
      </c>
      <c r="K4357" t="s">
        <v>186</v>
      </c>
      <c r="L4357" t="s">
        <v>1874</v>
      </c>
      <c r="M4357" s="2">
        <v>0</v>
      </c>
      <c r="N4357" s="3">
        <v>1026</v>
      </c>
      <c r="O4357" s="3">
        <v>431</v>
      </c>
      <c r="P4357">
        <v>4</v>
      </c>
      <c r="Q4357" t="s">
        <v>7881</v>
      </c>
    </row>
    <row r="4358" spans="1:17" x14ac:dyDescent="0.25">
      <c r="A4358" t="s">
        <v>5481</v>
      </c>
      <c r="B4358" s="1">
        <v>41493</v>
      </c>
      <c r="C4358" t="s">
        <v>5132</v>
      </c>
      <c r="D4358" t="s">
        <v>189</v>
      </c>
      <c r="E4358" t="s">
        <v>1305</v>
      </c>
      <c r="F4358" t="s">
        <v>3075</v>
      </c>
      <c r="G4358" t="s">
        <v>41</v>
      </c>
      <c r="H4358" t="s">
        <v>31</v>
      </c>
      <c r="I4358" t="s">
        <v>32</v>
      </c>
      <c r="J4358" t="s">
        <v>24</v>
      </c>
      <c r="K4358" t="s">
        <v>78</v>
      </c>
      <c r="L4358" t="s">
        <v>192</v>
      </c>
      <c r="M4358" s="2">
        <v>0</v>
      </c>
      <c r="N4358" s="3">
        <v>29</v>
      </c>
      <c r="O4358" s="3">
        <v>8</v>
      </c>
      <c r="P4358">
        <v>5</v>
      </c>
      <c r="Q4358" t="s">
        <v>7881</v>
      </c>
    </row>
    <row r="4359" spans="1:17" x14ac:dyDescent="0.25">
      <c r="A4359" t="s">
        <v>5482</v>
      </c>
      <c r="B4359" s="1">
        <v>41493</v>
      </c>
      <c r="C4359" t="s">
        <v>774</v>
      </c>
      <c r="D4359" t="s">
        <v>38</v>
      </c>
      <c r="E4359" t="s">
        <v>178</v>
      </c>
      <c r="F4359" t="s">
        <v>5483</v>
      </c>
      <c r="G4359" t="s">
        <v>41</v>
      </c>
      <c r="H4359" t="s">
        <v>47</v>
      </c>
      <c r="I4359" t="s">
        <v>32</v>
      </c>
      <c r="J4359" t="s">
        <v>24</v>
      </c>
      <c r="K4359" t="s">
        <v>43</v>
      </c>
      <c r="L4359" t="s">
        <v>2361</v>
      </c>
      <c r="M4359" s="2">
        <v>0</v>
      </c>
      <c r="N4359" s="3">
        <v>79</v>
      </c>
      <c r="O4359" s="3">
        <v>32</v>
      </c>
      <c r="P4359">
        <v>3</v>
      </c>
      <c r="Q4359" t="s">
        <v>7880</v>
      </c>
    </row>
    <row r="4360" spans="1:17" x14ac:dyDescent="0.25">
      <c r="A4360" t="s">
        <v>5482</v>
      </c>
      <c r="B4360" s="1">
        <v>41493</v>
      </c>
      <c r="C4360" t="s">
        <v>774</v>
      </c>
      <c r="D4360" t="s">
        <v>38</v>
      </c>
      <c r="E4360" t="s">
        <v>178</v>
      </c>
      <c r="F4360" t="s">
        <v>5483</v>
      </c>
      <c r="G4360" t="s">
        <v>41</v>
      </c>
      <c r="H4360" t="s">
        <v>47</v>
      </c>
      <c r="I4360" t="s">
        <v>32</v>
      </c>
      <c r="J4360" t="s">
        <v>24</v>
      </c>
      <c r="K4360" t="s">
        <v>78</v>
      </c>
      <c r="L4360" t="s">
        <v>1764</v>
      </c>
      <c r="M4360" s="2">
        <v>0</v>
      </c>
      <c r="N4360" s="3">
        <v>14</v>
      </c>
      <c r="O4360" s="3">
        <v>6</v>
      </c>
      <c r="P4360">
        <v>3</v>
      </c>
      <c r="Q4360" t="s">
        <v>7880</v>
      </c>
    </row>
    <row r="4361" spans="1:17" x14ac:dyDescent="0.25">
      <c r="A4361" t="s">
        <v>5482</v>
      </c>
      <c r="B4361" s="1">
        <v>41493</v>
      </c>
      <c r="C4361" t="s">
        <v>774</v>
      </c>
      <c r="D4361" t="s">
        <v>38</v>
      </c>
      <c r="E4361" t="s">
        <v>178</v>
      </c>
      <c r="F4361" t="s">
        <v>5483</v>
      </c>
      <c r="G4361" t="s">
        <v>41</v>
      </c>
      <c r="H4361" t="s">
        <v>47</v>
      </c>
      <c r="I4361" t="s">
        <v>32</v>
      </c>
      <c r="J4361" t="s">
        <v>24</v>
      </c>
      <c r="K4361" t="s">
        <v>50</v>
      </c>
      <c r="L4361" t="s">
        <v>125</v>
      </c>
      <c r="M4361" s="2">
        <v>0.1</v>
      </c>
      <c r="N4361" s="3">
        <v>1607</v>
      </c>
      <c r="O4361" s="3">
        <v>125</v>
      </c>
      <c r="P4361">
        <v>9</v>
      </c>
      <c r="Q4361" t="s">
        <v>7881</v>
      </c>
    </row>
    <row r="4362" spans="1:17" x14ac:dyDescent="0.25">
      <c r="A4362" t="s">
        <v>5484</v>
      </c>
      <c r="B4362" s="1">
        <v>41493</v>
      </c>
      <c r="C4362" t="s">
        <v>1786</v>
      </c>
      <c r="D4362" t="s">
        <v>119</v>
      </c>
      <c r="E4362" t="s">
        <v>604</v>
      </c>
      <c r="F4362" t="s">
        <v>5485</v>
      </c>
      <c r="G4362" t="s">
        <v>41</v>
      </c>
      <c r="H4362" t="s">
        <v>21</v>
      </c>
      <c r="I4362" t="s">
        <v>32</v>
      </c>
      <c r="J4362" t="s">
        <v>24</v>
      </c>
      <c r="K4362" t="s">
        <v>141</v>
      </c>
      <c r="L4362" t="s">
        <v>2076</v>
      </c>
      <c r="M4362" s="2">
        <v>0.5</v>
      </c>
      <c r="N4362" s="3">
        <v>94</v>
      </c>
      <c r="O4362" s="3">
        <v>-19</v>
      </c>
      <c r="P4362">
        <v>3</v>
      </c>
      <c r="Q4362" t="s">
        <v>7880</v>
      </c>
    </row>
    <row r="4363" spans="1:17" x14ac:dyDescent="0.25">
      <c r="A4363" t="s">
        <v>5486</v>
      </c>
      <c r="B4363" s="1">
        <v>41493</v>
      </c>
      <c r="C4363" t="s">
        <v>937</v>
      </c>
      <c r="D4363" t="s">
        <v>73</v>
      </c>
      <c r="E4363" t="s">
        <v>984</v>
      </c>
      <c r="F4363" t="s">
        <v>3117</v>
      </c>
      <c r="G4363" t="s">
        <v>76</v>
      </c>
      <c r="H4363" t="s">
        <v>21</v>
      </c>
      <c r="I4363" t="s">
        <v>22</v>
      </c>
      <c r="J4363" t="s">
        <v>24</v>
      </c>
      <c r="K4363" t="s">
        <v>78</v>
      </c>
      <c r="L4363" t="s">
        <v>981</v>
      </c>
      <c r="M4363" s="2">
        <v>0</v>
      </c>
      <c r="N4363" s="3">
        <v>18</v>
      </c>
      <c r="O4363" s="3">
        <v>9</v>
      </c>
      <c r="P4363">
        <v>4</v>
      </c>
      <c r="Q4363" t="s">
        <v>7880</v>
      </c>
    </row>
    <row r="4364" spans="1:17" x14ac:dyDescent="0.25">
      <c r="A4364" t="s">
        <v>5486</v>
      </c>
      <c r="B4364" s="1">
        <v>41493</v>
      </c>
      <c r="C4364" t="s">
        <v>937</v>
      </c>
      <c r="D4364" t="s">
        <v>73</v>
      </c>
      <c r="E4364" t="s">
        <v>984</v>
      </c>
      <c r="F4364" t="s">
        <v>3117</v>
      </c>
      <c r="G4364" t="s">
        <v>76</v>
      </c>
      <c r="H4364" t="s">
        <v>21</v>
      </c>
      <c r="I4364" t="s">
        <v>22</v>
      </c>
      <c r="J4364" t="s">
        <v>24</v>
      </c>
      <c r="K4364" t="s">
        <v>169</v>
      </c>
      <c r="L4364" t="s">
        <v>5173</v>
      </c>
      <c r="M4364" s="2">
        <v>0</v>
      </c>
      <c r="N4364" s="3">
        <v>52</v>
      </c>
      <c r="O4364" s="3">
        <v>18</v>
      </c>
      <c r="P4364">
        <v>3</v>
      </c>
      <c r="Q4364" t="s">
        <v>7881</v>
      </c>
    </row>
    <row r="4365" spans="1:17" x14ac:dyDescent="0.25">
      <c r="A4365" t="s">
        <v>5482</v>
      </c>
      <c r="B4365" s="1">
        <v>41493</v>
      </c>
      <c r="C4365" t="s">
        <v>774</v>
      </c>
      <c r="D4365" t="s">
        <v>38</v>
      </c>
      <c r="E4365" t="s">
        <v>178</v>
      </c>
      <c r="F4365" t="s">
        <v>5483</v>
      </c>
      <c r="G4365" t="s">
        <v>41</v>
      </c>
      <c r="H4365" t="s">
        <v>47</v>
      </c>
      <c r="I4365" t="s">
        <v>32</v>
      </c>
      <c r="J4365" t="s">
        <v>107</v>
      </c>
      <c r="K4365" t="s">
        <v>186</v>
      </c>
      <c r="L4365" t="s">
        <v>3940</v>
      </c>
      <c r="M4365" s="2">
        <v>0</v>
      </c>
      <c r="N4365" s="3">
        <v>171</v>
      </c>
      <c r="O4365" s="3">
        <v>29</v>
      </c>
      <c r="P4365">
        <v>3</v>
      </c>
      <c r="Q4365" t="s">
        <v>7880</v>
      </c>
    </row>
    <row r="4366" spans="1:17" x14ac:dyDescent="0.25">
      <c r="A4366" t="s">
        <v>5487</v>
      </c>
      <c r="B4366" s="1">
        <v>41493</v>
      </c>
      <c r="C4366" t="s">
        <v>1642</v>
      </c>
      <c r="D4366" t="s">
        <v>101</v>
      </c>
      <c r="E4366" t="s">
        <v>580</v>
      </c>
      <c r="F4366" t="s">
        <v>1480</v>
      </c>
      <c r="G4366" t="s">
        <v>41</v>
      </c>
      <c r="H4366" t="s">
        <v>47</v>
      </c>
      <c r="I4366" t="s">
        <v>32</v>
      </c>
      <c r="J4366" t="s">
        <v>107</v>
      </c>
      <c r="K4366" t="s">
        <v>186</v>
      </c>
      <c r="L4366" t="s">
        <v>2584</v>
      </c>
      <c r="M4366" s="2">
        <v>0</v>
      </c>
      <c r="N4366" s="3">
        <v>90</v>
      </c>
      <c r="O4366" s="3">
        <v>27</v>
      </c>
      <c r="P4366">
        <v>2</v>
      </c>
      <c r="Q4366" t="s">
        <v>7880</v>
      </c>
    </row>
    <row r="4367" spans="1:17" x14ac:dyDescent="0.25">
      <c r="A4367" t="s">
        <v>5488</v>
      </c>
      <c r="B4367" s="1">
        <v>41493</v>
      </c>
      <c r="C4367" t="s">
        <v>3704</v>
      </c>
      <c r="D4367" t="s">
        <v>28</v>
      </c>
      <c r="E4367" t="s">
        <v>29</v>
      </c>
      <c r="F4367" t="s">
        <v>4347</v>
      </c>
      <c r="G4367" t="s">
        <v>20</v>
      </c>
      <c r="H4367" t="s">
        <v>21</v>
      </c>
      <c r="I4367" t="s">
        <v>32</v>
      </c>
      <c r="J4367" t="s">
        <v>107</v>
      </c>
      <c r="K4367" t="s">
        <v>136</v>
      </c>
      <c r="L4367" t="s">
        <v>2667</v>
      </c>
      <c r="M4367" s="2">
        <v>0</v>
      </c>
      <c r="N4367" s="3">
        <v>415</v>
      </c>
      <c r="O4367" s="3">
        <v>17</v>
      </c>
      <c r="P4367">
        <v>3</v>
      </c>
      <c r="Q4367" t="s">
        <v>7881</v>
      </c>
    </row>
    <row r="4368" spans="1:17" x14ac:dyDescent="0.25">
      <c r="A4368" t="s">
        <v>5489</v>
      </c>
      <c r="B4368" s="1">
        <v>41493</v>
      </c>
      <c r="C4368" t="s">
        <v>2512</v>
      </c>
      <c r="D4368" t="s">
        <v>38</v>
      </c>
      <c r="E4368" t="s">
        <v>1815</v>
      </c>
      <c r="F4368" t="s">
        <v>3626</v>
      </c>
      <c r="G4368" t="s">
        <v>41</v>
      </c>
      <c r="H4368" t="s">
        <v>47</v>
      </c>
      <c r="I4368" t="s">
        <v>32</v>
      </c>
      <c r="J4368" t="s">
        <v>34</v>
      </c>
      <c r="K4368" t="s">
        <v>218</v>
      </c>
      <c r="L4368" t="s">
        <v>4374</v>
      </c>
      <c r="M4368" s="2">
        <v>0</v>
      </c>
      <c r="N4368" s="3">
        <v>95</v>
      </c>
      <c r="O4368" s="3">
        <v>38</v>
      </c>
      <c r="P4368">
        <v>6</v>
      </c>
      <c r="Q4368" t="s">
        <v>7880</v>
      </c>
    </row>
    <row r="4369" spans="1:17" x14ac:dyDescent="0.25">
      <c r="A4369" t="s">
        <v>5489</v>
      </c>
      <c r="B4369" s="1">
        <v>41493</v>
      </c>
      <c r="C4369" t="s">
        <v>2512</v>
      </c>
      <c r="D4369" t="s">
        <v>38</v>
      </c>
      <c r="E4369" t="s">
        <v>1815</v>
      </c>
      <c r="F4369" t="s">
        <v>3626</v>
      </c>
      <c r="G4369" t="s">
        <v>41</v>
      </c>
      <c r="H4369" t="s">
        <v>47</v>
      </c>
      <c r="I4369" t="s">
        <v>32</v>
      </c>
      <c r="J4369" t="s">
        <v>24</v>
      </c>
      <c r="K4369" t="s">
        <v>43</v>
      </c>
      <c r="L4369" t="s">
        <v>836</v>
      </c>
      <c r="M4369" s="2">
        <v>0</v>
      </c>
      <c r="N4369" s="3">
        <v>116</v>
      </c>
      <c r="O4369" s="3">
        <v>48</v>
      </c>
      <c r="P4369">
        <v>4</v>
      </c>
      <c r="Q4369" t="s">
        <v>7881</v>
      </c>
    </row>
    <row r="4370" spans="1:17" x14ac:dyDescent="0.25">
      <c r="A4370" t="s">
        <v>5489</v>
      </c>
      <c r="B4370" s="1">
        <v>41493</v>
      </c>
      <c r="C4370" t="s">
        <v>2512</v>
      </c>
      <c r="D4370" t="s">
        <v>38</v>
      </c>
      <c r="E4370" t="s">
        <v>1815</v>
      </c>
      <c r="F4370" t="s">
        <v>3626</v>
      </c>
      <c r="G4370" t="s">
        <v>41</v>
      </c>
      <c r="H4370" t="s">
        <v>47</v>
      </c>
      <c r="I4370" t="s">
        <v>32</v>
      </c>
      <c r="J4370" t="s">
        <v>24</v>
      </c>
      <c r="K4370" t="s">
        <v>78</v>
      </c>
      <c r="L4370" t="s">
        <v>2654</v>
      </c>
      <c r="M4370" s="2">
        <v>0</v>
      </c>
      <c r="N4370" s="3">
        <v>32</v>
      </c>
      <c r="O4370" s="3">
        <v>8</v>
      </c>
      <c r="P4370">
        <v>3</v>
      </c>
      <c r="Q4370" t="s">
        <v>7880</v>
      </c>
    </row>
    <row r="4371" spans="1:17" x14ac:dyDescent="0.25">
      <c r="A4371" t="s">
        <v>5489</v>
      </c>
      <c r="B4371" s="1">
        <v>41493</v>
      </c>
      <c r="C4371" t="s">
        <v>2512</v>
      </c>
      <c r="D4371" t="s">
        <v>38</v>
      </c>
      <c r="E4371" t="s">
        <v>1815</v>
      </c>
      <c r="F4371" t="s">
        <v>3626</v>
      </c>
      <c r="G4371" t="s">
        <v>41</v>
      </c>
      <c r="H4371" t="s">
        <v>47</v>
      </c>
      <c r="I4371" t="s">
        <v>32</v>
      </c>
      <c r="J4371" t="s">
        <v>24</v>
      </c>
      <c r="K4371" t="s">
        <v>50</v>
      </c>
      <c r="L4371" t="s">
        <v>1375</v>
      </c>
      <c r="M4371" s="2">
        <v>0.1</v>
      </c>
      <c r="N4371" s="3">
        <v>15</v>
      </c>
      <c r="O4371" s="3">
        <v>6</v>
      </c>
      <c r="P4371">
        <v>1</v>
      </c>
      <c r="Q4371" t="s">
        <v>7881</v>
      </c>
    </row>
    <row r="4372" spans="1:17" x14ac:dyDescent="0.25">
      <c r="A4372" t="s">
        <v>5490</v>
      </c>
      <c r="B4372" s="1">
        <v>41494</v>
      </c>
      <c r="C4372" t="s">
        <v>221</v>
      </c>
      <c r="D4372" t="s">
        <v>28</v>
      </c>
      <c r="E4372" t="s">
        <v>29</v>
      </c>
      <c r="F4372" t="s">
        <v>3662</v>
      </c>
      <c r="G4372" t="s">
        <v>20</v>
      </c>
      <c r="H4372" t="s">
        <v>31</v>
      </c>
      <c r="I4372" t="s">
        <v>22</v>
      </c>
      <c r="J4372" t="s">
        <v>24</v>
      </c>
      <c r="K4372" t="s">
        <v>91</v>
      </c>
      <c r="L4372" t="s">
        <v>5491</v>
      </c>
      <c r="M4372" s="2">
        <v>0</v>
      </c>
      <c r="N4372" s="3">
        <v>36</v>
      </c>
      <c r="O4372" s="3">
        <v>8</v>
      </c>
      <c r="P4372">
        <v>4</v>
      </c>
      <c r="Q4372" t="s">
        <v>7881</v>
      </c>
    </row>
    <row r="4373" spans="1:17" x14ac:dyDescent="0.25">
      <c r="A4373" t="s">
        <v>5490</v>
      </c>
      <c r="B4373" s="1">
        <v>41494</v>
      </c>
      <c r="C4373" t="s">
        <v>221</v>
      </c>
      <c r="D4373" t="s">
        <v>28</v>
      </c>
      <c r="E4373" t="s">
        <v>29</v>
      </c>
      <c r="F4373" t="s">
        <v>3662</v>
      </c>
      <c r="G4373" t="s">
        <v>20</v>
      </c>
      <c r="H4373" t="s">
        <v>31</v>
      </c>
      <c r="I4373" t="s">
        <v>22</v>
      </c>
      <c r="J4373" t="s">
        <v>24</v>
      </c>
      <c r="K4373" t="s">
        <v>50</v>
      </c>
      <c r="L4373" t="s">
        <v>2839</v>
      </c>
      <c r="M4373" s="2">
        <v>0</v>
      </c>
      <c r="N4373" s="3">
        <v>291</v>
      </c>
      <c r="O4373" s="3">
        <v>78</v>
      </c>
      <c r="P4373">
        <v>6</v>
      </c>
      <c r="Q4373" t="s">
        <v>7880</v>
      </c>
    </row>
    <row r="4374" spans="1:17" x14ac:dyDescent="0.25">
      <c r="A4374" t="s">
        <v>5492</v>
      </c>
      <c r="B4374" s="1">
        <v>41494</v>
      </c>
      <c r="C4374" t="s">
        <v>1170</v>
      </c>
      <c r="D4374" t="s">
        <v>189</v>
      </c>
      <c r="E4374" t="s">
        <v>5493</v>
      </c>
      <c r="F4374" t="s">
        <v>5494</v>
      </c>
      <c r="G4374" t="s">
        <v>41</v>
      </c>
      <c r="H4374" t="s">
        <v>47</v>
      </c>
      <c r="I4374" t="s">
        <v>32</v>
      </c>
      <c r="J4374" t="s">
        <v>34</v>
      </c>
      <c r="K4374" t="s">
        <v>97</v>
      </c>
      <c r="L4374" t="s">
        <v>4540</v>
      </c>
      <c r="M4374" s="2">
        <v>0</v>
      </c>
      <c r="N4374" s="3">
        <v>657</v>
      </c>
      <c r="O4374" s="3">
        <v>118</v>
      </c>
      <c r="P4374">
        <v>5</v>
      </c>
      <c r="Q4374" t="s">
        <v>7881</v>
      </c>
    </row>
    <row r="4375" spans="1:17" x14ac:dyDescent="0.25">
      <c r="A4375" t="s">
        <v>5495</v>
      </c>
      <c r="B4375" s="1">
        <v>41494</v>
      </c>
      <c r="C4375" t="s">
        <v>3892</v>
      </c>
      <c r="D4375" t="s">
        <v>38</v>
      </c>
      <c r="E4375" t="s">
        <v>284</v>
      </c>
      <c r="F4375" t="s">
        <v>5496</v>
      </c>
      <c r="G4375" t="s">
        <v>41</v>
      </c>
      <c r="H4375" t="s">
        <v>31</v>
      </c>
      <c r="I4375" t="s">
        <v>32</v>
      </c>
      <c r="J4375" t="s">
        <v>24</v>
      </c>
      <c r="K4375" t="s">
        <v>78</v>
      </c>
      <c r="L4375" t="s">
        <v>4149</v>
      </c>
      <c r="M4375" s="2">
        <v>0</v>
      </c>
      <c r="N4375" s="3">
        <v>202</v>
      </c>
      <c r="O4375" s="3">
        <v>22</v>
      </c>
      <c r="P4375">
        <v>4</v>
      </c>
      <c r="Q4375" t="s">
        <v>7881</v>
      </c>
    </row>
    <row r="4376" spans="1:17" x14ac:dyDescent="0.25">
      <c r="A4376" t="s">
        <v>5492</v>
      </c>
      <c r="B4376" s="1">
        <v>41494</v>
      </c>
      <c r="C4376" t="s">
        <v>1170</v>
      </c>
      <c r="D4376" t="s">
        <v>189</v>
      </c>
      <c r="E4376" t="s">
        <v>5493</v>
      </c>
      <c r="F4376" t="s">
        <v>5494</v>
      </c>
      <c r="G4376" t="s">
        <v>41</v>
      </c>
      <c r="H4376" t="s">
        <v>47</v>
      </c>
      <c r="I4376" t="s">
        <v>32</v>
      </c>
      <c r="J4376" t="s">
        <v>24</v>
      </c>
      <c r="K4376" t="s">
        <v>78</v>
      </c>
      <c r="L4376" t="s">
        <v>976</v>
      </c>
      <c r="M4376" s="2">
        <v>0</v>
      </c>
      <c r="N4376" s="3">
        <v>27</v>
      </c>
      <c r="O4376" s="3">
        <v>2</v>
      </c>
      <c r="P4376">
        <v>4</v>
      </c>
      <c r="Q4376" t="s">
        <v>7881</v>
      </c>
    </row>
    <row r="4377" spans="1:17" x14ac:dyDescent="0.25">
      <c r="A4377" t="s">
        <v>5492</v>
      </c>
      <c r="B4377" s="1">
        <v>41494</v>
      </c>
      <c r="C4377" t="s">
        <v>1170</v>
      </c>
      <c r="D4377" t="s">
        <v>189</v>
      </c>
      <c r="E4377" t="s">
        <v>5493</v>
      </c>
      <c r="F4377" t="s">
        <v>5494</v>
      </c>
      <c r="G4377" t="s">
        <v>41</v>
      </c>
      <c r="H4377" t="s">
        <v>47</v>
      </c>
      <c r="I4377" t="s">
        <v>32</v>
      </c>
      <c r="J4377" t="s">
        <v>24</v>
      </c>
      <c r="K4377" t="s">
        <v>78</v>
      </c>
      <c r="L4377" t="s">
        <v>4444</v>
      </c>
      <c r="M4377" s="2">
        <v>0</v>
      </c>
      <c r="N4377" s="3">
        <v>56</v>
      </c>
      <c r="O4377" s="3">
        <v>28</v>
      </c>
      <c r="P4377">
        <v>2</v>
      </c>
      <c r="Q4377" t="s">
        <v>7880</v>
      </c>
    </row>
    <row r="4378" spans="1:17" x14ac:dyDescent="0.25">
      <c r="A4378" t="s">
        <v>5492</v>
      </c>
      <c r="B4378" s="1">
        <v>41494</v>
      </c>
      <c r="C4378" t="s">
        <v>1170</v>
      </c>
      <c r="D4378" t="s">
        <v>189</v>
      </c>
      <c r="E4378" t="s">
        <v>5493</v>
      </c>
      <c r="F4378" t="s">
        <v>5494</v>
      </c>
      <c r="G4378" t="s">
        <v>41</v>
      </c>
      <c r="H4378" t="s">
        <v>47</v>
      </c>
      <c r="I4378" t="s">
        <v>32</v>
      </c>
      <c r="J4378" t="s">
        <v>24</v>
      </c>
      <c r="K4378" t="s">
        <v>91</v>
      </c>
      <c r="L4378" t="s">
        <v>677</v>
      </c>
      <c r="M4378" s="2">
        <v>0</v>
      </c>
      <c r="N4378" s="3">
        <v>66</v>
      </c>
      <c r="O4378" s="3">
        <v>3</v>
      </c>
      <c r="P4378">
        <v>9</v>
      </c>
      <c r="Q4378" t="s">
        <v>7881</v>
      </c>
    </row>
    <row r="4379" spans="1:17" x14ac:dyDescent="0.25">
      <c r="A4379" t="s">
        <v>5497</v>
      </c>
      <c r="B4379" s="1">
        <v>41494</v>
      </c>
      <c r="C4379" t="s">
        <v>3944</v>
      </c>
      <c r="D4379" t="s">
        <v>38</v>
      </c>
      <c r="E4379" t="s">
        <v>660</v>
      </c>
      <c r="F4379" t="s">
        <v>4037</v>
      </c>
      <c r="G4379" t="s">
        <v>41</v>
      </c>
      <c r="H4379" t="s">
        <v>47</v>
      </c>
      <c r="I4379" t="s">
        <v>32</v>
      </c>
      <c r="J4379" t="s">
        <v>24</v>
      </c>
      <c r="K4379" t="s">
        <v>78</v>
      </c>
      <c r="L4379" t="s">
        <v>1793</v>
      </c>
      <c r="M4379" s="2">
        <v>0</v>
      </c>
      <c r="N4379" s="3">
        <v>29</v>
      </c>
      <c r="O4379" s="3">
        <v>10</v>
      </c>
      <c r="P4379">
        <v>2</v>
      </c>
      <c r="Q4379" t="s">
        <v>7880</v>
      </c>
    </row>
    <row r="4380" spans="1:17" x14ac:dyDescent="0.25">
      <c r="A4380" t="s">
        <v>5497</v>
      </c>
      <c r="B4380" s="1">
        <v>41494</v>
      </c>
      <c r="C4380" t="s">
        <v>3944</v>
      </c>
      <c r="D4380" t="s">
        <v>38</v>
      </c>
      <c r="E4380" t="s">
        <v>660</v>
      </c>
      <c r="F4380" t="s">
        <v>4037</v>
      </c>
      <c r="G4380" t="s">
        <v>41</v>
      </c>
      <c r="H4380" t="s">
        <v>47</v>
      </c>
      <c r="I4380" t="s">
        <v>32</v>
      </c>
      <c r="J4380" t="s">
        <v>24</v>
      </c>
      <c r="K4380" t="s">
        <v>78</v>
      </c>
      <c r="L4380" t="s">
        <v>1829</v>
      </c>
      <c r="M4380" s="2">
        <v>0</v>
      </c>
      <c r="N4380" s="3">
        <v>28</v>
      </c>
      <c r="O4380" s="3">
        <v>10</v>
      </c>
      <c r="P4380">
        <v>2</v>
      </c>
      <c r="Q4380" t="s">
        <v>7881</v>
      </c>
    </row>
    <row r="4381" spans="1:17" x14ac:dyDescent="0.25">
      <c r="A4381" t="s">
        <v>5498</v>
      </c>
      <c r="B4381" s="1">
        <v>41494</v>
      </c>
      <c r="C4381" t="s">
        <v>3486</v>
      </c>
      <c r="D4381" t="s">
        <v>101</v>
      </c>
      <c r="E4381" t="s">
        <v>325</v>
      </c>
      <c r="F4381" t="s">
        <v>5499</v>
      </c>
      <c r="G4381" t="s">
        <v>41</v>
      </c>
      <c r="H4381" t="s">
        <v>47</v>
      </c>
      <c r="I4381" t="s">
        <v>32</v>
      </c>
      <c r="J4381" t="s">
        <v>34</v>
      </c>
      <c r="K4381" t="s">
        <v>97</v>
      </c>
      <c r="L4381" t="s">
        <v>5500</v>
      </c>
      <c r="M4381" s="2">
        <v>0.1</v>
      </c>
      <c r="N4381" s="3">
        <v>442</v>
      </c>
      <c r="O4381" s="3">
        <v>25</v>
      </c>
      <c r="P4381">
        <v>3</v>
      </c>
      <c r="Q4381" t="s">
        <v>7881</v>
      </c>
    </row>
    <row r="4382" spans="1:17" x14ac:dyDescent="0.25">
      <c r="A4382" t="s">
        <v>5498</v>
      </c>
      <c r="B4382" s="1">
        <v>41494</v>
      </c>
      <c r="C4382" t="s">
        <v>3486</v>
      </c>
      <c r="D4382" t="s">
        <v>101</v>
      </c>
      <c r="E4382" t="s">
        <v>325</v>
      </c>
      <c r="F4382" t="s">
        <v>5499</v>
      </c>
      <c r="G4382" t="s">
        <v>41</v>
      </c>
      <c r="H4382" t="s">
        <v>47</v>
      </c>
      <c r="I4382" t="s">
        <v>32</v>
      </c>
      <c r="J4382" t="s">
        <v>34</v>
      </c>
      <c r="K4382" t="s">
        <v>218</v>
      </c>
      <c r="L4382" t="s">
        <v>333</v>
      </c>
      <c r="M4382" s="2">
        <v>0</v>
      </c>
      <c r="N4382" s="3">
        <v>334</v>
      </c>
      <c r="O4382" s="3">
        <v>157</v>
      </c>
      <c r="P4382">
        <v>3</v>
      </c>
      <c r="Q4382" t="s">
        <v>7881</v>
      </c>
    </row>
    <row r="4383" spans="1:17" x14ac:dyDescent="0.25">
      <c r="A4383" t="s">
        <v>5498</v>
      </c>
      <c r="B4383" s="1">
        <v>41494</v>
      </c>
      <c r="C4383" t="s">
        <v>3486</v>
      </c>
      <c r="D4383" t="s">
        <v>101</v>
      </c>
      <c r="E4383" t="s">
        <v>325</v>
      </c>
      <c r="F4383" t="s">
        <v>5499</v>
      </c>
      <c r="G4383" t="s">
        <v>41</v>
      </c>
      <c r="H4383" t="s">
        <v>47</v>
      </c>
      <c r="I4383" t="s">
        <v>32</v>
      </c>
      <c r="J4383" t="s">
        <v>24</v>
      </c>
      <c r="K4383" t="s">
        <v>50</v>
      </c>
      <c r="L4383" t="s">
        <v>1805</v>
      </c>
      <c r="M4383" s="2">
        <v>0.1</v>
      </c>
      <c r="N4383" s="3">
        <v>104</v>
      </c>
      <c r="O4383" s="3">
        <v>2</v>
      </c>
      <c r="P4383">
        <v>5</v>
      </c>
      <c r="Q4383" t="s">
        <v>7880</v>
      </c>
    </row>
    <row r="4384" spans="1:17" x14ac:dyDescent="0.25">
      <c r="A4384" t="s">
        <v>5501</v>
      </c>
      <c r="B4384" s="1">
        <v>41495</v>
      </c>
      <c r="C4384" t="s">
        <v>5502</v>
      </c>
      <c r="D4384" t="s">
        <v>28</v>
      </c>
      <c r="E4384" t="s">
        <v>29</v>
      </c>
      <c r="F4384" t="s">
        <v>280</v>
      </c>
      <c r="G4384" t="s">
        <v>20</v>
      </c>
      <c r="H4384" t="s">
        <v>47</v>
      </c>
      <c r="I4384" t="s">
        <v>54</v>
      </c>
      <c r="J4384" t="s">
        <v>24</v>
      </c>
      <c r="K4384" t="s">
        <v>78</v>
      </c>
      <c r="L4384" t="s">
        <v>1357</v>
      </c>
      <c r="M4384" s="2">
        <v>0.1</v>
      </c>
      <c r="N4384" s="3">
        <v>19</v>
      </c>
      <c r="O4384" s="3">
        <v>8</v>
      </c>
      <c r="P4384">
        <v>3</v>
      </c>
      <c r="Q4384" t="s">
        <v>7881</v>
      </c>
    </row>
    <row r="4385" spans="1:17" x14ac:dyDescent="0.25">
      <c r="A4385" t="s">
        <v>5501</v>
      </c>
      <c r="B4385" s="1">
        <v>41495</v>
      </c>
      <c r="C4385" t="s">
        <v>5502</v>
      </c>
      <c r="D4385" t="s">
        <v>28</v>
      </c>
      <c r="E4385" t="s">
        <v>29</v>
      </c>
      <c r="F4385" t="s">
        <v>280</v>
      </c>
      <c r="G4385" t="s">
        <v>20</v>
      </c>
      <c r="H4385" t="s">
        <v>47</v>
      </c>
      <c r="I4385" t="s">
        <v>54</v>
      </c>
      <c r="J4385" t="s">
        <v>24</v>
      </c>
      <c r="K4385" t="s">
        <v>169</v>
      </c>
      <c r="L4385" t="s">
        <v>4134</v>
      </c>
      <c r="M4385" s="2">
        <v>0.1</v>
      </c>
      <c r="N4385" s="3">
        <v>40</v>
      </c>
      <c r="O4385" s="3">
        <v>10</v>
      </c>
      <c r="P4385">
        <v>3</v>
      </c>
      <c r="Q4385" t="s">
        <v>7881</v>
      </c>
    </row>
    <row r="4386" spans="1:17" x14ac:dyDescent="0.25">
      <c r="A4386" t="s">
        <v>5503</v>
      </c>
      <c r="B4386" s="1">
        <v>41495</v>
      </c>
      <c r="C4386" t="s">
        <v>1324</v>
      </c>
      <c r="D4386" t="s">
        <v>38</v>
      </c>
      <c r="E4386" t="s">
        <v>178</v>
      </c>
      <c r="F4386" t="s">
        <v>903</v>
      </c>
      <c r="G4386" t="s">
        <v>41</v>
      </c>
      <c r="H4386" t="s">
        <v>21</v>
      </c>
      <c r="I4386" t="s">
        <v>22</v>
      </c>
      <c r="J4386" t="s">
        <v>24</v>
      </c>
      <c r="K4386" t="s">
        <v>43</v>
      </c>
      <c r="L4386" t="s">
        <v>2635</v>
      </c>
      <c r="M4386" s="2">
        <v>0</v>
      </c>
      <c r="N4386" s="3">
        <v>57</v>
      </c>
      <c r="O4386" s="3">
        <v>6</v>
      </c>
      <c r="P4386">
        <v>4</v>
      </c>
      <c r="Q4386" t="s">
        <v>7880</v>
      </c>
    </row>
    <row r="4387" spans="1:17" x14ac:dyDescent="0.25">
      <c r="A4387" t="s">
        <v>5504</v>
      </c>
      <c r="B4387" s="1">
        <v>41495</v>
      </c>
      <c r="C4387" t="s">
        <v>202</v>
      </c>
      <c r="D4387" t="s">
        <v>101</v>
      </c>
      <c r="E4387" t="s">
        <v>743</v>
      </c>
      <c r="F4387" t="s">
        <v>743</v>
      </c>
      <c r="G4387" t="s">
        <v>41</v>
      </c>
      <c r="H4387" t="s">
        <v>21</v>
      </c>
      <c r="I4387" t="s">
        <v>32</v>
      </c>
      <c r="J4387" t="s">
        <v>24</v>
      </c>
      <c r="K4387" t="s">
        <v>141</v>
      </c>
      <c r="L4387" t="s">
        <v>5505</v>
      </c>
      <c r="M4387" s="2">
        <v>0.1</v>
      </c>
      <c r="N4387" s="3">
        <v>175</v>
      </c>
      <c r="O4387" s="3">
        <v>52</v>
      </c>
      <c r="P4387">
        <v>2</v>
      </c>
      <c r="Q4387" t="s">
        <v>7880</v>
      </c>
    </row>
    <row r="4388" spans="1:17" x14ac:dyDescent="0.25">
      <c r="A4388" t="s">
        <v>5504</v>
      </c>
      <c r="B4388" s="1">
        <v>41495</v>
      </c>
      <c r="C4388" t="s">
        <v>202</v>
      </c>
      <c r="D4388" t="s">
        <v>101</v>
      </c>
      <c r="E4388" t="s">
        <v>743</v>
      </c>
      <c r="F4388" t="s">
        <v>743</v>
      </c>
      <c r="G4388" t="s">
        <v>41</v>
      </c>
      <c r="H4388" t="s">
        <v>21</v>
      </c>
      <c r="I4388" t="s">
        <v>32</v>
      </c>
      <c r="J4388" t="s">
        <v>24</v>
      </c>
      <c r="K4388" t="s">
        <v>63</v>
      </c>
      <c r="L4388" t="s">
        <v>1286</v>
      </c>
      <c r="M4388" s="2">
        <v>0</v>
      </c>
      <c r="N4388" s="3">
        <v>41</v>
      </c>
      <c r="O4388" s="3">
        <v>20</v>
      </c>
      <c r="P4388">
        <v>3</v>
      </c>
      <c r="Q4388" t="s">
        <v>7880</v>
      </c>
    </row>
    <row r="4389" spans="1:17" x14ac:dyDescent="0.25">
      <c r="A4389" t="s">
        <v>5506</v>
      </c>
      <c r="B4389" s="1">
        <v>41495</v>
      </c>
      <c r="C4389" t="s">
        <v>2059</v>
      </c>
      <c r="D4389" t="s">
        <v>38</v>
      </c>
      <c r="E4389" t="s">
        <v>59</v>
      </c>
      <c r="F4389" t="s">
        <v>4954</v>
      </c>
      <c r="G4389" t="s">
        <v>41</v>
      </c>
      <c r="H4389" t="s">
        <v>31</v>
      </c>
      <c r="I4389" t="s">
        <v>32</v>
      </c>
      <c r="J4389" t="s">
        <v>34</v>
      </c>
      <c r="K4389" t="s">
        <v>97</v>
      </c>
      <c r="L4389" t="s">
        <v>5507</v>
      </c>
      <c r="M4389" s="2">
        <v>0.1</v>
      </c>
      <c r="N4389" s="3">
        <v>54</v>
      </c>
      <c r="O4389" s="3">
        <v>7</v>
      </c>
      <c r="P4389">
        <v>1</v>
      </c>
      <c r="Q4389" t="s">
        <v>7880</v>
      </c>
    </row>
    <row r="4390" spans="1:17" x14ac:dyDescent="0.25">
      <c r="A4390" t="s">
        <v>5506</v>
      </c>
      <c r="B4390" s="1">
        <v>41495</v>
      </c>
      <c r="C4390" t="s">
        <v>2059</v>
      </c>
      <c r="D4390" t="s">
        <v>38</v>
      </c>
      <c r="E4390" t="s">
        <v>59</v>
      </c>
      <c r="F4390" t="s">
        <v>4954</v>
      </c>
      <c r="G4390" t="s">
        <v>41</v>
      </c>
      <c r="H4390" t="s">
        <v>31</v>
      </c>
      <c r="I4390" t="s">
        <v>32</v>
      </c>
      <c r="J4390" t="s">
        <v>24</v>
      </c>
      <c r="K4390" t="s">
        <v>50</v>
      </c>
      <c r="L4390" t="s">
        <v>3464</v>
      </c>
      <c r="M4390" s="2">
        <v>0.1</v>
      </c>
      <c r="N4390" s="3">
        <v>110</v>
      </c>
      <c r="O4390" s="3">
        <v>-10</v>
      </c>
      <c r="P4390">
        <v>4</v>
      </c>
      <c r="Q4390" t="s">
        <v>7880</v>
      </c>
    </row>
    <row r="4391" spans="1:17" x14ac:dyDescent="0.25">
      <c r="A4391" t="s">
        <v>5508</v>
      </c>
      <c r="B4391" s="1">
        <v>41495</v>
      </c>
      <c r="C4391" t="s">
        <v>251</v>
      </c>
      <c r="D4391" t="s">
        <v>86</v>
      </c>
      <c r="E4391" t="s">
        <v>226</v>
      </c>
      <c r="F4391" t="s">
        <v>345</v>
      </c>
      <c r="G4391" t="s">
        <v>76</v>
      </c>
      <c r="H4391" t="s">
        <v>31</v>
      </c>
      <c r="I4391" t="s">
        <v>32</v>
      </c>
      <c r="J4391" t="s">
        <v>24</v>
      </c>
      <c r="K4391" t="s">
        <v>43</v>
      </c>
      <c r="L4391" t="s">
        <v>298</v>
      </c>
      <c r="M4391" s="2">
        <v>0</v>
      </c>
      <c r="N4391" s="3">
        <v>60</v>
      </c>
      <c r="O4391" s="3">
        <v>10</v>
      </c>
      <c r="P4391">
        <v>2</v>
      </c>
      <c r="Q4391" t="s">
        <v>7881</v>
      </c>
    </row>
    <row r="4392" spans="1:17" x14ac:dyDescent="0.25">
      <c r="A4392" t="s">
        <v>5506</v>
      </c>
      <c r="B4392" s="1">
        <v>41495</v>
      </c>
      <c r="C4392" t="s">
        <v>2059</v>
      </c>
      <c r="D4392" t="s">
        <v>38</v>
      </c>
      <c r="E4392" t="s">
        <v>59</v>
      </c>
      <c r="F4392" t="s">
        <v>4954</v>
      </c>
      <c r="G4392" t="s">
        <v>41</v>
      </c>
      <c r="H4392" t="s">
        <v>31</v>
      </c>
      <c r="I4392" t="s">
        <v>32</v>
      </c>
      <c r="J4392" t="s">
        <v>107</v>
      </c>
      <c r="K4392" t="s">
        <v>186</v>
      </c>
      <c r="L4392" t="s">
        <v>234</v>
      </c>
      <c r="M4392" s="2">
        <v>0</v>
      </c>
      <c r="N4392" s="3">
        <v>88</v>
      </c>
      <c r="O4392" s="3">
        <v>18</v>
      </c>
      <c r="P4392">
        <v>3</v>
      </c>
      <c r="Q4392" t="s">
        <v>7880</v>
      </c>
    </row>
    <row r="4393" spans="1:17" x14ac:dyDescent="0.25">
      <c r="A4393" t="s">
        <v>5506</v>
      </c>
      <c r="B4393" s="1">
        <v>41495</v>
      </c>
      <c r="C4393" t="s">
        <v>2059</v>
      </c>
      <c r="D4393" t="s">
        <v>38</v>
      </c>
      <c r="E4393" t="s">
        <v>59</v>
      </c>
      <c r="F4393" t="s">
        <v>4954</v>
      </c>
      <c r="G4393" t="s">
        <v>41</v>
      </c>
      <c r="H4393" t="s">
        <v>31</v>
      </c>
      <c r="I4393" t="s">
        <v>32</v>
      </c>
      <c r="J4393" t="s">
        <v>107</v>
      </c>
      <c r="K4393" t="s">
        <v>186</v>
      </c>
      <c r="L4393" t="s">
        <v>2844</v>
      </c>
      <c r="M4393" s="2">
        <v>0</v>
      </c>
      <c r="N4393" s="3">
        <v>762</v>
      </c>
      <c r="O4393" s="3">
        <v>305</v>
      </c>
      <c r="P4393">
        <v>3</v>
      </c>
      <c r="Q4393" t="s">
        <v>7880</v>
      </c>
    </row>
    <row r="4394" spans="1:17" x14ac:dyDescent="0.25">
      <c r="A4394" t="s">
        <v>5508</v>
      </c>
      <c r="B4394" s="1">
        <v>41495</v>
      </c>
      <c r="C4394" t="s">
        <v>251</v>
      </c>
      <c r="D4394" t="s">
        <v>86</v>
      </c>
      <c r="E4394" t="s">
        <v>226</v>
      </c>
      <c r="F4394" t="s">
        <v>345</v>
      </c>
      <c r="G4394" t="s">
        <v>76</v>
      </c>
      <c r="H4394" t="s">
        <v>31</v>
      </c>
      <c r="I4394" t="s">
        <v>32</v>
      </c>
      <c r="J4394" t="s">
        <v>107</v>
      </c>
      <c r="K4394" t="s">
        <v>108</v>
      </c>
      <c r="L4394" t="s">
        <v>3198</v>
      </c>
      <c r="M4394" s="2">
        <v>0.1</v>
      </c>
      <c r="N4394" s="3">
        <v>470</v>
      </c>
      <c r="O4394" s="3">
        <v>125</v>
      </c>
      <c r="P4394">
        <v>3</v>
      </c>
      <c r="Q4394" t="s">
        <v>7881</v>
      </c>
    </row>
    <row r="4395" spans="1:17" x14ac:dyDescent="0.25">
      <c r="A4395" t="s">
        <v>5509</v>
      </c>
      <c r="B4395" s="1">
        <v>41496</v>
      </c>
      <c r="C4395" t="s">
        <v>4056</v>
      </c>
      <c r="D4395" t="s">
        <v>38</v>
      </c>
      <c r="E4395" t="s">
        <v>59</v>
      </c>
      <c r="F4395" t="s">
        <v>5510</v>
      </c>
      <c r="G4395" t="s">
        <v>41</v>
      </c>
      <c r="H4395" t="s">
        <v>47</v>
      </c>
      <c r="I4395" t="s">
        <v>22</v>
      </c>
      <c r="J4395" t="s">
        <v>24</v>
      </c>
      <c r="K4395" t="s">
        <v>169</v>
      </c>
      <c r="L4395" t="s">
        <v>5511</v>
      </c>
      <c r="M4395" s="2">
        <v>0</v>
      </c>
      <c r="N4395" s="3">
        <v>239</v>
      </c>
      <c r="O4395" s="3">
        <v>55</v>
      </c>
      <c r="P4395">
        <v>5</v>
      </c>
      <c r="Q4395" t="s">
        <v>7880</v>
      </c>
    </row>
    <row r="4396" spans="1:17" x14ac:dyDescent="0.25">
      <c r="A4396" t="s">
        <v>5509</v>
      </c>
      <c r="B4396" s="1">
        <v>41496</v>
      </c>
      <c r="C4396" t="s">
        <v>4056</v>
      </c>
      <c r="D4396" t="s">
        <v>38</v>
      </c>
      <c r="E4396" t="s">
        <v>59</v>
      </c>
      <c r="F4396" t="s">
        <v>5510</v>
      </c>
      <c r="G4396" t="s">
        <v>41</v>
      </c>
      <c r="H4396" t="s">
        <v>47</v>
      </c>
      <c r="I4396" t="s">
        <v>22</v>
      </c>
      <c r="J4396" t="s">
        <v>107</v>
      </c>
      <c r="K4396" t="s">
        <v>147</v>
      </c>
      <c r="L4396" t="s">
        <v>1449</v>
      </c>
      <c r="M4396" s="2">
        <v>0.15</v>
      </c>
      <c r="N4396" s="3">
        <v>1282</v>
      </c>
      <c r="O4396" s="3">
        <v>105</v>
      </c>
      <c r="P4396">
        <v>4</v>
      </c>
      <c r="Q4396" t="s">
        <v>7881</v>
      </c>
    </row>
    <row r="4397" spans="1:17" x14ac:dyDescent="0.25">
      <c r="A4397" t="s">
        <v>5512</v>
      </c>
      <c r="B4397" s="1">
        <v>41496</v>
      </c>
      <c r="C4397" t="s">
        <v>675</v>
      </c>
      <c r="D4397" t="s">
        <v>119</v>
      </c>
      <c r="E4397" t="s">
        <v>120</v>
      </c>
      <c r="F4397" t="s">
        <v>5513</v>
      </c>
      <c r="G4397" t="s">
        <v>41</v>
      </c>
      <c r="H4397" t="s">
        <v>31</v>
      </c>
      <c r="I4397" t="s">
        <v>22</v>
      </c>
      <c r="J4397" t="s">
        <v>34</v>
      </c>
      <c r="K4397" t="s">
        <v>218</v>
      </c>
      <c r="L4397" t="s">
        <v>3706</v>
      </c>
      <c r="M4397" s="2">
        <v>0.2</v>
      </c>
      <c r="N4397" s="3">
        <v>84</v>
      </c>
      <c r="O4397" s="3">
        <v>-16</v>
      </c>
      <c r="P4397">
        <v>6</v>
      </c>
      <c r="Q4397" t="s">
        <v>7880</v>
      </c>
    </row>
    <row r="4398" spans="1:17" x14ac:dyDescent="0.25">
      <c r="A4398" t="s">
        <v>5512</v>
      </c>
      <c r="B4398" s="1">
        <v>41496</v>
      </c>
      <c r="C4398" t="s">
        <v>675</v>
      </c>
      <c r="D4398" t="s">
        <v>119</v>
      </c>
      <c r="E4398" t="s">
        <v>120</v>
      </c>
      <c r="F4398" t="s">
        <v>5513</v>
      </c>
      <c r="G4398" t="s">
        <v>41</v>
      </c>
      <c r="H4398" t="s">
        <v>31</v>
      </c>
      <c r="I4398" t="s">
        <v>22</v>
      </c>
      <c r="J4398" t="s">
        <v>24</v>
      </c>
      <c r="K4398" t="s">
        <v>50</v>
      </c>
      <c r="L4398" t="s">
        <v>3464</v>
      </c>
      <c r="M4398" s="2">
        <v>0.5</v>
      </c>
      <c r="N4398" s="3">
        <v>31</v>
      </c>
      <c r="O4398" s="3">
        <v>-29</v>
      </c>
      <c r="P4398">
        <v>2</v>
      </c>
      <c r="Q4398" t="s">
        <v>7880</v>
      </c>
    </row>
    <row r="4399" spans="1:17" x14ac:dyDescent="0.25">
      <c r="A4399" t="s">
        <v>5514</v>
      </c>
      <c r="B4399" s="1">
        <v>41496</v>
      </c>
      <c r="C4399" t="s">
        <v>5515</v>
      </c>
      <c r="D4399" t="s">
        <v>101</v>
      </c>
      <c r="E4399" t="s">
        <v>183</v>
      </c>
      <c r="F4399" t="s">
        <v>625</v>
      </c>
      <c r="G4399" t="s">
        <v>41</v>
      </c>
      <c r="H4399" t="s">
        <v>31</v>
      </c>
      <c r="I4399" t="s">
        <v>32</v>
      </c>
      <c r="J4399" t="s">
        <v>24</v>
      </c>
      <c r="K4399" t="s">
        <v>78</v>
      </c>
      <c r="L4399" t="s">
        <v>2878</v>
      </c>
      <c r="M4399" s="2">
        <v>0</v>
      </c>
      <c r="N4399" s="3">
        <v>8</v>
      </c>
      <c r="O4399" s="3">
        <v>1</v>
      </c>
      <c r="P4399">
        <v>2</v>
      </c>
      <c r="Q4399" t="s">
        <v>7881</v>
      </c>
    </row>
    <row r="4400" spans="1:17" x14ac:dyDescent="0.25">
      <c r="A4400" t="s">
        <v>5516</v>
      </c>
      <c r="B4400" s="1">
        <v>41497</v>
      </c>
      <c r="C4400" t="s">
        <v>898</v>
      </c>
      <c r="D4400" t="s">
        <v>86</v>
      </c>
      <c r="E4400" t="s">
        <v>226</v>
      </c>
      <c r="F4400" t="s">
        <v>887</v>
      </c>
      <c r="G4400" t="s">
        <v>76</v>
      </c>
      <c r="H4400" t="s">
        <v>47</v>
      </c>
      <c r="I4400" t="s">
        <v>22</v>
      </c>
      <c r="J4400" t="s">
        <v>24</v>
      </c>
      <c r="K4400" t="s">
        <v>78</v>
      </c>
      <c r="L4400" t="s">
        <v>1357</v>
      </c>
      <c r="M4400" s="2">
        <v>0</v>
      </c>
      <c r="N4400" s="3">
        <v>21</v>
      </c>
      <c r="O4400" s="3">
        <v>10</v>
      </c>
      <c r="P4400">
        <v>3</v>
      </c>
      <c r="Q4400" t="s">
        <v>7880</v>
      </c>
    </row>
    <row r="4401" spans="1:17" x14ac:dyDescent="0.25">
      <c r="A4401" t="s">
        <v>5516</v>
      </c>
      <c r="B4401" s="1">
        <v>41497</v>
      </c>
      <c r="C4401" t="s">
        <v>898</v>
      </c>
      <c r="D4401" t="s">
        <v>86</v>
      </c>
      <c r="E4401" t="s">
        <v>226</v>
      </c>
      <c r="F4401" t="s">
        <v>887</v>
      </c>
      <c r="G4401" t="s">
        <v>76</v>
      </c>
      <c r="H4401" t="s">
        <v>47</v>
      </c>
      <c r="I4401" t="s">
        <v>22</v>
      </c>
      <c r="J4401" t="s">
        <v>24</v>
      </c>
      <c r="K4401" t="s">
        <v>78</v>
      </c>
      <c r="L4401" t="s">
        <v>2212</v>
      </c>
      <c r="M4401" s="2">
        <v>0</v>
      </c>
      <c r="N4401" s="3">
        <v>110</v>
      </c>
      <c r="O4401" s="3">
        <v>31</v>
      </c>
      <c r="P4401">
        <v>4</v>
      </c>
      <c r="Q4401" t="s">
        <v>7881</v>
      </c>
    </row>
    <row r="4402" spans="1:17" x14ac:dyDescent="0.25">
      <c r="A4402" t="s">
        <v>5516</v>
      </c>
      <c r="B4402" s="1">
        <v>41497</v>
      </c>
      <c r="C4402" t="s">
        <v>898</v>
      </c>
      <c r="D4402" t="s">
        <v>86</v>
      </c>
      <c r="E4402" t="s">
        <v>226</v>
      </c>
      <c r="F4402" t="s">
        <v>887</v>
      </c>
      <c r="G4402" t="s">
        <v>76</v>
      </c>
      <c r="H4402" t="s">
        <v>47</v>
      </c>
      <c r="I4402" t="s">
        <v>22</v>
      </c>
      <c r="J4402" t="s">
        <v>24</v>
      </c>
      <c r="K4402" t="s">
        <v>78</v>
      </c>
      <c r="L4402" t="s">
        <v>2353</v>
      </c>
      <c r="M4402" s="2">
        <v>0</v>
      </c>
      <c r="N4402" s="3">
        <v>25</v>
      </c>
      <c r="O4402" s="3">
        <v>12</v>
      </c>
      <c r="P4402">
        <v>2</v>
      </c>
      <c r="Q4402" t="s">
        <v>7880</v>
      </c>
    </row>
    <row r="4403" spans="1:17" x14ac:dyDescent="0.25">
      <c r="A4403" t="s">
        <v>5516</v>
      </c>
      <c r="B4403" s="1">
        <v>41497</v>
      </c>
      <c r="C4403" t="s">
        <v>898</v>
      </c>
      <c r="D4403" t="s">
        <v>86</v>
      </c>
      <c r="E4403" t="s">
        <v>226</v>
      </c>
      <c r="F4403" t="s">
        <v>887</v>
      </c>
      <c r="G4403" t="s">
        <v>76</v>
      </c>
      <c r="H4403" t="s">
        <v>47</v>
      </c>
      <c r="I4403" t="s">
        <v>22</v>
      </c>
      <c r="J4403" t="s">
        <v>24</v>
      </c>
      <c r="K4403" t="s">
        <v>50</v>
      </c>
      <c r="L4403" t="s">
        <v>2125</v>
      </c>
      <c r="M4403" s="2">
        <v>0.1</v>
      </c>
      <c r="N4403" s="3">
        <v>88</v>
      </c>
      <c r="O4403" s="3">
        <v>22</v>
      </c>
      <c r="P4403">
        <v>2</v>
      </c>
      <c r="Q4403" t="s">
        <v>7881</v>
      </c>
    </row>
    <row r="4404" spans="1:17" x14ac:dyDescent="0.25">
      <c r="A4404" t="s">
        <v>5517</v>
      </c>
      <c r="B4404" s="1">
        <v>41497</v>
      </c>
      <c r="C4404" t="s">
        <v>132</v>
      </c>
      <c r="D4404" t="s">
        <v>101</v>
      </c>
      <c r="E4404" t="s">
        <v>848</v>
      </c>
      <c r="F4404" t="s">
        <v>848</v>
      </c>
      <c r="G4404" t="s">
        <v>41</v>
      </c>
      <c r="H4404" t="s">
        <v>21</v>
      </c>
      <c r="I4404" t="s">
        <v>32</v>
      </c>
      <c r="J4404" t="s">
        <v>24</v>
      </c>
      <c r="K4404" t="s">
        <v>43</v>
      </c>
      <c r="L4404" t="s">
        <v>5518</v>
      </c>
      <c r="M4404" s="2">
        <v>0</v>
      </c>
      <c r="N4404" s="3">
        <v>198</v>
      </c>
      <c r="O4404" s="3">
        <v>32</v>
      </c>
      <c r="P4404">
        <v>4</v>
      </c>
      <c r="Q4404" t="s">
        <v>7881</v>
      </c>
    </row>
    <row r="4405" spans="1:17" x14ac:dyDescent="0.25">
      <c r="A4405" t="s">
        <v>5519</v>
      </c>
      <c r="B4405" s="1">
        <v>41497</v>
      </c>
      <c r="C4405" t="s">
        <v>5520</v>
      </c>
      <c r="D4405" t="s">
        <v>73</v>
      </c>
      <c r="E4405" t="s">
        <v>166</v>
      </c>
      <c r="F4405" t="s">
        <v>394</v>
      </c>
      <c r="G4405" t="s">
        <v>76</v>
      </c>
      <c r="H4405" t="s">
        <v>47</v>
      </c>
      <c r="I4405" t="s">
        <v>32</v>
      </c>
      <c r="J4405" t="s">
        <v>24</v>
      </c>
      <c r="K4405" t="s">
        <v>25</v>
      </c>
      <c r="L4405" t="s">
        <v>5521</v>
      </c>
      <c r="M4405" s="2">
        <v>0</v>
      </c>
      <c r="N4405" s="3">
        <v>22</v>
      </c>
      <c r="O4405" s="3">
        <v>3</v>
      </c>
      <c r="P4405">
        <v>1</v>
      </c>
      <c r="Q4405" t="s">
        <v>7880</v>
      </c>
    </row>
    <row r="4406" spans="1:17" x14ac:dyDescent="0.25">
      <c r="A4406" t="s">
        <v>5519</v>
      </c>
      <c r="B4406" s="1">
        <v>41497</v>
      </c>
      <c r="C4406" t="s">
        <v>5520</v>
      </c>
      <c r="D4406" t="s">
        <v>73</v>
      </c>
      <c r="E4406" t="s">
        <v>166</v>
      </c>
      <c r="F4406" t="s">
        <v>394</v>
      </c>
      <c r="G4406" t="s">
        <v>76</v>
      </c>
      <c r="H4406" t="s">
        <v>47</v>
      </c>
      <c r="I4406" t="s">
        <v>32</v>
      </c>
      <c r="J4406" t="s">
        <v>24</v>
      </c>
      <c r="K4406" t="s">
        <v>50</v>
      </c>
      <c r="L4406" t="s">
        <v>2441</v>
      </c>
      <c r="M4406" s="2">
        <v>0.4</v>
      </c>
      <c r="N4406" s="3">
        <v>112</v>
      </c>
      <c r="O4406" s="3">
        <v>-60</v>
      </c>
      <c r="P4406">
        <v>3</v>
      </c>
      <c r="Q4406" t="s">
        <v>7881</v>
      </c>
    </row>
    <row r="4407" spans="1:17" x14ac:dyDescent="0.25">
      <c r="A4407" t="s">
        <v>5517</v>
      </c>
      <c r="B4407" s="1">
        <v>41497</v>
      </c>
      <c r="C4407" t="s">
        <v>132</v>
      </c>
      <c r="D4407" t="s">
        <v>101</v>
      </c>
      <c r="E4407" t="s">
        <v>848</v>
      </c>
      <c r="F4407" t="s">
        <v>848</v>
      </c>
      <c r="G4407" t="s">
        <v>41</v>
      </c>
      <c r="H4407" t="s">
        <v>21</v>
      </c>
      <c r="I4407" t="s">
        <v>32</v>
      </c>
      <c r="J4407" t="s">
        <v>107</v>
      </c>
      <c r="K4407" t="s">
        <v>186</v>
      </c>
      <c r="L4407" t="s">
        <v>5281</v>
      </c>
      <c r="M4407" s="2">
        <v>0</v>
      </c>
      <c r="N4407" s="3">
        <v>356</v>
      </c>
      <c r="O4407" s="3">
        <v>7</v>
      </c>
      <c r="P4407">
        <v>6</v>
      </c>
      <c r="Q4407" t="s">
        <v>7881</v>
      </c>
    </row>
    <row r="4408" spans="1:17" x14ac:dyDescent="0.25">
      <c r="A4408" t="s">
        <v>5522</v>
      </c>
      <c r="B4408" s="1">
        <v>41498</v>
      </c>
      <c r="C4408" t="s">
        <v>2799</v>
      </c>
      <c r="D4408" t="s">
        <v>101</v>
      </c>
      <c r="E4408" t="s">
        <v>183</v>
      </c>
      <c r="F4408" t="s">
        <v>724</v>
      </c>
      <c r="G4408" t="s">
        <v>41</v>
      </c>
      <c r="H4408" t="s">
        <v>47</v>
      </c>
      <c r="I4408" t="s">
        <v>95</v>
      </c>
      <c r="J4408" t="s">
        <v>24</v>
      </c>
      <c r="K4408" t="s">
        <v>50</v>
      </c>
      <c r="L4408" t="s">
        <v>920</v>
      </c>
      <c r="M4408" s="2">
        <v>0.1</v>
      </c>
      <c r="N4408" s="3">
        <v>17</v>
      </c>
      <c r="O4408" s="3">
        <v>4</v>
      </c>
      <c r="P4408">
        <v>2</v>
      </c>
      <c r="Q4408" t="s">
        <v>7881</v>
      </c>
    </row>
    <row r="4409" spans="1:17" x14ac:dyDescent="0.25">
      <c r="A4409" t="s">
        <v>5523</v>
      </c>
      <c r="B4409" s="1">
        <v>41498</v>
      </c>
      <c r="C4409" t="s">
        <v>5524</v>
      </c>
      <c r="D4409" t="s">
        <v>18</v>
      </c>
      <c r="E4409" t="s">
        <v>19</v>
      </c>
      <c r="F4409" t="s">
        <v>19</v>
      </c>
      <c r="G4409" t="s">
        <v>20</v>
      </c>
      <c r="H4409" t="s">
        <v>31</v>
      </c>
      <c r="I4409" t="s">
        <v>95</v>
      </c>
      <c r="J4409" t="s">
        <v>24</v>
      </c>
      <c r="K4409" t="s">
        <v>50</v>
      </c>
      <c r="L4409" t="s">
        <v>739</v>
      </c>
      <c r="M4409" s="2">
        <v>0.5</v>
      </c>
      <c r="N4409" s="3">
        <v>24</v>
      </c>
      <c r="O4409" s="3">
        <v>-23</v>
      </c>
      <c r="P4409">
        <v>2</v>
      </c>
      <c r="Q4409" t="s">
        <v>7880</v>
      </c>
    </row>
    <row r="4410" spans="1:17" x14ac:dyDescent="0.25">
      <c r="A4410" t="s">
        <v>5525</v>
      </c>
      <c r="B4410" s="1">
        <v>41498</v>
      </c>
      <c r="C4410" t="s">
        <v>4593</v>
      </c>
      <c r="D4410" t="s">
        <v>73</v>
      </c>
      <c r="E4410" t="s">
        <v>422</v>
      </c>
      <c r="F4410" t="s">
        <v>423</v>
      </c>
      <c r="G4410" t="s">
        <v>76</v>
      </c>
      <c r="H4410" t="s">
        <v>31</v>
      </c>
      <c r="I4410" t="s">
        <v>54</v>
      </c>
      <c r="J4410" t="s">
        <v>24</v>
      </c>
      <c r="K4410" t="s">
        <v>43</v>
      </c>
      <c r="L4410" t="s">
        <v>4746</v>
      </c>
      <c r="M4410" s="2">
        <v>0</v>
      </c>
      <c r="N4410" s="3">
        <v>259</v>
      </c>
      <c r="O4410" s="3">
        <v>39</v>
      </c>
      <c r="P4410">
        <v>5</v>
      </c>
      <c r="Q4410" t="s">
        <v>7881</v>
      </c>
    </row>
    <row r="4411" spans="1:17" x14ac:dyDescent="0.25">
      <c r="A4411" t="s">
        <v>5525</v>
      </c>
      <c r="B4411" s="1">
        <v>41498</v>
      </c>
      <c r="C4411" t="s">
        <v>4593</v>
      </c>
      <c r="D4411" t="s">
        <v>73</v>
      </c>
      <c r="E4411" t="s">
        <v>422</v>
      </c>
      <c r="F4411" t="s">
        <v>423</v>
      </c>
      <c r="G4411" t="s">
        <v>76</v>
      </c>
      <c r="H4411" t="s">
        <v>31</v>
      </c>
      <c r="I4411" t="s">
        <v>54</v>
      </c>
      <c r="J4411" t="s">
        <v>24</v>
      </c>
      <c r="K4411" t="s">
        <v>91</v>
      </c>
      <c r="L4411" t="s">
        <v>5526</v>
      </c>
      <c r="M4411" s="2">
        <v>0</v>
      </c>
      <c r="N4411" s="3">
        <v>14</v>
      </c>
      <c r="O4411" s="3">
        <v>1</v>
      </c>
      <c r="P4411">
        <v>2</v>
      </c>
      <c r="Q4411" t="s">
        <v>7881</v>
      </c>
    </row>
    <row r="4412" spans="1:17" x14ac:dyDescent="0.25">
      <c r="A4412" t="s">
        <v>5525</v>
      </c>
      <c r="B4412" s="1">
        <v>41498</v>
      </c>
      <c r="C4412" t="s">
        <v>4593</v>
      </c>
      <c r="D4412" t="s">
        <v>73</v>
      </c>
      <c r="E4412" t="s">
        <v>422</v>
      </c>
      <c r="F4412" t="s">
        <v>423</v>
      </c>
      <c r="G4412" t="s">
        <v>76</v>
      </c>
      <c r="H4412" t="s">
        <v>31</v>
      </c>
      <c r="I4412" t="s">
        <v>54</v>
      </c>
      <c r="J4412" t="s">
        <v>24</v>
      </c>
      <c r="K4412" t="s">
        <v>25</v>
      </c>
      <c r="L4412" t="s">
        <v>5527</v>
      </c>
      <c r="M4412" s="2">
        <v>0</v>
      </c>
      <c r="N4412" s="3">
        <v>27</v>
      </c>
      <c r="O4412" s="3">
        <v>8</v>
      </c>
      <c r="P4412">
        <v>2</v>
      </c>
      <c r="Q4412" t="s">
        <v>7881</v>
      </c>
    </row>
    <row r="4413" spans="1:17" x14ac:dyDescent="0.25">
      <c r="A4413" t="s">
        <v>5525</v>
      </c>
      <c r="B4413" s="1">
        <v>41498</v>
      </c>
      <c r="C4413" t="s">
        <v>4593</v>
      </c>
      <c r="D4413" t="s">
        <v>73</v>
      </c>
      <c r="E4413" t="s">
        <v>422</v>
      </c>
      <c r="F4413" t="s">
        <v>423</v>
      </c>
      <c r="G4413" t="s">
        <v>76</v>
      </c>
      <c r="H4413" t="s">
        <v>31</v>
      </c>
      <c r="I4413" t="s">
        <v>54</v>
      </c>
      <c r="J4413" t="s">
        <v>24</v>
      </c>
      <c r="K4413" t="s">
        <v>50</v>
      </c>
      <c r="L4413" t="s">
        <v>962</v>
      </c>
      <c r="M4413" s="2">
        <v>0.4</v>
      </c>
      <c r="N4413" s="3">
        <v>29</v>
      </c>
      <c r="O4413" s="3">
        <v>-13</v>
      </c>
      <c r="P4413">
        <v>2</v>
      </c>
      <c r="Q4413" t="s">
        <v>7881</v>
      </c>
    </row>
    <row r="4414" spans="1:17" x14ac:dyDescent="0.25">
      <c r="A4414" t="s">
        <v>5525</v>
      </c>
      <c r="B4414" s="1">
        <v>41498</v>
      </c>
      <c r="C4414" t="s">
        <v>4593</v>
      </c>
      <c r="D4414" t="s">
        <v>73</v>
      </c>
      <c r="E4414" t="s">
        <v>422</v>
      </c>
      <c r="F4414" t="s">
        <v>423</v>
      </c>
      <c r="G4414" t="s">
        <v>76</v>
      </c>
      <c r="H4414" t="s">
        <v>31</v>
      </c>
      <c r="I4414" t="s">
        <v>54</v>
      </c>
      <c r="J4414" t="s">
        <v>107</v>
      </c>
      <c r="K4414" t="s">
        <v>108</v>
      </c>
      <c r="L4414" t="s">
        <v>1077</v>
      </c>
      <c r="M4414" s="2">
        <v>0.4</v>
      </c>
      <c r="N4414" s="3">
        <v>306</v>
      </c>
      <c r="O4414" s="3">
        <v>-31</v>
      </c>
      <c r="P4414">
        <v>3</v>
      </c>
      <c r="Q4414" t="s">
        <v>7880</v>
      </c>
    </row>
    <row r="4415" spans="1:17" x14ac:dyDescent="0.25">
      <c r="A4415" t="s">
        <v>5528</v>
      </c>
      <c r="B4415" s="1">
        <v>41498</v>
      </c>
      <c r="C4415" t="s">
        <v>1850</v>
      </c>
      <c r="D4415" t="s">
        <v>28</v>
      </c>
      <c r="E4415" t="s">
        <v>29</v>
      </c>
      <c r="F4415" t="s">
        <v>5529</v>
      </c>
      <c r="G4415" t="s">
        <v>20</v>
      </c>
      <c r="H4415" t="s">
        <v>21</v>
      </c>
      <c r="I4415" t="s">
        <v>22</v>
      </c>
      <c r="J4415" t="s">
        <v>24</v>
      </c>
      <c r="K4415" t="s">
        <v>43</v>
      </c>
      <c r="L4415" t="s">
        <v>828</v>
      </c>
      <c r="M4415" s="2">
        <v>0</v>
      </c>
      <c r="N4415" s="3">
        <v>187</v>
      </c>
      <c r="O4415" s="3">
        <v>88</v>
      </c>
      <c r="P4415">
        <v>4</v>
      </c>
      <c r="Q4415" t="s">
        <v>7881</v>
      </c>
    </row>
    <row r="4416" spans="1:17" x14ac:dyDescent="0.25">
      <c r="A4416" t="s">
        <v>5530</v>
      </c>
      <c r="B4416" s="1">
        <v>41498</v>
      </c>
      <c r="C4416" t="s">
        <v>5531</v>
      </c>
      <c r="D4416" t="s">
        <v>73</v>
      </c>
      <c r="E4416" t="s">
        <v>74</v>
      </c>
      <c r="F4416" t="s">
        <v>75</v>
      </c>
      <c r="G4416" t="s">
        <v>76</v>
      </c>
      <c r="H4416" t="s">
        <v>31</v>
      </c>
      <c r="I4416" t="s">
        <v>32</v>
      </c>
      <c r="J4416" t="s">
        <v>34</v>
      </c>
      <c r="K4416" t="s">
        <v>35</v>
      </c>
      <c r="L4416" t="s">
        <v>4126</v>
      </c>
      <c r="M4416" s="2">
        <v>0</v>
      </c>
      <c r="N4416" s="3">
        <v>298</v>
      </c>
      <c r="O4416" s="3">
        <v>74</v>
      </c>
      <c r="P4416">
        <v>2</v>
      </c>
      <c r="Q4416" t="s">
        <v>7881</v>
      </c>
    </row>
    <row r="4417" spans="1:17" x14ac:dyDescent="0.25">
      <c r="A4417" t="s">
        <v>5532</v>
      </c>
      <c r="B4417" s="1">
        <v>41498</v>
      </c>
      <c r="C4417" t="s">
        <v>882</v>
      </c>
      <c r="D4417" t="s">
        <v>101</v>
      </c>
      <c r="E4417" t="s">
        <v>758</v>
      </c>
      <c r="F4417" t="s">
        <v>758</v>
      </c>
      <c r="G4417" t="s">
        <v>41</v>
      </c>
      <c r="H4417" t="s">
        <v>31</v>
      </c>
      <c r="I4417" t="s">
        <v>32</v>
      </c>
      <c r="J4417" t="s">
        <v>24</v>
      </c>
      <c r="K4417" t="s">
        <v>43</v>
      </c>
      <c r="L4417" t="s">
        <v>1616</v>
      </c>
      <c r="M4417" s="2">
        <v>0</v>
      </c>
      <c r="N4417" s="3">
        <v>109</v>
      </c>
      <c r="O4417" s="3">
        <v>36</v>
      </c>
      <c r="P4417">
        <v>7</v>
      </c>
      <c r="Q4417" t="s">
        <v>7881</v>
      </c>
    </row>
    <row r="4418" spans="1:17" x14ac:dyDescent="0.25">
      <c r="A4418" t="s">
        <v>5532</v>
      </c>
      <c r="B4418" s="1">
        <v>41498</v>
      </c>
      <c r="C4418" t="s">
        <v>882</v>
      </c>
      <c r="D4418" t="s">
        <v>101</v>
      </c>
      <c r="E4418" t="s">
        <v>758</v>
      </c>
      <c r="F4418" t="s">
        <v>758</v>
      </c>
      <c r="G4418" t="s">
        <v>41</v>
      </c>
      <c r="H4418" t="s">
        <v>31</v>
      </c>
      <c r="I4418" t="s">
        <v>32</v>
      </c>
      <c r="J4418" t="s">
        <v>24</v>
      </c>
      <c r="K4418" t="s">
        <v>50</v>
      </c>
      <c r="L4418" t="s">
        <v>2441</v>
      </c>
      <c r="M4418" s="2">
        <v>0.1</v>
      </c>
      <c r="N4418" s="3">
        <v>280</v>
      </c>
      <c r="O4418" s="3">
        <v>-6</v>
      </c>
      <c r="P4418">
        <v>5</v>
      </c>
      <c r="Q4418" t="s">
        <v>7881</v>
      </c>
    </row>
    <row r="4419" spans="1:17" x14ac:dyDescent="0.25">
      <c r="A4419" t="s">
        <v>5533</v>
      </c>
      <c r="B4419" s="1">
        <v>41498</v>
      </c>
      <c r="C4419" t="s">
        <v>4913</v>
      </c>
      <c r="D4419" t="s">
        <v>28</v>
      </c>
      <c r="E4419" t="s">
        <v>2979</v>
      </c>
      <c r="F4419" t="s">
        <v>3058</v>
      </c>
      <c r="G4419" t="s">
        <v>20</v>
      </c>
      <c r="H4419" t="s">
        <v>31</v>
      </c>
      <c r="I4419" t="s">
        <v>32</v>
      </c>
      <c r="J4419" t="s">
        <v>24</v>
      </c>
      <c r="K4419" t="s">
        <v>63</v>
      </c>
      <c r="L4419" t="s">
        <v>3247</v>
      </c>
      <c r="M4419" s="2">
        <v>0</v>
      </c>
      <c r="N4419" s="3">
        <v>50</v>
      </c>
      <c r="O4419" s="3">
        <v>19</v>
      </c>
      <c r="P4419">
        <v>3</v>
      </c>
      <c r="Q4419" t="s">
        <v>7880</v>
      </c>
    </row>
    <row r="4420" spans="1:17" x14ac:dyDescent="0.25">
      <c r="A4420" t="s">
        <v>5533</v>
      </c>
      <c r="B4420" s="1">
        <v>41498</v>
      </c>
      <c r="C4420" t="s">
        <v>4913</v>
      </c>
      <c r="D4420" t="s">
        <v>28</v>
      </c>
      <c r="E4420" t="s">
        <v>2979</v>
      </c>
      <c r="F4420" t="s">
        <v>3058</v>
      </c>
      <c r="G4420" t="s">
        <v>20</v>
      </c>
      <c r="H4420" t="s">
        <v>31</v>
      </c>
      <c r="I4420" t="s">
        <v>32</v>
      </c>
      <c r="J4420" t="s">
        <v>24</v>
      </c>
      <c r="K4420" t="s">
        <v>50</v>
      </c>
      <c r="L4420" t="s">
        <v>175</v>
      </c>
      <c r="M4420" s="2">
        <v>0</v>
      </c>
      <c r="N4420" s="3">
        <v>53</v>
      </c>
      <c r="O4420" s="3">
        <v>26</v>
      </c>
      <c r="P4420">
        <v>2</v>
      </c>
      <c r="Q4420" t="s">
        <v>7880</v>
      </c>
    </row>
    <row r="4421" spans="1:17" x14ac:dyDescent="0.25">
      <c r="A4421" t="s">
        <v>5530</v>
      </c>
      <c r="B4421" s="1">
        <v>41498</v>
      </c>
      <c r="C4421" t="s">
        <v>5531</v>
      </c>
      <c r="D4421" t="s">
        <v>73</v>
      </c>
      <c r="E4421" t="s">
        <v>74</v>
      </c>
      <c r="F4421" t="s">
        <v>75</v>
      </c>
      <c r="G4421" t="s">
        <v>76</v>
      </c>
      <c r="H4421" t="s">
        <v>31</v>
      </c>
      <c r="I4421" t="s">
        <v>32</v>
      </c>
      <c r="J4421" t="s">
        <v>24</v>
      </c>
      <c r="K4421" t="s">
        <v>43</v>
      </c>
      <c r="L4421" t="s">
        <v>1368</v>
      </c>
      <c r="M4421" s="2">
        <v>0</v>
      </c>
      <c r="N4421" s="3">
        <v>116</v>
      </c>
      <c r="O4421" s="3">
        <v>22</v>
      </c>
      <c r="P4421">
        <v>5</v>
      </c>
      <c r="Q4421" t="s">
        <v>7881</v>
      </c>
    </row>
    <row r="4422" spans="1:17" x14ac:dyDescent="0.25">
      <c r="A4422" t="s">
        <v>5534</v>
      </c>
      <c r="B4422" s="1">
        <v>41498</v>
      </c>
      <c r="C4422" t="s">
        <v>3018</v>
      </c>
      <c r="D4422" t="s">
        <v>73</v>
      </c>
      <c r="E4422" t="s">
        <v>207</v>
      </c>
      <c r="F4422" t="s">
        <v>3667</v>
      </c>
      <c r="G4422" t="s">
        <v>76</v>
      </c>
      <c r="H4422" t="s">
        <v>47</v>
      </c>
      <c r="I4422" t="s">
        <v>22</v>
      </c>
      <c r="J4422" t="s">
        <v>24</v>
      </c>
      <c r="K4422" t="s">
        <v>169</v>
      </c>
      <c r="L4422" t="s">
        <v>3132</v>
      </c>
      <c r="M4422" s="2">
        <v>0</v>
      </c>
      <c r="N4422" s="3">
        <v>49</v>
      </c>
      <c r="O4422" s="3">
        <v>4</v>
      </c>
      <c r="P4422">
        <v>2</v>
      </c>
      <c r="Q4422" t="s">
        <v>7881</v>
      </c>
    </row>
    <row r="4423" spans="1:17" x14ac:dyDescent="0.25">
      <c r="A4423" t="s">
        <v>5535</v>
      </c>
      <c r="B4423" s="1">
        <v>41498</v>
      </c>
      <c r="C4423" t="s">
        <v>1995</v>
      </c>
      <c r="D4423" t="s">
        <v>73</v>
      </c>
      <c r="E4423" t="s">
        <v>422</v>
      </c>
      <c r="F4423" t="s">
        <v>423</v>
      </c>
      <c r="G4423" t="s">
        <v>76</v>
      </c>
      <c r="H4423" t="s">
        <v>21</v>
      </c>
      <c r="I4423" t="s">
        <v>32</v>
      </c>
      <c r="J4423" t="s">
        <v>24</v>
      </c>
      <c r="K4423" t="s">
        <v>50</v>
      </c>
      <c r="L4423" t="s">
        <v>3259</v>
      </c>
      <c r="M4423" s="2">
        <v>0.4</v>
      </c>
      <c r="N4423" s="3">
        <v>9</v>
      </c>
      <c r="O4423" s="3">
        <v>1</v>
      </c>
      <c r="P4423">
        <v>1</v>
      </c>
      <c r="Q4423" t="s">
        <v>7880</v>
      </c>
    </row>
    <row r="4424" spans="1:17" x14ac:dyDescent="0.25">
      <c r="A4424" t="s">
        <v>5536</v>
      </c>
      <c r="B4424" s="1">
        <v>41498</v>
      </c>
      <c r="C4424" t="s">
        <v>3085</v>
      </c>
      <c r="D4424" t="s">
        <v>86</v>
      </c>
      <c r="E4424" t="s">
        <v>226</v>
      </c>
      <c r="F4424" t="s">
        <v>226</v>
      </c>
      <c r="G4424" t="s">
        <v>76</v>
      </c>
      <c r="H4424" t="s">
        <v>31</v>
      </c>
      <c r="I4424" t="s">
        <v>32</v>
      </c>
      <c r="J4424" t="s">
        <v>24</v>
      </c>
      <c r="K4424" t="s">
        <v>91</v>
      </c>
      <c r="L4424" t="s">
        <v>3463</v>
      </c>
      <c r="M4424" s="2">
        <v>0</v>
      </c>
      <c r="N4424" s="3">
        <v>38</v>
      </c>
      <c r="O4424" s="3">
        <v>1</v>
      </c>
      <c r="P4424">
        <v>3</v>
      </c>
      <c r="Q4424" t="s">
        <v>7880</v>
      </c>
    </row>
    <row r="4425" spans="1:17" x14ac:dyDescent="0.25">
      <c r="A4425" t="s">
        <v>5537</v>
      </c>
      <c r="B4425" s="1">
        <v>41499</v>
      </c>
      <c r="C4425" t="s">
        <v>561</v>
      </c>
      <c r="D4425" t="s">
        <v>38</v>
      </c>
      <c r="E4425" t="s">
        <v>304</v>
      </c>
      <c r="F4425" t="s">
        <v>1167</v>
      </c>
      <c r="G4425" t="s">
        <v>41</v>
      </c>
      <c r="H4425" t="s">
        <v>31</v>
      </c>
      <c r="I4425" t="s">
        <v>95</v>
      </c>
      <c r="J4425" t="s">
        <v>107</v>
      </c>
      <c r="K4425" t="s">
        <v>186</v>
      </c>
      <c r="L4425" t="s">
        <v>5538</v>
      </c>
      <c r="M4425" s="2">
        <v>0</v>
      </c>
      <c r="N4425" s="3">
        <v>245</v>
      </c>
      <c r="O4425" s="3">
        <v>15</v>
      </c>
      <c r="P4425">
        <v>3</v>
      </c>
      <c r="Q4425" t="s">
        <v>7880</v>
      </c>
    </row>
    <row r="4426" spans="1:17" x14ac:dyDescent="0.25">
      <c r="A4426" t="s">
        <v>5539</v>
      </c>
      <c r="B4426" s="1">
        <v>41499</v>
      </c>
      <c r="C4426" t="s">
        <v>1256</v>
      </c>
      <c r="D4426" t="s">
        <v>38</v>
      </c>
      <c r="E4426" t="s">
        <v>67</v>
      </c>
      <c r="F4426" t="s">
        <v>5214</v>
      </c>
      <c r="G4426" t="s">
        <v>41</v>
      </c>
      <c r="H4426" t="s">
        <v>47</v>
      </c>
      <c r="I4426" t="s">
        <v>54</v>
      </c>
      <c r="J4426" t="s">
        <v>24</v>
      </c>
      <c r="K4426" t="s">
        <v>78</v>
      </c>
      <c r="L4426" t="s">
        <v>1831</v>
      </c>
      <c r="M4426" s="2">
        <v>0</v>
      </c>
      <c r="N4426" s="3">
        <v>244</v>
      </c>
      <c r="O4426" s="3">
        <v>29</v>
      </c>
      <c r="P4426">
        <v>5</v>
      </c>
      <c r="Q4426" t="s">
        <v>7881</v>
      </c>
    </row>
    <row r="4427" spans="1:17" x14ac:dyDescent="0.25">
      <c r="A4427" t="s">
        <v>5540</v>
      </c>
      <c r="B4427" s="1">
        <v>41499</v>
      </c>
      <c r="C4427" t="s">
        <v>2385</v>
      </c>
      <c r="D4427" t="s">
        <v>119</v>
      </c>
      <c r="E4427" t="s">
        <v>926</v>
      </c>
      <c r="F4427" t="s">
        <v>5541</v>
      </c>
      <c r="G4427" t="s">
        <v>41</v>
      </c>
      <c r="H4427" t="s">
        <v>31</v>
      </c>
      <c r="I4427" t="s">
        <v>32</v>
      </c>
      <c r="J4427" t="s">
        <v>34</v>
      </c>
      <c r="K4427" t="s">
        <v>97</v>
      </c>
      <c r="L4427" t="s">
        <v>3451</v>
      </c>
      <c r="M4427" s="2">
        <v>0.5</v>
      </c>
      <c r="N4427" s="3">
        <v>209</v>
      </c>
      <c r="O4427" s="3">
        <v>-121</v>
      </c>
      <c r="P4427">
        <v>5</v>
      </c>
      <c r="Q4427" t="s">
        <v>7880</v>
      </c>
    </row>
    <row r="4428" spans="1:17" x14ac:dyDescent="0.25">
      <c r="A4428" t="s">
        <v>5540</v>
      </c>
      <c r="B4428" s="1">
        <v>41499</v>
      </c>
      <c r="C4428" t="s">
        <v>2385</v>
      </c>
      <c r="D4428" t="s">
        <v>119</v>
      </c>
      <c r="E4428" t="s">
        <v>926</v>
      </c>
      <c r="F4428" t="s">
        <v>5541</v>
      </c>
      <c r="G4428" t="s">
        <v>41</v>
      </c>
      <c r="H4428" t="s">
        <v>31</v>
      </c>
      <c r="I4428" t="s">
        <v>32</v>
      </c>
      <c r="J4428" t="s">
        <v>34</v>
      </c>
      <c r="K4428" t="s">
        <v>218</v>
      </c>
      <c r="L4428" t="s">
        <v>3030</v>
      </c>
      <c r="M4428" s="2">
        <v>0.2</v>
      </c>
      <c r="N4428" s="3">
        <v>40</v>
      </c>
      <c r="O4428" s="3">
        <v>9</v>
      </c>
      <c r="P4428">
        <v>1</v>
      </c>
      <c r="Q4428" t="s">
        <v>7881</v>
      </c>
    </row>
    <row r="4429" spans="1:17" x14ac:dyDescent="0.25">
      <c r="A4429" t="s">
        <v>5540</v>
      </c>
      <c r="B4429" s="1">
        <v>41499</v>
      </c>
      <c r="C4429" t="s">
        <v>2385</v>
      </c>
      <c r="D4429" t="s">
        <v>119</v>
      </c>
      <c r="E4429" t="s">
        <v>926</v>
      </c>
      <c r="F4429" t="s">
        <v>5541</v>
      </c>
      <c r="G4429" t="s">
        <v>41</v>
      </c>
      <c r="H4429" t="s">
        <v>31</v>
      </c>
      <c r="I4429" t="s">
        <v>32</v>
      </c>
      <c r="J4429" t="s">
        <v>24</v>
      </c>
      <c r="K4429" t="s">
        <v>78</v>
      </c>
      <c r="L4429" t="s">
        <v>2419</v>
      </c>
      <c r="M4429" s="2">
        <v>0.5</v>
      </c>
      <c r="N4429" s="3">
        <v>107</v>
      </c>
      <c r="O4429" s="3">
        <v>-88</v>
      </c>
      <c r="P4429">
        <v>7</v>
      </c>
      <c r="Q4429" t="s">
        <v>7880</v>
      </c>
    </row>
    <row r="4430" spans="1:17" x14ac:dyDescent="0.25">
      <c r="A4430" t="s">
        <v>5540</v>
      </c>
      <c r="B4430" s="1">
        <v>41499</v>
      </c>
      <c r="C4430" t="s">
        <v>2385</v>
      </c>
      <c r="D4430" t="s">
        <v>119</v>
      </c>
      <c r="E4430" t="s">
        <v>926</v>
      </c>
      <c r="F4430" t="s">
        <v>5541</v>
      </c>
      <c r="G4430" t="s">
        <v>41</v>
      </c>
      <c r="H4430" t="s">
        <v>31</v>
      </c>
      <c r="I4430" t="s">
        <v>32</v>
      </c>
      <c r="J4430" t="s">
        <v>107</v>
      </c>
      <c r="K4430" t="s">
        <v>136</v>
      </c>
      <c r="L4430" t="s">
        <v>3449</v>
      </c>
      <c r="M4430" s="2">
        <v>0.5</v>
      </c>
      <c r="N4430" s="3">
        <v>143</v>
      </c>
      <c r="O4430" s="3">
        <v>-129</v>
      </c>
      <c r="P4430">
        <v>2</v>
      </c>
      <c r="Q4430" t="s">
        <v>7881</v>
      </c>
    </row>
    <row r="4431" spans="1:17" x14ac:dyDescent="0.25">
      <c r="A4431" t="s">
        <v>5540</v>
      </c>
      <c r="B4431" s="1">
        <v>41499</v>
      </c>
      <c r="C4431" t="s">
        <v>2385</v>
      </c>
      <c r="D4431" t="s">
        <v>119</v>
      </c>
      <c r="E4431" t="s">
        <v>926</v>
      </c>
      <c r="F4431" t="s">
        <v>5541</v>
      </c>
      <c r="G4431" t="s">
        <v>41</v>
      </c>
      <c r="H4431" t="s">
        <v>31</v>
      </c>
      <c r="I4431" t="s">
        <v>32</v>
      </c>
      <c r="J4431" t="s">
        <v>107</v>
      </c>
      <c r="K4431" t="s">
        <v>136</v>
      </c>
      <c r="L4431" t="s">
        <v>4737</v>
      </c>
      <c r="M4431" s="2">
        <v>0.5</v>
      </c>
      <c r="N4431" s="3">
        <v>1285</v>
      </c>
      <c r="O4431" s="3">
        <v>-309</v>
      </c>
      <c r="P4431">
        <v>4</v>
      </c>
      <c r="Q4431" t="s">
        <v>7881</v>
      </c>
    </row>
    <row r="4432" spans="1:17" x14ac:dyDescent="0.25">
      <c r="A4432" t="s">
        <v>5542</v>
      </c>
      <c r="B4432" s="1">
        <v>41499</v>
      </c>
      <c r="C4432" t="s">
        <v>1662</v>
      </c>
      <c r="D4432" t="s">
        <v>73</v>
      </c>
      <c r="E4432" t="s">
        <v>166</v>
      </c>
      <c r="F4432" t="s">
        <v>4970</v>
      </c>
      <c r="G4432" t="s">
        <v>76</v>
      </c>
      <c r="H4432" t="s">
        <v>31</v>
      </c>
      <c r="I4432" t="s">
        <v>32</v>
      </c>
      <c r="J4432" t="s">
        <v>34</v>
      </c>
      <c r="K4432" t="s">
        <v>35</v>
      </c>
      <c r="L4432" t="s">
        <v>3718</v>
      </c>
      <c r="M4432" s="2">
        <v>0</v>
      </c>
      <c r="N4432" s="3">
        <v>124</v>
      </c>
      <c r="O4432" s="3">
        <v>62</v>
      </c>
      <c r="P4432">
        <v>1</v>
      </c>
      <c r="Q4432" t="s">
        <v>7880</v>
      </c>
    </row>
    <row r="4433" spans="1:17" x14ac:dyDescent="0.25">
      <c r="A4433" t="s">
        <v>5543</v>
      </c>
      <c r="B4433" s="1">
        <v>41499</v>
      </c>
      <c r="C4433" t="s">
        <v>2990</v>
      </c>
      <c r="D4433" t="s">
        <v>417</v>
      </c>
      <c r="E4433" t="s">
        <v>418</v>
      </c>
      <c r="F4433" t="s">
        <v>418</v>
      </c>
      <c r="G4433" t="s">
        <v>20</v>
      </c>
      <c r="H4433" t="s">
        <v>31</v>
      </c>
      <c r="I4433" t="s">
        <v>32</v>
      </c>
      <c r="J4433" t="s">
        <v>24</v>
      </c>
      <c r="K4433" t="s">
        <v>43</v>
      </c>
      <c r="L4433" t="s">
        <v>2611</v>
      </c>
      <c r="M4433" s="2">
        <v>0.5</v>
      </c>
      <c r="N4433" s="3">
        <v>81</v>
      </c>
      <c r="O4433" s="3">
        <v>-81</v>
      </c>
      <c r="P4433">
        <v>3</v>
      </c>
      <c r="Q4433" t="s">
        <v>7881</v>
      </c>
    </row>
    <row r="4434" spans="1:17" x14ac:dyDescent="0.25">
      <c r="A4434" t="s">
        <v>5543</v>
      </c>
      <c r="B4434" s="1">
        <v>41499</v>
      </c>
      <c r="C4434" t="s">
        <v>2990</v>
      </c>
      <c r="D4434" t="s">
        <v>417</v>
      </c>
      <c r="E4434" t="s">
        <v>418</v>
      </c>
      <c r="F4434" t="s">
        <v>418</v>
      </c>
      <c r="G4434" t="s">
        <v>20</v>
      </c>
      <c r="H4434" t="s">
        <v>31</v>
      </c>
      <c r="I4434" t="s">
        <v>32</v>
      </c>
      <c r="J4434" t="s">
        <v>24</v>
      </c>
      <c r="K4434" t="s">
        <v>78</v>
      </c>
      <c r="L4434" t="s">
        <v>744</v>
      </c>
      <c r="M4434" s="2">
        <v>0.5</v>
      </c>
      <c r="N4434" s="3">
        <v>24</v>
      </c>
      <c r="O4434" s="3">
        <v>-23</v>
      </c>
      <c r="P4434">
        <v>8</v>
      </c>
      <c r="Q4434" t="s">
        <v>7881</v>
      </c>
    </row>
    <row r="4435" spans="1:17" x14ac:dyDescent="0.25">
      <c r="A4435" t="s">
        <v>5543</v>
      </c>
      <c r="B4435" s="1">
        <v>41499</v>
      </c>
      <c r="C4435" t="s">
        <v>2990</v>
      </c>
      <c r="D4435" t="s">
        <v>417</v>
      </c>
      <c r="E4435" t="s">
        <v>418</v>
      </c>
      <c r="F4435" t="s">
        <v>418</v>
      </c>
      <c r="G4435" t="s">
        <v>20</v>
      </c>
      <c r="H4435" t="s">
        <v>31</v>
      </c>
      <c r="I4435" t="s">
        <v>32</v>
      </c>
      <c r="J4435" t="s">
        <v>107</v>
      </c>
      <c r="K4435" t="s">
        <v>136</v>
      </c>
      <c r="L4435" t="s">
        <v>2100</v>
      </c>
      <c r="M4435" s="2">
        <v>0.5</v>
      </c>
      <c r="N4435" s="3">
        <v>250</v>
      </c>
      <c r="O4435" s="3">
        <v>-120</v>
      </c>
      <c r="P4435">
        <v>3</v>
      </c>
      <c r="Q4435" t="s">
        <v>7880</v>
      </c>
    </row>
    <row r="4436" spans="1:17" x14ac:dyDescent="0.25">
      <c r="A4436" t="s">
        <v>5542</v>
      </c>
      <c r="B4436" s="1">
        <v>41499</v>
      </c>
      <c r="C4436" t="s">
        <v>1662</v>
      </c>
      <c r="D4436" t="s">
        <v>73</v>
      </c>
      <c r="E4436" t="s">
        <v>166</v>
      </c>
      <c r="F4436" t="s">
        <v>4970</v>
      </c>
      <c r="G4436" t="s">
        <v>76</v>
      </c>
      <c r="H4436" t="s">
        <v>31</v>
      </c>
      <c r="I4436" t="s">
        <v>32</v>
      </c>
      <c r="J4436" t="s">
        <v>107</v>
      </c>
      <c r="K4436" t="s">
        <v>147</v>
      </c>
      <c r="L4436" t="s">
        <v>4381</v>
      </c>
      <c r="M4436" s="2">
        <v>0</v>
      </c>
      <c r="N4436" s="3">
        <v>245</v>
      </c>
      <c r="O4436" s="3">
        <v>64</v>
      </c>
      <c r="P4436">
        <v>2</v>
      </c>
      <c r="Q4436" t="s">
        <v>7881</v>
      </c>
    </row>
    <row r="4437" spans="1:17" x14ac:dyDescent="0.25">
      <c r="A4437" t="s">
        <v>5544</v>
      </c>
      <c r="B4437" s="1">
        <v>41499</v>
      </c>
      <c r="C4437" t="s">
        <v>1790</v>
      </c>
      <c r="D4437" t="s">
        <v>101</v>
      </c>
      <c r="E4437" t="s">
        <v>743</v>
      </c>
      <c r="F4437" t="s">
        <v>743</v>
      </c>
      <c r="G4437" t="s">
        <v>41</v>
      </c>
      <c r="H4437" t="s">
        <v>47</v>
      </c>
      <c r="I4437" t="s">
        <v>32</v>
      </c>
      <c r="J4437" t="s">
        <v>24</v>
      </c>
      <c r="K4437" t="s">
        <v>50</v>
      </c>
      <c r="L4437" t="s">
        <v>84</v>
      </c>
      <c r="M4437" s="2">
        <v>0.1</v>
      </c>
      <c r="N4437" s="3">
        <v>44</v>
      </c>
      <c r="O4437" s="3">
        <v>11</v>
      </c>
      <c r="P4437">
        <v>1</v>
      </c>
      <c r="Q4437" t="s">
        <v>7881</v>
      </c>
    </row>
    <row r="4438" spans="1:17" x14ac:dyDescent="0.25">
      <c r="A4438" t="s">
        <v>5544</v>
      </c>
      <c r="B4438" s="1">
        <v>41499</v>
      </c>
      <c r="C4438" t="s">
        <v>1790</v>
      </c>
      <c r="D4438" t="s">
        <v>101</v>
      </c>
      <c r="E4438" t="s">
        <v>743</v>
      </c>
      <c r="F4438" t="s">
        <v>743</v>
      </c>
      <c r="G4438" t="s">
        <v>41</v>
      </c>
      <c r="H4438" t="s">
        <v>47</v>
      </c>
      <c r="I4438" t="s">
        <v>32</v>
      </c>
      <c r="J4438" t="s">
        <v>107</v>
      </c>
      <c r="K4438" t="s">
        <v>136</v>
      </c>
      <c r="L4438" t="s">
        <v>1109</v>
      </c>
      <c r="M4438" s="2">
        <v>0</v>
      </c>
      <c r="N4438" s="3">
        <v>392</v>
      </c>
      <c r="O4438" s="3">
        <v>149</v>
      </c>
      <c r="P4438">
        <v>6</v>
      </c>
      <c r="Q4438" t="s">
        <v>7880</v>
      </c>
    </row>
    <row r="4439" spans="1:17" x14ac:dyDescent="0.25">
      <c r="A4439" t="s">
        <v>5545</v>
      </c>
      <c r="B4439" s="1">
        <v>41499</v>
      </c>
      <c r="C4439" t="s">
        <v>4920</v>
      </c>
      <c r="D4439" t="s">
        <v>119</v>
      </c>
      <c r="E4439" t="s">
        <v>433</v>
      </c>
      <c r="F4439" t="s">
        <v>892</v>
      </c>
      <c r="G4439" t="s">
        <v>41</v>
      </c>
      <c r="H4439" t="s">
        <v>21</v>
      </c>
      <c r="I4439" t="s">
        <v>32</v>
      </c>
      <c r="J4439" t="s">
        <v>24</v>
      </c>
      <c r="K4439" t="s">
        <v>43</v>
      </c>
      <c r="L4439" t="s">
        <v>306</v>
      </c>
      <c r="M4439" s="2">
        <v>0.5</v>
      </c>
      <c r="N4439" s="3">
        <v>63</v>
      </c>
      <c r="O4439" s="3">
        <v>-55</v>
      </c>
      <c r="P4439">
        <v>5</v>
      </c>
      <c r="Q4439" t="s">
        <v>7881</v>
      </c>
    </row>
    <row r="4440" spans="1:17" x14ac:dyDescent="0.25">
      <c r="A4440" t="s">
        <v>5545</v>
      </c>
      <c r="B4440" s="1">
        <v>41499</v>
      </c>
      <c r="C4440" t="s">
        <v>4920</v>
      </c>
      <c r="D4440" t="s">
        <v>119</v>
      </c>
      <c r="E4440" t="s">
        <v>433</v>
      </c>
      <c r="F4440" t="s">
        <v>892</v>
      </c>
      <c r="G4440" t="s">
        <v>41</v>
      </c>
      <c r="H4440" t="s">
        <v>21</v>
      </c>
      <c r="I4440" t="s">
        <v>32</v>
      </c>
      <c r="J4440" t="s">
        <v>24</v>
      </c>
      <c r="K4440" t="s">
        <v>50</v>
      </c>
      <c r="L4440" t="s">
        <v>545</v>
      </c>
      <c r="M4440" s="2">
        <v>0.5</v>
      </c>
      <c r="N4440" s="3">
        <v>99</v>
      </c>
      <c r="O4440" s="3">
        <v>-51</v>
      </c>
      <c r="P4440">
        <v>4</v>
      </c>
      <c r="Q4440" t="s">
        <v>7881</v>
      </c>
    </row>
    <row r="4441" spans="1:17" x14ac:dyDescent="0.25">
      <c r="A4441" t="s">
        <v>5546</v>
      </c>
      <c r="B4441" s="1">
        <v>41500</v>
      </c>
      <c r="C4441" t="s">
        <v>5547</v>
      </c>
      <c r="D4441" t="s">
        <v>38</v>
      </c>
      <c r="E4441" t="s">
        <v>178</v>
      </c>
      <c r="F4441" t="s">
        <v>548</v>
      </c>
      <c r="G4441" t="s">
        <v>41</v>
      </c>
      <c r="H4441" t="s">
        <v>31</v>
      </c>
      <c r="I4441" t="s">
        <v>54</v>
      </c>
      <c r="J4441" t="s">
        <v>24</v>
      </c>
      <c r="K4441" t="s">
        <v>78</v>
      </c>
      <c r="L4441" t="s">
        <v>3333</v>
      </c>
      <c r="M4441" s="2">
        <v>0</v>
      </c>
      <c r="N4441" s="3">
        <v>73</v>
      </c>
      <c r="O4441" s="3">
        <v>34</v>
      </c>
      <c r="P4441">
        <v>9</v>
      </c>
      <c r="Q4441" t="s">
        <v>7881</v>
      </c>
    </row>
    <row r="4442" spans="1:17" x14ac:dyDescent="0.25">
      <c r="A4442" t="s">
        <v>5546</v>
      </c>
      <c r="B4442" s="1">
        <v>41500</v>
      </c>
      <c r="C4442" t="s">
        <v>5547</v>
      </c>
      <c r="D4442" t="s">
        <v>38</v>
      </c>
      <c r="E4442" t="s">
        <v>178</v>
      </c>
      <c r="F4442" t="s">
        <v>548</v>
      </c>
      <c r="G4442" t="s">
        <v>41</v>
      </c>
      <c r="H4442" t="s">
        <v>31</v>
      </c>
      <c r="I4442" t="s">
        <v>54</v>
      </c>
      <c r="J4442" t="s">
        <v>24</v>
      </c>
      <c r="K4442" t="s">
        <v>169</v>
      </c>
      <c r="L4442" t="s">
        <v>5548</v>
      </c>
      <c r="M4442" s="2">
        <v>0</v>
      </c>
      <c r="N4442" s="3">
        <v>57</v>
      </c>
      <c r="O4442" s="3">
        <v>5</v>
      </c>
      <c r="P4442">
        <v>6</v>
      </c>
      <c r="Q4442" t="s">
        <v>7880</v>
      </c>
    </row>
    <row r="4443" spans="1:17" x14ac:dyDescent="0.25">
      <c r="A4443" t="s">
        <v>5549</v>
      </c>
      <c r="B4443" s="1">
        <v>41500</v>
      </c>
      <c r="C4443" t="s">
        <v>2294</v>
      </c>
      <c r="D4443" t="s">
        <v>73</v>
      </c>
      <c r="E4443" t="s">
        <v>652</v>
      </c>
      <c r="F4443" t="s">
        <v>1191</v>
      </c>
      <c r="G4443" t="s">
        <v>76</v>
      </c>
      <c r="H4443" t="s">
        <v>31</v>
      </c>
      <c r="I4443" t="s">
        <v>32</v>
      </c>
      <c r="J4443" t="s">
        <v>34</v>
      </c>
      <c r="K4443" t="s">
        <v>89</v>
      </c>
      <c r="L4443" t="s">
        <v>5335</v>
      </c>
      <c r="M4443" s="2">
        <v>0.5</v>
      </c>
      <c r="N4443" s="3">
        <v>989</v>
      </c>
      <c r="O4443" s="3">
        <v>-435</v>
      </c>
      <c r="P4443">
        <v>4</v>
      </c>
      <c r="Q4443" t="s">
        <v>7880</v>
      </c>
    </row>
    <row r="4444" spans="1:17" x14ac:dyDescent="0.25">
      <c r="A4444" t="s">
        <v>5550</v>
      </c>
      <c r="B4444" s="1">
        <v>41500</v>
      </c>
      <c r="C4444" t="s">
        <v>3413</v>
      </c>
      <c r="D4444" t="s">
        <v>38</v>
      </c>
      <c r="E4444" t="s">
        <v>284</v>
      </c>
      <c r="F4444" t="s">
        <v>2880</v>
      </c>
      <c r="G4444" t="s">
        <v>41</v>
      </c>
      <c r="H4444" t="s">
        <v>31</v>
      </c>
      <c r="I4444" t="s">
        <v>32</v>
      </c>
      <c r="J4444" t="s">
        <v>24</v>
      </c>
      <c r="K4444" t="s">
        <v>169</v>
      </c>
      <c r="L4444" t="s">
        <v>1257</v>
      </c>
      <c r="M4444" s="2">
        <v>0</v>
      </c>
      <c r="N4444" s="3">
        <v>17</v>
      </c>
      <c r="O4444" s="3">
        <v>8</v>
      </c>
      <c r="P4444">
        <v>2</v>
      </c>
      <c r="Q4444" t="s">
        <v>7881</v>
      </c>
    </row>
    <row r="4445" spans="1:17" x14ac:dyDescent="0.25">
      <c r="A4445" t="s">
        <v>5551</v>
      </c>
      <c r="B4445" s="1">
        <v>41500</v>
      </c>
      <c r="C4445" t="s">
        <v>940</v>
      </c>
      <c r="D4445" t="s">
        <v>101</v>
      </c>
      <c r="E4445" t="s">
        <v>758</v>
      </c>
      <c r="F4445" t="s">
        <v>758</v>
      </c>
      <c r="G4445" t="s">
        <v>41</v>
      </c>
      <c r="H4445" t="s">
        <v>31</v>
      </c>
      <c r="I4445" t="s">
        <v>32</v>
      </c>
      <c r="J4445" t="s">
        <v>24</v>
      </c>
      <c r="K4445" t="s">
        <v>43</v>
      </c>
      <c r="L4445" t="s">
        <v>1846</v>
      </c>
      <c r="M4445" s="2">
        <v>0</v>
      </c>
      <c r="N4445" s="3">
        <v>183</v>
      </c>
      <c r="O4445" s="3">
        <v>84</v>
      </c>
      <c r="P4445">
        <v>4</v>
      </c>
      <c r="Q4445" t="s">
        <v>7880</v>
      </c>
    </row>
    <row r="4446" spans="1:17" x14ac:dyDescent="0.25">
      <c r="A4446" t="s">
        <v>5551</v>
      </c>
      <c r="B4446" s="1">
        <v>41500</v>
      </c>
      <c r="C4446" t="s">
        <v>940</v>
      </c>
      <c r="D4446" t="s">
        <v>101</v>
      </c>
      <c r="E4446" t="s">
        <v>758</v>
      </c>
      <c r="F4446" t="s">
        <v>758</v>
      </c>
      <c r="G4446" t="s">
        <v>41</v>
      </c>
      <c r="H4446" t="s">
        <v>31</v>
      </c>
      <c r="I4446" t="s">
        <v>32</v>
      </c>
      <c r="J4446" t="s">
        <v>24</v>
      </c>
      <c r="K4446" t="s">
        <v>50</v>
      </c>
      <c r="L4446" t="s">
        <v>2544</v>
      </c>
      <c r="M4446" s="2">
        <v>0.1</v>
      </c>
      <c r="N4446" s="3">
        <v>155</v>
      </c>
      <c r="O4446" s="3">
        <v>-5</v>
      </c>
      <c r="P4446">
        <v>3</v>
      </c>
      <c r="Q4446" t="s">
        <v>7880</v>
      </c>
    </row>
    <row r="4447" spans="1:17" x14ac:dyDescent="0.25">
      <c r="A4447" t="s">
        <v>5552</v>
      </c>
      <c r="B4447" s="1">
        <v>41500</v>
      </c>
      <c r="C4447" t="s">
        <v>5008</v>
      </c>
      <c r="D4447" t="s">
        <v>101</v>
      </c>
      <c r="E4447" t="s">
        <v>183</v>
      </c>
      <c r="F4447" t="s">
        <v>184</v>
      </c>
      <c r="G4447" t="s">
        <v>41</v>
      </c>
      <c r="H4447" t="s">
        <v>21</v>
      </c>
      <c r="I4447" t="s">
        <v>32</v>
      </c>
      <c r="J4447" t="s">
        <v>24</v>
      </c>
      <c r="K4447" t="s">
        <v>63</v>
      </c>
      <c r="L4447" t="s">
        <v>811</v>
      </c>
      <c r="M4447" s="2">
        <v>0</v>
      </c>
      <c r="N4447" s="3">
        <v>25</v>
      </c>
      <c r="O4447" s="3">
        <v>5</v>
      </c>
      <c r="P4447">
        <v>2</v>
      </c>
      <c r="Q4447" t="s">
        <v>7880</v>
      </c>
    </row>
    <row r="4448" spans="1:17" x14ac:dyDescent="0.25">
      <c r="A4448" t="s">
        <v>5552</v>
      </c>
      <c r="B4448" s="1">
        <v>41500</v>
      </c>
      <c r="C4448" t="s">
        <v>5008</v>
      </c>
      <c r="D4448" t="s">
        <v>101</v>
      </c>
      <c r="E4448" t="s">
        <v>183</v>
      </c>
      <c r="F4448" t="s">
        <v>184</v>
      </c>
      <c r="G4448" t="s">
        <v>41</v>
      </c>
      <c r="H4448" t="s">
        <v>21</v>
      </c>
      <c r="I4448" t="s">
        <v>32</v>
      </c>
      <c r="J4448" t="s">
        <v>24</v>
      </c>
      <c r="K4448" t="s">
        <v>63</v>
      </c>
      <c r="L4448" t="s">
        <v>3755</v>
      </c>
      <c r="M4448" s="2">
        <v>0</v>
      </c>
      <c r="N4448" s="3">
        <v>22</v>
      </c>
      <c r="O4448" s="3">
        <v>3</v>
      </c>
      <c r="P4448">
        <v>2</v>
      </c>
      <c r="Q4448" t="s">
        <v>7880</v>
      </c>
    </row>
    <row r="4449" spans="1:17" x14ac:dyDescent="0.25">
      <c r="A4449" t="s">
        <v>5549</v>
      </c>
      <c r="B4449" s="1">
        <v>41500</v>
      </c>
      <c r="C4449" t="s">
        <v>2294</v>
      </c>
      <c r="D4449" t="s">
        <v>73</v>
      </c>
      <c r="E4449" t="s">
        <v>652</v>
      </c>
      <c r="F4449" t="s">
        <v>1191</v>
      </c>
      <c r="G4449" t="s">
        <v>76</v>
      </c>
      <c r="H4449" t="s">
        <v>31</v>
      </c>
      <c r="I4449" t="s">
        <v>32</v>
      </c>
      <c r="J4449" t="s">
        <v>24</v>
      </c>
      <c r="K4449" t="s">
        <v>50</v>
      </c>
      <c r="L4449" t="s">
        <v>2548</v>
      </c>
      <c r="M4449" s="2">
        <v>0.4</v>
      </c>
      <c r="N4449" s="3">
        <v>110</v>
      </c>
      <c r="O4449" s="3">
        <v>-17</v>
      </c>
      <c r="P4449">
        <v>3</v>
      </c>
      <c r="Q4449" t="s">
        <v>7880</v>
      </c>
    </row>
    <row r="4450" spans="1:17" x14ac:dyDescent="0.25">
      <c r="A4450" t="s">
        <v>5549</v>
      </c>
      <c r="B4450" s="1">
        <v>41500</v>
      </c>
      <c r="C4450" t="s">
        <v>2294</v>
      </c>
      <c r="D4450" t="s">
        <v>73</v>
      </c>
      <c r="E4450" t="s">
        <v>652</v>
      </c>
      <c r="F4450" t="s">
        <v>1191</v>
      </c>
      <c r="G4450" t="s">
        <v>76</v>
      </c>
      <c r="H4450" t="s">
        <v>31</v>
      </c>
      <c r="I4450" t="s">
        <v>32</v>
      </c>
      <c r="J4450" t="s">
        <v>24</v>
      </c>
      <c r="K4450" t="s">
        <v>50</v>
      </c>
      <c r="L4450" t="s">
        <v>478</v>
      </c>
      <c r="M4450" s="2">
        <v>0.4</v>
      </c>
      <c r="N4450" s="3">
        <v>42</v>
      </c>
      <c r="O4450" s="3">
        <v>-5</v>
      </c>
      <c r="P4450">
        <v>3</v>
      </c>
      <c r="Q4450" t="s">
        <v>7880</v>
      </c>
    </row>
    <row r="4451" spans="1:17" x14ac:dyDescent="0.25">
      <c r="A4451" t="s">
        <v>5551</v>
      </c>
      <c r="B4451" s="1">
        <v>41500</v>
      </c>
      <c r="C4451" t="s">
        <v>940</v>
      </c>
      <c r="D4451" t="s">
        <v>101</v>
      </c>
      <c r="E4451" t="s">
        <v>758</v>
      </c>
      <c r="F4451" t="s">
        <v>758</v>
      </c>
      <c r="G4451" t="s">
        <v>41</v>
      </c>
      <c r="H4451" t="s">
        <v>31</v>
      </c>
      <c r="I4451" t="s">
        <v>32</v>
      </c>
      <c r="J4451" t="s">
        <v>107</v>
      </c>
      <c r="K4451" t="s">
        <v>108</v>
      </c>
      <c r="L4451" t="s">
        <v>5310</v>
      </c>
      <c r="M4451" s="2">
        <v>0</v>
      </c>
      <c r="N4451" s="3">
        <v>228</v>
      </c>
      <c r="O4451" s="3">
        <v>114</v>
      </c>
      <c r="P4451">
        <v>2</v>
      </c>
      <c r="Q4451" t="s">
        <v>7880</v>
      </c>
    </row>
    <row r="4452" spans="1:17" x14ac:dyDescent="0.25">
      <c r="A4452" t="s">
        <v>5553</v>
      </c>
      <c r="B4452" s="1">
        <v>41500</v>
      </c>
      <c r="C4452" t="s">
        <v>2186</v>
      </c>
      <c r="D4452" t="s">
        <v>28</v>
      </c>
      <c r="E4452" t="s">
        <v>29</v>
      </c>
      <c r="F4452" t="s">
        <v>3992</v>
      </c>
      <c r="G4452" t="s">
        <v>20</v>
      </c>
      <c r="H4452" t="s">
        <v>21</v>
      </c>
      <c r="I4452" t="s">
        <v>32</v>
      </c>
      <c r="J4452" t="s">
        <v>24</v>
      </c>
      <c r="K4452" t="s">
        <v>25</v>
      </c>
      <c r="L4452" t="s">
        <v>2854</v>
      </c>
      <c r="M4452" s="2">
        <v>0</v>
      </c>
      <c r="N4452" s="3">
        <v>56</v>
      </c>
      <c r="O4452" s="3">
        <v>8</v>
      </c>
      <c r="P4452">
        <v>2</v>
      </c>
      <c r="Q4452" t="s">
        <v>7880</v>
      </c>
    </row>
    <row r="4453" spans="1:17" x14ac:dyDescent="0.25">
      <c r="A4453" t="s">
        <v>5553</v>
      </c>
      <c r="B4453" s="1">
        <v>41500</v>
      </c>
      <c r="C4453" t="s">
        <v>2186</v>
      </c>
      <c r="D4453" t="s">
        <v>28</v>
      </c>
      <c r="E4453" t="s">
        <v>29</v>
      </c>
      <c r="F4453" t="s">
        <v>3992</v>
      </c>
      <c r="G4453" t="s">
        <v>20</v>
      </c>
      <c r="H4453" t="s">
        <v>21</v>
      </c>
      <c r="I4453" t="s">
        <v>32</v>
      </c>
      <c r="J4453" t="s">
        <v>24</v>
      </c>
      <c r="K4453" t="s">
        <v>25</v>
      </c>
      <c r="L4453" t="s">
        <v>2270</v>
      </c>
      <c r="M4453" s="2">
        <v>0</v>
      </c>
      <c r="N4453" s="3">
        <v>63</v>
      </c>
      <c r="O4453" s="3">
        <v>31</v>
      </c>
      <c r="P4453">
        <v>3</v>
      </c>
      <c r="Q4453" t="s">
        <v>7881</v>
      </c>
    </row>
    <row r="4454" spans="1:17" x14ac:dyDescent="0.25">
      <c r="A4454" t="s">
        <v>5554</v>
      </c>
      <c r="B4454" s="1">
        <v>41500</v>
      </c>
      <c r="C4454" t="s">
        <v>723</v>
      </c>
      <c r="D4454" t="s">
        <v>38</v>
      </c>
      <c r="E4454" t="s">
        <v>178</v>
      </c>
      <c r="F4454" t="s">
        <v>5555</v>
      </c>
      <c r="G4454" t="s">
        <v>41</v>
      </c>
      <c r="H4454" t="s">
        <v>31</v>
      </c>
      <c r="I4454" t="s">
        <v>22</v>
      </c>
      <c r="J4454" t="s">
        <v>107</v>
      </c>
      <c r="K4454" t="s">
        <v>147</v>
      </c>
      <c r="L4454" t="s">
        <v>2498</v>
      </c>
      <c r="M4454" s="2">
        <v>0.15</v>
      </c>
      <c r="N4454" s="3">
        <v>814</v>
      </c>
      <c r="O4454" s="3">
        <v>96</v>
      </c>
      <c r="P4454">
        <v>5</v>
      </c>
      <c r="Q4454" t="s">
        <v>7880</v>
      </c>
    </row>
    <row r="4455" spans="1:17" x14ac:dyDescent="0.25">
      <c r="A4455" t="s">
        <v>5554</v>
      </c>
      <c r="B4455" s="1">
        <v>41500</v>
      </c>
      <c r="C4455" t="s">
        <v>723</v>
      </c>
      <c r="D4455" t="s">
        <v>38</v>
      </c>
      <c r="E4455" t="s">
        <v>178</v>
      </c>
      <c r="F4455" t="s">
        <v>5555</v>
      </c>
      <c r="G4455" t="s">
        <v>41</v>
      </c>
      <c r="H4455" t="s">
        <v>31</v>
      </c>
      <c r="I4455" t="s">
        <v>22</v>
      </c>
      <c r="J4455" t="s">
        <v>107</v>
      </c>
      <c r="K4455" t="s">
        <v>108</v>
      </c>
      <c r="L4455" t="s">
        <v>3501</v>
      </c>
      <c r="M4455" s="2">
        <v>0.15</v>
      </c>
      <c r="N4455" s="3">
        <v>215</v>
      </c>
      <c r="O4455" s="3">
        <v>71</v>
      </c>
      <c r="P4455">
        <v>1</v>
      </c>
      <c r="Q4455" t="s">
        <v>7881</v>
      </c>
    </row>
    <row r="4456" spans="1:17" x14ac:dyDescent="0.25">
      <c r="A4456" t="s">
        <v>5556</v>
      </c>
      <c r="B4456" s="1">
        <v>41500</v>
      </c>
      <c r="C4456" t="s">
        <v>406</v>
      </c>
      <c r="D4456" t="s">
        <v>101</v>
      </c>
      <c r="E4456" t="s">
        <v>471</v>
      </c>
      <c r="F4456" t="s">
        <v>1104</v>
      </c>
      <c r="G4456" t="s">
        <v>41</v>
      </c>
      <c r="H4456" t="s">
        <v>31</v>
      </c>
      <c r="I4456" t="s">
        <v>32</v>
      </c>
      <c r="J4456" t="s">
        <v>24</v>
      </c>
      <c r="K4456" t="s">
        <v>91</v>
      </c>
      <c r="L4456" t="s">
        <v>5557</v>
      </c>
      <c r="M4456" s="2">
        <v>0</v>
      </c>
      <c r="N4456" s="3">
        <v>27</v>
      </c>
      <c r="O4456" s="3">
        <v>12</v>
      </c>
      <c r="P4456">
        <v>3</v>
      </c>
      <c r="Q4456" t="s">
        <v>7881</v>
      </c>
    </row>
    <row r="4457" spans="1:17" x14ac:dyDescent="0.25">
      <c r="A4457" t="s">
        <v>5556</v>
      </c>
      <c r="B4457" s="1">
        <v>41500</v>
      </c>
      <c r="C4457" t="s">
        <v>406</v>
      </c>
      <c r="D4457" t="s">
        <v>101</v>
      </c>
      <c r="E4457" t="s">
        <v>471</v>
      </c>
      <c r="F4457" t="s">
        <v>1104</v>
      </c>
      <c r="G4457" t="s">
        <v>41</v>
      </c>
      <c r="H4457" t="s">
        <v>31</v>
      </c>
      <c r="I4457" t="s">
        <v>32</v>
      </c>
      <c r="J4457" t="s">
        <v>24</v>
      </c>
      <c r="K4457" t="s">
        <v>25</v>
      </c>
      <c r="L4457" t="s">
        <v>3012</v>
      </c>
      <c r="M4457" s="2">
        <v>0</v>
      </c>
      <c r="N4457" s="3">
        <v>30</v>
      </c>
      <c r="O4457" s="3">
        <v>5</v>
      </c>
      <c r="P4457">
        <v>2</v>
      </c>
      <c r="Q4457" t="s">
        <v>7880</v>
      </c>
    </row>
    <row r="4458" spans="1:17" x14ac:dyDescent="0.25">
      <c r="A4458" t="s">
        <v>5558</v>
      </c>
      <c r="B4458" s="1">
        <v>41501</v>
      </c>
      <c r="C4458" t="s">
        <v>2502</v>
      </c>
      <c r="D4458" t="s">
        <v>417</v>
      </c>
      <c r="E4458" t="s">
        <v>1035</v>
      </c>
      <c r="F4458" t="s">
        <v>1035</v>
      </c>
      <c r="G4458" t="s">
        <v>20</v>
      </c>
      <c r="H4458" t="s">
        <v>21</v>
      </c>
      <c r="I4458" t="s">
        <v>54</v>
      </c>
      <c r="J4458" t="s">
        <v>24</v>
      </c>
      <c r="K4458" t="s">
        <v>141</v>
      </c>
      <c r="L4458" t="s">
        <v>1684</v>
      </c>
      <c r="M4458" s="2">
        <v>0.5</v>
      </c>
      <c r="N4458" s="3">
        <v>311</v>
      </c>
      <c r="O4458" s="3">
        <v>-292</v>
      </c>
      <c r="P4458">
        <v>2</v>
      </c>
      <c r="Q4458" t="s">
        <v>7880</v>
      </c>
    </row>
    <row r="4459" spans="1:17" x14ac:dyDescent="0.25">
      <c r="A4459" t="s">
        <v>5559</v>
      </c>
      <c r="B4459" s="1">
        <v>41501</v>
      </c>
      <c r="C4459" t="s">
        <v>5560</v>
      </c>
      <c r="D4459" t="s">
        <v>38</v>
      </c>
      <c r="E4459" t="s">
        <v>67</v>
      </c>
      <c r="F4459" t="s">
        <v>68</v>
      </c>
      <c r="G4459" t="s">
        <v>41</v>
      </c>
      <c r="H4459" t="s">
        <v>31</v>
      </c>
      <c r="I4459" t="s">
        <v>32</v>
      </c>
      <c r="J4459" t="s">
        <v>34</v>
      </c>
      <c r="K4459" t="s">
        <v>97</v>
      </c>
      <c r="L4459" t="s">
        <v>2295</v>
      </c>
      <c r="M4459" s="2">
        <v>0.6</v>
      </c>
      <c r="N4459" s="3">
        <v>195</v>
      </c>
      <c r="O4459" s="3">
        <v>-190</v>
      </c>
      <c r="P4459">
        <v>7</v>
      </c>
      <c r="Q4459" t="s">
        <v>7881</v>
      </c>
    </row>
    <row r="4460" spans="1:17" x14ac:dyDescent="0.25">
      <c r="A4460" t="s">
        <v>5561</v>
      </c>
      <c r="B4460" s="1">
        <v>41501</v>
      </c>
      <c r="C4460" t="s">
        <v>448</v>
      </c>
      <c r="D4460" t="s">
        <v>38</v>
      </c>
      <c r="E4460" t="s">
        <v>178</v>
      </c>
      <c r="F4460" t="s">
        <v>3890</v>
      </c>
      <c r="G4460" t="s">
        <v>41</v>
      </c>
      <c r="H4460" t="s">
        <v>47</v>
      </c>
      <c r="I4460" t="s">
        <v>32</v>
      </c>
      <c r="J4460" t="s">
        <v>34</v>
      </c>
      <c r="K4460" t="s">
        <v>97</v>
      </c>
      <c r="L4460" t="s">
        <v>5209</v>
      </c>
      <c r="M4460" s="2">
        <v>0.1</v>
      </c>
      <c r="N4460" s="3">
        <v>827</v>
      </c>
      <c r="O4460" s="3">
        <v>-92</v>
      </c>
      <c r="P4460">
        <v>2</v>
      </c>
      <c r="Q4460" t="s">
        <v>7880</v>
      </c>
    </row>
    <row r="4461" spans="1:17" x14ac:dyDescent="0.25">
      <c r="A4461" t="s">
        <v>5561</v>
      </c>
      <c r="B4461" s="1">
        <v>41501</v>
      </c>
      <c r="C4461" t="s">
        <v>448</v>
      </c>
      <c r="D4461" t="s">
        <v>38</v>
      </c>
      <c r="E4461" t="s">
        <v>178</v>
      </c>
      <c r="F4461" t="s">
        <v>3890</v>
      </c>
      <c r="G4461" t="s">
        <v>41</v>
      </c>
      <c r="H4461" t="s">
        <v>47</v>
      </c>
      <c r="I4461" t="s">
        <v>32</v>
      </c>
      <c r="J4461" t="s">
        <v>24</v>
      </c>
      <c r="K4461" t="s">
        <v>141</v>
      </c>
      <c r="L4461" t="s">
        <v>1292</v>
      </c>
      <c r="M4461" s="2">
        <v>0.1</v>
      </c>
      <c r="N4461" s="3">
        <v>229</v>
      </c>
      <c r="O4461" s="3">
        <v>51</v>
      </c>
      <c r="P4461">
        <v>3</v>
      </c>
      <c r="Q4461" t="s">
        <v>7880</v>
      </c>
    </row>
    <row r="4462" spans="1:17" x14ac:dyDescent="0.25">
      <c r="A4462" t="s">
        <v>5561</v>
      </c>
      <c r="B4462" s="1">
        <v>41501</v>
      </c>
      <c r="C4462" t="s">
        <v>448</v>
      </c>
      <c r="D4462" t="s">
        <v>38</v>
      </c>
      <c r="E4462" t="s">
        <v>178</v>
      </c>
      <c r="F4462" t="s">
        <v>3890</v>
      </c>
      <c r="G4462" t="s">
        <v>41</v>
      </c>
      <c r="H4462" t="s">
        <v>47</v>
      </c>
      <c r="I4462" t="s">
        <v>32</v>
      </c>
      <c r="J4462" t="s">
        <v>24</v>
      </c>
      <c r="K4462" t="s">
        <v>50</v>
      </c>
      <c r="L4462" t="s">
        <v>1842</v>
      </c>
      <c r="M4462" s="2">
        <v>0.1</v>
      </c>
      <c r="N4462" s="3">
        <v>17</v>
      </c>
      <c r="O4462" s="3">
        <v>7</v>
      </c>
      <c r="P4462">
        <v>1</v>
      </c>
      <c r="Q4462" t="s">
        <v>7880</v>
      </c>
    </row>
    <row r="4463" spans="1:17" x14ac:dyDescent="0.25">
      <c r="A4463" t="s">
        <v>5562</v>
      </c>
      <c r="B4463" s="1">
        <v>41502</v>
      </c>
      <c r="C4463" t="s">
        <v>3115</v>
      </c>
      <c r="D4463" t="s">
        <v>101</v>
      </c>
      <c r="E4463" t="s">
        <v>325</v>
      </c>
      <c r="F4463" t="s">
        <v>1853</v>
      </c>
      <c r="G4463" t="s">
        <v>41</v>
      </c>
      <c r="H4463" t="s">
        <v>31</v>
      </c>
      <c r="I4463" t="s">
        <v>54</v>
      </c>
      <c r="J4463" t="s">
        <v>34</v>
      </c>
      <c r="K4463" t="s">
        <v>218</v>
      </c>
      <c r="L4463" t="s">
        <v>1760</v>
      </c>
      <c r="M4463" s="2">
        <v>0</v>
      </c>
      <c r="N4463" s="3">
        <v>433</v>
      </c>
      <c r="O4463" s="3">
        <v>48</v>
      </c>
      <c r="P4463">
        <v>4</v>
      </c>
      <c r="Q4463" t="s">
        <v>7881</v>
      </c>
    </row>
    <row r="4464" spans="1:17" x14ac:dyDescent="0.25">
      <c r="A4464" t="s">
        <v>5562</v>
      </c>
      <c r="B4464" s="1">
        <v>41502</v>
      </c>
      <c r="C4464" t="s">
        <v>3115</v>
      </c>
      <c r="D4464" t="s">
        <v>101</v>
      </c>
      <c r="E4464" t="s">
        <v>325</v>
      </c>
      <c r="F4464" t="s">
        <v>1853</v>
      </c>
      <c r="G4464" t="s">
        <v>41</v>
      </c>
      <c r="H4464" t="s">
        <v>31</v>
      </c>
      <c r="I4464" t="s">
        <v>54</v>
      </c>
      <c r="J4464" t="s">
        <v>24</v>
      </c>
      <c r="K4464" t="s">
        <v>141</v>
      </c>
      <c r="L4464" t="s">
        <v>4879</v>
      </c>
      <c r="M4464" s="2">
        <v>0.1</v>
      </c>
      <c r="N4464" s="3">
        <v>293</v>
      </c>
      <c r="O4464" s="3">
        <v>42</v>
      </c>
      <c r="P4464">
        <v>6</v>
      </c>
      <c r="Q4464" t="s">
        <v>7880</v>
      </c>
    </row>
    <row r="4465" spans="1:17" x14ac:dyDescent="0.25">
      <c r="A4465" t="s">
        <v>5562</v>
      </c>
      <c r="B4465" s="1">
        <v>41502</v>
      </c>
      <c r="C4465" t="s">
        <v>3115</v>
      </c>
      <c r="D4465" t="s">
        <v>101</v>
      </c>
      <c r="E4465" t="s">
        <v>325</v>
      </c>
      <c r="F4465" t="s">
        <v>1853</v>
      </c>
      <c r="G4465" t="s">
        <v>41</v>
      </c>
      <c r="H4465" t="s">
        <v>31</v>
      </c>
      <c r="I4465" t="s">
        <v>54</v>
      </c>
      <c r="J4465" t="s">
        <v>24</v>
      </c>
      <c r="K4465" t="s">
        <v>78</v>
      </c>
      <c r="L4465" t="s">
        <v>2309</v>
      </c>
      <c r="M4465" s="2">
        <v>0</v>
      </c>
      <c r="N4465" s="3">
        <v>45</v>
      </c>
      <c r="O4465" s="3">
        <v>17</v>
      </c>
      <c r="P4465">
        <v>7</v>
      </c>
      <c r="Q4465" t="s">
        <v>7881</v>
      </c>
    </row>
    <row r="4466" spans="1:17" x14ac:dyDescent="0.25">
      <c r="A4466" t="s">
        <v>5562</v>
      </c>
      <c r="B4466" s="1">
        <v>41502</v>
      </c>
      <c r="C4466" t="s">
        <v>3115</v>
      </c>
      <c r="D4466" t="s">
        <v>101</v>
      </c>
      <c r="E4466" t="s">
        <v>325</v>
      </c>
      <c r="F4466" t="s">
        <v>1853</v>
      </c>
      <c r="G4466" t="s">
        <v>41</v>
      </c>
      <c r="H4466" t="s">
        <v>31</v>
      </c>
      <c r="I4466" t="s">
        <v>54</v>
      </c>
      <c r="J4466" t="s">
        <v>24</v>
      </c>
      <c r="K4466" t="s">
        <v>63</v>
      </c>
      <c r="L4466" t="s">
        <v>2437</v>
      </c>
      <c r="M4466" s="2">
        <v>0</v>
      </c>
      <c r="N4466" s="3">
        <v>69</v>
      </c>
      <c r="O4466" s="3">
        <v>25</v>
      </c>
      <c r="P4466">
        <v>4</v>
      </c>
      <c r="Q4466" t="s">
        <v>7881</v>
      </c>
    </row>
    <row r="4467" spans="1:17" x14ac:dyDescent="0.25">
      <c r="A4467" t="s">
        <v>5562</v>
      </c>
      <c r="B4467" s="1">
        <v>41502</v>
      </c>
      <c r="C4467" t="s">
        <v>3115</v>
      </c>
      <c r="D4467" t="s">
        <v>101</v>
      </c>
      <c r="E4467" t="s">
        <v>325</v>
      </c>
      <c r="F4467" t="s">
        <v>1853</v>
      </c>
      <c r="G4467" t="s">
        <v>41</v>
      </c>
      <c r="H4467" t="s">
        <v>31</v>
      </c>
      <c r="I4467" t="s">
        <v>54</v>
      </c>
      <c r="J4467" t="s">
        <v>24</v>
      </c>
      <c r="K4467" t="s">
        <v>25</v>
      </c>
      <c r="L4467" t="s">
        <v>4703</v>
      </c>
      <c r="M4467" s="2">
        <v>0</v>
      </c>
      <c r="N4467" s="3">
        <v>263</v>
      </c>
      <c r="O4467" s="3">
        <v>71</v>
      </c>
      <c r="P4467">
        <v>5</v>
      </c>
      <c r="Q4467" t="s">
        <v>7880</v>
      </c>
    </row>
    <row r="4468" spans="1:17" x14ac:dyDescent="0.25">
      <c r="A4468" t="s">
        <v>5563</v>
      </c>
      <c r="B4468" s="1">
        <v>41502</v>
      </c>
      <c r="C4468" t="s">
        <v>3172</v>
      </c>
      <c r="D4468" t="s">
        <v>28</v>
      </c>
      <c r="E4468" t="s">
        <v>29</v>
      </c>
      <c r="F4468" t="s">
        <v>645</v>
      </c>
      <c r="G4468" t="s">
        <v>20</v>
      </c>
      <c r="H4468" t="s">
        <v>47</v>
      </c>
      <c r="I4468" t="s">
        <v>32</v>
      </c>
      <c r="J4468" t="s">
        <v>34</v>
      </c>
      <c r="K4468" t="s">
        <v>218</v>
      </c>
      <c r="L4468" t="s">
        <v>435</v>
      </c>
      <c r="M4468" s="2">
        <v>0.3</v>
      </c>
      <c r="N4468" s="3">
        <v>233</v>
      </c>
      <c r="O4468" s="3">
        <v>-33</v>
      </c>
      <c r="P4468">
        <v>3</v>
      </c>
      <c r="Q4468" t="s">
        <v>7880</v>
      </c>
    </row>
    <row r="4469" spans="1:17" x14ac:dyDescent="0.25">
      <c r="A4469" t="s">
        <v>5564</v>
      </c>
      <c r="B4469" s="1">
        <v>41502</v>
      </c>
      <c r="C4469" t="s">
        <v>871</v>
      </c>
      <c r="D4469" t="s">
        <v>86</v>
      </c>
      <c r="E4469" t="s">
        <v>708</v>
      </c>
      <c r="F4469" t="s">
        <v>1247</v>
      </c>
      <c r="G4469" t="s">
        <v>76</v>
      </c>
      <c r="H4469" t="s">
        <v>47</v>
      </c>
      <c r="I4469" t="s">
        <v>22</v>
      </c>
      <c r="J4469" t="s">
        <v>34</v>
      </c>
      <c r="K4469" t="s">
        <v>97</v>
      </c>
      <c r="L4469" t="s">
        <v>96</v>
      </c>
      <c r="M4469" s="2">
        <v>0.2</v>
      </c>
      <c r="N4469" s="3">
        <v>1107</v>
      </c>
      <c r="O4469" s="3">
        <v>-263</v>
      </c>
      <c r="P4469">
        <v>3</v>
      </c>
      <c r="Q4469" t="s">
        <v>7880</v>
      </c>
    </row>
    <row r="4470" spans="1:17" x14ac:dyDescent="0.25">
      <c r="A4470" t="s">
        <v>5565</v>
      </c>
      <c r="B4470" s="1">
        <v>41502</v>
      </c>
      <c r="C4470" t="s">
        <v>2459</v>
      </c>
      <c r="D4470" t="s">
        <v>86</v>
      </c>
      <c r="E4470" t="s">
        <v>1731</v>
      </c>
      <c r="F4470" t="s">
        <v>5566</v>
      </c>
      <c r="G4470" t="s">
        <v>76</v>
      </c>
      <c r="H4470" t="s">
        <v>21</v>
      </c>
      <c r="I4470" t="s">
        <v>32</v>
      </c>
      <c r="J4470" t="s">
        <v>34</v>
      </c>
      <c r="K4470" t="s">
        <v>35</v>
      </c>
      <c r="L4470" t="s">
        <v>1291</v>
      </c>
      <c r="M4470" s="2">
        <v>0</v>
      </c>
      <c r="N4470" s="3">
        <v>1041</v>
      </c>
      <c r="O4470" s="3">
        <v>208</v>
      </c>
      <c r="P4470">
        <v>7</v>
      </c>
      <c r="Q4470" t="s">
        <v>7880</v>
      </c>
    </row>
    <row r="4471" spans="1:17" x14ac:dyDescent="0.25">
      <c r="A4471" t="s">
        <v>5565</v>
      </c>
      <c r="B4471" s="1">
        <v>41502</v>
      </c>
      <c r="C4471" t="s">
        <v>2459</v>
      </c>
      <c r="D4471" t="s">
        <v>86</v>
      </c>
      <c r="E4471" t="s">
        <v>1731</v>
      </c>
      <c r="F4471" t="s">
        <v>5566</v>
      </c>
      <c r="G4471" t="s">
        <v>76</v>
      </c>
      <c r="H4471" t="s">
        <v>21</v>
      </c>
      <c r="I4471" t="s">
        <v>32</v>
      </c>
      <c r="J4471" t="s">
        <v>34</v>
      </c>
      <c r="K4471" t="s">
        <v>97</v>
      </c>
      <c r="L4471" t="s">
        <v>210</v>
      </c>
      <c r="M4471" s="2">
        <v>0.2</v>
      </c>
      <c r="N4471" s="3">
        <v>92</v>
      </c>
      <c r="O4471" s="3">
        <v>-17</v>
      </c>
      <c r="P4471">
        <v>2</v>
      </c>
      <c r="Q4471" t="s">
        <v>7880</v>
      </c>
    </row>
    <row r="4472" spans="1:17" x14ac:dyDescent="0.25">
      <c r="A4472" t="s">
        <v>5567</v>
      </c>
      <c r="B4472" s="1">
        <v>41502</v>
      </c>
      <c r="C4472" t="s">
        <v>1029</v>
      </c>
      <c r="D4472" t="s">
        <v>101</v>
      </c>
      <c r="E4472" t="s">
        <v>183</v>
      </c>
      <c r="F4472" t="s">
        <v>389</v>
      </c>
      <c r="G4472" t="s">
        <v>41</v>
      </c>
      <c r="H4472" t="s">
        <v>47</v>
      </c>
      <c r="I4472" t="s">
        <v>32</v>
      </c>
      <c r="J4472" t="s">
        <v>24</v>
      </c>
      <c r="K4472" t="s">
        <v>78</v>
      </c>
      <c r="L4472" t="s">
        <v>233</v>
      </c>
      <c r="M4472" s="2">
        <v>0</v>
      </c>
      <c r="N4472" s="3">
        <v>26</v>
      </c>
      <c r="O4472" s="3">
        <v>10</v>
      </c>
      <c r="P4472">
        <v>2</v>
      </c>
      <c r="Q4472" t="s">
        <v>7880</v>
      </c>
    </row>
    <row r="4473" spans="1:17" x14ac:dyDescent="0.25">
      <c r="A4473" t="s">
        <v>5567</v>
      </c>
      <c r="B4473" s="1">
        <v>41502</v>
      </c>
      <c r="C4473" t="s">
        <v>1029</v>
      </c>
      <c r="D4473" t="s">
        <v>101</v>
      </c>
      <c r="E4473" t="s">
        <v>183</v>
      </c>
      <c r="F4473" t="s">
        <v>389</v>
      </c>
      <c r="G4473" t="s">
        <v>41</v>
      </c>
      <c r="H4473" t="s">
        <v>47</v>
      </c>
      <c r="I4473" t="s">
        <v>32</v>
      </c>
      <c r="J4473" t="s">
        <v>24</v>
      </c>
      <c r="K4473" t="s">
        <v>91</v>
      </c>
      <c r="L4473" t="s">
        <v>5568</v>
      </c>
      <c r="M4473" s="2">
        <v>0</v>
      </c>
      <c r="N4473" s="3">
        <v>86</v>
      </c>
      <c r="O4473" s="3">
        <v>37</v>
      </c>
      <c r="P4473">
        <v>8</v>
      </c>
      <c r="Q4473" t="s">
        <v>7880</v>
      </c>
    </row>
    <row r="4474" spans="1:17" x14ac:dyDescent="0.25">
      <c r="A4474" t="s">
        <v>5567</v>
      </c>
      <c r="B4474" s="1">
        <v>41502</v>
      </c>
      <c r="C4474" t="s">
        <v>1029</v>
      </c>
      <c r="D4474" t="s">
        <v>101</v>
      </c>
      <c r="E4474" t="s">
        <v>183</v>
      </c>
      <c r="F4474" t="s">
        <v>389</v>
      </c>
      <c r="G4474" t="s">
        <v>41</v>
      </c>
      <c r="H4474" t="s">
        <v>47</v>
      </c>
      <c r="I4474" t="s">
        <v>32</v>
      </c>
      <c r="J4474" t="s">
        <v>24</v>
      </c>
      <c r="K4474" t="s">
        <v>50</v>
      </c>
      <c r="L4474" t="s">
        <v>2548</v>
      </c>
      <c r="M4474" s="2">
        <v>0.1</v>
      </c>
      <c r="N4474" s="3">
        <v>110</v>
      </c>
      <c r="O4474" s="3">
        <v>26</v>
      </c>
      <c r="P4474">
        <v>2</v>
      </c>
      <c r="Q4474" t="s">
        <v>7880</v>
      </c>
    </row>
    <row r="4475" spans="1:17" x14ac:dyDescent="0.25">
      <c r="A4475" t="s">
        <v>5569</v>
      </c>
      <c r="B4475" s="1">
        <v>41502</v>
      </c>
      <c r="C4475" t="s">
        <v>1351</v>
      </c>
      <c r="D4475" t="s">
        <v>38</v>
      </c>
      <c r="E4475" t="s">
        <v>67</v>
      </c>
      <c r="F4475" t="s">
        <v>5570</v>
      </c>
      <c r="G4475" t="s">
        <v>41</v>
      </c>
      <c r="H4475" t="s">
        <v>21</v>
      </c>
      <c r="I4475" t="s">
        <v>32</v>
      </c>
      <c r="J4475" t="s">
        <v>24</v>
      </c>
      <c r="K4475" t="s">
        <v>78</v>
      </c>
      <c r="L4475" t="s">
        <v>801</v>
      </c>
      <c r="M4475" s="2">
        <v>0</v>
      </c>
      <c r="N4475" s="3">
        <v>14</v>
      </c>
      <c r="O4475" s="3">
        <v>7</v>
      </c>
      <c r="P4475">
        <v>3</v>
      </c>
      <c r="Q4475" t="s">
        <v>7880</v>
      </c>
    </row>
    <row r="4476" spans="1:17" x14ac:dyDescent="0.25">
      <c r="A4476" t="s">
        <v>5571</v>
      </c>
      <c r="B4476" s="1">
        <v>41502</v>
      </c>
      <c r="C4476" t="s">
        <v>2741</v>
      </c>
      <c r="D4476" t="s">
        <v>150</v>
      </c>
      <c r="E4476" t="s">
        <v>151</v>
      </c>
      <c r="F4476" t="s">
        <v>3135</v>
      </c>
      <c r="G4476" t="s">
        <v>20</v>
      </c>
      <c r="H4476" t="s">
        <v>31</v>
      </c>
      <c r="I4476" t="s">
        <v>22</v>
      </c>
      <c r="J4476" t="s">
        <v>24</v>
      </c>
      <c r="K4476" t="s">
        <v>141</v>
      </c>
      <c r="L4476" t="s">
        <v>2336</v>
      </c>
      <c r="M4476" s="2">
        <v>0.5</v>
      </c>
      <c r="N4476" s="3">
        <v>92</v>
      </c>
      <c r="O4476" s="3">
        <v>-28</v>
      </c>
      <c r="P4476">
        <v>3</v>
      </c>
      <c r="Q4476" t="s">
        <v>7880</v>
      </c>
    </row>
    <row r="4477" spans="1:17" x14ac:dyDescent="0.25">
      <c r="A4477" t="s">
        <v>5571</v>
      </c>
      <c r="B4477" s="1">
        <v>41502</v>
      </c>
      <c r="C4477" t="s">
        <v>2741</v>
      </c>
      <c r="D4477" t="s">
        <v>150</v>
      </c>
      <c r="E4477" t="s">
        <v>151</v>
      </c>
      <c r="F4477" t="s">
        <v>3135</v>
      </c>
      <c r="G4477" t="s">
        <v>20</v>
      </c>
      <c r="H4477" t="s">
        <v>31</v>
      </c>
      <c r="I4477" t="s">
        <v>22</v>
      </c>
      <c r="J4477" t="s">
        <v>24</v>
      </c>
      <c r="K4477" t="s">
        <v>43</v>
      </c>
      <c r="L4477" t="s">
        <v>2188</v>
      </c>
      <c r="M4477" s="2">
        <v>0.5</v>
      </c>
      <c r="N4477" s="3">
        <v>20</v>
      </c>
      <c r="O4477" s="3">
        <v>-3</v>
      </c>
      <c r="P4477">
        <v>2</v>
      </c>
      <c r="Q4477" t="s">
        <v>7880</v>
      </c>
    </row>
    <row r="4478" spans="1:17" x14ac:dyDescent="0.25">
      <c r="A4478" t="s">
        <v>5571</v>
      </c>
      <c r="B4478" s="1">
        <v>41502</v>
      </c>
      <c r="C4478" t="s">
        <v>2741</v>
      </c>
      <c r="D4478" t="s">
        <v>150</v>
      </c>
      <c r="E4478" t="s">
        <v>151</v>
      </c>
      <c r="F4478" t="s">
        <v>3135</v>
      </c>
      <c r="G4478" t="s">
        <v>20</v>
      </c>
      <c r="H4478" t="s">
        <v>31</v>
      </c>
      <c r="I4478" t="s">
        <v>22</v>
      </c>
      <c r="J4478" t="s">
        <v>24</v>
      </c>
      <c r="K4478" t="s">
        <v>43</v>
      </c>
      <c r="L4478" t="s">
        <v>270</v>
      </c>
      <c r="M4478" s="2">
        <v>0.5</v>
      </c>
      <c r="N4478" s="3">
        <v>44</v>
      </c>
      <c r="O4478" s="3">
        <v>-28</v>
      </c>
      <c r="P4478">
        <v>4</v>
      </c>
      <c r="Q4478" t="s">
        <v>7881</v>
      </c>
    </row>
    <row r="4479" spans="1:17" x14ac:dyDescent="0.25">
      <c r="A4479" t="s">
        <v>5571</v>
      </c>
      <c r="B4479" s="1">
        <v>41502</v>
      </c>
      <c r="C4479" t="s">
        <v>2741</v>
      </c>
      <c r="D4479" t="s">
        <v>150</v>
      </c>
      <c r="E4479" t="s">
        <v>151</v>
      </c>
      <c r="F4479" t="s">
        <v>3135</v>
      </c>
      <c r="G4479" t="s">
        <v>20</v>
      </c>
      <c r="H4479" t="s">
        <v>31</v>
      </c>
      <c r="I4479" t="s">
        <v>22</v>
      </c>
      <c r="J4479" t="s">
        <v>24</v>
      </c>
      <c r="K4479" t="s">
        <v>78</v>
      </c>
      <c r="L4479" t="s">
        <v>1033</v>
      </c>
      <c r="M4479" s="2">
        <v>0.5</v>
      </c>
      <c r="N4479" s="3">
        <v>51</v>
      </c>
      <c r="O4479" s="3">
        <v>-15</v>
      </c>
      <c r="P4479">
        <v>2</v>
      </c>
      <c r="Q4479" t="s">
        <v>7880</v>
      </c>
    </row>
    <row r="4480" spans="1:17" x14ac:dyDescent="0.25">
      <c r="A4480" t="s">
        <v>5571</v>
      </c>
      <c r="B4480" s="1">
        <v>41502</v>
      </c>
      <c r="C4480" t="s">
        <v>2741</v>
      </c>
      <c r="D4480" t="s">
        <v>150</v>
      </c>
      <c r="E4480" t="s">
        <v>151</v>
      </c>
      <c r="F4480" t="s">
        <v>3135</v>
      </c>
      <c r="G4480" t="s">
        <v>20</v>
      </c>
      <c r="H4480" t="s">
        <v>31</v>
      </c>
      <c r="I4480" t="s">
        <v>22</v>
      </c>
      <c r="J4480" t="s">
        <v>24</v>
      </c>
      <c r="K4480" t="s">
        <v>25</v>
      </c>
      <c r="L4480" t="s">
        <v>124</v>
      </c>
      <c r="M4480" s="2">
        <v>0.5</v>
      </c>
      <c r="N4480" s="3">
        <v>50</v>
      </c>
      <c r="O4480" s="3">
        <v>-38</v>
      </c>
      <c r="P4480">
        <v>2</v>
      </c>
      <c r="Q4480" t="s">
        <v>7881</v>
      </c>
    </row>
    <row r="4481" spans="1:17" x14ac:dyDescent="0.25">
      <c r="A4481" t="s">
        <v>5563</v>
      </c>
      <c r="B4481" s="1">
        <v>41502</v>
      </c>
      <c r="C4481" t="s">
        <v>3172</v>
      </c>
      <c r="D4481" t="s">
        <v>28</v>
      </c>
      <c r="E4481" t="s">
        <v>29</v>
      </c>
      <c r="F4481" t="s">
        <v>645</v>
      </c>
      <c r="G4481" t="s">
        <v>20</v>
      </c>
      <c r="H4481" t="s">
        <v>47</v>
      </c>
      <c r="I4481" t="s">
        <v>32</v>
      </c>
      <c r="J4481" t="s">
        <v>107</v>
      </c>
      <c r="K4481" t="s">
        <v>186</v>
      </c>
      <c r="L4481" t="s">
        <v>3053</v>
      </c>
      <c r="M4481" s="2">
        <v>0</v>
      </c>
      <c r="N4481" s="3">
        <v>256</v>
      </c>
      <c r="O4481" s="3">
        <v>120</v>
      </c>
      <c r="P4481">
        <v>8</v>
      </c>
      <c r="Q4481" t="s">
        <v>7880</v>
      </c>
    </row>
    <row r="4482" spans="1:17" x14ac:dyDescent="0.25">
      <c r="A4482" t="s">
        <v>5572</v>
      </c>
      <c r="B4482" s="1">
        <v>41502</v>
      </c>
      <c r="C4482" t="s">
        <v>5515</v>
      </c>
      <c r="D4482" t="s">
        <v>38</v>
      </c>
      <c r="E4482" t="s">
        <v>178</v>
      </c>
      <c r="F4482" t="s">
        <v>1100</v>
      </c>
      <c r="G4482" t="s">
        <v>41</v>
      </c>
      <c r="H4482" t="s">
        <v>31</v>
      </c>
      <c r="I4482" t="s">
        <v>32</v>
      </c>
      <c r="J4482" t="s">
        <v>34</v>
      </c>
      <c r="K4482" t="s">
        <v>89</v>
      </c>
      <c r="L4482" t="s">
        <v>2348</v>
      </c>
      <c r="M4482" s="2">
        <v>0.35</v>
      </c>
      <c r="N4482" s="3">
        <v>1184</v>
      </c>
      <c r="O4482" s="3">
        <v>-182</v>
      </c>
      <c r="P4482">
        <v>6</v>
      </c>
      <c r="Q4482" t="s">
        <v>7881</v>
      </c>
    </row>
    <row r="4483" spans="1:17" x14ac:dyDescent="0.25">
      <c r="A4483" t="s">
        <v>5572</v>
      </c>
      <c r="B4483" s="1">
        <v>41502</v>
      </c>
      <c r="C4483" t="s">
        <v>5515</v>
      </c>
      <c r="D4483" t="s">
        <v>38</v>
      </c>
      <c r="E4483" t="s">
        <v>178</v>
      </c>
      <c r="F4483" t="s">
        <v>1100</v>
      </c>
      <c r="G4483" t="s">
        <v>41</v>
      </c>
      <c r="H4483" t="s">
        <v>31</v>
      </c>
      <c r="I4483" t="s">
        <v>32</v>
      </c>
      <c r="J4483" t="s">
        <v>24</v>
      </c>
      <c r="K4483" t="s">
        <v>78</v>
      </c>
      <c r="L4483" t="s">
        <v>2212</v>
      </c>
      <c r="M4483" s="2">
        <v>0</v>
      </c>
      <c r="N4483" s="3">
        <v>27</v>
      </c>
      <c r="O4483" s="3">
        <v>8</v>
      </c>
      <c r="P4483">
        <v>1</v>
      </c>
      <c r="Q4483" t="s">
        <v>7881</v>
      </c>
    </row>
    <row r="4484" spans="1:17" x14ac:dyDescent="0.25">
      <c r="A4484" t="s">
        <v>5573</v>
      </c>
      <c r="B4484" s="1">
        <v>41502</v>
      </c>
      <c r="C4484" t="s">
        <v>1642</v>
      </c>
      <c r="D4484" t="s">
        <v>101</v>
      </c>
      <c r="E4484" t="s">
        <v>848</v>
      </c>
      <c r="F4484" t="s">
        <v>848</v>
      </c>
      <c r="G4484" t="s">
        <v>41</v>
      </c>
      <c r="H4484" t="s">
        <v>47</v>
      </c>
      <c r="I4484" t="s">
        <v>32</v>
      </c>
      <c r="J4484" t="s">
        <v>24</v>
      </c>
      <c r="K4484" t="s">
        <v>50</v>
      </c>
      <c r="L4484" t="s">
        <v>2927</v>
      </c>
      <c r="M4484" s="2">
        <v>0.1</v>
      </c>
      <c r="N4484" s="3">
        <v>43</v>
      </c>
      <c r="O4484" s="3">
        <v>-5</v>
      </c>
      <c r="P4484">
        <v>2</v>
      </c>
      <c r="Q4484" t="s">
        <v>7881</v>
      </c>
    </row>
    <row r="4485" spans="1:17" x14ac:dyDescent="0.25">
      <c r="A4485" t="s">
        <v>5574</v>
      </c>
      <c r="B4485" s="1">
        <v>41502</v>
      </c>
      <c r="C4485" t="s">
        <v>1790</v>
      </c>
      <c r="D4485" t="s">
        <v>28</v>
      </c>
      <c r="E4485" t="s">
        <v>29</v>
      </c>
      <c r="F4485" t="s">
        <v>2505</v>
      </c>
      <c r="G4485" t="s">
        <v>20</v>
      </c>
      <c r="H4485" t="s">
        <v>47</v>
      </c>
      <c r="I4485" t="s">
        <v>32</v>
      </c>
      <c r="J4485" t="s">
        <v>34</v>
      </c>
      <c r="K4485" t="s">
        <v>35</v>
      </c>
      <c r="L4485" t="s">
        <v>1811</v>
      </c>
      <c r="M4485" s="2">
        <v>0</v>
      </c>
      <c r="N4485" s="3">
        <v>797</v>
      </c>
      <c r="O4485" s="3">
        <v>96</v>
      </c>
      <c r="P4485">
        <v>4</v>
      </c>
      <c r="Q4485" t="s">
        <v>7881</v>
      </c>
    </row>
    <row r="4486" spans="1:17" x14ac:dyDescent="0.25">
      <c r="A4486" t="s">
        <v>5574</v>
      </c>
      <c r="B4486" s="1">
        <v>41502</v>
      </c>
      <c r="C4486" t="s">
        <v>1790</v>
      </c>
      <c r="D4486" t="s">
        <v>28</v>
      </c>
      <c r="E4486" t="s">
        <v>29</v>
      </c>
      <c r="F4486" t="s">
        <v>2505</v>
      </c>
      <c r="G4486" t="s">
        <v>20</v>
      </c>
      <c r="H4486" t="s">
        <v>47</v>
      </c>
      <c r="I4486" t="s">
        <v>32</v>
      </c>
      <c r="J4486" t="s">
        <v>34</v>
      </c>
      <c r="K4486" t="s">
        <v>35</v>
      </c>
      <c r="L4486" t="s">
        <v>1291</v>
      </c>
      <c r="M4486" s="2">
        <v>0</v>
      </c>
      <c r="N4486" s="3">
        <v>892</v>
      </c>
      <c r="O4486" s="3">
        <v>178</v>
      </c>
      <c r="P4486">
        <v>6</v>
      </c>
      <c r="Q4486" t="s">
        <v>7880</v>
      </c>
    </row>
    <row r="4487" spans="1:17" x14ac:dyDescent="0.25">
      <c r="A4487" t="s">
        <v>5574</v>
      </c>
      <c r="B4487" s="1">
        <v>41502</v>
      </c>
      <c r="C4487" t="s">
        <v>1790</v>
      </c>
      <c r="D4487" t="s">
        <v>28</v>
      </c>
      <c r="E4487" t="s">
        <v>29</v>
      </c>
      <c r="F4487" t="s">
        <v>2505</v>
      </c>
      <c r="G4487" t="s">
        <v>20</v>
      </c>
      <c r="H4487" t="s">
        <v>47</v>
      </c>
      <c r="I4487" t="s">
        <v>32</v>
      </c>
      <c r="J4487" t="s">
        <v>24</v>
      </c>
      <c r="K4487" t="s">
        <v>43</v>
      </c>
      <c r="L4487" t="s">
        <v>55</v>
      </c>
      <c r="M4487" s="2">
        <v>0</v>
      </c>
      <c r="N4487" s="3">
        <v>60</v>
      </c>
      <c r="O4487" s="3">
        <v>14</v>
      </c>
      <c r="P4487">
        <v>2</v>
      </c>
      <c r="Q4487" t="s">
        <v>7881</v>
      </c>
    </row>
    <row r="4488" spans="1:17" x14ac:dyDescent="0.25">
      <c r="A4488" t="s">
        <v>5574</v>
      </c>
      <c r="B4488" s="1">
        <v>41502</v>
      </c>
      <c r="C4488" t="s">
        <v>1790</v>
      </c>
      <c r="D4488" t="s">
        <v>28</v>
      </c>
      <c r="E4488" t="s">
        <v>29</v>
      </c>
      <c r="F4488" t="s">
        <v>2505</v>
      </c>
      <c r="G4488" t="s">
        <v>20</v>
      </c>
      <c r="H4488" t="s">
        <v>47</v>
      </c>
      <c r="I4488" t="s">
        <v>32</v>
      </c>
      <c r="J4488" t="s">
        <v>24</v>
      </c>
      <c r="K4488" t="s">
        <v>78</v>
      </c>
      <c r="L4488" t="s">
        <v>2942</v>
      </c>
      <c r="M4488" s="2">
        <v>0</v>
      </c>
      <c r="N4488" s="3">
        <v>91</v>
      </c>
      <c r="O4488" s="3">
        <v>42</v>
      </c>
      <c r="P4488">
        <v>3</v>
      </c>
      <c r="Q4488" t="s">
        <v>7880</v>
      </c>
    </row>
    <row r="4489" spans="1:17" x14ac:dyDescent="0.25">
      <c r="A4489" t="s">
        <v>5575</v>
      </c>
      <c r="B4489" s="1">
        <v>41503</v>
      </c>
      <c r="C4489" t="s">
        <v>3848</v>
      </c>
      <c r="D4489" t="s">
        <v>28</v>
      </c>
      <c r="E4489" t="s">
        <v>29</v>
      </c>
      <c r="F4489" t="s">
        <v>2707</v>
      </c>
      <c r="G4489" t="s">
        <v>20</v>
      </c>
      <c r="H4489" t="s">
        <v>47</v>
      </c>
      <c r="I4489" t="s">
        <v>22</v>
      </c>
      <c r="J4489" t="s">
        <v>34</v>
      </c>
      <c r="K4489" t="s">
        <v>35</v>
      </c>
      <c r="L4489" t="s">
        <v>69</v>
      </c>
      <c r="M4489" s="2">
        <v>0</v>
      </c>
      <c r="N4489" s="3">
        <v>1234</v>
      </c>
      <c r="O4489" s="3">
        <v>234</v>
      </c>
      <c r="P4489">
        <v>3</v>
      </c>
      <c r="Q4489" t="s">
        <v>7881</v>
      </c>
    </row>
    <row r="4490" spans="1:17" x14ac:dyDescent="0.25">
      <c r="A4490" t="s">
        <v>5575</v>
      </c>
      <c r="B4490" s="1">
        <v>41503</v>
      </c>
      <c r="C4490" t="s">
        <v>3848</v>
      </c>
      <c r="D4490" t="s">
        <v>28</v>
      </c>
      <c r="E4490" t="s">
        <v>29</v>
      </c>
      <c r="F4490" t="s">
        <v>2707</v>
      </c>
      <c r="G4490" t="s">
        <v>20</v>
      </c>
      <c r="H4490" t="s">
        <v>47</v>
      </c>
      <c r="I4490" t="s">
        <v>22</v>
      </c>
      <c r="J4490" t="s">
        <v>34</v>
      </c>
      <c r="K4490" t="s">
        <v>97</v>
      </c>
      <c r="L4490" t="s">
        <v>2291</v>
      </c>
      <c r="M4490" s="2">
        <v>0</v>
      </c>
      <c r="N4490" s="3">
        <v>97</v>
      </c>
      <c r="O4490" s="3">
        <v>24</v>
      </c>
      <c r="P4490">
        <v>2</v>
      </c>
      <c r="Q4490" t="s">
        <v>7881</v>
      </c>
    </row>
    <row r="4491" spans="1:17" x14ac:dyDescent="0.25">
      <c r="A4491" t="s">
        <v>5575</v>
      </c>
      <c r="B4491" s="1">
        <v>41503</v>
      </c>
      <c r="C4491" t="s">
        <v>3848</v>
      </c>
      <c r="D4491" t="s">
        <v>28</v>
      </c>
      <c r="E4491" t="s">
        <v>29</v>
      </c>
      <c r="F4491" t="s">
        <v>2707</v>
      </c>
      <c r="G4491" t="s">
        <v>20</v>
      </c>
      <c r="H4491" t="s">
        <v>47</v>
      </c>
      <c r="I4491" t="s">
        <v>22</v>
      </c>
      <c r="J4491" t="s">
        <v>24</v>
      </c>
      <c r="K4491" t="s">
        <v>43</v>
      </c>
      <c r="L4491" t="s">
        <v>1592</v>
      </c>
      <c r="M4491" s="2">
        <v>0</v>
      </c>
      <c r="N4491" s="3">
        <v>30</v>
      </c>
      <c r="O4491" s="3">
        <v>0</v>
      </c>
      <c r="P4491">
        <v>1</v>
      </c>
      <c r="Q4491" t="s">
        <v>7880</v>
      </c>
    </row>
    <row r="4492" spans="1:17" x14ac:dyDescent="0.25">
      <c r="A4492" t="s">
        <v>5575</v>
      </c>
      <c r="B4492" s="1">
        <v>41503</v>
      </c>
      <c r="C4492" t="s">
        <v>3848</v>
      </c>
      <c r="D4492" t="s">
        <v>28</v>
      </c>
      <c r="E4492" t="s">
        <v>29</v>
      </c>
      <c r="F4492" t="s">
        <v>2707</v>
      </c>
      <c r="G4492" t="s">
        <v>20</v>
      </c>
      <c r="H4492" t="s">
        <v>47</v>
      </c>
      <c r="I4492" t="s">
        <v>22</v>
      </c>
      <c r="J4492" t="s">
        <v>24</v>
      </c>
      <c r="K4492" t="s">
        <v>169</v>
      </c>
      <c r="L4492" t="s">
        <v>2002</v>
      </c>
      <c r="M4492" s="2">
        <v>0</v>
      </c>
      <c r="N4492" s="3">
        <v>24</v>
      </c>
      <c r="O4492" s="3">
        <v>6</v>
      </c>
      <c r="P4492">
        <v>2</v>
      </c>
      <c r="Q4492" t="s">
        <v>7880</v>
      </c>
    </row>
    <row r="4493" spans="1:17" x14ac:dyDescent="0.25">
      <c r="A4493" t="s">
        <v>5575</v>
      </c>
      <c r="B4493" s="1">
        <v>41503</v>
      </c>
      <c r="C4493" t="s">
        <v>3848</v>
      </c>
      <c r="D4493" t="s">
        <v>28</v>
      </c>
      <c r="E4493" t="s">
        <v>29</v>
      </c>
      <c r="F4493" t="s">
        <v>2707</v>
      </c>
      <c r="G4493" t="s">
        <v>20</v>
      </c>
      <c r="H4493" t="s">
        <v>47</v>
      </c>
      <c r="I4493" t="s">
        <v>22</v>
      </c>
      <c r="J4493" t="s">
        <v>24</v>
      </c>
      <c r="K4493" t="s">
        <v>25</v>
      </c>
      <c r="L4493" t="s">
        <v>1991</v>
      </c>
      <c r="M4493" s="2">
        <v>0</v>
      </c>
      <c r="N4493" s="3">
        <v>85</v>
      </c>
      <c r="O4493" s="3">
        <v>4</v>
      </c>
      <c r="P4493">
        <v>3</v>
      </c>
      <c r="Q4493" t="s">
        <v>7881</v>
      </c>
    </row>
    <row r="4494" spans="1:17" x14ac:dyDescent="0.25">
      <c r="A4494" t="s">
        <v>5576</v>
      </c>
      <c r="B4494" s="1">
        <v>41503</v>
      </c>
      <c r="C4494" t="s">
        <v>669</v>
      </c>
      <c r="D4494" t="s">
        <v>101</v>
      </c>
      <c r="E4494" t="s">
        <v>183</v>
      </c>
      <c r="F4494" t="s">
        <v>439</v>
      </c>
      <c r="G4494" t="s">
        <v>41</v>
      </c>
      <c r="H4494" t="s">
        <v>47</v>
      </c>
      <c r="I4494" t="s">
        <v>32</v>
      </c>
      <c r="J4494" t="s">
        <v>24</v>
      </c>
      <c r="K4494" t="s">
        <v>78</v>
      </c>
      <c r="L4494" t="s">
        <v>409</v>
      </c>
      <c r="M4494" s="2">
        <v>0</v>
      </c>
      <c r="N4494" s="3">
        <v>82</v>
      </c>
      <c r="O4494" s="3">
        <v>24</v>
      </c>
      <c r="P4494">
        <v>6</v>
      </c>
      <c r="Q4494" t="s">
        <v>7880</v>
      </c>
    </row>
    <row r="4495" spans="1:17" x14ac:dyDescent="0.25">
      <c r="A4495" t="s">
        <v>5576</v>
      </c>
      <c r="B4495" s="1">
        <v>41503</v>
      </c>
      <c r="C4495" t="s">
        <v>669</v>
      </c>
      <c r="D4495" t="s">
        <v>101</v>
      </c>
      <c r="E4495" t="s">
        <v>183</v>
      </c>
      <c r="F4495" t="s">
        <v>439</v>
      </c>
      <c r="G4495" t="s">
        <v>41</v>
      </c>
      <c r="H4495" t="s">
        <v>47</v>
      </c>
      <c r="I4495" t="s">
        <v>32</v>
      </c>
      <c r="J4495" t="s">
        <v>24</v>
      </c>
      <c r="K4495" t="s">
        <v>145</v>
      </c>
      <c r="L4495" t="s">
        <v>5000</v>
      </c>
      <c r="M4495" s="2">
        <v>0</v>
      </c>
      <c r="N4495" s="3">
        <v>112</v>
      </c>
      <c r="O4495" s="3">
        <v>46</v>
      </c>
      <c r="P4495">
        <v>4</v>
      </c>
      <c r="Q4495" t="s">
        <v>7881</v>
      </c>
    </row>
    <row r="4496" spans="1:17" x14ac:dyDescent="0.25">
      <c r="A4496" t="s">
        <v>5576</v>
      </c>
      <c r="B4496" s="1">
        <v>41503</v>
      </c>
      <c r="C4496" t="s">
        <v>669</v>
      </c>
      <c r="D4496" t="s">
        <v>101</v>
      </c>
      <c r="E4496" t="s">
        <v>183</v>
      </c>
      <c r="F4496" t="s">
        <v>439</v>
      </c>
      <c r="G4496" t="s">
        <v>41</v>
      </c>
      <c r="H4496" t="s">
        <v>47</v>
      </c>
      <c r="I4496" t="s">
        <v>32</v>
      </c>
      <c r="J4496" t="s">
        <v>107</v>
      </c>
      <c r="K4496" t="s">
        <v>147</v>
      </c>
      <c r="L4496" t="s">
        <v>3842</v>
      </c>
      <c r="M4496" s="2">
        <v>0</v>
      </c>
      <c r="N4496" s="3">
        <v>718</v>
      </c>
      <c r="O4496" s="3">
        <v>316</v>
      </c>
      <c r="P4496">
        <v>3</v>
      </c>
      <c r="Q4496" t="s">
        <v>7880</v>
      </c>
    </row>
    <row r="4497" spans="1:17" x14ac:dyDescent="0.25">
      <c r="A4497" t="s">
        <v>5577</v>
      </c>
      <c r="B4497" s="1">
        <v>41505</v>
      </c>
      <c r="C4497" t="s">
        <v>779</v>
      </c>
      <c r="D4497" t="s">
        <v>28</v>
      </c>
      <c r="E4497" t="s">
        <v>29</v>
      </c>
      <c r="F4497" t="s">
        <v>46</v>
      </c>
      <c r="G4497" t="s">
        <v>20</v>
      </c>
      <c r="H4497" t="s">
        <v>31</v>
      </c>
      <c r="I4497" t="s">
        <v>95</v>
      </c>
      <c r="J4497" t="s">
        <v>24</v>
      </c>
      <c r="K4497" t="s">
        <v>141</v>
      </c>
      <c r="L4497" t="s">
        <v>4589</v>
      </c>
      <c r="M4497" s="2">
        <v>0.5</v>
      </c>
      <c r="N4497" s="3">
        <v>1615</v>
      </c>
      <c r="O4497" s="3">
        <v>-162</v>
      </c>
      <c r="P4497">
        <v>6</v>
      </c>
      <c r="Q4497" t="s">
        <v>7880</v>
      </c>
    </row>
    <row r="4498" spans="1:17" x14ac:dyDescent="0.25">
      <c r="A4498" t="s">
        <v>5577</v>
      </c>
      <c r="B4498" s="1">
        <v>41505</v>
      </c>
      <c r="C4498" t="s">
        <v>779</v>
      </c>
      <c r="D4498" t="s">
        <v>28</v>
      </c>
      <c r="E4498" t="s">
        <v>29</v>
      </c>
      <c r="F4498" t="s">
        <v>46</v>
      </c>
      <c r="G4498" t="s">
        <v>20</v>
      </c>
      <c r="H4498" t="s">
        <v>31</v>
      </c>
      <c r="I4498" t="s">
        <v>95</v>
      </c>
      <c r="J4498" t="s">
        <v>24</v>
      </c>
      <c r="K4498" t="s">
        <v>43</v>
      </c>
      <c r="L4498" t="s">
        <v>497</v>
      </c>
      <c r="M4498" s="2">
        <v>0.5</v>
      </c>
      <c r="N4498" s="3">
        <v>36</v>
      </c>
      <c r="O4498" s="3">
        <v>-22</v>
      </c>
      <c r="P4498">
        <v>3</v>
      </c>
      <c r="Q4498" t="s">
        <v>7881</v>
      </c>
    </row>
    <row r="4499" spans="1:17" x14ac:dyDescent="0.25">
      <c r="A4499" t="s">
        <v>5577</v>
      </c>
      <c r="B4499" s="1">
        <v>41505</v>
      </c>
      <c r="C4499" t="s">
        <v>779</v>
      </c>
      <c r="D4499" t="s">
        <v>28</v>
      </c>
      <c r="E4499" t="s">
        <v>29</v>
      </c>
      <c r="F4499" t="s">
        <v>46</v>
      </c>
      <c r="G4499" t="s">
        <v>20</v>
      </c>
      <c r="H4499" t="s">
        <v>31</v>
      </c>
      <c r="I4499" t="s">
        <v>95</v>
      </c>
      <c r="J4499" t="s">
        <v>24</v>
      </c>
      <c r="K4499" t="s">
        <v>91</v>
      </c>
      <c r="L4499" t="s">
        <v>5578</v>
      </c>
      <c r="M4499" s="2">
        <v>0.5</v>
      </c>
      <c r="N4499" s="3">
        <v>23</v>
      </c>
      <c r="O4499" s="3">
        <v>-21</v>
      </c>
      <c r="P4499">
        <v>7</v>
      </c>
      <c r="Q4499" t="s">
        <v>7881</v>
      </c>
    </row>
    <row r="4500" spans="1:17" x14ac:dyDescent="0.25">
      <c r="A4500" t="s">
        <v>5579</v>
      </c>
      <c r="B4500" s="1">
        <v>41505</v>
      </c>
      <c r="C4500" t="s">
        <v>1752</v>
      </c>
      <c r="D4500" t="s">
        <v>119</v>
      </c>
      <c r="E4500" t="s">
        <v>570</v>
      </c>
      <c r="F4500" t="s">
        <v>2775</v>
      </c>
      <c r="G4500" t="s">
        <v>41</v>
      </c>
      <c r="H4500" t="s">
        <v>31</v>
      </c>
      <c r="I4500" t="s">
        <v>54</v>
      </c>
      <c r="J4500" t="s">
        <v>24</v>
      </c>
      <c r="K4500" t="s">
        <v>91</v>
      </c>
      <c r="L4500" t="s">
        <v>4552</v>
      </c>
      <c r="M4500" s="2">
        <v>0.5</v>
      </c>
      <c r="N4500" s="3">
        <v>13</v>
      </c>
      <c r="O4500" s="3">
        <v>-13</v>
      </c>
      <c r="P4500">
        <v>3</v>
      </c>
      <c r="Q4500" t="s">
        <v>7881</v>
      </c>
    </row>
    <row r="4501" spans="1:17" x14ac:dyDescent="0.25">
      <c r="A4501" t="s">
        <v>5580</v>
      </c>
      <c r="B4501" s="1">
        <v>41505</v>
      </c>
      <c r="C4501" t="s">
        <v>1246</v>
      </c>
      <c r="D4501" t="s">
        <v>101</v>
      </c>
      <c r="E4501" t="s">
        <v>183</v>
      </c>
      <c r="F4501" t="s">
        <v>2984</v>
      </c>
      <c r="G4501" t="s">
        <v>41</v>
      </c>
      <c r="H4501" t="s">
        <v>31</v>
      </c>
      <c r="I4501" t="s">
        <v>32</v>
      </c>
      <c r="J4501" t="s">
        <v>24</v>
      </c>
      <c r="K4501" t="s">
        <v>43</v>
      </c>
      <c r="L4501" t="s">
        <v>1773</v>
      </c>
      <c r="M4501" s="2">
        <v>0</v>
      </c>
      <c r="N4501" s="3">
        <v>38</v>
      </c>
      <c r="O4501" s="3">
        <v>14</v>
      </c>
      <c r="P4501">
        <v>2</v>
      </c>
      <c r="Q4501" t="s">
        <v>7880</v>
      </c>
    </row>
    <row r="4502" spans="1:17" x14ac:dyDescent="0.25">
      <c r="A4502" t="s">
        <v>5581</v>
      </c>
      <c r="B4502" s="1">
        <v>41505</v>
      </c>
      <c r="C4502" t="s">
        <v>2931</v>
      </c>
      <c r="D4502" t="s">
        <v>101</v>
      </c>
      <c r="E4502" t="s">
        <v>1523</v>
      </c>
      <c r="F4502" t="s">
        <v>1524</v>
      </c>
      <c r="G4502" t="s">
        <v>41</v>
      </c>
      <c r="H4502" t="s">
        <v>31</v>
      </c>
      <c r="I4502" t="s">
        <v>32</v>
      </c>
      <c r="J4502" t="s">
        <v>24</v>
      </c>
      <c r="K4502" t="s">
        <v>78</v>
      </c>
      <c r="L4502" t="s">
        <v>673</v>
      </c>
      <c r="M4502" s="2">
        <v>0</v>
      </c>
      <c r="N4502" s="3">
        <v>249</v>
      </c>
      <c r="O4502" s="3">
        <v>70</v>
      </c>
      <c r="P4502">
        <v>5</v>
      </c>
      <c r="Q4502" t="s">
        <v>7881</v>
      </c>
    </row>
    <row r="4503" spans="1:17" x14ac:dyDescent="0.25">
      <c r="A4503" t="s">
        <v>5582</v>
      </c>
      <c r="B4503" s="1">
        <v>41506</v>
      </c>
      <c r="C4503" t="s">
        <v>2397</v>
      </c>
      <c r="D4503" t="s">
        <v>28</v>
      </c>
      <c r="E4503" t="s">
        <v>29</v>
      </c>
      <c r="F4503" t="s">
        <v>1626</v>
      </c>
      <c r="G4503" t="s">
        <v>20</v>
      </c>
      <c r="H4503" t="s">
        <v>31</v>
      </c>
      <c r="I4503" t="s">
        <v>32</v>
      </c>
      <c r="J4503" t="s">
        <v>24</v>
      </c>
      <c r="K4503" t="s">
        <v>91</v>
      </c>
      <c r="L4503" t="s">
        <v>802</v>
      </c>
      <c r="M4503" s="2">
        <v>0</v>
      </c>
      <c r="N4503" s="3">
        <v>31</v>
      </c>
      <c r="O4503" s="3">
        <v>6</v>
      </c>
      <c r="P4503">
        <v>3</v>
      </c>
      <c r="Q4503" t="s">
        <v>7881</v>
      </c>
    </row>
    <row r="4504" spans="1:17" x14ac:dyDescent="0.25">
      <c r="A4504" t="s">
        <v>5583</v>
      </c>
      <c r="B4504" s="1">
        <v>41506</v>
      </c>
      <c r="C4504" t="s">
        <v>1201</v>
      </c>
      <c r="D4504" t="s">
        <v>38</v>
      </c>
      <c r="E4504" t="s">
        <v>59</v>
      </c>
      <c r="F4504" t="s">
        <v>5584</v>
      </c>
      <c r="G4504" t="s">
        <v>41</v>
      </c>
      <c r="H4504" t="s">
        <v>47</v>
      </c>
      <c r="I4504" t="s">
        <v>32</v>
      </c>
      <c r="J4504" t="s">
        <v>24</v>
      </c>
      <c r="K4504" t="s">
        <v>43</v>
      </c>
      <c r="L4504" t="s">
        <v>1365</v>
      </c>
      <c r="M4504" s="2">
        <v>0</v>
      </c>
      <c r="N4504" s="3">
        <v>34</v>
      </c>
      <c r="O4504" s="3">
        <v>14</v>
      </c>
      <c r="P4504">
        <v>2</v>
      </c>
      <c r="Q4504" t="s">
        <v>7880</v>
      </c>
    </row>
    <row r="4505" spans="1:17" x14ac:dyDescent="0.25">
      <c r="A4505" t="s">
        <v>5583</v>
      </c>
      <c r="B4505" s="1">
        <v>41506</v>
      </c>
      <c r="C4505" t="s">
        <v>1201</v>
      </c>
      <c r="D4505" t="s">
        <v>38</v>
      </c>
      <c r="E4505" t="s">
        <v>59</v>
      </c>
      <c r="F4505" t="s">
        <v>5584</v>
      </c>
      <c r="G4505" t="s">
        <v>41</v>
      </c>
      <c r="H4505" t="s">
        <v>47</v>
      </c>
      <c r="I4505" t="s">
        <v>32</v>
      </c>
      <c r="J4505" t="s">
        <v>24</v>
      </c>
      <c r="K4505" t="s">
        <v>63</v>
      </c>
      <c r="L4505" t="s">
        <v>158</v>
      </c>
      <c r="M4505" s="2">
        <v>0</v>
      </c>
      <c r="N4505" s="3">
        <v>66</v>
      </c>
      <c r="O4505" s="3">
        <v>16</v>
      </c>
      <c r="P4505">
        <v>5</v>
      </c>
      <c r="Q4505" t="s">
        <v>7881</v>
      </c>
    </row>
    <row r="4506" spans="1:17" x14ac:dyDescent="0.25">
      <c r="A4506" t="s">
        <v>5585</v>
      </c>
      <c r="B4506" s="1">
        <v>41506</v>
      </c>
      <c r="C4506" t="s">
        <v>2867</v>
      </c>
      <c r="D4506" t="s">
        <v>38</v>
      </c>
      <c r="E4506" t="s">
        <v>820</v>
      </c>
      <c r="F4506" t="s">
        <v>4060</v>
      </c>
      <c r="G4506" t="s">
        <v>41</v>
      </c>
      <c r="H4506" t="s">
        <v>21</v>
      </c>
      <c r="I4506" t="s">
        <v>32</v>
      </c>
      <c r="J4506" t="s">
        <v>24</v>
      </c>
      <c r="K4506" t="s">
        <v>169</v>
      </c>
      <c r="L4506" t="s">
        <v>1812</v>
      </c>
      <c r="M4506" s="2">
        <v>0.5</v>
      </c>
      <c r="N4506" s="3">
        <v>52</v>
      </c>
      <c r="O4506" s="3">
        <v>-24</v>
      </c>
      <c r="P4506">
        <v>6</v>
      </c>
      <c r="Q4506" t="s">
        <v>7880</v>
      </c>
    </row>
    <row r="4507" spans="1:17" x14ac:dyDescent="0.25">
      <c r="A4507" t="s">
        <v>5585</v>
      </c>
      <c r="B4507" s="1">
        <v>41506</v>
      </c>
      <c r="C4507" t="s">
        <v>2867</v>
      </c>
      <c r="D4507" t="s">
        <v>38</v>
      </c>
      <c r="E4507" t="s">
        <v>820</v>
      </c>
      <c r="F4507" t="s">
        <v>4060</v>
      </c>
      <c r="G4507" t="s">
        <v>41</v>
      </c>
      <c r="H4507" t="s">
        <v>21</v>
      </c>
      <c r="I4507" t="s">
        <v>32</v>
      </c>
      <c r="J4507" t="s">
        <v>24</v>
      </c>
      <c r="K4507" t="s">
        <v>91</v>
      </c>
      <c r="L4507" t="s">
        <v>5586</v>
      </c>
      <c r="M4507" s="2">
        <v>0.5</v>
      </c>
      <c r="N4507" s="3">
        <v>26</v>
      </c>
      <c r="O4507" s="3">
        <v>-2</v>
      </c>
      <c r="P4507">
        <v>4</v>
      </c>
      <c r="Q4507" t="s">
        <v>7881</v>
      </c>
    </row>
    <row r="4508" spans="1:17" x14ac:dyDescent="0.25">
      <c r="A4508" t="s">
        <v>5585</v>
      </c>
      <c r="B4508" s="1">
        <v>41506</v>
      </c>
      <c r="C4508" t="s">
        <v>2867</v>
      </c>
      <c r="D4508" t="s">
        <v>38</v>
      </c>
      <c r="E4508" t="s">
        <v>820</v>
      </c>
      <c r="F4508" t="s">
        <v>4060</v>
      </c>
      <c r="G4508" t="s">
        <v>41</v>
      </c>
      <c r="H4508" t="s">
        <v>21</v>
      </c>
      <c r="I4508" t="s">
        <v>32</v>
      </c>
      <c r="J4508" t="s">
        <v>24</v>
      </c>
      <c r="K4508" t="s">
        <v>25</v>
      </c>
      <c r="L4508" t="s">
        <v>5587</v>
      </c>
      <c r="M4508" s="2">
        <v>0.5</v>
      </c>
      <c r="N4508" s="3">
        <v>40</v>
      </c>
      <c r="O4508" s="3">
        <v>-6</v>
      </c>
      <c r="P4508">
        <v>3</v>
      </c>
      <c r="Q4508" t="s">
        <v>7880</v>
      </c>
    </row>
    <row r="4509" spans="1:17" x14ac:dyDescent="0.25">
      <c r="A4509" t="s">
        <v>5585</v>
      </c>
      <c r="B4509" s="1">
        <v>41506</v>
      </c>
      <c r="C4509" t="s">
        <v>2867</v>
      </c>
      <c r="D4509" t="s">
        <v>38</v>
      </c>
      <c r="E4509" t="s">
        <v>820</v>
      </c>
      <c r="F4509" t="s">
        <v>4060</v>
      </c>
      <c r="G4509" t="s">
        <v>41</v>
      </c>
      <c r="H4509" t="s">
        <v>21</v>
      </c>
      <c r="I4509" t="s">
        <v>32</v>
      </c>
      <c r="J4509" t="s">
        <v>107</v>
      </c>
      <c r="K4509" t="s">
        <v>147</v>
      </c>
      <c r="L4509" t="s">
        <v>5588</v>
      </c>
      <c r="M4509" s="2">
        <v>0.65</v>
      </c>
      <c r="N4509" s="3">
        <v>249</v>
      </c>
      <c r="O4509" s="3">
        <v>-434</v>
      </c>
      <c r="P4509">
        <v>2</v>
      </c>
      <c r="Q4509" t="s">
        <v>7881</v>
      </c>
    </row>
    <row r="4510" spans="1:17" x14ac:dyDescent="0.25">
      <c r="A4510" t="s">
        <v>5589</v>
      </c>
      <c r="B4510" s="1">
        <v>41507</v>
      </c>
      <c r="C4510" t="s">
        <v>324</v>
      </c>
      <c r="D4510" t="s">
        <v>101</v>
      </c>
      <c r="E4510" t="s">
        <v>454</v>
      </c>
      <c r="F4510" t="s">
        <v>454</v>
      </c>
      <c r="G4510" t="s">
        <v>41</v>
      </c>
      <c r="H4510" t="s">
        <v>31</v>
      </c>
      <c r="I4510" t="s">
        <v>32</v>
      </c>
      <c r="J4510" t="s">
        <v>34</v>
      </c>
      <c r="K4510" t="s">
        <v>97</v>
      </c>
      <c r="L4510" t="s">
        <v>3513</v>
      </c>
      <c r="M4510" s="2">
        <v>0.2</v>
      </c>
      <c r="N4510" s="3">
        <v>114</v>
      </c>
      <c r="O4510" s="3">
        <v>3</v>
      </c>
      <c r="P4510">
        <v>3</v>
      </c>
      <c r="Q4510" t="s">
        <v>7880</v>
      </c>
    </row>
    <row r="4511" spans="1:17" x14ac:dyDescent="0.25">
      <c r="A4511" t="s">
        <v>5590</v>
      </c>
      <c r="B4511" s="1">
        <v>41507</v>
      </c>
      <c r="C4511" t="s">
        <v>5591</v>
      </c>
      <c r="D4511" t="s">
        <v>73</v>
      </c>
      <c r="E4511" t="s">
        <v>984</v>
      </c>
      <c r="F4511" t="s">
        <v>985</v>
      </c>
      <c r="G4511" t="s">
        <v>76</v>
      </c>
      <c r="H4511" t="s">
        <v>31</v>
      </c>
      <c r="I4511" t="s">
        <v>32</v>
      </c>
      <c r="J4511" t="s">
        <v>34</v>
      </c>
      <c r="K4511" t="s">
        <v>218</v>
      </c>
      <c r="L4511" t="s">
        <v>1920</v>
      </c>
      <c r="M4511" s="2">
        <v>0</v>
      </c>
      <c r="N4511" s="3">
        <v>23</v>
      </c>
      <c r="O4511" s="3">
        <v>7</v>
      </c>
      <c r="P4511">
        <v>1</v>
      </c>
      <c r="Q4511" t="s">
        <v>7880</v>
      </c>
    </row>
    <row r="4512" spans="1:17" x14ac:dyDescent="0.25">
      <c r="A4512" t="s">
        <v>5592</v>
      </c>
      <c r="B4512" s="1">
        <v>41507</v>
      </c>
      <c r="C4512" t="s">
        <v>2390</v>
      </c>
      <c r="D4512" t="s">
        <v>38</v>
      </c>
      <c r="E4512" t="s">
        <v>380</v>
      </c>
      <c r="F4512" t="s">
        <v>381</v>
      </c>
      <c r="G4512" t="s">
        <v>41</v>
      </c>
      <c r="H4512" t="s">
        <v>47</v>
      </c>
      <c r="I4512" t="s">
        <v>22</v>
      </c>
      <c r="J4512" t="s">
        <v>24</v>
      </c>
      <c r="K4512" t="s">
        <v>43</v>
      </c>
      <c r="L4512" t="s">
        <v>4530</v>
      </c>
      <c r="M4512" s="2">
        <v>0</v>
      </c>
      <c r="N4512" s="3">
        <v>150</v>
      </c>
      <c r="O4512" s="3">
        <v>0</v>
      </c>
      <c r="P4512">
        <v>3</v>
      </c>
      <c r="Q4512" t="s">
        <v>7881</v>
      </c>
    </row>
    <row r="4513" spans="1:17" x14ac:dyDescent="0.25">
      <c r="A4513" t="s">
        <v>5592</v>
      </c>
      <c r="B4513" s="1">
        <v>41507</v>
      </c>
      <c r="C4513" t="s">
        <v>2390</v>
      </c>
      <c r="D4513" t="s">
        <v>38</v>
      </c>
      <c r="E4513" t="s">
        <v>380</v>
      </c>
      <c r="F4513" t="s">
        <v>381</v>
      </c>
      <c r="G4513" t="s">
        <v>41</v>
      </c>
      <c r="H4513" t="s">
        <v>47</v>
      </c>
      <c r="I4513" t="s">
        <v>22</v>
      </c>
      <c r="J4513" t="s">
        <v>24</v>
      </c>
      <c r="K4513" t="s">
        <v>169</v>
      </c>
      <c r="L4513" t="s">
        <v>953</v>
      </c>
      <c r="M4513" s="2">
        <v>0</v>
      </c>
      <c r="N4513" s="3">
        <v>38</v>
      </c>
      <c r="O4513" s="3">
        <v>6</v>
      </c>
      <c r="P4513">
        <v>2</v>
      </c>
      <c r="Q4513" t="s">
        <v>7881</v>
      </c>
    </row>
    <row r="4514" spans="1:17" x14ac:dyDescent="0.25">
      <c r="A4514" t="s">
        <v>5592</v>
      </c>
      <c r="B4514" s="1">
        <v>41507</v>
      </c>
      <c r="C4514" t="s">
        <v>2390</v>
      </c>
      <c r="D4514" t="s">
        <v>38</v>
      </c>
      <c r="E4514" t="s">
        <v>380</v>
      </c>
      <c r="F4514" t="s">
        <v>381</v>
      </c>
      <c r="G4514" t="s">
        <v>41</v>
      </c>
      <c r="H4514" t="s">
        <v>47</v>
      </c>
      <c r="I4514" t="s">
        <v>22</v>
      </c>
      <c r="J4514" t="s">
        <v>24</v>
      </c>
      <c r="K4514" t="s">
        <v>169</v>
      </c>
      <c r="L4514" t="s">
        <v>2823</v>
      </c>
      <c r="M4514" s="2">
        <v>0</v>
      </c>
      <c r="N4514" s="3">
        <v>46</v>
      </c>
      <c r="O4514" s="3">
        <v>14</v>
      </c>
      <c r="P4514">
        <v>3</v>
      </c>
      <c r="Q4514" t="s">
        <v>7881</v>
      </c>
    </row>
    <row r="4515" spans="1:17" x14ac:dyDescent="0.25">
      <c r="A4515" t="s">
        <v>5592</v>
      </c>
      <c r="B4515" s="1">
        <v>41507</v>
      </c>
      <c r="C4515" t="s">
        <v>2390</v>
      </c>
      <c r="D4515" t="s">
        <v>38</v>
      </c>
      <c r="E4515" t="s">
        <v>380</v>
      </c>
      <c r="F4515" t="s">
        <v>381</v>
      </c>
      <c r="G4515" t="s">
        <v>41</v>
      </c>
      <c r="H4515" t="s">
        <v>47</v>
      </c>
      <c r="I4515" t="s">
        <v>22</v>
      </c>
      <c r="J4515" t="s">
        <v>24</v>
      </c>
      <c r="K4515" t="s">
        <v>50</v>
      </c>
      <c r="L4515" t="s">
        <v>3259</v>
      </c>
      <c r="M4515" s="2">
        <v>0.1</v>
      </c>
      <c r="N4515" s="3">
        <v>42</v>
      </c>
      <c r="O4515" s="3">
        <v>17</v>
      </c>
      <c r="P4515">
        <v>3</v>
      </c>
      <c r="Q4515" t="s">
        <v>7881</v>
      </c>
    </row>
    <row r="4516" spans="1:17" x14ac:dyDescent="0.25">
      <c r="A4516" t="s">
        <v>5593</v>
      </c>
      <c r="B4516" s="1">
        <v>41507</v>
      </c>
      <c r="C4516" t="s">
        <v>2413</v>
      </c>
      <c r="D4516" t="s">
        <v>28</v>
      </c>
      <c r="E4516" t="s">
        <v>29</v>
      </c>
      <c r="F4516" t="s">
        <v>1378</v>
      </c>
      <c r="G4516" t="s">
        <v>20</v>
      </c>
      <c r="H4516" t="s">
        <v>31</v>
      </c>
      <c r="I4516" t="s">
        <v>22</v>
      </c>
      <c r="J4516" t="s">
        <v>24</v>
      </c>
      <c r="K4516" t="s">
        <v>43</v>
      </c>
      <c r="L4516" t="s">
        <v>253</v>
      </c>
      <c r="M4516" s="2">
        <v>0</v>
      </c>
      <c r="N4516" s="3">
        <v>26</v>
      </c>
      <c r="O4516" s="3">
        <v>7</v>
      </c>
      <c r="P4516">
        <v>1</v>
      </c>
      <c r="Q4516" t="s">
        <v>7881</v>
      </c>
    </row>
    <row r="4517" spans="1:17" x14ac:dyDescent="0.25">
      <c r="A4517" t="s">
        <v>5593</v>
      </c>
      <c r="B4517" s="1">
        <v>41507</v>
      </c>
      <c r="C4517" t="s">
        <v>2413</v>
      </c>
      <c r="D4517" t="s">
        <v>28</v>
      </c>
      <c r="E4517" t="s">
        <v>29</v>
      </c>
      <c r="F4517" t="s">
        <v>1378</v>
      </c>
      <c r="G4517" t="s">
        <v>20</v>
      </c>
      <c r="H4517" t="s">
        <v>31</v>
      </c>
      <c r="I4517" t="s">
        <v>22</v>
      </c>
      <c r="J4517" t="s">
        <v>24</v>
      </c>
      <c r="K4517" t="s">
        <v>91</v>
      </c>
      <c r="L4517" t="s">
        <v>1315</v>
      </c>
      <c r="M4517" s="2">
        <v>0</v>
      </c>
      <c r="N4517" s="3">
        <v>54</v>
      </c>
      <c r="O4517" s="3">
        <v>21</v>
      </c>
      <c r="P4517">
        <v>5</v>
      </c>
      <c r="Q4517" t="s">
        <v>7881</v>
      </c>
    </row>
    <row r="4518" spans="1:17" x14ac:dyDescent="0.25">
      <c r="A4518" t="s">
        <v>5594</v>
      </c>
      <c r="B4518" s="1">
        <v>41507</v>
      </c>
      <c r="C4518" t="s">
        <v>1889</v>
      </c>
      <c r="D4518" t="s">
        <v>101</v>
      </c>
      <c r="E4518" t="s">
        <v>580</v>
      </c>
      <c r="F4518" t="s">
        <v>1631</v>
      </c>
      <c r="G4518" t="s">
        <v>41</v>
      </c>
      <c r="H4518" t="s">
        <v>31</v>
      </c>
      <c r="I4518" t="s">
        <v>32</v>
      </c>
      <c r="J4518" t="s">
        <v>24</v>
      </c>
      <c r="K4518" t="s">
        <v>43</v>
      </c>
      <c r="L4518" t="s">
        <v>503</v>
      </c>
      <c r="M4518" s="2">
        <v>0</v>
      </c>
      <c r="N4518" s="3">
        <v>341</v>
      </c>
      <c r="O4518" s="3">
        <v>160</v>
      </c>
      <c r="P4518">
        <v>7</v>
      </c>
      <c r="Q4518" t="s">
        <v>7880</v>
      </c>
    </row>
    <row r="4519" spans="1:17" x14ac:dyDescent="0.25">
      <c r="A4519" t="s">
        <v>5595</v>
      </c>
      <c r="B4519" s="1">
        <v>41507</v>
      </c>
      <c r="C4519" t="s">
        <v>2474</v>
      </c>
      <c r="D4519" t="s">
        <v>38</v>
      </c>
      <c r="E4519" t="s">
        <v>59</v>
      </c>
      <c r="F4519" t="s">
        <v>350</v>
      </c>
      <c r="G4519" t="s">
        <v>41</v>
      </c>
      <c r="H4519" t="s">
        <v>21</v>
      </c>
      <c r="I4519" t="s">
        <v>32</v>
      </c>
      <c r="J4519" t="s">
        <v>24</v>
      </c>
      <c r="K4519" t="s">
        <v>141</v>
      </c>
      <c r="L4519" t="s">
        <v>5596</v>
      </c>
      <c r="M4519" s="2">
        <v>0.1</v>
      </c>
      <c r="N4519" s="3">
        <v>228</v>
      </c>
      <c r="O4519" s="3">
        <v>66</v>
      </c>
      <c r="P4519">
        <v>3</v>
      </c>
      <c r="Q4519" t="s">
        <v>7880</v>
      </c>
    </row>
    <row r="4520" spans="1:17" x14ac:dyDescent="0.25">
      <c r="A4520" t="s">
        <v>5595</v>
      </c>
      <c r="B4520" s="1">
        <v>41507</v>
      </c>
      <c r="C4520" t="s">
        <v>2474</v>
      </c>
      <c r="D4520" t="s">
        <v>38</v>
      </c>
      <c r="E4520" t="s">
        <v>59</v>
      </c>
      <c r="F4520" t="s">
        <v>350</v>
      </c>
      <c r="G4520" t="s">
        <v>41</v>
      </c>
      <c r="H4520" t="s">
        <v>21</v>
      </c>
      <c r="I4520" t="s">
        <v>32</v>
      </c>
      <c r="J4520" t="s">
        <v>24</v>
      </c>
      <c r="K4520" t="s">
        <v>43</v>
      </c>
      <c r="L4520" t="s">
        <v>2881</v>
      </c>
      <c r="M4520" s="2">
        <v>0</v>
      </c>
      <c r="N4520" s="3">
        <v>49</v>
      </c>
      <c r="O4520" s="3">
        <v>24</v>
      </c>
      <c r="P4520">
        <v>1</v>
      </c>
      <c r="Q4520" t="s">
        <v>7880</v>
      </c>
    </row>
    <row r="4521" spans="1:17" x14ac:dyDescent="0.25">
      <c r="A4521" t="s">
        <v>5595</v>
      </c>
      <c r="B4521" s="1">
        <v>41507</v>
      </c>
      <c r="C4521" t="s">
        <v>2474</v>
      </c>
      <c r="D4521" t="s">
        <v>38</v>
      </c>
      <c r="E4521" t="s">
        <v>59</v>
      </c>
      <c r="F4521" t="s">
        <v>350</v>
      </c>
      <c r="G4521" t="s">
        <v>41</v>
      </c>
      <c r="H4521" t="s">
        <v>21</v>
      </c>
      <c r="I4521" t="s">
        <v>32</v>
      </c>
      <c r="J4521" t="s">
        <v>24</v>
      </c>
      <c r="K4521" t="s">
        <v>43</v>
      </c>
      <c r="L4521" t="s">
        <v>298</v>
      </c>
      <c r="M4521" s="2">
        <v>0</v>
      </c>
      <c r="N4521" s="3">
        <v>60</v>
      </c>
      <c r="O4521" s="3">
        <v>10</v>
      </c>
      <c r="P4521">
        <v>2</v>
      </c>
      <c r="Q4521" t="s">
        <v>7881</v>
      </c>
    </row>
    <row r="4522" spans="1:17" x14ac:dyDescent="0.25">
      <c r="A4522" t="s">
        <v>5595</v>
      </c>
      <c r="B4522" s="1">
        <v>41507</v>
      </c>
      <c r="C4522" t="s">
        <v>2474</v>
      </c>
      <c r="D4522" t="s">
        <v>38</v>
      </c>
      <c r="E4522" t="s">
        <v>59</v>
      </c>
      <c r="F4522" t="s">
        <v>350</v>
      </c>
      <c r="G4522" t="s">
        <v>41</v>
      </c>
      <c r="H4522" t="s">
        <v>21</v>
      </c>
      <c r="I4522" t="s">
        <v>32</v>
      </c>
      <c r="J4522" t="s">
        <v>24</v>
      </c>
      <c r="K4522" t="s">
        <v>169</v>
      </c>
      <c r="L4522" t="s">
        <v>3643</v>
      </c>
      <c r="M4522" s="2">
        <v>0</v>
      </c>
      <c r="N4522" s="3">
        <v>113</v>
      </c>
      <c r="O4522" s="3">
        <v>30</v>
      </c>
      <c r="P4522">
        <v>3</v>
      </c>
      <c r="Q4522" t="s">
        <v>7881</v>
      </c>
    </row>
    <row r="4523" spans="1:17" x14ac:dyDescent="0.25">
      <c r="A4523" t="s">
        <v>5595</v>
      </c>
      <c r="B4523" s="1">
        <v>41507</v>
      </c>
      <c r="C4523" t="s">
        <v>2474</v>
      </c>
      <c r="D4523" t="s">
        <v>38</v>
      </c>
      <c r="E4523" t="s">
        <v>59</v>
      </c>
      <c r="F4523" t="s">
        <v>350</v>
      </c>
      <c r="G4523" t="s">
        <v>41</v>
      </c>
      <c r="H4523" t="s">
        <v>21</v>
      </c>
      <c r="I4523" t="s">
        <v>32</v>
      </c>
      <c r="J4523" t="s">
        <v>107</v>
      </c>
      <c r="K4523" t="s">
        <v>147</v>
      </c>
      <c r="L4523" t="s">
        <v>5141</v>
      </c>
      <c r="M4523" s="2">
        <v>0.15</v>
      </c>
      <c r="N4523" s="3">
        <v>541</v>
      </c>
      <c r="O4523" s="3">
        <v>-32</v>
      </c>
      <c r="P4523">
        <v>2</v>
      </c>
      <c r="Q4523" t="s">
        <v>7881</v>
      </c>
    </row>
    <row r="4524" spans="1:17" x14ac:dyDescent="0.25">
      <c r="A4524" t="s">
        <v>5597</v>
      </c>
      <c r="B4524" s="1">
        <v>41508</v>
      </c>
      <c r="C4524" t="s">
        <v>5598</v>
      </c>
      <c r="D4524" t="s">
        <v>81</v>
      </c>
      <c r="E4524" t="s">
        <v>82</v>
      </c>
      <c r="F4524" t="s">
        <v>82</v>
      </c>
      <c r="G4524" t="s">
        <v>41</v>
      </c>
      <c r="H4524" t="s">
        <v>31</v>
      </c>
      <c r="I4524" t="s">
        <v>32</v>
      </c>
      <c r="J4524" t="s">
        <v>24</v>
      </c>
      <c r="K4524" t="s">
        <v>78</v>
      </c>
      <c r="L4524" t="s">
        <v>3136</v>
      </c>
      <c r="M4524" s="2">
        <v>0</v>
      </c>
      <c r="N4524" s="3">
        <v>43</v>
      </c>
      <c r="O4524" s="3">
        <v>9</v>
      </c>
      <c r="P4524">
        <v>3</v>
      </c>
      <c r="Q4524" t="s">
        <v>7880</v>
      </c>
    </row>
    <row r="4525" spans="1:17" x14ac:dyDescent="0.25">
      <c r="A4525" t="s">
        <v>5597</v>
      </c>
      <c r="B4525" s="1">
        <v>41508</v>
      </c>
      <c r="C4525" t="s">
        <v>5598</v>
      </c>
      <c r="D4525" t="s">
        <v>81</v>
      </c>
      <c r="E4525" t="s">
        <v>82</v>
      </c>
      <c r="F4525" t="s">
        <v>82</v>
      </c>
      <c r="G4525" t="s">
        <v>41</v>
      </c>
      <c r="H4525" t="s">
        <v>31</v>
      </c>
      <c r="I4525" t="s">
        <v>32</v>
      </c>
      <c r="J4525" t="s">
        <v>24</v>
      </c>
      <c r="K4525" t="s">
        <v>78</v>
      </c>
      <c r="L4525" t="s">
        <v>2522</v>
      </c>
      <c r="M4525" s="2">
        <v>0</v>
      </c>
      <c r="N4525" s="3">
        <v>85</v>
      </c>
      <c r="O4525" s="3">
        <v>25</v>
      </c>
      <c r="P4525">
        <v>3</v>
      </c>
      <c r="Q4525" t="s">
        <v>7880</v>
      </c>
    </row>
    <row r="4526" spans="1:17" x14ac:dyDescent="0.25">
      <c r="A4526" t="s">
        <v>5599</v>
      </c>
      <c r="B4526" s="1">
        <v>41508</v>
      </c>
      <c r="C4526" t="s">
        <v>4232</v>
      </c>
      <c r="D4526" t="s">
        <v>38</v>
      </c>
      <c r="E4526" t="s">
        <v>820</v>
      </c>
      <c r="F4526" t="s">
        <v>2594</v>
      </c>
      <c r="G4526" t="s">
        <v>41</v>
      </c>
      <c r="H4526" t="s">
        <v>31</v>
      </c>
      <c r="I4526" t="s">
        <v>32</v>
      </c>
      <c r="J4526" t="s">
        <v>107</v>
      </c>
      <c r="K4526" t="s">
        <v>136</v>
      </c>
      <c r="L4526" t="s">
        <v>260</v>
      </c>
      <c r="M4526" s="2">
        <v>0.15</v>
      </c>
      <c r="N4526" s="3">
        <v>496</v>
      </c>
      <c r="O4526" s="3">
        <v>175</v>
      </c>
      <c r="P4526">
        <v>4</v>
      </c>
      <c r="Q4526" t="s">
        <v>7880</v>
      </c>
    </row>
    <row r="4527" spans="1:17" x14ac:dyDescent="0.25">
      <c r="A4527" t="s">
        <v>5600</v>
      </c>
      <c r="B4527" s="1">
        <v>41508</v>
      </c>
      <c r="C4527" t="s">
        <v>951</v>
      </c>
      <c r="D4527" t="s">
        <v>101</v>
      </c>
      <c r="E4527" t="s">
        <v>471</v>
      </c>
      <c r="F4527" t="s">
        <v>1457</v>
      </c>
      <c r="G4527" t="s">
        <v>41</v>
      </c>
      <c r="H4527" t="s">
        <v>21</v>
      </c>
      <c r="I4527" t="s">
        <v>32</v>
      </c>
      <c r="J4527" t="s">
        <v>24</v>
      </c>
      <c r="K4527" t="s">
        <v>43</v>
      </c>
      <c r="L4527" t="s">
        <v>666</v>
      </c>
      <c r="M4527" s="2">
        <v>0</v>
      </c>
      <c r="N4527" s="3">
        <v>51</v>
      </c>
      <c r="O4527" s="3">
        <v>14</v>
      </c>
      <c r="P4527">
        <v>2</v>
      </c>
      <c r="Q4527" t="s">
        <v>7880</v>
      </c>
    </row>
    <row r="4528" spans="1:17" x14ac:dyDescent="0.25">
      <c r="A4528" t="s">
        <v>5601</v>
      </c>
      <c r="B4528" s="1">
        <v>41508</v>
      </c>
      <c r="C4528" t="s">
        <v>1803</v>
      </c>
      <c r="D4528" t="s">
        <v>28</v>
      </c>
      <c r="E4528" t="s">
        <v>29</v>
      </c>
      <c r="F4528" t="s">
        <v>3822</v>
      </c>
      <c r="G4528" t="s">
        <v>20</v>
      </c>
      <c r="H4528" t="s">
        <v>21</v>
      </c>
      <c r="I4528" t="s">
        <v>22</v>
      </c>
      <c r="J4528" t="s">
        <v>24</v>
      </c>
      <c r="K4528" t="s">
        <v>78</v>
      </c>
      <c r="L4528" t="s">
        <v>1027</v>
      </c>
      <c r="M4528" s="2">
        <v>0</v>
      </c>
      <c r="N4528" s="3">
        <v>115</v>
      </c>
      <c r="O4528" s="3">
        <v>52</v>
      </c>
      <c r="P4528">
        <v>4</v>
      </c>
      <c r="Q4528" t="s">
        <v>7881</v>
      </c>
    </row>
    <row r="4529" spans="1:17" x14ac:dyDescent="0.25">
      <c r="A4529" t="s">
        <v>5601</v>
      </c>
      <c r="B4529" s="1">
        <v>41508</v>
      </c>
      <c r="C4529" t="s">
        <v>1803</v>
      </c>
      <c r="D4529" t="s">
        <v>28</v>
      </c>
      <c r="E4529" t="s">
        <v>29</v>
      </c>
      <c r="F4529" t="s">
        <v>3822</v>
      </c>
      <c r="G4529" t="s">
        <v>20</v>
      </c>
      <c r="H4529" t="s">
        <v>21</v>
      </c>
      <c r="I4529" t="s">
        <v>22</v>
      </c>
      <c r="J4529" t="s">
        <v>24</v>
      </c>
      <c r="K4529" t="s">
        <v>78</v>
      </c>
      <c r="L4529" t="s">
        <v>2337</v>
      </c>
      <c r="M4529" s="2">
        <v>0</v>
      </c>
      <c r="N4529" s="3">
        <v>25</v>
      </c>
      <c r="O4529" s="3">
        <v>7</v>
      </c>
      <c r="P4529">
        <v>3</v>
      </c>
      <c r="Q4529" t="s">
        <v>7880</v>
      </c>
    </row>
    <row r="4530" spans="1:17" x14ac:dyDescent="0.25">
      <c r="A4530" t="s">
        <v>5601</v>
      </c>
      <c r="B4530" s="1">
        <v>41508</v>
      </c>
      <c r="C4530" t="s">
        <v>1803</v>
      </c>
      <c r="D4530" t="s">
        <v>28</v>
      </c>
      <c r="E4530" t="s">
        <v>29</v>
      </c>
      <c r="F4530" t="s">
        <v>3822</v>
      </c>
      <c r="G4530" t="s">
        <v>20</v>
      </c>
      <c r="H4530" t="s">
        <v>21</v>
      </c>
      <c r="I4530" t="s">
        <v>22</v>
      </c>
      <c r="J4530" t="s">
        <v>107</v>
      </c>
      <c r="K4530" t="s">
        <v>147</v>
      </c>
      <c r="L4530" t="s">
        <v>2203</v>
      </c>
      <c r="M4530" s="2">
        <v>0</v>
      </c>
      <c r="N4530" s="3">
        <v>441</v>
      </c>
      <c r="O4530" s="3">
        <v>207</v>
      </c>
      <c r="P4530">
        <v>3</v>
      </c>
      <c r="Q4530" t="s">
        <v>7881</v>
      </c>
    </row>
    <row r="4531" spans="1:17" x14ac:dyDescent="0.25">
      <c r="A4531" t="s">
        <v>5602</v>
      </c>
      <c r="B4531" s="1">
        <v>41509</v>
      </c>
      <c r="C4531" t="s">
        <v>3239</v>
      </c>
      <c r="D4531" t="s">
        <v>28</v>
      </c>
      <c r="E4531" t="s">
        <v>29</v>
      </c>
      <c r="F4531" t="s">
        <v>5110</v>
      </c>
      <c r="G4531" t="s">
        <v>20</v>
      </c>
      <c r="H4531" t="s">
        <v>31</v>
      </c>
      <c r="I4531" t="s">
        <v>54</v>
      </c>
      <c r="J4531" t="s">
        <v>24</v>
      </c>
      <c r="K4531" t="s">
        <v>78</v>
      </c>
      <c r="L4531" t="s">
        <v>3560</v>
      </c>
      <c r="M4531" s="2">
        <v>0</v>
      </c>
      <c r="N4531" s="3">
        <v>61</v>
      </c>
      <c r="O4531" s="3">
        <v>8</v>
      </c>
      <c r="P4531">
        <v>4</v>
      </c>
      <c r="Q4531" t="s">
        <v>7881</v>
      </c>
    </row>
    <row r="4532" spans="1:17" x14ac:dyDescent="0.25">
      <c r="A4532" t="s">
        <v>5603</v>
      </c>
      <c r="B4532" s="1">
        <v>41509</v>
      </c>
      <c r="C4532" t="s">
        <v>1081</v>
      </c>
      <c r="D4532" t="s">
        <v>28</v>
      </c>
      <c r="E4532" t="s">
        <v>29</v>
      </c>
      <c r="F4532" t="s">
        <v>2505</v>
      </c>
      <c r="G4532" t="s">
        <v>20</v>
      </c>
      <c r="H4532" t="s">
        <v>31</v>
      </c>
      <c r="I4532" t="s">
        <v>54</v>
      </c>
      <c r="J4532" t="s">
        <v>24</v>
      </c>
      <c r="K4532" t="s">
        <v>169</v>
      </c>
      <c r="L4532" t="s">
        <v>5247</v>
      </c>
      <c r="M4532" s="2">
        <v>0</v>
      </c>
      <c r="N4532" s="3">
        <v>176</v>
      </c>
      <c r="O4532" s="3">
        <v>79</v>
      </c>
      <c r="P4532">
        <v>4</v>
      </c>
      <c r="Q4532" t="s">
        <v>7880</v>
      </c>
    </row>
    <row r="4533" spans="1:17" x14ac:dyDescent="0.25">
      <c r="A4533" t="s">
        <v>5604</v>
      </c>
      <c r="B4533" s="1">
        <v>41509</v>
      </c>
      <c r="C4533" t="s">
        <v>4025</v>
      </c>
      <c r="D4533" t="s">
        <v>73</v>
      </c>
      <c r="E4533" t="s">
        <v>422</v>
      </c>
      <c r="F4533" t="s">
        <v>4475</v>
      </c>
      <c r="G4533" t="s">
        <v>76</v>
      </c>
      <c r="H4533" t="s">
        <v>31</v>
      </c>
      <c r="I4533" t="s">
        <v>22</v>
      </c>
      <c r="J4533" t="s">
        <v>24</v>
      </c>
      <c r="K4533" t="s">
        <v>43</v>
      </c>
      <c r="L4533" t="s">
        <v>1272</v>
      </c>
      <c r="M4533" s="2">
        <v>0</v>
      </c>
      <c r="N4533" s="3">
        <v>304</v>
      </c>
      <c r="O4533" s="3">
        <v>97</v>
      </c>
      <c r="P4533">
        <v>6</v>
      </c>
      <c r="Q4533" t="s">
        <v>7880</v>
      </c>
    </row>
    <row r="4534" spans="1:17" x14ac:dyDescent="0.25">
      <c r="A4534" t="s">
        <v>5602</v>
      </c>
      <c r="B4534" s="1">
        <v>41509</v>
      </c>
      <c r="C4534" t="s">
        <v>3239</v>
      </c>
      <c r="D4534" t="s">
        <v>28</v>
      </c>
      <c r="E4534" t="s">
        <v>29</v>
      </c>
      <c r="F4534" t="s">
        <v>5110</v>
      </c>
      <c r="G4534" t="s">
        <v>20</v>
      </c>
      <c r="H4534" t="s">
        <v>31</v>
      </c>
      <c r="I4534" t="s">
        <v>54</v>
      </c>
      <c r="J4534" t="s">
        <v>107</v>
      </c>
      <c r="K4534" t="s">
        <v>186</v>
      </c>
      <c r="L4534" t="s">
        <v>5605</v>
      </c>
      <c r="M4534" s="2">
        <v>0</v>
      </c>
      <c r="N4534" s="3">
        <v>89</v>
      </c>
      <c r="O4534" s="3">
        <v>6</v>
      </c>
      <c r="P4534">
        <v>3</v>
      </c>
      <c r="Q4534" t="s">
        <v>7880</v>
      </c>
    </row>
    <row r="4535" spans="1:17" x14ac:dyDescent="0.25">
      <c r="A4535" t="s">
        <v>5606</v>
      </c>
      <c r="B4535" s="1">
        <v>41509</v>
      </c>
      <c r="C4535" t="s">
        <v>613</v>
      </c>
      <c r="D4535" t="s">
        <v>38</v>
      </c>
      <c r="E4535" t="s">
        <v>178</v>
      </c>
      <c r="F4535" t="s">
        <v>4342</v>
      </c>
      <c r="G4535" t="s">
        <v>41</v>
      </c>
      <c r="H4535" t="s">
        <v>31</v>
      </c>
      <c r="I4535" t="s">
        <v>32</v>
      </c>
      <c r="J4535" t="s">
        <v>24</v>
      </c>
      <c r="K4535" t="s">
        <v>25</v>
      </c>
      <c r="L4535" t="s">
        <v>4703</v>
      </c>
      <c r="M4535" s="2">
        <v>0</v>
      </c>
      <c r="N4535" s="3">
        <v>105</v>
      </c>
      <c r="O4535" s="3">
        <v>28</v>
      </c>
      <c r="P4535">
        <v>2</v>
      </c>
      <c r="Q4535" t="s">
        <v>7880</v>
      </c>
    </row>
    <row r="4536" spans="1:17" x14ac:dyDescent="0.25">
      <c r="A4536" t="s">
        <v>5607</v>
      </c>
      <c r="B4536" s="1">
        <v>41509</v>
      </c>
      <c r="C4536" t="s">
        <v>843</v>
      </c>
      <c r="D4536" t="s">
        <v>73</v>
      </c>
      <c r="E4536" t="s">
        <v>207</v>
      </c>
      <c r="F4536" t="s">
        <v>2521</v>
      </c>
      <c r="G4536" t="s">
        <v>76</v>
      </c>
      <c r="H4536" t="s">
        <v>31</v>
      </c>
      <c r="I4536" t="s">
        <v>32</v>
      </c>
      <c r="J4536" t="s">
        <v>24</v>
      </c>
      <c r="K4536" t="s">
        <v>50</v>
      </c>
      <c r="L4536" t="s">
        <v>738</v>
      </c>
      <c r="M4536" s="2">
        <v>0.4</v>
      </c>
      <c r="N4536" s="3">
        <v>356</v>
      </c>
      <c r="O4536" s="3">
        <v>-178</v>
      </c>
      <c r="P4536">
        <v>3</v>
      </c>
      <c r="Q4536" t="s">
        <v>7881</v>
      </c>
    </row>
    <row r="4537" spans="1:17" x14ac:dyDescent="0.25">
      <c r="A4537" t="s">
        <v>5608</v>
      </c>
      <c r="B4537" s="1">
        <v>41509</v>
      </c>
      <c r="C4537" t="s">
        <v>1656</v>
      </c>
      <c r="D4537" t="s">
        <v>73</v>
      </c>
      <c r="E4537" t="s">
        <v>196</v>
      </c>
      <c r="F4537" t="s">
        <v>5609</v>
      </c>
      <c r="G4537" t="s">
        <v>76</v>
      </c>
      <c r="H4537" t="s">
        <v>21</v>
      </c>
      <c r="I4537" t="s">
        <v>32</v>
      </c>
      <c r="J4537" t="s">
        <v>24</v>
      </c>
      <c r="K4537" t="s">
        <v>43</v>
      </c>
      <c r="L4537" t="s">
        <v>869</v>
      </c>
      <c r="M4537" s="2">
        <v>0</v>
      </c>
      <c r="N4537" s="3">
        <v>83</v>
      </c>
      <c r="O4537" s="3">
        <v>7</v>
      </c>
      <c r="P4537">
        <v>3</v>
      </c>
      <c r="Q4537" t="s">
        <v>7881</v>
      </c>
    </row>
    <row r="4538" spans="1:17" x14ac:dyDescent="0.25">
      <c r="A4538" t="s">
        <v>5610</v>
      </c>
      <c r="B4538" s="1">
        <v>41510</v>
      </c>
      <c r="C4538" t="s">
        <v>2657</v>
      </c>
      <c r="D4538" t="s">
        <v>101</v>
      </c>
      <c r="E4538" t="s">
        <v>183</v>
      </c>
      <c r="F4538" t="s">
        <v>4837</v>
      </c>
      <c r="G4538" t="s">
        <v>41</v>
      </c>
      <c r="H4538" t="s">
        <v>21</v>
      </c>
      <c r="I4538" t="s">
        <v>22</v>
      </c>
      <c r="J4538" t="s">
        <v>34</v>
      </c>
      <c r="K4538" t="s">
        <v>35</v>
      </c>
      <c r="L4538" t="s">
        <v>5611</v>
      </c>
      <c r="M4538" s="2">
        <v>0.1</v>
      </c>
      <c r="N4538" s="3">
        <v>450</v>
      </c>
      <c r="O4538" s="3">
        <v>190</v>
      </c>
      <c r="P4538">
        <v>4</v>
      </c>
      <c r="Q4538" t="s">
        <v>7881</v>
      </c>
    </row>
    <row r="4539" spans="1:17" x14ac:dyDescent="0.25">
      <c r="A4539" t="s">
        <v>5610</v>
      </c>
      <c r="B4539" s="1">
        <v>41510</v>
      </c>
      <c r="C4539" t="s">
        <v>2657</v>
      </c>
      <c r="D4539" t="s">
        <v>101</v>
      </c>
      <c r="E4539" t="s">
        <v>183</v>
      </c>
      <c r="F4539" t="s">
        <v>4837</v>
      </c>
      <c r="G4539" t="s">
        <v>41</v>
      </c>
      <c r="H4539" t="s">
        <v>21</v>
      </c>
      <c r="I4539" t="s">
        <v>22</v>
      </c>
      <c r="J4539" t="s">
        <v>34</v>
      </c>
      <c r="K4539" t="s">
        <v>218</v>
      </c>
      <c r="L4539" t="s">
        <v>2765</v>
      </c>
      <c r="M4539" s="2">
        <v>0</v>
      </c>
      <c r="N4539" s="3">
        <v>101</v>
      </c>
      <c r="O4539" s="3">
        <v>2</v>
      </c>
      <c r="P4539">
        <v>2</v>
      </c>
      <c r="Q4539" t="s">
        <v>7881</v>
      </c>
    </row>
    <row r="4540" spans="1:17" x14ac:dyDescent="0.25">
      <c r="A4540" t="s">
        <v>5610</v>
      </c>
      <c r="B4540" s="1">
        <v>41510</v>
      </c>
      <c r="C4540" t="s">
        <v>2657</v>
      </c>
      <c r="D4540" t="s">
        <v>101</v>
      </c>
      <c r="E4540" t="s">
        <v>183</v>
      </c>
      <c r="F4540" t="s">
        <v>4837</v>
      </c>
      <c r="G4540" t="s">
        <v>41</v>
      </c>
      <c r="H4540" t="s">
        <v>21</v>
      </c>
      <c r="I4540" t="s">
        <v>22</v>
      </c>
      <c r="J4540" t="s">
        <v>24</v>
      </c>
      <c r="K4540" t="s">
        <v>78</v>
      </c>
      <c r="L4540" t="s">
        <v>1584</v>
      </c>
      <c r="M4540" s="2">
        <v>0</v>
      </c>
      <c r="N4540" s="3">
        <v>97</v>
      </c>
      <c r="O4540" s="3">
        <v>36</v>
      </c>
      <c r="P4540">
        <v>7</v>
      </c>
      <c r="Q4540" t="s">
        <v>7881</v>
      </c>
    </row>
    <row r="4541" spans="1:17" x14ac:dyDescent="0.25">
      <c r="A4541" t="s">
        <v>5610</v>
      </c>
      <c r="B4541" s="1">
        <v>41510</v>
      </c>
      <c r="C4541" t="s">
        <v>2657</v>
      </c>
      <c r="D4541" t="s">
        <v>101</v>
      </c>
      <c r="E4541" t="s">
        <v>183</v>
      </c>
      <c r="F4541" t="s">
        <v>4837</v>
      </c>
      <c r="G4541" t="s">
        <v>41</v>
      </c>
      <c r="H4541" t="s">
        <v>21</v>
      </c>
      <c r="I4541" t="s">
        <v>22</v>
      </c>
      <c r="J4541" t="s">
        <v>24</v>
      </c>
      <c r="K4541" t="s">
        <v>169</v>
      </c>
      <c r="L4541" t="s">
        <v>5612</v>
      </c>
      <c r="M4541" s="2">
        <v>0</v>
      </c>
      <c r="N4541" s="3">
        <v>6</v>
      </c>
      <c r="O4541" s="3">
        <v>1</v>
      </c>
      <c r="P4541">
        <v>1</v>
      </c>
      <c r="Q4541" t="s">
        <v>7881</v>
      </c>
    </row>
    <row r="4542" spans="1:17" x14ac:dyDescent="0.25">
      <c r="A4542" t="s">
        <v>5610</v>
      </c>
      <c r="B4542" s="1">
        <v>41510</v>
      </c>
      <c r="C4542" t="s">
        <v>2657</v>
      </c>
      <c r="D4542" t="s">
        <v>101</v>
      </c>
      <c r="E4542" t="s">
        <v>183</v>
      </c>
      <c r="F4542" t="s">
        <v>4837</v>
      </c>
      <c r="G4542" t="s">
        <v>41</v>
      </c>
      <c r="H4542" t="s">
        <v>21</v>
      </c>
      <c r="I4542" t="s">
        <v>22</v>
      </c>
      <c r="J4542" t="s">
        <v>107</v>
      </c>
      <c r="K4542" t="s">
        <v>186</v>
      </c>
      <c r="L4542" t="s">
        <v>5287</v>
      </c>
      <c r="M4542" s="2">
        <v>0</v>
      </c>
      <c r="N4542" s="3">
        <v>498</v>
      </c>
      <c r="O4542" s="3">
        <v>179</v>
      </c>
      <c r="P4542">
        <v>2</v>
      </c>
      <c r="Q4542" t="s">
        <v>7881</v>
      </c>
    </row>
    <row r="4543" spans="1:17" x14ac:dyDescent="0.25">
      <c r="A4543" t="s">
        <v>5613</v>
      </c>
      <c r="B4543" s="1">
        <v>41510</v>
      </c>
      <c r="C4543" t="s">
        <v>1183</v>
      </c>
      <c r="D4543" t="s">
        <v>101</v>
      </c>
      <c r="E4543" t="s">
        <v>874</v>
      </c>
      <c r="F4543" t="s">
        <v>1899</v>
      </c>
      <c r="G4543" t="s">
        <v>41</v>
      </c>
      <c r="H4543" t="s">
        <v>31</v>
      </c>
      <c r="I4543" t="s">
        <v>32</v>
      </c>
      <c r="J4543" t="s">
        <v>24</v>
      </c>
      <c r="K4543" t="s">
        <v>43</v>
      </c>
      <c r="L4543" t="s">
        <v>3388</v>
      </c>
      <c r="M4543" s="2">
        <v>0</v>
      </c>
      <c r="N4543" s="3">
        <v>52</v>
      </c>
      <c r="O4543" s="3">
        <v>5</v>
      </c>
      <c r="P4543">
        <v>3</v>
      </c>
      <c r="Q4543" t="s">
        <v>7880</v>
      </c>
    </row>
    <row r="4544" spans="1:17" x14ac:dyDescent="0.25">
      <c r="A4544" t="s">
        <v>5613</v>
      </c>
      <c r="B4544" s="1">
        <v>41510</v>
      </c>
      <c r="C4544" t="s">
        <v>1183</v>
      </c>
      <c r="D4544" t="s">
        <v>101</v>
      </c>
      <c r="E4544" t="s">
        <v>874</v>
      </c>
      <c r="F4544" t="s">
        <v>1899</v>
      </c>
      <c r="G4544" t="s">
        <v>41</v>
      </c>
      <c r="H4544" t="s">
        <v>31</v>
      </c>
      <c r="I4544" t="s">
        <v>32</v>
      </c>
      <c r="J4544" t="s">
        <v>24</v>
      </c>
      <c r="K4544" t="s">
        <v>43</v>
      </c>
      <c r="L4544" t="s">
        <v>1605</v>
      </c>
      <c r="M4544" s="2">
        <v>0</v>
      </c>
      <c r="N4544" s="3">
        <v>70</v>
      </c>
      <c r="O4544" s="3">
        <v>34</v>
      </c>
      <c r="P4544">
        <v>7</v>
      </c>
      <c r="Q4544" t="s">
        <v>7881</v>
      </c>
    </row>
    <row r="4545" spans="1:17" x14ac:dyDescent="0.25">
      <c r="A4545" t="s">
        <v>5613</v>
      </c>
      <c r="B4545" s="1">
        <v>41510</v>
      </c>
      <c r="C4545" t="s">
        <v>1183</v>
      </c>
      <c r="D4545" t="s">
        <v>101</v>
      </c>
      <c r="E4545" t="s">
        <v>874</v>
      </c>
      <c r="F4545" t="s">
        <v>1899</v>
      </c>
      <c r="G4545" t="s">
        <v>41</v>
      </c>
      <c r="H4545" t="s">
        <v>31</v>
      </c>
      <c r="I4545" t="s">
        <v>32</v>
      </c>
      <c r="J4545" t="s">
        <v>24</v>
      </c>
      <c r="K4545" t="s">
        <v>169</v>
      </c>
      <c r="L4545" t="s">
        <v>5478</v>
      </c>
      <c r="M4545" s="2">
        <v>0</v>
      </c>
      <c r="N4545" s="3">
        <v>86</v>
      </c>
      <c r="O4545" s="3">
        <v>10</v>
      </c>
      <c r="P4545">
        <v>8</v>
      </c>
      <c r="Q4545" t="s">
        <v>7881</v>
      </c>
    </row>
    <row r="4546" spans="1:17" x14ac:dyDescent="0.25">
      <c r="A4546" t="s">
        <v>5613</v>
      </c>
      <c r="B4546" s="1">
        <v>41510</v>
      </c>
      <c r="C4546" t="s">
        <v>1183</v>
      </c>
      <c r="D4546" t="s">
        <v>101</v>
      </c>
      <c r="E4546" t="s">
        <v>874</v>
      </c>
      <c r="F4546" t="s">
        <v>1899</v>
      </c>
      <c r="G4546" t="s">
        <v>41</v>
      </c>
      <c r="H4546" t="s">
        <v>31</v>
      </c>
      <c r="I4546" t="s">
        <v>32</v>
      </c>
      <c r="J4546" t="s">
        <v>24</v>
      </c>
      <c r="K4546" t="s">
        <v>169</v>
      </c>
      <c r="L4546" t="s">
        <v>1609</v>
      </c>
      <c r="M4546" s="2">
        <v>0</v>
      </c>
      <c r="N4546" s="3">
        <v>47</v>
      </c>
      <c r="O4546" s="3">
        <v>17</v>
      </c>
      <c r="P4546">
        <v>1</v>
      </c>
      <c r="Q4546" t="s">
        <v>7880</v>
      </c>
    </row>
    <row r="4547" spans="1:17" x14ac:dyDescent="0.25">
      <c r="A4547" t="s">
        <v>5613</v>
      </c>
      <c r="B4547" s="1">
        <v>41510</v>
      </c>
      <c r="C4547" t="s">
        <v>1183</v>
      </c>
      <c r="D4547" t="s">
        <v>101</v>
      </c>
      <c r="E4547" t="s">
        <v>874</v>
      </c>
      <c r="F4547" t="s">
        <v>1899</v>
      </c>
      <c r="G4547" t="s">
        <v>41</v>
      </c>
      <c r="H4547" t="s">
        <v>31</v>
      </c>
      <c r="I4547" t="s">
        <v>32</v>
      </c>
      <c r="J4547" t="s">
        <v>24</v>
      </c>
      <c r="K4547" t="s">
        <v>145</v>
      </c>
      <c r="L4547" t="s">
        <v>5614</v>
      </c>
      <c r="M4547" s="2">
        <v>0</v>
      </c>
      <c r="N4547" s="3">
        <v>49</v>
      </c>
      <c r="O4547" s="3">
        <v>3</v>
      </c>
      <c r="P4547">
        <v>1</v>
      </c>
      <c r="Q4547" t="s">
        <v>7881</v>
      </c>
    </row>
    <row r="4548" spans="1:17" x14ac:dyDescent="0.25">
      <c r="A4548" t="s">
        <v>5613</v>
      </c>
      <c r="B4548" s="1">
        <v>41510</v>
      </c>
      <c r="C4548" t="s">
        <v>1183</v>
      </c>
      <c r="D4548" t="s">
        <v>101</v>
      </c>
      <c r="E4548" t="s">
        <v>874</v>
      </c>
      <c r="F4548" t="s">
        <v>1899</v>
      </c>
      <c r="G4548" t="s">
        <v>41</v>
      </c>
      <c r="H4548" t="s">
        <v>31</v>
      </c>
      <c r="I4548" t="s">
        <v>32</v>
      </c>
      <c r="J4548" t="s">
        <v>107</v>
      </c>
      <c r="K4548" t="s">
        <v>147</v>
      </c>
      <c r="L4548" t="s">
        <v>3325</v>
      </c>
      <c r="M4548" s="2">
        <v>0</v>
      </c>
      <c r="N4548" s="3">
        <v>378</v>
      </c>
      <c r="O4548" s="3">
        <v>185</v>
      </c>
      <c r="P4548">
        <v>1</v>
      </c>
      <c r="Q4548" t="s">
        <v>7880</v>
      </c>
    </row>
    <row r="4549" spans="1:17" x14ac:dyDescent="0.25">
      <c r="A4549" t="s">
        <v>5615</v>
      </c>
      <c r="B4549" s="1">
        <v>41510</v>
      </c>
      <c r="C4549" t="s">
        <v>5520</v>
      </c>
      <c r="D4549" t="s">
        <v>28</v>
      </c>
      <c r="E4549" t="s">
        <v>29</v>
      </c>
      <c r="F4549" t="s">
        <v>1626</v>
      </c>
      <c r="G4549" t="s">
        <v>20</v>
      </c>
      <c r="H4549" t="s">
        <v>47</v>
      </c>
      <c r="I4549" t="s">
        <v>32</v>
      </c>
      <c r="J4549" t="s">
        <v>24</v>
      </c>
      <c r="K4549" t="s">
        <v>169</v>
      </c>
      <c r="L4549" t="s">
        <v>4134</v>
      </c>
      <c r="M4549" s="2">
        <v>0</v>
      </c>
      <c r="N4549" s="3">
        <v>73</v>
      </c>
      <c r="O4549" s="3">
        <v>25</v>
      </c>
      <c r="P4549">
        <v>5</v>
      </c>
      <c r="Q4549" t="s">
        <v>7881</v>
      </c>
    </row>
    <row r="4550" spans="1:17" x14ac:dyDescent="0.25">
      <c r="A4550" t="s">
        <v>5616</v>
      </c>
      <c r="B4550" s="1">
        <v>41511</v>
      </c>
      <c r="C4550" t="s">
        <v>2403</v>
      </c>
      <c r="D4550" t="s">
        <v>101</v>
      </c>
      <c r="E4550" t="s">
        <v>291</v>
      </c>
      <c r="F4550" t="s">
        <v>575</v>
      </c>
      <c r="G4550" t="s">
        <v>41</v>
      </c>
      <c r="H4550" t="s">
        <v>31</v>
      </c>
      <c r="I4550" t="s">
        <v>54</v>
      </c>
      <c r="J4550" t="s">
        <v>24</v>
      </c>
      <c r="K4550" t="s">
        <v>78</v>
      </c>
      <c r="L4550" t="s">
        <v>1027</v>
      </c>
      <c r="M4550" s="2">
        <v>0</v>
      </c>
      <c r="N4550" s="3">
        <v>58</v>
      </c>
      <c r="O4550" s="3">
        <v>26</v>
      </c>
      <c r="P4550">
        <v>2</v>
      </c>
      <c r="Q4550" t="s">
        <v>7880</v>
      </c>
    </row>
    <row r="4551" spans="1:17" x14ac:dyDescent="0.25">
      <c r="A4551" t="s">
        <v>5617</v>
      </c>
      <c r="B4551" s="1">
        <v>41511</v>
      </c>
      <c r="C4551" t="s">
        <v>1483</v>
      </c>
      <c r="D4551" t="s">
        <v>28</v>
      </c>
      <c r="E4551" t="s">
        <v>29</v>
      </c>
      <c r="F4551" t="s">
        <v>5618</v>
      </c>
      <c r="G4551" t="s">
        <v>20</v>
      </c>
      <c r="H4551" t="s">
        <v>31</v>
      </c>
      <c r="I4551" t="s">
        <v>54</v>
      </c>
      <c r="J4551" t="s">
        <v>24</v>
      </c>
      <c r="K4551" t="s">
        <v>145</v>
      </c>
      <c r="L4551" t="s">
        <v>787</v>
      </c>
      <c r="M4551" s="2">
        <v>0</v>
      </c>
      <c r="N4551" s="3">
        <v>88</v>
      </c>
      <c r="O4551" s="3">
        <v>32</v>
      </c>
      <c r="P4551">
        <v>2</v>
      </c>
      <c r="Q4551" t="s">
        <v>7881</v>
      </c>
    </row>
    <row r="4552" spans="1:17" x14ac:dyDescent="0.25">
      <c r="A4552" t="s">
        <v>5619</v>
      </c>
      <c r="B4552" s="1">
        <v>41511</v>
      </c>
      <c r="C4552" t="s">
        <v>1555</v>
      </c>
      <c r="D4552" t="s">
        <v>101</v>
      </c>
      <c r="E4552" t="s">
        <v>539</v>
      </c>
      <c r="F4552" t="s">
        <v>540</v>
      </c>
      <c r="G4552" t="s">
        <v>41</v>
      </c>
      <c r="H4552" t="s">
        <v>47</v>
      </c>
      <c r="I4552" t="s">
        <v>32</v>
      </c>
      <c r="J4552" t="s">
        <v>24</v>
      </c>
      <c r="K4552" t="s">
        <v>78</v>
      </c>
      <c r="L4552" t="s">
        <v>3136</v>
      </c>
      <c r="M4552" s="2">
        <v>0</v>
      </c>
      <c r="N4552" s="3">
        <v>28</v>
      </c>
      <c r="O4552" s="3">
        <v>6</v>
      </c>
      <c r="P4552">
        <v>2</v>
      </c>
      <c r="Q4552" t="s">
        <v>7880</v>
      </c>
    </row>
    <row r="4553" spans="1:17" x14ac:dyDescent="0.25">
      <c r="A4553" t="s">
        <v>5619</v>
      </c>
      <c r="B4553" s="1">
        <v>41511</v>
      </c>
      <c r="C4553" t="s">
        <v>1555</v>
      </c>
      <c r="D4553" t="s">
        <v>101</v>
      </c>
      <c r="E4553" t="s">
        <v>539</v>
      </c>
      <c r="F4553" t="s">
        <v>540</v>
      </c>
      <c r="G4553" t="s">
        <v>41</v>
      </c>
      <c r="H4553" t="s">
        <v>47</v>
      </c>
      <c r="I4553" t="s">
        <v>32</v>
      </c>
      <c r="J4553" t="s">
        <v>24</v>
      </c>
      <c r="K4553" t="s">
        <v>78</v>
      </c>
      <c r="L4553" t="s">
        <v>3010</v>
      </c>
      <c r="M4553" s="2">
        <v>0</v>
      </c>
      <c r="N4553" s="3">
        <v>22</v>
      </c>
      <c r="O4553" s="3">
        <v>6</v>
      </c>
      <c r="P4553">
        <v>2</v>
      </c>
      <c r="Q4553" t="s">
        <v>7881</v>
      </c>
    </row>
    <row r="4554" spans="1:17" x14ac:dyDescent="0.25">
      <c r="A4554" t="s">
        <v>5619</v>
      </c>
      <c r="B4554" s="1">
        <v>41511</v>
      </c>
      <c r="C4554" t="s">
        <v>1555</v>
      </c>
      <c r="D4554" t="s">
        <v>101</v>
      </c>
      <c r="E4554" t="s">
        <v>539</v>
      </c>
      <c r="F4554" t="s">
        <v>540</v>
      </c>
      <c r="G4554" t="s">
        <v>41</v>
      </c>
      <c r="H4554" t="s">
        <v>47</v>
      </c>
      <c r="I4554" t="s">
        <v>32</v>
      </c>
      <c r="J4554" t="s">
        <v>24</v>
      </c>
      <c r="K4554" t="s">
        <v>25</v>
      </c>
      <c r="L4554" t="s">
        <v>2447</v>
      </c>
      <c r="M4554" s="2">
        <v>0</v>
      </c>
      <c r="N4554" s="3">
        <v>159</v>
      </c>
      <c r="O4554" s="3">
        <v>28</v>
      </c>
      <c r="P4554">
        <v>6</v>
      </c>
      <c r="Q4554" t="s">
        <v>7880</v>
      </c>
    </row>
    <row r="4555" spans="1:17" x14ac:dyDescent="0.25">
      <c r="A4555" t="s">
        <v>5620</v>
      </c>
      <c r="B4555" s="1">
        <v>41512</v>
      </c>
      <c r="C4555" t="s">
        <v>5132</v>
      </c>
      <c r="D4555" t="s">
        <v>28</v>
      </c>
      <c r="E4555" t="s">
        <v>29</v>
      </c>
      <c r="F4555" t="s">
        <v>1683</v>
      </c>
      <c r="G4555" t="s">
        <v>20</v>
      </c>
      <c r="H4555" t="s">
        <v>31</v>
      </c>
      <c r="I4555" t="s">
        <v>32</v>
      </c>
      <c r="J4555" t="s">
        <v>107</v>
      </c>
      <c r="K4555" t="s">
        <v>147</v>
      </c>
      <c r="L4555" t="s">
        <v>5621</v>
      </c>
      <c r="M4555" s="2">
        <v>0</v>
      </c>
      <c r="N4555" s="3">
        <v>389</v>
      </c>
      <c r="O4555" s="3">
        <v>85</v>
      </c>
      <c r="P4555">
        <v>2</v>
      </c>
      <c r="Q4555" t="s">
        <v>7880</v>
      </c>
    </row>
    <row r="4556" spans="1:17" x14ac:dyDescent="0.25">
      <c r="A4556" t="s">
        <v>5622</v>
      </c>
      <c r="B4556" s="1">
        <v>41513</v>
      </c>
      <c r="C4556" t="s">
        <v>1560</v>
      </c>
      <c r="D4556" t="s">
        <v>73</v>
      </c>
      <c r="E4556" t="s">
        <v>166</v>
      </c>
      <c r="F4556" t="s">
        <v>4779</v>
      </c>
      <c r="G4556" t="s">
        <v>76</v>
      </c>
      <c r="H4556" t="s">
        <v>21</v>
      </c>
      <c r="I4556" t="s">
        <v>22</v>
      </c>
      <c r="J4556" t="s">
        <v>24</v>
      </c>
      <c r="K4556" t="s">
        <v>43</v>
      </c>
      <c r="L4556" t="s">
        <v>4746</v>
      </c>
      <c r="M4556" s="2">
        <v>0</v>
      </c>
      <c r="N4556" s="3">
        <v>156</v>
      </c>
      <c r="O4556" s="3">
        <v>23</v>
      </c>
      <c r="P4556">
        <v>3</v>
      </c>
      <c r="Q4556" t="s">
        <v>7880</v>
      </c>
    </row>
    <row r="4557" spans="1:17" x14ac:dyDescent="0.25">
      <c r="A4557" t="s">
        <v>5622</v>
      </c>
      <c r="B4557" s="1">
        <v>41513</v>
      </c>
      <c r="C4557" t="s">
        <v>1560</v>
      </c>
      <c r="D4557" t="s">
        <v>73</v>
      </c>
      <c r="E4557" t="s">
        <v>166</v>
      </c>
      <c r="F4557" t="s">
        <v>4779</v>
      </c>
      <c r="G4557" t="s">
        <v>76</v>
      </c>
      <c r="H4557" t="s">
        <v>21</v>
      </c>
      <c r="I4557" t="s">
        <v>22</v>
      </c>
      <c r="J4557" t="s">
        <v>24</v>
      </c>
      <c r="K4557" t="s">
        <v>50</v>
      </c>
      <c r="L4557" t="s">
        <v>1410</v>
      </c>
      <c r="M4557" s="2">
        <v>0.4</v>
      </c>
      <c r="N4557" s="3">
        <v>31</v>
      </c>
      <c r="O4557" s="3">
        <v>-15</v>
      </c>
      <c r="P4557">
        <v>3</v>
      </c>
      <c r="Q4557" t="s">
        <v>7881</v>
      </c>
    </row>
    <row r="4558" spans="1:17" x14ac:dyDescent="0.25">
      <c r="A4558" t="s">
        <v>5623</v>
      </c>
      <c r="B4558" s="1">
        <v>41513</v>
      </c>
      <c r="C4558" t="s">
        <v>782</v>
      </c>
      <c r="D4558" t="s">
        <v>189</v>
      </c>
      <c r="E4558" t="s">
        <v>835</v>
      </c>
      <c r="F4558" t="s">
        <v>835</v>
      </c>
      <c r="G4558" t="s">
        <v>41</v>
      </c>
      <c r="H4558" t="s">
        <v>31</v>
      </c>
      <c r="I4558" t="s">
        <v>22</v>
      </c>
      <c r="J4558" t="s">
        <v>34</v>
      </c>
      <c r="K4558" t="s">
        <v>89</v>
      </c>
      <c r="L4558" t="s">
        <v>5624</v>
      </c>
      <c r="M4558" s="2">
        <v>0</v>
      </c>
      <c r="N4558" s="3">
        <v>541</v>
      </c>
      <c r="O4558" s="3">
        <v>49</v>
      </c>
      <c r="P4558">
        <v>2</v>
      </c>
      <c r="Q4558" t="s">
        <v>7881</v>
      </c>
    </row>
    <row r="4559" spans="1:17" x14ac:dyDescent="0.25">
      <c r="A4559" t="s">
        <v>5625</v>
      </c>
      <c r="B4559" s="1">
        <v>41513</v>
      </c>
      <c r="C4559" t="s">
        <v>2812</v>
      </c>
      <c r="D4559" t="s">
        <v>28</v>
      </c>
      <c r="E4559" t="s">
        <v>29</v>
      </c>
      <c r="F4559" t="s">
        <v>280</v>
      </c>
      <c r="G4559" t="s">
        <v>20</v>
      </c>
      <c r="H4559" t="s">
        <v>31</v>
      </c>
      <c r="I4559" t="s">
        <v>32</v>
      </c>
      <c r="J4559" t="s">
        <v>24</v>
      </c>
      <c r="K4559" t="s">
        <v>78</v>
      </c>
      <c r="L4559" t="s">
        <v>1220</v>
      </c>
      <c r="M4559" s="2">
        <v>0.1</v>
      </c>
      <c r="N4559" s="3">
        <v>57</v>
      </c>
      <c r="O4559" s="3">
        <v>20</v>
      </c>
      <c r="P4559">
        <v>2</v>
      </c>
      <c r="Q4559" t="s">
        <v>7881</v>
      </c>
    </row>
    <row r="4560" spans="1:17" x14ac:dyDescent="0.25">
      <c r="A4560" t="s">
        <v>5626</v>
      </c>
      <c r="B4560" s="1">
        <v>41513</v>
      </c>
      <c r="C4560" t="s">
        <v>1152</v>
      </c>
      <c r="D4560" t="s">
        <v>18</v>
      </c>
      <c r="E4560" t="s">
        <v>19</v>
      </c>
      <c r="F4560" t="s">
        <v>19</v>
      </c>
      <c r="G4560" t="s">
        <v>20</v>
      </c>
      <c r="H4560" t="s">
        <v>21</v>
      </c>
      <c r="I4560" t="s">
        <v>32</v>
      </c>
      <c r="J4560" t="s">
        <v>24</v>
      </c>
      <c r="K4560" t="s">
        <v>169</v>
      </c>
      <c r="L4560" t="s">
        <v>4829</v>
      </c>
      <c r="M4560" s="2">
        <v>0.5</v>
      </c>
      <c r="N4560" s="3">
        <v>14</v>
      </c>
      <c r="O4560" s="3">
        <v>0</v>
      </c>
      <c r="P4560">
        <v>1</v>
      </c>
      <c r="Q4560" t="s">
        <v>7881</v>
      </c>
    </row>
    <row r="4561" spans="1:17" x14ac:dyDescent="0.25">
      <c r="A4561" t="s">
        <v>5626</v>
      </c>
      <c r="B4561" s="1">
        <v>41513</v>
      </c>
      <c r="C4561" t="s">
        <v>1152</v>
      </c>
      <c r="D4561" t="s">
        <v>18</v>
      </c>
      <c r="E4561" t="s">
        <v>19</v>
      </c>
      <c r="F4561" t="s">
        <v>19</v>
      </c>
      <c r="G4561" t="s">
        <v>20</v>
      </c>
      <c r="H4561" t="s">
        <v>21</v>
      </c>
      <c r="I4561" t="s">
        <v>32</v>
      </c>
      <c r="J4561" t="s">
        <v>24</v>
      </c>
      <c r="K4561" t="s">
        <v>63</v>
      </c>
      <c r="L4561" t="s">
        <v>490</v>
      </c>
      <c r="M4561" s="2">
        <v>0.5</v>
      </c>
      <c r="N4561" s="3">
        <v>14</v>
      </c>
      <c r="O4561" s="3">
        <v>-4</v>
      </c>
      <c r="P4561">
        <v>2</v>
      </c>
      <c r="Q4561" t="s">
        <v>7880</v>
      </c>
    </row>
    <row r="4562" spans="1:17" x14ac:dyDescent="0.25">
      <c r="A4562" t="s">
        <v>5626</v>
      </c>
      <c r="B4562" s="1">
        <v>41513</v>
      </c>
      <c r="C4562" t="s">
        <v>1152</v>
      </c>
      <c r="D4562" t="s">
        <v>18</v>
      </c>
      <c r="E4562" t="s">
        <v>19</v>
      </c>
      <c r="F4562" t="s">
        <v>19</v>
      </c>
      <c r="G4562" t="s">
        <v>20</v>
      </c>
      <c r="H4562" t="s">
        <v>21</v>
      </c>
      <c r="I4562" t="s">
        <v>32</v>
      </c>
      <c r="J4562" t="s">
        <v>24</v>
      </c>
      <c r="K4562" t="s">
        <v>145</v>
      </c>
      <c r="L4562" t="s">
        <v>5000</v>
      </c>
      <c r="M4562" s="2">
        <v>0.5</v>
      </c>
      <c r="N4562" s="3">
        <v>89</v>
      </c>
      <c r="O4562" s="3">
        <v>-67</v>
      </c>
      <c r="P4562">
        <v>6</v>
      </c>
      <c r="Q4562" t="s">
        <v>7880</v>
      </c>
    </row>
    <row r="4563" spans="1:17" x14ac:dyDescent="0.25">
      <c r="A4563" t="s">
        <v>5627</v>
      </c>
      <c r="B4563" s="1">
        <v>41513</v>
      </c>
      <c r="C4563" t="s">
        <v>1230</v>
      </c>
      <c r="D4563" t="s">
        <v>189</v>
      </c>
      <c r="E4563" t="s">
        <v>1132</v>
      </c>
      <c r="F4563" t="s">
        <v>5628</v>
      </c>
      <c r="G4563" t="s">
        <v>41</v>
      </c>
      <c r="H4563" t="s">
        <v>47</v>
      </c>
      <c r="I4563" t="s">
        <v>32</v>
      </c>
      <c r="J4563" t="s">
        <v>34</v>
      </c>
      <c r="K4563" t="s">
        <v>218</v>
      </c>
      <c r="L4563" t="s">
        <v>4520</v>
      </c>
      <c r="M4563" s="2">
        <v>0</v>
      </c>
      <c r="N4563" s="3">
        <v>64</v>
      </c>
      <c r="O4563" s="3">
        <v>32</v>
      </c>
      <c r="P4563">
        <v>4</v>
      </c>
      <c r="Q4563" t="s">
        <v>7881</v>
      </c>
    </row>
    <row r="4564" spans="1:17" x14ac:dyDescent="0.25">
      <c r="A4564" t="s">
        <v>5627</v>
      </c>
      <c r="B4564" s="1">
        <v>41513</v>
      </c>
      <c r="C4564" t="s">
        <v>1230</v>
      </c>
      <c r="D4564" t="s">
        <v>189</v>
      </c>
      <c r="E4564" t="s">
        <v>1132</v>
      </c>
      <c r="F4564" t="s">
        <v>5628</v>
      </c>
      <c r="G4564" t="s">
        <v>41</v>
      </c>
      <c r="H4564" t="s">
        <v>47</v>
      </c>
      <c r="I4564" t="s">
        <v>32</v>
      </c>
      <c r="J4564" t="s">
        <v>24</v>
      </c>
      <c r="K4564" t="s">
        <v>141</v>
      </c>
      <c r="L4564" t="s">
        <v>5073</v>
      </c>
      <c r="M4564" s="2">
        <v>0</v>
      </c>
      <c r="N4564" s="3">
        <v>117</v>
      </c>
      <c r="O4564" s="3">
        <v>51</v>
      </c>
      <c r="P4564">
        <v>2</v>
      </c>
      <c r="Q4564" t="s">
        <v>7880</v>
      </c>
    </row>
    <row r="4565" spans="1:17" x14ac:dyDescent="0.25">
      <c r="A4565" t="s">
        <v>5627</v>
      </c>
      <c r="B4565" s="1">
        <v>41513</v>
      </c>
      <c r="C4565" t="s">
        <v>1230</v>
      </c>
      <c r="D4565" t="s">
        <v>189</v>
      </c>
      <c r="E4565" t="s">
        <v>1132</v>
      </c>
      <c r="F4565" t="s">
        <v>5628</v>
      </c>
      <c r="G4565" t="s">
        <v>41</v>
      </c>
      <c r="H4565" t="s">
        <v>47</v>
      </c>
      <c r="I4565" t="s">
        <v>32</v>
      </c>
      <c r="J4565" t="s">
        <v>24</v>
      </c>
      <c r="K4565" t="s">
        <v>169</v>
      </c>
      <c r="L4565" t="s">
        <v>2599</v>
      </c>
      <c r="M4565" s="2">
        <v>0</v>
      </c>
      <c r="N4565" s="3">
        <v>139</v>
      </c>
      <c r="O4565" s="3">
        <v>58</v>
      </c>
      <c r="P4565">
        <v>3</v>
      </c>
      <c r="Q4565" t="s">
        <v>7880</v>
      </c>
    </row>
    <row r="4566" spans="1:17" x14ac:dyDescent="0.25">
      <c r="A4566" t="s">
        <v>5627</v>
      </c>
      <c r="B4566" s="1">
        <v>41513</v>
      </c>
      <c r="C4566" t="s">
        <v>1230</v>
      </c>
      <c r="D4566" t="s">
        <v>189</v>
      </c>
      <c r="E4566" t="s">
        <v>1132</v>
      </c>
      <c r="F4566" t="s">
        <v>5628</v>
      </c>
      <c r="G4566" t="s">
        <v>41</v>
      </c>
      <c r="H4566" t="s">
        <v>47</v>
      </c>
      <c r="I4566" t="s">
        <v>32</v>
      </c>
      <c r="J4566" t="s">
        <v>24</v>
      </c>
      <c r="K4566" t="s">
        <v>91</v>
      </c>
      <c r="L4566" t="s">
        <v>606</v>
      </c>
      <c r="M4566" s="2">
        <v>0</v>
      </c>
      <c r="N4566" s="3">
        <v>68</v>
      </c>
      <c r="O4566" s="3">
        <v>11</v>
      </c>
      <c r="P4566">
        <v>6</v>
      </c>
      <c r="Q4566" t="s">
        <v>7880</v>
      </c>
    </row>
    <row r="4567" spans="1:17" x14ac:dyDescent="0.25">
      <c r="A4567" t="s">
        <v>5629</v>
      </c>
      <c r="B4567" s="1">
        <v>41513</v>
      </c>
      <c r="C4567" t="s">
        <v>1212</v>
      </c>
      <c r="D4567" t="s">
        <v>101</v>
      </c>
      <c r="E4567" t="s">
        <v>183</v>
      </c>
      <c r="F4567" t="s">
        <v>5630</v>
      </c>
      <c r="G4567" t="s">
        <v>41</v>
      </c>
      <c r="H4567" t="s">
        <v>47</v>
      </c>
      <c r="I4567" t="s">
        <v>32</v>
      </c>
      <c r="J4567" t="s">
        <v>34</v>
      </c>
      <c r="K4567" t="s">
        <v>218</v>
      </c>
      <c r="L4567" t="s">
        <v>4526</v>
      </c>
      <c r="M4567" s="2">
        <v>0</v>
      </c>
      <c r="N4567" s="3">
        <v>330</v>
      </c>
      <c r="O4567" s="3">
        <v>145</v>
      </c>
      <c r="P4567">
        <v>3</v>
      </c>
      <c r="Q4567" t="s">
        <v>7880</v>
      </c>
    </row>
    <row r="4568" spans="1:17" x14ac:dyDescent="0.25">
      <c r="A4568" t="s">
        <v>5631</v>
      </c>
      <c r="B4568" s="1">
        <v>41513</v>
      </c>
      <c r="C4568" t="s">
        <v>1072</v>
      </c>
      <c r="D4568" t="s">
        <v>101</v>
      </c>
      <c r="E4568" t="s">
        <v>291</v>
      </c>
      <c r="F4568" t="s">
        <v>575</v>
      </c>
      <c r="G4568" t="s">
        <v>41</v>
      </c>
      <c r="H4568" t="s">
        <v>21</v>
      </c>
      <c r="I4568" t="s">
        <v>32</v>
      </c>
      <c r="J4568" t="s">
        <v>34</v>
      </c>
      <c r="K4568" t="s">
        <v>89</v>
      </c>
      <c r="L4568" t="s">
        <v>5632</v>
      </c>
      <c r="M4568" s="2">
        <v>0.35</v>
      </c>
      <c r="N4568" s="3">
        <v>1545</v>
      </c>
      <c r="O4568" s="3">
        <v>-547</v>
      </c>
      <c r="P4568">
        <v>5</v>
      </c>
      <c r="Q4568" t="s">
        <v>7881</v>
      </c>
    </row>
    <row r="4569" spans="1:17" x14ac:dyDescent="0.25">
      <c r="A4569" t="s">
        <v>5629</v>
      </c>
      <c r="B4569" s="1">
        <v>41513</v>
      </c>
      <c r="C4569" t="s">
        <v>1212</v>
      </c>
      <c r="D4569" t="s">
        <v>101</v>
      </c>
      <c r="E4569" t="s">
        <v>183</v>
      </c>
      <c r="F4569" t="s">
        <v>5630</v>
      </c>
      <c r="G4569" t="s">
        <v>41</v>
      </c>
      <c r="H4569" t="s">
        <v>47</v>
      </c>
      <c r="I4569" t="s">
        <v>32</v>
      </c>
      <c r="J4569" t="s">
        <v>24</v>
      </c>
      <c r="K4569" t="s">
        <v>50</v>
      </c>
      <c r="L4569" t="s">
        <v>622</v>
      </c>
      <c r="M4569" s="2">
        <v>0.1</v>
      </c>
      <c r="N4569" s="3">
        <v>44</v>
      </c>
      <c r="O4569" s="3">
        <v>-5</v>
      </c>
      <c r="P4569">
        <v>2</v>
      </c>
      <c r="Q4569" t="s">
        <v>7881</v>
      </c>
    </row>
    <row r="4570" spans="1:17" x14ac:dyDescent="0.25">
      <c r="A4570" t="s">
        <v>5629</v>
      </c>
      <c r="B4570" s="1">
        <v>41513</v>
      </c>
      <c r="C4570" t="s">
        <v>1212</v>
      </c>
      <c r="D4570" t="s">
        <v>101</v>
      </c>
      <c r="E4570" t="s">
        <v>183</v>
      </c>
      <c r="F4570" t="s">
        <v>5630</v>
      </c>
      <c r="G4570" t="s">
        <v>41</v>
      </c>
      <c r="H4570" t="s">
        <v>47</v>
      </c>
      <c r="I4570" t="s">
        <v>32</v>
      </c>
      <c r="J4570" t="s">
        <v>24</v>
      </c>
      <c r="K4570" t="s">
        <v>145</v>
      </c>
      <c r="L4570" t="s">
        <v>3893</v>
      </c>
      <c r="M4570" s="2">
        <v>0</v>
      </c>
      <c r="N4570" s="3">
        <v>68</v>
      </c>
      <c r="O4570" s="3">
        <v>11</v>
      </c>
      <c r="P4570">
        <v>2</v>
      </c>
      <c r="Q4570" t="s">
        <v>7881</v>
      </c>
    </row>
    <row r="4571" spans="1:17" x14ac:dyDescent="0.25">
      <c r="A4571" t="s">
        <v>5631</v>
      </c>
      <c r="B4571" s="1">
        <v>41513</v>
      </c>
      <c r="C4571" t="s">
        <v>1072</v>
      </c>
      <c r="D4571" t="s">
        <v>101</v>
      </c>
      <c r="E4571" t="s">
        <v>291</v>
      </c>
      <c r="F4571" t="s">
        <v>575</v>
      </c>
      <c r="G4571" t="s">
        <v>41</v>
      </c>
      <c r="H4571" t="s">
        <v>21</v>
      </c>
      <c r="I4571" t="s">
        <v>32</v>
      </c>
      <c r="J4571" t="s">
        <v>24</v>
      </c>
      <c r="K4571" t="s">
        <v>25</v>
      </c>
      <c r="L4571" t="s">
        <v>5633</v>
      </c>
      <c r="M4571" s="2">
        <v>0</v>
      </c>
      <c r="N4571" s="3">
        <v>27</v>
      </c>
      <c r="O4571" s="3">
        <v>6</v>
      </c>
      <c r="P4571">
        <v>2</v>
      </c>
      <c r="Q4571" t="s">
        <v>7881</v>
      </c>
    </row>
    <row r="4572" spans="1:17" x14ac:dyDescent="0.25">
      <c r="A4572" t="s">
        <v>5629</v>
      </c>
      <c r="B4572" s="1">
        <v>41513</v>
      </c>
      <c r="C4572" t="s">
        <v>1212</v>
      </c>
      <c r="D4572" t="s">
        <v>101</v>
      </c>
      <c r="E4572" t="s">
        <v>183</v>
      </c>
      <c r="F4572" t="s">
        <v>5630</v>
      </c>
      <c r="G4572" t="s">
        <v>41</v>
      </c>
      <c r="H4572" t="s">
        <v>47</v>
      </c>
      <c r="I4572" t="s">
        <v>32</v>
      </c>
      <c r="J4572" t="s">
        <v>107</v>
      </c>
      <c r="K4572" t="s">
        <v>136</v>
      </c>
      <c r="L4572" t="s">
        <v>1520</v>
      </c>
      <c r="M4572" s="2">
        <v>0</v>
      </c>
      <c r="N4572" s="3">
        <v>123</v>
      </c>
      <c r="O4572" s="3">
        <v>7</v>
      </c>
      <c r="P4572">
        <v>1</v>
      </c>
      <c r="Q4572" t="s">
        <v>7880</v>
      </c>
    </row>
    <row r="4573" spans="1:17" x14ac:dyDescent="0.25">
      <c r="A4573" t="s">
        <v>5634</v>
      </c>
      <c r="B4573" s="1">
        <v>41513</v>
      </c>
      <c r="C4573" t="s">
        <v>4358</v>
      </c>
      <c r="D4573" t="s">
        <v>230</v>
      </c>
      <c r="E4573" t="s">
        <v>231</v>
      </c>
      <c r="F4573" t="s">
        <v>231</v>
      </c>
      <c r="G4573" t="s">
        <v>20</v>
      </c>
      <c r="H4573" t="s">
        <v>47</v>
      </c>
      <c r="I4573" t="s">
        <v>32</v>
      </c>
      <c r="J4573" t="s">
        <v>107</v>
      </c>
      <c r="K4573" t="s">
        <v>147</v>
      </c>
      <c r="L4573" t="s">
        <v>4397</v>
      </c>
      <c r="M4573" s="2">
        <v>0</v>
      </c>
      <c r="N4573" s="3">
        <v>636</v>
      </c>
      <c r="O4573" s="3">
        <v>146</v>
      </c>
      <c r="P4573">
        <v>2</v>
      </c>
      <c r="Q4573" t="s">
        <v>7881</v>
      </c>
    </row>
    <row r="4574" spans="1:17" x14ac:dyDescent="0.25">
      <c r="A4574" t="s">
        <v>5635</v>
      </c>
      <c r="B4574" s="1">
        <v>41514</v>
      </c>
      <c r="C4574" t="s">
        <v>3239</v>
      </c>
      <c r="D4574" t="s">
        <v>38</v>
      </c>
      <c r="E4574" t="s">
        <v>660</v>
      </c>
      <c r="F4574" t="s">
        <v>5636</v>
      </c>
      <c r="G4574" t="s">
        <v>41</v>
      </c>
      <c r="H4574" t="s">
        <v>31</v>
      </c>
      <c r="I4574" t="s">
        <v>32</v>
      </c>
      <c r="J4574" t="s">
        <v>34</v>
      </c>
      <c r="K4574" t="s">
        <v>218</v>
      </c>
      <c r="L4574" t="s">
        <v>2529</v>
      </c>
      <c r="M4574" s="2">
        <v>0</v>
      </c>
      <c r="N4574" s="3">
        <v>196</v>
      </c>
      <c r="O4574" s="3">
        <v>27</v>
      </c>
      <c r="P4574">
        <v>4</v>
      </c>
      <c r="Q4574" t="s">
        <v>7880</v>
      </c>
    </row>
    <row r="4575" spans="1:17" x14ac:dyDescent="0.25">
      <c r="A4575" t="s">
        <v>5637</v>
      </c>
      <c r="B4575" s="1">
        <v>41514</v>
      </c>
      <c r="C4575" t="s">
        <v>5638</v>
      </c>
      <c r="D4575" t="s">
        <v>28</v>
      </c>
      <c r="E4575" t="s">
        <v>29</v>
      </c>
      <c r="F4575" t="s">
        <v>2064</v>
      </c>
      <c r="G4575" t="s">
        <v>20</v>
      </c>
      <c r="H4575" t="s">
        <v>47</v>
      </c>
      <c r="I4575" t="s">
        <v>32</v>
      </c>
      <c r="J4575" t="s">
        <v>34</v>
      </c>
      <c r="K4575" t="s">
        <v>97</v>
      </c>
      <c r="L4575" t="s">
        <v>4305</v>
      </c>
      <c r="M4575" s="2">
        <v>0</v>
      </c>
      <c r="N4575" s="3">
        <v>216</v>
      </c>
      <c r="O4575" s="3">
        <v>47</v>
      </c>
      <c r="P4575">
        <v>4</v>
      </c>
      <c r="Q4575" t="s">
        <v>7880</v>
      </c>
    </row>
    <row r="4576" spans="1:17" x14ac:dyDescent="0.25">
      <c r="A4576" t="s">
        <v>5637</v>
      </c>
      <c r="B4576" s="1">
        <v>41514</v>
      </c>
      <c r="C4576" t="s">
        <v>5638</v>
      </c>
      <c r="D4576" t="s">
        <v>28</v>
      </c>
      <c r="E4576" t="s">
        <v>29</v>
      </c>
      <c r="F4576" t="s">
        <v>2064</v>
      </c>
      <c r="G4576" t="s">
        <v>20</v>
      </c>
      <c r="H4576" t="s">
        <v>47</v>
      </c>
      <c r="I4576" t="s">
        <v>32</v>
      </c>
      <c r="J4576" t="s">
        <v>24</v>
      </c>
      <c r="K4576" t="s">
        <v>91</v>
      </c>
      <c r="L4576" t="s">
        <v>863</v>
      </c>
      <c r="M4576" s="2">
        <v>0</v>
      </c>
      <c r="N4576" s="3">
        <v>44</v>
      </c>
      <c r="O4576" s="3">
        <v>14</v>
      </c>
      <c r="P4576">
        <v>5</v>
      </c>
      <c r="Q4576" t="s">
        <v>7881</v>
      </c>
    </row>
    <row r="4577" spans="1:17" x14ac:dyDescent="0.25">
      <c r="A4577" t="s">
        <v>5639</v>
      </c>
      <c r="B4577" s="1">
        <v>41514</v>
      </c>
      <c r="C4577" t="s">
        <v>2433</v>
      </c>
      <c r="D4577" t="s">
        <v>101</v>
      </c>
      <c r="E4577" t="s">
        <v>325</v>
      </c>
      <c r="F4577" t="s">
        <v>326</v>
      </c>
      <c r="G4577" t="s">
        <v>41</v>
      </c>
      <c r="H4577" t="s">
        <v>31</v>
      </c>
      <c r="I4577" t="s">
        <v>32</v>
      </c>
      <c r="J4577" t="s">
        <v>34</v>
      </c>
      <c r="K4577" t="s">
        <v>35</v>
      </c>
      <c r="L4577" t="s">
        <v>5640</v>
      </c>
      <c r="M4577" s="2">
        <v>0.1</v>
      </c>
      <c r="N4577" s="3">
        <v>618</v>
      </c>
      <c r="O4577" s="3">
        <v>27</v>
      </c>
      <c r="P4577">
        <v>4</v>
      </c>
      <c r="Q4577" t="s">
        <v>7881</v>
      </c>
    </row>
    <row r="4578" spans="1:17" x14ac:dyDescent="0.25">
      <c r="A4578" t="s">
        <v>5641</v>
      </c>
      <c r="B4578" s="1">
        <v>41514</v>
      </c>
      <c r="C4578" t="s">
        <v>2990</v>
      </c>
      <c r="D4578" t="s">
        <v>101</v>
      </c>
      <c r="E4578" t="s">
        <v>183</v>
      </c>
      <c r="F4578" t="s">
        <v>513</v>
      </c>
      <c r="G4578" t="s">
        <v>41</v>
      </c>
      <c r="H4578" t="s">
        <v>31</v>
      </c>
      <c r="I4578" t="s">
        <v>32</v>
      </c>
      <c r="J4578" t="s">
        <v>24</v>
      </c>
      <c r="K4578" t="s">
        <v>43</v>
      </c>
      <c r="L4578" t="s">
        <v>2001</v>
      </c>
      <c r="M4578" s="2">
        <v>0</v>
      </c>
      <c r="N4578" s="3">
        <v>54</v>
      </c>
      <c r="O4578" s="3">
        <v>4</v>
      </c>
      <c r="P4578">
        <v>1</v>
      </c>
      <c r="Q4578" t="s">
        <v>7881</v>
      </c>
    </row>
    <row r="4579" spans="1:17" x14ac:dyDescent="0.25">
      <c r="A4579" t="s">
        <v>5641</v>
      </c>
      <c r="B4579" s="1">
        <v>41514</v>
      </c>
      <c r="C4579" t="s">
        <v>2990</v>
      </c>
      <c r="D4579" t="s">
        <v>101</v>
      </c>
      <c r="E4579" t="s">
        <v>183</v>
      </c>
      <c r="F4579" t="s">
        <v>513</v>
      </c>
      <c r="G4579" t="s">
        <v>41</v>
      </c>
      <c r="H4579" t="s">
        <v>31</v>
      </c>
      <c r="I4579" t="s">
        <v>32</v>
      </c>
      <c r="J4579" t="s">
        <v>24</v>
      </c>
      <c r="K4579" t="s">
        <v>169</v>
      </c>
      <c r="L4579" t="s">
        <v>3691</v>
      </c>
      <c r="M4579" s="2">
        <v>0</v>
      </c>
      <c r="N4579" s="3">
        <v>514</v>
      </c>
      <c r="O4579" s="3">
        <v>195</v>
      </c>
      <c r="P4579">
        <v>13</v>
      </c>
      <c r="Q4579" t="s">
        <v>7881</v>
      </c>
    </row>
    <row r="4580" spans="1:17" x14ac:dyDescent="0.25">
      <c r="A4580" t="s">
        <v>5642</v>
      </c>
      <c r="B4580" s="1">
        <v>41514</v>
      </c>
      <c r="C4580" t="s">
        <v>2532</v>
      </c>
      <c r="D4580" t="s">
        <v>28</v>
      </c>
      <c r="E4580" t="s">
        <v>29</v>
      </c>
      <c r="F4580" t="s">
        <v>46</v>
      </c>
      <c r="G4580" t="s">
        <v>20</v>
      </c>
      <c r="H4580" t="s">
        <v>31</v>
      </c>
      <c r="I4580" t="s">
        <v>32</v>
      </c>
      <c r="J4580" t="s">
        <v>24</v>
      </c>
      <c r="K4580" t="s">
        <v>25</v>
      </c>
      <c r="L4580" t="s">
        <v>3776</v>
      </c>
      <c r="M4580" s="2">
        <v>0.5</v>
      </c>
      <c r="N4580" s="3">
        <v>67</v>
      </c>
      <c r="O4580" s="3">
        <v>-36</v>
      </c>
      <c r="P4580">
        <v>5</v>
      </c>
      <c r="Q4580" t="s">
        <v>7880</v>
      </c>
    </row>
    <row r="4581" spans="1:17" x14ac:dyDescent="0.25">
      <c r="A4581" t="s">
        <v>5643</v>
      </c>
      <c r="B4581" s="1">
        <v>41514</v>
      </c>
      <c r="C4581" t="s">
        <v>929</v>
      </c>
      <c r="D4581" t="s">
        <v>38</v>
      </c>
      <c r="E4581" t="s">
        <v>304</v>
      </c>
      <c r="F4581" t="s">
        <v>2013</v>
      </c>
      <c r="G4581" t="s">
        <v>41</v>
      </c>
      <c r="H4581" t="s">
        <v>21</v>
      </c>
      <c r="I4581" t="s">
        <v>32</v>
      </c>
      <c r="J4581" t="s">
        <v>24</v>
      </c>
      <c r="K4581" t="s">
        <v>43</v>
      </c>
      <c r="L4581" t="s">
        <v>5644</v>
      </c>
      <c r="M4581" s="2">
        <v>0</v>
      </c>
      <c r="N4581" s="3">
        <v>33</v>
      </c>
      <c r="O4581" s="3">
        <v>5</v>
      </c>
      <c r="P4581">
        <v>2</v>
      </c>
      <c r="Q4581" t="s">
        <v>7880</v>
      </c>
    </row>
    <row r="4582" spans="1:17" x14ac:dyDescent="0.25">
      <c r="A4582" t="s">
        <v>5645</v>
      </c>
      <c r="B4582" s="1">
        <v>41514</v>
      </c>
      <c r="C4582" t="s">
        <v>337</v>
      </c>
      <c r="D4582" t="s">
        <v>28</v>
      </c>
      <c r="E4582" t="s">
        <v>29</v>
      </c>
      <c r="F4582" t="s">
        <v>280</v>
      </c>
      <c r="G4582" t="s">
        <v>20</v>
      </c>
      <c r="H4582" t="s">
        <v>47</v>
      </c>
      <c r="I4582" t="s">
        <v>32</v>
      </c>
      <c r="J4582" t="s">
        <v>24</v>
      </c>
      <c r="K4582" t="s">
        <v>169</v>
      </c>
      <c r="L4582" t="s">
        <v>4771</v>
      </c>
      <c r="M4582" s="2">
        <v>0.1</v>
      </c>
      <c r="N4582" s="3">
        <v>38</v>
      </c>
      <c r="O4582" s="3">
        <v>8</v>
      </c>
      <c r="P4582">
        <v>2</v>
      </c>
      <c r="Q4582" t="s">
        <v>7880</v>
      </c>
    </row>
    <row r="4583" spans="1:17" x14ac:dyDescent="0.25">
      <c r="A4583" t="s">
        <v>5646</v>
      </c>
      <c r="B4583" s="1">
        <v>41514</v>
      </c>
      <c r="C4583" t="s">
        <v>2324</v>
      </c>
      <c r="D4583" t="s">
        <v>38</v>
      </c>
      <c r="E4583" t="s">
        <v>660</v>
      </c>
      <c r="F4583" t="s">
        <v>814</v>
      </c>
      <c r="G4583" t="s">
        <v>41</v>
      </c>
      <c r="H4583" t="s">
        <v>31</v>
      </c>
      <c r="I4583" t="s">
        <v>32</v>
      </c>
      <c r="J4583" t="s">
        <v>107</v>
      </c>
      <c r="K4583" t="s">
        <v>186</v>
      </c>
      <c r="L4583" t="s">
        <v>5385</v>
      </c>
      <c r="M4583" s="2">
        <v>0</v>
      </c>
      <c r="N4583" s="3">
        <v>345</v>
      </c>
      <c r="O4583" s="3">
        <v>0</v>
      </c>
      <c r="P4583">
        <v>3</v>
      </c>
      <c r="Q4583" t="s">
        <v>7881</v>
      </c>
    </row>
    <row r="4584" spans="1:17" x14ac:dyDescent="0.25">
      <c r="A4584" t="s">
        <v>5647</v>
      </c>
      <c r="B4584" s="1">
        <v>41515</v>
      </c>
      <c r="C4584" t="s">
        <v>3415</v>
      </c>
      <c r="D4584" t="s">
        <v>73</v>
      </c>
      <c r="E4584" t="s">
        <v>166</v>
      </c>
      <c r="F4584" t="s">
        <v>394</v>
      </c>
      <c r="G4584" t="s">
        <v>76</v>
      </c>
      <c r="H4584" t="s">
        <v>31</v>
      </c>
      <c r="I4584" t="s">
        <v>54</v>
      </c>
      <c r="J4584" t="s">
        <v>24</v>
      </c>
      <c r="K4584" t="s">
        <v>63</v>
      </c>
      <c r="L4584" t="s">
        <v>884</v>
      </c>
      <c r="M4584" s="2">
        <v>0</v>
      </c>
      <c r="N4584" s="3">
        <v>34</v>
      </c>
      <c r="O4584" s="3">
        <v>0</v>
      </c>
      <c r="P4584">
        <v>3</v>
      </c>
      <c r="Q4584" t="s">
        <v>7881</v>
      </c>
    </row>
    <row r="4585" spans="1:17" x14ac:dyDescent="0.25">
      <c r="A4585" t="s">
        <v>5647</v>
      </c>
      <c r="B4585" s="1">
        <v>41515</v>
      </c>
      <c r="C4585" t="s">
        <v>3415</v>
      </c>
      <c r="D4585" t="s">
        <v>73</v>
      </c>
      <c r="E4585" t="s">
        <v>166</v>
      </c>
      <c r="F4585" t="s">
        <v>394</v>
      </c>
      <c r="G4585" t="s">
        <v>76</v>
      </c>
      <c r="H4585" t="s">
        <v>31</v>
      </c>
      <c r="I4585" t="s">
        <v>54</v>
      </c>
      <c r="J4585" t="s">
        <v>24</v>
      </c>
      <c r="K4585" t="s">
        <v>50</v>
      </c>
      <c r="L4585" t="s">
        <v>2049</v>
      </c>
      <c r="M4585" s="2">
        <v>0.4</v>
      </c>
      <c r="N4585" s="3">
        <v>152</v>
      </c>
      <c r="O4585" s="3">
        <v>-97</v>
      </c>
      <c r="P4585">
        <v>2</v>
      </c>
      <c r="Q4585" t="s">
        <v>7880</v>
      </c>
    </row>
    <row r="4586" spans="1:17" x14ac:dyDescent="0.25">
      <c r="A4586" t="s">
        <v>5648</v>
      </c>
      <c r="B4586" s="1">
        <v>41515</v>
      </c>
      <c r="C4586" t="s">
        <v>1621</v>
      </c>
      <c r="D4586" t="s">
        <v>28</v>
      </c>
      <c r="E4586" t="s">
        <v>664</v>
      </c>
      <c r="F4586" t="s">
        <v>1349</v>
      </c>
      <c r="G4586" t="s">
        <v>20</v>
      </c>
      <c r="H4586" t="s">
        <v>31</v>
      </c>
      <c r="I4586" t="s">
        <v>22</v>
      </c>
      <c r="J4586" t="s">
        <v>24</v>
      </c>
      <c r="K4586" t="s">
        <v>78</v>
      </c>
      <c r="L4586" t="s">
        <v>1568</v>
      </c>
      <c r="M4586" s="2">
        <v>0</v>
      </c>
      <c r="N4586" s="3">
        <v>11</v>
      </c>
      <c r="O4586" s="3">
        <v>5</v>
      </c>
      <c r="P4586">
        <v>2</v>
      </c>
      <c r="Q4586" t="s">
        <v>7880</v>
      </c>
    </row>
    <row r="4587" spans="1:17" x14ac:dyDescent="0.25">
      <c r="A4587" t="s">
        <v>5649</v>
      </c>
      <c r="B4587" s="1">
        <v>41515</v>
      </c>
      <c r="C4587" t="s">
        <v>3367</v>
      </c>
      <c r="D4587" t="s">
        <v>73</v>
      </c>
      <c r="E4587" t="s">
        <v>422</v>
      </c>
      <c r="F4587" t="s">
        <v>423</v>
      </c>
      <c r="G4587" t="s">
        <v>76</v>
      </c>
      <c r="H4587" t="s">
        <v>31</v>
      </c>
      <c r="I4587" t="s">
        <v>32</v>
      </c>
      <c r="J4587" t="s">
        <v>24</v>
      </c>
      <c r="K4587" t="s">
        <v>43</v>
      </c>
      <c r="L4587" t="s">
        <v>1605</v>
      </c>
      <c r="M4587" s="2">
        <v>0</v>
      </c>
      <c r="N4587" s="3">
        <v>30</v>
      </c>
      <c r="O4587" s="3">
        <v>15</v>
      </c>
      <c r="P4587">
        <v>3</v>
      </c>
      <c r="Q4587" t="s">
        <v>7880</v>
      </c>
    </row>
    <row r="4588" spans="1:17" x14ac:dyDescent="0.25">
      <c r="A4588" t="s">
        <v>5649</v>
      </c>
      <c r="B4588" s="1">
        <v>41515</v>
      </c>
      <c r="C4588" t="s">
        <v>3367</v>
      </c>
      <c r="D4588" t="s">
        <v>73</v>
      </c>
      <c r="E4588" t="s">
        <v>422</v>
      </c>
      <c r="F4588" t="s">
        <v>423</v>
      </c>
      <c r="G4588" t="s">
        <v>76</v>
      </c>
      <c r="H4588" t="s">
        <v>31</v>
      </c>
      <c r="I4588" t="s">
        <v>32</v>
      </c>
      <c r="J4588" t="s">
        <v>24</v>
      </c>
      <c r="K4588" t="s">
        <v>63</v>
      </c>
      <c r="L4588" t="s">
        <v>4100</v>
      </c>
      <c r="M4588" s="2">
        <v>0</v>
      </c>
      <c r="N4588" s="3">
        <v>15</v>
      </c>
      <c r="O4588" s="3">
        <v>6</v>
      </c>
      <c r="P4588">
        <v>1</v>
      </c>
      <c r="Q4588" t="s">
        <v>7881</v>
      </c>
    </row>
    <row r="4589" spans="1:17" x14ac:dyDescent="0.25">
      <c r="A4589" t="s">
        <v>5649</v>
      </c>
      <c r="B4589" s="1">
        <v>41515</v>
      </c>
      <c r="C4589" t="s">
        <v>3367</v>
      </c>
      <c r="D4589" t="s">
        <v>73</v>
      </c>
      <c r="E4589" t="s">
        <v>422</v>
      </c>
      <c r="F4589" t="s">
        <v>423</v>
      </c>
      <c r="G4589" t="s">
        <v>76</v>
      </c>
      <c r="H4589" t="s">
        <v>31</v>
      </c>
      <c r="I4589" t="s">
        <v>32</v>
      </c>
      <c r="J4589" t="s">
        <v>24</v>
      </c>
      <c r="K4589" t="s">
        <v>91</v>
      </c>
      <c r="L4589" t="s">
        <v>2122</v>
      </c>
      <c r="M4589" s="2">
        <v>0</v>
      </c>
      <c r="N4589" s="3">
        <v>21</v>
      </c>
      <c r="O4589" s="3">
        <v>6</v>
      </c>
      <c r="P4589">
        <v>2</v>
      </c>
      <c r="Q4589" t="s">
        <v>7881</v>
      </c>
    </row>
    <row r="4590" spans="1:17" x14ac:dyDescent="0.25">
      <c r="A4590" t="s">
        <v>5649</v>
      </c>
      <c r="B4590" s="1">
        <v>41515</v>
      </c>
      <c r="C4590" t="s">
        <v>3367</v>
      </c>
      <c r="D4590" t="s">
        <v>73</v>
      </c>
      <c r="E4590" t="s">
        <v>422</v>
      </c>
      <c r="F4590" t="s">
        <v>423</v>
      </c>
      <c r="G4590" t="s">
        <v>76</v>
      </c>
      <c r="H4590" t="s">
        <v>31</v>
      </c>
      <c r="I4590" t="s">
        <v>32</v>
      </c>
      <c r="J4590" t="s">
        <v>24</v>
      </c>
      <c r="K4590" t="s">
        <v>50</v>
      </c>
      <c r="L4590" t="s">
        <v>691</v>
      </c>
      <c r="M4590" s="2">
        <v>0.4</v>
      </c>
      <c r="N4590" s="3">
        <v>276</v>
      </c>
      <c r="O4590" s="3">
        <v>46</v>
      </c>
      <c r="P4590">
        <v>8</v>
      </c>
      <c r="Q4590" t="s">
        <v>7880</v>
      </c>
    </row>
    <row r="4591" spans="1:17" x14ac:dyDescent="0.25">
      <c r="A4591" t="s">
        <v>5649</v>
      </c>
      <c r="B4591" s="1">
        <v>41515</v>
      </c>
      <c r="C4591" t="s">
        <v>3367</v>
      </c>
      <c r="D4591" t="s">
        <v>73</v>
      </c>
      <c r="E4591" t="s">
        <v>422</v>
      </c>
      <c r="F4591" t="s">
        <v>423</v>
      </c>
      <c r="G4591" t="s">
        <v>76</v>
      </c>
      <c r="H4591" t="s">
        <v>31</v>
      </c>
      <c r="I4591" t="s">
        <v>32</v>
      </c>
      <c r="J4591" t="s">
        <v>107</v>
      </c>
      <c r="K4591" t="s">
        <v>108</v>
      </c>
      <c r="L4591" t="s">
        <v>5650</v>
      </c>
      <c r="M4591" s="2">
        <v>0.4</v>
      </c>
      <c r="N4591" s="3">
        <v>146</v>
      </c>
      <c r="O4591" s="3">
        <v>-83</v>
      </c>
      <c r="P4591">
        <v>2</v>
      </c>
      <c r="Q4591" t="s">
        <v>7881</v>
      </c>
    </row>
    <row r="4592" spans="1:17" x14ac:dyDescent="0.25">
      <c r="A4592" t="s">
        <v>5651</v>
      </c>
      <c r="B4592" s="1">
        <v>41515</v>
      </c>
      <c r="C4592" t="s">
        <v>3800</v>
      </c>
      <c r="D4592" t="s">
        <v>73</v>
      </c>
      <c r="E4592" t="s">
        <v>207</v>
      </c>
      <c r="F4592" t="s">
        <v>2521</v>
      </c>
      <c r="G4592" t="s">
        <v>76</v>
      </c>
      <c r="H4592" t="s">
        <v>31</v>
      </c>
      <c r="I4592" t="s">
        <v>32</v>
      </c>
      <c r="J4592" t="s">
        <v>34</v>
      </c>
      <c r="K4592" t="s">
        <v>218</v>
      </c>
      <c r="L4592" t="s">
        <v>2857</v>
      </c>
      <c r="M4592" s="2">
        <v>0</v>
      </c>
      <c r="N4592" s="3">
        <v>434</v>
      </c>
      <c r="O4592" s="3">
        <v>161</v>
      </c>
      <c r="P4592">
        <v>4</v>
      </c>
      <c r="Q4592" t="s">
        <v>7880</v>
      </c>
    </row>
    <row r="4593" spans="1:17" x14ac:dyDescent="0.25">
      <c r="A4593" t="s">
        <v>5651</v>
      </c>
      <c r="B4593" s="1">
        <v>41515</v>
      </c>
      <c r="C4593" t="s">
        <v>3800</v>
      </c>
      <c r="D4593" t="s">
        <v>73</v>
      </c>
      <c r="E4593" t="s">
        <v>207</v>
      </c>
      <c r="F4593" t="s">
        <v>2521</v>
      </c>
      <c r="G4593" t="s">
        <v>76</v>
      </c>
      <c r="H4593" t="s">
        <v>31</v>
      </c>
      <c r="I4593" t="s">
        <v>32</v>
      </c>
      <c r="J4593" t="s">
        <v>24</v>
      </c>
      <c r="K4593" t="s">
        <v>43</v>
      </c>
      <c r="L4593" t="s">
        <v>70</v>
      </c>
      <c r="M4593" s="2">
        <v>0</v>
      </c>
      <c r="N4593" s="3">
        <v>139</v>
      </c>
      <c r="O4593" s="3">
        <v>36</v>
      </c>
      <c r="P4593">
        <v>3</v>
      </c>
      <c r="Q4593" t="s">
        <v>7881</v>
      </c>
    </row>
    <row r="4594" spans="1:17" x14ac:dyDescent="0.25">
      <c r="A4594" t="s">
        <v>5651</v>
      </c>
      <c r="B4594" s="1">
        <v>41515</v>
      </c>
      <c r="C4594" t="s">
        <v>3800</v>
      </c>
      <c r="D4594" t="s">
        <v>73</v>
      </c>
      <c r="E4594" t="s">
        <v>207</v>
      </c>
      <c r="F4594" t="s">
        <v>2521</v>
      </c>
      <c r="G4594" t="s">
        <v>76</v>
      </c>
      <c r="H4594" t="s">
        <v>31</v>
      </c>
      <c r="I4594" t="s">
        <v>32</v>
      </c>
      <c r="J4594" t="s">
        <v>24</v>
      </c>
      <c r="K4594" t="s">
        <v>43</v>
      </c>
      <c r="L4594" t="s">
        <v>967</v>
      </c>
      <c r="M4594" s="2">
        <v>0</v>
      </c>
      <c r="N4594" s="3">
        <v>203</v>
      </c>
      <c r="O4594" s="3">
        <v>26</v>
      </c>
      <c r="P4594">
        <v>4</v>
      </c>
      <c r="Q4594" t="s">
        <v>7880</v>
      </c>
    </row>
    <row r="4595" spans="1:17" x14ac:dyDescent="0.25">
      <c r="A4595" t="s">
        <v>5652</v>
      </c>
      <c r="B4595" s="1">
        <v>41516</v>
      </c>
      <c r="C4595" t="s">
        <v>1881</v>
      </c>
      <c r="D4595" t="s">
        <v>230</v>
      </c>
      <c r="E4595" t="s">
        <v>231</v>
      </c>
      <c r="F4595" t="s">
        <v>231</v>
      </c>
      <c r="G4595" t="s">
        <v>20</v>
      </c>
      <c r="H4595" t="s">
        <v>31</v>
      </c>
      <c r="I4595" t="s">
        <v>54</v>
      </c>
      <c r="J4595" t="s">
        <v>24</v>
      </c>
      <c r="K4595" t="s">
        <v>78</v>
      </c>
      <c r="L4595" t="s">
        <v>2942</v>
      </c>
      <c r="M4595" s="2">
        <v>0</v>
      </c>
      <c r="N4595" s="3">
        <v>121</v>
      </c>
      <c r="O4595" s="3">
        <v>56</v>
      </c>
      <c r="P4595">
        <v>4</v>
      </c>
      <c r="Q4595" t="s">
        <v>7880</v>
      </c>
    </row>
    <row r="4596" spans="1:17" x14ac:dyDescent="0.25">
      <c r="A4596" t="s">
        <v>5653</v>
      </c>
      <c r="B4596" s="1">
        <v>41516</v>
      </c>
      <c r="C4596" t="s">
        <v>929</v>
      </c>
      <c r="D4596" t="s">
        <v>73</v>
      </c>
      <c r="E4596" t="s">
        <v>196</v>
      </c>
      <c r="F4596" t="s">
        <v>197</v>
      </c>
      <c r="G4596" t="s">
        <v>76</v>
      </c>
      <c r="H4596" t="s">
        <v>21</v>
      </c>
      <c r="I4596" t="s">
        <v>54</v>
      </c>
      <c r="J4596" t="s">
        <v>24</v>
      </c>
      <c r="K4596" t="s">
        <v>43</v>
      </c>
      <c r="L4596" t="s">
        <v>70</v>
      </c>
      <c r="M4596" s="2">
        <v>0</v>
      </c>
      <c r="N4596" s="3">
        <v>93</v>
      </c>
      <c r="O4596" s="3">
        <v>24</v>
      </c>
      <c r="P4596">
        <v>2</v>
      </c>
      <c r="Q4596" t="s">
        <v>7881</v>
      </c>
    </row>
    <row r="4597" spans="1:17" x14ac:dyDescent="0.25">
      <c r="A4597" t="s">
        <v>5653</v>
      </c>
      <c r="B4597" s="1">
        <v>41516</v>
      </c>
      <c r="C4597" t="s">
        <v>929</v>
      </c>
      <c r="D4597" t="s">
        <v>73</v>
      </c>
      <c r="E4597" t="s">
        <v>196</v>
      </c>
      <c r="F4597" t="s">
        <v>197</v>
      </c>
      <c r="G4597" t="s">
        <v>76</v>
      </c>
      <c r="H4597" t="s">
        <v>21</v>
      </c>
      <c r="I4597" t="s">
        <v>54</v>
      </c>
      <c r="J4597" t="s">
        <v>24</v>
      </c>
      <c r="K4597" t="s">
        <v>50</v>
      </c>
      <c r="L4597" t="s">
        <v>441</v>
      </c>
      <c r="M4597" s="2">
        <v>0.4</v>
      </c>
      <c r="N4597" s="3">
        <v>34</v>
      </c>
      <c r="O4597" s="3">
        <v>1</v>
      </c>
      <c r="P4597">
        <v>1</v>
      </c>
      <c r="Q4597" t="s">
        <v>7881</v>
      </c>
    </row>
    <row r="4598" spans="1:17" x14ac:dyDescent="0.25">
      <c r="A4598" t="s">
        <v>5654</v>
      </c>
      <c r="B4598" s="1">
        <v>41516</v>
      </c>
      <c r="C4598" t="s">
        <v>4129</v>
      </c>
      <c r="D4598" t="s">
        <v>101</v>
      </c>
      <c r="E4598" t="s">
        <v>471</v>
      </c>
      <c r="F4598" t="s">
        <v>1457</v>
      </c>
      <c r="G4598" t="s">
        <v>41</v>
      </c>
      <c r="H4598" t="s">
        <v>31</v>
      </c>
      <c r="I4598" t="s">
        <v>54</v>
      </c>
      <c r="J4598" t="s">
        <v>34</v>
      </c>
      <c r="K4598" t="s">
        <v>97</v>
      </c>
      <c r="L4598" t="s">
        <v>1474</v>
      </c>
      <c r="M4598" s="2">
        <v>0.1</v>
      </c>
      <c r="N4598" s="3">
        <v>374</v>
      </c>
      <c r="O4598" s="3">
        <v>42</v>
      </c>
      <c r="P4598">
        <v>3</v>
      </c>
      <c r="Q4598" t="s">
        <v>7880</v>
      </c>
    </row>
    <row r="4599" spans="1:17" x14ac:dyDescent="0.25">
      <c r="A4599" t="s">
        <v>5654</v>
      </c>
      <c r="B4599" s="1">
        <v>41516</v>
      </c>
      <c r="C4599" t="s">
        <v>4129</v>
      </c>
      <c r="D4599" t="s">
        <v>101</v>
      </c>
      <c r="E4599" t="s">
        <v>471</v>
      </c>
      <c r="F4599" t="s">
        <v>1457</v>
      </c>
      <c r="G4599" t="s">
        <v>41</v>
      </c>
      <c r="H4599" t="s">
        <v>31</v>
      </c>
      <c r="I4599" t="s">
        <v>54</v>
      </c>
      <c r="J4599" t="s">
        <v>24</v>
      </c>
      <c r="K4599" t="s">
        <v>78</v>
      </c>
      <c r="L4599" t="s">
        <v>2878</v>
      </c>
      <c r="M4599" s="2">
        <v>0</v>
      </c>
      <c r="N4599" s="3">
        <v>8</v>
      </c>
      <c r="O4599" s="3">
        <v>1</v>
      </c>
      <c r="P4599">
        <v>2</v>
      </c>
      <c r="Q4599" t="s">
        <v>7880</v>
      </c>
    </row>
    <row r="4600" spans="1:17" x14ac:dyDescent="0.25">
      <c r="A4600" t="s">
        <v>5654</v>
      </c>
      <c r="B4600" s="1">
        <v>41516</v>
      </c>
      <c r="C4600" t="s">
        <v>4129</v>
      </c>
      <c r="D4600" t="s">
        <v>101</v>
      </c>
      <c r="E4600" t="s">
        <v>471</v>
      </c>
      <c r="F4600" t="s">
        <v>1457</v>
      </c>
      <c r="G4600" t="s">
        <v>41</v>
      </c>
      <c r="H4600" t="s">
        <v>31</v>
      </c>
      <c r="I4600" t="s">
        <v>54</v>
      </c>
      <c r="J4600" t="s">
        <v>24</v>
      </c>
      <c r="K4600" t="s">
        <v>25</v>
      </c>
      <c r="L4600" t="s">
        <v>4627</v>
      </c>
      <c r="M4600" s="2">
        <v>0</v>
      </c>
      <c r="N4600" s="3">
        <v>42</v>
      </c>
      <c r="O4600" s="3">
        <v>17</v>
      </c>
      <c r="P4600">
        <v>2</v>
      </c>
      <c r="Q4600" t="s">
        <v>7880</v>
      </c>
    </row>
    <row r="4601" spans="1:17" x14ac:dyDescent="0.25">
      <c r="A4601" t="s">
        <v>5655</v>
      </c>
      <c r="B4601" s="1">
        <v>41516</v>
      </c>
      <c r="C4601" t="s">
        <v>5656</v>
      </c>
      <c r="D4601" t="s">
        <v>101</v>
      </c>
      <c r="E4601" t="s">
        <v>580</v>
      </c>
      <c r="F4601" t="s">
        <v>2739</v>
      </c>
      <c r="G4601" t="s">
        <v>41</v>
      </c>
      <c r="H4601" t="s">
        <v>47</v>
      </c>
      <c r="I4601" t="s">
        <v>32</v>
      </c>
      <c r="J4601" t="s">
        <v>24</v>
      </c>
      <c r="K4601" t="s">
        <v>43</v>
      </c>
      <c r="L4601" t="s">
        <v>1780</v>
      </c>
      <c r="M4601" s="2">
        <v>0</v>
      </c>
      <c r="N4601" s="3">
        <v>91</v>
      </c>
      <c r="O4601" s="3">
        <v>31</v>
      </c>
      <c r="P4601">
        <v>3</v>
      </c>
      <c r="Q4601" t="s">
        <v>7880</v>
      </c>
    </row>
    <row r="4602" spans="1:17" x14ac:dyDescent="0.25">
      <c r="A4602" t="s">
        <v>5655</v>
      </c>
      <c r="B4602" s="1">
        <v>41516</v>
      </c>
      <c r="C4602" t="s">
        <v>5656</v>
      </c>
      <c r="D4602" t="s">
        <v>101</v>
      </c>
      <c r="E4602" t="s">
        <v>580</v>
      </c>
      <c r="F4602" t="s">
        <v>2739</v>
      </c>
      <c r="G4602" t="s">
        <v>41</v>
      </c>
      <c r="H4602" t="s">
        <v>47</v>
      </c>
      <c r="I4602" t="s">
        <v>32</v>
      </c>
      <c r="J4602" t="s">
        <v>24</v>
      </c>
      <c r="K4602" t="s">
        <v>43</v>
      </c>
      <c r="L4602" t="s">
        <v>1616</v>
      </c>
      <c r="M4602" s="2">
        <v>0</v>
      </c>
      <c r="N4602" s="3">
        <v>62</v>
      </c>
      <c r="O4602" s="3">
        <v>20</v>
      </c>
      <c r="P4602">
        <v>4</v>
      </c>
      <c r="Q4602" t="s">
        <v>7880</v>
      </c>
    </row>
    <row r="4603" spans="1:17" x14ac:dyDescent="0.25">
      <c r="A4603" t="s">
        <v>5655</v>
      </c>
      <c r="B4603" s="1">
        <v>41516</v>
      </c>
      <c r="C4603" t="s">
        <v>5656</v>
      </c>
      <c r="D4603" t="s">
        <v>101</v>
      </c>
      <c r="E4603" t="s">
        <v>580</v>
      </c>
      <c r="F4603" t="s">
        <v>2739</v>
      </c>
      <c r="G4603" t="s">
        <v>41</v>
      </c>
      <c r="H4603" t="s">
        <v>47</v>
      </c>
      <c r="I4603" t="s">
        <v>32</v>
      </c>
      <c r="J4603" t="s">
        <v>24</v>
      </c>
      <c r="K4603" t="s">
        <v>43</v>
      </c>
      <c r="L4603" t="s">
        <v>55</v>
      </c>
      <c r="M4603" s="2">
        <v>0</v>
      </c>
      <c r="N4603" s="3">
        <v>135</v>
      </c>
      <c r="O4603" s="3">
        <v>62</v>
      </c>
      <c r="P4603">
        <v>5</v>
      </c>
      <c r="Q4603" t="s">
        <v>7880</v>
      </c>
    </row>
    <row r="4604" spans="1:17" x14ac:dyDescent="0.25">
      <c r="A4604" t="s">
        <v>5655</v>
      </c>
      <c r="B4604" s="1">
        <v>41516</v>
      </c>
      <c r="C4604" t="s">
        <v>5656</v>
      </c>
      <c r="D4604" t="s">
        <v>101</v>
      </c>
      <c r="E4604" t="s">
        <v>580</v>
      </c>
      <c r="F4604" t="s">
        <v>2739</v>
      </c>
      <c r="G4604" t="s">
        <v>41</v>
      </c>
      <c r="H4604" t="s">
        <v>47</v>
      </c>
      <c r="I4604" t="s">
        <v>32</v>
      </c>
      <c r="J4604" t="s">
        <v>24</v>
      </c>
      <c r="K4604" t="s">
        <v>43</v>
      </c>
      <c r="L4604" t="s">
        <v>592</v>
      </c>
      <c r="M4604" s="2">
        <v>0</v>
      </c>
      <c r="N4604" s="3">
        <v>88</v>
      </c>
      <c r="O4604" s="3">
        <v>18</v>
      </c>
      <c r="P4604">
        <v>6</v>
      </c>
      <c r="Q4604" t="s">
        <v>7880</v>
      </c>
    </row>
    <row r="4605" spans="1:17" x14ac:dyDescent="0.25">
      <c r="A4605" t="s">
        <v>5655</v>
      </c>
      <c r="B4605" s="1">
        <v>41516</v>
      </c>
      <c r="C4605" t="s">
        <v>5656</v>
      </c>
      <c r="D4605" t="s">
        <v>101</v>
      </c>
      <c r="E4605" t="s">
        <v>580</v>
      </c>
      <c r="F4605" t="s">
        <v>2739</v>
      </c>
      <c r="G4605" t="s">
        <v>41</v>
      </c>
      <c r="H4605" t="s">
        <v>47</v>
      </c>
      <c r="I4605" t="s">
        <v>32</v>
      </c>
      <c r="J4605" t="s">
        <v>24</v>
      </c>
      <c r="K4605" t="s">
        <v>63</v>
      </c>
      <c r="L4605" t="s">
        <v>2888</v>
      </c>
      <c r="M4605" s="2">
        <v>0</v>
      </c>
      <c r="N4605" s="3">
        <v>77</v>
      </c>
      <c r="O4605" s="3">
        <v>31</v>
      </c>
      <c r="P4605">
        <v>4</v>
      </c>
      <c r="Q4605" t="s">
        <v>7881</v>
      </c>
    </row>
    <row r="4606" spans="1:17" x14ac:dyDescent="0.25">
      <c r="A4606" t="s">
        <v>5655</v>
      </c>
      <c r="B4606" s="1">
        <v>41516</v>
      </c>
      <c r="C4606" t="s">
        <v>5656</v>
      </c>
      <c r="D4606" t="s">
        <v>101</v>
      </c>
      <c r="E4606" t="s">
        <v>580</v>
      </c>
      <c r="F4606" t="s">
        <v>2739</v>
      </c>
      <c r="G4606" t="s">
        <v>41</v>
      </c>
      <c r="H4606" t="s">
        <v>47</v>
      </c>
      <c r="I4606" t="s">
        <v>32</v>
      </c>
      <c r="J4606" t="s">
        <v>24</v>
      </c>
      <c r="K4606" t="s">
        <v>91</v>
      </c>
      <c r="L4606" t="s">
        <v>212</v>
      </c>
      <c r="M4606" s="2">
        <v>0</v>
      </c>
      <c r="N4606" s="3">
        <v>32</v>
      </c>
      <c r="O4606" s="3">
        <v>5</v>
      </c>
      <c r="P4606">
        <v>3</v>
      </c>
      <c r="Q4606" t="s">
        <v>7881</v>
      </c>
    </row>
    <row r="4607" spans="1:17" x14ac:dyDescent="0.25">
      <c r="A4607" t="s">
        <v>5655</v>
      </c>
      <c r="B4607" s="1">
        <v>41516</v>
      </c>
      <c r="C4607" t="s">
        <v>5656</v>
      </c>
      <c r="D4607" t="s">
        <v>101</v>
      </c>
      <c r="E4607" t="s">
        <v>580</v>
      </c>
      <c r="F4607" t="s">
        <v>2739</v>
      </c>
      <c r="G4607" t="s">
        <v>41</v>
      </c>
      <c r="H4607" t="s">
        <v>47</v>
      </c>
      <c r="I4607" t="s">
        <v>32</v>
      </c>
      <c r="J4607" t="s">
        <v>24</v>
      </c>
      <c r="K4607" t="s">
        <v>25</v>
      </c>
      <c r="L4607" t="s">
        <v>5657</v>
      </c>
      <c r="M4607" s="2">
        <v>0</v>
      </c>
      <c r="N4607" s="3">
        <v>54</v>
      </c>
      <c r="O4607" s="3">
        <v>17</v>
      </c>
      <c r="P4607">
        <v>3</v>
      </c>
      <c r="Q4607" t="s">
        <v>7880</v>
      </c>
    </row>
    <row r="4608" spans="1:17" x14ac:dyDescent="0.25">
      <c r="A4608" t="s">
        <v>5655</v>
      </c>
      <c r="B4608" s="1">
        <v>41516</v>
      </c>
      <c r="C4608" t="s">
        <v>5656</v>
      </c>
      <c r="D4608" t="s">
        <v>101</v>
      </c>
      <c r="E4608" t="s">
        <v>580</v>
      </c>
      <c r="F4608" t="s">
        <v>2739</v>
      </c>
      <c r="G4608" t="s">
        <v>41</v>
      </c>
      <c r="H4608" t="s">
        <v>47</v>
      </c>
      <c r="I4608" t="s">
        <v>32</v>
      </c>
      <c r="J4608" t="s">
        <v>107</v>
      </c>
      <c r="K4608" t="s">
        <v>108</v>
      </c>
      <c r="L4608" t="s">
        <v>288</v>
      </c>
      <c r="M4608" s="2">
        <v>0</v>
      </c>
      <c r="N4608" s="3">
        <v>254</v>
      </c>
      <c r="O4608" s="3">
        <v>89</v>
      </c>
      <c r="P4608">
        <v>3</v>
      </c>
      <c r="Q4608" t="s">
        <v>7880</v>
      </c>
    </row>
    <row r="4609" spans="1:17" x14ac:dyDescent="0.25">
      <c r="A4609" t="s">
        <v>5658</v>
      </c>
      <c r="B4609" s="1">
        <v>41516</v>
      </c>
      <c r="C4609" t="s">
        <v>1923</v>
      </c>
      <c r="D4609" t="s">
        <v>73</v>
      </c>
      <c r="E4609" t="s">
        <v>984</v>
      </c>
      <c r="F4609" t="s">
        <v>985</v>
      </c>
      <c r="G4609" t="s">
        <v>76</v>
      </c>
      <c r="H4609" t="s">
        <v>31</v>
      </c>
      <c r="I4609" t="s">
        <v>22</v>
      </c>
      <c r="J4609" t="s">
        <v>24</v>
      </c>
      <c r="K4609" t="s">
        <v>50</v>
      </c>
      <c r="L4609" t="s">
        <v>986</v>
      </c>
      <c r="M4609" s="2">
        <v>0.4</v>
      </c>
      <c r="N4609" s="3">
        <v>425</v>
      </c>
      <c r="O4609" s="3">
        <v>-99</v>
      </c>
      <c r="P4609">
        <v>5</v>
      </c>
      <c r="Q4609" t="s">
        <v>7880</v>
      </c>
    </row>
    <row r="4610" spans="1:17" x14ac:dyDescent="0.25">
      <c r="A4610" t="s">
        <v>5659</v>
      </c>
      <c r="B4610" s="1">
        <v>41517</v>
      </c>
      <c r="C4610" t="s">
        <v>1564</v>
      </c>
      <c r="D4610" t="s">
        <v>73</v>
      </c>
      <c r="E4610" t="s">
        <v>652</v>
      </c>
      <c r="F4610" t="s">
        <v>1191</v>
      </c>
      <c r="G4610" t="s">
        <v>76</v>
      </c>
      <c r="H4610" t="s">
        <v>31</v>
      </c>
      <c r="I4610" t="s">
        <v>22</v>
      </c>
      <c r="J4610" t="s">
        <v>24</v>
      </c>
      <c r="K4610" t="s">
        <v>25</v>
      </c>
      <c r="L4610" t="s">
        <v>949</v>
      </c>
      <c r="M4610" s="2">
        <v>0</v>
      </c>
      <c r="N4610" s="3">
        <v>31</v>
      </c>
      <c r="O4610" s="3">
        <v>7</v>
      </c>
      <c r="P4610">
        <v>1</v>
      </c>
      <c r="Q4610" t="s">
        <v>7881</v>
      </c>
    </row>
    <row r="4611" spans="1:17" x14ac:dyDescent="0.25">
      <c r="A4611" t="s">
        <v>5659</v>
      </c>
      <c r="B4611" s="1">
        <v>41517</v>
      </c>
      <c r="C4611" t="s">
        <v>1564</v>
      </c>
      <c r="D4611" t="s">
        <v>73</v>
      </c>
      <c r="E4611" t="s">
        <v>652</v>
      </c>
      <c r="F4611" t="s">
        <v>1191</v>
      </c>
      <c r="G4611" t="s">
        <v>76</v>
      </c>
      <c r="H4611" t="s">
        <v>31</v>
      </c>
      <c r="I4611" t="s">
        <v>22</v>
      </c>
      <c r="J4611" t="s">
        <v>107</v>
      </c>
      <c r="K4611" t="s">
        <v>147</v>
      </c>
      <c r="L4611" t="s">
        <v>3448</v>
      </c>
      <c r="M4611" s="2">
        <v>0</v>
      </c>
      <c r="N4611" s="3">
        <v>600</v>
      </c>
      <c r="O4611" s="3">
        <v>240</v>
      </c>
      <c r="P4611">
        <v>2</v>
      </c>
      <c r="Q4611" t="s">
        <v>7880</v>
      </c>
    </row>
    <row r="4612" spans="1:17" x14ac:dyDescent="0.25">
      <c r="A4612" t="s">
        <v>5660</v>
      </c>
      <c r="B4612" s="1">
        <v>41517</v>
      </c>
      <c r="C4612" t="s">
        <v>3294</v>
      </c>
      <c r="D4612" t="s">
        <v>101</v>
      </c>
      <c r="E4612" t="s">
        <v>102</v>
      </c>
      <c r="F4612" t="s">
        <v>5661</v>
      </c>
      <c r="G4612" t="s">
        <v>41</v>
      </c>
      <c r="H4612" t="s">
        <v>47</v>
      </c>
      <c r="I4612" t="s">
        <v>54</v>
      </c>
      <c r="J4612" t="s">
        <v>34</v>
      </c>
      <c r="K4612" t="s">
        <v>97</v>
      </c>
      <c r="L4612" t="s">
        <v>2982</v>
      </c>
      <c r="M4612" s="2">
        <v>0.1</v>
      </c>
      <c r="N4612" s="3">
        <v>299</v>
      </c>
      <c r="O4612" s="3">
        <v>46</v>
      </c>
      <c r="P4612">
        <v>2</v>
      </c>
      <c r="Q4612" t="s">
        <v>7880</v>
      </c>
    </row>
    <row r="4613" spans="1:17" x14ac:dyDescent="0.25">
      <c r="A4613" t="s">
        <v>5660</v>
      </c>
      <c r="B4613" s="1">
        <v>41517</v>
      </c>
      <c r="C4613" t="s">
        <v>3294</v>
      </c>
      <c r="D4613" t="s">
        <v>101</v>
      </c>
      <c r="E4613" t="s">
        <v>102</v>
      </c>
      <c r="F4613" t="s">
        <v>5661</v>
      </c>
      <c r="G4613" t="s">
        <v>41</v>
      </c>
      <c r="H4613" t="s">
        <v>47</v>
      </c>
      <c r="I4613" t="s">
        <v>54</v>
      </c>
      <c r="J4613" t="s">
        <v>34</v>
      </c>
      <c r="K4613" t="s">
        <v>97</v>
      </c>
      <c r="L4613" t="s">
        <v>1474</v>
      </c>
      <c r="M4613" s="2">
        <v>0.1</v>
      </c>
      <c r="N4613" s="3">
        <v>249</v>
      </c>
      <c r="O4613" s="3">
        <v>28</v>
      </c>
      <c r="P4613">
        <v>2</v>
      </c>
      <c r="Q4613" t="s">
        <v>7880</v>
      </c>
    </row>
    <row r="4614" spans="1:17" x14ac:dyDescent="0.25">
      <c r="A4614" t="s">
        <v>5660</v>
      </c>
      <c r="B4614" s="1">
        <v>41517</v>
      </c>
      <c r="C4614" t="s">
        <v>3294</v>
      </c>
      <c r="D4614" t="s">
        <v>101</v>
      </c>
      <c r="E4614" t="s">
        <v>102</v>
      </c>
      <c r="F4614" t="s">
        <v>5661</v>
      </c>
      <c r="G4614" t="s">
        <v>41</v>
      </c>
      <c r="H4614" t="s">
        <v>47</v>
      </c>
      <c r="I4614" t="s">
        <v>54</v>
      </c>
      <c r="J4614" t="s">
        <v>24</v>
      </c>
      <c r="K4614" t="s">
        <v>43</v>
      </c>
      <c r="L4614" t="s">
        <v>2188</v>
      </c>
      <c r="M4614" s="2">
        <v>0</v>
      </c>
      <c r="N4614" s="3">
        <v>119</v>
      </c>
      <c r="O4614" s="3">
        <v>50</v>
      </c>
      <c r="P4614">
        <v>6</v>
      </c>
      <c r="Q4614" t="s">
        <v>7881</v>
      </c>
    </row>
    <row r="4615" spans="1:17" x14ac:dyDescent="0.25">
      <c r="A4615" t="s">
        <v>5660</v>
      </c>
      <c r="B4615" s="1">
        <v>41517</v>
      </c>
      <c r="C4615" t="s">
        <v>3294</v>
      </c>
      <c r="D4615" t="s">
        <v>101</v>
      </c>
      <c r="E4615" t="s">
        <v>102</v>
      </c>
      <c r="F4615" t="s">
        <v>5661</v>
      </c>
      <c r="G4615" t="s">
        <v>41</v>
      </c>
      <c r="H4615" t="s">
        <v>47</v>
      </c>
      <c r="I4615" t="s">
        <v>54</v>
      </c>
      <c r="J4615" t="s">
        <v>24</v>
      </c>
      <c r="K4615" t="s">
        <v>63</v>
      </c>
      <c r="L4615" t="s">
        <v>5662</v>
      </c>
      <c r="M4615" s="2">
        <v>0</v>
      </c>
      <c r="N4615" s="3">
        <v>121</v>
      </c>
      <c r="O4615" s="3">
        <v>6</v>
      </c>
      <c r="P4615">
        <v>9</v>
      </c>
      <c r="Q4615" t="s">
        <v>7881</v>
      </c>
    </row>
    <row r="4616" spans="1:17" x14ac:dyDescent="0.25">
      <c r="A4616" t="s">
        <v>5660</v>
      </c>
      <c r="B4616" s="1">
        <v>41517</v>
      </c>
      <c r="C4616" t="s">
        <v>3294</v>
      </c>
      <c r="D4616" t="s">
        <v>101</v>
      </c>
      <c r="E4616" t="s">
        <v>102</v>
      </c>
      <c r="F4616" t="s">
        <v>5661</v>
      </c>
      <c r="G4616" t="s">
        <v>41</v>
      </c>
      <c r="H4616" t="s">
        <v>47</v>
      </c>
      <c r="I4616" t="s">
        <v>54</v>
      </c>
      <c r="J4616" t="s">
        <v>24</v>
      </c>
      <c r="K4616" t="s">
        <v>91</v>
      </c>
      <c r="L4616" t="s">
        <v>4806</v>
      </c>
      <c r="M4616" s="2">
        <v>0</v>
      </c>
      <c r="N4616" s="3">
        <v>34</v>
      </c>
      <c r="O4616" s="3">
        <v>4</v>
      </c>
      <c r="P4616">
        <v>3</v>
      </c>
      <c r="Q4616" t="s">
        <v>7881</v>
      </c>
    </row>
    <row r="4617" spans="1:17" x14ac:dyDescent="0.25">
      <c r="A4617" t="s">
        <v>5660</v>
      </c>
      <c r="B4617" s="1">
        <v>41517</v>
      </c>
      <c r="C4617" t="s">
        <v>3294</v>
      </c>
      <c r="D4617" t="s">
        <v>101</v>
      </c>
      <c r="E4617" t="s">
        <v>102</v>
      </c>
      <c r="F4617" t="s">
        <v>5661</v>
      </c>
      <c r="G4617" t="s">
        <v>41</v>
      </c>
      <c r="H4617" t="s">
        <v>47</v>
      </c>
      <c r="I4617" t="s">
        <v>54</v>
      </c>
      <c r="J4617" t="s">
        <v>24</v>
      </c>
      <c r="K4617" t="s">
        <v>25</v>
      </c>
      <c r="L4617" t="s">
        <v>583</v>
      </c>
      <c r="M4617" s="2">
        <v>0</v>
      </c>
      <c r="N4617" s="3">
        <v>193</v>
      </c>
      <c r="O4617" s="3">
        <v>8</v>
      </c>
      <c r="P4617">
        <v>4</v>
      </c>
      <c r="Q4617" t="s">
        <v>7881</v>
      </c>
    </row>
    <row r="4618" spans="1:17" x14ac:dyDescent="0.25">
      <c r="A4618" t="s">
        <v>5660</v>
      </c>
      <c r="B4618" s="1">
        <v>41517</v>
      </c>
      <c r="C4618" t="s">
        <v>3294</v>
      </c>
      <c r="D4618" t="s">
        <v>101</v>
      </c>
      <c r="E4618" t="s">
        <v>102</v>
      </c>
      <c r="F4618" t="s">
        <v>5661</v>
      </c>
      <c r="G4618" t="s">
        <v>41</v>
      </c>
      <c r="H4618" t="s">
        <v>47</v>
      </c>
      <c r="I4618" t="s">
        <v>54</v>
      </c>
      <c r="J4618" t="s">
        <v>24</v>
      </c>
      <c r="K4618" t="s">
        <v>50</v>
      </c>
      <c r="L4618" t="s">
        <v>2962</v>
      </c>
      <c r="M4618" s="2">
        <v>0.1</v>
      </c>
      <c r="N4618" s="3">
        <v>1527</v>
      </c>
      <c r="O4618" s="3">
        <v>475</v>
      </c>
      <c r="P4618">
        <v>8</v>
      </c>
      <c r="Q4618" t="s">
        <v>7881</v>
      </c>
    </row>
    <row r="4619" spans="1:17" x14ac:dyDescent="0.25">
      <c r="A4619" t="s">
        <v>5660</v>
      </c>
      <c r="B4619" s="1">
        <v>41517</v>
      </c>
      <c r="C4619" t="s">
        <v>3294</v>
      </c>
      <c r="D4619" t="s">
        <v>101</v>
      </c>
      <c r="E4619" t="s">
        <v>102</v>
      </c>
      <c r="F4619" t="s">
        <v>5661</v>
      </c>
      <c r="G4619" t="s">
        <v>41</v>
      </c>
      <c r="H4619" t="s">
        <v>47</v>
      </c>
      <c r="I4619" t="s">
        <v>54</v>
      </c>
      <c r="J4619" t="s">
        <v>107</v>
      </c>
      <c r="K4619" t="s">
        <v>108</v>
      </c>
      <c r="L4619" t="s">
        <v>5663</v>
      </c>
      <c r="M4619" s="2">
        <v>0</v>
      </c>
      <c r="N4619" s="3">
        <v>795</v>
      </c>
      <c r="O4619" s="3">
        <v>175</v>
      </c>
      <c r="P4619">
        <v>3</v>
      </c>
      <c r="Q4619" t="s">
        <v>7881</v>
      </c>
    </row>
    <row r="4620" spans="1:17" x14ac:dyDescent="0.25">
      <c r="A4620" t="s">
        <v>5660</v>
      </c>
      <c r="B4620" s="1">
        <v>41517</v>
      </c>
      <c r="C4620" t="s">
        <v>3294</v>
      </c>
      <c r="D4620" t="s">
        <v>101</v>
      </c>
      <c r="E4620" t="s">
        <v>102</v>
      </c>
      <c r="F4620" t="s">
        <v>5661</v>
      </c>
      <c r="G4620" t="s">
        <v>41</v>
      </c>
      <c r="H4620" t="s">
        <v>47</v>
      </c>
      <c r="I4620" t="s">
        <v>54</v>
      </c>
      <c r="J4620" t="s">
        <v>107</v>
      </c>
      <c r="K4620" t="s">
        <v>136</v>
      </c>
      <c r="L4620" t="s">
        <v>3383</v>
      </c>
      <c r="M4620" s="2">
        <v>0</v>
      </c>
      <c r="N4620" s="3">
        <v>1502</v>
      </c>
      <c r="O4620" s="3">
        <v>225</v>
      </c>
      <c r="P4620">
        <v>9</v>
      </c>
      <c r="Q4620" t="s">
        <v>7881</v>
      </c>
    </row>
    <row r="4621" spans="1:17" x14ac:dyDescent="0.25">
      <c r="A4621" t="s">
        <v>5664</v>
      </c>
      <c r="B4621" s="1">
        <v>41517</v>
      </c>
      <c r="C4621" t="s">
        <v>3231</v>
      </c>
      <c r="D4621" t="s">
        <v>38</v>
      </c>
      <c r="E4621" t="s">
        <v>178</v>
      </c>
      <c r="F4621" t="s">
        <v>5665</v>
      </c>
      <c r="G4621" t="s">
        <v>41</v>
      </c>
      <c r="H4621" t="s">
        <v>47</v>
      </c>
      <c r="I4621" t="s">
        <v>32</v>
      </c>
      <c r="J4621" t="s">
        <v>24</v>
      </c>
      <c r="K4621" t="s">
        <v>78</v>
      </c>
      <c r="L4621" t="s">
        <v>232</v>
      </c>
      <c r="M4621" s="2">
        <v>0</v>
      </c>
      <c r="N4621" s="3">
        <v>26</v>
      </c>
      <c r="O4621" s="3">
        <v>11</v>
      </c>
      <c r="P4621">
        <v>2</v>
      </c>
      <c r="Q4621" t="s">
        <v>7880</v>
      </c>
    </row>
    <row r="4622" spans="1:17" x14ac:dyDescent="0.25">
      <c r="A4622" t="s">
        <v>5666</v>
      </c>
      <c r="B4622" s="1">
        <v>41519</v>
      </c>
      <c r="C4622" t="s">
        <v>3151</v>
      </c>
      <c r="D4622" t="s">
        <v>86</v>
      </c>
      <c r="E4622" t="s">
        <v>156</v>
      </c>
      <c r="F4622" t="s">
        <v>1858</v>
      </c>
      <c r="G4622" t="s">
        <v>76</v>
      </c>
      <c r="H4622" t="s">
        <v>31</v>
      </c>
      <c r="I4622" t="s">
        <v>54</v>
      </c>
      <c r="J4622" t="s">
        <v>34</v>
      </c>
      <c r="K4622" t="s">
        <v>218</v>
      </c>
      <c r="L4622" t="s">
        <v>3996</v>
      </c>
      <c r="M4622" s="2">
        <v>0</v>
      </c>
      <c r="N4622" s="3">
        <v>103</v>
      </c>
      <c r="O4622" s="3">
        <v>50</v>
      </c>
      <c r="P4622">
        <v>2</v>
      </c>
      <c r="Q4622" t="s">
        <v>7881</v>
      </c>
    </row>
    <row r="4623" spans="1:17" x14ac:dyDescent="0.25">
      <c r="A4623" t="s">
        <v>5667</v>
      </c>
      <c r="B4623" s="1">
        <v>41519</v>
      </c>
      <c r="C4623" t="s">
        <v>1268</v>
      </c>
      <c r="D4623" t="s">
        <v>101</v>
      </c>
      <c r="E4623" t="s">
        <v>183</v>
      </c>
      <c r="F4623" t="s">
        <v>2462</v>
      </c>
      <c r="G4623" t="s">
        <v>41</v>
      </c>
      <c r="H4623" t="s">
        <v>31</v>
      </c>
      <c r="I4623" t="s">
        <v>54</v>
      </c>
      <c r="J4623" t="s">
        <v>34</v>
      </c>
      <c r="K4623" t="s">
        <v>97</v>
      </c>
      <c r="L4623" t="s">
        <v>1505</v>
      </c>
      <c r="M4623" s="2">
        <v>0.1</v>
      </c>
      <c r="N4623" s="3">
        <v>215</v>
      </c>
      <c r="O4623" s="3">
        <v>17</v>
      </c>
      <c r="P4623">
        <v>3</v>
      </c>
      <c r="Q4623" t="s">
        <v>7881</v>
      </c>
    </row>
    <row r="4624" spans="1:17" x14ac:dyDescent="0.25">
      <c r="A4624" t="s">
        <v>5667</v>
      </c>
      <c r="B4624" s="1">
        <v>41519</v>
      </c>
      <c r="C4624" t="s">
        <v>1268</v>
      </c>
      <c r="D4624" t="s">
        <v>101</v>
      </c>
      <c r="E4624" t="s">
        <v>183</v>
      </c>
      <c r="F4624" t="s">
        <v>2462</v>
      </c>
      <c r="G4624" t="s">
        <v>41</v>
      </c>
      <c r="H4624" t="s">
        <v>31</v>
      </c>
      <c r="I4624" t="s">
        <v>54</v>
      </c>
      <c r="J4624" t="s">
        <v>24</v>
      </c>
      <c r="K4624" t="s">
        <v>145</v>
      </c>
      <c r="L4624" t="s">
        <v>5000</v>
      </c>
      <c r="M4624" s="2">
        <v>0</v>
      </c>
      <c r="N4624" s="3">
        <v>28</v>
      </c>
      <c r="O4624" s="3">
        <v>11</v>
      </c>
      <c r="P4624">
        <v>1</v>
      </c>
      <c r="Q4624" t="s">
        <v>7881</v>
      </c>
    </row>
    <row r="4625" spans="1:17" x14ac:dyDescent="0.25">
      <c r="A4625" t="s">
        <v>5668</v>
      </c>
      <c r="B4625" s="1">
        <v>41519</v>
      </c>
      <c r="C4625" t="s">
        <v>2799</v>
      </c>
      <c r="D4625" t="s">
        <v>86</v>
      </c>
      <c r="E4625" t="s">
        <v>708</v>
      </c>
      <c r="F4625" t="s">
        <v>1247</v>
      </c>
      <c r="G4625" t="s">
        <v>76</v>
      </c>
      <c r="H4625" t="s">
        <v>47</v>
      </c>
      <c r="I4625" t="s">
        <v>32</v>
      </c>
      <c r="J4625" t="s">
        <v>24</v>
      </c>
      <c r="K4625" t="s">
        <v>63</v>
      </c>
      <c r="L4625" t="s">
        <v>5669</v>
      </c>
      <c r="M4625" s="2">
        <v>0</v>
      </c>
      <c r="N4625" s="3">
        <v>39</v>
      </c>
      <c r="O4625" s="3">
        <v>18</v>
      </c>
      <c r="P4625">
        <v>2</v>
      </c>
      <c r="Q4625" t="s">
        <v>7880</v>
      </c>
    </row>
    <row r="4626" spans="1:17" x14ac:dyDescent="0.25">
      <c r="A4626" t="s">
        <v>5670</v>
      </c>
      <c r="B4626" s="1">
        <v>41519</v>
      </c>
      <c r="C4626" t="s">
        <v>2803</v>
      </c>
      <c r="D4626" t="s">
        <v>28</v>
      </c>
      <c r="E4626" t="s">
        <v>29</v>
      </c>
      <c r="F4626" t="s">
        <v>5529</v>
      </c>
      <c r="G4626" t="s">
        <v>20</v>
      </c>
      <c r="H4626" t="s">
        <v>47</v>
      </c>
      <c r="I4626" t="s">
        <v>32</v>
      </c>
      <c r="J4626" t="s">
        <v>107</v>
      </c>
      <c r="K4626" t="s">
        <v>147</v>
      </c>
      <c r="L4626" t="s">
        <v>5390</v>
      </c>
      <c r="M4626" s="2">
        <v>0</v>
      </c>
      <c r="N4626" s="3">
        <v>594</v>
      </c>
      <c r="O4626" s="3">
        <v>113</v>
      </c>
      <c r="P4626">
        <v>4</v>
      </c>
      <c r="Q4626" t="s">
        <v>7880</v>
      </c>
    </row>
    <row r="4627" spans="1:17" x14ac:dyDescent="0.25">
      <c r="A4627" t="s">
        <v>5671</v>
      </c>
      <c r="B4627" s="1">
        <v>41520</v>
      </c>
      <c r="C4627" t="s">
        <v>978</v>
      </c>
      <c r="D4627" t="s">
        <v>38</v>
      </c>
      <c r="E4627" t="s">
        <v>178</v>
      </c>
      <c r="F4627" t="s">
        <v>2094</v>
      </c>
      <c r="G4627" t="s">
        <v>41</v>
      </c>
      <c r="H4627" t="s">
        <v>31</v>
      </c>
      <c r="I4627" t="s">
        <v>22</v>
      </c>
      <c r="J4627" t="s">
        <v>24</v>
      </c>
      <c r="K4627" t="s">
        <v>91</v>
      </c>
      <c r="L4627" t="s">
        <v>2287</v>
      </c>
      <c r="M4627" s="2">
        <v>0</v>
      </c>
      <c r="N4627" s="3">
        <v>34</v>
      </c>
      <c r="O4627" s="3">
        <v>8</v>
      </c>
      <c r="P4627">
        <v>3</v>
      </c>
      <c r="Q4627" t="s">
        <v>7881</v>
      </c>
    </row>
    <row r="4628" spans="1:17" x14ac:dyDescent="0.25">
      <c r="A4628" t="s">
        <v>5672</v>
      </c>
      <c r="B4628" s="1">
        <v>41520</v>
      </c>
      <c r="C4628" t="s">
        <v>3721</v>
      </c>
      <c r="D4628" t="s">
        <v>38</v>
      </c>
      <c r="E4628" t="s">
        <v>178</v>
      </c>
      <c r="F4628" t="s">
        <v>3026</v>
      </c>
      <c r="G4628" t="s">
        <v>41</v>
      </c>
      <c r="H4628" t="s">
        <v>21</v>
      </c>
      <c r="I4628" t="s">
        <v>22</v>
      </c>
      <c r="J4628" t="s">
        <v>24</v>
      </c>
      <c r="K4628" t="s">
        <v>141</v>
      </c>
      <c r="L4628" t="s">
        <v>5673</v>
      </c>
      <c r="M4628" s="2">
        <v>0.1</v>
      </c>
      <c r="N4628" s="3">
        <v>3156</v>
      </c>
      <c r="O4628" s="3">
        <v>35</v>
      </c>
      <c r="P4628">
        <v>7</v>
      </c>
      <c r="Q4628" t="s">
        <v>7880</v>
      </c>
    </row>
    <row r="4629" spans="1:17" x14ac:dyDescent="0.25">
      <c r="A4629" t="s">
        <v>5672</v>
      </c>
      <c r="B4629" s="1">
        <v>41520</v>
      </c>
      <c r="C4629" t="s">
        <v>3721</v>
      </c>
      <c r="D4629" t="s">
        <v>38</v>
      </c>
      <c r="E4629" t="s">
        <v>178</v>
      </c>
      <c r="F4629" t="s">
        <v>3026</v>
      </c>
      <c r="G4629" t="s">
        <v>41</v>
      </c>
      <c r="H4629" t="s">
        <v>21</v>
      </c>
      <c r="I4629" t="s">
        <v>22</v>
      </c>
      <c r="J4629" t="s">
        <v>24</v>
      </c>
      <c r="K4629" t="s">
        <v>63</v>
      </c>
      <c r="L4629" t="s">
        <v>465</v>
      </c>
      <c r="M4629" s="2">
        <v>0</v>
      </c>
      <c r="N4629" s="3">
        <v>38</v>
      </c>
      <c r="O4629" s="3">
        <v>19</v>
      </c>
      <c r="P4629">
        <v>2</v>
      </c>
      <c r="Q4629" t="s">
        <v>7880</v>
      </c>
    </row>
    <row r="4630" spans="1:17" x14ac:dyDescent="0.25">
      <c r="A4630" t="s">
        <v>5674</v>
      </c>
      <c r="B4630" s="1">
        <v>41520</v>
      </c>
      <c r="C4630" t="s">
        <v>886</v>
      </c>
      <c r="D4630" t="s">
        <v>28</v>
      </c>
      <c r="E4630" t="s">
        <v>29</v>
      </c>
      <c r="F4630" t="s">
        <v>46</v>
      </c>
      <c r="G4630" t="s">
        <v>20</v>
      </c>
      <c r="H4630" t="s">
        <v>31</v>
      </c>
      <c r="I4630" t="s">
        <v>22</v>
      </c>
      <c r="J4630" t="s">
        <v>24</v>
      </c>
      <c r="K4630" t="s">
        <v>78</v>
      </c>
      <c r="L4630" t="s">
        <v>192</v>
      </c>
      <c r="M4630" s="2">
        <v>0.5</v>
      </c>
      <c r="N4630" s="3">
        <v>9</v>
      </c>
      <c r="O4630" s="3">
        <v>-9</v>
      </c>
      <c r="P4630">
        <v>3</v>
      </c>
      <c r="Q4630" t="s">
        <v>7880</v>
      </c>
    </row>
    <row r="4631" spans="1:17" x14ac:dyDescent="0.25">
      <c r="A4631" t="s">
        <v>5674</v>
      </c>
      <c r="B4631" s="1">
        <v>41520</v>
      </c>
      <c r="C4631" t="s">
        <v>886</v>
      </c>
      <c r="D4631" t="s">
        <v>28</v>
      </c>
      <c r="E4631" t="s">
        <v>29</v>
      </c>
      <c r="F4631" t="s">
        <v>46</v>
      </c>
      <c r="G4631" t="s">
        <v>20</v>
      </c>
      <c r="H4631" t="s">
        <v>31</v>
      </c>
      <c r="I4631" t="s">
        <v>22</v>
      </c>
      <c r="J4631" t="s">
        <v>107</v>
      </c>
      <c r="K4631" t="s">
        <v>136</v>
      </c>
      <c r="L4631" t="s">
        <v>1984</v>
      </c>
      <c r="M4631" s="2">
        <v>0.5</v>
      </c>
      <c r="N4631" s="3">
        <v>110</v>
      </c>
      <c r="O4631" s="3">
        <v>-18</v>
      </c>
      <c r="P4631">
        <v>3</v>
      </c>
      <c r="Q4631" t="s">
        <v>7881</v>
      </c>
    </row>
    <row r="4632" spans="1:17" x14ac:dyDescent="0.25">
      <c r="A4632" t="s">
        <v>5675</v>
      </c>
      <c r="B4632" s="1">
        <v>41520</v>
      </c>
      <c r="C4632" t="s">
        <v>1359</v>
      </c>
      <c r="D4632" t="s">
        <v>101</v>
      </c>
      <c r="E4632" t="s">
        <v>256</v>
      </c>
      <c r="F4632" t="s">
        <v>257</v>
      </c>
      <c r="G4632" t="s">
        <v>41</v>
      </c>
      <c r="H4632" t="s">
        <v>31</v>
      </c>
      <c r="I4632" t="s">
        <v>22</v>
      </c>
      <c r="J4632" t="s">
        <v>24</v>
      </c>
      <c r="K4632" t="s">
        <v>78</v>
      </c>
      <c r="L4632" t="s">
        <v>410</v>
      </c>
      <c r="M4632" s="2">
        <v>0.5</v>
      </c>
      <c r="N4632" s="3">
        <v>23</v>
      </c>
      <c r="O4632" s="3">
        <v>-6</v>
      </c>
      <c r="P4632">
        <v>4</v>
      </c>
      <c r="Q4632" t="s">
        <v>7880</v>
      </c>
    </row>
    <row r="4633" spans="1:17" x14ac:dyDescent="0.25">
      <c r="A4633" t="s">
        <v>5676</v>
      </c>
      <c r="B4633" s="1">
        <v>41520</v>
      </c>
      <c r="C4633" t="s">
        <v>551</v>
      </c>
      <c r="D4633" t="s">
        <v>101</v>
      </c>
      <c r="E4633" t="s">
        <v>1289</v>
      </c>
      <c r="F4633" t="s">
        <v>1290</v>
      </c>
      <c r="G4633" t="s">
        <v>41</v>
      </c>
      <c r="H4633" t="s">
        <v>31</v>
      </c>
      <c r="I4633" t="s">
        <v>32</v>
      </c>
      <c r="J4633" t="s">
        <v>24</v>
      </c>
      <c r="K4633" t="s">
        <v>43</v>
      </c>
      <c r="L4633" t="s">
        <v>70</v>
      </c>
      <c r="M4633" s="2">
        <v>0</v>
      </c>
      <c r="N4633" s="3">
        <v>232</v>
      </c>
      <c r="O4633" s="3">
        <v>60</v>
      </c>
      <c r="P4633">
        <v>5</v>
      </c>
      <c r="Q4633" t="s">
        <v>7881</v>
      </c>
    </row>
    <row r="4634" spans="1:17" x14ac:dyDescent="0.25">
      <c r="A4634" t="s">
        <v>5677</v>
      </c>
      <c r="B4634" s="1">
        <v>41521</v>
      </c>
      <c r="C4634" t="s">
        <v>1986</v>
      </c>
      <c r="D4634" t="s">
        <v>189</v>
      </c>
      <c r="E4634" t="s">
        <v>835</v>
      </c>
      <c r="F4634" t="s">
        <v>835</v>
      </c>
      <c r="G4634" t="s">
        <v>41</v>
      </c>
      <c r="H4634" t="s">
        <v>21</v>
      </c>
      <c r="I4634" t="s">
        <v>22</v>
      </c>
      <c r="J4634" t="s">
        <v>24</v>
      </c>
      <c r="K4634" t="s">
        <v>78</v>
      </c>
      <c r="L4634" t="s">
        <v>3907</v>
      </c>
      <c r="M4634" s="2">
        <v>0</v>
      </c>
      <c r="N4634" s="3">
        <v>27</v>
      </c>
      <c r="O4634" s="3">
        <v>9</v>
      </c>
      <c r="P4634">
        <v>2</v>
      </c>
      <c r="Q4634" t="s">
        <v>7881</v>
      </c>
    </row>
    <row r="4635" spans="1:17" x14ac:dyDescent="0.25">
      <c r="A4635" t="s">
        <v>5677</v>
      </c>
      <c r="B4635" s="1">
        <v>41521</v>
      </c>
      <c r="C4635" t="s">
        <v>1986</v>
      </c>
      <c r="D4635" t="s">
        <v>189</v>
      </c>
      <c r="E4635" t="s">
        <v>835</v>
      </c>
      <c r="F4635" t="s">
        <v>835</v>
      </c>
      <c r="G4635" t="s">
        <v>41</v>
      </c>
      <c r="H4635" t="s">
        <v>21</v>
      </c>
      <c r="I4635" t="s">
        <v>22</v>
      </c>
      <c r="J4635" t="s">
        <v>24</v>
      </c>
      <c r="K4635" t="s">
        <v>145</v>
      </c>
      <c r="L4635" t="s">
        <v>3652</v>
      </c>
      <c r="M4635" s="2">
        <v>0</v>
      </c>
      <c r="N4635" s="3">
        <v>31</v>
      </c>
      <c r="O4635" s="3">
        <v>2</v>
      </c>
      <c r="P4635">
        <v>2</v>
      </c>
      <c r="Q4635" t="s">
        <v>7881</v>
      </c>
    </row>
    <row r="4636" spans="1:17" x14ac:dyDescent="0.25">
      <c r="A4636" t="s">
        <v>5678</v>
      </c>
      <c r="B4636" s="1">
        <v>41521</v>
      </c>
      <c r="C4636" t="s">
        <v>4003</v>
      </c>
      <c r="D4636" t="s">
        <v>38</v>
      </c>
      <c r="E4636" t="s">
        <v>495</v>
      </c>
      <c r="F4636" t="s">
        <v>5679</v>
      </c>
      <c r="G4636" t="s">
        <v>41</v>
      </c>
      <c r="H4636" t="s">
        <v>47</v>
      </c>
      <c r="I4636" t="s">
        <v>22</v>
      </c>
      <c r="J4636" t="s">
        <v>24</v>
      </c>
      <c r="K4636" t="s">
        <v>141</v>
      </c>
      <c r="L4636" t="s">
        <v>1168</v>
      </c>
      <c r="M4636" s="2">
        <v>0.1</v>
      </c>
      <c r="N4636" s="3">
        <v>559</v>
      </c>
      <c r="O4636" s="3">
        <v>-19</v>
      </c>
      <c r="P4636">
        <v>2</v>
      </c>
      <c r="Q4636" t="s">
        <v>7881</v>
      </c>
    </row>
    <row r="4637" spans="1:17" x14ac:dyDescent="0.25">
      <c r="A4637" t="s">
        <v>5678</v>
      </c>
      <c r="B4637" s="1">
        <v>41521</v>
      </c>
      <c r="C4637" t="s">
        <v>4003</v>
      </c>
      <c r="D4637" t="s">
        <v>38</v>
      </c>
      <c r="E4637" t="s">
        <v>495</v>
      </c>
      <c r="F4637" t="s">
        <v>5679</v>
      </c>
      <c r="G4637" t="s">
        <v>41</v>
      </c>
      <c r="H4637" t="s">
        <v>47</v>
      </c>
      <c r="I4637" t="s">
        <v>22</v>
      </c>
      <c r="J4637" t="s">
        <v>24</v>
      </c>
      <c r="K4637" t="s">
        <v>63</v>
      </c>
      <c r="L4637" t="s">
        <v>549</v>
      </c>
      <c r="M4637" s="2">
        <v>0</v>
      </c>
      <c r="N4637" s="3">
        <v>132</v>
      </c>
      <c r="O4637" s="3">
        <v>11</v>
      </c>
      <c r="P4637">
        <v>7</v>
      </c>
      <c r="Q4637" t="s">
        <v>7881</v>
      </c>
    </row>
    <row r="4638" spans="1:17" x14ac:dyDescent="0.25">
      <c r="A4638" t="s">
        <v>5680</v>
      </c>
      <c r="B4638" s="1">
        <v>41521</v>
      </c>
      <c r="C4638" t="s">
        <v>3239</v>
      </c>
      <c r="D4638" t="s">
        <v>101</v>
      </c>
      <c r="E4638" t="s">
        <v>454</v>
      </c>
      <c r="F4638" t="s">
        <v>454</v>
      </c>
      <c r="G4638" t="s">
        <v>41</v>
      </c>
      <c r="H4638" t="s">
        <v>31</v>
      </c>
      <c r="I4638" t="s">
        <v>32</v>
      </c>
      <c r="J4638" t="s">
        <v>34</v>
      </c>
      <c r="K4638" t="s">
        <v>97</v>
      </c>
      <c r="L4638" t="s">
        <v>2358</v>
      </c>
      <c r="M4638" s="2">
        <v>0.2</v>
      </c>
      <c r="N4638" s="3">
        <v>137</v>
      </c>
      <c r="O4638" s="3">
        <v>46</v>
      </c>
      <c r="P4638">
        <v>2</v>
      </c>
      <c r="Q4638" t="s">
        <v>7881</v>
      </c>
    </row>
    <row r="4639" spans="1:17" x14ac:dyDescent="0.25">
      <c r="A4639" t="s">
        <v>5681</v>
      </c>
      <c r="B4639" s="1">
        <v>41521</v>
      </c>
      <c r="C4639" t="s">
        <v>296</v>
      </c>
      <c r="D4639" t="s">
        <v>86</v>
      </c>
      <c r="E4639" t="s">
        <v>2141</v>
      </c>
      <c r="F4639" t="s">
        <v>2142</v>
      </c>
      <c r="G4639" t="s">
        <v>76</v>
      </c>
      <c r="H4639" t="s">
        <v>21</v>
      </c>
      <c r="I4639" t="s">
        <v>32</v>
      </c>
      <c r="J4639" t="s">
        <v>34</v>
      </c>
      <c r="K4639" t="s">
        <v>35</v>
      </c>
      <c r="L4639" t="s">
        <v>2557</v>
      </c>
      <c r="M4639" s="2">
        <v>0</v>
      </c>
      <c r="N4639" s="3">
        <v>881</v>
      </c>
      <c r="O4639" s="3">
        <v>335</v>
      </c>
      <c r="P4639">
        <v>2</v>
      </c>
      <c r="Q4639" t="s">
        <v>7881</v>
      </c>
    </row>
    <row r="4640" spans="1:17" x14ac:dyDescent="0.25">
      <c r="A4640" t="s">
        <v>5680</v>
      </c>
      <c r="B4640" s="1">
        <v>41521</v>
      </c>
      <c r="C4640" t="s">
        <v>3239</v>
      </c>
      <c r="D4640" t="s">
        <v>101</v>
      </c>
      <c r="E4640" t="s">
        <v>454</v>
      </c>
      <c r="F4640" t="s">
        <v>454</v>
      </c>
      <c r="G4640" t="s">
        <v>41</v>
      </c>
      <c r="H4640" t="s">
        <v>31</v>
      </c>
      <c r="I4640" t="s">
        <v>32</v>
      </c>
      <c r="J4640" t="s">
        <v>107</v>
      </c>
      <c r="K4640" t="s">
        <v>186</v>
      </c>
      <c r="L4640" t="s">
        <v>4328</v>
      </c>
      <c r="M4640" s="2">
        <v>0.1</v>
      </c>
      <c r="N4640" s="3">
        <v>386</v>
      </c>
      <c r="O4640" s="3">
        <v>-26</v>
      </c>
      <c r="P4640">
        <v>6</v>
      </c>
      <c r="Q4640" t="s">
        <v>7881</v>
      </c>
    </row>
    <row r="4641" spans="1:17" x14ac:dyDescent="0.25">
      <c r="A4641" t="s">
        <v>5682</v>
      </c>
      <c r="B4641" s="1">
        <v>41521</v>
      </c>
      <c r="C4641" t="s">
        <v>2653</v>
      </c>
      <c r="D4641" t="s">
        <v>73</v>
      </c>
      <c r="E4641" t="s">
        <v>652</v>
      </c>
      <c r="F4641" t="s">
        <v>1191</v>
      </c>
      <c r="G4641" t="s">
        <v>76</v>
      </c>
      <c r="H4641" t="s">
        <v>31</v>
      </c>
      <c r="I4641" t="s">
        <v>32</v>
      </c>
      <c r="J4641" t="s">
        <v>24</v>
      </c>
      <c r="K4641" t="s">
        <v>50</v>
      </c>
      <c r="L4641" t="s">
        <v>362</v>
      </c>
      <c r="M4641" s="2">
        <v>0.4</v>
      </c>
      <c r="N4641" s="3">
        <v>37</v>
      </c>
      <c r="O4641" s="3">
        <v>-9</v>
      </c>
      <c r="P4641">
        <v>6</v>
      </c>
      <c r="Q4641" t="s">
        <v>7880</v>
      </c>
    </row>
    <row r="4642" spans="1:17" x14ac:dyDescent="0.25">
      <c r="A4642" t="s">
        <v>5683</v>
      </c>
      <c r="B4642" s="1">
        <v>41521</v>
      </c>
      <c r="C4642" t="s">
        <v>1215</v>
      </c>
      <c r="D4642" t="s">
        <v>38</v>
      </c>
      <c r="E4642" t="s">
        <v>59</v>
      </c>
      <c r="F4642" t="s">
        <v>2524</v>
      </c>
      <c r="G4642" t="s">
        <v>41</v>
      </c>
      <c r="H4642" t="s">
        <v>31</v>
      </c>
      <c r="I4642" t="s">
        <v>32</v>
      </c>
      <c r="J4642" t="s">
        <v>34</v>
      </c>
      <c r="K4642" t="s">
        <v>35</v>
      </c>
      <c r="L4642" t="s">
        <v>2884</v>
      </c>
      <c r="M4642" s="2">
        <v>0.1</v>
      </c>
      <c r="N4642" s="3">
        <v>697</v>
      </c>
      <c r="O4642" s="3">
        <v>178</v>
      </c>
      <c r="P4642">
        <v>2</v>
      </c>
      <c r="Q4642" t="s">
        <v>7880</v>
      </c>
    </row>
    <row r="4643" spans="1:17" x14ac:dyDescent="0.25">
      <c r="A4643" t="s">
        <v>5683</v>
      </c>
      <c r="B4643" s="1">
        <v>41521</v>
      </c>
      <c r="C4643" t="s">
        <v>1215</v>
      </c>
      <c r="D4643" t="s">
        <v>38</v>
      </c>
      <c r="E4643" t="s">
        <v>59</v>
      </c>
      <c r="F4643" t="s">
        <v>2524</v>
      </c>
      <c r="G4643" t="s">
        <v>41</v>
      </c>
      <c r="H4643" t="s">
        <v>31</v>
      </c>
      <c r="I4643" t="s">
        <v>32</v>
      </c>
      <c r="J4643" t="s">
        <v>24</v>
      </c>
      <c r="K4643" t="s">
        <v>43</v>
      </c>
      <c r="L4643" t="s">
        <v>476</v>
      </c>
      <c r="M4643" s="2">
        <v>0</v>
      </c>
      <c r="N4643" s="3">
        <v>64</v>
      </c>
      <c r="O4643" s="3">
        <v>24</v>
      </c>
      <c r="P4643">
        <v>2</v>
      </c>
      <c r="Q4643" t="s">
        <v>7881</v>
      </c>
    </row>
    <row r="4644" spans="1:17" x14ac:dyDescent="0.25">
      <c r="A4644" t="s">
        <v>5683</v>
      </c>
      <c r="B4644" s="1">
        <v>41521</v>
      </c>
      <c r="C4644" t="s">
        <v>1215</v>
      </c>
      <c r="D4644" t="s">
        <v>38</v>
      </c>
      <c r="E4644" t="s">
        <v>59</v>
      </c>
      <c r="F4644" t="s">
        <v>2524</v>
      </c>
      <c r="G4644" t="s">
        <v>41</v>
      </c>
      <c r="H4644" t="s">
        <v>31</v>
      </c>
      <c r="I4644" t="s">
        <v>32</v>
      </c>
      <c r="J4644" t="s">
        <v>107</v>
      </c>
      <c r="K4644" t="s">
        <v>147</v>
      </c>
      <c r="L4644" t="s">
        <v>872</v>
      </c>
      <c r="M4644" s="2">
        <v>0.15</v>
      </c>
      <c r="N4644" s="3">
        <v>325</v>
      </c>
      <c r="O4644" s="3">
        <v>-4</v>
      </c>
      <c r="P4644">
        <v>2</v>
      </c>
      <c r="Q4644" t="s">
        <v>7881</v>
      </c>
    </row>
    <row r="4645" spans="1:17" x14ac:dyDescent="0.25">
      <c r="A4645" t="s">
        <v>5684</v>
      </c>
      <c r="B4645" s="1">
        <v>41522</v>
      </c>
      <c r="C4645" t="s">
        <v>4073</v>
      </c>
      <c r="D4645" t="s">
        <v>38</v>
      </c>
      <c r="E4645" t="s">
        <v>59</v>
      </c>
      <c r="F4645" t="s">
        <v>5685</v>
      </c>
      <c r="G4645" t="s">
        <v>41</v>
      </c>
      <c r="H4645" t="s">
        <v>31</v>
      </c>
      <c r="I4645" t="s">
        <v>54</v>
      </c>
      <c r="J4645" t="s">
        <v>24</v>
      </c>
      <c r="K4645" t="s">
        <v>43</v>
      </c>
      <c r="L4645" t="s">
        <v>83</v>
      </c>
      <c r="M4645" s="2">
        <v>0</v>
      </c>
      <c r="N4645" s="3">
        <v>494</v>
      </c>
      <c r="O4645" s="3">
        <v>89</v>
      </c>
      <c r="P4645">
        <v>9</v>
      </c>
      <c r="Q4645" t="s">
        <v>7880</v>
      </c>
    </row>
    <row r="4646" spans="1:17" x14ac:dyDescent="0.25">
      <c r="A4646" t="s">
        <v>5684</v>
      </c>
      <c r="B4646" s="1">
        <v>41522</v>
      </c>
      <c r="C4646" t="s">
        <v>4073</v>
      </c>
      <c r="D4646" t="s">
        <v>38</v>
      </c>
      <c r="E4646" t="s">
        <v>59</v>
      </c>
      <c r="F4646" t="s">
        <v>5685</v>
      </c>
      <c r="G4646" t="s">
        <v>41</v>
      </c>
      <c r="H4646" t="s">
        <v>31</v>
      </c>
      <c r="I4646" t="s">
        <v>54</v>
      </c>
      <c r="J4646" t="s">
        <v>24</v>
      </c>
      <c r="K4646" t="s">
        <v>43</v>
      </c>
      <c r="L4646" t="s">
        <v>4530</v>
      </c>
      <c r="M4646" s="2">
        <v>0</v>
      </c>
      <c r="N4646" s="3">
        <v>150</v>
      </c>
      <c r="O4646" s="3">
        <v>0</v>
      </c>
      <c r="P4646">
        <v>3</v>
      </c>
      <c r="Q4646" t="s">
        <v>7881</v>
      </c>
    </row>
    <row r="4647" spans="1:17" x14ac:dyDescent="0.25">
      <c r="A4647" t="s">
        <v>5684</v>
      </c>
      <c r="B4647" s="1">
        <v>41522</v>
      </c>
      <c r="C4647" t="s">
        <v>4073</v>
      </c>
      <c r="D4647" t="s">
        <v>38</v>
      </c>
      <c r="E4647" t="s">
        <v>59</v>
      </c>
      <c r="F4647" t="s">
        <v>5685</v>
      </c>
      <c r="G4647" t="s">
        <v>41</v>
      </c>
      <c r="H4647" t="s">
        <v>31</v>
      </c>
      <c r="I4647" t="s">
        <v>54</v>
      </c>
      <c r="J4647" t="s">
        <v>24</v>
      </c>
      <c r="K4647" t="s">
        <v>63</v>
      </c>
      <c r="L4647" t="s">
        <v>5686</v>
      </c>
      <c r="M4647" s="2">
        <v>0</v>
      </c>
      <c r="N4647" s="3">
        <v>71</v>
      </c>
      <c r="O4647" s="3">
        <v>14</v>
      </c>
      <c r="P4647">
        <v>5</v>
      </c>
      <c r="Q4647" t="s">
        <v>7881</v>
      </c>
    </row>
    <row r="4648" spans="1:17" x14ac:dyDescent="0.25">
      <c r="A4648" t="s">
        <v>5684</v>
      </c>
      <c r="B4648" s="1">
        <v>41522</v>
      </c>
      <c r="C4648" t="s">
        <v>4073</v>
      </c>
      <c r="D4648" t="s">
        <v>38</v>
      </c>
      <c r="E4648" t="s">
        <v>59</v>
      </c>
      <c r="F4648" t="s">
        <v>5685</v>
      </c>
      <c r="G4648" t="s">
        <v>41</v>
      </c>
      <c r="H4648" t="s">
        <v>31</v>
      </c>
      <c r="I4648" t="s">
        <v>54</v>
      </c>
      <c r="J4648" t="s">
        <v>24</v>
      </c>
      <c r="K4648" t="s">
        <v>50</v>
      </c>
      <c r="L4648" t="s">
        <v>2789</v>
      </c>
      <c r="M4648" s="2">
        <v>0.1</v>
      </c>
      <c r="N4648" s="3">
        <v>218</v>
      </c>
      <c r="O4648" s="3">
        <v>90</v>
      </c>
      <c r="P4648">
        <v>5</v>
      </c>
      <c r="Q4648" t="s">
        <v>7880</v>
      </c>
    </row>
    <row r="4649" spans="1:17" x14ac:dyDescent="0.25">
      <c r="A4649" t="s">
        <v>5687</v>
      </c>
      <c r="B4649" s="1">
        <v>41522</v>
      </c>
      <c r="C4649" t="s">
        <v>5452</v>
      </c>
      <c r="D4649" t="s">
        <v>38</v>
      </c>
      <c r="E4649" t="s">
        <v>178</v>
      </c>
      <c r="F4649" t="s">
        <v>3955</v>
      </c>
      <c r="G4649" t="s">
        <v>41</v>
      </c>
      <c r="H4649" t="s">
        <v>47</v>
      </c>
      <c r="I4649" t="s">
        <v>22</v>
      </c>
      <c r="J4649" t="s">
        <v>24</v>
      </c>
      <c r="K4649" t="s">
        <v>78</v>
      </c>
      <c r="L4649" t="s">
        <v>2225</v>
      </c>
      <c r="M4649" s="2">
        <v>0</v>
      </c>
      <c r="N4649" s="3">
        <v>154</v>
      </c>
      <c r="O4649" s="3">
        <v>14</v>
      </c>
      <c r="P4649">
        <v>3</v>
      </c>
      <c r="Q4649" t="s">
        <v>7880</v>
      </c>
    </row>
    <row r="4650" spans="1:17" x14ac:dyDescent="0.25">
      <c r="A4650" t="s">
        <v>5688</v>
      </c>
      <c r="B4650" s="1">
        <v>41522</v>
      </c>
      <c r="C4650" t="s">
        <v>5689</v>
      </c>
      <c r="D4650" t="s">
        <v>73</v>
      </c>
      <c r="E4650" t="s">
        <v>652</v>
      </c>
      <c r="F4650" t="s">
        <v>653</v>
      </c>
      <c r="G4650" t="s">
        <v>76</v>
      </c>
      <c r="H4650" t="s">
        <v>47</v>
      </c>
      <c r="I4650" t="s">
        <v>22</v>
      </c>
      <c r="J4650" t="s">
        <v>24</v>
      </c>
      <c r="K4650" t="s">
        <v>50</v>
      </c>
      <c r="L4650" t="s">
        <v>3307</v>
      </c>
      <c r="M4650" s="2">
        <v>0.4</v>
      </c>
      <c r="N4650" s="3">
        <v>69</v>
      </c>
      <c r="O4650" s="3">
        <v>-16</v>
      </c>
      <c r="P4650">
        <v>2</v>
      </c>
      <c r="Q4650" t="s">
        <v>7880</v>
      </c>
    </row>
    <row r="4651" spans="1:17" x14ac:dyDescent="0.25">
      <c r="A4651" t="s">
        <v>5688</v>
      </c>
      <c r="B4651" s="1">
        <v>41522</v>
      </c>
      <c r="C4651" t="s">
        <v>5689</v>
      </c>
      <c r="D4651" t="s">
        <v>73</v>
      </c>
      <c r="E4651" t="s">
        <v>652</v>
      </c>
      <c r="F4651" t="s">
        <v>653</v>
      </c>
      <c r="G4651" t="s">
        <v>76</v>
      </c>
      <c r="H4651" t="s">
        <v>47</v>
      </c>
      <c r="I4651" t="s">
        <v>22</v>
      </c>
      <c r="J4651" t="s">
        <v>107</v>
      </c>
      <c r="K4651" t="s">
        <v>147</v>
      </c>
      <c r="L4651" t="s">
        <v>5690</v>
      </c>
      <c r="M4651" s="2">
        <v>0</v>
      </c>
      <c r="N4651" s="3">
        <v>2671</v>
      </c>
      <c r="O4651" s="3">
        <v>534</v>
      </c>
      <c r="P4651">
        <v>7</v>
      </c>
      <c r="Q4651" t="s">
        <v>7880</v>
      </c>
    </row>
    <row r="4652" spans="1:17" x14ac:dyDescent="0.25">
      <c r="A4652" t="s">
        <v>5691</v>
      </c>
      <c r="B4652" s="1">
        <v>41522</v>
      </c>
      <c r="C4652" t="s">
        <v>1723</v>
      </c>
      <c r="D4652" t="s">
        <v>417</v>
      </c>
      <c r="E4652" t="s">
        <v>1035</v>
      </c>
      <c r="F4652" t="s">
        <v>1035</v>
      </c>
      <c r="G4652" t="s">
        <v>20</v>
      </c>
      <c r="H4652" t="s">
        <v>31</v>
      </c>
      <c r="I4652" t="s">
        <v>54</v>
      </c>
      <c r="J4652" t="s">
        <v>24</v>
      </c>
      <c r="K4652" t="s">
        <v>50</v>
      </c>
      <c r="L4652" t="s">
        <v>3259</v>
      </c>
      <c r="M4652" s="2">
        <v>0.5</v>
      </c>
      <c r="N4652" s="3">
        <v>23</v>
      </c>
      <c r="O4652" s="3">
        <v>-2</v>
      </c>
      <c r="P4652">
        <v>3</v>
      </c>
      <c r="Q4652" t="s">
        <v>7880</v>
      </c>
    </row>
    <row r="4653" spans="1:17" x14ac:dyDescent="0.25">
      <c r="A4653" t="s">
        <v>5692</v>
      </c>
      <c r="B4653" s="1">
        <v>41522</v>
      </c>
      <c r="C4653" t="s">
        <v>2406</v>
      </c>
      <c r="D4653" t="s">
        <v>28</v>
      </c>
      <c r="E4653" t="s">
        <v>29</v>
      </c>
      <c r="F4653" t="s">
        <v>3127</v>
      </c>
      <c r="G4653" t="s">
        <v>20</v>
      </c>
      <c r="H4653" t="s">
        <v>31</v>
      </c>
      <c r="I4653" t="s">
        <v>32</v>
      </c>
      <c r="J4653" t="s">
        <v>34</v>
      </c>
      <c r="K4653" t="s">
        <v>218</v>
      </c>
      <c r="L4653" t="s">
        <v>2187</v>
      </c>
      <c r="M4653" s="2">
        <v>0.3</v>
      </c>
      <c r="N4653" s="3">
        <v>68</v>
      </c>
      <c r="O4653" s="3">
        <v>-23</v>
      </c>
      <c r="P4653">
        <v>2</v>
      </c>
      <c r="Q4653" t="s">
        <v>7880</v>
      </c>
    </row>
    <row r="4654" spans="1:17" x14ac:dyDescent="0.25">
      <c r="A4654" t="s">
        <v>5693</v>
      </c>
      <c r="B4654" s="1">
        <v>41522</v>
      </c>
      <c r="C4654" t="s">
        <v>2608</v>
      </c>
      <c r="D4654" t="s">
        <v>38</v>
      </c>
      <c r="E4654" t="s">
        <v>660</v>
      </c>
      <c r="F4654" t="s">
        <v>661</v>
      </c>
      <c r="G4654" t="s">
        <v>41</v>
      </c>
      <c r="H4654" t="s">
        <v>31</v>
      </c>
      <c r="I4654" t="s">
        <v>32</v>
      </c>
      <c r="J4654" t="s">
        <v>34</v>
      </c>
      <c r="K4654" t="s">
        <v>97</v>
      </c>
      <c r="L4654" t="s">
        <v>1792</v>
      </c>
      <c r="M4654" s="2">
        <v>0.1</v>
      </c>
      <c r="N4654" s="3">
        <v>184</v>
      </c>
      <c r="O4654" s="3">
        <v>59</v>
      </c>
      <c r="P4654">
        <v>3</v>
      </c>
      <c r="Q4654" t="s">
        <v>7881</v>
      </c>
    </row>
    <row r="4655" spans="1:17" x14ac:dyDescent="0.25">
      <c r="A4655" t="s">
        <v>5693</v>
      </c>
      <c r="B4655" s="1">
        <v>41522</v>
      </c>
      <c r="C4655" t="s">
        <v>2608</v>
      </c>
      <c r="D4655" t="s">
        <v>38</v>
      </c>
      <c r="E4655" t="s">
        <v>660</v>
      </c>
      <c r="F4655" t="s">
        <v>661</v>
      </c>
      <c r="G4655" t="s">
        <v>41</v>
      </c>
      <c r="H4655" t="s">
        <v>31</v>
      </c>
      <c r="I4655" t="s">
        <v>32</v>
      </c>
      <c r="J4655" t="s">
        <v>24</v>
      </c>
      <c r="K4655" t="s">
        <v>91</v>
      </c>
      <c r="L4655" t="s">
        <v>3759</v>
      </c>
      <c r="M4655" s="2">
        <v>0</v>
      </c>
      <c r="N4655" s="3">
        <v>46</v>
      </c>
      <c r="O4655" s="3">
        <v>9</v>
      </c>
      <c r="P4655">
        <v>4</v>
      </c>
      <c r="Q4655" t="s">
        <v>7881</v>
      </c>
    </row>
    <row r="4656" spans="1:17" x14ac:dyDescent="0.25">
      <c r="A4656" t="s">
        <v>5693</v>
      </c>
      <c r="B4656" s="1">
        <v>41522</v>
      </c>
      <c r="C4656" t="s">
        <v>2608</v>
      </c>
      <c r="D4656" t="s">
        <v>38</v>
      </c>
      <c r="E4656" t="s">
        <v>660</v>
      </c>
      <c r="F4656" t="s">
        <v>661</v>
      </c>
      <c r="G4656" t="s">
        <v>41</v>
      </c>
      <c r="H4656" t="s">
        <v>31</v>
      </c>
      <c r="I4656" t="s">
        <v>32</v>
      </c>
      <c r="J4656" t="s">
        <v>24</v>
      </c>
      <c r="K4656" t="s">
        <v>25</v>
      </c>
      <c r="L4656" t="s">
        <v>4627</v>
      </c>
      <c r="M4656" s="2">
        <v>0</v>
      </c>
      <c r="N4656" s="3">
        <v>187</v>
      </c>
      <c r="O4656" s="3">
        <v>77</v>
      </c>
      <c r="P4656">
        <v>9</v>
      </c>
      <c r="Q4656" t="s">
        <v>7881</v>
      </c>
    </row>
    <row r="4657" spans="1:17" x14ac:dyDescent="0.25">
      <c r="A4657" t="s">
        <v>5693</v>
      </c>
      <c r="B4657" s="1">
        <v>41522</v>
      </c>
      <c r="C4657" t="s">
        <v>2608</v>
      </c>
      <c r="D4657" t="s">
        <v>38</v>
      </c>
      <c r="E4657" t="s">
        <v>660</v>
      </c>
      <c r="F4657" t="s">
        <v>661</v>
      </c>
      <c r="G4657" t="s">
        <v>41</v>
      </c>
      <c r="H4657" t="s">
        <v>31</v>
      </c>
      <c r="I4657" t="s">
        <v>32</v>
      </c>
      <c r="J4657" t="s">
        <v>24</v>
      </c>
      <c r="K4657" t="s">
        <v>145</v>
      </c>
      <c r="L4657" t="s">
        <v>3852</v>
      </c>
      <c r="M4657" s="2">
        <v>0</v>
      </c>
      <c r="N4657" s="3">
        <v>76</v>
      </c>
      <c r="O4657" s="3">
        <v>7</v>
      </c>
      <c r="P4657">
        <v>3</v>
      </c>
      <c r="Q4657" t="s">
        <v>7880</v>
      </c>
    </row>
    <row r="4658" spans="1:17" x14ac:dyDescent="0.25">
      <c r="A4658" t="s">
        <v>5693</v>
      </c>
      <c r="B4658" s="1">
        <v>41522</v>
      </c>
      <c r="C4658" t="s">
        <v>2608</v>
      </c>
      <c r="D4658" t="s">
        <v>38</v>
      </c>
      <c r="E4658" t="s">
        <v>660</v>
      </c>
      <c r="F4658" t="s">
        <v>661</v>
      </c>
      <c r="G4658" t="s">
        <v>41</v>
      </c>
      <c r="H4658" t="s">
        <v>31</v>
      </c>
      <c r="I4658" t="s">
        <v>32</v>
      </c>
      <c r="J4658" t="s">
        <v>107</v>
      </c>
      <c r="K4658" t="s">
        <v>108</v>
      </c>
      <c r="L4658" t="s">
        <v>3050</v>
      </c>
      <c r="M4658" s="2">
        <v>0.15</v>
      </c>
      <c r="N4658" s="3">
        <v>312</v>
      </c>
      <c r="O4658" s="3">
        <v>51</v>
      </c>
      <c r="P4658">
        <v>3</v>
      </c>
      <c r="Q4658" t="s">
        <v>7880</v>
      </c>
    </row>
    <row r="4659" spans="1:17" x14ac:dyDescent="0.25">
      <c r="A4659" t="s">
        <v>5693</v>
      </c>
      <c r="B4659" s="1">
        <v>41522</v>
      </c>
      <c r="C4659" t="s">
        <v>2608</v>
      </c>
      <c r="D4659" t="s">
        <v>38</v>
      </c>
      <c r="E4659" t="s">
        <v>660</v>
      </c>
      <c r="F4659" t="s">
        <v>661</v>
      </c>
      <c r="G4659" t="s">
        <v>41</v>
      </c>
      <c r="H4659" t="s">
        <v>31</v>
      </c>
      <c r="I4659" t="s">
        <v>32</v>
      </c>
      <c r="J4659" t="s">
        <v>107</v>
      </c>
      <c r="K4659" t="s">
        <v>136</v>
      </c>
      <c r="L4659" t="s">
        <v>1912</v>
      </c>
      <c r="M4659" s="2">
        <v>0.15</v>
      </c>
      <c r="N4659" s="3">
        <v>721</v>
      </c>
      <c r="O4659" s="3">
        <v>34</v>
      </c>
      <c r="P4659">
        <v>5</v>
      </c>
      <c r="Q4659" t="s">
        <v>7880</v>
      </c>
    </row>
    <row r="4660" spans="1:17" x14ac:dyDescent="0.25">
      <c r="A4660" t="s">
        <v>5694</v>
      </c>
      <c r="B4660" s="1">
        <v>41522</v>
      </c>
      <c r="C4660" t="s">
        <v>1694</v>
      </c>
      <c r="D4660" t="s">
        <v>101</v>
      </c>
      <c r="E4660" t="s">
        <v>874</v>
      </c>
      <c r="F4660" t="s">
        <v>875</v>
      </c>
      <c r="G4660" t="s">
        <v>41</v>
      </c>
      <c r="H4660" t="s">
        <v>31</v>
      </c>
      <c r="I4660" t="s">
        <v>32</v>
      </c>
      <c r="J4660" t="s">
        <v>107</v>
      </c>
      <c r="K4660" t="s">
        <v>186</v>
      </c>
      <c r="L4660" t="s">
        <v>3939</v>
      </c>
      <c r="M4660" s="2">
        <v>0</v>
      </c>
      <c r="N4660" s="3">
        <v>166</v>
      </c>
      <c r="O4660" s="3">
        <v>27</v>
      </c>
      <c r="P4660">
        <v>3</v>
      </c>
      <c r="Q4660" t="s">
        <v>7881</v>
      </c>
    </row>
    <row r="4661" spans="1:17" x14ac:dyDescent="0.25">
      <c r="A4661" t="s">
        <v>5695</v>
      </c>
      <c r="B4661" s="1">
        <v>41522</v>
      </c>
      <c r="C4661" t="s">
        <v>2972</v>
      </c>
      <c r="D4661" t="s">
        <v>28</v>
      </c>
      <c r="E4661" t="s">
        <v>29</v>
      </c>
      <c r="F4661" t="s">
        <v>2208</v>
      </c>
      <c r="G4661" t="s">
        <v>20</v>
      </c>
      <c r="H4661" t="s">
        <v>31</v>
      </c>
      <c r="I4661" t="s">
        <v>32</v>
      </c>
      <c r="J4661" t="s">
        <v>34</v>
      </c>
      <c r="K4661" t="s">
        <v>35</v>
      </c>
      <c r="L4661" t="s">
        <v>4094</v>
      </c>
      <c r="M4661" s="2">
        <v>0</v>
      </c>
      <c r="N4661" s="3">
        <v>1460</v>
      </c>
      <c r="O4661" s="3">
        <v>336</v>
      </c>
      <c r="P4661">
        <v>4</v>
      </c>
      <c r="Q4661" t="s">
        <v>7880</v>
      </c>
    </row>
    <row r="4662" spans="1:17" x14ac:dyDescent="0.25">
      <c r="A4662" t="s">
        <v>5695</v>
      </c>
      <c r="B4662" s="1">
        <v>41522</v>
      </c>
      <c r="C4662" t="s">
        <v>2972</v>
      </c>
      <c r="D4662" t="s">
        <v>28</v>
      </c>
      <c r="E4662" t="s">
        <v>29</v>
      </c>
      <c r="F4662" t="s">
        <v>2208</v>
      </c>
      <c r="G4662" t="s">
        <v>20</v>
      </c>
      <c r="H4662" t="s">
        <v>31</v>
      </c>
      <c r="I4662" t="s">
        <v>32</v>
      </c>
      <c r="J4662" t="s">
        <v>24</v>
      </c>
      <c r="K4662" t="s">
        <v>141</v>
      </c>
      <c r="L4662" t="s">
        <v>4251</v>
      </c>
      <c r="M4662" s="2">
        <v>0</v>
      </c>
      <c r="N4662" s="3">
        <v>249</v>
      </c>
      <c r="O4662" s="3">
        <v>112</v>
      </c>
      <c r="P4662">
        <v>3</v>
      </c>
      <c r="Q4662" t="s">
        <v>7880</v>
      </c>
    </row>
    <row r="4663" spans="1:17" x14ac:dyDescent="0.25">
      <c r="A4663" t="s">
        <v>5695</v>
      </c>
      <c r="B4663" s="1">
        <v>41522</v>
      </c>
      <c r="C4663" t="s">
        <v>2972</v>
      </c>
      <c r="D4663" t="s">
        <v>28</v>
      </c>
      <c r="E4663" t="s">
        <v>29</v>
      </c>
      <c r="F4663" t="s">
        <v>2208</v>
      </c>
      <c r="G4663" t="s">
        <v>20</v>
      </c>
      <c r="H4663" t="s">
        <v>31</v>
      </c>
      <c r="I4663" t="s">
        <v>32</v>
      </c>
      <c r="J4663" t="s">
        <v>24</v>
      </c>
      <c r="K4663" t="s">
        <v>78</v>
      </c>
      <c r="L4663" t="s">
        <v>1423</v>
      </c>
      <c r="M4663" s="2">
        <v>0</v>
      </c>
      <c r="N4663" s="3">
        <v>22</v>
      </c>
      <c r="O4663" s="3">
        <v>8</v>
      </c>
      <c r="P4663">
        <v>3</v>
      </c>
      <c r="Q4663" t="s">
        <v>7880</v>
      </c>
    </row>
    <row r="4664" spans="1:17" x14ac:dyDescent="0.25">
      <c r="A4664" t="s">
        <v>5695</v>
      </c>
      <c r="B4664" s="1">
        <v>41522</v>
      </c>
      <c r="C4664" t="s">
        <v>2972</v>
      </c>
      <c r="D4664" t="s">
        <v>28</v>
      </c>
      <c r="E4664" t="s">
        <v>29</v>
      </c>
      <c r="F4664" t="s">
        <v>2208</v>
      </c>
      <c r="G4664" t="s">
        <v>20</v>
      </c>
      <c r="H4664" t="s">
        <v>31</v>
      </c>
      <c r="I4664" t="s">
        <v>32</v>
      </c>
      <c r="J4664" t="s">
        <v>24</v>
      </c>
      <c r="K4664" t="s">
        <v>91</v>
      </c>
      <c r="L4664" t="s">
        <v>3692</v>
      </c>
      <c r="M4664" s="2">
        <v>0</v>
      </c>
      <c r="N4664" s="3">
        <v>46</v>
      </c>
      <c r="O4664" s="3">
        <v>3</v>
      </c>
      <c r="P4664">
        <v>4</v>
      </c>
      <c r="Q4664" t="s">
        <v>7880</v>
      </c>
    </row>
    <row r="4665" spans="1:17" x14ac:dyDescent="0.25">
      <c r="A4665" t="s">
        <v>5696</v>
      </c>
      <c r="B4665" s="1">
        <v>41523</v>
      </c>
      <c r="C4665" t="s">
        <v>384</v>
      </c>
      <c r="D4665" t="s">
        <v>28</v>
      </c>
      <c r="E4665" t="s">
        <v>29</v>
      </c>
      <c r="F4665" t="s">
        <v>5697</v>
      </c>
      <c r="G4665" t="s">
        <v>20</v>
      </c>
      <c r="H4665" t="s">
        <v>31</v>
      </c>
      <c r="I4665" t="s">
        <v>32</v>
      </c>
      <c r="J4665" t="s">
        <v>107</v>
      </c>
      <c r="K4665" t="s">
        <v>186</v>
      </c>
      <c r="L4665" t="s">
        <v>3433</v>
      </c>
      <c r="M4665" s="2">
        <v>0</v>
      </c>
      <c r="N4665" s="3">
        <v>459</v>
      </c>
      <c r="O4665" s="3">
        <v>101</v>
      </c>
      <c r="P4665">
        <v>4</v>
      </c>
      <c r="Q4665" t="s">
        <v>7880</v>
      </c>
    </row>
    <row r="4666" spans="1:17" x14ac:dyDescent="0.25">
      <c r="A4666" t="s">
        <v>5696</v>
      </c>
      <c r="B4666" s="1">
        <v>41523</v>
      </c>
      <c r="C4666" t="s">
        <v>384</v>
      </c>
      <c r="D4666" t="s">
        <v>28</v>
      </c>
      <c r="E4666" t="s">
        <v>29</v>
      </c>
      <c r="F4666" t="s">
        <v>5697</v>
      </c>
      <c r="G4666" t="s">
        <v>20</v>
      </c>
      <c r="H4666" t="s">
        <v>31</v>
      </c>
      <c r="I4666" t="s">
        <v>32</v>
      </c>
      <c r="J4666" t="s">
        <v>107</v>
      </c>
      <c r="K4666" t="s">
        <v>147</v>
      </c>
      <c r="L4666" t="s">
        <v>5698</v>
      </c>
      <c r="M4666" s="2">
        <v>0</v>
      </c>
      <c r="N4666" s="3">
        <v>692</v>
      </c>
      <c r="O4666" s="3">
        <v>290</v>
      </c>
      <c r="P4666">
        <v>4</v>
      </c>
      <c r="Q4666" t="s">
        <v>7880</v>
      </c>
    </row>
    <row r="4667" spans="1:17" x14ac:dyDescent="0.25">
      <c r="A4667" t="s">
        <v>5699</v>
      </c>
      <c r="B4667" s="1">
        <v>41523</v>
      </c>
      <c r="C4667" t="s">
        <v>1741</v>
      </c>
      <c r="D4667" t="s">
        <v>28</v>
      </c>
      <c r="E4667" t="s">
        <v>29</v>
      </c>
      <c r="F4667" t="s">
        <v>2224</v>
      </c>
      <c r="G4667" t="s">
        <v>20</v>
      </c>
      <c r="H4667" t="s">
        <v>47</v>
      </c>
      <c r="I4667" t="s">
        <v>22</v>
      </c>
      <c r="J4667" t="s">
        <v>24</v>
      </c>
      <c r="K4667" t="s">
        <v>169</v>
      </c>
      <c r="L4667" t="s">
        <v>1129</v>
      </c>
      <c r="M4667" s="2">
        <v>0</v>
      </c>
      <c r="N4667" s="3">
        <v>147</v>
      </c>
      <c r="O4667" s="3">
        <v>72</v>
      </c>
      <c r="P4667">
        <v>5</v>
      </c>
      <c r="Q4667" t="s">
        <v>7881</v>
      </c>
    </row>
    <row r="4668" spans="1:17" x14ac:dyDescent="0.25">
      <c r="A4668" t="s">
        <v>5700</v>
      </c>
      <c r="B4668" s="1">
        <v>41524</v>
      </c>
      <c r="C4668" t="s">
        <v>1948</v>
      </c>
      <c r="D4668" t="s">
        <v>150</v>
      </c>
      <c r="E4668" t="s">
        <v>151</v>
      </c>
      <c r="F4668" t="s">
        <v>3135</v>
      </c>
      <c r="G4668" t="s">
        <v>20</v>
      </c>
      <c r="H4668" t="s">
        <v>31</v>
      </c>
      <c r="I4668" t="s">
        <v>22</v>
      </c>
      <c r="J4668" t="s">
        <v>34</v>
      </c>
      <c r="K4668" t="s">
        <v>218</v>
      </c>
      <c r="L4668" t="s">
        <v>3519</v>
      </c>
      <c r="M4668" s="2">
        <v>0.6</v>
      </c>
      <c r="N4668" s="3">
        <v>36</v>
      </c>
      <c r="O4668" s="3">
        <v>-49</v>
      </c>
      <c r="P4668">
        <v>2</v>
      </c>
      <c r="Q4668" t="s">
        <v>7881</v>
      </c>
    </row>
    <row r="4669" spans="1:17" x14ac:dyDescent="0.25">
      <c r="A4669" t="s">
        <v>5700</v>
      </c>
      <c r="B4669" s="1">
        <v>41524</v>
      </c>
      <c r="C4669" t="s">
        <v>1948</v>
      </c>
      <c r="D4669" t="s">
        <v>150</v>
      </c>
      <c r="E4669" t="s">
        <v>151</v>
      </c>
      <c r="F4669" t="s">
        <v>3135</v>
      </c>
      <c r="G4669" t="s">
        <v>20</v>
      </c>
      <c r="H4669" t="s">
        <v>31</v>
      </c>
      <c r="I4669" t="s">
        <v>22</v>
      </c>
      <c r="J4669" t="s">
        <v>24</v>
      </c>
      <c r="K4669" t="s">
        <v>43</v>
      </c>
      <c r="L4669" t="s">
        <v>2188</v>
      </c>
      <c r="M4669" s="2">
        <v>0.5</v>
      </c>
      <c r="N4669" s="3">
        <v>20</v>
      </c>
      <c r="O4669" s="3">
        <v>-3</v>
      </c>
      <c r="P4669">
        <v>2</v>
      </c>
      <c r="Q4669" t="s">
        <v>7880</v>
      </c>
    </row>
    <row r="4670" spans="1:17" x14ac:dyDescent="0.25">
      <c r="A4670" t="s">
        <v>5700</v>
      </c>
      <c r="B4670" s="1">
        <v>41524</v>
      </c>
      <c r="C4670" t="s">
        <v>1948</v>
      </c>
      <c r="D4670" t="s">
        <v>150</v>
      </c>
      <c r="E4670" t="s">
        <v>151</v>
      </c>
      <c r="F4670" t="s">
        <v>3135</v>
      </c>
      <c r="G4670" t="s">
        <v>20</v>
      </c>
      <c r="H4670" t="s">
        <v>31</v>
      </c>
      <c r="I4670" t="s">
        <v>22</v>
      </c>
      <c r="J4670" t="s">
        <v>24</v>
      </c>
      <c r="K4670" t="s">
        <v>63</v>
      </c>
      <c r="L4670" t="s">
        <v>3281</v>
      </c>
      <c r="M4670" s="2">
        <v>0.5</v>
      </c>
      <c r="N4670" s="3">
        <v>14</v>
      </c>
      <c r="O4670" s="3">
        <v>-4</v>
      </c>
      <c r="P4670">
        <v>2</v>
      </c>
      <c r="Q4670" t="s">
        <v>7880</v>
      </c>
    </row>
    <row r="4671" spans="1:17" x14ac:dyDescent="0.25">
      <c r="A4671" t="s">
        <v>5701</v>
      </c>
      <c r="B4671" s="1">
        <v>41524</v>
      </c>
      <c r="C4671" t="s">
        <v>2590</v>
      </c>
      <c r="D4671" t="s">
        <v>28</v>
      </c>
      <c r="E4671" t="s">
        <v>29</v>
      </c>
      <c r="F4671" t="s">
        <v>1954</v>
      </c>
      <c r="G4671" t="s">
        <v>20</v>
      </c>
      <c r="H4671" t="s">
        <v>31</v>
      </c>
      <c r="I4671" t="s">
        <v>32</v>
      </c>
      <c r="J4671" t="s">
        <v>107</v>
      </c>
      <c r="K4671" t="s">
        <v>186</v>
      </c>
      <c r="L4671" t="s">
        <v>1015</v>
      </c>
      <c r="M4671" s="2">
        <v>0</v>
      </c>
      <c r="N4671" s="3">
        <v>163</v>
      </c>
      <c r="O4671" s="3">
        <v>37</v>
      </c>
      <c r="P4671">
        <v>6</v>
      </c>
      <c r="Q4671" t="s">
        <v>7881</v>
      </c>
    </row>
    <row r="4672" spans="1:17" x14ac:dyDescent="0.25">
      <c r="A4672" t="s">
        <v>5702</v>
      </c>
      <c r="B4672" s="1">
        <v>41524</v>
      </c>
      <c r="C4672" t="s">
        <v>1682</v>
      </c>
      <c r="D4672" t="s">
        <v>101</v>
      </c>
      <c r="E4672" t="s">
        <v>183</v>
      </c>
      <c r="F4672" t="s">
        <v>513</v>
      </c>
      <c r="G4672" t="s">
        <v>41</v>
      </c>
      <c r="H4672" t="s">
        <v>31</v>
      </c>
      <c r="I4672" t="s">
        <v>32</v>
      </c>
      <c r="J4672" t="s">
        <v>24</v>
      </c>
      <c r="K4672" t="s">
        <v>50</v>
      </c>
      <c r="L4672" t="s">
        <v>1629</v>
      </c>
      <c r="M4672" s="2">
        <v>0.1</v>
      </c>
      <c r="N4672" s="3">
        <v>179</v>
      </c>
      <c r="O4672" s="3">
        <v>69</v>
      </c>
      <c r="P4672">
        <v>1</v>
      </c>
      <c r="Q4672" t="s">
        <v>7881</v>
      </c>
    </row>
    <row r="4673" spans="1:17" x14ac:dyDescent="0.25">
      <c r="A4673" t="s">
        <v>5703</v>
      </c>
      <c r="B4673" s="1">
        <v>41526</v>
      </c>
      <c r="C4673" t="s">
        <v>3405</v>
      </c>
      <c r="D4673" t="s">
        <v>101</v>
      </c>
      <c r="E4673" t="s">
        <v>291</v>
      </c>
      <c r="F4673" t="s">
        <v>596</v>
      </c>
      <c r="G4673" t="s">
        <v>41</v>
      </c>
      <c r="H4673" t="s">
        <v>47</v>
      </c>
      <c r="I4673" t="s">
        <v>54</v>
      </c>
      <c r="J4673" t="s">
        <v>24</v>
      </c>
      <c r="K4673" t="s">
        <v>169</v>
      </c>
      <c r="L4673" t="s">
        <v>3616</v>
      </c>
      <c r="M4673" s="2">
        <v>0</v>
      </c>
      <c r="N4673" s="3">
        <v>45</v>
      </c>
      <c r="O4673" s="3">
        <v>0</v>
      </c>
      <c r="P4673">
        <v>5</v>
      </c>
      <c r="Q4673" t="s">
        <v>7880</v>
      </c>
    </row>
    <row r="4674" spans="1:17" x14ac:dyDescent="0.25">
      <c r="A4674" t="s">
        <v>5703</v>
      </c>
      <c r="B4674" s="1">
        <v>41526</v>
      </c>
      <c r="C4674" t="s">
        <v>3405</v>
      </c>
      <c r="D4674" t="s">
        <v>101</v>
      </c>
      <c r="E4674" t="s">
        <v>291</v>
      </c>
      <c r="F4674" t="s">
        <v>596</v>
      </c>
      <c r="G4674" t="s">
        <v>41</v>
      </c>
      <c r="H4674" t="s">
        <v>47</v>
      </c>
      <c r="I4674" t="s">
        <v>54</v>
      </c>
      <c r="J4674" t="s">
        <v>24</v>
      </c>
      <c r="K4674" t="s">
        <v>50</v>
      </c>
      <c r="L4674" t="s">
        <v>986</v>
      </c>
      <c r="M4674" s="2">
        <v>0.1</v>
      </c>
      <c r="N4674" s="3">
        <v>1147</v>
      </c>
      <c r="O4674" s="3">
        <v>204</v>
      </c>
      <c r="P4674">
        <v>9</v>
      </c>
      <c r="Q4674" t="s">
        <v>7880</v>
      </c>
    </row>
    <row r="4675" spans="1:17" x14ac:dyDescent="0.25">
      <c r="A4675" t="s">
        <v>5703</v>
      </c>
      <c r="B4675" s="1">
        <v>41526</v>
      </c>
      <c r="C4675" t="s">
        <v>3405</v>
      </c>
      <c r="D4675" t="s">
        <v>101</v>
      </c>
      <c r="E4675" t="s">
        <v>291</v>
      </c>
      <c r="F4675" t="s">
        <v>596</v>
      </c>
      <c r="G4675" t="s">
        <v>41</v>
      </c>
      <c r="H4675" t="s">
        <v>47</v>
      </c>
      <c r="I4675" t="s">
        <v>54</v>
      </c>
      <c r="J4675" t="s">
        <v>24</v>
      </c>
      <c r="K4675" t="s">
        <v>50</v>
      </c>
      <c r="L4675" t="s">
        <v>2284</v>
      </c>
      <c r="M4675" s="2">
        <v>0.1</v>
      </c>
      <c r="N4675" s="3">
        <v>280</v>
      </c>
      <c r="O4675" s="3">
        <v>93</v>
      </c>
      <c r="P4675">
        <v>5</v>
      </c>
      <c r="Q4675" t="s">
        <v>7880</v>
      </c>
    </row>
    <row r="4676" spans="1:17" x14ac:dyDescent="0.25">
      <c r="A4676" t="s">
        <v>5703</v>
      </c>
      <c r="B4676" s="1">
        <v>41526</v>
      </c>
      <c r="C4676" t="s">
        <v>3405</v>
      </c>
      <c r="D4676" t="s">
        <v>101</v>
      </c>
      <c r="E4676" t="s">
        <v>291</v>
      </c>
      <c r="F4676" t="s">
        <v>596</v>
      </c>
      <c r="G4676" t="s">
        <v>41</v>
      </c>
      <c r="H4676" t="s">
        <v>47</v>
      </c>
      <c r="I4676" t="s">
        <v>54</v>
      </c>
      <c r="J4676" t="s">
        <v>24</v>
      </c>
      <c r="K4676" t="s">
        <v>145</v>
      </c>
      <c r="L4676" t="s">
        <v>5055</v>
      </c>
      <c r="M4676" s="2">
        <v>0</v>
      </c>
      <c r="N4676" s="3">
        <v>32</v>
      </c>
      <c r="O4676" s="3">
        <v>11</v>
      </c>
      <c r="P4676">
        <v>2</v>
      </c>
      <c r="Q4676" t="s">
        <v>7880</v>
      </c>
    </row>
    <row r="4677" spans="1:17" x14ac:dyDescent="0.25">
      <c r="A4677" t="s">
        <v>5704</v>
      </c>
      <c r="B4677" s="1">
        <v>41526</v>
      </c>
      <c r="C4677" t="s">
        <v>5705</v>
      </c>
      <c r="D4677" t="s">
        <v>38</v>
      </c>
      <c r="E4677" t="s">
        <v>972</v>
      </c>
      <c r="F4677" t="s">
        <v>5706</v>
      </c>
      <c r="G4677" t="s">
        <v>41</v>
      </c>
      <c r="H4677" t="s">
        <v>21</v>
      </c>
      <c r="I4677" t="s">
        <v>22</v>
      </c>
      <c r="J4677" t="s">
        <v>24</v>
      </c>
      <c r="K4677" t="s">
        <v>169</v>
      </c>
      <c r="L4677" t="s">
        <v>5707</v>
      </c>
      <c r="M4677" s="2">
        <v>0</v>
      </c>
      <c r="N4677" s="3">
        <v>72</v>
      </c>
      <c r="O4677" s="3">
        <v>19</v>
      </c>
      <c r="P4677">
        <v>3</v>
      </c>
      <c r="Q4677" t="s">
        <v>7881</v>
      </c>
    </row>
    <row r="4678" spans="1:17" x14ac:dyDescent="0.25">
      <c r="A4678" t="s">
        <v>5708</v>
      </c>
      <c r="B4678" s="1">
        <v>41526</v>
      </c>
      <c r="C4678" t="s">
        <v>3018</v>
      </c>
      <c r="D4678" t="s">
        <v>500</v>
      </c>
      <c r="E4678" t="s">
        <v>501</v>
      </c>
      <c r="F4678" t="s">
        <v>502</v>
      </c>
      <c r="G4678" t="s">
        <v>20</v>
      </c>
      <c r="H4678" t="s">
        <v>47</v>
      </c>
      <c r="I4678" t="s">
        <v>32</v>
      </c>
      <c r="J4678" t="s">
        <v>34</v>
      </c>
      <c r="K4678" t="s">
        <v>35</v>
      </c>
      <c r="L4678" t="s">
        <v>3254</v>
      </c>
      <c r="M4678" s="2">
        <v>0</v>
      </c>
      <c r="N4678" s="3">
        <v>341</v>
      </c>
      <c r="O4678" s="3">
        <v>31</v>
      </c>
      <c r="P4678">
        <v>2</v>
      </c>
      <c r="Q4678" t="s">
        <v>7880</v>
      </c>
    </row>
    <row r="4679" spans="1:17" x14ac:dyDescent="0.25">
      <c r="A4679" t="s">
        <v>5709</v>
      </c>
      <c r="B4679" s="1">
        <v>41526</v>
      </c>
      <c r="C4679" t="s">
        <v>494</v>
      </c>
      <c r="D4679" t="s">
        <v>73</v>
      </c>
      <c r="E4679" t="s">
        <v>172</v>
      </c>
      <c r="F4679" t="s">
        <v>1960</v>
      </c>
      <c r="G4679" t="s">
        <v>76</v>
      </c>
      <c r="H4679" t="s">
        <v>31</v>
      </c>
      <c r="I4679" t="s">
        <v>32</v>
      </c>
      <c r="J4679" t="s">
        <v>24</v>
      </c>
      <c r="K4679" t="s">
        <v>141</v>
      </c>
      <c r="L4679" t="s">
        <v>5255</v>
      </c>
      <c r="M4679" s="2">
        <v>0</v>
      </c>
      <c r="N4679" s="3">
        <v>1998</v>
      </c>
      <c r="O4679" s="3">
        <v>360</v>
      </c>
      <c r="P4679">
        <v>4</v>
      </c>
      <c r="Q4679" t="s">
        <v>7880</v>
      </c>
    </row>
    <row r="4680" spans="1:17" x14ac:dyDescent="0.25">
      <c r="A4680" t="s">
        <v>5709</v>
      </c>
      <c r="B4680" s="1">
        <v>41526</v>
      </c>
      <c r="C4680" t="s">
        <v>494</v>
      </c>
      <c r="D4680" t="s">
        <v>73</v>
      </c>
      <c r="E4680" t="s">
        <v>172</v>
      </c>
      <c r="F4680" t="s">
        <v>1960</v>
      </c>
      <c r="G4680" t="s">
        <v>76</v>
      </c>
      <c r="H4680" t="s">
        <v>31</v>
      </c>
      <c r="I4680" t="s">
        <v>32</v>
      </c>
      <c r="J4680" t="s">
        <v>24</v>
      </c>
      <c r="K4680" t="s">
        <v>43</v>
      </c>
      <c r="L4680" t="s">
        <v>2033</v>
      </c>
      <c r="M4680" s="2">
        <v>0</v>
      </c>
      <c r="N4680" s="3">
        <v>110</v>
      </c>
      <c r="O4680" s="3">
        <v>38</v>
      </c>
      <c r="P4680">
        <v>2</v>
      </c>
      <c r="Q4680" t="s">
        <v>7881</v>
      </c>
    </row>
    <row r="4681" spans="1:17" x14ac:dyDescent="0.25">
      <c r="A4681" t="s">
        <v>5710</v>
      </c>
      <c r="B4681" s="1">
        <v>41526</v>
      </c>
      <c r="C4681" t="s">
        <v>3343</v>
      </c>
      <c r="D4681" t="s">
        <v>101</v>
      </c>
      <c r="E4681" t="s">
        <v>874</v>
      </c>
      <c r="F4681" t="s">
        <v>875</v>
      </c>
      <c r="G4681" t="s">
        <v>41</v>
      </c>
      <c r="H4681" t="s">
        <v>47</v>
      </c>
      <c r="I4681" t="s">
        <v>32</v>
      </c>
      <c r="J4681" t="s">
        <v>34</v>
      </c>
      <c r="K4681" t="s">
        <v>97</v>
      </c>
      <c r="L4681" t="s">
        <v>710</v>
      </c>
      <c r="M4681" s="2">
        <v>0.1</v>
      </c>
      <c r="N4681" s="3">
        <v>148</v>
      </c>
      <c r="O4681" s="3">
        <v>54</v>
      </c>
      <c r="P4681">
        <v>2</v>
      </c>
      <c r="Q4681" t="s">
        <v>7881</v>
      </c>
    </row>
    <row r="4682" spans="1:17" x14ac:dyDescent="0.25">
      <c r="A4682" t="s">
        <v>5711</v>
      </c>
      <c r="B4682" s="1">
        <v>41526</v>
      </c>
      <c r="C4682" t="s">
        <v>17</v>
      </c>
      <c r="D4682" t="s">
        <v>101</v>
      </c>
      <c r="E4682" t="s">
        <v>291</v>
      </c>
      <c r="F4682" t="s">
        <v>4065</v>
      </c>
      <c r="G4682" t="s">
        <v>41</v>
      </c>
      <c r="H4682" t="s">
        <v>21</v>
      </c>
      <c r="I4682" t="s">
        <v>32</v>
      </c>
      <c r="J4682" t="s">
        <v>34</v>
      </c>
      <c r="K4682" t="s">
        <v>97</v>
      </c>
      <c r="L4682" t="s">
        <v>2079</v>
      </c>
      <c r="M4682" s="2">
        <v>0.1</v>
      </c>
      <c r="N4682" s="3">
        <v>42</v>
      </c>
      <c r="O4682" s="3">
        <v>3</v>
      </c>
      <c r="P4682">
        <v>1</v>
      </c>
      <c r="Q4682" t="s">
        <v>7881</v>
      </c>
    </row>
    <row r="4683" spans="1:17" x14ac:dyDescent="0.25">
      <c r="A4683" t="s">
        <v>5712</v>
      </c>
      <c r="B4683" s="1">
        <v>41526</v>
      </c>
      <c r="C4683" t="s">
        <v>1715</v>
      </c>
      <c r="D4683" t="s">
        <v>101</v>
      </c>
      <c r="E4683" t="s">
        <v>102</v>
      </c>
      <c r="F4683" t="s">
        <v>103</v>
      </c>
      <c r="G4683" t="s">
        <v>41</v>
      </c>
      <c r="H4683" t="s">
        <v>31</v>
      </c>
      <c r="I4683" t="s">
        <v>32</v>
      </c>
      <c r="J4683" t="s">
        <v>24</v>
      </c>
      <c r="K4683" t="s">
        <v>145</v>
      </c>
      <c r="L4683" t="s">
        <v>515</v>
      </c>
      <c r="M4683" s="2">
        <v>0</v>
      </c>
      <c r="N4683" s="3">
        <v>226</v>
      </c>
      <c r="O4683" s="3">
        <v>72</v>
      </c>
      <c r="P4683">
        <v>7</v>
      </c>
      <c r="Q4683" t="s">
        <v>7880</v>
      </c>
    </row>
    <row r="4684" spans="1:17" x14ac:dyDescent="0.25">
      <c r="A4684" t="s">
        <v>5711</v>
      </c>
      <c r="B4684" s="1">
        <v>41526</v>
      </c>
      <c r="C4684" t="s">
        <v>17</v>
      </c>
      <c r="D4684" t="s">
        <v>101</v>
      </c>
      <c r="E4684" t="s">
        <v>291</v>
      </c>
      <c r="F4684" t="s">
        <v>4065</v>
      </c>
      <c r="G4684" t="s">
        <v>41</v>
      </c>
      <c r="H4684" t="s">
        <v>21</v>
      </c>
      <c r="I4684" t="s">
        <v>32</v>
      </c>
      <c r="J4684" t="s">
        <v>107</v>
      </c>
      <c r="K4684" t="s">
        <v>136</v>
      </c>
      <c r="L4684" t="s">
        <v>1266</v>
      </c>
      <c r="M4684" s="2">
        <v>0</v>
      </c>
      <c r="N4684" s="3">
        <v>136</v>
      </c>
      <c r="O4684" s="3">
        <v>12</v>
      </c>
      <c r="P4684">
        <v>2</v>
      </c>
      <c r="Q4684" t="s">
        <v>7880</v>
      </c>
    </row>
    <row r="4685" spans="1:17" x14ac:dyDescent="0.25">
      <c r="A4685" t="s">
        <v>5713</v>
      </c>
      <c r="B4685" s="1">
        <v>41527</v>
      </c>
      <c r="C4685" t="s">
        <v>5714</v>
      </c>
      <c r="D4685" t="s">
        <v>119</v>
      </c>
      <c r="E4685" t="s">
        <v>604</v>
      </c>
      <c r="F4685" t="s">
        <v>979</v>
      </c>
      <c r="G4685" t="s">
        <v>41</v>
      </c>
      <c r="H4685" t="s">
        <v>21</v>
      </c>
      <c r="I4685" t="s">
        <v>22</v>
      </c>
      <c r="J4685" t="s">
        <v>34</v>
      </c>
      <c r="K4685" t="s">
        <v>35</v>
      </c>
      <c r="L4685" t="s">
        <v>3769</v>
      </c>
      <c r="M4685" s="2">
        <v>0.5</v>
      </c>
      <c r="N4685" s="3">
        <v>220</v>
      </c>
      <c r="O4685" s="3">
        <v>-202</v>
      </c>
      <c r="P4685">
        <v>1</v>
      </c>
      <c r="Q4685" t="s">
        <v>7881</v>
      </c>
    </row>
    <row r="4686" spans="1:17" x14ac:dyDescent="0.25">
      <c r="A4686" t="s">
        <v>5713</v>
      </c>
      <c r="B4686" s="1">
        <v>41527</v>
      </c>
      <c r="C4686" t="s">
        <v>5714</v>
      </c>
      <c r="D4686" t="s">
        <v>119</v>
      </c>
      <c r="E4686" t="s">
        <v>604</v>
      </c>
      <c r="F4686" t="s">
        <v>979</v>
      </c>
      <c r="G4686" t="s">
        <v>41</v>
      </c>
      <c r="H4686" t="s">
        <v>21</v>
      </c>
      <c r="I4686" t="s">
        <v>22</v>
      </c>
      <c r="J4686" t="s">
        <v>34</v>
      </c>
      <c r="K4686" t="s">
        <v>218</v>
      </c>
      <c r="L4686" t="s">
        <v>2165</v>
      </c>
      <c r="M4686" s="2">
        <v>0.2</v>
      </c>
      <c r="N4686" s="3">
        <v>41</v>
      </c>
      <c r="O4686" s="3">
        <v>13</v>
      </c>
      <c r="P4686">
        <v>2</v>
      </c>
      <c r="Q4686" t="s">
        <v>7880</v>
      </c>
    </row>
    <row r="4687" spans="1:17" x14ac:dyDescent="0.25">
      <c r="A4687" t="s">
        <v>5713</v>
      </c>
      <c r="B4687" s="1">
        <v>41527</v>
      </c>
      <c r="C4687" t="s">
        <v>5714</v>
      </c>
      <c r="D4687" t="s">
        <v>119</v>
      </c>
      <c r="E4687" t="s">
        <v>604</v>
      </c>
      <c r="F4687" t="s">
        <v>979</v>
      </c>
      <c r="G4687" t="s">
        <v>41</v>
      </c>
      <c r="H4687" t="s">
        <v>21</v>
      </c>
      <c r="I4687" t="s">
        <v>22</v>
      </c>
      <c r="J4687" t="s">
        <v>24</v>
      </c>
      <c r="K4687" t="s">
        <v>91</v>
      </c>
      <c r="L4687" t="s">
        <v>5715</v>
      </c>
      <c r="M4687" s="2">
        <v>0.5</v>
      </c>
      <c r="N4687" s="3">
        <v>19</v>
      </c>
      <c r="O4687" s="3">
        <v>-9</v>
      </c>
      <c r="P4687">
        <v>9</v>
      </c>
      <c r="Q4687" t="s">
        <v>7880</v>
      </c>
    </row>
    <row r="4688" spans="1:17" x14ac:dyDescent="0.25">
      <c r="A4688" t="s">
        <v>5716</v>
      </c>
      <c r="B4688" s="1">
        <v>41527</v>
      </c>
      <c r="C4688" t="s">
        <v>834</v>
      </c>
      <c r="D4688" t="s">
        <v>86</v>
      </c>
      <c r="E4688" t="s">
        <v>87</v>
      </c>
      <c r="F4688" t="s">
        <v>87</v>
      </c>
      <c r="G4688" t="s">
        <v>76</v>
      </c>
      <c r="H4688" t="s">
        <v>31</v>
      </c>
      <c r="I4688" t="s">
        <v>32</v>
      </c>
      <c r="J4688" t="s">
        <v>107</v>
      </c>
      <c r="K4688" t="s">
        <v>186</v>
      </c>
      <c r="L4688" t="s">
        <v>1869</v>
      </c>
      <c r="M4688" s="2">
        <v>0</v>
      </c>
      <c r="N4688" s="3">
        <v>632</v>
      </c>
      <c r="O4688" s="3">
        <v>57</v>
      </c>
      <c r="P4688">
        <v>9</v>
      </c>
      <c r="Q4688" t="s">
        <v>7881</v>
      </c>
    </row>
    <row r="4689" spans="1:17" x14ac:dyDescent="0.25">
      <c r="A4689" t="s">
        <v>5717</v>
      </c>
      <c r="B4689" s="1">
        <v>41527</v>
      </c>
      <c r="C4689" t="s">
        <v>2127</v>
      </c>
      <c r="D4689" t="s">
        <v>338</v>
      </c>
      <c r="E4689" t="s">
        <v>401</v>
      </c>
      <c r="F4689" t="s">
        <v>402</v>
      </c>
      <c r="G4689" t="s">
        <v>41</v>
      </c>
      <c r="H4689" t="s">
        <v>31</v>
      </c>
      <c r="I4689" t="s">
        <v>22</v>
      </c>
      <c r="J4689" t="s">
        <v>34</v>
      </c>
      <c r="K4689" t="s">
        <v>97</v>
      </c>
      <c r="L4689" t="s">
        <v>1243</v>
      </c>
      <c r="M4689" s="2">
        <v>0</v>
      </c>
      <c r="N4689" s="3">
        <v>2381</v>
      </c>
      <c r="O4689" s="3">
        <v>952</v>
      </c>
      <c r="P4689">
        <v>5</v>
      </c>
      <c r="Q4689" t="s">
        <v>7880</v>
      </c>
    </row>
    <row r="4690" spans="1:17" x14ac:dyDescent="0.25">
      <c r="A4690" t="s">
        <v>5717</v>
      </c>
      <c r="B4690" s="1">
        <v>41527</v>
      </c>
      <c r="C4690" t="s">
        <v>2127</v>
      </c>
      <c r="D4690" t="s">
        <v>338</v>
      </c>
      <c r="E4690" t="s">
        <v>401</v>
      </c>
      <c r="F4690" t="s">
        <v>402</v>
      </c>
      <c r="G4690" t="s">
        <v>41</v>
      </c>
      <c r="H4690" t="s">
        <v>31</v>
      </c>
      <c r="I4690" t="s">
        <v>22</v>
      </c>
      <c r="J4690" t="s">
        <v>24</v>
      </c>
      <c r="K4690" t="s">
        <v>169</v>
      </c>
      <c r="L4690" t="s">
        <v>3658</v>
      </c>
      <c r="M4690" s="2">
        <v>0</v>
      </c>
      <c r="N4690" s="3">
        <v>261</v>
      </c>
      <c r="O4690" s="3">
        <v>31</v>
      </c>
      <c r="P4690">
        <v>7</v>
      </c>
      <c r="Q4690" t="s">
        <v>7880</v>
      </c>
    </row>
    <row r="4691" spans="1:17" x14ac:dyDescent="0.25">
      <c r="A4691" t="s">
        <v>5717</v>
      </c>
      <c r="B4691" s="1">
        <v>41527</v>
      </c>
      <c r="C4691" t="s">
        <v>2127</v>
      </c>
      <c r="D4691" t="s">
        <v>338</v>
      </c>
      <c r="E4691" t="s">
        <v>401</v>
      </c>
      <c r="F4691" t="s">
        <v>402</v>
      </c>
      <c r="G4691" t="s">
        <v>41</v>
      </c>
      <c r="H4691" t="s">
        <v>31</v>
      </c>
      <c r="I4691" t="s">
        <v>22</v>
      </c>
      <c r="J4691" t="s">
        <v>24</v>
      </c>
      <c r="K4691" t="s">
        <v>50</v>
      </c>
      <c r="L4691" t="s">
        <v>3149</v>
      </c>
      <c r="M4691" s="2">
        <v>0</v>
      </c>
      <c r="N4691" s="3">
        <v>382</v>
      </c>
      <c r="O4691" s="3">
        <v>4</v>
      </c>
      <c r="P4691">
        <v>3</v>
      </c>
      <c r="Q4691" t="s">
        <v>7880</v>
      </c>
    </row>
    <row r="4692" spans="1:17" x14ac:dyDescent="0.25">
      <c r="A4692" t="s">
        <v>5718</v>
      </c>
      <c r="B4692" s="1">
        <v>41527</v>
      </c>
      <c r="C4692" t="s">
        <v>5531</v>
      </c>
      <c r="D4692" t="s">
        <v>237</v>
      </c>
      <c r="E4692" t="s">
        <v>238</v>
      </c>
      <c r="F4692" t="s">
        <v>239</v>
      </c>
      <c r="G4692" t="s">
        <v>76</v>
      </c>
      <c r="H4692" t="s">
        <v>31</v>
      </c>
      <c r="I4692" t="s">
        <v>32</v>
      </c>
      <c r="J4692" t="s">
        <v>24</v>
      </c>
      <c r="K4692" t="s">
        <v>78</v>
      </c>
      <c r="L4692" t="s">
        <v>3333</v>
      </c>
      <c r="M4692" s="2">
        <v>0.5</v>
      </c>
      <c r="N4692" s="3">
        <v>20</v>
      </c>
      <c r="O4692" s="3">
        <v>-1</v>
      </c>
      <c r="P4692">
        <v>5</v>
      </c>
      <c r="Q4692" t="s">
        <v>7881</v>
      </c>
    </row>
    <row r="4693" spans="1:17" x14ac:dyDescent="0.25">
      <c r="A4693" t="s">
        <v>5717</v>
      </c>
      <c r="B4693" s="1">
        <v>41527</v>
      </c>
      <c r="C4693" t="s">
        <v>2127</v>
      </c>
      <c r="D4693" t="s">
        <v>338</v>
      </c>
      <c r="E4693" t="s">
        <v>401</v>
      </c>
      <c r="F4693" t="s">
        <v>402</v>
      </c>
      <c r="G4693" t="s">
        <v>41</v>
      </c>
      <c r="H4693" t="s">
        <v>31</v>
      </c>
      <c r="I4693" t="s">
        <v>22</v>
      </c>
      <c r="J4693" t="s">
        <v>107</v>
      </c>
      <c r="K4693" t="s">
        <v>108</v>
      </c>
      <c r="L4693" t="s">
        <v>1221</v>
      </c>
      <c r="M4693" s="2">
        <v>0</v>
      </c>
      <c r="N4693" s="3">
        <v>605</v>
      </c>
      <c r="O4693" s="3">
        <v>266</v>
      </c>
      <c r="P4693">
        <v>5</v>
      </c>
      <c r="Q4693" t="s">
        <v>7880</v>
      </c>
    </row>
    <row r="4694" spans="1:17" x14ac:dyDescent="0.25">
      <c r="A4694" t="s">
        <v>5717</v>
      </c>
      <c r="B4694" s="1">
        <v>41527</v>
      </c>
      <c r="C4694" t="s">
        <v>2127</v>
      </c>
      <c r="D4694" t="s">
        <v>338</v>
      </c>
      <c r="E4694" t="s">
        <v>401</v>
      </c>
      <c r="F4694" t="s">
        <v>402</v>
      </c>
      <c r="G4694" t="s">
        <v>41</v>
      </c>
      <c r="H4694" t="s">
        <v>31</v>
      </c>
      <c r="I4694" t="s">
        <v>22</v>
      </c>
      <c r="J4694" t="s">
        <v>107</v>
      </c>
      <c r="K4694" t="s">
        <v>136</v>
      </c>
      <c r="L4694" t="s">
        <v>850</v>
      </c>
      <c r="M4694" s="2">
        <v>0</v>
      </c>
      <c r="N4694" s="3">
        <v>304</v>
      </c>
      <c r="O4694" s="3">
        <v>64</v>
      </c>
      <c r="P4694">
        <v>4</v>
      </c>
      <c r="Q4694" t="s">
        <v>7880</v>
      </c>
    </row>
    <row r="4695" spans="1:17" x14ac:dyDescent="0.25">
      <c r="A4695" t="s">
        <v>5719</v>
      </c>
      <c r="B4695" s="1">
        <v>41527</v>
      </c>
      <c r="C4695" t="s">
        <v>1945</v>
      </c>
      <c r="D4695" t="s">
        <v>38</v>
      </c>
      <c r="E4695" t="s">
        <v>178</v>
      </c>
      <c r="F4695" t="s">
        <v>1654</v>
      </c>
      <c r="G4695" t="s">
        <v>41</v>
      </c>
      <c r="H4695" t="s">
        <v>31</v>
      </c>
      <c r="I4695" t="s">
        <v>32</v>
      </c>
      <c r="J4695" t="s">
        <v>34</v>
      </c>
      <c r="K4695" t="s">
        <v>218</v>
      </c>
      <c r="L4695" t="s">
        <v>3458</v>
      </c>
      <c r="M4695" s="2">
        <v>0</v>
      </c>
      <c r="N4695" s="3">
        <v>426</v>
      </c>
      <c r="O4695" s="3">
        <v>136</v>
      </c>
      <c r="P4695">
        <v>9</v>
      </c>
      <c r="Q4695" t="s">
        <v>7880</v>
      </c>
    </row>
    <row r="4696" spans="1:17" x14ac:dyDescent="0.25">
      <c r="A4696" t="s">
        <v>5719</v>
      </c>
      <c r="B4696" s="1">
        <v>41527</v>
      </c>
      <c r="C4696" t="s">
        <v>1945</v>
      </c>
      <c r="D4696" t="s">
        <v>38</v>
      </c>
      <c r="E4696" t="s">
        <v>178</v>
      </c>
      <c r="F4696" t="s">
        <v>1654</v>
      </c>
      <c r="G4696" t="s">
        <v>41</v>
      </c>
      <c r="H4696" t="s">
        <v>31</v>
      </c>
      <c r="I4696" t="s">
        <v>32</v>
      </c>
      <c r="J4696" t="s">
        <v>24</v>
      </c>
      <c r="K4696" t="s">
        <v>43</v>
      </c>
      <c r="L4696" t="s">
        <v>592</v>
      </c>
      <c r="M4696" s="2">
        <v>0</v>
      </c>
      <c r="N4696" s="3">
        <v>44</v>
      </c>
      <c r="O4696" s="3">
        <v>9</v>
      </c>
      <c r="P4696">
        <v>3</v>
      </c>
      <c r="Q4696" t="s">
        <v>7880</v>
      </c>
    </row>
    <row r="4697" spans="1:17" x14ac:dyDescent="0.25">
      <c r="A4697" t="s">
        <v>5719</v>
      </c>
      <c r="B4697" s="1">
        <v>41527</v>
      </c>
      <c r="C4697" t="s">
        <v>1945</v>
      </c>
      <c r="D4697" t="s">
        <v>38</v>
      </c>
      <c r="E4697" t="s">
        <v>178</v>
      </c>
      <c r="F4697" t="s">
        <v>1654</v>
      </c>
      <c r="G4697" t="s">
        <v>41</v>
      </c>
      <c r="H4697" t="s">
        <v>31</v>
      </c>
      <c r="I4697" t="s">
        <v>32</v>
      </c>
      <c r="J4697" t="s">
        <v>24</v>
      </c>
      <c r="K4697" t="s">
        <v>169</v>
      </c>
      <c r="L4697" t="s">
        <v>5720</v>
      </c>
      <c r="M4697" s="2">
        <v>0</v>
      </c>
      <c r="N4697" s="3">
        <v>29</v>
      </c>
      <c r="O4697" s="3">
        <v>1</v>
      </c>
      <c r="P4697">
        <v>3</v>
      </c>
      <c r="Q4697" t="s">
        <v>7880</v>
      </c>
    </row>
    <row r="4698" spans="1:17" x14ac:dyDescent="0.25">
      <c r="A4698" t="s">
        <v>5719</v>
      </c>
      <c r="B4698" s="1">
        <v>41527</v>
      </c>
      <c r="C4698" t="s">
        <v>1945</v>
      </c>
      <c r="D4698" t="s">
        <v>38</v>
      </c>
      <c r="E4698" t="s">
        <v>178</v>
      </c>
      <c r="F4698" t="s">
        <v>1654</v>
      </c>
      <c r="G4698" t="s">
        <v>41</v>
      </c>
      <c r="H4698" t="s">
        <v>31</v>
      </c>
      <c r="I4698" t="s">
        <v>32</v>
      </c>
      <c r="J4698" t="s">
        <v>107</v>
      </c>
      <c r="K4698" t="s">
        <v>136</v>
      </c>
      <c r="L4698" t="s">
        <v>2297</v>
      </c>
      <c r="M4698" s="2">
        <v>0.15</v>
      </c>
      <c r="N4698" s="3">
        <v>107</v>
      </c>
      <c r="O4698" s="3">
        <v>9</v>
      </c>
      <c r="P4698">
        <v>1</v>
      </c>
      <c r="Q4698" t="s">
        <v>7880</v>
      </c>
    </row>
    <row r="4699" spans="1:17" x14ac:dyDescent="0.25">
      <c r="A4699" t="s">
        <v>5721</v>
      </c>
      <c r="B4699" s="1">
        <v>41528</v>
      </c>
      <c r="C4699" t="s">
        <v>5722</v>
      </c>
      <c r="D4699" t="s">
        <v>28</v>
      </c>
      <c r="E4699" t="s">
        <v>29</v>
      </c>
      <c r="F4699" t="s">
        <v>280</v>
      </c>
      <c r="G4699" t="s">
        <v>20</v>
      </c>
      <c r="H4699" t="s">
        <v>47</v>
      </c>
      <c r="I4699" t="s">
        <v>22</v>
      </c>
      <c r="J4699" t="s">
        <v>34</v>
      </c>
      <c r="K4699" t="s">
        <v>97</v>
      </c>
      <c r="L4699" t="s">
        <v>1494</v>
      </c>
      <c r="M4699" s="2">
        <v>0.1</v>
      </c>
      <c r="N4699" s="3">
        <v>180</v>
      </c>
      <c r="O4699" s="3">
        <v>50</v>
      </c>
      <c r="P4699">
        <v>2</v>
      </c>
      <c r="Q4699" t="s">
        <v>7880</v>
      </c>
    </row>
    <row r="4700" spans="1:17" x14ac:dyDescent="0.25">
      <c r="A4700" t="s">
        <v>5721</v>
      </c>
      <c r="B4700" s="1">
        <v>41528</v>
      </c>
      <c r="C4700" t="s">
        <v>5722</v>
      </c>
      <c r="D4700" t="s">
        <v>28</v>
      </c>
      <c r="E4700" t="s">
        <v>29</v>
      </c>
      <c r="F4700" t="s">
        <v>280</v>
      </c>
      <c r="G4700" t="s">
        <v>20</v>
      </c>
      <c r="H4700" t="s">
        <v>47</v>
      </c>
      <c r="I4700" t="s">
        <v>22</v>
      </c>
      <c r="J4700" t="s">
        <v>24</v>
      </c>
      <c r="K4700" t="s">
        <v>43</v>
      </c>
      <c r="L4700" t="s">
        <v>1601</v>
      </c>
      <c r="M4700" s="2">
        <v>0.1</v>
      </c>
      <c r="N4700" s="3">
        <v>71</v>
      </c>
      <c r="O4700" s="3">
        <v>-1</v>
      </c>
      <c r="P4700">
        <v>3</v>
      </c>
      <c r="Q4700" t="s">
        <v>7880</v>
      </c>
    </row>
    <row r="4701" spans="1:17" x14ac:dyDescent="0.25">
      <c r="A4701" t="s">
        <v>5723</v>
      </c>
      <c r="B4701" s="1">
        <v>41528</v>
      </c>
      <c r="C4701" t="s">
        <v>1688</v>
      </c>
      <c r="D4701" t="s">
        <v>73</v>
      </c>
      <c r="E4701" t="s">
        <v>652</v>
      </c>
      <c r="F4701" t="s">
        <v>1766</v>
      </c>
      <c r="G4701" t="s">
        <v>76</v>
      </c>
      <c r="H4701" t="s">
        <v>47</v>
      </c>
      <c r="I4701" t="s">
        <v>22</v>
      </c>
      <c r="J4701" t="s">
        <v>24</v>
      </c>
      <c r="K4701" t="s">
        <v>169</v>
      </c>
      <c r="L4701" t="s">
        <v>5724</v>
      </c>
      <c r="M4701" s="2">
        <v>0</v>
      </c>
      <c r="N4701" s="3">
        <v>255</v>
      </c>
      <c r="O4701" s="3">
        <v>13</v>
      </c>
      <c r="P4701">
        <v>5</v>
      </c>
      <c r="Q4701" t="s">
        <v>7881</v>
      </c>
    </row>
    <row r="4702" spans="1:17" x14ac:dyDescent="0.25">
      <c r="A4702" t="s">
        <v>5723</v>
      </c>
      <c r="B4702" s="1">
        <v>41528</v>
      </c>
      <c r="C4702" t="s">
        <v>1688</v>
      </c>
      <c r="D4702" t="s">
        <v>73</v>
      </c>
      <c r="E4702" t="s">
        <v>652</v>
      </c>
      <c r="F4702" t="s">
        <v>1766</v>
      </c>
      <c r="G4702" t="s">
        <v>76</v>
      </c>
      <c r="H4702" t="s">
        <v>47</v>
      </c>
      <c r="I4702" t="s">
        <v>22</v>
      </c>
      <c r="J4702" t="s">
        <v>24</v>
      </c>
      <c r="K4702" t="s">
        <v>145</v>
      </c>
      <c r="L4702" t="s">
        <v>3098</v>
      </c>
      <c r="M4702" s="2">
        <v>0</v>
      </c>
      <c r="N4702" s="3">
        <v>44</v>
      </c>
      <c r="O4702" s="3">
        <v>10</v>
      </c>
      <c r="P4702">
        <v>1</v>
      </c>
      <c r="Q4702" t="s">
        <v>7881</v>
      </c>
    </row>
    <row r="4703" spans="1:17" x14ac:dyDescent="0.25">
      <c r="A4703" t="s">
        <v>5725</v>
      </c>
      <c r="B4703" s="1">
        <v>41528</v>
      </c>
      <c r="C4703" t="s">
        <v>2144</v>
      </c>
      <c r="D4703" t="s">
        <v>73</v>
      </c>
      <c r="E4703" t="s">
        <v>207</v>
      </c>
      <c r="F4703" t="s">
        <v>5150</v>
      </c>
      <c r="G4703" t="s">
        <v>76</v>
      </c>
      <c r="H4703" t="s">
        <v>31</v>
      </c>
      <c r="I4703" t="s">
        <v>54</v>
      </c>
      <c r="J4703" t="s">
        <v>24</v>
      </c>
      <c r="K4703" t="s">
        <v>78</v>
      </c>
      <c r="L4703" t="s">
        <v>1602</v>
      </c>
      <c r="M4703" s="2">
        <v>0</v>
      </c>
      <c r="N4703" s="3">
        <v>52</v>
      </c>
      <c r="O4703" s="3">
        <v>9</v>
      </c>
      <c r="P4703">
        <v>1</v>
      </c>
      <c r="Q4703" t="s">
        <v>7881</v>
      </c>
    </row>
    <row r="4704" spans="1:17" x14ac:dyDescent="0.25">
      <c r="A4704" t="s">
        <v>5726</v>
      </c>
      <c r="B4704" s="1">
        <v>41529</v>
      </c>
      <c r="C4704" t="s">
        <v>1223</v>
      </c>
      <c r="D4704" t="s">
        <v>28</v>
      </c>
      <c r="E4704" t="s">
        <v>29</v>
      </c>
      <c r="F4704" t="s">
        <v>280</v>
      </c>
      <c r="G4704" t="s">
        <v>20</v>
      </c>
      <c r="H4704" t="s">
        <v>31</v>
      </c>
      <c r="I4704" t="s">
        <v>95</v>
      </c>
      <c r="J4704" t="s">
        <v>34</v>
      </c>
      <c r="K4704" t="s">
        <v>218</v>
      </c>
      <c r="L4704" t="s">
        <v>4860</v>
      </c>
      <c r="M4704" s="2">
        <v>0.4</v>
      </c>
      <c r="N4704" s="3">
        <v>73</v>
      </c>
      <c r="O4704" s="3">
        <v>-33</v>
      </c>
      <c r="P4704">
        <v>3</v>
      </c>
      <c r="Q4704" t="s">
        <v>7881</v>
      </c>
    </row>
    <row r="4705" spans="1:17" x14ac:dyDescent="0.25">
      <c r="A4705" t="s">
        <v>5727</v>
      </c>
      <c r="B4705" s="1">
        <v>41529</v>
      </c>
      <c r="C4705" t="s">
        <v>4266</v>
      </c>
      <c r="D4705" t="s">
        <v>101</v>
      </c>
      <c r="E4705" t="s">
        <v>848</v>
      </c>
      <c r="F4705" t="s">
        <v>848</v>
      </c>
      <c r="G4705" t="s">
        <v>41</v>
      </c>
      <c r="H4705" t="s">
        <v>47</v>
      </c>
      <c r="I4705" t="s">
        <v>54</v>
      </c>
      <c r="J4705" t="s">
        <v>34</v>
      </c>
      <c r="K4705" t="s">
        <v>35</v>
      </c>
      <c r="L4705" t="s">
        <v>1915</v>
      </c>
      <c r="M4705" s="2">
        <v>0.1</v>
      </c>
      <c r="N4705" s="3">
        <v>654</v>
      </c>
      <c r="O4705" s="3">
        <v>247</v>
      </c>
      <c r="P4705">
        <v>2</v>
      </c>
      <c r="Q4705" t="s">
        <v>7880</v>
      </c>
    </row>
    <row r="4706" spans="1:17" x14ac:dyDescent="0.25">
      <c r="A4706" t="s">
        <v>5727</v>
      </c>
      <c r="B4706" s="1">
        <v>41529</v>
      </c>
      <c r="C4706" t="s">
        <v>4266</v>
      </c>
      <c r="D4706" t="s">
        <v>101</v>
      </c>
      <c r="E4706" t="s">
        <v>848</v>
      </c>
      <c r="F4706" t="s">
        <v>848</v>
      </c>
      <c r="G4706" t="s">
        <v>41</v>
      </c>
      <c r="H4706" t="s">
        <v>47</v>
      </c>
      <c r="I4706" t="s">
        <v>54</v>
      </c>
      <c r="J4706" t="s">
        <v>24</v>
      </c>
      <c r="K4706" t="s">
        <v>141</v>
      </c>
      <c r="L4706" t="s">
        <v>5728</v>
      </c>
      <c r="M4706" s="2">
        <v>0.1</v>
      </c>
      <c r="N4706" s="3">
        <v>137</v>
      </c>
      <c r="O4706" s="3">
        <v>55</v>
      </c>
      <c r="P4706">
        <v>4</v>
      </c>
      <c r="Q4706" t="s">
        <v>7881</v>
      </c>
    </row>
    <row r="4707" spans="1:17" x14ac:dyDescent="0.25">
      <c r="A4707" t="s">
        <v>5727</v>
      </c>
      <c r="B4707" s="1">
        <v>41529</v>
      </c>
      <c r="C4707" t="s">
        <v>4266</v>
      </c>
      <c r="D4707" t="s">
        <v>101</v>
      </c>
      <c r="E4707" t="s">
        <v>848</v>
      </c>
      <c r="F4707" t="s">
        <v>848</v>
      </c>
      <c r="G4707" t="s">
        <v>41</v>
      </c>
      <c r="H4707" t="s">
        <v>47</v>
      </c>
      <c r="I4707" t="s">
        <v>54</v>
      </c>
      <c r="J4707" t="s">
        <v>24</v>
      </c>
      <c r="K4707" t="s">
        <v>78</v>
      </c>
      <c r="L4707" t="s">
        <v>1829</v>
      </c>
      <c r="M4707" s="2">
        <v>0</v>
      </c>
      <c r="N4707" s="3">
        <v>70</v>
      </c>
      <c r="O4707" s="3">
        <v>26</v>
      </c>
      <c r="P4707">
        <v>5</v>
      </c>
      <c r="Q4707" t="s">
        <v>7881</v>
      </c>
    </row>
    <row r="4708" spans="1:17" x14ac:dyDescent="0.25">
      <c r="A4708" t="s">
        <v>5727</v>
      </c>
      <c r="B4708" s="1">
        <v>41529</v>
      </c>
      <c r="C4708" t="s">
        <v>4266</v>
      </c>
      <c r="D4708" t="s">
        <v>101</v>
      </c>
      <c r="E4708" t="s">
        <v>848</v>
      </c>
      <c r="F4708" t="s">
        <v>848</v>
      </c>
      <c r="G4708" t="s">
        <v>41</v>
      </c>
      <c r="H4708" t="s">
        <v>47</v>
      </c>
      <c r="I4708" t="s">
        <v>54</v>
      </c>
      <c r="J4708" t="s">
        <v>24</v>
      </c>
      <c r="K4708" t="s">
        <v>78</v>
      </c>
      <c r="L4708" t="s">
        <v>5729</v>
      </c>
      <c r="M4708" s="2">
        <v>0</v>
      </c>
      <c r="N4708" s="3">
        <v>75</v>
      </c>
      <c r="O4708" s="3">
        <v>6</v>
      </c>
      <c r="P4708">
        <v>6</v>
      </c>
      <c r="Q4708" t="s">
        <v>7881</v>
      </c>
    </row>
    <row r="4709" spans="1:17" x14ac:dyDescent="0.25">
      <c r="A4709" t="s">
        <v>5730</v>
      </c>
      <c r="B4709" s="1">
        <v>41529</v>
      </c>
      <c r="C4709" t="s">
        <v>3880</v>
      </c>
      <c r="D4709" t="s">
        <v>119</v>
      </c>
      <c r="E4709" t="s">
        <v>604</v>
      </c>
      <c r="F4709" t="s">
        <v>4666</v>
      </c>
      <c r="G4709" t="s">
        <v>41</v>
      </c>
      <c r="H4709" t="s">
        <v>47</v>
      </c>
      <c r="I4709" t="s">
        <v>22</v>
      </c>
      <c r="J4709" t="s">
        <v>24</v>
      </c>
      <c r="K4709" t="s">
        <v>91</v>
      </c>
      <c r="L4709" t="s">
        <v>4552</v>
      </c>
      <c r="M4709" s="2">
        <v>0.5</v>
      </c>
      <c r="N4709" s="3">
        <v>18</v>
      </c>
      <c r="O4709" s="3">
        <v>-18</v>
      </c>
      <c r="P4709">
        <v>4</v>
      </c>
      <c r="Q4709" t="s">
        <v>7881</v>
      </c>
    </row>
    <row r="4710" spans="1:17" x14ac:dyDescent="0.25">
      <c r="A4710" t="s">
        <v>5730</v>
      </c>
      <c r="B4710" s="1">
        <v>41529</v>
      </c>
      <c r="C4710" t="s">
        <v>3880</v>
      </c>
      <c r="D4710" t="s">
        <v>119</v>
      </c>
      <c r="E4710" t="s">
        <v>604</v>
      </c>
      <c r="F4710" t="s">
        <v>4666</v>
      </c>
      <c r="G4710" t="s">
        <v>41</v>
      </c>
      <c r="H4710" t="s">
        <v>47</v>
      </c>
      <c r="I4710" t="s">
        <v>22</v>
      </c>
      <c r="J4710" t="s">
        <v>24</v>
      </c>
      <c r="K4710" t="s">
        <v>145</v>
      </c>
      <c r="L4710" t="s">
        <v>3893</v>
      </c>
      <c r="M4710" s="2">
        <v>0.5</v>
      </c>
      <c r="N4710" s="3">
        <v>136</v>
      </c>
      <c r="O4710" s="3">
        <v>-93</v>
      </c>
      <c r="P4710">
        <v>8</v>
      </c>
      <c r="Q4710" t="s">
        <v>7881</v>
      </c>
    </row>
    <row r="4711" spans="1:17" x14ac:dyDescent="0.25">
      <c r="A4711" t="s">
        <v>5731</v>
      </c>
      <c r="B4711" s="1">
        <v>41529</v>
      </c>
      <c r="C4711" t="s">
        <v>2972</v>
      </c>
      <c r="D4711" t="s">
        <v>101</v>
      </c>
      <c r="E4711" t="s">
        <v>325</v>
      </c>
      <c r="F4711" t="s">
        <v>2684</v>
      </c>
      <c r="G4711" t="s">
        <v>41</v>
      </c>
      <c r="H4711" t="s">
        <v>31</v>
      </c>
      <c r="I4711" t="s">
        <v>54</v>
      </c>
      <c r="J4711" t="s">
        <v>107</v>
      </c>
      <c r="K4711" t="s">
        <v>136</v>
      </c>
      <c r="L4711" t="s">
        <v>2623</v>
      </c>
      <c r="M4711" s="2">
        <v>0</v>
      </c>
      <c r="N4711" s="3">
        <v>73</v>
      </c>
      <c r="O4711" s="3">
        <v>4</v>
      </c>
      <c r="P4711">
        <v>1</v>
      </c>
      <c r="Q4711" t="s">
        <v>7880</v>
      </c>
    </row>
    <row r="4712" spans="1:17" x14ac:dyDescent="0.25">
      <c r="A4712" t="s">
        <v>5732</v>
      </c>
      <c r="B4712" s="1">
        <v>41529</v>
      </c>
      <c r="C4712" t="s">
        <v>533</v>
      </c>
      <c r="D4712" t="s">
        <v>28</v>
      </c>
      <c r="E4712" t="s">
        <v>29</v>
      </c>
      <c r="F4712" t="s">
        <v>489</v>
      </c>
      <c r="G4712" t="s">
        <v>20</v>
      </c>
      <c r="H4712" t="s">
        <v>47</v>
      </c>
      <c r="I4712" t="s">
        <v>32</v>
      </c>
      <c r="J4712" t="s">
        <v>24</v>
      </c>
      <c r="K4712" t="s">
        <v>50</v>
      </c>
      <c r="L4712" t="s">
        <v>3108</v>
      </c>
      <c r="M4712" s="2">
        <v>0</v>
      </c>
      <c r="N4712" s="3">
        <v>96</v>
      </c>
      <c r="O4712" s="3">
        <v>17</v>
      </c>
      <c r="P4712">
        <v>2</v>
      </c>
      <c r="Q4712" t="s">
        <v>7880</v>
      </c>
    </row>
    <row r="4713" spans="1:17" x14ac:dyDescent="0.25">
      <c r="A4713" t="s">
        <v>5732</v>
      </c>
      <c r="B4713" s="1">
        <v>41529</v>
      </c>
      <c r="C4713" t="s">
        <v>533</v>
      </c>
      <c r="D4713" t="s">
        <v>28</v>
      </c>
      <c r="E4713" t="s">
        <v>29</v>
      </c>
      <c r="F4713" t="s">
        <v>489</v>
      </c>
      <c r="G4713" t="s">
        <v>20</v>
      </c>
      <c r="H4713" t="s">
        <v>47</v>
      </c>
      <c r="I4713" t="s">
        <v>32</v>
      </c>
      <c r="J4713" t="s">
        <v>24</v>
      </c>
      <c r="K4713" t="s">
        <v>50</v>
      </c>
      <c r="L4713" t="s">
        <v>1805</v>
      </c>
      <c r="M4713" s="2">
        <v>0</v>
      </c>
      <c r="N4713" s="3">
        <v>46</v>
      </c>
      <c r="O4713" s="3">
        <v>6</v>
      </c>
      <c r="P4713">
        <v>2</v>
      </c>
      <c r="Q4713" t="s">
        <v>7880</v>
      </c>
    </row>
    <row r="4714" spans="1:17" x14ac:dyDescent="0.25">
      <c r="A4714" t="s">
        <v>5733</v>
      </c>
      <c r="B4714" s="1">
        <v>41529</v>
      </c>
      <c r="C4714" t="s">
        <v>2803</v>
      </c>
      <c r="D4714" t="s">
        <v>86</v>
      </c>
      <c r="E4714" t="s">
        <v>2141</v>
      </c>
      <c r="F4714" t="s">
        <v>2142</v>
      </c>
      <c r="G4714" t="s">
        <v>76</v>
      </c>
      <c r="H4714" t="s">
        <v>47</v>
      </c>
      <c r="I4714" t="s">
        <v>32</v>
      </c>
      <c r="J4714" t="s">
        <v>24</v>
      </c>
      <c r="K4714" t="s">
        <v>78</v>
      </c>
      <c r="L4714" t="s">
        <v>2826</v>
      </c>
      <c r="M4714" s="2">
        <v>0</v>
      </c>
      <c r="N4714" s="3">
        <v>21</v>
      </c>
      <c r="O4714" s="3">
        <v>4</v>
      </c>
      <c r="P4714">
        <v>3</v>
      </c>
      <c r="Q4714" t="s">
        <v>7881</v>
      </c>
    </row>
    <row r="4715" spans="1:17" x14ac:dyDescent="0.25">
      <c r="A4715" t="s">
        <v>5733</v>
      </c>
      <c r="B4715" s="1">
        <v>41529</v>
      </c>
      <c r="C4715" t="s">
        <v>2803</v>
      </c>
      <c r="D4715" t="s">
        <v>86</v>
      </c>
      <c r="E4715" t="s">
        <v>2141</v>
      </c>
      <c r="F4715" t="s">
        <v>2142</v>
      </c>
      <c r="G4715" t="s">
        <v>76</v>
      </c>
      <c r="H4715" t="s">
        <v>47</v>
      </c>
      <c r="I4715" t="s">
        <v>32</v>
      </c>
      <c r="J4715" t="s">
        <v>24</v>
      </c>
      <c r="K4715" t="s">
        <v>50</v>
      </c>
      <c r="L4715" t="s">
        <v>1629</v>
      </c>
      <c r="M4715" s="2">
        <v>0.1</v>
      </c>
      <c r="N4715" s="3">
        <v>536</v>
      </c>
      <c r="O4715" s="3">
        <v>208</v>
      </c>
      <c r="P4715">
        <v>3</v>
      </c>
      <c r="Q4715" t="s">
        <v>7881</v>
      </c>
    </row>
    <row r="4716" spans="1:17" x14ac:dyDescent="0.25">
      <c r="A4716" t="s">
        <v>5732</v>
      </c>
      <c r="B4716" s="1">
        <v>41529</v>
      </c>
      <c r="C4716" t="s">
        <v>533</v>
      </c>
      <c r="D4716" t="s">
        <v>28</v>
      </c>
      <c r="E4716" t="s">
        <v>29</v>
      </c>
      <c r="F4716" t="s">
        <v>489</v>
      </c>
      <c r="G4716" t="s">
        <v>20</v>
      </c>
      <c r="H4716" t="s">
        <v>47</v>
      </c>
      <c r="I4716" t="s">
        <v>32</v>
      </c>
      <c r="J4716" t="s">
        <v>107</v>
      </c>
      <c r="K4716" t="s">
        <v>136</v>
      </c>
      <c r="L4716" t="s">
        <v>281</v>
      </c>
      <c r="M4716" s="2">
        <v>0</v>
      </c>
      <c r="N4716" s="3">
        <v>269</v>
      </c>
      <c r="O4716" s="3">
        <v>91</v>
      </c>
      <c r="P4716">
        <v>3</v>
      </c>
      <c r="Q4716" t="s">
        <v>7880</v>
      </c>
    </row>
    <row r="4717" spans="1:17" x14ac:dyDescent="0.25">
      <c r="A4717" t="s">
        <v>5733</v>
      </c>
      <c r="B4717" s="1">
        <v>41529</v>
      </c>
      <c r="C4717" t="s">
        <v>2803</v>
      </c>
      <c r="D4717" t="s">
        <v>86</v>
      </c>
      <c r="E4717" t="s">
        <v>2141</v>
      </c>
      <c r="F4717" t="s">
        <v>2142</v>
      </c>
      <c r="G4717" t="s">
        <v>76</v>
      </c>
      <c r="H4717" t="s">
        <v>47</v>
      </c>
      <c r="I4717" t="s">
        <v>32</v>
      </c>
      <c r="J4717" t="s">
        <v>107</v>
      </c>
      <c r="K4717" t="s">
        <v>186</v>
      </c>
      <c r="L4717" t="s">
        <v>3964</v>
      </c>
      <c r="M4717" s="2">
        <v>0</v>
      </c>
      <c r="N4717" s="3">
        <v>500</v>
      </c>
      <c r="O4717" s="3">
        <v>90</v>
      </c>
      <c r="P4717">
        <v>5</v>
      </c>
      <c r="Q4717" t="s">
        <v>7881</v>
      </c>
    </row>
    <row r="4718" spans="1:17" x14ac:dyDescent="0.25">
      <c r="A4718" t="s">
        <v>5734</v>
      </c>
      <c r="B4718" s="1">
        <v>41529</v>
      </c>
      <c r="C4718" t="s">
        <v>2869</v>
      </c>
      <c r="D4718" t="s">
        <v>18</v>
      </c>
      <c r="E4718" t="s">
        <v>297</v>
      </c>
      <c r="F4718" t="s">
        <v>297</v>
      </c>
      <c r="G4718" t="s">
        <v>20</v>
      </c>
      <c r="H4718" t="s">
        <v>47</v>
      </c>
      <c r="I4718" t="s">
        <v>32</v>
      </c>
      <c r="J4718" t="s">
        <v>34</v>
      </c>
      <c r="K4718" t="s">
        <v>35</v>
      </c>
      <c r="L4718" t="s">
        <v>2147</v>
      </c>
      <c r="M4718" s="2">
        <v>0.5</v>
      </c>
      <c r="N4718" s="3">
        <v>653</v>
      </c>
      <c r="O4718" s="3">
        <v>-457</v>
      </c>
      <c r="P4718">
        <v>3</v>
      </c>
      <c r="Q4718" t="s">
        <v>7881</v>
      </c>
    </row>
    <row r="4719" spans="1:17" x14ac:dyDescent="0.25">
      <c r="A4719" t="s">
        <v>5734</v>
      </c>
      <c r="B4719" s="1">
        <v>41529</v>
      </c>
      <c r="C4719" t="s">
        <v>2869</v>
      </c>
      <c r="D4719" t="s">
        <v>18</v>
      </c>
      <c r="E4719" t="s">
        <v>297</v>
      </c>
      <c r="F4719" t="s">
        <v>297</v>
      </c>
      <c r="G4719" t="s">
        <v>20</v>
      </c>
      <c r="H4719" t="s">
        <v>47</v>
      </c>
      <c r="I4719" t="s">
        <v>32</v>
      </c>
      <c r="J4719" t="s">
        <v>107</v>
      </c>
      <c r="K4719" t="s">
        <v>186</v>
      </c>
      <c r="L4719" t="s">
        <v>5735</v>
      </c>
      <c r="M4719" s="2">
        <v>0.5</v>
      </c>
      <c r="N4719" s="3">
        <v>109</v>
      </c>
      <c r="O4719" s="3">
        <v>-18</v>
      </c>
      <c r="P4719">
        <v>3</v>
      </c>
      <c r="Q4719" t="s">
        <v>7880</v>
      </c>
    </row>
    <row r="4720" spans="1:17" x14ac:dyDescent="0.25">
      <c r="A4720" t="s">
        <v>5736</v>
      </c>
      <c r="B4720" s="1">
        <v>41530</v>
      </c>
      <c r="C4720" t="s">
        <v>2232</v>
      </c>
      <c r="D4720" t="s">
        <v>73</v>
      </c>
      <c r="E4720" t="s">
        <v>207</v>
      </c>
      <c r="F4720" t="s">
        <v>464</v>
      </c>
      <c r="G4720" t="s">
        <v>76</v>
      </c>
      <c r="H4720" t="s">
        <v>47</v>
      </c>
      <c r="I4720" t="s">
        <v>32</v>
      </c>
      <c r="J4720" t="s">
        <v>24</v>
      </c>
      <c r="K4720" t="s">
        <v>43</v>
      </c>
      <c r="L4720" t="s">
        <v>1185</v>
      </c>
      <c r="M4720" s="2">
        <v>0</v>
      </c>
      <c r="N4720" s="3">
        <v>64</v>
      </c>
      <c r="O4720" s="3">
        <v>24</v>
      </c>
      <c r="P4720">
        <v>4</v>
      </c>
      <c r="Q4720" t="s">
        <v>7881</v>
      </c>
    </row>
    <row r="4721" spans="1:17" x14ac:dyDescent="0.25">
      <c r="A4721" t="s">
        <v>5736</v>
      </c>
      <c r="B4721" s="1">
        <v>41530</v>
      </c>
      <c r="C4721" t="s">
        <v>2232</v>
      </c>
      <c r="D4721" t="s">
        <v>73</v>
      </c>
      <c r="E4721" t="s">
        <v>207</v>
      </c>
      <c r="F4721" t="s">
        <v>464</v>
      </c>
      <c r="G4721" t="s">
        <v>76</v>
      </c>
      <c r="H4721" t="s">
        <v>47</v>
      </c>
      <c r="I4721" t="s">
        <v>32</v>
      </c>
      <c r="J4721" t="s">
        <v>24</v>
      </c>
      <c r="K4721" t="s">
        <v>25</v>
      </c>
      <c r="L4721" t="s">
        <v>4703</v>
      </c>
      <c r="M4721" s="2">
        <v>0</v>
      </c>
      <c r="N4721" s="3">
        <v>105</v>
      </c>
      <c r="O4721" s="3">
        <v>28</v>
      </c>
      <c r="P4721">
        <v>2</v>
      </c>
      <c r="Q4721" t="s">
        <v>7880</v>
      </c>
    </row>
    <row r="4722" spans="1:17" x14ac:dyDescent="0.25">
      <c r="A4722" t="s">
        <v>5737</v>
      </c>
      <c r="B4722" s="1">
        <v>41530</v>
      </c>
      <c r="C4722" t="s">
        <v>2695</v>
      </c>
      <c r="D4722" t="s">
        <v>101</v>
      </c>
      <c r="E4722" t="s">
        <v>102</v>
      </c>
      <c r="F4722" t="s">
        <v>3416</v>
      </c>
      <c r="G4722" t="s">
        <v>41</v>
      </c>
      <c r="H4722" t="s">
        <v>21</v>
      </c>
      <c r="I4722" t="s">
        <v>32</v>
      </c>
      <c r="J4722" t="s">
        <v>24</v>
      </c>
      <c r="K4722" t="s">
        <v>43</v>
      </c>
      <c r="L4722" t="s">
        <v>327</v>
      </c>
      <c r="M4722" s="2">
        <v>0</v>
      </c>
      <c r="N4722" s="3">
        <v>80</v>
      </c>
      <c r="O4722" s="3">
        <v>3</v>
      </c>
      <c r="P4722">
        <v>3</v>
      </c>
      <c r="Q4722" t="s">
        <v>7881</v>
      </c>
    </row>
    <row r="4723" spans="1:17" x14ac:dyDescent="0.25">
      <c r="A4723" t="s">
        <v>5738</v>
      </c>
      <c r="B4723" s="1">
        <v>41531</v>
      </c>
      <c r="C4723" t="s">
        <v>2426</v>
      </c>
      <c r="D4723" t="s">
        <v>86</v>
      </c>
      <c r="E4723" t="s">
        <v>1251</v>
      </c>
      <c r="F4723" t="s">
        <v>1252</v>
      </c>
      <c r="G4723" t="s">
        <v>76</v>
      </c>
      <c r="H4723" t="s">
        <v>31</v>
      </c>
      <c r="I4723" t="s">
        <v>54</v>
      </c>
      <c r="J4723" t="s">
        <v>34</v>
      </c>
      <c r="K4723" t="s">
        <v>97</v>
      </c>
      <c r="L4723" t="s">
        <v>3677</v>
      </c>
      <c r="M4723" s="2">
        <v>0.2</v>
      </c>
      <c r="N4723" s="3">
        <v>714</v>
      </c>
      <c r="O4723" s="3">
        <v>-179</v>
      </c>
      <c r="P4723">
        <v>10</v>
      </c>
      <c r="Q4723" t="s">
        <v>7881</v>
      </c>
    </row>
    <row r="4724" spans="1:17" x14ac:dyDescent="0.25">
      <c r="A4724" t="s">
        <v>5738</v>
      </c>
      <c r="B4724" s="1">
        <v>41531</v>
      </c>
      <c r="C4724" t="s">
        <v>2426</v>
      </c>
      <c r="D4724" t="s">
        <v>86</v>
      </c>
      <c r="E4724" t="s">
        <v>1251</v>
      </c>
      <c r="F4724" t="s">
        <v>1252</v>
      </c>
      <c r="G4724" t="s">
        <v>76</v>
      </c>
      <c r="H4724" t="s">
        <v>31</v>
      </c>
      <c r="I4724" t="s">
        <v>54</v>
      </c>
      <c r="J4724" t="s">
        <v>107</v>
      </c>
      <c r="K4724" t="s">
        <v>186</v>
      </c>
      <c r="L4724" t="s">
        <v>1208</v>
      </c>
      <c r="M4724" s="2">
        <v>0</v>
      </c>
      <c r="N4724" s="3">
        <v>1231</v>
      </c>
      <c r="O4724" s="3">
        <v>468</v>
      </c>
      <c r="P4724">
        <v>5</v>
      </c>
      <c r="Q4724" t="s">
        <v>7881</v>
      </c>
    </row>
    <row r="4725" spans="1:17" x14ac:dyDescent="0.25">
      <c r="A4725" t="s">
        <v>5739</v>
      </c>
      <c r="B4725" s="1">
        <v>41531</v>
      </c>
      <c r="C4725" t="s">
        <v>2149</v>
      </c>
      <c r="D4725" t="s">
        <v>28</v>
      </c>
      <c r="E4725" t="s">
        <v>29</v>
      </c>
      <c r="F4725" t="s">
        <v>4813</v>
      </c>
      <c r="G4725" t="s">
        <v>20</v>
      </c>
      <c r="H4725" t="s">
        <v>21</v>
      </c>
      <c r="I4725" t="s">
        <v>22</v>
      </c>
      <c r="J4725" t="s">
        <v>24</v>
      </c>
      <c r="K4725" t="s">
        <v>50</v>
      </c>
      <c r="L4725" t="s">
        <v>2548</v>
      </c>
      <c r="M4725" s="2">
        <v>0</v>
      </c>
      <c r="N4725" s="3">
        <v>428</v>
      </c>
      <c r="O4725" s="3">
        <v>133</v>
      </c>
      <c r="P4725">
        <v>7</v>
      </c>
      <c r="Q4725" t="s">
        <v>7880</v>
      </c>
    </row>
    <row r="4726" spans="1:17" x14ac:dyDescent="0.25">
      <c r="A4726" t="s">
        <v>5740</v>
      </c>
      <c r="B4726" s="1">
        <v>41531</v>
      </c>
      <c r="C4726" t="s">
        <v>37</v>
      </c>
      <c r="D4726" t="s">
        <v>73</v>
      </c>
      <c r="E4726" t="s">
        <v>652</v>
      </c>
      <c r="F4726" t="s">
        <v>1191</v>
      </c>
      <c r="G4726" t="s">
        <v>76</v>
      </c>
      <c r="H4726" t="s">
        <v>31</v>
      </c>
      <c r="I4726" t="s">
        <v>32</v>
      </c>
      <c r="J4726" t="s">
        <v>24</v>
      </c>
      <c r="K4726" t="s">
        <v>78</v>
      </c>
      <c r="L4726" t="s">
        <v>1041</v>
      </c>
      <c r="M4726" s="2">
        <v>0</v>
      </c>
      <c r="N4726" s="3">
        <v>33</v>
      </c>
      <c r="O4726" s="3">
        <v>10</v>
      </c>
      <c r="P4726">
        <v>3</v>
      </c>
      <c r="Q4726" t="s">
        <v>7881</v>
      </c>
    </row>
    <row r="4727" spans="1:17" x14ac:dyDescent="0.25">
      <c r="A4727" t="s">
        <v>5740</v>
      </c>
      <c r="B4727" s="1">
        <v>41531</v>
      </c>
      <c r="C4727" t="s">
        <v>37</v>
      </c>
      <c r="D4727" t="s">
        <v>73</v>
      </c>
      <c r="E4727" t="s">
        <v>652</v>
      </c>
      <c r="F4727" t="s">
        <v>1191</v>
      </c>
      <c r="G4727" t="s">
        <v>76</v>
      </c>
      <c r="H4727" t="s">
        <v>31</v>
      </c>
      <c r="I4727" t="s">
        <v>32</v>
      </c>
      <c r="J4727" t="s">
        <v>107</v>
      </c>
      <c r="K4727" t="s">
        <v>136</v>
      </c>
      <c r="L4727" t="s">
        <v>2762</v>
      </c>
      <c r="M4727" s="2">
        <v>0.4</v>
      </c>
      <c r="N4727" s="3">
        <v>96</v>
      </c>
      <c r="O4727" s="3">
        <v>-30</v>
      </c>
      <c r="P4727">
        <v>2</v>
      </c>
      <c r="Q4727" t="s">
        <v>7881</v>
      </c>
    </row>
    <row r="4728" spans="1:17" x14ac:dyDescent="0.25">
      <c r="A4728" t="s">
        <v>5741</v>
      </c>
      <c r="B4728" s="1">
        <v>41531</v>
      </c>
      <c r="C4728" t="s">
        <v>1465</v>
      </c>
      <c r="D4728" t="s">
        <v>81</v>
      </c>
      <c r="E4728" t="s">
        <v>82</v>
      </c>
      <c r="F4728" t="s">
        <v>82</v>
      </c>
      <c r="G4728" t="s">
        <v>41</v>
      </c>
      <c r="H4728" t="s">
        <v>31</v>
      </c>
      <c r="I4728" t="s">
        <v>32</v>
      </c>
      <c r="J4728" t="s">
        <v>24</v>
      </c>
      <c r="K4728" t="s">
        <v>43</v>
      </c>
      <c r="L4728" t="s">
        <v>1444</v>
      </c>
      <c r="M4728" s="2">
        <v>0</v>
      </c>
      <c r="N4728" s="3">
        <v>258</v>
      </c>
      <c r="O4728" s="3">
        <v>44</v>
      </c>
      <c r="P4728">
        <v>5</v>
      </c>
      <c r="Q4728" t="s">
        <v>7880</v>
      </c>
    </row>
    <row r="4729" spans="1:17" x14ac:dyDescent="0.25">
      <c r="A4729" t="s">
        <v>5742</v>
      </c>
      <c r="B4729" s="1">
        <v>41532</v>
      </c>
      <c r="C4729" t="s">
        <v>1144</v>
      </c>
      <c r="D4729" t="s">
        <v>101</v>
      </c>
      <c r="E4729" t="s">
        <v>325</v>
      </c>
      <c r="F4729" t="s">
        <v>326</v>
      </c>
      <c r="G4729" t="s">
        <v>41</v>
      </c>
      <c r="H4729" t="s">
        <v>31</v>
      </c>
      <c r="I4729" t="s">
        <v>32</v>
      </c>
      <c r="J4729" t="s">
        <v>107</v>
      </c>
      <c r="K4729" t="s">
        <v>186</v>
      </c>
      <c r="L4729" t="s">
        <v>5743</v>
      </c>
      <c r="M4729" s="2">
        <v>0</v>
      </c>
      <c r="N4729" s="3">
        <v>82</v>
      </c>
      <c r="O4729" s="3">
        <v>12</v>
      </c>
      <c r="P4729">
        <v>2</v>
      </c>
      <c r="Q4729" t="s">
        <v>7880</v>
      </c>
    </row>
    <row r="4730" spans="1:17" x14ac:dyDescent="0.25">
      <c r="A4730" t="s">
        <v>5744</v>
      </c>
      <c r="B4730" s="1">
        <v>41533</v>
      </c>
      <c r="C4730" t="s">
        <v>4999</v>
      </c>
      <c r="D4730" t="s">
        <v>86</v>
      </c>
      <c r="E4730" t="s">
        <v>156</v>
      </c>
      <c r="F4730" t="s">
        <v>1576</v>
      </c>
      <c r="G4730" t="s">
        <v>76</v>
      </c>
      <c r="H4730" t="s">
        <v>47</v>
      </c>
      <c r="I4730" t="s">
        <v>54</v>
      </c>
      <c r="J4730" t="s">
        <v>24</v>
      </c>
      <c r="K4730" t="s">
        <v>145</v>
      </c>
      <c r="L4730" t="s">
        <v>3290</v>
      </c>
      <c r="M4730" s="2">
        <v>0</v>
      </c>
      <c r="N4730" s="3">
        <v>110</v>
      </c>
      <c r="O4730" s="3">
        <v>16</v>
      </c>
      <c r="P4730">
        <v>3</v>
      </c>
      <c r="Q4730" t="s">
        <v>7881</v>
      </c>
    </row>
    <row r="4731" spans="1:17" x14ac:dyDescent="0.25">
      <c r="A4731" t="s">
        <v>5745</v>
      </c>
      <c r="B4731" s="1">
        <v>41533</v>
      </c>
      <c r="C4731" t="s">
        <v>225</v>
      </c>
      <c r="D4731" t="s">
        <v>101</v>
      </c>
      <c r="E4731" t="s">
        <v>183</v>
      </c>
      <c r="F4731" t="s">
        <v>724</v>
      </c>
      <c r="G4731" t="s">
        <v>41</v>
      </c>
      <c r="H4731" t="s">
        <v>31</v>
      </c>
      <c r="I4731" t="s">
        <v>54</v>
      </c>
      <c r="J4731" t="s">
        <v>34</v>
      </c>
      <c r="K4731" t="s">
        <v>35</v>
      </c>
      <c r="L4731" t="s">
        <v>4576</v>
      </c>
      <c r="M4731" s="2">
        <v>0.1</v>
      </c>
      <c r="N4731" s="3">
        <v>228</v>
      </c>
      <c r="O4731" s="3">
        <v>81</v>
      </c>
      <c r="P4731">
        <v>2</v>
      </c>
      <c r="Q4731" t="s">
        <v>7881</v>
      </c>
    </row>
    <row r="4732" spans="1:17" x14ac:dyDescent="0.25">
      <c r="A4732" t="s">
        <v>5745</v>
      </c>
      <c r="B4732" s="1">
        <v>41533</v>
      </c>
      <c r="C4732" t="s">
        <v>225</v>
      </c>
      <c r="D4732" t="s">
        <v>101</v>
      </c>
      <c r="E4732" t="s">
        <v>183</v>
      </c>
      <c r="F4732" t="s">
        <v>724</v>
      </c>
      <c r="G4732" t="s">
        <v>41</v>
      </c>
      <c r="H4732" t="s">
        <v>31</v>
      </c>
      <c r="I4732" t="s">
        <v>54</v>
      </c>
      <c r="J4732" t="s">
        <v>24</v>
      </c>
      <c r="K4732" t="s">
        <v>78</v>
      </c>
      <c r="L4732" t="s">
        <v>1186</v>
      </c>
      <c r="M4732" s="2">
        <v>0</v>
      </c>
      <c r="N4732" s="3">
        <v>60</v>
      </c>
      <c r="O4732" s="3">
        <v>11</v>
      </c>
      <c r="P4732">
        <v>2</v>
      </c>
      <c r="Q4732" t="s">
        <v>7881</v>
      </c>
    </row>
    <row r="4733" spans="1:17" x14ac:dyDescent="0.25">
      <c r="A4733" t="s">
        <v>5745</v>
      </c>
      <c r="B4733" s="1">
        <v>41533</v>
      </c>
      <c r="C4733" t="s">
        <v>225</v>
      </c>
      <c r="D4733" t="s">
        <v>101</v>
      </c>
      <c r="E4733" t="s">
        <v>183</v>
      </c>
      <c r="F4733" t="s">
        <v>724</v>
      </c>
      <c r="G4733" t="s">
        <v>41</v>
      </c>
      <c r="H4733" t="s">
        <v>31</v>
      </c>
      <c r="I4733" t="s">
        <v>54</v>
      </c>
      <c r="J4733" t="s">
        <v>24</v>
      </c>
      <c r="K4733" t="s">
        <v>78</v>
      </c>
      <c r="L4733" t="s">
        <v>1864</v>
      </c>
      <c r="M4733" s="2">
        <v>0</v>
      </c>
      <c r="N4733" s="3">
        <v>43</v>
      </c>
      <c r="O4733" s="3">
        <v>2</v>
      </c>
      <c r="P4733">
        <v>3</v>
      </c>
      <c r="Q4733" t="s">
        <v>7881</v>
      </c>
    </row>
    <row r="4734" spans="1:17" x14ac:dyDescent="0.25">
      <c r="A4734" t="s">
        <v>5745</v>
      </c>
      <c r="B4734" s="1">
        <v>41533</v>
      </c>
      <c r="C4734" t="s">
        <v>225</v>
      </c>
      <c r="D4734" t="s">
        <v>101</v>
      </c>
      <c r="E4734" t="s">
        <v>183</v>
      </c>
      <c r="F4734" t="s">
        <v>724</v>
      </c>
      <c r="G4734" t="s">
        <v>41</v>
      </c>
      <c r="H4734" t="s">
        <v>31</v>
      </c>
      <c r="I4734" t="s">
        <v>54</v>
      </c>
      <c r="J4734" t="s">
        <v>24</v>
      </c>
      <c r="K4734" t="s">
        <v>78</v>
      </c>
      <c r="L4734" t="s">
        <v>1568</v>
      </c>
      <c r="M4734" s="2">
        <v>0</v>
      </c>
      <c r="N4734" s="3">
        <v>23</v>
      </c>
      <c r="O4734" s="3">
        <v>9</v>
      </c>
      <c r="P4734">
        <v>4</v>
      </c>
      <c r="Q4734" t="s">
        <v>7880</v>
      </c>
    </row>
    <row r="4735" spans="1:17" x14ac:dyDescent="0.25">
      <c r="A4735" t="s">
        <v>5745</v>
      </c>
      <c r="B4735" s="1">
        <v>41533</v>
      </c>
      <c r="C4735" t="s">
        <v>225</v>
      </c>
      <c r="D4735" t="s">
        <v>101</v>
      </c>
      <c r="E4735" t="s">
        <v>183</v>
      </c>
      <c r="F4735" t="s">
        <v>724</v>
      </c>
      <c r="G4735" t="s">
        <v>41</v>
      </c>
      <c r="H4735" t="s">
        <v>31</v>
      </c>
      <c r="I4735" t="s">
        <v>54</v>
      </c>
      <c r="J4735" t="s">
        <v>24</v>
      </c>
      <c r="K4735" t="s">
        <v>50</v>
      </c>
      <c r="L4735" t="s">
        <v>1307</v>
      </c>
      <c r="M4735" s="2">
        <v>0.1</v>
      </c>
      <c r="N4735" s="3">
        <v>1842</v>
      </c>
      <c r="O4735" s="3">
        <v>368</v>
      </c>
      <c r="P4735">
        <v>10</v>
      </c>
      <c r="Q4735" t="s">
        <v>7881</v>
      </c>
    </row>
    <row r="4736" spans="1:17" x14ac:dyDescent="0.25">
      <c r="A4736" t="s">
        <v>5745</v>
      </c>
      <c r="B4736" s="1">
        <v>41533</v>
      </c>
      <c r="C4736" t="s">
        <v>225</v>
      </c>
      <c r="D4736" t="s">
        <v>101</v>
      </c>
      <c r="E4736" t="s">
        <v>183</v>
      </c>
      <c r="F4736" t="s">
        <v>724</v>
      </c>
      <c r="G4736" t="s">
        <v>41</v>
      </c>
      <c r="H4736" t="s">
        <v>31</v>
      </c>
      <c r="I4736" t="s">
        <v>54</v>
      </c>
      <c r="J4736" t="s">
        <v>107</v>
      </c>
      <c r="K4736" t="s">
        <v>136</v>
      </c>
      <c r="L4736" t="s">
        <v>1680</v>
      </c>
      <c r="M4736" s="2">
        <v>0</v>
      </c>
      <c r="N4736" s="3">
        <v>340</v>
      </c>
      <c r="O4736" s="3">
        <v>51</v>
      </c>
      <c r="P4736">
        <v>5</v>
      </c>
      <c r="Q4736" t="s">
        <v>7881</v>
      </c>
    </row>
    <row r="4737" spans="1:17" x14ac:dyDescent="0.25">
      <c r="A4737" t="s">
        <v>5746</v>
      </c>
      <c r="B4737" s="1">
        <v>41533</v>
      </c>
      <c r="C4737" t="s">
        <v>1472</v>
      </c>
      <c r="D4737" t="s">
        <v>38</v>
      </c>
      <c r="E4737" t="s">
        <v>178</v>
      </c>
      <c r="F4737" t="s">
        <v>3285</v>
      </c>
      <c r="G4737" t="s">
        <v>41</v>
      </c>
      <c r="H4737" t="s">
        <v>21</v>
      </c>
      <c r="I4737" t="s">
        <v>32</v>
      </c>
      <c r="J4737" t="s">
        <v>34</v>
      </c>
      <c r="K4737" t="s">
        <v>218</v>
      </c>
      <c r="L4737" t="s">
        <v>1907</v>
      </c>
      <c r="M4737" s="2">
        <v>0</v>
      </c>
      <c r="N4737" s="3">
        <v>24</v>
      </c>
      <c r="O4737" s="3">
        <v>2</v>
      </c>
      <c r="P4737">
        <v>1</v>
      </c>
      <c r="Q4737" t="s">
        <v>7881</v>
      </c>
    </row>
    <row r="4738" spans="1:17" x14ac:dyDescent="0.25">
      <c r="A4738" t="s">
        <v>5747</v>
      </c>
      <c r="B4738" s="1">
        <v>41533</v>
      </c>
      <c r="C4738" t="s">
        <v>2972</v>
      </c>
      <c r="D4738" t="s">
        <v>119</v>
      </c>
      <c r="E4738" t="s">
        <v>730</v>
      </c>
      <c r="F4738" t="s">
        <v>1650</v>
      </c>
      <c r="G4738" t="s">
        <v>41</v>
      </c>
      <c r="H4738" t="s">
        <v>31</v>
      </c>
      <c r="I4738" t="s">
        <v>32</v>
      </c>
      <c r="J4738" t="s">
        <v>24</v>
      </c>
      <c r="K4738" t="s">
        <v>145</v>
      </c>
      <c r="L4738" t="s">
        <v>5748</v>
      </c>
      <c r="M4738" s="2">
        <v>0.5</v>
      </c>
      <c r="N4738" s="3">
        <v>192</v>
      </c>
      <c r="O4738" s="3">
        <v>-108</v>
      </c>
      <c r="P4738">
        <v>9</v>
      </c>
      <c r="Q4738" t="s">
        <v>7880</v>
      </c>
    </row>
    <row r="4739" spans="1:17" x14ac:dyDescent="0.25">
      <c r="A4739" t="s">
        <v>5746</v>
      </c>
      <c r="B4739" s="1">
        <v>41533</v>
      </c>
      <c r="C4739" t="s">
        <v>1472</v>
      </c>
      <c r="D4739" t="s">
        <v>38</v>
      </c>
      <c r="E4739" t="s">
        <v>178</v>
      </c>
      <c r="F4739" t="s">
        <v>3285</v>
      </c>
      <c r="G4739" t="s">
        <v>41</v>
      </c>
      <c r="H4739" t="s">
        <v>21</v>
      </c>
      <c r="I4739" t="s">
        <v>32</v>
      </c>
      <c r="J4739" t="s">
        <v>24</v>
      </c>
      <c r="K4739" t="s">
        <v>43</v>
      </c>
      <c r="L4739" t="s">
        <v>3352</v>
      </c>
      <c r="M4739" s="2">
        <v>0</v>
      </c>
      <c r="N4739" s="3">
        <v>34</v>
      </c>
      <c r="O4739" s="3">
        <v>3</v>
      </c>
      <c r="P4739">
        <v>3</v>
      </c>
      <c r="Q4739" t="s">
        <v>7881</v>
      </c>
    </row>
    <row r="4740" spans="1:17" x14ac:dyDescent="0.25">
      <c r="A4740" t="s">
        <v>5746</v>
      </c>
      <c r="B4740" s="1">
        <v>41533</v>
      </c>
      <c r="C4740" t="s">
        <v>1472</v>
      </c>
      <c r="D4740" t="s">
        <v>38</v>
      </c>
      <c r="E4740" t="s">
        <v>178</v>
      </c>
      <c r="F4740" t="s">
        <v>3285</v>
      </c>
      <c r="G4740" t="s">
        <v>41</v>
      </c>
      <c r="H4740" t="s">
        <v>21</v>
      </c>
      <c r="I4740" t="s">
        <v>32</v>
      </c>
      <c r="J4740" t="s">
        <v>24</v>
      </c>
      <c r="K4740" t="s">
        <v>78</v>
      </c>
      <c r="L4740" t="s">
        <v>2530</v>
      </c>
      <c r="M4740" s="2">
        <v>0</v>
      </c>
      <c r="N4740" s="3">
        <v>41</v>
      </c>
      <c r="O4740" s="3">
        <v>11</v>
      </c>
      <c r="P4740">
        <v>6</v>
      </c>
      <c r="Q4740" t="s">
        <v>7881</v>
      </c>
    </row>
    <row r="4741" spans="1:17" x14ac:dyDescent="0.25">
      <c r="A4741" t="s">
        <v>5746</v>
      </c>
      <c r="B4741" s="1">
        <v>41533</v>
      </c>
      <c r="C4741" t="s">
        <v>1472</v>
      </c>
      <c r="D4741" t="s">
        <v>38</v>
      </c>
      <c r="E4741" t="s">
        <v>178</v>
      </c>
      <c r="F4741" t="s">
        <v>3285</v>
      </c>
      <c r="G4741" t="s">
        <v>41</v>
      </c>
      <c r="H4741" t="s">
        <v>21</v>
      </c>
      <c r="I4741" t="s">
        <v>32</v>
      </c>
      <c r="J4741" t="s">
        <v>24</v>
      </c>
      <c r="K4741" t="s">
        <v>63</v>
      </c>
      <c r="L4741" t="s">
        <v>1640</v>
      </c>
      <c r="M4741" s="2">
        <v>0</v>
      </c>
      <c r="N4741" s="3">
        <v>80</v>
      </c>
      <c r="O4741" s="3">
        <v>22</v>
      </c>
      <c r="P4741">
        <v>5</v>
      </c>
      <c r="Q4741" t="s">
        <v>7880</v>
      </c>
    </row>
    <row r="4742" spans="1:17" x14ac:dyDescent="0.25">
      <c r="A4742" t="s">
        <v>5746</v>
      </c>
      <c r="B4742" s="1">
        <v>41533</v>
      </c>
      <c r="C4742" t="s">
        <v>1472</v>
      </c>
      <c r="D4742" t="s">
        <v>38</v>
      </c>
      <c r="E4742" t="s">
        <v>178</v>
      </c>
      <c r="F4742" t="s">
        <v>3285</v>
      </c>
      <c r="G4742" t="s">
        <v>41</v>
      </c>
      <c r="H4742" t="s">
        <v>21</v>
      </c>
      <c r="I4742" t="s">
        <v>32</v>
      </c>
      <c r="J4742" t="s">
        <v>24</v>
      </c>
      <c r="K4742" t="s">
        <v>91</v>
      </c>
      <c r="L4742" t="s">
        <v>3428</v>
      </c>
      <c r="M4742" s="2">
        <v>0</v>
      </c>
      <c r="N4742" s="3">
        <v>13</v>
      </c>
      <c r="O4742" s="3">
        <v>5</v>
      </c>
      <c r="P4742">
        <v>2</v>
      </c>
      <c r="Q4742" t="s">
        <v>7881</v>
      </c>
    </row>
    <row r="4743" spans="1:17" x14ac:dyDescent="0.25">
      <c r="A4743" t="s">
        <v>5746</v>
      </c>
      <c r="B4743" s="1">
        <v>41533</v>
      </c>
      <c r="C4743" t="s">
        <v>1472</v>
      </c>
      <c r="D4743" t="s">
        <v>38</v>
      </c>
      <c r="E4743" t="s">
        <v>178</v>
      </c>
      <c r="F4743" t="s">
        <v>3285</v>
      </c>
      <c r="G4743" t="s">
        <v>41</v>
      </c>
      <c r="H4743" t="s">
        <v>21</v>
      </c>
      <c r="I4743" t="s">
        <v>32</v>
      </c>
      <c r="J4743" t="s">
        <v>24</v>
      </c>
      <c r="K4743" t="s">
        <v>91</v>
      </c>
      <c r="L4743" t="s">
        <v>3831</v>
      </c>
      <c r="M4743" s="2">
        <v>0</v>
      </c>
      <c r="N4743" s="3">
        <v>56</v>
      </c>
      <c r="O4743" s="3">
        <v>26</v>
      </c>
      <c r="P4743">
        <v>9</v>
      </c>
      <c r="Q4743" t="s">
        <v>7881</v>
      </c>
    </row>
    <row r="4744" spans="1:17" x14ac:dyDescent="0.25">
      <c r="A4744" t="s">
        <v>5749</v>
      </c>
      <c r="B4744" s="1">
        <v>41533</v>
      </c>
      <c r="C4744" t="s">
        <v>3294</v>
      </c>
      <c r="D4744" t="s">
        <v>28</v>
      </c>
      <c r="E4744" t="s">
        <v>29</v>
      </c>
      <c r="F4744" t="s">
        <v>3299</v>
      </c>
      <c r="G4744" t="s">
        <v>20</v>
      </c>
      <c r="H4744" t="s">
        <v>47</v>
      </c>
      <c r="I4744" t="s">
        <v>32</v>
      </c>
      <c r="J4744" t="s">
        <v>24</v>
      </c>
      <c r="K4744" t="s">
        <v>169</v>
      </c>
      <c r="L4744" t="s">
        <v>1142</v>
      </c>
      <c r="M4744" s="2">
        <v>0</v>
      </c>
      <c r="N4744" s="3">
        <v>63</v>
      </c>
      <c r="O4744" s="3">
        <v>28</v>
      </c>
      <c r="P4744">
        <v>4</v>
      </c>
      <c r="Q4744" t="s">
        <v>7880</v>
      </c>
    </row>
    <row r="4745" spans="1:17" x14ac:dyDescent="0.25">
      <c r="A4745" t="s">
        <v>5746</v>
      </c>
      <c r="B4745" s="1">
        <v>41533</v>
      </c>
      <c r="C4745" t="s">
        <v>1472</v>
      </c>
      <c r="D4745" t="s">
        <v>38</v>
      </c>
      <c r="E4745" t="s">
        <v>178</v>
      </c>
      <c r="F4745" t="s">
        <v>3285</v>
      </c>
      <c r="G4745" t="s">
        <v>41</v>
      </c>
      <c r="H4745" t="s">
        <v>21</v>
      </c>
      <c r="I4745" t="s">
        <v>32</v>
      </c>
      <c r="J4745" t="s">
        <v>107</v>
      </c>
      <c r="K4745" t="s">
        <v>186</v>
      </c>
      <c r="L4745" t="s">
        <v>2228</v>
      </c>
      <c r="M4745" s="2">
        <v>0</v>
      </c>
      <c r="N4745" s="3">
        <v>214</v>
      </c>
      <c r="O4745" s="3">
        <v>30</v>
      </c>
      <c r="P4745">
        <v>3</v>
      </c>
      <c r="Q4745" t="s">
        <v>7880</v>
      </c>
    </row>
    <row r="4746" spans="1:17" x14ac:dyDescent="0.25">
      <c r="A4746" t="s">
        <v>5746</v>
      </c>
      <c r="B4746" s="1">
        <v>41533</v>
      </c>
      <c r="C4746" t="s">
        <v>1472</v>
      </c>
      <c r="D4746" t="s">
        <v>38</v>
      </c>
      <c r="E4746" t="s">
        <v>178</v>
      </c>
      <c r="F4746" t="s">
        <v>3285</v>
      </c>
      <c r="G4746" t="s">
        <v>41</v>
      </c>
      <c r="H4746" t="s">
        <v>21</v>
      </c>
      <c r="I4746" t="s">
        <v>32</v>
      </c>
      <c r="J4746" t="s">
        <v>107</v>
      </c>
      <c r="K4746" t="s">
        <v>108</v>
      </c>
      <c r="L4746" t="s">
        <v>1236</v>
      </c>
      <c r="M4746" s="2">
        <v>0.15</v>
      </c>
      <c r="N4746" s="3">
        <v>1048</v>
      </c>
      <c r="O4746" s="3">
        <v>-49</v>
      </c>
      <c r="P4746">
        <v>4</v>
      </c>
      <c r="Q4746" t="s">
        <v>7881</v>
      </c>
    </row>
    <row r="4747" spans="1:17" x14ac:dyDescent="0.25">
      <c r="A4747" t="s">
        <v>5746</v>
      </c>
      <c r="B4747" s="1">
        <v>41533</v>
      </c>
      <c r="C4747" t="s">
        <v>1472</v>
      </c>
      <c r="D4747" t="s">
        <v>38</v>
      </c>
      <c r="E4747" t="s">
        <v>178</v>
      </c>
      <c r="F4747" t="s">
        <v>3285</v>
      </c>
      <c r="G4747" t="s">
        <v>41</v>
      </c>
      <c r="H4747" t="s">
        <v>21</v>
      </c>
      <c r="I4747" t="s">
        <v>32</v>
      </c>
      <c r="J4747" t="s">
        <v>107</v>
      </c>
      <c r="K4747" t="s">
        <v>108</v>
      </c>
      <c r="L4747" t="s">
        <v>3526</v>
      </c>
      <c r="M4747" s="2">
        <v>0.15</v>
      </c>
      <c r="N4747" s="3">
        <v>794</v>
      </c>
      <c r="O4747" s="3">
        <v>-19</v>
      </c>
      <c r="P4747">
        <v>3</v>
      </c>
      <c r="Q4747" t="s">
        <v>7881</v>
      </c>
    </row>
    <row r="4748" spans="1:17" x14ac:dyDescent="0.25">
      <c r="A4748" t="s">
        <v>5746</v>
      </c>
      <c r="B4748" s="1">
        <v>41533</v>
      </c>
      <c r="C4748" t="s">
        <v>1472</v>
      </c>
      <c r="D4748" t="s">
        <v>38</v>
      </c>
      <c r="E4748" t="s">
        <v>178</v>
      </c>
      <c r="F4748" t="s">
        <v>3285</v>
      </c>
      <c r="G4748" t="s">
        <v>41</v>
      </c>
      <c r="H4748" t="s">
        <v>21</v>
      </c>
      <c r="I4748" t="s">
        <v>32</v>
      </c>
      <c r="J4748" t="s">
        <v>107</v>
      </c>
      <c r="K4748" t="s">
        <v>136</v>
      </c>
      <c r="L4748" t="s">
        <v>565</v>
      </c>
      <c r="M4748" s="2">
        <v>0.15</v>
      </c>
      <c r="N4748" s="3">
        <v>116</v>
      </c>
      <c r="O4748" s="3">
        <v>48</v>
      </c>
      <c r="P4748">
        <v>2</v>
      </c>
      <c r="Q4748" t="s">
        <v>7881</v>
      </c>
    </row>
    <row r="4749" spans="1:17" x14ac:dyDescent="0.25">
      <c r="A4749" t="s">
        <v>5750</v>
      </c>
      <c r="B4749" s="1">
        <v>41533</v>
      </c>
      <c r="C4749" t="s">
        <v>5059</v>
      </c>
      <c r="D4749" t="s">
        <v>28</v>
      </c>
      <c r="E4749" t="s">
        <v>29</v>
      </c>
      <c r="F4749" t="s">
        <v>3822</v>
      </c>
      <c r="G4749" t="s">
        <v>20</v>
      </c>
      <c r="H4749" t="s">
        <v>47</v>
      </c>
      <c r="I4749" t="s">
        <v>32</v>
      </c>
      <c r="J4749" t="s">
        <v>107</v>
      </c>
      <c r="K4749" t="s">
        <v>108</v>
      </c>
      <c r="L4749" t="s">
        <v>4174</v>
      </c>
      <c r="M4749" s="2">
        <v>0</v>
      </c>
      <c r="N4749" s="3">
        <v>510</v>
      </c>
      <c r="O4749" s="3">
        <v>71</v>
      </c>
      <c r="P4749">
        <v>3</v>
      </c>
      <c r="Q4749" t="s">
        <v>7880</v>
      </c>
    </row>
    <row r="4750" spans="1:17" x14ac:dyDescent="0.25">
      <c r="A4750" t="s">
        <v>5751</v>
      </c>
      <c r="B4750" s="1">
        <v>41534</v>
      </c>
      <c r="C4750" t="s">
        <v>3370</v>
      </c>
      <c r="D4750" t="s">
        <v>86</v>
      </c>
      <c r="E4750" t="s">
        <v>708</v>
      </c>
      <c r="F4750" t="s">
        <v>1247</v>
      </c>
      <c r="G4750" t="s">
        <v>76</v>
      </c>
      <c r="H4750" t="s">
        <v>31</v>
      </c>
      <c r="I4750" t="s">
        <v>22</v>
      </c>
      <c r="J4750" t="s">
        <v>24</v>
      </c>
      <c r="K4750" t="s">
        <v>43</v>
      </c>
      <c r="L4750" t="s">
        <v>654</v>
      </c>
      <c r="M4750" s="2">
        <v>0</v>
      </c>
      <c r="N4750" s="3">
        <v>158</v>
      </c>
      <c r="O4750" s="3">
        <v>69</v>
      </c>
      <c r="P4750">
        <v>3</v>
      </c>
      <c r="Q4750" t="s">
        <v>7881</v>
      </c>
    </row>
    <row r="4751" spans="1:17" x14ac:dyDescent="0.25">
      <c r="A4751" t="s">
        <v>5752</v>
      </c>
      <c r="B4751" s="1">
        <v>41534</v>
      </c>
      <c r="C4751" t="s">
        <v>1850</v>
      </c>
      <c r="D4751" t="s">
        <v>101</v>
      </c>
      <c r="E4751" t="s">
        <v>102</v>
      </c>
      <c r="F4751" t="s">
        <v>3416</v>
      </c>
      <c r="G4751" t="s">
        <v>41</v>
      </c>
      <c r="H4751" t="s">
        <v>21</v>
      </c>
      <c r="I4751" t="s">
        <v>54</v>
      </c>
      <c r="J4751" t="s">
        <v>34</v>
      </c>
      <c r="K4751" t="s">
        <v>35</v>
      </c>
      <c r="L4751" t="s">
        <v>4743</v>
      </c>
      <c r="M4751" s="2">
        <v>0.1</v>
      </c>
      <c r="N4751" s="3">
        <v>464</v>
      </c>
      <c r="O4751" s="3">
        <v>88</v>
      </c>
      <c r="P4751">
        <v>3</v>
      </c>
      <c r="Q4751" t="s">
        <v>7881</v>
      </c>
    </row>
    <row r="4752" spans="1:17" x14ac:dyDescent="0.25">
      <c r="A4752" t="s">
        <v>5752</v>
      </c>
      <c r="B4752" s="1">
        <v>41534</v>
      </c>
      <c r="C4752" t="s">
        <v>1850</v>
      </c>
      <c r="D4752" t="s">
        <v>101</v>
      </c>
      <c r="E4752" t="s">
        <v>102</v>
      </c>
      <c r="F4752" t="s">
        <v>3416</v>
      </c>
      <c r="G4752" t="s">
        <v>41</v>
      </c>
      <c r="H4752" t="s">
        <v>21</v>
      </c>
      <c r="I4752" t="s">
        <v>54</v>
      </c>
      <c r="J4752" t="s">
        <v>34</v>
      </c>
      <c r="K4752" t="s">
        <v>35</v>
      </c>
      <c r="L4752" t="s">
        <v>3279</v>
      </c>
      <c r="M4752" s="2">
        <v>0.1</v>
      </c>
      <c r="N4752" s="3">
        <v>2442</v>
      </c>
      <c r="O4752" s="3">
        <v>-244</v>
      </c>
      <c r="P4752">
        <v>7</v>
      </c>
      <c r="Q4752" t="s">
        <v>7881</v>
      </c>
    </row>
    <row r="4753" spans="1:17" x14ac:dyDescent="0.25">
      <c r="A4753" t="s">
        <v>5752</v>
      </c>
      <c r="B4753" s="1">
        <v>41534</v>
      </c>
      <c r="C4753" t="s">
        <v>1850</v>
      </c>
      <c r="D4753" t="s">
        <v>101</v>
      </c>
      <c r="E4753" t="s">
        <v>102</v>
      </c>
      <c r="F4753" t="s">
        <v>3416</v>
      </c>
      <c r="G4753" t="s">
        <v>41</v>
      </c>
      <c r="H4753" t="s">
        <v>21</v>
      </c>
      <c r="I4753" t="s">
        <v>54</v>
      </c>
      <c r="J4753" t="s">
        <v>24</v>
      </c>
      <c r="K4753" t="s">
        <v>78</v>
      </c>
      <c r="L4753" t="s">
        <v>1302</v>
      </c>
      <c r="M4753" s="2">
        <v>0</v>
      </c>
      <c r="N4753" s="3">
        <v>46</v>
      </c>
      <c r="O4753" s="3">
        <v>21</v>
      </c>
      <c r="P4753">
        <v>6</v>
      </c>
      <c r="Q4753" t="s">
        <v>7881</v>
      </c>
    </row>
    <row r="4754" spans="1:17" x14ac:dyDescent="0.25">
      <c r="A4754" t="s">
        <v>5752</v>
      </c>
      <c r="B4754" s="1">
        <v>41534</v>
      </c>
      <c r="C4754" t="s">
        <v>1850</v>
      </c>
      <c r="D4754" t="s">
        <v>101</v>
      </c>
      <c r="E4754" t="s">
        <v>102</v>
      </c>
      <c r="F4754" t="s">
        <v>3416</v>
      </c>
      <c r="G4754" t="s">
        <v>41</v>
      </c>
      <c r="H4754" t="s">
        <v>21</v>
      </c>
      <c r="I4754" t="s">
        <v>54</v>
      </c>
      <c r="J4754" t="s">
        <v>24</v>
      </c>
      <c r="K4754" t="s">
        <v>91</v>
      </c>
      <c r="L4754" t="s">
        <v>1083</v>
      </c>
      <c r="M4754" s="2">
        <v>0</v>
      </c>
      <c r="N4754" s="3">
        <v>68</v>
      </c>
      <c r="O4754" s="3">
        <v>24</v>
      </c>
      <c r="P4754">
        <v>5</v>
      </c>
      <c r="Q4754" t="s">
        <v>7881</v>
      </c>
    </row>
    <row r="4755" spans="1:17" x14ac:dyDescent="0.25">
      <c r="A4755" t="s">
        <v>5753</v>
      </c>
      <c r="B4755" s="1">
        <v>41534</v>
      </c>
      <c r="C4755" t="s">
        <v>1351</v>
      </c>
      <c r="D4755" t="s">
        <v>28</v>
      </c>
      <c r="E4755" t="s">
        <v>29</v>
      </c>
      <c r="F4755" t="s">
        <v>280</v>
      </c>
      <c r="G4755" t="s">
        <v>20</v>
      </c>
      <c r="H4755" t="s">
        <v>21</v>
      </c>
      <c r="I4755" t="s">
        <v>32</v>
      </c>
      <c r="J4755" t="s">
        <v>24</v>
      </c>
      <c r="K4755" t="s">
        <v>50</v>
      </c>
      <c r="L4755" t="s">
        <v>3725</v>
      </c>
      <c r="M4755" s="2">
        <v>0.1</v>
      </c>
      <c r="N4755" s="3">
        <v>462</v>
      </c>
      <c r="O4755" s="3">
        <v>92</v>
      </c>
      <c r="P4755">
        <v>4</v>
      </c>
      <c r="Q4755" t="s">
        <v>7880</v>
      </c>
    </row>
    <row r="4756" spans="1:17" x14ac:dyDescent="0.25">
      <c r="A4756" t="s">
        <v>5754</v>
      </c>
      <c r="B4756" s="1">
        <v>41534</v>
      </c>
      <c r="C4756" t="s">
        <v>2553</v>
      </c>
      <c r="D4756" t="s">
        <v>86</v>
      </c>
      <c r="E4756" t="s">
        <v>226</v>
      </c>
      <c r="F4756" t="s">
        <v>1320</v>
      </c>
      <c r="G4756" t="s">
        <v>76</v>
      </c>
      <c r="H4756" t="s">
        <v>21</v>
      </c>
      <c r="I4756" t="s">
        <v>32</v>
      </c>
      <c r="J4756" t="s">
        <v>24</v>
      </c>
      <c r="K4756" t="s">
        <v>78</v>
      </c>
      <c r="L4756" t="s">
        <v>2431</v>
      </c>
      <c r="M4756" s="2">
        <v>0</v>
      </c>
      <c r="N4756" s="3">
        <v>62</v>
      </c>
      <c r="O4756" s="3">
        <v>6</v>
      </c>
      <c r="P4756">
        <v>5</v>
      </c>
      <c r="Q4756" t="s">
        <v>7880</v>
      </c>
    </row>
    <row r="4757" spans="1:17" x14ac:dyDescent="0.25">
      <c r="A4757" t="s">
        <v>5755</v>
      </c>
      <c r="B4757" s="1">
        <v>41534</v>
      </c>
      <c r="C4757" t="s">
        <v>1274</v>
      </c>
      <c r="D4757" t="s">
        <v>38</v>
      </c>
      <c r="E4757" t="s">
        <v>284</v>
      </c>
      <c r="F4757" t="s">
        <v>285</v>
      </c>
      <c r="G4757" t="s">
        <v>41</v>
      </c>
      <c r="H4757" t="s">
        <v>31</v>
      </c>
      <c r="I4757" t="s">
        <v>32</v>
      </c>
      <c r="J4757" t="s">
        <v>34</v>
      </c>
      <c r="K4757" t="s">
        <v>218</v>
      </c>
      <c r="L4757" t="s">
        <v>1920</v>
      </c>
      <c r="M4757" s="2">
        <v>0.5</v>
      </c>
      <c r="N4757" s="3">
        <v>35</v>
      </c>
      <c r="O4757" s="3">
        <v>-13</v>
      </c>
      <c r="P4757">
        <v>3</v>
      </c>
      <c r="Q4757" t="s">
        <v>7881</v>
      </c>
    </row>
    <row r="4758" spans="1:17" x14ac:dyDescent="0.25">
      <c r="A4758" t="s">
        <v>5755</v>
      </c>
      <c r="B4758" s="1">
        <v>41534</v>
      </c>
      <c r="C4758" t="s">
        <v>1274</v>
      </c>
      <c r="D4758" t="s">
        <v>38</v>
      </c>
      <c r="E4758" t="s">
        <v>284</v>
      </c>
      <c r="F4758" t="s">
        <v>285</v>
      </c>
      <c r="G4758" t="s">
        <v>41</v>
      </c>
      <c r="H4758" t="s">
        <v>31</v>
      </c>
      <c r="I4758" t="s">
        <v>32</v>
      </c>
      <c r="J4758" t="s">
        <v>24</v>
      </c>
      <c r="K4758" t="s">
        <v>145</v>
      </c>
      <c r="L4758" t="s">
        <v>923</v>
      </c>
      <c r="M4758" s="2">
        <v>0.5</v>
      </c>
      <c r="N4758" s="3">
        <v>86</v>
      </c>
      <c r="O4758" s="3">
        <v>-47</v>
      </c>
      <c r="P4758">
        <v>5</v>
      </c>
      <c r="Q4758" t="s">
        <v>7880</v>
      </c>
    </row>
    <row r="4759" spans="1:17" x14ac:dyDescent="0.25">
      <c r="A4759" t="s">
        <v>5755</v>
      </c>
      <c r="B4759" s="1">
        <v>41534</v>
      </c>
      <c r="C4759" t="s">
        <v>1274</v>
      </c>
      <c r="D4759" t="s">
        <v>38</v>
      </c>
      <c r="E4759" t="s">
        <v>284</v>
      </c>
      <c r="F4759" t="s">
        <v>285</v>
      </c>
      <c r="G4759" t="s">
        <v>41</v>
      </c>
      <c r="H4759" t="s">
        <v>31</v>
      </c>
      <c r="I4759" t="s">
        <v>32</v>
      </c>
      <c r="J4759" t="s">
        <v>24</v>
      </c>
      <c r="K4759" t="s">
        <v>145</v>
      </c>
      <c r="L4759" t="s">
        <v>685</v>
      </c>
      <c r="M4759" s="2">
        <v>0.5</v>
      </c>
      <c r="N4759" s="3">
        <v>81</v>
      </c>
      <c r="O4759" s="3">
        <v>-42</v>
      </c>
      <c r="P4759">
        <v>6</v>
      </c>
      <c r="Q4759" t="s">
        <v>7881</v>
      </c>
    </row>
    <row r="4760" spans="1:17" x14ac:dyDescent="0.25">
      <c r="A4760" t="s">
        <v>5756</v>
      </c>
      <c r="B4760" s="1">
        <v>41535</v>
      </c>
      <c r="C4760" t="s">
        <v>3753</v>
      </c>
      <c r="D4760" t="s">
        <v>86</v>
      </c>
      <c r="E4760" t="s">
        <v>2141</v>
      </c>
      <c r="F4760" t="s">
        <v>3289</v>
      </c>
      <c r="G4760" t="s">
        <v>76</v>
      </c>
      <c r="H4760" t="s">
        <v>31</v>
      </c>
      <c r="I4760" t="s">
        <v>32</v>
      </c>
      <c r="J4760" t="s">
        <v>24</v>
      </c>
      <c r="K4760" t="s">
        <v>63</v>
      </c>
      <c r="L4760" t="s">
        <v>316</v>
      </c>
      <c r="M4760" s="2">
        <v>0</v>
      </c>
      <c r="N4760" s="3">
        <v>19</v>
      </c>
      <c r="O4760" s="3">
        <v>9</v>
      </c>
      <c r="P4760">
        <v>1</v>
      </c>
      <c r="Q4760" t="s">
        <v>7880</v>
      </c>
    </row>
    <row r="4761" spans="1:17" x14ac:dyDescent="0.25">
      <c r="A4761" t="s">
        <v>5756</v>
      </c>
      <c r="B4761" s="1">
        <v>41535</v>
      </c>
      <c r="C4761" t="s">
        <v>3753</v>
      </c>
      <c r="D4761" t="s">
        <v>86</v>
      </c>
      <c r="E4761" t="s">
        <v>2141</v>
      </c>
      <c r="F4761" t="s">
        <v>3289</v>
      </c>
      <c r="G4761" t="s">
        <v>76</v>
      </c>
      <c r="H4761" t="s">
        <v>31</v>
      </c>
      <c r="I4761" t="s">
        <v>32</v>
      </c>
      <c r="J4761" t="s">
        <v>24</v>
      </c>
      <c r="K4761" t="s">
        <v>25</v>
      </c>
      <c r="L4761" t="s">
        <v>5757</v>
      </c>
      <c r="M4761" s="2">
        <v>0</v>
      </c>
      <c r="N4761" s="3">
        <v>89</v>
      </c>
      <c r="O4761" s="3">
        <v>23</v>
      </c>
      <c r="P4761">
        <v>3</v>
      </c>
      <c r="Q4761" t="s">
        <v>7881</v>
      </c>
    </row>
    <row r="4762" spans="1:17" x14ac:dyDescent="0.25">
      <c r="A4762" t="s">
        <v>5758</v>
      </c>
      <c r="B4762" s="1">
        <v>41535</v>
      </c>
      <c r="C4762" t="s">
        <v>2637</v>
      </c>
      <c r="D4762" t="s">
        <v>101</v>
      </c>
      <c r="E4762" t="s">
        <v>291</v>
      </c>
      <c r="F4762" t="s">
        <v>596</v>
      </c>
      <c r="G4762" t="s">
        <v>41</v>
      </c>
      <c r="H4762" t="s">
        <v>47</v>
      </c>
      <c r="I4762" t="s">
        <v>32</v>
      </c>
      <c r="J4762" t="s">
        <v>107</v>
      </c>
      <c r="K4762" t="s">
        <v>108</v>
      </c>
      <c r="L4762" t="s">
        <v>5759</v>
      </c>
      <c r="M4762" s="2">
        <v>0</v>
      </c>
      <c r="N4762" s="3">
        <v>215</v>
      </c>
      <c r="O4762" s="3">
        <v>88</v>
      </c>
      <c r="P4762">
        <v>3</v>
      </c>
      <c r="Q4762" t="s">
        <v>7881</v>
      </c>
    </row>
    <row r="4763" spans="1:17" x14ac:dyDescent="0.25">
      <c r="A4763" t="s">
        <v>5756</v>
      </c>
      <c r="B4763" s="1">
        <v>41535</v>
      </c>
      <c r="C4763" t="s">
        <v>3753</v>
      </c>
      <c r="D4763" t="s">
        <v>86</v>
      </c>
      <c r="E4763" t="s">
        <v>2141</v>
      </c>
      <c r="F4763" t="s">
        <v>3289</v>
      </c>
      <c r="G4763" t="s">
        <v>76</v>
      </c>
      <c r="H4763" t="s">
        <v>31</v>
      </c>
      <c r="I4763" t="s">
        <v>32</v>
      </c>
      <c r="J4763" t="s">
        <v>107</v>
      </c>
      <c r="K4763" t="s">
        <v>147</v>
      </c>
      <c r="L4763" t="s">
        <v>4618</v>
      </c>
      <c r="M4763" s="2">
        <v>0</v>
      </c>
      <c r="N4763" s="3">
        <v>573</v>
      </c>
      <c r="O4763" s="3">
        <v>138</v>
      </c>
      <c r="P4763">
        <v>3</v>
      </c>
      <c r="Q4763" t="s">
        <v>7881</v>
      </c>
    </row>
    <row r="4764" spans="1:17" x14ac:dyDescent="0.25">
      <c r="A4764" t="s">
        <v>5760</v>
      </c>
      <c r="B4764" s="1">
        <v>41535</v>
      </c>
      <c r="C4764" t="s">
        <v>3231</v>
      </c>
      <c r="D4764" t="s">
        <v>38</v>
      </c>
      <c r="E4764" t="s">
        <v>178</v>
      </c>
      <c r="F4764" t="s">
        <v>385</v>
      </c>
      <c r="G4764" t="s">
        <v>41</v>
      </c>
      <c r="H4764" t="s">
        <v>47</v>
      </c>
      <c r="I4764" t="s">
        <v>32</v>
      </c>
      <c r="J4764" t="s">
        <v>24</v>
      </c>
      <c r="K4764" t="s">
        <v>169</v>
      </c>
      <c r="L4764" t="s">
        <v>4577</v>
      </c>
      <c r="M4764" s="2">
        <v>0</v>
      </c>
      <c r="N4764" s="3">
        <v>124</v>
      </c>
      <c r="O4764" s="3">
        <v>38</v>
      </c>
      <c r="P4764">
        <v>4</v>
      </c>
      <c r="Q4764" t="s">
        <v>7880</v>
      </c>
    </row>
    <row r="4765" spans="1:17" x14ac:dyDescent="0.25">
      <c r="A4765" t="s">
        <v>5761</v>
      </c>
      <c r="B4765" s="1">
        <v>41536</v>
      </c>
      <c r="C4765" t="s">
        <v>3278</v>
      </c>
      <c r="D4765" t="s">
        <v>28</v>
      </c>
      <c r="E4765" t="s">
        <v>29</v>
      </c>
      <c r="F4765" t="s">
        <v>2505</v>
      </c>
      <c r="G4765" t="s">
        <v>20</v>
      </c>
      <c r="H4765" t="s">
        <v>31</v>
      </c>
      <c r="I4765" t="s">
        <v>22</v>
      </c>
      <c r="J4765" t="s">
        <v>24</v>
      </c>
      <c r="K4765" t="s">
        <v>78</v>
      </c>
      <c r="L4765" t="s">
        <v>1721</v>
      </c>
      <c r="M4765" s="2">
        <v>0</v>
      </c>
      <c r="N4765" s="3">
        <v>16</v>
      </c>
      <c r="O4765" s="3">
        <v>6</v>
      </c>
      <c r="P4765">
        <v>2</v>
      </c>
      <c r="Q4765" t="s">
        <v>7880</v>
      </c>
    </row>
    <row r="4766" spans="1:17" x14ac:dyDescent="0.25">
      <c r="A4766" t="s">
        <v>5761</v>
      </c>
      <c r="B4766" s="1">
        <v>41536</v>
      </c>
      <c r="C4766" t="s">
        <v>3278</v>
      </c>
      <c r="D4766" t="s">
        <v>28</v>
      </c>
      <c r="E4766" t="s">
        <v>29</v>
      </c>
      <c r="F4766" t="s">
        <v>2505</v>
      </c>
      <c r="G4766" t="s">
        <v>20</v>
      </c>
      <c r="H4766" t="s">
        <v>31</v>
      </c>
      <c r="I4766" t="s">
        <v>22</v>
      </c>
      <c r="J4766" t="s">
        <v>24</v>
      </c>
      <c r="K4766" t="s">
        <v>50</v>
      </c>
      <c r="L4766" t="s">
        <v>1076</v>
      </c>
      <c r="M4766" s="2">
        <v>0</v>
      </c>
      <c r="N4766" s="3">
        <v>11</v>
      </c>
      <c r="O4766" s="3">
        <v>4</v>
      </c>
      <c r="P4766">
        <v>1</v>
      </c>
      <c r="Q4766" t="s">
        <v>7881</v>
      </c>
    </row>
    <row r="4767" spans="1:17" x14ac:dyDescent="0.25">
      <c r="A4767" t="s">
        <v>5762</v>
      </c>
      <c r="B4767" s="1">
        <v>41536</v>
      </c>
      <c r="C4767" t="s">
        <v>1957</v>
      </c>
      <c r="D4767" t="s">
        <v>73</v>
      </c>
      <c r="E4767" t="s">
        <v>984</v>
      </c>
      <c r="F4767" t="s">
        <v>985</v>
      </c>
      <c r="G4767" t="s">
        <v>76</v>
      </c>
      <c r="H4767" t="s">
        <v>31</v>
      </c>
      <c r="I4767" t="s">
        <v>22</v>
      </c>
      <c r="J4767" t="s">
        <v>24</v>
      </c>
      <c r="K4767" t="s">
        <v>50</v>
      </c>
      <c r="L4767" t="s">
        <v>622</v>
      </c>
      <c r="M4767" s="2">
        <v>0.4</v>
      </c>
      <c r="N4767" s="3">
        <v>73</v>
      </c>
      <c r="O4767" s="3">
        <v>-49</v>
      </c>
      <c r="P4767">
        <v>5</v>
      </c>
      <c r="Q4767" t="s">
        <v>7880</v>
      </c>
    </row>
    <row r="4768" spans="1:17" x14ac:dyDescent="0.25">
      <c r="A4768" t="s">
        <v>5761</v>
      </c>
      <c r="B4768" s="1">
        <v>41536</v>
      </c>
      <c r="C4768" t="s">
        <v>3278</v>
      </c>
      <c r="D4768" t="s">
        <v>28</v>
      </c>
      <c r="E4768" t="s">
        <v>29</v>
      </c>
      <c r="F4768" t="s">
        <v>2505</v>
      </c>
      <c r="G4768" t="s">
        <v>20</v>
      </c>
      <c r="H4768" t="s">
        <v>31</v>
      </c>
      <c r="I4768" t="s">
        <v>22</v>
      </c>
      <c r="J4768" t="s">
        <v>107</v>
      </c>
      <c r="K4768" t="s">
        <v>136</v>
      </c>
      <c r="L4768" t="s">
        <v>436</v>
      </c>
      <c r="M4768" s="2">
        <v>0</v>
      </c>
      <c r="N4768" s="3">
        <v>159</v>
      </c>
      <c r="O4768" s="3">
        <v>53</v>
      </c>
      <c r="P4768">
        <v>2</v>
      </c>
      <c r="Q4768" t="s">
        <v>7880</v>
      </c>
    </row>
    <row r="4769" spans="1:17" x14ac:dyDescent="0.25">
      <c r="A4769" t="s">
        <v>5763</v>
      </c>
      <c r="B4769" s="1">
        <v>41536</v>
      </c>
      <c r="C4769" t="s">
        <v>1111</v>
      </c>
      <c r="D4769" t="s">
        <v>38</v>
      </c>
      <c r="E4769" t="s">
        <v>178</v>
      </c>
      <c r="F4769" t="s">
        <v>385</v>
      </c>
      <c r="G4769" t="s">
        <v>41</v>
      </c>
      <c r="H4769" t="s">
        <v>31</v>
      </c>
      <c r="I4769" t="s">
        <v>22</v>
      </c>
      <c r="J4769" t="s">
        <v>24</v>
      </c>
      <c r="K4769" t="s">
        <v>91</v>
      </c>
      <c r="L4769" t="s">
        <v>4242</v>
      </c>
      <c r="M4769" s="2">
        <v>0</v>
      </c>
      <c r="N4769" s="3">
        <v>42</v>
      </c>
      <c r="O4769" s="3">
        <v>0</v>
      </c>
      <c r="P4769">
        <v>5</v>
      </c>
      <c r="Q4769" t="s">
        <v>7881</v>
      </c>
    </row>
    <row r="4770" spans="1:17" x14ac:dyDescent="0.25">
      <c r="A4770" t="s">
        <v>5764</v>
      </c>
      <c r="B4770" s="1">
        <v>41536</v>
      </c>
      <c r="C4770" t="s">
        <v>2741</v>
      </c>
      <c r="D4770" t="s">
        <v>237</v>
      </c>
      <c r="E4770" t="s">
        <v>899</v>
      </c>
      <c r="F4770" t="s">
        <v>1452</v>
      </c>
      <c r="G4770" t="s">
        <v>76</v>
      </c>
      <c r="H4770" t="s">
        <v>31</v>
      </c>
      <c r="I4770" t="s">
        <v>32</v>
      </c>
      <c r="J4770" t="s">
        <v>24</v>
      </c>
      <c r="K4770" t="s">
        <v>50</v>
      </c>
      <c r="L4770" t="s">
        <v>461</v>
      </c>
      <c r="M4770" s="2">
        <v>0.5</v>
      </c>
      <c r="N4770" s="3">
        <v>73</v>
      </c>
      <c r="O4770" s="3">
        <v>-7</v>
      </c>
      <c r="P4770">
        <v>3</v>
      </c>
      <c r="Q4770" t="s">
        <v>7881</v>
      </c>
    </row>
    <row r="4771" spans="1:17" x14ac:dyDescent="0.25">
      <c r="A4771" t="s">
        <v>5765</v>
      </c>
      <c r="B4771" s="1">
        <v>41537</v>
      </c>
      <c r="C4771" t="s">
        <v>1903</v>
      </c>
      <c r="D4771" t="s">
        <v>101</v>
      </c>
      <c r="E4771" t="s">
        <v>183</v>
      </c>
      <c r="F4771" t="s">
        <v>2619</v>
      </c>
      <c r="G4771" t="s">
        <v>41</v>
      </c>
      <c r="H4771" t="s">
        <v>31</v>
      </c>
      <c r="I4771" t="s">
        <v>95</v>
      </c>
      <c r="J4771" t="s">
        <v>34</v>
      </c>
      <c r="K4771" t="s">
        <v>35</v>
      </c>
      <c r="L4771" t="s">
        <v>2109</v>
      </c>
      <c r="M4771" s="2">
        <v>0.1</v>
      </c>
      <c r="N4771" s="3">
        <v>222</v>
      </c>
      <c r="O4771" s="3">
        <v>69</v>
      </c>
      <c r="P4771">
        <v>2</v>
      </c>
      <c r="Q4771" t="s">
        <v>7880</v>
      </c>
    </row>
    <row r="4772" spans="1:17" x14ac:dyDescent="0.25">
      <c r="A4772" t="s">
        <v>5765</v>
      </c>
      <c r="B4772" s="1">
        <v>41537</v>
      </c>
      <c r="C4772" t="s">
        <v>1903</v>
      </c>
      <c r="D4772" t="s">
        <v>101</v>
      </c>
      <c r="E4772" t="s">
        <v>183</v>
      </c>
      <c r="F4772" t="s">
        <v>2619</v>
      </c>
      <c r="G4772" t="s">
        <v>41</v>
      </c>
      <c r="H4772" t="s">
        <v>31</v>
      </c>
      <c r="I4772" t="s">
        <v>95</v>
      </c>
      <c r="J4772" t="s">
        <v>24</v>
      </c>
      <c r="K4772" t="s">
        <v>91</v>
      </c>
      <c r="L4772" t="s">
        <v>2898</v>
      </c>
      <c r="M4772" s="2">
        <v>0</v>
      </c>
      <c r="N4772" s="3">
        <v>18</v>
      </c>
      <c r="O4772" s="3">
        <v>8</v>
      </c>
      <c r="P4772">
        <v>2</v>
      </c>
      <c r="Q4772" t="s">
        <v>7881</v>
      </c>
    </row>
    <row r="4773" spans="1:17" x14ac:dyDescent="0.25">
      <c r="A4773" t="s">
        <v>5766</v>
      </c>
      <c r="B4773" s="1">
        <v>41537</v>
      </c>
      <c r="C4773" t="s">
        <v>349</v>
      </c>
      <c r="D4773" t="s">
        <v>338</v>
      </c>
      <c r="E4773" t="s">
        <v>5767</v>
      </c>
      <c r="F4773" t="s">
        <v>5768</v>
      </c>
      <c r="G4773" t="s">
        <v>41</v>
      </c>
      <c r="H4773" t="s">
        <v>31</v>
      </c>
      <c r="I4773" t="s">
        <v>54</v>
      </c>
      <c r="J4773" t="s">
        <v>34</v>
      </c>
      <c r="K4773" t="s">
        <v>97</v>
      </c>
      <c r="L4773" t="s">
        <v>4452</v>
      </c>
      <c r="M4773" s="2">
        <v>0</v>
      </c>
      <c r="N4773" s="3">
        <v>138</v>
      </c>
      <c r="O4773" s="3">
        <v>36</v>
      </c>
      <c r="P4773">
        <v>3</v>
      </c>
      <c r="Q4773" t="s">
        <v>7881</v>
      </c>
    </row>
    <row r="4774" spans="1:17" x14ac:dyDescent="0.25">
      <c r="A4774" t="s">
        <v>5769</v>
      </c>
      <c r="B4774" s="1">
        <v>41537</v>
      </c>
      <c r="C4774" t="s">
        <v>3413</v>
      </c>
      <c r="D4774" t="s">
        <v>38</v>
      </c>
      <c r="E4774" t="s">
        <v>67</v>
      </c>
      <c r="F4774" t="s">
        <v>68</v>
      </c>
      <c r="G4774" t="s">
        <v>41</v>
      </c>
      <c r="H4774" t="s">
        <v>31</v>
      </c>
      <c r="I4774" t="s">
        <v>54</v>
      </c>
      <c r="J4774" t="s">
        <v>24</v>
      </c>
      <c r="K4774" t="s">
        <v>141</v>
      </c>
      <c r="L4774" t="s">
        <v>5770</v>
      </c>
      <c r="M4774" s="2">
        <v>0.6</v>
      </c>
      <c r="N4774" s="3">
        <v>49</v>
      </c>
      <c r="O4774" s="3">
        <v>-20</v>
      </c>
      <c r="P4774">
        <v>3</v>
      </c>
      <c r="Q4774" t="s">
        <v>7881</v>
      </c>
    </row>
    <row r="4775" spans="1:17" x14ac:dyDescent="0.25">
      <c r="A4775" t="s">
        <v>5769</v>
      </c>
      <c r="B4775" s="1">
        <v>41537</v>
      </c>
      <c r="C4775" t="s">
        <v>3413</v>
      </c>
      <c r="D4775" t="s">
        <v>38</v>
      </c>
      <c r="E4775" t="s">
        <v>67</v>
      </c>
      <c r="F4775" t="s">
        <v>68</v>
      </c>
      <c r="G4775" t="s">
        <v>41</v>
      </c>
      <c r="H4775" t="s">
        <v>31</v>
      </c>
      <c r="I4775" t="s">
        <v>54</v>
      </c>
      <c r="J4775" t="s">
        <v>24</v>
      </c>
      <c r="K4775" t="s">
        <v>43</v>
      </c>
      <c r="L4775" t="s">
        <v>83</v>
      </c>
      <c r="M4775" s="2">
        <v>0.5</v>
      </c>
      <c r="N4775" s="3">
        <v>110</v>
      </c>
      <c r="O4775" s="3">
        <v>-70</v>
      </c>
      <c r="P4775">
        <v>4</v>
      </c>
      <c r="Q4775" t="s">
        <v>7880</v>
      </c>
    </row>
    <row r="4776" spans="1:17" x14ac:dyDescent="0.25">
      <c r="A4776" t="s">
        <v>5769</v>
      </c>
      <c r="B4776" s="1">
        <v>41537</v>
      </c>
      <c r="C4776" t="s">
        <v>3413</v>
      </c>
      <c r="D4776" t="s">
        <v>38</v>
      </c>
      <c r="E4776" t="s">
        <v>67</v>
      </c>
      <c r="F4776" t="s">
        <v>68</v>
      </c>
      <c r="G4776" t="s">
        <v>41</v>
      </c>
      <c r="H4776" t="s">
        <v>31</v>
      </c>
      <c r="I4776" t="s">
        <v>54</v>
      </c>
      <c r="J4776" t="s">
        <v>24</v>
      </c>
      <c r="K4776" t="s">
        <v>43</v>
      </c>
      <c r="L4776" t="s">
        <v>1294</v>
      </c>
      <c r="M4776" s="2">
        <v>0.5</v>
      </c>
      <c r="N4776" s="3">
        <v>14</v>
      </c>
      <c r="O4776" s="3">
        <v>0</v>
      </c>
      <c r="P4776">
        <v>1</v>
      </c>
      <c r="Q4776" t="s">
        <v>7880</v>
      </c>
    </row>
    <row r="4777" spans="1:17" x14ac:dyDescent="0.25">
      <c r="A4777" t="s">
        <v>5769</v>
      </c>
      <c r="B4777" s="1">
        <v>41537</v>
      </c>
      <c r="C4777" t="s">
        <v>3413</v>
      </c>
      <c r="D4777" t="s">
        <v>38</v>
      </c>
      <c r="E4777" t="s">
        <v>67</v>
      </c>
      <c r="F4777" t="s">
        <v>68</v>
      </c>
      <c r="G4777" t="s">
        <v>41</v>
      </c>
      <c r="H4777" t="s">
        <v>31</v>
      </c>
      <c r="I4777" t="s">
        <v>54</v>
      </c>
      <c r="J4777" t="s">
        <v>24</v>
      </c>
      <c r="K4777" t="s">
        <v>78</v>
      </c>
      <c r="L4777" t="s">
        <v>2211</v>
      </c>
      <c r="M4777" s="2">
        <v>0.5</v>
      </c>
      <c r="N4777" s="3">
        <v>73</v>
      </c>
      <c r="O4777" s="3">
        <v>-31</v>
      </c>
      <c r="P4777">
        <v>5</v>
      </c>
      <c r="Q4777" t="s">
        <v>7881</v>
      </c>
    </row>
    <row r="4778" spans="1:17" x14ac:dyDescent="0.25">
      <c r="A4778" t="s">
        <v>5769</v>
      </c>
      <c r="B4778" s="1">
        <v>41537</v>
      </c>
      <c r="C4778" t="s">
        <v>3413</v>
      </c>
      <c r="D4778" t="s">
        <v>38</v>
      </c>
      <c r="E4778" t="s">
        <v>67</v>
      </c>
      <c r="F4778" t="s">
        <v>68</v>
      </c>
      <c r="G4778" t="s">
        <v>41</v>
      </c>
      <c r="H4778" t="s">
        <v>31</v>
      </c>
      <c r="I4778" t="s">
        <v>54</v>
      </c>
      <c r="J4778" t="s">
        <v>24</v>
      </c>
      <c r="K4778" t="s">
        <v>63</v>
      </c>
      <c r="L4778" t="s">
        <v>531</v>
      </c>
      <c r="M4778" s="2">
        <v>0.5</v>
      </c>
      <c r="N4778" s="3">
        <v>32</v>
      </c>
      <c r="O4778" s="3">
        <v>-31</v>
      </c>
      <c r="P4778">
        <v>5</v>
      </c>
      <c r="Q4778" t="s">
        <v>7881</v>
      </c>
    </row>
    <row r="4779" spans="1:17" x14ac:dyDescent="0.25">
      <c r="A4779" t="s">
        <v>5766</v>
      </c>
      <c r="B4779" s="1">
        <v>41537</v>
      </c>
      <c r="C4779" t="s">
        <v>349</v>
      </c>
      <c r="D4779" t="s">
        <v>338</v>
      </c>
      <c r="E4779" t="s">
        <v>5767</v>
      </c>
      <c r="F4779" t="s">
        <v>5768</v>
      </c>
      <c r="G4779" t="s">
        <v>41</v>
      </c>
      <c r="H4779" t="s">
        <v>31</v>
      </c>
      <c r="I4779" t="s">
        <v>54</v>
      </c>
      <c r="J4779" t="s">
        <v>24</v>
      </c>
      <c r="K4779" t="s">
        <v>43</v>
      </c>
      <c r="L4779" t="s">
        <v>858</v>
      </c>
      <c r="M4779" s="2">
        <v>0</v>
      </c>
      <c r="N4779" s="3">
        <v>149</v>
      </c>
      <c r="O4779" s="3">
        <v>49</v>
      </c>
      <c r="P4779">
        <v>3</v>
      </c>
      <c r="Q4779" t="s">
        <v>7881</v>
      </c>
    </row>
    <row r="4780" spans="1:17" x14ac:dyDescent="0.25">
      <c r="A4780" t="s">
        <v>5766</v>
      </c>
      <c r="B4780" s="1">
        <v>41537</v>
      </c>
      <c r="C4780" t="s">
        <v>349</v>
      </c>
      <c r="D4780" t="s">
        <v>338</v>
      </c>
      <c r="E4780" t="s">
        <v>5767</v>
      </c>
      <c r="F4780" t="s">
        <v>5768</v>
      </c>
      <c r="G4780" t="s">
        <v>41</v>
      </c>
      <c r="H4780" t="s">
        <v>31</v>
      </c>
      <c r="I4780" t="s">
        <v>54</v>
      </c>
      <c r="J4780" t="s">
        <v>24</v>
      </c>
      <c r="K4780" t="s">
        <v>91</v>
      </c>
      <c r="L4780" t="s">
        <v>5771</v>
      </c>
      <c r="M4780" s="2">
        <v>0</v>
      </c>
      <c r="N4780" s="3">
        <v>35</v>
      </c>
      <c r="O4780" s="3">
        <v>6</v>
      </c>
      <c r="P4780">
        <v>7</v>
      </c>
      <c r="Q4780" t="s">
        <v>7880</v>
      </c>
    </row>
    <row r="4781" spans="1:17" x14ac:dyDescent="0.25">
      <c r="A4781" t="s">
        <v>5769</v>
      </c>
      <c r="B4781" s="1">
        <v>41537</v>
      </c>
      <c r="C4781" t="s">
        <v>3413</v>
      </c>
      <c r="D4781" t="s">
        <v>38</v>
      </c>
      <c r="E4781" t="s">
        <v>67</v>
      </c>
      <c r="F4781" t="s">
        <v>68</v>
      </c>
      <c r="G4781" t="s">
        <v>41</v>
      </c>
      <c r="H4781" t="s">
        <v>31</v>
      </c>
      <c r="I4781" t="s">
        <v>54</v>
      </c>
      <c r="J4781" t="s">
        <v>107</v>
      </c>
      <c r="K4781" t="s">
        <v>136</v>
      </c>
      <c r="L4781" t="s">
        <v>5772</v>
      </c>
      <c r="M4781" s="2">
        <v>0.65</v>
      </c>
      <c r="N4781" s="3">
        <v>678</v>
      </c>
      <c r="O4781" s="3">
        <v>-813</v>
      </c>
      <c r="P4781">
        <v>3</v>
      </c>
      <c r="Q4781" t="s">
        <v>7880</v>
      </c>
    </row>
    <row r="4782" spans="1:17" x14ac:dyDescent="0.25">
      <c r="A4782" t="s">
        <v>5773</v>
      </c>
      <c r="B4782" s="1">
        <v>41537</v>
      </c>
      <c r="C4782" t="s">
        <v>2812</v>
      </c>
      <c r="D4782" t="s">
        <v>417</v>
      </c>
      <c r="E4782" t="s">
        <v>418</v>
      </c>
      <c r="F4782" t="s">
        <v>418</v>
      </c>
      <c r="G4782" t="s">
        <v>20</v>
      </c>
      <c r="H4782" t="s">
        <v>31</v>
      </c>
      <c r="I4782" t="s">
        <v>22</v>
      </c>
      <c r="J4782" t="s">
        <v>34</v>
      </c>
      <c r="K4782" t="s">
        <v>97</v>
      </c>
      <c r="L4782" t="s">
        <v>2079</v>
      </c>
      <c r="M4782" s="2">
        <v>0.5</v>
      </c>
      <c r="N4782" s="3">
        <v>118</v>
      </c>
      <c r="O4782" s="3">
        <v>-78</v>
      </c>
      <c r="P4782">
        <v>5</v>
      </c>
      <c r="Q4782" t="s">
        <v>7880</v>
      </c>
    </row>
    <row r="4783" spans="1:17" x14ac:dyDescent="0.25">
      <c r="A4783" t="s">
        <v>5773</v>
      </c>
      <c r="B4783" s="1">
        <v>41537</v>
      </c>
      <c r="C4783" t="s">
        <v>2812</v>
      </c>
      <c r="D4783" t="s">
        <v>417</v>
      </c>
      <c r="E4783" t="s">
        <v>418</v>
      </c>
      <c r="F4783" t="s">
        <v>418</v>
      </c>
      <c r="G4783" t="s">
        <v>20</v>
      </c>
      <c r="H4783" t="s">
        <v>31</v>
      </c>
      <c r="I4783" t="s">
        <v>22</v>
      </c>
      <c r="J4783" t="s">
        <v>24</v>
      </c>
      <c r="K4783" t="s">
        <v>141</v>
      </c>
      <c r="L4783" t="s">
        <v>5774</v>
      </c>
      <c r="M4783" s="2">
        <v>0.5</v>
      </c>
      <c r="N4783" s="3">
        <v>45</v>
      </c>
      <c r="O4783" s="3">
        <v>-41</v>
      </c>
      <c r="P4783">
        <v>1</v>
      </c>
      <c r="Q4783" t="s">
        <v>7881</v>
      </c>
    </row>
    <row r="4784" spans="1:17" x14ac:dyDescent="0.25">
      <c r="A4784" t="s">
        <v>5773</v>
      </c>
      <c r="B4784" s="1">
        <v>41537</v>
      </c>
      <c r="C4784" t="s">
        <v>2812</v>
      </c>
      <c r="D4784" t="s">
        <v>417</v>
      </c>
      <c r="E4784" t="s">
        <v>418</v>
      </c>
      <c r="F4784" t="s">
        <v>418</v>
      </c>
      <c r="G4784" t="s">
        <v>20</v>
      </c>
      <c r="H4784" t="s">
        <v>31</v>
      </c>
      <c r="I4784" t="s">
        <v>22</v>
      </c>
      <c r="J4784" t="s">
        <v>24</v>
      </c>
      <c r="K4784" t="s">
        <v>43</v>
      </c>
      <c r="L4784" t="s">
        <v>1601</v>
      </c>
      <c r="M4784" s="2">
        <v>0.5</v>
      </c>
      <c r="N4784" s="3">
        <v>26</v>
      </c>
      <c r="O4784" s="3">
        <v>-22</v>
      </c>
      <c r="P4784">
        <v>2</v>
      </c>
      <c r="Q4784" t="s">
        <v>7881</v>
      </c>
    </row>
    <row r="4785" spans="1:17" x14ac:dyDescent="0.25">
      <c r="A4785" t="s">
        <v>5773</v>
      </c>
      <c r="B4785" s="1">
        <v>41537</v>
      </c>
      <c r="C4785" t="s">
        <v>2812</v>
      </c>
      <c r="D4785" t="s">
        <v>417</v>
      </c>
      <c r="E4785" t="s">
        <v>418</v>
      </c>
      <c r="F4785" t="s">
        <v>418</v>
      </c>
      <c r="G4785" t="s">
        <v>20</v>
      </c>
      <c r="H4785" t="s">
        <v>31</v>
      </c>
      <c r="I4785" t="s">
        <v>22</v>
      </c>
      <c r="J4785" t="s">
        <v>24</v>
      </c>
      <c r="K4785" t="s">
        <v>43</v>
      </c>
      <c r="L4785" t="s">
        <v>654</v>
      </c>
      <c r="M4785" s="2">
        <v>0.5</v>
      </c>
      <c r="N4785" s="3">
        <v>132</v>
      </c>
      <c r="O4785" s="3">
        <v>-16</v>
      </c>
      <c r="P4785">
        <v>5</v>
      </c>
      <c r="Q4785" t="s">
        <v>7880</v>
      </c>
    </row>
    <row r="4786" spans="1:17" x14ac:dyDescent="0.25">
      <c r="A4786" t="s">
        <v>5773</v>
      </c>
      <c r="B4786" s="1">
        <v>41537</v>
      </c>
      <c r="C4786" t="s">
        <v>2812</v>
      </c>
      <c r="D4786" t="s">
        <v>417</v>
      </c>
      <c r="E4786" t="s">
        <v>418</v>
      </c>
      <c r="F4786" t="s">
        <v>418</v>
      </c>
      <c r="G4786" t="s">
        <v>20</v>
      </c>
      <c r="H4786" t="s">
        <v>31</v>
      </c>
      <c r="I4786" t="s">
        <v>22</v>
      </c>
      <c r="J4786" t="s">
        <v>24</v>
      </c>
      <c r="K4786" t="s">
        <v>43</v>
      </c>
      <c r="L4786" t="s">
        <v>642</v>
      </c>
      <c r="M4786" s="2">
        <v>0.5</v>
      </c>
      <c r="N4786" s="3">
        <v>15</v>
      </c>
      <c r="O4786" s="3">
        <v>-2</v>
      </c>
      <c r="P4786">
        <v>3</v>
      </c>
      <c r="Q4786" t="s">
        <v>7880</v>
      </c>
    </row>
    <row r="4787" spans="1:17" x14ac:dyDescent="0.25">
      <c r="A4787" t="s">
        <v>5773</v>
      </c>
      <c r="B4787" s="1">
        <v>41537</v>
      </c>
      <c r="C4787" t="s">
        <v>2812</v>
      </c>
      <c r="D4787" t="s">
        <v>417</v>
      </c>
      <c r="E4787" t="s">
        <v>418</v>
      </c>
      <c r="F4787" t="s">
        <v>418</v>
      </c>
      <c r="G4787" t="s">
        <v>20</v>
      </c>
      <c r="H4787" t="s">
        <v>31</v>
      </c>
      <c r="I4787" t="s">
        <v>22</v>
      </c>
      <c r="J4787" t="s">
        <v>24</v>
      </c>
      <c r="K4787" t="s">
        <v>78</v>
      </c>
      <c r="L4787" t="s">
        <v>2320</v>
      </c>
      <c r="M4787" s="2">
        <v>0.5</v>
      </c>
      <c r="N4787" s="3">
        <v>30</v>
      </c>
      <c r="O4787" s="3">
        <v>-20</v>
      </c>
      <c r="P4787">
        <v>2</v>
      </c>
      <c r="Q4787" t="s">
        <v>7881</v>
      </c>
    </row>
    <row r="4788" spans="1:17" x14ac:dyDescent="0.25">
      <c r="A4788" t="s">
        <v>5773</v>
      </c>
      <c r="B4788" s="1">
        <v>41537</v>
      </c>
      <c r="C4788" t="s">
        <v>2812</v>
      </c>
      <c r="D4788" t="s">
        <v>417</v>
      </c>
      <c r="E4788" t="s">
        <v>418</v>
      </c>
      <c r="F4788" t="s">
        <v>418</v>
      </c>
      <c r="G4788" t="s">
        <v>20</v>
      </c>
      <c r="H4788" t="s">
        <v>31</v>
      </c>
      <c r="I4788" t="s">
        <v>22</v>
      </c>
      <c r="J4788" t="s">
        <v>24</v>
      </c>
      <c r="K4788" t="s">
        <v>78</v>
      </c>
      <c r="L4788" t="s">
        <v>2769</v>
      </c>
      <c r="M4788" s="2">
        <v>0.5</v>
      </c>
      <c r="N4788" s="3">
        <v>12</v>
      </c>
      <c r="O4788" s="3">
        <v>-10</v>
      </c>
      <c r="P4788">
        <v>4</v>
      </c>
      <c r="Q4788" t="s">
        <v>7880</v>
      </c>
    </row>
    <row r="4789" spans="1:17" x14ac:dyDescent="0.25">
      <c r="A4789" t="s">
        <v>5773</v>
      </c>
      <c r="B4789" s="1">
        <v>41537</v>
      </c>
      <c r="C4789" t="s">
        <v>2812</v>
      </c>
      <c r="D4789" t="s">
        <v>417</v>
      </c>
      <c r="E4789" t="s">
        <v>418</v>
      </c>
      <c r="F4789" t="s">
        <v>418</v>
      </c>
      <c r="G4789" t="s">
        <v>20</v>
      </c>
      <c r="H4789" t="s">
        <v>31</v>
      </c>
      <c r="I4789" t="s">
        <v>22</v>
      </c>
      <c r="J4789" t="s">
        <v>24</v>
      </c>
      <c r="K4789" t="s">
        <v>63</v>
      </c>
      <c r="L4789" t="s">
        <v>3246</v>
      </c>
      <c r="M4789" s="2">
        <v>0.5</v>
      </c>
      <c r="N4789" s="3">
        <v>52</v>
      </c>
      <c r="O4789" s="3">
        <v>-17</v>
      </c>
      <c r="P4789">
        <v>8</v>
      </c>
      <c r="Q4789" t="s">
        <v>7881</v>
      </c>
    </row>
    <row r="4790" spans="1:17" x14ac:dyDescent="0.25">
      <c r="A4790" t="s">
        <v>5775</v>
      </c>
      <c r="B4790" s="1">
        <v>41537</v>
      </c>
      <c r="C4790" t="s">
        <v>2999</v>
      </c>
      <c r="D4790" t="s">
        <v>73</v>
      </c>
      <c r="E4790" t="s">
        <v>166</v>
      </c>
      <c r="F4790" t="s">
        <v>394</v>
      </c>
      <c r="G4790" t="s">
        <v>76</v>
      </c>
      <c r="H4790" t="s">
        <v>31</v>
      </c>
      <c r="I4790" t="s">
        <v>32</v>
      </c>
      <c r="J4790" t="s">
        <v>24</v>
      </c>
      <c r="K4790" t="s">
        <v>25</v>
      </c>
      <c r="L4790" t="s">
        <v>5324</v>
      </c>
      <c r="M4790" s="2">
        <v>0</v>
      </c>
      <c r="N4790" s="3">
        <v>120</v>
      </c>
      <c r="O4790" s="3">
        <v>3</v>
      </c>
      <c r="P4790">
        <v>4</v>
      </c>
      <c r="Q4790" t="s">
        <v>7881</v>
      </c>
    </row>
    <row r="4791" spans="1:17" x14ac:dyDescent="0.25">
      <c r="A4791" t="s">
        <v>5776</v>
      </c>
      <c r="B4791" s="1">
        <v>41537</v>
      </c>
      <c r="C4791" t="s">
        <v>5777</v>
      </c>
      <c r="D4791" t="s">
        <v>38</v>
      </c>
      <c r="E4791" t="s">
        <v>284</v>
      </c>
      <c r="F4791" t="s">
        <v>4798</v>
      </c>
      <c r="G4791" t="s">
        <v>41</v>
      </c>
      <c r="H4791" t="s">
        <v>21</v>
      </c>
      <c r="I4791" t="s">
        <v>22</v>
      </c>
      <c r="J4791" t="s">
        <v>107</v>
      </c>
      <c r="K4791" t="s">
        <v>136</v>
      </c>
      <c r="L4791" t="s">
        <v>5778</v>
      </c>
      <c r="M4791" s="2">
        <v>0.15</v>
      </c>
      <c r="N4791" s="3">
        <v>331</v>
      </c>
      <c r="O4791" s="3">
        <v>27</v>
      </c>
      <c r="P4791">
        <v>3</v>
      </c>
      <c r="Q4791" t="s">
        <v>7880</v>
      </c>
    </row>
    <row r="4792" spans="1:17" x14ac:dyDescent="0.25">
      <c r="A4792" t="s">
        <v>5773</v>
      </c>
      <c r="B4792" s="1">
        <v>41537</v>
      </c>
      <c r="C4792" t="s">
        <v>2812</v>
      </c>
      <c r="D4792" t="s">
        <v>417</v>
      </c>
      <c r="E4792" t="s">
        <v>418</v>
      </c>
      <c r="F4792" t="s">
        <v>418</v>
      </c>
      <c r="G4792" t="s">
        <v>20</v>
      </c>
      <c r="H4792" t="s">
        <v>31</v>
      </c>
      <c r="I4792" t="s">
        <v>22</v>
      </c>
      <c r="J4792" t="s">
        <v>107</v>
      </c>
      <c r="K4792" t="s">
        <v>136</v>
      </c>
      <c r="L4792" t="s">
        <v>5779</v>
      </c>
      <c r="M4792" s="2">
        <v>0.5</v>
      </c>
      <c r="N4792" s="3">
        <v>252</v>
      </c>
      <c r="O4792" s="3">
        <v>-35</v>
      </c>
      <c r="P4792">
        <v>4</v>
      </c>
      <c r="Q4792" t="s">
        <v>7881</v>
      </c>
    </row>
    <row r="4793" spans="1:17" x14ac:dyDescent="0.25">
      <c r="A4793" t="s">
        <v>5780</v>
      </c>
      <c r="B4793" s="1">
        <v>41537</v>
      </c>
      <c r="C4793" t="s">
        <v>632</v>
      </c>
      <c r="D4793" t="s">
        <v>73</v>
      </c>
      <c r="E4793" t="s">
        <v>166</v>
      </c>
      <c r="F4793" t="s">
        <v>2919</v>
      </c>
      <c r="G4793" t="s">
        <v>76</v>
      </c>
      <c r="H4793" t="s">
        <v>47</v>
      </c>
      <c r="I4793" t="s">
        <v>32</v>
      </c>
      <c r="J4793" t="s">
        <v>107</v>
      </c>
      <c r="K4793" t="s">
        <v>186</v>
      </c>
      <c r="L4793" t="s">
        <v>5781</v>
      </c>
      <c r="M4793" s="2">
        <v>0</v>
      </c>
      <c r="N4793" s="3">
        <v>123</v>
      </c>
      <c r="O4793" s="3">
        <v>33</v>
      </c>
      <c r="P4793">
        <v>4</v>
      </c>
      <c r="Q4793" t="s">
        <v>7881</v>
      </c>
    </row>
    <row r="4794" spans="1:17" x14ac:dyDescent="0.25">
      <c r="A4794" t="s">
        <v>5782</v>
      </c>
      <c r="B4794" s="1">
        <v>41538</v>
      </c>
      <c r="C4794" t="s">
        <v>2669</v>
      </c>
      <c r="D4794" t="s">
        <v>73</v>
      </c>
      <c r="E4794" t="s">
        <v>2081</v>
      </c>
      <c r="F4794" t="s">
        <v>5783</v>
      </c>
      <c r="G4794" t="s">
        <v>76</v>
      </c>
      <c r="H4794" t="s">
        <v>47</v>
      </c>
      <c r="I4794" t="s">
        <v>54</v>
      </c>
      <c r="J4794" t="s">
        <v>24</v>
      </c>
      <c r="K4794" t="s">
        <v>43</v>
      </c>
      <c r="L4794" t="s">
        <v>2135</v>
      </c>
      <c r="M4794" s="2">
        <v>0</v>
      </c>
      <c r="N4794" s="3">
        <v>58</v>
      </c>
      <c r="O4794" s="3">
        <v>13</v>
      </c>
      <c r="P4794">
        <v>3</v>
      </c>
      <c r="Q4794" t="s">
        <v>7880</v>
      </c>
    </row>
    <row r="4795" spans="1:17" x14ac:dyDescent="0.25">
      <c r="A4795" t="s">
        <v>5784</v>
      </c>
      <c r="B4795" s="1">
        <v>41538</v>
      </c>
      <c r="C4795" t="s">
        <v>3618</v>
      </c>
      <c r="D4795" t="s">
        <v>417</v>
      </c>
      <c r="E4795" t="s">
        <v>418</v>
      </c>
      <c r="F4795" t="s">
        <v>418</v>
      </c>
      <c r="G4795" t="s">
        <v>20</v>
      </c>
      <c r="H4795" t="s">
        <v>47</v>
      </c>
      <c r="I4795" t="s">
        <v>54</v>
      </c>
      <c r="J4795" t="s">
        <v>34</v>
      </c>
      <c r="K4795" t="s">
        <v>97</v>
      </c>
      <c r="L4795" t="s">
        <v>3525</v>
      </c>
      <c r="M4795" s="2">
        <v>0.5</v>
      </c>
      <c r="N4795" s="3">
        <v>28</v>
      </c>
      <c r="O4795" s="3">
        <v>-20</v>
      </c>
      <c r="P4795">
        <v>1</v>
      </c>
      <c r="Q4795" t="s">
        <v>7881</v>
      </c>
    </row>
    <row r="4796" spans="1:17" x14ac:dyDescent="0.25">
      <c r="A4796" t="s">
        <v>5784</v>
      </c>
      <c r="B4796" s="1">
        <v>41538</v>
      </c>
      <c r="C4796" t="s">
        <v>3618</v>
      </c>
      <c r="D4796" t="s">
        <v>417</v>
      </c>
      <c r="E4796" t="s">
        <v>418</v>
      </c>
      <c r="F4796" t="s">
        <v>418</v>
      </c>
      <c r="G4796" t="s">
        <v>20</v>
      </c>
      <c r="H4796" t="s">
        <v>47</v>
      </c>
      <c r="I4796" t="s">
        <v>54</v>
      </c>
      <c r="J4796" t="s">
        <v>34</v>
      </c>
      <c r="K4796" t="s">
        <v>218</v>
      </c>
      <c r="L4796" t="s">
        <v>1887</v>
      </c>
      <c r="M4796" s="2">
        <v>0.6</v>
      </c>
      <c r="N4796" s="3">
        <v>40</v>
      </c>
      <c r="O4796" s="3">
        <v>-47</v>
      </c>
      <c r="P4796">
        <v>4</v>
      </c>
      <c r="Q4796" t="s">
        <v>7881</v>
      </c>
    </row>
    <row r="4797" spans="1:17" x14ac:dyDescent="0.25">
      <c r="A4797" t="s">
        <v>5784</v>
      </c>
      <c r="B4797" s="1">
        <v>41538</v>
      </c>
      <c r="C4797" t="s">
        <v>3618</v>
      </c>
      <c r="D4797" t="s">
        <v>417</v>
      </c>
      <c r="E4797" t="s">
        <v>418</v>
      </c>
      <c r="F4797" t="s">
        <v>418</v>
      </c>
      <c r="G4797" t="s">
        <v>20</v>
      </c>
      <c r="H4797" t="s">
        <v>47</v>
      </c>
      <c r="I4797" t="s">
        <v>54</v>
      </c>
      <c r="J4797" t="s">
        <v>107</v>
      </c>
      <c r="K4797" t="s">
        <v>136</v>
      </c>
      <c r="L4797" t="s">
        <v>1109</v>
      </c>
      <c r="M4797" s="2">
        <v>0.5</v>
      </c>
      <c r="N4797" s="3">
        <v>163</v>
      </c>
      <c r="O4797" s="3">
        <v>-39</v>
      </c>
      <c r="P4797">
        <v>5</v>
      </c>
      <c r="Q4797" t="s">
        <v>7881</v>
      </c>
    </row>
    <row r="4798" spans="1:17" x14ac:dyDescent="0.25">
      <c r="A4798" t="s">
        <v>5785</v>
      </c>
      <c r="B4798" s="1">
        <v>41538</v>
      </c>
      <c r="C4798" t="s">
        <v>1507</v>
      </c>
      <c r="D4798" t="s">
        <v>81</v>
      </c>
      <c r="E4798" t="s">
        <v>82</v>
      </c>
      <c r="F4798" t="s">
        <v>82</v>
      </c>
      <c r="G4798" t="s">
        <v>41</v>
      </c>
      <c r="H4798" t="s">
        <v>31</v>
      </c>
      <c r="I4798" t="s">
        <v>32</v>
      </c>
      <c r="J4798" t="s">
        <v>24</v>
      </c>
      <c r="K4798" t="s">
        <v>25</v>
      </c>
      <c r="L4798" t="s">
        <v>732</v>
      </c>
      <c r="M4798" s="2">
        <v>0</v>
      </c>
      <c r="N4798" s="3">
        <v>67</v>
      </c>
      <c r="O4798" s="3">
        <v>20</v>
      </c>
      <c r="P4798">
        <v>4</v>
      </c>
      <c r="Q4798" t="s">
        <v>7881</v>
      </c>
    </row>
    <row r="4799" spans="1:17" x14ac:dyDescent="0.25">
      <c r="A4799" t="s">
        <v>5786</v>
      </c>
      <c r="B4799" s="1">
        <v>41538</v>
      </c>
      <c r="C4799" t="s">
        <v>290</v>
      </c>
      <c r="D4799" t="s">
        <v>38</v>
      </c>
      <c r="E4799" t="s">
        <v>67</v>
      </c>
      <c r="F4799" t="s">
        <v>68</v>
      </c>
      <c r="G4799" t="s">
        <v>41</v>
      </c>
      <c r="H4799" t="s">
        <v>47</v>
      </c>
      <c r="I4799" t="s">
        <v>32</v>
      </c>
      <c r="J4799" t="s">
        <v>24</v>
      </c>
      <c r="K4799" t="s">
        <v>78</v>
      </c>
      <c r="L4799" t="s">
        <v>2320</v>
      </c>
      <c r="M4799" s="2">
        <v>0.5</v>
      </c>
      <c r="N4799" s="3">
        <v>44</v>
      </c>
      <c r="O4799" s="3">
        <v>-29</v>
      </c>
      <c r="P4799">
        <v>3</v>
      </c>
      <c r="Q4799" t="s">
        <v>7880</v>
      </c>
    </row>
    <row r="4800" spans="1:17" x14ac:dyDescent="0.25">
      <c r="A4800" t="s">
        <v>5785</v>
      </c>
      <c r="B4800" s="1">
        <v>41538</v>
      </c>
      <c r="C4800" t="s">
        <v>1507</v>
      </c>
      <c r="D4800" t="s">
        <v>81</v>
      </c>
      <c r="E4800" t="s">
        <v>82</v>
      </c>
      <c r="F4800" t="s">
        <v>82</v>
      </c>
      <c r="G4800" t="s">
        <v>41</v>
      </c>
      <c r="H4800" t="s">
        <v>31</v>
      </c>
      <c r="I4800" t="s">
        <v>32</v>
      </c>
      <c r="J4800" t="s">
        <v>107</v>
      </c>
      <c r="K4800" t="s">
        <v>136</v>
      </c>
      <c r="L4800" t="s">
        <v>789</v>
      </c>
      <c r="M4800" s="2">
        <v>0</v>
      </c>
      <c r="N4800" s="3">
        <v>366</v>
      </c>
      <c r="O4800" s="3">
        <v>44</v>
      </c>
      <c r="P4800">
        <v>5</v>
      </c>
      <c r="Q4800" t="s">
        <v>7881</v>
      </c>
    </row>
    <row r="4801" spans="1:17" x14ac:dyDescent="0.25">
      <c r="A4801" t="s">
        <v>5787</v>
      </c>
      <c r="B4801" s="1">
        <v>41538</v>
      </c>
      <c r="C4801" t="s">
        <v>556</v>
      </c>
      <c r="D4801" t="s">
        <v>101</v>
      </c>
      <c r="E4801" t="s">
        <v>454</v>
      </c>
      <c r="F4801" t="s">
        <v>454</v>
      </c>
      <c r="G4801" t="s">
        <v>41</v>
      </c>
      <c r="H4801" t="s">
        <v>31</v>
      </c>
      <c r="I4801" t="s">
        <v>32</v>
      </c>
      <c r="J4801" t="s">
        <v>34</v>
      </c>
      <c r="K4801" t="s">
        <v>97</v>
      </c>
      <c r="L4801" t="s">
        <v>3585</v>
      </c>
      <c r="M4801" s="2">
        <v>0.2</v>
      </c>
      <c r="N4801" s="3">
        <v>313</v>
      </c>
      <c r="O4801" s="3">
        <v>27</v>
      </c>
      <c r="P4801">
        <v>4</v>
      </c>
      <c r="Q4801" t="s">
        <v>7881</v>
      </c>
    </row>
    <row r="4802" spans="1:17" x14ac:dyDescent="0.25">
      <c r="A4802" t="s">
        <v>5788</v>
      </c>
      <c r="B4802" s="1">
        <v>41538</v>
      </c>
      <c r="C4802" t="s">
        <v>2186</v>
      </c>
      <c r="D4802" t="s">
        <v>73</v>
      </c>
      <c r="E4802" t="s">
        <v>984</v>
      </c>
      <c r="F4802" t="s">
        <v>2191</v>
      </c>
      <c r="G4802" t="s">
        <v>76</v>
      </c>
      <c r="H4802" t="s">
        <v>21</v>
      </c>
      <c r="I4802" t="s">
        <v>32</v>
      </c>
      <c r="J4802" t="s">
        <v>34</v>
      </c>
      <c r="K4802" t="s">
        <v>35</v>
      </c>
      <c r="L4802" t="s">
        <v>33</v>
      </c>
      <c r="M4802" s="2">
        <v>0</v>
      </c>
      <c r="N4802" s="3">
        <v>366</v>
      </c>
      <c r="O4802" s="3">
        <v>124</v>
      </c>
      <c r="P4802">
        <v>3</v>
      </c>
      <c r="Q4802" t="s">
        <v>7880</v>
      </c>
    </row>
    <row r="4803" spans="1:17" x14ac:dyDescent="0.25">
      <c r="A4803" t="s">
        <v>5788</v>
      </c>
      <c r="B4803" s="1">
        <v>41538</v>
      </c>
      <c r="C4803" t="s">
        <v>2186</v>
      </c>
      <c r="D4803" t="s">
        <v>73</v>
      </c>
      <c r="E4803" t="s">
        <v>984</v>
      </c>
      <c r="F4803" t="s">
        <v>2191</v>
      </c>
      <c r="G4803" t="s">
        <v>76</v>
      </c>
      <c r="H4803" t="s">
        <v>21</v>
      </c>
      <c r="I4803" t="s">
        <v>32</v>
      </c>
      <c r="J4803" t="s">
        <v>34</v>
      </c>
      <c r="K4803" t="s">
        <v>35</v>
      </c>
      <c r="L4803" t="s">
        <v>2089</v>
      </c>
      <c r="M4803" s="2">
        <v>0</v>
      </c>
      <c r="N4803" s="3">
        <v>968</v>
      </c>
      <c r="O4803" s="3">
        <v>407</v>
      </c>
      <c r="P4803">
        <v>8</v>
      </c>
      <c r="Q4803" t="s">
        <v>7881</v>
      </c>
    </row>
    <row r="4804" spans="1:17" x14ac:dyDescent="0.25">
      <c r="A4804" t="s">
        <v>5787</v>
      </c>
      <c r="B4804" s="1">
        <v>41538</v>
      </c>
      <c r="C4804" t="s">
        <v>556</v>
      </c>
      <c r="D4804" t="s">
        <v>101</v>
      </c>
      <c r="E4804" t="s">
        <v>454</v>
      </c>
      <c r="F4804" t="s">
        <v>454</v>
      </c>
      <c r="G4804" t="s">
        <v>41</v>
      </c>
      <c r="H4804" t="s">
        <v>31</v>
      </c>
      <c r="I4804" t="s">
        <v>32</v>
      </c>
      <c r="J4804" t="s">
        <v>24</v>
      </c>
      <c r="K4804" t="s">
        <v>43</v>
      </c>
      <c r="L4804" t="s">
        <v>1613</v>
      </c>
      <c r="M4804" s="2">
        <v>0.1</v>
      </c>
      <c r="N4804" s="3">
        <v>135</v>
      </c>
      <c r="O4804" s="3">
        <v>34</v>
      </c>
      <c r="P4804">
        <v>3</v>
      </c>
      <c r="Q4804" t="s">
        <v>7880</v>
      </c>
    </row>
    <row r="4805" spans="1:17" x14ac:dyDescent="0.25">
      <c r="A4805" t="s">
        <v>5787</v>
      </c>
      <c r="B4805" s="1">
        <v>41538</v>
      </c>
      <c r="C4805" t="s">
        <v>556</v>
      </c>
      <c r="D4805" t="s">
        <v>101</v>
      </c>
      <c r="E4805" t="s">
        <v>454</v>
      </c>
      <c r="F4805" t="s">
        <v>454</v>
      </c>
      <c r="G4805" t="s">
        <v>41</v>
      </c>
      <c r="H4805" t="s">
        <v>31</v>
      </c>
      <c r="I4805" t="s">
        <v>32</v>
      </c>
      <c r="J4805" t="s">
        <v>107</v>
      </c>
      <c r="K4805" t="s">
        <v>108</v>
      </c>
      <c r="L4805" t="s">
        <v>1610</v>
      </c>
      <c r="M4805" s="2">
        <v>0.1</v>
      </c>
      <c r="N4805" s="3">
        <v>215</v>
      </c>
      <c r="O4805" s="3">
        <v>50</v>
      </c>
      <c r="P4805">
        <v>2</v>
      </c>
      <c r="Q4805" t="s">
        <v>7881</v>
      </c>
    </row>
    <row r="4806" spans="1:17" x14ac:dyDescent="0.25">
      <c r="A4806" t="s">
        <v>5789</v>
      </c>
      <c r="B4806" s="1">
        <v>41540</v>
      </c>
      <c r="C4806" t="s">
        <v>4637</v>
      </c>
      <c r="D4806" t="s">
        <v>38</v>
      </c>
      <c r="E4806" t="s">
        <v>178</v>
      </c>
      <c r="F4806" t="s">
        <v>4078</v>
      </c>
      <c r="G4806" t="s">
        <v>41</v>
      </c>
      <c r="H4806" t="s">
        <v>31</v>
      </c>
      <c r="I4806" t="s">
        <v>32</v>
      </c>
      <c r="J4806" t="s">
        <v>34</v>
      </c>
      <c r="K4806" t="s">
        <v>35</v>
      </c>
      <c r="L4806" t="s">
        <v>5790</v>
      </c>
      <c r="M4806" s="2">
        <v>0.1</v>
      </c>
      <c r="N4806" s="3">
        <v>306</v>
      </c>
      <c r="O4806" s="3">
        <v>20</v>
      </c>
      <c r="P4806">
        <v>2</v>
      </c>
      <c r="Q4806" t="s">
        <v>7880</v>
      </c>
    </row>
    <row r="4807" spans="1:17" x14ac:dyDescent="0.25">
      <c r="A4807" t="s">
        <v>5789</v>
      </c>
      <c r="B4807" s="1">
        <v>41540</v>
      </c>
      <c r="C4807" t="s">
        <v>4637</v>
      </c>
      <c r="D4807" t="s">
        <v>38</v>
      </c>
      <c r="E4807" t="s">
        <v>178</v>
      </c>
      <c r="F4807" t="s">
        <v>4078</v>
      </c>
      <c r="G4807" t="s">
        <v>41</v>
      </c>
      <c r="H4807" t="s">
        <v>31</v>
      </c>
      <c r="I4807" t="s">
        <v>32</v>
      </c>
      <c r="J4807" t="s">
        <v>24</v>
      </c>
      <c r="K4807" t="s">
        <v>78</v>
      </c>
      <c r="L4807" t="s">
        <v>771</v>
      </c>
      <c r="M4807" s="2">
        <v>0</v>
      </c>
      <c r="N4807" s="3">
        <v>32</v>
      </c>
      <c r="O4807" s="3">
        <v>8</v>
      </c>
      <c r="P4807">
        <v>5</v>
      </c>
      <c r="Q4807" t="s">
        <v>7880</v>
      </c>
    </row>
    <row r="4808" spans="1:17" x14ac:dyDescent="0.25">
      <c r="A4808" t="s">
        <v>5791</v>
      </c>
      <c r="B4808" s="1">
        <v>41540</v>
      </c>
      <c r="C4808" t="s">
        <v>2512</v>
      </c>
      <c r="D4808" t="s">
        <v>28</v>
      </c>
      <c r="E4808" t="s">
        <v>29</v>
      </c>
      <c r="F4808" t="s">
        <v>46</v>
      </c>
      <c r="G4808" t="s">
        <v>20</v>
      </c>
      <c r="H4808" t="s">
        <v>47</v>
      </c>
      <c r="I4808" t="s">
        <v>32</v>
      </c>
      <c r="J4808" t="s">
        <v>24</v>
      </c>
      <c r="K4808" t="s">
        <v>43</v>
      </c>
      <c r="L4808" t="s">
        <v>446</v>
      </c>
      <c r="M4808" s="2">
        <v>0.5</v>
      </c>
      <c r="N4808" s="3">
        <v>107</v>
      </c>
      <c r="O4808" s="3">
        <v>-47</v>
      </c>
      <c r="P4808">
        <v>8</v>
      </c>
      <c r="Q4808" t="s">
        <v>7881</v>
      </c>
    </row>
    <row r="4809" spans="1:17" x14ac:dyDescent="0.25">
      <c r="A4809" t="s">
        <v>5791</v>
      </c>
      <c r="B4809" s="1">
        <v>41540</v>
      </c>
      <c r="C4809" t="s">
        <v>2512</v>
      </c>
      <c r="D4809" t="s">
        <v>28</v>
      </c>
      <c r="E4809" t="s">
        <v>29</v>
      </c>
      <c r="F4809" t="s">
        <v>46</v>
      </c>
      <c r="G4809" t="s">
        <v>20</v>
      </c>
      <c r="H4809" t="s">
        <v>47</v>
      </c>
      <c r="I4809" t="s">
        <v>32</v>
      </c>
      <c r="J4809" t="s">
        <v>24</v>
      </c>
      <c r="K4809" t="s">
        <v>63</v>
      </c>
      <c r="L4809" t="s">
        <v>5792</v>
      </c>
      <c r="M4809" s="2">
        <v>0.5</v>
      </c>
      <c r="N4809" s="3">
        <v>21</v>
      </c>
      <c r="O4809" s="3">
        <v>-5</v>
      </c>
      <c r="P4809">
        <v>5</v>
      </c>
      <c r="Q4809" t="s">
        <v>7880</v>
      </c>
    </row>
    <row r="4810" spans="1:17" x14ac:dyDescent="0.25">
      <c r="A4810" t="s">
        <v>5793</v>
      </c>
      <c r="B4810" s="1">
        <v>41540</v>
      </c>
      <c r="C4810" t="s">
        <v>1873</v>
      </c>
      <c r="D4810" t="s">
        <v>73</v>
      </c>
      <c r="E4810" t="s">
        <v>166</v>
      </c>
      <c r="F4810" t="s">
        <v>394</v>
      </c>
      <c r="G4810" t="s">
        <v>76</v>
      </c>
      <c r="H4810" t="s">
        <v>47</v>
      </c>
      <c r="I4810" t="s">
        <v>32</v>
      </c>
      <c r="J4810" t="s">
        <v>24</v>
      </c>
      <c r="K4810" t="s">
        <v>91</v>
      </c>
      <c r="L4810" t="s">
        <v>4098</v>
      </c>
      <c r="M4810" s="2">
        <v>0</v>
      </c>
      <c r="N4810" s="3">
        <v>27</v>
      </c>
      <c r="O4810" s="3">
        <v>5</v>
      </c>
      <c r="P4810">
        <v>2</v>
      </c>
      <c r="Q4810" t="s">
        <v>7881</v>
      </c>
    </row>
    <row r="4811" spans="1:17" x14ac:dyDescent="0.25">
      <c r="A4811" t="s">
        <v>5794</v>
      </c>
      <c r="B4811" s="1">
        <v>41540</v>
      </c>
      <c r="C4811" t="s">
        <v>630</v>
      </c>
      <c r="D4811" t="s">
        <v>237</v>
      </c>
      <c r="E4811" t="s">
        <v>238</v>
      </c>
      <c r="F4811" t="s">
        <v>239</v>
      </c>
      <c r="G4811" t="s">
        <v>76</v>
      </c>
      <c r="H4811" t="s">
        <v>21</v>
      </c>
      <c r="I4811" t="s">
        <v>32</v>
      </c>
      <c r="J4811" t="s">
        <v>24</v>
      </c>
      <c r="K4811" t="s">
        <v>141</v>
      </c>
      <c r="L4811" t="s">
        <v>1749</v>
      </c>
      <c r="M4811" s="2">
        <v>0.5</v>
      </c>
      <c r="N4811" s="3">
        <v>69</v>
      </c>
      <c r="O4811" s="3">
        <v>-65</v>
      </c>
      <c r="P4811">
        <v>2</v>
      </c>
      <c r="Q4811" t="s">
        <v>7881</v>
      </c>
    </row>
    <row r="4812" spans="1:17" x14ac:dyDescent="0.25">
      <c r="A4812" t="s">
        <v>5795</v>
      </c>
      <c r="B4812" s="1">
        <v>41541</v>
      </c>
      <c r="C4812" t="s">
        <v>5033</v>
      </c>
      <c r="D4812" t="s">
        <v>86</v>
      </c>
      <c r="E4812" t="s">
        <v>273</v>
      </c>
      <c r="F4812" t="s">
        <v>274</v>
      </c>
      <c r="G4812" t="s">
        <v>76</v>
      </c>
      <c r="H4812" t="s">
        <v>31</v>
      </c>
      <c r="I4812" t="s">
        <v>32</v>
      </c>
      <c r="J4812" t="s">
        <v>24</v>
      </c>
      <c r="K4812" t="s">
        <v>43</v>
      </c>
      <c r="L4812" t="s">
        <v>2001</v>
      </c>
      <c r="M4812" s="2">
        <v>0</v>
      </c>
      <c r="N4812" s="3">
        <v>376</v>
      </c>
      <c r="O4812" s="3">
        <v>30</v>
      </c>
      <c r="P4812">
        <v>7</v>
      </c>
      <c r="Q4812" t="s">
        <v>7880</v>
      </c>
    </row>
    <row r="4813" spans="1:17" x14ac:dyDescent="0.25">
      <c r="A4813" t="s">
        <v>5796</v>
      </c>
      <c r="B4813" s="1">
        <v>41541</v>
      </c>
      <c r="C4813" t="s">
        <v>236</v>
      </c>
      <c r="D4813" t="s">
        <v>150</v>
      </c>
      <c r="E4813" t="s">
        <v>161</v>
      </c>
      <c r="F4813" t="s">
        <v>1213</v>
      </c>
      <c r="G4813" t="s">
        <v>20</v>
      </c>
      <c r="H4813" t="s">
        <v>47</v>
      </c>
      <c r="I4813" t="s">
        <v>32</v>
      </c>
      <c r="J4813" t="s">
        <v>24</v>
      </c>
      <c r="K4813" t="s">
        <v>169</v>
      </c>
      <c r="L4813" t="s">
        <v>5797</v>
      </c>
      <c r="M4813" s="2">
        <v>0.5</v>
      </c>
      <c r="N4813" s="3">
        <v>59</v>
      </c>
      <c r="O4813" s="3">
        <v>-1</v>
      </c>
      <c r="P4813">
        <v>3</v>
      </c>
      <c r="Q4813" t="s">
        <v>7880</v>
      </c>
    </row>
    <row r="4814" spans="1:17" x14ac:dyDescent="0.25">
      <c r="A4814" t="s">
        <v>5796</v>
      </c>
      <c r="B4814" s="1">
        <v>41541</v>
      </c>
      <c r="C4814" t="s">
        <v>236</v>
      </c>
      <c r="D4814" t="s">
        <v>150</v>
      </c>
      <c r="E4814" t="s">
        <v>161</v>
      </c>
      <c r="F4814" t="s">
        <v>1213</v>
      </c>
      <c r="G4814" t="s">
        <v>20</v>
      </c>
      <c r="H4814" t="s">
        <v>47</v>
      </c>
      <c r="I4814" t="s">
        <v>32</v>
      </c>
      <c r="J4814" t="s">
        <v>24</v>
      </c>
      <c r="K4814" t="s">
        <v>169</v>
      </c>
      <c r="L4814" t="s">
        <v>2057</v>
      </c>
      <c r="M4814" s="2">
        <v>0.5</v>
      </c>
      <c r="N4814" s="3">
        <v>20</v>
      </c>
      <c r="O4814" s="3">
        <v>-5</v>
      </c>
      <c r="P4814">
        <v>3</v>
      </c>
      <c r="Q4814" t="s">
        <v>7881</v>
      </c>
    </row>
    <row r="4815" spans="1:17" x14ac:dyDescent="0.25">
      <c r="A4815" t="s">
        <v>5796</v>
      </c>
      <c r="B4815" s="1">
        <v>41541</v>
      </c>
      <c r="C4815" t="s">
        <v>236</v>
      </c>
      <c r="D4815" t="s">
        <v>150</v>
      </c>
      <c r="E4815" t="s">
        <v>161</v>
      </c>
      <c r="F4815" t="s">
        <v>1213</v>
      </c>
      <c r="G4815" t="s">
        <v>20</v>
      </c>
      <c r="H4815" t="s">
        <v>47</v>
      </c>
      <c r="I4815" t="s">
        <v>32</v>
      </c>
      <c r="J4815" t="s">
        <v>107</v>
      </c>
      <c r="K4815" t="s">
        <v>147</v>
      </c>
      <c r="L4815" t="s">
        <v>1326</v>
      </c>
      <c r="M4815" s="2">
        <v>0.5</v>
      </c>
      <c r="N4815" s="3">
        <v>264</v>
      </c>
      <c r="O4815" s="3">
        <v>-132</v>
      </c>
      <c r="P4815">
        <v>2</v>
      </c>
      <c r="Q4815" t="s">
        <v>7881</v>
      </c>
    </row>
    <row r="4816" spans="1:17" x14ac:dyDescent="0.25">
      <c r="A4816" t="s">
        <v>5796</v>
      </c>
      <c r="B4816" s="1">
        <v>41541</v>
      </c>
      <c r="C4816" t="s">
        <v>236</v>
      </c>
      <c r="D4816" t="s">
        <v>150</v>
      </c>
      <c r="E4816" t="s">
        <v>161</v>
      </c>
      <c r="F4816" t="s">
        <v>1213</v>
      </c>
      <c r="G4816" t="s">
        <v>20</v>
      </c>
      <c r="H4816" t="s">
        <v>47</v>
      </c>
      <c r="I4816" t="s">
        <v>32</v>
      </c>
      <c r="J4816" t="s">
        <v>107</v>
      </c>
      <c r="K4816" t="s">
        <v>136</v>
      </c>
      <c r="L4816" t="s">
        <v>658</v>
      </c>
      <c r="M4816" s="2">
        <v>0.5</v>
      </c>
      <c r="N4816" s="3">
        <v>69</v>
      </c>
      <c r="O4816" s="3">
        <v>-62</v>
      </c>
      <c r="P4816">
        <v>1</v>
      </c>
      <c r="Q4816" t="s">
        <v>7881</v>
      </c>
    </row>
    <row r="4817" spans="1:17" x14ac:dyDescent="0.25">
      <c r="A4817" t="s">
        <v>5796</v>
      </c>
      <c r="B4817" s="1">
        <v>41541</v>
      </c>
      <c r="C4817" t="s">
        <v>236</v>
      </c>
      <c r="D4817" t="s">
        <v>150</v>
      </c>
      <c r="E4817" t="s">
        <v>161</v>
      </c>
      <c r="F4817" t="s">
        <v>1213</v>
      </c>
      <c r="G4817" t="s">
        <v>20</v>
      </c>
      <c r="H4817" t="s">
        <v>47</v>
      </c>
      <c r="I4817" t="s">
        <v>32</v>
      </c>
      <c r="J4817" t="s">
        <v>107</v>
      </c>
      <c r="K4817" t="s">
        <v>136</v>
      </c>
      <c r="L4817" t="s">
        <v>5798</v>
      </c>
      <c r="M4817" s="2">
        <v>0.5</v>
      </c>
      <c r="N4817" s="3">
        <v>89</v>
      </c>
      <c r="O4817" s="3">
        <v>-81</v>
      </c>
      <c r="P4817">
        <v>2</v>
      </c>
      <c r="Q4817" t="s">
        <v>7880</v>
      </c>
    </row>
    <row r="4818" spans="1:17" x14ac:dyDescent="0.25">
      <c r="A4818" t="s">
        <v>5796</v>
      </c>
      <c r="B4818" s="1">
        <v>41541</v>
      </c>
      <c r="C4818" t="s">
        <v>236</v>
      </c>
      <c r="D4818" t="s">
        <v>150</v>
      </c>
      <c r="E4818" t="s">
        <v>161</v>
      </c>
      <c r="F4818" t="s">
        <v>1213</v>
      </c>
      <c r="G4818" t="s">
        <v>20</v>
      </c>
      <c r="H4818" t="s">
        <v>47</v>
      </c>
      <c r="I4818" t="s">
        <v>32</v>
      </c>
      <c r="J4818" t="s">
        <v>107</v>
      </c>
      <c r="K4818" t="s">
        <v>136</v>
      </c>
      <c r="L4818" t="s">
        <v>1148</v>
      </c>
      <c r="M4818" s="2">
        <v>0.5</v>
      </c>
      <c r="N4818" s="3">
        <v>196</v>
      </c>
      <c r="O4818" s="3">
        <v>-106</v>
      </c>
      <c r="P4818">
        <v>6</v>
      </c>
      <c r="Q4818" t="s">
        <v>7880</v>
      </c>
    </row>
    <row r="4819" spans="1:17" x14ac:dyDescent="0.25">
      <c r="A4819" t="s">
        <v>5799</v>
      </c>
      <c r="B4819" s="1">
        <v>41541</v>
      </c>
      <c r="C4819" t="s">
        <v>2859</v>
      </c>
      <c r="D4819" t="s">
        <v>38</v>
      </c>
      <c r="E4819" t="s">
        <v>820</v>
      </c>
      <c r="F4819" t="s">
        <v>4060</v>
      </c>
      <c r="G4819" t="s">
        <v>41</v>
      </c>
      <c r="H4819" t="s">
        <v>31</v>
      </c>
      <c r="I4819" t="s">
        <v>32</v>
      </c>
      <c r="J4819" t="s">
        <v>24</v>
      </c>
      <c r="K4819" t="s">
        <v>50</v>
      </c>
      <c r="L4819" t="s">
        <v>2284</v>
      </c>
      <c r="M4819" s="2">
        <v>0.6</v>
      </c>
      <c r="N4819" s="3">
        <v>50</v>
      </c>
      <c r="O4819" s="3">
        <v>-25</v>
      </c>
      <c r="P4819">
        <v>2</v>
      </c>
      <c r="Q4819" t="s">
        <v>7880</v>
      </c>
    </row>
    <row r="4820" spans="1:17" x14ac:dyDescent="0.25">
      <c r="A4820" t="s">
        <v>5800</v>
      </c>
      <c r="B4820" s="1">
        <v>41541</v>
      </c>
      <c r="C4820" t="s">
        <v>2786</v>
      </c>
      <c r="D4820" t="s">
        <v>101</v>
      </c>
      <c r="E4820" t="s">
        <v>183</v>
      </c>
      <c r="F4820" t="s">
        <v>1275</v>
      </c>
      <c r="G4820" t="s">
        <v>41</v>
      </c>
      <c r="H4820" t="s">
        <v>31</v>
      </c>
      <c r="I4820" t="s">
        <v>32</v>
      </c>
      <c r="J4820" t="s">
        <v>24</v>
      </c>
      <c r="K4820" t="s">
        <v>43</v>
      </c>
      <c r="L4820" t="s">
        <v>4746</v>
      </c>
      <c r="M4820" s="2">
        <v>0</v>
      </c>
      <c r="N4820" s="3">
        <v>207</v>
      </c>
      <c r="O4820" s="3">
        <v>31</v>
      </c>
      <c r="P4820">
        <v>4</v>
      </c>
      <c r="Q4820" t="s">
        <v>7881</v>
      </c>
    </row>
    <row r="4821" spans="1:17" x14ac:dyDescent="0.25">
      <c r="A4821" t="s">
        <v>5801</v>
      </c>
      <c r="B4821" s="1">
        <v>41541</v>
      </c>
      <c r="C4821" t="s">
        <v>1948</v>
      </c>
      <c r="D4821" t="s">
        <v>101</v>
      </c>
      <c r="E4821" t="s">
        <v>874</v>
      </c>
      <c r="F4821" t="s">
        <v>1899</v>
      </c>
      <c r="G4821" t="s">
        <v>41</v>
      </c>
      <c r="H4821" t="s">
        <v>31</v>
      </c>
      <c r="I4821" t="s">
        <v>32</v>
      </c>
      <c r="J4821" t="s">
        <v>24</v>
      </c>
      <c r="K4821" t="s">
        <v>169</v>
      </c>
      <c r="L4821" t="s">
        <v>5802</v>
      </c>
      <c r="M4821" s="2">
        <v>0</v>
      </c>
      <c r="N4821" s="3">
        <v>226</v>
      </c>
      <c r="O4821" s="3">
        <v>61</v>
      </c>
      <c r="P4821">
        <v>5</v>
      </c>
      <c r="Q4821" t="s">
        <v>7880</v>
      </c>
    </row>
    <row r="4822" spans="1:17" x14ac:dyDescent="0.25">
      <c r="A4822" t="s">
        <v>5803</v>
      </c>
      <c r="B4822" s="1">
        <v>41541</v>
      </c>
      <c r="C4822" t="s">
        <v>1741</v>
      </c>
      <c r="D4822" t="s">
        <v>38</v>
      </c>
      <c r="E4822" t="s">
        <v>178</v>
      </c>
      <c r="F4822" t="s">
        <v>5804</v>
      </c>
      <c r="G4822" t="s">
        <v>41</v>
      </c>
      <c r="H4822" t="s">
        <v>47</v>
      </c>
      <c r="I4822" t="s">
        <v>32</v>
      </c>
      <c r="J4822" t="s">
        <v>24</v>
      </c>
      <c r="K4822" t="s">
        <v>78</v>
      </c>
      <c r="L4822" t="s">
        <v>2878</v>
      </c>
      <c r="M4822" s="2">
        <v>0</v>
      </c>
      <c r="N4822" s="3">
        <v>16</v>
      </c>
      <c r="O4822" s="3">
        <v>2</v>
      </c>
      <c r="P4822">
        <v>4</v>
      </c>
      <c r="Q4822" t="s">
        <v>7881</v>
      </c>
    </row>
    <row r="4823" spans="1:17" x14ac:dyDescent="0.25">
      <c r="A4823" t="s">
        <v>5803</v>
      </c>
      <c r="B4823" s="1">
        <v>41541</v>
      </c>
      <c r="C4823" t="s">
        <v>1741</v>
      </c>
      <c r="D4823" t="s">
        <v>38</v>
      </c>
      <c r="E4823" t="s">
        <v>178</v>
      </c>
      <c r="F4823" t="s">
        <v>5804</v>
      </c>
      <c r="G4823" t="s">
        <v>41</v>
      </c>
      <c r="H4823" t="s">
        <v>47</v>
      </c>
      <c r="I4823" t="s">
        <v>32</v>
      </c>
      <c r="J4823" t="s">
        <v>24</v>
      </c>
      <c r="K4823" t="s">
        <v>91</v>
      </c>
      <c r="L4823" t="s">
        <v>3606</v>
      </c>
      <c r="M4823" s="2">
        <v>0</v>
      </c>
      <c r="N4823" s="3">
        <v>72</v>
      </c>
      <c r="O4823" s="3">
        <v>3</v>
      </c>
      <c r="P4823">
        <v>6</v>
      </c>
      <c r="Q4823" t="s">
        <v>7881</v>
      </c>
    </row>
    <row r="4824" spans="1:17" x14ac:dyDescent="0.25">
      <c r="A4824" t="s">
        <v>5805</v>
      </c>
      <c r="B4824" s="1">
        <v>41542</v>
      </c>
      <c r="C4824" t="s">
        <v>574</v>
      </c>
      <c r="D4824" t="s">
        <v>28</v>
      </c>
      <c r="E4824" t="s">
        <v>29</v>
      </c>
      <c r="F4824" t="s">
        <v>5806</v>
      </c>
      <c r="G4824" t="s">
        <v>20</v>
      </c>
      <c r="H4824" t="s">
        <v>31</v>
      </c>
      <c r="I4824" t="s">
        <v>95</v>
      </c>
      <c r="J4824" t="s">
        <v>24</v>
      </c>
      <c r="K4824" t="s">
        <v>78</v>
      </c>
      <c r="L4824" t="s">
        <v>2431</v>
      </c>
      <c r="M4824" s="2">
        <v>0</v>
      </c>
      <c r="N4824" s="3">
        <v>62</v>
      </c>
      <c r="O4824" s="3">
        <v>6</v>
      </c>
      <c r="P4824">
        <v>5</v>
      </c>
      <c r="Q4824" t="s">
        <v>7881</v>
      </c>
    </row>
    <row r="4825" spans="1:17" x14ac:dyDescent="0.25">
      <c r="A4825" t="s">
        <v>5807</v>
      </c>
      <c r="B4825" s="1">
        <v>41542</v>
      </c>
      <c r="C4825" t="s">
        <v>5808</v>
      </c>
      <c r="D4825" t="s">
        <v>101</v>
      </c>
      <c r="E4825" t="s">
        <v>743</v>
      </c>
      <c r="F4825" t="s">
        <v>743</v>
      </c>
      <c r="G4825" t="s">
        <v>41</v>
      </c>
      <c r="H4825" t="s">
        <v>31</v>
      </c>
      <c r="I4825" t="s">
        <v>54</v>
      </c>
      <c r="J4825" t="s">
        <v>24</v>
      </c>
      <c r="K4825" t="s">
        <v>91</v>
      </c>
      <c r="L4825" t="s">
        <v>2627</v>
      </c>
      <c r="M4825" s="2">
        <v>0</v>
      </c>
      <c r="N4825" s="3">
        <v>20</v>
      </c>
      <c r="O4825" s="3">
        <v>6</v>
      </c>
      <c r="P4825">
        <v>2</v>
      </c>
      <c r="Q4825" t="s">
        <v>7881</v>
      </c>
    </row>
    <row r="4826" spans="1:17" x14ac:dyDescent="0.25">
      <c r="A4826" t="s">
        <v>5807</v>
      </c>
      <c r="B4826" s="1">
        <v>41542</v>
      </c>
      <c r="C4826" t="s">
        <v>5808</v>
      </c>
      <c r="D4826" t="s">
        <v>101</v>
      </c>
      <c r="E4826" t="s">
        <v>743</v>
      </c>
      <c r="F4826" t="s">
        <v>743</v>
      </c>
      <c r="G4826" t="s">
        <v>41</v>
      </c>
      <c r="H4826" t="s">
        <v>31</v>
      </c>
      <c r="I4826" t="s">
        <v>54</v>
      </c>
      <c r="J4826" t="s">
        <v>24</v>
      </c>
      <c r="K4826" t="s">
        <v>25</v>
      </c>
      <c r="L4826" t="s">
        <v>2299</v>
      </c>
      <c r="M4826" s="2">
        <v>0</v>
      </c>
      <c r="N4826" s="3">
        <v>170</v>
      </c>
      <c r="O4826" s="3">
        <v>71</v>
      </c>
      <c r="P4826">
        <v>5</v>
      </c>
      <c r="Q4826" t="s">
        <v>7880</v>
      </c>
    </row>
    <row r="4827" spans="1:17" x14ac:dyDescent="0.25">
      <c r="A4827" t="s">
        <v>5807</v>
      </c>
      <c r="B4827" s="1">
        <v>41542</v>
      </c>
      <c r="C4827" t="s">
        <v>5808</v>
      </c>
      <c r="D4827" t="s">
        <v>101</v>
      </c>
      <c r="E4827" t="s">
        <v>743</v>
      </c>
      <c r="F4827" t="s">
        <v>743</v>
      </c>
      <c r="G4827" t="s">
        <v>41</v>
      </c>
      <c r="H4827" t="s">
        <v>31</v>
      </c>
      <c r="I4827" t="s">
        <v>54</v>
      </c>
      <c r="J4827" t="s">
        <v>107</v>
      </c>
      <c r="K4827" t="s">
        <v>186</v>
      </c>
      <c r="L4827" t="s">
        <v>3434</v>
      </c>
      <c r="M4827" s="2">
        <v>0</v>
      </c>
      <c r="N4827" s="3">
        <v>245</v>
      </c>
      <c r="O4827" s="3">
        <v>44</v>
      </c>
      <c r="P4827">
        <v>1</v>
      </c>
      <c r="Q4827" t="s">
        <v>7880</v>
      </c>
    </row>
    <row r="4828" spans="1:17" x14ac:dyDescent="0.25">
      <c r="A4828" t="s">
        <v>5809</v>
      </c>
      <c r="B4828" s="1">
        <v>41542</v>
      </c>
      <c r="C4828" t="s">
        <v>2859</v>
      </c>
      <c r="D4828" t="s">
        <v>119</v>
      </c>
      <c r="E4828" t="s">
        <v>1305</v>
      </c>
      <c r="F4828" t="s">
        <v>5204</v>
      </c>
      <c r="G4828" t="s">
        <v>41</v>
      </c>
      <c r="H4828" t="s">
        <v>31</v>
      </c>
      <c r="I4828" t="s">
        <v>22</v>
      </c>
      <c r="J4828" t="s">
        <v>24</v>
      </c>
      <c r="K4828" t="s">
        <v>43</v>
      </c>
      <c r="L4828" t="s">
        <v>1743</v>
      </c>
      <c r="M4828" s="2">
        <v>0.5</v>
      </c>
      <c r="N4828" s="3">
        <v>237</v>
      </c>
      <c r="O4828" s="3">
        <v>-147</v>
      </c>
      <c r="P4828">
        <v>9</v>
      </c>
      <c r="Q4828" t="s">
        <v>7880</v>
      </c>
    </row>
    <row r="4829" spans="1:17" x14ac:dyDescent="0.25">
      <c r="A4829" t="s">
        <v>5809</v>
      </c>
      <c r="B4829" s="1">
        <v>41542</v>
      </c>
      <c r="C4829" t="s">
        <v>2859</v>
      </c>
      <c r="D4829" t="s">
        <v>119</v>
      </c>
      <c r="E4829" t="s">
        <v>1305</v>
      </c>
      <c r="F4829" t="s">
        <v>5204</v>
      </c>
      <c r="G4829" t="s">
        <v>41</v>
      </c>
      <c r="H4829" t="s">
        <v>31</v>
      </c>
      <c r="I4829" t="s">
        <v>22</v>
      </c>
      <c r="J4829" t="s">
        <v>24</v>
      </c>
      <c r="K4829" t="s">
        <v>43</v>
      </c>
      <c r="L4829" t="s">
        <v>2478</v>
      </c>
      <c r="M4829" s="2">
        <v>0.5</v>
      </c>
      <c r="N4829" s="3">
        <v>15</v>
      </c>
      <c r="O4829" s="3">
        <v>-10</v>
      </c>
      <c r="P4829">
        <v>2</v>
      </c>
      <c r="Q4829" t="s">
        <v>7880</v>
      </c>
    </row>
    <row r="4830" spans="1:17" x14ac:dyDescent="0.25">
      <c r="A4830" t="s">
        <v>5810</v>
      </c>
      <c r="B4830" s="1">
        <v>41542</v>
      </c>
      <c r="C4830" t="s">
        <v>2782</v>
      </c>
      <c r="D4830" t="s">
        <v>38</v>
      </c>
      <c r="E4830" t="s">
        <v>59</v>
      </c>
      <c r="F4830" t="s">
        <v>5685</v>
      </c>
      <c r="G4830" t="s">
        <v>41</v>
      </c>
      <c r="H4830" t="s">
        <v>47</v>
      </c>
      <c r="I4830" t="s">
        <v>32</v>
      </c>
      <c r="J4830" t="s">
        <v>34</v>
      </c>
      <c r="K4830" t="s">
        <v>35</v>
      </c>
      <c r="L4830" t="s">
        <v>3254</v>
      </c>
      <c r="M4830" s="2">
        <v>0.1</v>
      </c>
      <c r="N4830" s="3">
        <v>461</v>
      </c>
      <c r="O4830" s="3">
        <v>-5</v>
      </c>
      <c r="P4830">
        <v>3</v>
      </c>
      <c r="Q4830" t="s">
        <v>7881</v>
      </c>
    </row>
    <row r="4831" spans="1:17" x14ac:dyDescent="0.25">
      <c r="A4831" t="s">
        <v>5810</v>
      </c>
      <c r="B4831" s="1">
        <v>41542</v>
      </c>
      <c r="C4831" t="s">
        <v>2782</v>
      </c>
      <c r="D4831" t="s">
        <v>38</v>
      </c>
      <c r="E4831" t="s">
        <v>59</v>
      </c>
      <c r="F4831" t="s">
        <v>5685</v>
      </c>
      <c r="G4831" t="s">
        <v>41</v>
      </c>
      <c r="H4831" t="s">
        <v>47</v>
      </c>
      <c r="I4831" t="s">
        <v>32</v>
      </c>
      <c r="J4831" t="s">
        <v>34</v>
      </c>
      <c r="K4831" t="s">
        <v>97</v>
      </c>
      <c r="L4831" t="s">
        <v>486</v>
      </c>
      <c r="M4831" s="2">
        <v>0.1</v>
      </c>
      <c r="N4831" s="3">
        <v>268</v>
      </c>
      <c r="O4831" s="3">
        <v>83</v>
      </c>
      <c r="P4831">
        <v>4</v>
      </c>
      <c r="Q4831" t="s">
        <v>7880</v>
      </c>
    </row>
    <row r="4832" spans="1:17" x14ac:dyDescent="0.25">
      <c r="A4832" t="s">
        <v>5811</v>
      </c>
      <c r="B4832" s="1">
        <v>41542</v>
      </c>
      <c r="C4832" t="s">
        <v>4202</v>
      </c>
      <c r="D4832" t="s">
        <v>101</v>
      </c>
      <c r="E4832" t="s">
        <v>454</v>
      </c>
      <c r="F4832" t="s">
        <v>454</v>
      </c>
      <c r="G4832" t="s">
        <v>41</v>
      </c>
      <c r="H4832" t="s">
        <v>31</v>
      </c>
      <c r="I4832" t="s">
        <v>32</v>
      </c>
      <c r="J4832" t="s">
        <v>24</v>
      </c>
      <c r="K4832" t="s">
        <v>169</v>
      </c>
      <c r="L4832" t="s">
        <v>1038</v>
      </c>
      <c r="M4832" s="2">
        <v>0.1</v>
      </c>
      <c r="N4832" s="3">
        <v>91</v>
      </c>
      <c r="O4832" s="3">
        <v>29</v>
      </c>
      <c r="P4832">
        <v>2</v>
      </c>
      <c r="Q4832" t="s">
        <v>7881</v>
      </c>
    </row>
    <row r="4833" spans="1:17" x14ac:dyDescent="0.25">
      <c r="A4833" t="s">
        <v>5811</v>
      </c>
      <c r="B4833" s="1">
        <v>41542</v>
      </c>
      <c r="C4833" t="s">
        <v>4202</v>
      </c>
      <c r="D4833" t="s">
        <v>101</v>
      </c>
      <c r="E4833" t="s">
        <v>454</v>
      </c>
      <c r="F4833" t="s">
        <v>454</v>
      </c>
      <c r="G4833" t="s">
        <v>41</v>
      </c>
      <c r="H4833" t="s">
        <v>31</v>
      </c>
      <c r="I4833" t="s">
        <v>32</v>
      </c>
      <c r="J4833" t="s">
        <v>24</v>
      </c>
      <c r="K4833" t="s">
        <v>50</v>
      </c>
      <c r="L4833" t="s">
        <v>3210</v>
      </c>
      <c r="M4833" s="2">
        <v>0.2</v>
      </c>
      <c r="N4833" s="3">
        <v>192</v>
      </c>
      <c r="O4833" s="3">
        <v>31</v>
      </c>
      <c r="P4833">
        <v>5</v>
      </c>
      <c r="Q4833" t="s">
        <v>7880</v>
      </c>
    </row>
    <row r="4834" spans="1:17" x14ac:dyDescent="0.25">
      <c r="A4834" t="s">
        <v>5812</v>
      </c>
      <c r="B4834" s="1">
        <v>41542</v>
      </c>
      <c r="C4834" t="s">
        <v>1121</v>
      </c>
      <c r="D4834" t="s">
        <v>38</v>
      </c>
      <c r="E4834" t="s">
        <v>178</v>
      </c>
      <c r="F4834" t="s">
        <v>941</v>
      </c>
      <c r="G4834" t="s">
        <v>41</v>
      </c>
      <c r="H4834" t="s">
        <v>21</v>
      </c>
      <c r="I4834" t="s">
        <v>32</v>
      </c>
      <c r="J4834" t="s">
        <v>24</v>
      </c>
      <c r="K4834" t="s">
        <v>43</v>
      </c>
      <c r="L4834" t="s">
        <v>3188</v>
      </c>
      <c r="M4834" s="2">
        <v>0</v>
      </c>
      <c r="N4834" s="3">
        <v>207</v>
      </c>
      <c r="O4834" s="3">
        <v>6</v>
      </c>
      <c r="P4834">
        <v>4</v>
      </c>
      <c r="Q4834" t="s">
        <v>7881</v>
      </c>
    </row>
    <row r="4835" spans="1:17" x14ac:dyDescent="0.25">
      <c r="A4835" t="s">
        <v>5812</v>
      </c>
      <c r="B4835" s="1">
        <v>41542</v>
      </c>
      <c r="C4835" t="s">
        <v>1121</v>
      </c>
      <c r="D4835" t="s">
        <v>38</v>
      </c>
      <c r="E4835" t="s">
        <v>178</v>
      </c>
      <c r="F4835" t="s">
        <v>941</v>
      </c>
      <c r="G4835" t="s">
        <v>41</v>
      </c>
      <c r="H4835" t="s">
        <v>21</v>
      </c>
      <c r="I4835" t="s">
        <v>32</v>
      </c>
      <c r="J4835" t="s">
        <v>24</v>
      </c>
      <c r="K4835" t="s">
        <v>145</v>
      </c>
      <c r="L4835" t="s">
        <v>832</v>
      </c>
      <c r="M4835" s="2">
        <v>0</v>
      </c>
      <c r="N4835" s="3">
        <v>66</v>
      </c>
      <c r="O4835" s="3">
        <v>14</v>
      </c>
      <c r="P4835">
        <v>3</v>
      </c>
      <c r="Q4835" t="s">
        <v>7880</v>
      </c>
    </row>
    <row r="4836" spans="1:17" x14ac:dyDescent="0.25">
      <c r="A4836" t="s">
        <v>5812</v>
      </c>
      <c r="B4836" s="1">
        <v>41542</v>
      </c>
      <c r="C4836" t="s">
        <v>1121</v>
      </c>
      <c r="D4836" t="s">
        <v>38</v>
      </c>
      <c r="E4836" t="s">
        <v>178</v>
      </c>
      <c r="F4836" t="s">
        <v>941</v>
      </c>
      <c r="G4836" t="s">
        <v>41</v>
      </c>
      <c r="H4836" t="s">
        <v>21</v>
      </c>
      <c r="I4836" t="s">
        <v>32</v>
      </c>
      <c r="J4836" t="s">
        <v>107</v>
      </c>
      <c r="K4836" t="s">
        <v>147</v>
      </c>
      <c r="L4836" t="s">
        <v>859</v>
      </c>
      <c r="M4836" s="2">
        <v>0.15</v>
      </c>
      <c r="N4836" s="3">
        <v>322</v>
      </c>
      <c r="O4836" s="3">
        <v>-30</v>
      </c>
      <c r="P4836">
        <v>2</v>
      </c>
      <c r="Q4836" t="s">
        <v>7880</v>
      </c>
    </row>
    <row r="4837" spans="1:17" x14ac:dyDescent="0.25">
      <c r="A4837" t="s">
        <v>5813</v>
      </c>
      <c r="B4837" s="1">
        <v>41542</v>
      </c>
      <c r="C4837" t="s">
        <v>715</v>
      </c>
      <c r="D4837" t="s">
        <v>28</v>
      </c>
      <c r="E4837" t="s">
        <v>29</v>
      </c>
      <c r="F4837" t="s">
        <v>280</v>
      </c>
      <c r="G4837" t="s">
        <v>20</v>
      </c>
      <c r="H4837" t="s">
        <v>47</v>
      </c>
      <c r="I4837" t="s">
        <v>32</v>
      </c>
      <c r="J4837" t="s">
        <v>34</v>
      </c>
      <c r="K4837" t="s">
        <v>218</v>
      </c>
      <c r="L4837" t="s">
        <v>2538</v>
      </c>
      <c r="M4837" s="2">
        <v>0.4</v>
      </c>
      <c r="N4837" s="3">
        <v>91</v>
      </c>
      <c r="O4837" s="3">
        <v>-14</v>
      </c>
      <c r="P4837">
        <v>3</v>
      </c>
      <c r="Q4837" t="s">
        <v>7880</v>
      </c>
    </row>
    <row r="4838" spans="1:17" x14ac:dyDescent="0.25">
      <c r="A4838" t="s">
        <v>5814</v>
      </c>
      <c r="B4838" s="1">
        <v>41542</v>
      </c>
      <c r="C4838" t="s">
        <v>72</v>
      </c>
      <c r="D4838" t="s">
        <v>237</v>
      </c>
      <c r="E4838" t="s">
        <v>238</v>
      </c>
      <c r="F4838" t="s">
        <v>239</v>
      </c>
      <c r="G4838" t="s">
        <v>76</v>
      </c>
      <c r="H4838" t="s">
        <v>31</v>
      </c>
      <c r="I4838" t="s">
        <v>32</v>
      </c>
      <c r="J4838" t="s">
        <v>24</v>
      </c>
      <c r="K4838" t="s">
        <v>141</v>
      </c>
      <c r="L4838" t="s">
        <v>918</v>
      </c>
      <c r="M4838" s="2">
        <v>0.5</v>
      </c>
      <c r="N4838" s="3">
        <v>139</v>
      </c>
      <c r="O4838" s="3">
        <v>-20</v>
      </c>
      <c r="P4838">
        <v>5</v>
      </c>
      <c r="Q4838" t="s">
        <v>7881</v>
      </c>
    </row>
    <row r="4839" spans="1:17" x14ac:dyDescent="0.25">
      <c r="A4839" t="s">
        <v>5814</v>
      </c>
      <c r="B4839" s="1">
        <v>41542</v>
      </c>
      <c r="C4839" t="s">
        <v>72</v>
      </c>
      <c r="D4839" t="s">
        <v>237</v>
      </c>
      <c r="E4839" t="s">
        <v>238</v>
      </c>
      <c r="F4839" t="s">
        <v>239</v>
      </c>
      <c r="G4839" t="s">
        <v>76</v>
      </c>
      <c r="H4839" t="s">
        <v>31</v>
      </c>
      <c r="I4839" t="s">
        <v>32</v>
      </c>
      <c r="J4839" t="s">
        <v>24</v>
      </c>
      <c r="K4839" t="s">
        <v>43</v>
      </c>
      <c r="L4839" t="s">
        <v>1743</v>
      </c>
      <c r="M4839" s="2">
        <v>0.5</v>
      </c>
      <c r="N4839" s="3">
        <v>53</v>
      </c>
      <c r="O4839" s="3">
        <v>-33</v>
      </c>
      <c r="P4839">
        <v>2</v>
      </c>
      <c r="Q4839" t="s">
        <v>7881</v>
      </c>
    </row>
    <row r="4840" spans="1:17" x14ac:dyDescent="0.25">
      <c r="A4840" t="s">
        <v>5814</v>
      </c>
      <c r="B4840" s="1">
        <v>41542</v>
      </c>
      <c r="C4840" t="s">
        <v>72</v>
      </c>
      <c r="D4840" t="s">
        <v>237</v>
      </c>
      <c r="E4840" t="s">
        <v>238</v>
      </c>
      <c r="F4840" t="s">
        <v>239</v>
      </c>
      <c r="G4840" t="s">
        <v>76</v>
      </c>
      <c r="H4840" t="s">
        <v>31</v>
      </c>
      <c r="I4840" t="s">
        <v>32</v>
      </c>
      <c r="J4840" t="s">
        <v>24</v>
      </c>
      <c r="K4840" t="s">
        <v>78</v>
      </c>
      <c r="L4840" t="s">
        <v>2320</v>
      </c>
      <c r="M4840" s="2">
        <v>0.5</v>
      </c>
      <c r="N4840" s="3">
        <v>74</v>
      </c>
      <c r="O4840" s="3">
        <v>-49</v>
      </c>
      <c r="P4840">
        <v>5</v>
      </c>
      <c r="Q4840" t="s">
        <v>7881</v>
      </c>
    </row>
    <row r="4841" spans="1:17" x14ac:dyDescent="0.25">
      <c r="A4841" t="s">
        <v>5814</v>
      </c>
      <c r="B4841" s="1">
        <v>41542</v>
      </c>
      <c r="C4841" t="s">
        <v>72</v>
      </c>
      <c r="D4841" t="s">
        <v>237</v>
      </c>
      <c r="E4841" t="s">
        <v>238</v>
      </c>
      <c r="F4841" t="s">
        <v>239</v>
      </c>
      <c r="G4841" t="s">
        <v>76</v>
      </c>
      <c r="H4841" t="s">
        <v>31</v>
      </c>
      <c r="I4841" t="s">
        <v>32</v>
      </c>
      <c r="J4841" t="s">
        <v>24</v>
      </c>
      <c r="K4841" t="s">
        <v>78</v>
      </c>
      <c r="L4841" t="s">
        <v>3333</v>
      </c>
      <c r="M4841" s="2">
        <v>0.5</v>
      </c>
      <c r="N4841" s="3">
        <v>29</v>
      </c>
      <c r="O4841" s="3">
        <v>-2</v>
      </c>
      <c r="P4841">
        <v>7</v>
      </c>
      <c r="Q4841" t="s">
        <v>7881</v>
      </c>
    </row>
    <row r="4842" spans="1:17" x14ac:dyDescent="0.25">
      <c r="A4842" t="s">
        <v>5814</v>
      </c>
      <c r="B4842" s="1">
        <v>41542</v>
      </c>
      <c r="C4842" t="s">
        <v>72</v>
      </c>
      <c r="D4842" t="s">
        <v>237</v>
      </c>
      <c r="E4842" t="s">
        <v>238</v>
      </c>
      <c r="F4842" t="s">
        <v>239</v>
      </c>
      <c r="G4842" t="s">
        <v>76</v>
      </c>
      <c r="H4842" t="s">
        <v>31</v>
      </c>
      <c r="I4842" t="s">
        <v>32</v>
      </c>
      <c r="J4842" t="s">
        <v>24</v>
      </c>
      <c r="K4842" t="s">
        <v>50</v>
      </c>
      <c r="L4842" t="s">
        <v>921</v>
      </c>
      <c r="M4842" s="2">
        <v>0.5</v>
      </c>
      <c r="N4842" s="3">
        <v>50</v>
      </c>
      <c r="O4842" s="3">
        <v>-45</v>
      </c>
      <c r="P4842">
        <v>5</v>
      </c>
      <c r="Q4842" t="s">
        <v>7880</v>
      </c>
    </row>
    <row r="4843" spans="1:17" x14ac:dyDescent="0.25">
      <c r="A4843" t="s">
        <v>5815</v>
      </c>
      <c r="B4843" s="1">
        <v>41542</v>
      </c>
      <c r="C4843" t="s">
        <v>1642</v>
      </c>
      <c r="D4843" t="s">
        <v>28</v>
      </c>
      <c r="E4843" t="s">
        <v>29</v>
      </c>
      <c r="F4843" t="s">
        <v>3387</v>
      </c>
      <c r="G4843" t="s">
        <v>20</v>
      </c>
      <c r="H4843" t="s">
        <v>47</v>
      </c>
      <c r="I4843" t="s">
        <v>32</v>
      </c>
      <c r="J4843" t="s">
        <v>107</v>
      </c>
      <c r="K4843" t="s">
        <v>136</v>
      </c>
      <c r="L4843" t="s">
        <v>1420</v>
      </c>
      <c r="M4843" s="2">
        <v>0</v>
      </c>
      <c r="N4843" s="3">
        <v>410</v>
      </c>
      <c r="O4843" s="3">
        <v>37</v>
      </c>
      <c r="P4843">
        <v>3</v>
      </c>
      <c r="Q4843" t="s">
        <v>7881</v>
      </c>
    </row>
    <row r="4844" spans="1:17" x14ac:dyDescent="0.25">
      <c r="A4844" t="s">
        <v>5814</v>
      </c>
      <c r="B4844" s="1">
        <v>41542</v>
      </c>
      <c r="C4844" t="s">
        <v>72</v>
      </c>
      <c r="D4844" t="s">
        <v>237</v>
      </c>
      <c r="E4844" t="s">
        <v>238</v>
      </c>
      <c r="F4844" t="s">
        <v>239</v>
      </c>
      <c r="G4844" t="s">
        <v>76</v>
      </c>
      <c r="H4844" t="s">
        <v>31</v>
      </c>
      <c r="I4844" t="s">
        <v>32</v>
      </c>
      <c r="J4844" t="s">
        <v>107</v>
      </c>
      <c r="K4844" t="s">
        <v>147</v>
      </c>
      <c r="L4844" t="s">
        <v>5690</v>
      </c>
      <c r="M4844" s="2">
        <v>0.5</v>
      </c>
      <c r="N4844" s="3">
        <v>191</v>
      </c>
      <c r="O4844" s="3">
        <v>-114</v>
      </c>
      <c r="P4844">
        <v>1</v>
      </c>
      <c r="Q4844" t="s">
        <v>7880</v>
      </c>
    </row>
    <row r="4845" spans="1:17" x14ac:dyDescent="0.25">
      <c r="A4845" t="s">
        <v>5816</v>
      </c>
      <c r="B4845" s="1">
        <v>41543</v>
      </c>
      <c r="C4845" t="s">
        <v>2761</v>
      </c>
      <c r="D4845" t="s">
        <v>18</v>
      </c>
      <c r="E4845" t="s">
        <v>19</v>
      </c>
      <c r="F4845" t="s">
        <v>19</v>
      </c>
      <c r="G4845" t="s">
        <v>20</v>
      </c>
      <c r="H4845" t="s">
        <v>31</v>
      </c>
      <c r="I4845" t="s">
        <v>22</v>
      </c>
      <c r="J4845" t="s">
        <v>24</v>
      </c>
      <c r="K4845" t="s">
        <v>50</v>
      </c>
      <c r="L4845" t="s">
        <v>2201</v>
      </c>
      <c r="M4845" s="2">
        <v>0.5</v>
      </c>
      <c r="N4845" s="3">
        <v>137</v>
      </c>
      <c r="O4845" s="3">
        <v>-28</v>
      </c>
      <c r="P4845">
        <v>2</v>
      </c>
      <c r="Q4845" t="s">
        <v>7881</v>
      </c>
    </row>
    <row r="4846" spans="1:17" x14ac:dyDescent="0.25">
      <c r="A4846" t="s">
        <v>5817</v>
      </c>
      <c r="B4846" s="1">
        <v>41543</v>
      </c>
      <c r="C4846" t="s">
        <v>1964</v>
      </c>
      <c r="D4846" t="s">
        <v>189</v>
      </c>
      <c r="E4846" t="s">
        <v>1132</v>
      </c>
      <c r="F4846" t="s">
        <v>1133</v>
      </c>
      <c r="G4846" t="s">
        <v>41</v>
      </c>
      <c r="H4846" t="s">
        <v>31</v>
      </c>
      <c r="I4846" t="s">
        <v>22</v>
      </c>
      <c r="J4846" t="s">
        <v>24</v>
      </c>
      <c r="K4846" t="s">
        <v>78</v>
      </c>
      <c r="L4846" t="s">
        <v>1829</v>
      </c>
      <c r="M4846" s="2">
        <v>0</v>
      </c>
      <c r="N4846" s="3">
        <v>42</v>
      </c>
      <c r="O4846" s="3">
        <v>15</v>
      </c>
      <c r="P4846">
        <v>3</v>
      </c>
      <c r="Q4846" t="s">
        <v>7881</v>
      </c>
    </row>
    <row r="4847" spans="1:17" x14ac:dyDescent="0.25">
      <c r="A4847" t="s">
        <v>5818</v>
      </c>
      <c r="B4847" s="1">
        <v>41543</v>
      </c>
      <c r="C4847" t="s">
        <v>1625</v>
      </c>
      <c r="D4847" t="s">
        <v>28</v>
      </c>
      <c r="E4847" t="s">
        <v>664</v>
      </c>
      <c r="F4847" t="s">
        <v>665</v>
      </c>
      <c r="G4847" t="s">
        <v>20</v>
      </c>
      <c r="H4847" t="s">
        <v>21</v>
      </c>
      <c r="I4847" t="s">
        <v>32</v>
      </c>
      <c r="J4847" t="s">
        <v>24</v>
      </c>
      <c r="K4847" t="s">
        <v>43</v>
      </c>
      <c r="L4847" t="s">
        <v>869</v>
      </c>
      <c r="M4847" s="2">
        <v>0</v>
      </c>
      <c r="N4847" s="3">
        <v>55</v>
      </c>
      <c r="O4847" s="3">
        <v>4</v>
      </c>
      <c r="P4847">
        <v>2</v>
      </c>
      <c r="Q4847" t="s">
        <v>7881</v>
      </c>
    </row>
    <row r="4848" spans="1:17" x14ac:dyDescent="0.25">
      <c r="A4848" t="s">
        <v>5819</v>
      </c>
      <c r="B4848" s="1">
        <v>41543</v>
      </c>
      <c r="C4848" t="s">
        <v>421</v>
      </c>
      <c r="D4848" t="s">
        <v>73</v>
      </c>
      <c r="E4848" t="s">
        <v>166</v>
      </c>
      <c r="F4848" t="s">
        <v>5820</v>
      </c>
      <c r="G4848" t="s">
        <v>76</v>
      </c>
      <c r="H4848" t="s">
        <v>47</v>
      </c>
      <c r="I4848" t="s">
        <v>32</v>
      </c>
      <c r="J4848" t="s">
        <v>24</v>
      </c>
      <c r="K4848" t="s">
        <v>91</v>
      </c>
      <c r="L4848" t="s">
        <v>2276</v>
      </c>
      <c r="M4848" s="2">
        <v>0</v>
      </c>
      <c r="N4848" s="3">
        <v>42</v>
      </c>
      <c r="O4848" s="3">
        <v>16</v>
      </c>
      <c r="P4848">
        <v>5</v>
      </c>
      <c r="Q4848" t="s">
        <v>7881</v>
      </c>
    </row>
    <row r="4849" spans="1:17" x14ac:dyDescent="0.25">
      <c r="A4849" t="s">
        <v>5821</v>
      </c>
      <c r="B4849" s="1">
        <v>41543</v>
      </c>
      <c r="C4849" t="s">
        <v>4266</v>
      </c>
      <c r="D4849" t="s">
        <v>38</v>
      </c>
      <c r="E4849" t="s">
        <v>178</v>
      </c>
      <c r="F4849" t="s">
        <v>3038</v>
      </c>
      <c r="G4849" t="s">
        <v>41</v>
      </c>
      <c r="H4849" t="s">
        <v>47</v>
      </c>
      <c r="I4849" t="s">
        <v>32</v>
      </c>
      <c r="J4849" t="s">
        <v>107</v>
      </c>
      <c r="K4849" t="s">
        <v>108</v>
      </c>
      <c r="L4849" t="s">
        <v>4345</v>
      </c>
      <c r="M4849" s="2">
        <v>0.15</v>
      </c>
      <c r="N4849" s="3">
        <v>188</v>
      </c>
      <c r="O4849" s="3">
        <v>-18</v>
      </c>
      <c r="P4849">
        <v>2</v>
      </c>
      <c r="Q4849" t="s">
        <v>7881</v>
      </c>
    </row>
    <row r="4850" spans="1:17" x14ac:dyDescent="0.25">
      <c r="A4850" t="s">
        <v>5819</v>
      </c>
      <c r="B4850" s="1">
        <v>41543</v>
      </c>
      <c r="C4850" t="s">
        <v>421</v>
      </c>
      <c r="D4850" t="s">
        <v>73</v>
      </c>
      <c r="E4850" t="s">
        <v>166</v>
      </c>
      <c r="F4850" t="s">
        <v>5820</v>
      </c>
      <c r="G4850" t="s">
        <v>76</v>
      </c>
      <c r="H4850" t="s">
        <v>47</v>
      </c>
      <c r="I4850" t="s">
        <v>32</v>
      </c>
      <c r="J4850" t="s">
        <v>107</v>
      </c>
      <c r="K4850" t="s">
        <v>186</v>
      </c>
      <c r="L4850" t="s">
        <v>1045</v>
      </c>
      <c r="M4850" s="2">
        <v>0</v>
      </c>
      <c r="N4850" s="3">
        <v>230</v>
      </c>
      <c r="O4850" s="3">
        <v>53</v>
      </c>
      <c r="P4850">
        <v>4</v>
      </c>
      <c r="Q4850" t="s">
        <v>7881</v>
      </c>
    </row>
    <row r="4851" spans="1:17" x14ac:dyDescent="0.25">
      <c r="A4851" t="s">
        <v>5819</v>
      </c>
      <c r="B4851" s="1">
        <v>41543</v>
      </c>
      <c r="C4851" t="s">
        <v>421</v>
      </c>
      <c r="D4851" t="s">
        <v>73</v>
      </c>
      <c r="E4851" t="s">
        <v>166</v>
      </c>
      <c r="F4851" t="s">
        <v>5820</v>
      </c>
      <c r="G4851" t="s">
        <v>76</v>
      </c>
      <c r="H4851" t="s">
        <v>47</v>
      </c>
      <c r="I4851" t="s">
        <v>32</v>
      </c>
      <c r="J4851" t="s">
        <v>107</v>
      </c>
      <c r="K4851" t="s">
        <v>136</v>
      </c>
      <c r="L4851" t="s">
        <v>658</v>
      </c>
      <c r="M4851" s="2">
        <v>0.4</v>
      </c>
      <c r="N4851" s="3">
        <v>662</v>
      </c>
      <c r="O4851" s="3">
        <v>-386</v>
      </c>
      <c r="P4851">
        <v>8</v>
      </c>
      <c r="Q4851" t="s">
        <v>7880</v>
      </c>
    </row>
    <row r="4852" spans="1:17" x14ac:dyDescent="0.25">
      <c r="A4852" t="s">
        <v>5822</v>
      </c>
      <c r="B4852" s="1">
        <v>41544</v>
      </c>
      <c r="C4852" t="s">
        <v>3413</v>
      </c>
      <c r="D4852" t="s">
        <v>86</v>
      </c>
      <c r="E4852" t="s">
        <v>156</v>
      </c>
      <c r="F4852" t="s">
        <v>3073</v>
      </c>
      <c r="G4852" t="s">
        <v>76</v>
      </c>
      <c r="H4852" t="s">
        <v>31</v>
      </c>
      <c r="I4852" t="s">
        <v>95</v>
      </c>
      <c r="J4852" t="s">
        <v>34</v>
      </c>
      <c r="K4852" t="s">
        <v>35</v>
      </c>
      <c r="L4852" t="s">
        <v>2325</v>
      </c>
      <c r="M4852" s="2">
        <v>0</v>
      </c>
      <c r="N4852" s="3">
        <v>1091</v>
      </c>
      <c r="O4852" s="3">
        <v>120</v>
      </c>
      <c r="P4852">
        <v>3</v>
      </c>
      <c r="Q4852" t="s">
        <v>7881</v>
      </c>
    </row>
    <row r="4853" spans="1:17" x14ac:dyDescent="0.25">
      <c r="A4853" t="s">
        <v>5822</v>
      </c>
      <c r="B4853" s="1">
        <v>41544</v>
      </c>
      <c r="C4853" t="s">
        <v>3413</v>
      </c>
      <c r="D4853" t="s">
        <v>86</v>
      </c>
      <c r="E4853" t="s">
        <v>156</v>
      </c>
      <c r="F4853" t="s">
        <v>3073</v>
      </c>
      <c r="G4853" t="s">
        <v>76</v>
      </c>
      <c r="H4853" t="s">
        <v>31</v>
      </c>
      <c r="I4853" t="s">
        <v>95</v>
      </c>
      <c r="J4853" t="s">
        <v>34</v>
      </c>
      <c r="K4853" t="s">
        <v>218</v>
      </c>
      <c r="L4853" t="s">
        <v>4374</v>
      </c>
      <c r="M4853" s="2">
        <v>0</v>
      </c>
      <c r="N4853" s="3">
        <v>48</v>
      </c>
      <c r="O4853" s="3">
        <v>19</v>
      </c>
      <c r="P4853">
        <v>3</v>
      </c>
      <c r="Q4853" t="s">
        <v>7881</v>
      </c>
    </row>
    <row r="4854" spans="1:17" x14ac:dyDescent="0.25">
      <c r="A4854" t="s">
        <v>5823</v>
      </c>
      <c r="B4854" s="1">
        <v>41544</v>
      </c>
      <c r="C4854" t="s">
        <v>3704</v>
      </c>
      <c r="D4854" t="s">
        <v>28</v>
      </c>
      <c r="E4854" t="s">
        <v>664</v>
      </c>
      <c r="F4854" t="s">
        <v>1349</v>
      </c>
      <c r="G4854" t="s">
        <v>20</v>
      </c>
      <c r="H4854" t="s">
        <v>21</v>
      </c>
      <c r="I4854" t="s">
        <v>95</v>
      </c>
      <c r="J4854" t="s">
        <v>24</v>
      </c>
      <c r="K4854" t="s">
        <v>43</v>
      </c>
      <c r="L4854" t="s">
        <v>3077</v>
      </c>
      <c r="M4854" s="2">
        <v>0</v>
      </c>
      <c r="N4854" s="3">
        <v>267</v>
      </c>
      <c r="O4854" s="3">
        <v>88</v>
      </c>
      <c r="P4854">
        <v>6</v>
      </c>
      <c r="Q4854" t="s">
        <v>7880</v>
      </c>
    </row>
    <row r="4855" spans="1:17" x14ac:dyDescent="0.25">
      <c r="A4855" t="s">
        <v>5823</v>
      </c>
      <c r="B4855" s="1">
        <v>41544</v>
      </c>
      <c r="C4855" t="s">
        <v>3704</v>
      </c>
      <c r="D4855" t="s">
        <v>28</v>
      </c>
      <c r="E4855" t="s">
        <v>664</v>
      </c>
      <c r="F4855" t="s">
        <v>1349</v>
      </c>
      <c r="G4855" t="s">
        <v>20</v>
      </c>
      <c r="H4855" t="s">
        <v>21</v>
      </c>
      <c r="I4855" t="s">
        <v>95</v>
      </c>
      <c r="J4855" t="s">
        <v>24</v>
      </c>
      <c r="K4855" t="s">
        <v>91</v>
      </c>
      <c r="L4855" t="s">
        <v>5715</v>
      </c>
      <c r="M4855" s="2">
        <v>0</v>
      </c>
      <c r="N4855" s="3">
        <v>13</v>
      </c>
      <c r="O4855" s="3">
        <v>3</v>
      </c>
      <c r="P4855">
        <v>3</v>
      </c>
      <c r="Q4855" t="s">
        <v>7881</v>
      </c>
    </row>
    <row r="4856" spans="1:17" x14ac:dyDescent="0.25">
      <c r="A4856" t="s">
        <v>5823</v>
      </c>
      <c r="B4856" s="1">
        <v>41544</v>
      </c>
      <c r="C4856" t="s">
        <v>3704</v>
      </c>
      <c r="D4856" t="s">
        <v>28</v>
      </c>
      <c r="E4856" t="s">
        <v>664</v>
      </c>
      <c r="F4856" t="s">
        <v>1349</v>
      </c>
      <c r="G4856" t="s">
        <v>20</v>
      </c>
      <c r="H4856" t="s">
        <v>21</v>
      </c>
      <c r="I4856" t="s">
        <v>95</v>
      </c>
      <c r="J4856" t="s">
        <v>24</v>
      </c>
      <c r="K4856" t="s">
        <v>50</v>
      </c>
      <c r="L4856" t="s">
        <v>1159</v>
      </c>
      <c r="M4856" s="2">
        <v>0</v>
      </c>
      <c r="N4856" s="3">
        <v>328</v>
      </c>
      <c r="O4856" s="3">
        <v>82</v>
      </c>
      <c r="P4856">
        <v>6</v>
      </c>
      <c r="Q4856" t="s">
        <v>7881</v>
      </c>
    </row>
    <row r="4857" spans="1:17" x14ac:dyDescent="0.25">
      <c r="A4857" t="s">
        <v>5822</v>
      </c>
      <c r="B4857" s="1">
        <v>41544</v>
      </c>
      <c r="C4857" t="s">
        <v>3413</v>
      </c>
      <c r="D4857" t="s">
        <v>86</v>
      </c>
      <c r="E4857" t="s">
        <v>156</v>
      </c>
      <c r="F4857" t="s">
        <v>3073</v>
      </c>
      <c r="G4857" t="s">
        <v>76</v>
      </c>
      <c r="H4857" t="s">
        <v>31</v>
      </c>
      <c r="I4857" t="s">
        <v>95</v>
      </c>
      <c r="J4857" t="s">
        <v>24</v>
      </c>
      <c r="K4857" t="s">
        <v>43</v>
      </c>
      <c r="L4857" t="s">
        <v>654</v>
      </c>
      <c r="M4857" s="2">
        <v>0</v>
      </c>
      <c r="N4857" s="3">
        <v>158</v>
      </c>
      <c r="O4857" s="3">
        <v>69</v>
      </c>
      <c r="P4857">
        <v>3</v>
      </c>
      <c r="Q4857" t="s">
        <v>7880</v>
      </c>
    </row>
    <row r="4858" spans="1:17" x14ac:dyDescent="0.25">
      <c r="A4858" t="s">
        <v>5822</v>
      </c>
      <c r="B4858" s="1">
        <v>41544</v>
      </c>
      <c r="C4858" t="s">
        <v>3413</v>
      </c>
      <c r="D4858" t="s">
        <v>86</v>
      </c>
      <c r="E4858" t="s">
        <v>156</v>
      </c>
      <c r="F4858" t="s">
        <v>3073</v>
      </c>
      <c r="G4858" t="s">
        <v>76</v>
      </c>
      <c r="H4858" t="s">
        <v>31</v>
      </c>
      <c r="I4858" t="s">
        <v>95</v>
      </c>
      <c r="J4858" t="s">
        <v>24</v>
      </c>
      <c r="K4858" t="s">
        <v>78</v>
      </c>
      <c r="L4858" t="s">
        <v>1037</v>
      </c>
      <c r="M4858" s="2">
        <v>0</v>
      </c>
      <c r="N4858" s="3">
        <v>140</v>
      </c>
      <c r="O4858" s="3">
        <v>46</v>
      </c>
      <c r="P4858">
        <v>5</v>
      </c>
      <c r="Q4858" t="s">
        <v>7881</v>
      </c>
    </row>
    <row r="4859" spans="1:17" x14ac:dyDescent="0.25">
      <c r="A4859" t="s">
        <v>5824</v>
      </c>
      <c r="B4859" s="1">
        <v>41544</v>
      </c>
      <c r="C4859" t="s">
        <v>2746</v>
      </c>
      <c r="D4859" t="s">
        <v>38</v>
      </c>
      <c r="E4859" t="s">
        <v>178</v>
      </c>
      <c r="F4859" t="s">
        <v>385</v>
      </c>
      <c r="G4859" t="s">
        <v>41</v>
      </c>
      <c r="H4859" t="s">
        <v>47</v>
      </c>
      <c r="I4859" t="s">
        <v>54</v>
      </c>
      <c r="J4859" t="s">
        <v>24</v>
      </c>
      <c r="K4859" t="s">
        <v>25</v>
      </c>
      <c r="L4859" t="s">
        <v>2305</v>
      </c>
      <c r="M4859" s="2">
        <v>0</v>
      </c>
      <c r="N4859" s="3">
        <v>36</v>
      </c>
      <c r="O4859" s="3">
        <v>10</v>
      </c>
      <c r="P4859">
        <v>2</v>
      </c>
      <c r="Q4859" t="s">
        <v>7881</v>
      </c>
    </row>
    <row r="4860" spans="1:17" x14ac:dyDescent="0.25">
      <c r="A4860" t="s">
        <v>5825</v>
      </c>
      <c r="B4860" s="1">
        <v>41544</v>
      </c>
      <c r="C4860" t="s">
        <v>1407</v>
      </c>
      <c r="D4860" t="s">
        <v>38</v>
      </c>
      <c r="E4860" t="s">
        <v>39</v>
      </c>
      <c r="F4860" t="s">
        <v>2475</v>
      </c>
      <c r="G4860" t="s">
        <v>41</v>
      </c>
      <c r="H4860" t="s">
        <v>31</v>
      </c>
      <c r="I4860" t="s">
        <v>32</v>
      </c>
      <c r="J4860" t="s">
        <v>24</v>
      </c>
      <c r="K4860" t="s">
        <v>78</v>
      </c>
      <c r="L4860" t="s">
        <v>409</v>
      </c>
      <c r="M4860" s="2">
        <v>0</v>
      </c>
      <c r="N4860" s="3">
        <v>27</v>
      </c>
      <c r="O4860" s="3">
        <v>8</v>
      </c>
      <c r="P4860">
        <v>2</v>
      </c>
      <c r="Q4860" t="s">
        <v>7880</v>
      </c>
    </row>
    <row r="4861" spans="1:17" x14ac:dyDescent="0.25">
      <c r="A4861" t="s">
        <v>5826</v>
      </c>
      <c r="B4861" s="1">
        <v>41544</v>
      </c>
      <c r="C4861" t="s">
        <v>3534</v>
      </c>
      <c r="D4861" t="s">
        <v>28</v>
      </c>
      <c r="E4861" t="s">
        <v>29</v>
      </c>
      <c r="F4861" t="s">
        <v>280</v>
      </c>
      <c r="G4861" t="s">
        <v>20</v>
      </c>
      <c r="H4861" t="s">
        <v>21</v>
      </c>
      <c r="I4861" t="s">
        <v>32</v>
      </c>
      <c r="J4861" t="s">
        <v>34</v>
      </c>
      <c r="K4861" t="s">
        <v>97</v>
      </c>
      <c r="L4861" t="s">
        <v>210</v>
      </c>
      <c r="M4861" s="2">
        <v>0.1</v>
      </c>
      <c r="N4861" s="3">
        <v>467</v>
      </c>
      <c r="O4861" s="3">
        <v>-26</v>
      </c>
      <c r="P4861">
        <v>9</v>
      </c>
      <c r="Q4861" t="s">
        <v>7880</v>
      </c>
    </row>
    <row r="4862" spans="1:17" x14ac:dyDescent="0.25">
      <c r="A4862" t="s">
        <v>5827</v>
      </c>
      <c r="B4862" s="1">
        <v>41544</v>
      </c>
      <c r="C4862" t="s">
        <v>2385</v>
      </c>
      <c r="D4862" t="s">
        <v>101</v>
      </c>
      <c r="E4862" t="s">
        <v>102</v>
      </c>
      <c r="F4862" t="s">
        <v>355</v>
      </c>
      <c r="G4862" t="s">
        <v>41</v>
      </c>
      <c r="H4862" t="s">
        <v>31</v>
      </c>
      <c r="I4862" t="s">
        <v>32</v>
      </c>
      <c r="J4862" t="s">
        <v>24</v>
      </c>
      <c r="K4862" t="s">
        <v>43</v>
      </c>
      <c r="L4862" t="s">
        <v>869</v>
      </c>
      <c r="M4862" s="2">
        <v>0.5</v>
      </c>
      <c r="N4862" s="3">
        <v>166</v>
      </c>
      <c r="O4862" s="3">
        <v>-140</v>
      </c>
      <c r="P4862">
        <v>12</v>
      </c>
      <c r="Q4862" t="s">
        <v>7881</v>
      </c>
    </row>
    <row r="4863" spans="1:17" x14ac:dyDescent="0.25">
      <c r="A4863" t="s">
        <v>5828</v>
      </c>
      <c r="B4863" s="1">
        <v>41544</v>
      </c>
      <c r="C4863" t="s">
        <v>3779</v>
      </c>
      <c r="D4863" t="s">
        <v>101</v>
      </c>
      <c r="E4863" t="s">
        <v>183</v>
      </c>
      <c r="F4863" t="s">
        <v>687</v>
      </c>
      <c r="G4863" t="s">
        <v>41</v>
      </c>
      <c r="H4863" t="s">
        <v>31</v>
      </c>
      <c r="I4863" t="s">
        <v>32</v>
      </c>
      <c r="J4863" t="s">
        <v>24</v>
      </c>
      <c r="K4863" t="s">
        <v>50</v>
      </c>
      <c r="L4863" t="s">
        <v>3623</v>
      </c>
      <c r="M4863" s="2">
        <v>0.1</v>
      </c>
      <c r="N4863" s="3">
        <v>190</v>
      </c>
      <c r="O4863" s="3">
        <v>32</v>
      </c>
      <c r="P4863">
        <v>1</v>
      </c>
      <c r="Q4863" t="s">
        <v>7881</v>
      </c>
    </row>
    <row r="4864" spans="1:17" x14ac:dyDescent="0.25">
      <c r="A4864" t="s">
        <v>5829</v>
      </c>
      <c r="B4864" s="1">
        <v>41544</v>
      </c>
      <c r="C4864" t="s">
        <v>1467</v>
      </c>
      <c r="D4864" t="s">
        <v>38</v>
      </c>
      <c r="E4864" t="s">
        <v>178</v>
      </c>
      <c r="F4864" t="s">
        <v>4948</v>
      </c>
      <c r="G4864" t="s">
        <v>41</v>
      </c>
      <c r="H4864" t="s">
        <v>47</v>
      </c>
      <c r="I4864" t="s">
        <v>32</v>
      </c>
      <c r="J4864" t="s">
        <v>24</v>
      </c>
      <c r="K4864" t="s">
        <v>78</v>
      </c>
      <c r="L4864" t="s">
        <v>3333</v>
      </c>
      <c r="M4864" s="2">
        <v>0</v>
      </c>
      <c r="N4864" s="3">
        <v>24</v>
      </c>
      <c r="O4864" s="3">
        <v>11</v>
      </c>
      <c r="P4864">
        <v>3</v>
      </c>
      <c r="Q4864" t="s">
        <v>7880</v>
      </c>
    </row>
    <row r="4865" spans="1:17" x14ac:dyDescent="0.25">
      <c r="A4865" t="s">
        <v>5829</v>
      </c>
      <c r="B4865" s="1">
        <v>41544</v>
      </c>
      <c r="C4865" t="s">
        <v>1467</v>
      </c>
      <c r="D4865" t="s">
        <v>38</v>
      </c>
      <c r="E4865" t="s">
        <v>178</v>
      </c>
      <c r="F4865" t="s">
        <v>4948</v>
      </c>
      <c r="G4865" t="s">
        <v>41</v>
      </c>
      <c r="H4865" t="s">
        <v>47</v>
      </c>
      <c r="I4865" t="s">
        <v>32</v>
      </c>
      <c r="J4865" t="s">
        <v>24</v>
      </c>
      <c r="K4865" t="s">
        <v>50</v>
      </c>
      <c r="L4865" t="s">
        <v>2544</v>
      </c>
      <c r="M4865" s="2">
        <v>0.1</v>
      </c>
      <c r="N4865" s="3">
        <v>155</v>
      </c>
      <c r="O4865" s="3">
        <v>-5</v>
      </c>
      <c r="P4865">
        <v>3</v>
      </c>
      <c r="Q4865" t="s">
        <v>7881</v>
      </c>
    </row>
    <row r="4866" spans="1:17" x14ac:dyDescent="0.25">
      <c r="A4866" t="s">
        <v>5826</v>
      </c>
      <c r="B4866" s="1">
        <v>41544</v>
      </c>
      <c r="C4866" t="s">
        <v>3534</v>
      </c>
      <c r="D4866" t="s">
        <v>28</v>
      </c>
      <c r="E4866" t="s">
        <v>29</v>
      </c>
      <c r="F4866" t="s">
        <v>280</v>
      </c>
      <c r="G4866" t="s">
        <v>20</v>
      </c>
      <c r="H4866" t="s">
        <v>21</v>
      </c>
      <c r="I4866" t="s">
        <v>32</v>
      </c>
      <c r="J4866" t="s">
        <v>24</v>
      </c>
      <c r="K4866" t="s">
        <v>25</v>
      </c>
      <c r="L4866" t="s">
        <v>4408</v>
      </c>
      <c r="M4866" s="2">
        <v>0.1</v>
      </c>
      <c r="N4866" s="3">
        <v>59</v>
      </c>
      <c r="O4866" s="3">
        <v>7</v>
      </c>
      <c r="P4866">
        <v>2</v>
      </c>
      <c r="Q4866" t="s">
        <v>7880</v>
      </c>
    </row>
    <row r="4867" spans="1:17" x14ac:dyDescent="0.25">
      <c r="A4867" t="s">
        <v>5826</v>
      </c>
      <c r="B4867" s="1">
        <v>41544</v>
      </c>
      <c r="C4867" t="s">
        <v>3534</v>
      </c>
      <c r="D4867" t="s">
        <v>28</v>
      </c>
      <c r="E4867" t="s">
        <v>29</v>
      </c>
      <c r="F4867" t="s">
        <v>280</v>
      </c>
      <c r="G4867" t="s">
        <v>20</v>
      </c>
      <c r="H4867" t="s">
        <v>21</v>
      </c>
      <c r="I4867" t="s">
        <v>32</v>
      </c>
      <c r="J4867" t="s">
        <v>24</v>
      </c>
      <c r="K4867" t="s">
        <v>50</v>
      </c>
      <c r="L4867" t="s">
        <v>1619</v>
      </c>
      <c r="M4867" s="2">
        <v>0.1</v>
      </c>
      <c r="N4867" s="3">
        <v>46</v>
      </c>
      <c r="O4867" s="3">
        <v>8</v>
      </c>
      <c r="P4867">
        <v>2</v>
      </c>
      <c r="Q4867" t="s">
        <v>7880</v>
      </c>
    </row>
    <row r="4868" spans="1:17" x14ac:dyDescent="0.25">
      <c r="A4868" t="s">
        <v>5827</v>
      </c>
      <c r="B4868" s="1">
        <v>41544</v>
      </c>
      <c r="C4868" t="s">
        <v>2385</v>
      </c>
      <c r="D4868" t="s">
        <v>101</v>
      </c>
      <c r="E4868" t="s">
        <v>102</v>
      </c>
      <c r="F4868" t="s">
        <v>355</v>
      </c>
      <c r="G4868" t="s">
        <v>41</v>
      </c>
      <c r="H4868" t="s">
        <v>31</v>
      </c>
      <c r="I4868" t="s">
        <v>32</v>
      </c>
      <c r="J4868" t="s">
        <v>107</v>
      </c>
      <c r="K4868" t="s">
        <v>108</v>
      </c>
      <c r="L4868" t="s">
        <v>5830</v>
      </c>
      <c r="M4868" s="2">
        <v>0.5</v>
      </c>
      <c r="N4868" s="3">
        <v>90</v>
      </c>
      <c r="O4868" s="3">
        <v>-75</v>
      </c>
      <c r="P4868">
        <v>4</v>
      </c>
      <c r="Q4868" t="s">
        <v>7881</v>
      </c>
    </row>
    <row r="4869" spans="1:17" x14ac:dyDescent="0.25">
      <c r="A4869" t="s">
        <v>5829</v>
      </c>
      <c r="B4869" s="1">
        <v>41544</v>
      </c>
      <c r="C4869" t="s">
        <v>1467</v>
      </c>
      <c r="D4869" t="s">
        <v>38</v>
      </c>
      <c r="E4869" t="s">
        <v>178</v>
      </c>
      <c r="F4869" t="s">
        <v>4948</v>
      </c>
      <c r="G4869" t="s">
        <v>41</v>
      </c>
      <c r="H4869" t="s">
        <v>47</v>
      </c>
      <c r="I4869" t="s">
        <v>32</v>
      </c>
      <c r="J4869" t="s">
        <v>107</v>
      </c>
      <c r="K4869" t="s">
        <v>186</v>
      </c>
      <c r="L4869" t="s">
        <v>2387</v>
      </c>
      <c r="M4869" s="2">
        <v>0</v>
      </c>
      <c r="N4869" s="3">
        <v>1554</v>
      </c>
      <c r="O4869" s="3">
        <v>730</v>
      </c>
      <c r="P4869">
        <v>6</v>
      </c>
      <c r="Q4869" t="s">
        <v>7881</v>
      </c>
    </row>
    <row r="4870" spans="1:17" x14ac:dyDescent="0.25">
      <c r="A4870" t="s">
        <v>5829</v>
      </c>
      <c r="B4870" s="1">
        <v>41544</v>
      </c>
      <c r="C4870" t="s">
        <v>1467</v>
      </c>
      <c r="D4870" t="s">
        <v>38</v>
      </c>
      <c r="E4870" t="s">
        <v>178</v>
      </c>
      <c r="F4870" t="s">
        <v>4948</v>
      </c>
      <c r="G4870" t="s">
        <v>41</v>
      </c>
      <c r="H4870" t="s">
        <v>47</v>
      </c>
      <c r="I4870" t="s">
        <v>32</v>
      </c>
      <c r="J4870" t="s">
        <v>107</v>
      </c>
      <c r="K4870" t="s">
        <v>186</v>
      </c>
      <c r="L4870" t="s">
        <v>1138</v>
      </c>
      <c r="M4870" s="2">
        <v>0</v>
      </c>
      <c r="N4870" s="3">
        <v>84</v>
      </c>
      <c r="O4870" s="3">
        <v>0</v>
      </c>
      <c r="P4870">
        <v>2</v>
      </c>
      <c r="Q4870" t="s">
        <v>7880</v>
      </c>
    </row>
    <row r="4871" spans="1:17" x14ac:dyDescent="0.25">
      <c r="A4871" t="s">
        <v>5829</v>
      </c>
      <c r="B4871" s="1">
        <v>41544</v>
      </c>
      <c r="C4871" t="s">
        <v>1467</v>
      </c>
      <c r="D4871" t="s">
        <v>38</v>
      </c>
      <c r="E4871" t="s">
        <v>178</v>
      </c>
      <c r="F4871" t="s">
        <v>4948</v>
      </c>
      <c r="G4871" t="s">
        <v>41</v>
      </c>
      <c r="H4871" t="s">
        <v>47</v>
      </c>
      <c r="I4871" t="s">
        <v>32</v>
      </c>
      <c r="J4871" t="s">
        <v>107</v>
      </c>
      <c r="K4871" t="s">
        <v>136</v>
      </c>
      <c r="L4871" t="s">
        <v>419</v>
      </c>
      <c r="M4871" s="2">
        <v>0.15</v>
      </c>
      <c r="N4871" s="3">
        <v>314</v>
      </c>
      <c r="O4871" s="3">
        <v>37</v>
      </c>
      <c r="P4871">
        <v>3</v>
      </c>
      <c r="Q4871" t="s">
        <v>7881</v>
      </c>
    </row>
    <row r="4872" spans="1:17" x14ac:dyDescent="0.25">
      <c r="A4872" t="s">
        <v>5831</v>
      </c>
      <c r="B4872" s="1">
        <v>41544</v>
      </c>
      <c r="C4872" t="s">
        <v>2695</v>
      </c>
      <c r="D4872" t="s">
        <v>38</v>
      </c>
      <c r="E4872" t="s">
        <v>178</v>
      </c>
      <c r="F4872" t="s">
        <v>5832</v>
      </c>
      <c r="G4872" t="s">
        <v>41</v>
      </c>
      <c r="H4872" t="s">
        <v>21</v>
      </c>
      <c r="I4872" t="s">
        <v>32</v>
      </c>
      <c r="J4872" t="s">
        <v>24</v>
      </c>
      <c r="K4872" t="s">
        <v>43</v>
      </c>
      <c r="L4872" t="s">
        <v>828</v>
      </c>
      <c r="M4872" s="2">
        <v>0</v>
      </c>
      <c r="N4872" s="3">
        <v>140</v>
      </c>
      <c r="O4872" s="3">
        <v>66</v>
      </c>
      <c r="P4872">
        <v>3</v>
      </c>
      <c r="Q4872" t="s">
        <v>7880</v>
      </c>
    </row>
    <row r="4873" spans="1:17" x14ac:dyDescent="0.25">
      <c r="A4873" t="s">
        <v>5833</v>
      </c>
      <c r="B4873" s="1">
        <v>41545</v>
      </c>
      <c r="C4873" t="s">
        <v>1066</v>
      </c>
      <c r="D4873" t="s">
        <v>38</v>
      </c>
      <c r="E4873" t="s">
        <v>178</v>
      </c>
      <c r="F4873" t="s">
        <v>5834</v>
      </c>
      <c r="G4873" t="s">
        <v>41</v>
      </c>
      <c r="H4873" t="s">
        <v>47</v>
      </c>
      <c r="I4873" t="s">
        <v>95</v>
      </c>
      <c r="J4873" t="s">
        <v>34</v>
      </c>
      <c r="K4873" t="s">
        <v>35</v>
      </c>
      <c r="L4873" t="s">
        <v>1757</v>
      </c>
      <c r="M4873" s="2">
        <v>0.1</v>
      </c>
      <c r="N4873" s="3">
        <v>449</v>
      </c>
      <c r="O4873" s="3">
        <v>145</v>
      </c>
      <c r="P4873">
        <v>4</v>
      </c>
      <c r="Q4873" t="s">
        <v>7880</v>
      </c>
    </row>
    <row r="4874" spans="1:17" x14ac:dyDescent="0.25">
      <c r="A4874" t="s">
        <v>5833</v>
      </c>
      <c r="B4874" s="1">
        <v>41545</v>
      </c>
      <c r="C4874" t="s">
        <v>1066</v>
      </c>
      <c r="D4874" t="s">
        <v>38</v>
      </c>
      <c r="E4874" t="s">
        <v>178</v>
      </c>
      <c r="F4874" t="s">
        <v>5834</v>
      </c>
      <c r="G4874" t="s">
        <v>41</v>
      </c>
      <c r="H4874" t="s">
        <v>47</v>
      </c>
      <c r="I4874" t="s">
        <v>95</v>
      </c>
      <c r="J4874" t="s">
        <v>34</v>
      </c>
      <c r="K4874" t="s">
        <v>35</v>
      </c>
      <c r="L4874" t="s">
        <v>2200</v>
      </c>
      <c r="M4874" s="2">
        <v>0.1</v>
      </c>
      <c r="N4874" s="3">
        <v>762</v>
      </c>
      <c r="O4874" s="3">
        <v>-8</v>
      </c>
      <c r="P4874">
        <v>5</v>
      </c>
      <c r="Q4874" t="s">
        <v>7880</v>
      </c>
    </row>
    <row r="4875" spans="1:17" x14ac:dyDescent="0.25">
      <c r="A4875" t="s">
        <v>5833</v>
      </c>
      <c r="B4875" s="1">
        <v>41545</v>
      </c>
      <c r="C4875" t="s">
        <v>1066</v>
      </c>
      <c r="D4875" t="s">
        <v>38</v>
      </c>
      <c r="E4875" t="s">
        <v>178</v>
      </c>
      <c r="F4875" t="s">
        <v>5834</v>
      </c>
      <c r="G4875" t="s">
        <v>41</v>
      </c>
      <c r="H4875" t="s">
        <v>47</v>
      </c>
      <c r="I4875" t="s">
        <v>95</v>
      </c>
      <c r="J4875" t="s">
        <v>34</v>
      </c>
      <c r="K4875" t="s">
        <v>218</v>
      </c>
      <c r="L4875" t="s">
        <v>4985</v>
      </c>
      <c r="M4875" s="2">
        <v>0</v>
      </c>
      <c r="N4875" s="3">
        <v>38</v>
      </c>
      <c r="O4875" s="3">
        <v>6</v>
      </c>
      <c r="P4875">
        <v>2</v>
      </c>
      <c r="Q4875" t="s">
        <v>7880</v>
      </c>
    </row>
    <row r="4876" spans="1:17" x14ac:dyDescent="0.25">
      <c r="A4876" t="s">
        <v>5833</v>
      </c>
      <c r="B4876" s="1">
        <v>41545</v>
      </c>
      <c r="C4876" t="s">
        <v>1066</v>
      </c>
      <c r="D4876" t="s">
        <v>38</v>
      </c>
      <c r="E4876" t="s">
        <v>178</v>
      </c>
      <c r="F4876" t="s">
        <v>5834</v>
      </c>
      <c r="G4876" t="s">
        <v>41</v>
      </c>
      <c r="H4876" t="s">
        <v>47</v>
      </c>
      <c r="I4876" t="s">
        <v>95</v>
      </c>
      <c r="J4876" t="s">
        <v>24</v>
      </c>
      <c r="K4876" t="s">
        <v>43</v>
      </c>
      <c r="L4876" t="s">
        <v>468</v>
      </c>
      <c r="M4876" s="2">
        <v>0</v>
      </c>
      <c r="N4876" s="3">
        <v>270</v>
      </c>
      <c r="O4876" s="3">
        <v>92</v>
      </c>
      <c r="P4876">
        <v>5</v>
      </c>
      <c r="Q4876" t="s">
        <v>7881</v>
      </c>
    </row>
    <row r="4877" spans="1:17" x14ac:dyDescent="0.25">
      <c r="A4877" t="s">
        <v>5833</v>
      </c>
      <c r="B4877" s="1">
        <v>41545</v>
      </c>
      <c r="C4877" t="s">
        <v>1066</v>
      </c>
      <c r="D4877" t="s">
        <v>38</v>
      </c>
      <c r="E4877" t="s">
        <v>178</v>
      </c>
      <c r="F4877" t="s">
        <v>5834</v>
      </c>
      <c r="G4877" t="s">
        <v>41</v>
      </c>
      <c r="H4877" t="s">
        <v>47</v>
      </c>
      <c r="I4877" t="s">
        <v>95</v>
      </c>
      <c r="J4877" t="s">
        <v>24</v>
      </c>
      <c r="K4877" t="s">
        <v>43</v>
      </c>
      <c r="L4877" t="s">
        <v>2611</v>
      </c>
      <c r="M4877" s="2">
        <v>0</v>
      </c>
      <c r="N4877" s="3">
        <v>107</v>
      </c>
      <c r="O4877" s="3">
        <v>0</v>
      </c>
      <c r="P4877">
        <v>2</v>
      </c>
      <c r="Q4877" t="s">
        <v>7880</v>
      </c>
    </row>
    <row r="4878" spans="1:17" x14ac:dyDescent="0.25">
      <c r="A4878" t="s">
        <v>5833</v>
      </c>
      <c r="B4878" s="1">
        <v>41545</v>
      </c>
      <c r="C4878" t="s">
        <v>1066</v>
      </c>
      <c r="D4878" t="s">
        <v>38</v>
      </c>
      <c r="E4878" t="s">
        <v>178</v>
      </c>
      <c r="F4878" t="s">
        <v>5834</v>
      </c>
      <c r="G4878" t="s">
        <v>41</v>
      </c>
      <c r="H4878" t="s">
        <v>47</v>
      </c>
      <c r="I4878" t="s">
        <v>95</v>
      </c>
      <c r="J4878" t="s">
        <v>24</v>
      </c>
      <c r="K4878" t="s">
        <v>43</v>
      </c>
      <c r="L4878" t="s">
        <v>1601</v>
      </c>
      <c r="M4878" s="2">
        <v>0</v>
      </c>
      <c r="N4878" s="3">
        <v>53</v>
      </c>
      <c r="O4878" s="3">
        <v>5</v>
      </c>
      <c r="P4878">
        <v>2</v>
      </c>
      <c r="Q4878" t="s">
        <v>7881</v>
      </c>
    </row>
    <row r="4879" spans="1:17" x14ac:dyDescent="0.25">
      <c r="A4879" t="s">
        <v>5833</v>
      </c>
      <c r="B4879" s="1">
        <v>41545</v>
      </c>
      <c r="C4879" t="s">
        <v>1066</v>
      </c>
      <c r="D4879" t="s">
        <v>38</v>
      </c>
      <c r="E4879" t="s">
        <v>178</v>
      </c>
      <c r="F4879" t="s">
        <v>5834</v>
      </c>
      <c r="G4879" t="s">
        <v>41</v>
      </c>
      <c r="H4879" t="s">
        <v>47</v>
      </c>
      <c r="I4879" t="s">
        <v>95</v>
      </c>
      <c r="J4879" t="s">
        <v>24</v>
      </c>
      <c r="K4879" t="s">
        <v>169</v>
      </c>
      <c r="L4879" t="s">
        <v>4269</v>
      </c>
      <c r="M4879" s="2">
        <v>0</v>
      </c>
      <c r="N4879" s="3">
        <v>67</v>
      </c>
      <c r="O4879" s="3">
        <v>7</v>
      </c>
      <c r="P4879">
        <v>3</v>
      </c>
      <c r="Q4879" t="s">
        <v>7881</v>
      </c>
    </row>
    <row r="4880" spans="1:17" x14ac:dyDescent="0.25">
      <c r="A4880" t="s">
        <v>5833</v>
      </c>
      <c r="B4880" s="1">
        <v>41545</v>
      </c>
      <c r="C4880" t="s">
        <v>1066</v>
      </c>
      <c r="D4880" t="s">
        <v>38</v>
      </c>
      <c r="E4880" t="s">
        <v>178</v>
      </c>
      <c r="F4880" t="s">
        <v>5834</v>
      </c>
      <c r="G4880" t="s">
        <v>41</v>
      </c>
      <c r="H4880" t="s">
        <v>47</v>
      </c>
      <c r="I4880" t="s">
        <v>95</v>
      </c>
      <c r="J4880" t="s">
        <v>24</v>
      </c>
      <c r="K4880" t="s">
        <v>63</v>
      </c>
      <c r="L4880" t="s">
        <v>884</v>
      </c>
      <c r="M4880" s="2">
        <v>0</v>
      </c>
      <c r="N4880" s="3">
        <v>34</v>
      </c>
      <c r="O4880" s="3">
        <v>0</v>
      </c>
      <c r="P4880">
        <v>3</v>
      </c>
      <c r="Q4880" t="s">
        <v>7881</v>
      </c>
    </row>
    <row r="4881" spans="1:17" x14ac:dyDescent="0.25">
      <c r="A4881" t="s">
        <v>5833</v>
      </c>
      <c r="B4881" s="1">
        <v>41545</v>
      </c>
      <c r="C4881" t="s">
        <v>1066</v>
      </c>
      <c r="D4881" t="s">
        <v>38</v>
      </c>
      <c r="E4881" t="s">
        <v>178</v>
      </c>
      <c r="F4881" t="s">
        <v>5834</v>
      </c>
      <c r="G4881" t="s">
        <v>41</v>
      </c>
      <c r="H4881" t="s">
        <v>47</v>
      </c>
      <c r="I4881" t="s">
        <v>95</v>
      </c>
      <c r="J4881" t="s">
        <v>107</v>
      </c>
      <c r="K4881" t="s">
        <v>136</v>
      </c>
      <c r="L4881" t="s">
        <v>5835</v>
      </c>
      <c r="M4881" s="2">
        <v>0.15</v>
      </c>
      <c r="N4881" s="3">
        <v>1086</v>
      </c>
      <c r="O4881" s="3">
        <v>268</v>
      </c>
      <c r="P4881">
        <v>2</v>
      </c>
      <c r="Q4881" t="s">
        <v>7881</v>
      </c>
    </row>
    <row r="4882" spans="1:17" x14ac:dyDescent="0.25">
      <c r="A4882" t="s">
        <v>5836</v>
      </c>
      <c r="B4882" s="1">
        <v>41545</v>
      </c>
      <c r="C4882" t="s">
        <v>3761</v>
      </c>
      <c r="D4882" t="s">
        <v>38</v>
      </c>
      <c r="E4882" t="s">
        <v>178</v>
      </c>
      <c r="F4882" t="s">
        <v>385</v>
      </c>
      <c r="G4882" t="s">
        <v>41</v>
      </c>
      <c r="H4882" t="s">
        <v>31</v>
      </c>
      <c r="I4882" t="s">
        <v>32</v>
      </c>
      <c r="J4882" t="s">
        <v>24</v>
      </c>
      <c r="K4882" t="s">
        <v>91</v>
      </c>
      <c r="L4882" t="s">
        <v>5557</v>
      </c>
      <c r="M4882" s="2">
        <v>0</v>
      </c>
      <c r="N4882" s="3">
        <v>53</v>
      </c>
      <c r="O4882" s="3">
        <v>24</v>
      </c>
      <c r="P4882">
        <v>6</v>
      </c>
      <c r="Q4882" t="s">
        <v>7881</v>
      </c>
    </row>
    <row r="4883" spans="1:17" x14ac:dyDescent="0.25">
      <c r="A4883" t="s">
        <v>5837</v>
      </c>
      <c r="B4883" s="1">
        <v>41545</v>
      </c>
      <c r="C4883" t="s">
        <v>4908</v>
      </c>
      <c r="D4883" t="s">
        <v>38</v>
      </c>
      <c r="E4883" t="s">
        <v>284</v>
      </c>
      <c r="F4883" t="s">
        <v>285</v>
      </c>
      <c r="G4883" t="s">
        <v>41</v>
      </c>
      <c r="H4883" t="s">
        <v>31</v>
      </c>
      <c r="I4883" t="s">
        <v>32</v>
      </c>
      <c r="J4883" t="s">
        <v>34</v>
      </c>
      <c r="K4883" t="s">
        <v>97</v>
      </c>
      <c r="L4883" t="s">
        <v>3525</v>
      </c>
      <c r="M4883" s="2">
        <v>0.6</v>
      </c>
      <c r="N4883" s="3">
        <v>67</v>
      </c>
      <c r="O4883" s="3">
        <v>-77</v>
      </c>
      <c r="P4883">
        <v>3</v>
      </c>
      <c r="Q4883" t="s">
        <v>7880</v>
      </c>
    </row>
    <row r="4884" spans="1:17" x14ac:dyDescent="0.25">
      <c r="A4884" t="s">
        <v>5838</v>
      </c>
      <c r="B4884" s="1">
        <v>41546</v>
      </c>
      <c r="C4884" t="s">
        <v>3407</v>
      </c>
      <c r="D4884" t="s">
        <v>38</v>
      </c>
      <c r="E4884" t="s">
        <v>178</v>
      </c>
      <c r="F4884" t="s">
        <v>5839</v>
      </c>
      <c r="G4884" t="s">
        <v>41</v>
      </c>
      <c r="H4884" t="s">
        <v>31</v>
      </c>
      <c r="I4884" t="s">
        <v>32</v>
      </c>
      <c r="J4884" t="s">
        <v>34</v>
      </c>
      <c r="K4884" t="s">
        <v>97</v>
      </c>
      <c r="L4884" t="s">
        <v>634</v>
      </c>
      <c r="M4884" s="2">
        <v>0.1</v>
      </c>
      <c r="N4884" s="3">
        <v>875</v>
      </c>
      <c r="O4884" s="3">
        <v>-68</v>
      </c>
      <c r="P4884">
        <v>6</v>
      </c>
      <c r="Q4884" t="s">
        <v>7880</v>
      </c>
    </row>
    <row r="4885" spans="1:17" x14ac:dyDescent="0.25">
      <c r="A4885" t="s">
        <v>5840</v>
      </c>
      <c r="B4885" s="1">
        <v>41547</v>
      </c>
      <c r="C4885" t="s">
        <v>595</v>
      </c>
      <c r="D4885" t="s">
        <v>101</v>
      </c>
      <c r="E4885" t="s">
        <v>291</v>
      </c>
      <c r="F4885" t="s">
        <v>4976</v>
      </c>
      <c r="G4885" t="s">
        <v>41</v>
      </c>
      <c r="H4885" t="s">
        <v>31</v>
      </c>
      <c r="I4885" t="s">
        <v>95</v>
      </c>
      <c r="J4885" t="s">
        <v>34</v>
      </c>
      <c r="K4885" t="s">
        <v>97</v>
      </c>
      <c r="L4885" t="s">
        <v>2675</v>
      </c>
      <c r="M4885" s="2">
        <v>0.1</v>
      </c>
      <c r="N4885" s="3">
        <v>599</v>
      </c>
      <c r="O4885" s="3">
        <v>253</v>
      </c>
      <c r="P4885">
        <v>5</v>
      </c>
      <c r="Q4885" t="s">
        <v>7880</v>
      </c>
    </row>
    <row r="4886" spans="1:17" x14ac:dyDescent="0.25">
      <c r="A4886" t="s">
        <v>5840</v>
      </c>
      <c r="B4886" s="1">
        <v>41547</v>
      </c>
      <c r="C4886" t="s">
        <v>595</v>
      </c>
      <c r="D4886" t="s">
        <v>101</v>
      </c>
      <c r="E4886" t="s">
        <v>291</v>
      </c>
      <c r="F4886" t="s">
        <v>4976</v>
      </c>
      <c r="G4886" t="s">
        <v>41</v>
      </c>
      <c r="H4886" t="s">
        <v>31</v>
      </c>
      <c r="I4886" t="s">
        <v>95</v>
      </c>
      <c r="J4886" t="s">
        <v>34</v>
      </c>
      <c r="K4886" t="s">
        <v>218</v>
      </c>
      <c r="L4886" t="s">
        <v>1356</v>
      </c>
      <c r="M4886" s="2">
        <v>0</v>
      </c>
      <c r="N4886" s="3">
        <v>48</v>
      </c>
      <c r="O4886" s="3">
        <v>6</v>
      </c>
      <c r="P4886">
        <v>3</v>
      </c>
      <c r="Q4886" t="s">
        <v>7880</v>
      </c>
    </row>
    <row r="4887" spans="1:17" x14ac:dyDescent="0.25">
      <c r="A4887" t="s">
        <v>5840</v>
      </c>
      <c r="B4887" s="1">
        <v>41547</v>
      </c>
      <c r="C4887" t="s">
        <v>595</v>
      </c>
      <c r="D4887" t="s">
        <v>101</v>
      </c>
      <c r="E4887" t="s">
        <v>291</v>
      </c>
      <c r="F4887" t="s">
        <v>4976</v>
      </c>
      <c r="G4887" t="s">
        <v>41</v>
      </c>
      <c r="H4887" t="s">
        <v>31</v>
      </c>
      <c r="I4887" t="s">
        <v>95</v>
      </c>
      <c r="J4887" t="s">
        <v>24</v>
      </c>
      <c r="K4887" t="s">
        <v>169</v>
      </c>
      <c r="L4887" t="s">
        <v>3573</v>
      </c>
      <c r="M4887" s="2">
        <v>0</v>
      </c>
      <c r="N4887" s="3">
        <v>175</v>
      </c>
      <c r="O4887" s="3">
        <v>9</v>
      </c>
      <c r="P4887">
        <v>7</v>
      </c>
      <c r="Q4887" t="s">
        <v>7880</v>
      </c>
    </row>
    <row r="4888" spans="1:17" x14ac:dyDescent="0.25">
      <c r="A4888" t="s">
        <v>5840</v>
      </c>
      <c r="B4888" s="1">
        <v>41547</v>
      </c>
      <c r="C4888" t="s">
        <v>595</v>
      </c>
      <c r="D4888" t="s">
        <v>101</v>
      </c>
      <c r="E4888" t="s">
        <v>291</v>
      </c>
      <c r="F4888" t="s">
        <v>4976</v>
      </c>
      <c r="G4888" t="s">
        <v>41</v>
      </c>
      <c r="H4888" t="s">
        <v>31</v>
      </c>
      <c r="I4888" t="s">
        <v>95</v>
      </c>
      <c r="J4888" t="s">
        <v>24</v>
      </c>
      <c r="K4888" t="s">
        <v>91</v>
      </c>
      <c r="L4888" t="s">
        <v>5442</v>
      </c>
      <c r="M4888" s="2">
        <v>0</v>
      </c>
      <c r="N4888" s="3">
        <v>25</v>
      </c>
      <c r="O4888" s="3">
        <v>6</v>
      </c>
      <c r="P4888">
        <v>2</v>
      </c>
      <c r="Q4888" t="s">
        <v>7880</v>
      </c>
    </row>
    <row r="4889" spans="1:17" x14ac:dyDescent="0.25">
      <c r="A4889" t="s">
        <v>5840</v>
      </c>
      <c r="B4889" s="1">
        <v>41547</v>
      </c>
      <c r="C4889" t="s">
        <v>595</v>
      </c>
      <c r="D4889" t="s">
        <v>101</v>
      </c>
      <c r="E4889" t="s">
        <v>291</v>
      </c>
      <c r="F4889" t="s">
        <v>4976</v>
      </c>
      <c r="G4889" t="s">
        <v>41</v>
      </c>
      <c r="H4889" t="s">
        <v>31</v>
      </c>
      <c r="I4889" t="s">
        <v>95</v>
      </c>
      <c r="J4889" t="s">
        <v>24</v>
      </c>
      <c r="K4889" t="s">
        <v>50</v>
      </c>
      <c r="L4889" t="s">
        <v>3725</v>
      </c>
      <c r="M4889" s="2">
        <v>0.1</v>
      </c>
      <c r="N4889" s="3">
        <v>347</v>
      </c>
      <c r="O4889" s="3">
        <v>69</v>
      </c>
      <c r="P4889">
        <v>3</v>
      </c>
      <c r="Q4889" t="s">
        <v>7881</v>
      </c>
    </row>
    <row r="4890" spans="1:17" x14ac:dyDescent="0.25">
      <c r="A4890" t="s">
        <v>5841</v>
      </c>
      <c r="B4890" s="1">
        <v>41547</v>
      </c>
      <c r="C4890" t="s">
        <v>1648</v>
      </c>
      <c r="D4890" t="s">
        <v>73</v>
      </c>
      <c r="E4890" t="s">
        <v>422</v>
      </c>
      <c r="F4890" t="s">
        <v>423</v>
      </c>
      <c r="G4890" t="s">
        <v>76</v>
      </c>
      <c r="H4890" t="s">
        <v>31</v>
      </c>
      <c r="I4890" t="s">
        <v>32</v>
      </c>
      <c r="J4890" t="s">
        <v>107</v>
      </c>
      <c r="K4890" t="s">
        <v>147</v>
      </c>
      <c r="L4890" t="s">
        <v>2571</v>
      </c>
      <c r="M4890" s="2">
        <v>0</v>
      </c>
      <c r="N4890" s="3">
        <v>1498</v>
      </c>
      <c r="O4890" s="3">
        <v>0</v>
      </c>
      <c r="P4890">
        <v>5</v>
      </c>
      <c r="Q4890" t="s">
        <v>7880</v>
      </c>
    </row>
    <row r="4891" spans="1:17" x14ac:dyDescent="0.25">
      <c r="A4891" t="s">
        <v>5842</v>
      </c>
      <c r="B4891" s="1">
        <v>41548</v>
      </c>
      <c r="C4891" t="s">
        <v>1225</v>
      </c>
      <c r="D4891" t="s">
        <v>18</v>
      </c>
      <c r="E4891" t="s">
        <v>19</v>
      </c>
      <c r="F4891" t="s">
        <v>2742</v>
      </c>
      <c r="G4891" t="s">
        <v>20</v>
      </c>
      <c r="H4891" t="s">
        <v>31</v>
      </c>
      <c r="I4891" t="s">
        <v>32</v>
      </c>
      <c r="J4891" t="s">
        <v>24</v>
      </c>
      <c r="K4891" t="s">
        <v>169</v>
      </c>
      <c r="L4891" t="s">
        <v>3022</v>
      </c>
      <c r="M4891" s="2">
        <v>0.5</v>
      </c>
      <c r="N4891" s="3">
        <v>40</v>
      </c>
      <c r="O4891" s="3">
        <v>-31</v>
      </c>
      <c r="P4891">
        <v>3</v>
      </c>
      <c r="Q4891" t="s">
        <v>7880</v>
      </c>
    </row>
    <row r="4892" spans="1:17" x14ac:dyDescent="0.25">
      <c r="A4892" t="s">
        <v>5843</v>
      </c>
      <c r="B4892" s="1">
        <v>41548</v>
      </c>
      <c r="C4892" t="s">
        <v>891</v>
      </c>
      <c r="D4892" t="s">
        <v>101</v>
      </c>
      <c r="E4892" t="s">
        <v>183</v>
      </c>
      <c r="F4892" t="s">
        <v>2462</v>
      </c>
      <c r="G4892" t="s">
        <v>41</v>
      </c>
      <c r="H4892" t="s">
        <v>21</v>
      </c>
      <c r="I4892" t="s">
        <v>32</v>
      </c>
      <c r="J4892" t="s">
        <v>24</v>
      </c>
      <c r="K4892" t="s">
        <v>25</v>
      </c>
      <c r="L4892" t="s">
        <v>1062</v>
      </c>
      <c r="M4892" s="2">
        <v>0</v>
      </c>
      <c r="N4892" s="3">
        <v>90</v>
      </c>
      <c r="O4892" s="3">
        <v>45</v>
      </c>
      <c r="P4892">
        <v>2</v>
      </c>
      <c r="Q4892" t="s">
        <v>7880</v>
      </c>
    </row>
    <row r="4893" spans="1:17" x14ac:dyDescent="0.25">
      <c r="A4893" t="s">
        <v>5844</v>
      </c>
      <c r="B4893" s="1">
        <v>41550</v>
      </c>
      <c r="C4893" t="s">
        <v>1359</v>
      </c>
      <c r="D4893" t="s">
        <v>101</v>
      </c>
      <c r="E4893" t="s">
        <v>183</v>
      </c>
      <c r="F4893" t="s">
        <v>3105</v>
      </c>
      <c r="G4893" t="s">
        <v>41</v>
      </c>
      <c r="H4893" t="s">
        <v>31</v>
      </c>
      <c r="I4893" t="s">
        <v>32</v>
      </c>
      <c r="J4893" t="s">
        <v>24</v>
      </c>
      <c r="K4893" t="s">
        <v>63</v>
      </c>
      <c r="L4893" t="s">
        <v>2577</v>
      </c>
      <c r="M4893" s="2">
        <v>0</v>
      </c>
      <c r="N4893" s="3">
        <v>49</v>
      </c>
      <c r="O4893" s="3">
        <v>24</v>
      </c>
      <c r="P4893">
        <v>3</v>
      </c>
      <c r="Q4893" t="s">
        <v>7881</v>
      </c>
    </row>
    <row r="4894" spans="1:17" x14ac:dyDescent="0.25">
      <c r="A4894" t="s">
        <v>5845</v>
      </c>
      <c r="B4894" s="1">
        <v>41550</v>
      </c>
      <c r="C4894" t="s">
        <v>481</v>
      </c>
      <c r="D4894" t="s">
        <v>28</v>
      </c>
      <c r="E4894" t="s">
        <v>29</v>
      </c>
      <c r="F4894" t="s">
        <v>4377</v>
      </c>
      <c r="G4894" t="s">
        <v>20</v>
      </c>
      <c r="H4894" t="s">
        <v>21</v>
      </c>
      <c r="I4894" t="s">
        <v>32</v>
      </c>
      <c r="J4894" t="s">
        <v>24</v>
      </c>
      <c r="K4894" t="s">
        <v>43</v>
      </c>
      <c r="L4894" t="s">
        <v>869</v>
      </c>
      <c r="M4894" s="2">
        <v>0</v>
      </c>
      <c r="N4894" s="3">
        <v>111</v>
      </c>
      <c r="O4894" s="3">
        <v>9</v>
      </c>
      <c r="P4894">
        <v>4</v>
      </c>
      <c r="Q4894" t="s">
        <v>7881</v>
      </c>
    </row>
    <row r="4895" spans="1:17" x14ac:dyDescent="0.25">
      <c r="A4895" t="s">
        <v>5845</v>
      </c>
      <c r="B4895" s="1">
        <v>41550</v>
      </c>
      <c r="C4895" t="s">
        <v>481</v>
      </c>
      <c r="D4895" t="s">
        <v>28</v>
      </c>
      <c r="E4895" t="s">
        <v>29</v>
      </c>
      <c r="F4895" t="s">
        <v>4377</v>
      </c>
      <c r="G4895" t="s">
        <v>20</v>
      </c>
      <c r="H4895" t="s">
        <v>21</v>
      </c>
      <c r="I4895" t="s">
        <v>32</v>
      </c>
      <c r="J4895" t="s">
        <v>24</v>
      </c>
      <c r="K4895" t="s">
        <v>43</v>
      </c>
      <c r="L4895" t="s">
        <v>1946</v>
      </c>
      <c r="M4895" s="2">
        <v>0</v>
      </c>
      <c r="N4895" s="3">
        <v>15</v>
      </c>
      <c r="O4895" s="3">
        <v>3</v>
      </c>
      <c r="P4895">
        <v>1</v>
      </c>
      <c r="Q4895" t="s">
        <v>7881</v>
      </c>
    </row>
    <row r="4896" spans="1:17" x14ac:dyDescent="0.25">
      <c r="A4896" t="s">
        <v>5846</v>
      </c>
      <c r="B4896" s="1">
        <v>41550</v>
      </c>
      <c r="C4896" t="s">
        <v>1588</v>
      </c>
      <c r="D4896" t="s">
        <v>73</v>
      </c>
      <c r="E4896" t="s">
        <v>74</v>
      </c>
      <c r="F4896" t="s">
        <v>75</v>
      </c>
      <c r="G4896" t="s">
        <v>76</v>
      </c>
      <c r="H4896" t="s">
        <v>31</v>
      </c>
      <c r="I4896" t="s">
        <v>32</v>
      </c>
      <c r="J4896" t="s">
        <v>24</v>
      </c>
      <c r="K4896" t="s">
        <v>43</v>
      </c>
      <c r="L4896" t="s">
        <v>2135</v>
      </c>
      <c r="M4896" s="2">
        <v>0</v>
      </c>
      <c r="N4896" s="3">
        <v>154</v>
      </c>
      <c r="O4896" s="3">
        <v>35</v>
      </c>
      <c r="P4896">
        <v>8</v>
      </c>
      <c r="Q4896" t="s">
        <v>7880</v>
      </c>
    </row>
    <row r="4897" spans="1:17" x14ac:dyDescent="0.25">
      <c r="A4897" t="s">
        <v>5846</v>
      </c>
      <c r="B4897" s="1">
        <v>41550</v>
      </c>
      <c r="C4897" t="s">
        <v>1588</v>
      </c>
      <c r="D4897" t="s">
        <v>73</v>
      </c>
      <c r="E4897" t="s">
        <v>74</v>
      </c>
      <c r="F4897" t="s">
        <v>75</v>
      </c>
      <c r="G4897" t="s">
        <v>76</v>
      </c>
      <c r="H4897" t="s">
        <v>31</v>
      </c>
      <c r="I4897" t="s">
        <v>32</v>
      </c>
      <c r="J4897" t="s">
        <v>24</v>
      </c>
      <c r="K4897" t="s">
        <v>91</v>
      </c>
      <c r="L4897" t="s">
        <v>212</v>
      </c>
      <c r="M4897" s="2">
        <v>0</v>
      </c>
      <c r="N4897" s="3">
        <v>76</v>
      </c>
      <c r="O4897" s="3">
        <v>11</v>
      </c>
      <c r="P4897">
        <v>7</v>
      </c>
      <c r="Q4897" t="s">
        <v>7881</v>
      </c>
    </row>
    <row r="4898" spans="1:17" x14ac:dyDescent="0.25">
      <c r="A4898" t="s">
        <v>5847</v>
      </c>
      <c r="B4898" s="1">
        <v>41551</v>
      </c>
      <c r="C4898" t="s">
        <v>1297</v>
      </c>
      <c r="D4898" t="s">
        <v>101</v>
      </c>
      <c r="E4898" t="s">
        <v>183</v>
      </c>
      <c r="F4898" t="s">
        <v>2394</v>
      </c>
      <c r="G4898" t="s">
        <v>41</v>
      </c>
      <c r="H4898" t="s">
        <v>47</v>
      </c>
      <c r="I4898" t="s">
        <v>54</v>
      </c>
      <c r="J4898" t="s">
        <v>34</v>
      </c>
      <c r="K4898" t="s">
        <v>218</v>
      </c>
      <c r="L4898" t="s">
        <v>2853</v>
      </c>
      <c r="M4898" s="2">
        <v>0</v>
      </c>
      <c r="N4898" s="3">
        <v>95</v>
      </c>
      <c r="O4898" s="3">
        <v>30</v>
      </c>
      <c r="P4898">
        <v>4</v>
      </c>
      <c r="Q4898" t="s">
        <v>7880</v>
      </c>
    </row>
    <row r="4899" spans="1:17" x14ac:dyDescent="0.25">
      <c r="A4899" t="s">
        <v>5848</v>
      </c>
      <c r="B4899" s="1">
        <v>41551</v>
      </c>
      <c r="C4899" t="s">
        <v>2117</v>
      </c>
      <c r="D4899" t="s">
        <v>101</v>
      </c>
      <c r="E4899" t="s">
        <v>183</v>
      </c>
      <c r="F4899" t="s">
        <v>5849</v>
      </c>
      <c r="G4899" t="s">
        <v>41</v>
      </c>
      <c r="H4899" t="s">
        <v>21</v>
      </c>
      <c r="I4899" t="s">
        <v>22</v>
      </c>
      <c r="J4899" t="s">
        <v>34</v>
      </c>
      <c r="K4899" t="s">
        <v>35</v>
      </c>
      <c r="L4899" t="s">
        <v>3762</v>
      </c>
      <c r="M4899" s="2">
        <v>0.1</v>
      </c>
      <c r="N4899" s="3">
        <v>524</v>
      </c>
      <c r="O4899" s="3">
        <v>81</v>
      </c>
      <c r="P4899">
        <v>3</v>
      </c>
      <c r="Q4899" t="s">
        <v>7880</v>
      </c>
    </row>
    <row r="4900" spans="1:17" x14ac:dyDescent="0.25">
      <c r="A4900" t="s">
        <v>5850</v>
      </c>
      <c r="B4900" s="1">
        <v>41551</v>
      </c>
      <c r="C4900" t="s">
        <v>3231</v>
      </c>
      <c r="D4900" t="s">
        <v>81</v>
      </c>
      <c r="E4900" t="s">
        <v>1394</v>
      </c>
      <c r="F4900" t="s">
        <v>1395</v>
      </c>
      <c r="G4900" t="s">
        <v>41</v>
      </c>
      <c r="H4900" t="s">
        <v>47</v>
      </c>
      <c r="I4900" t="s">
        <v>32</v>
      </c>
      <c r="J4900" t="s">
        <v>34</v>
      </c>
      <c r="K4900" t="s">
        <v>35</v>
      </c>
      <c r="L4900" t="s">
        <v>2941</v>
      </c>
      <c r="M4900" s="2">
        <v>0</v>
      </c>
      <c r="N4900" s="3">
        <v>438</v>
      </c>
      <c r="O4900" s="3">
        <v>66</v>
      </c>
      <c r="P4900">
        <v>3</v>
      </c>
      <c r="Q4900" t="s">
        <v>7880</v>
      </c>
    </row>
    <row r="4901" spans="1:17" x14ac:dyDescent="0.25">
      <c r="A4901" t="s">
        <v>5851</v>
      </c>
      <c r="B4901" s="1">
        <v>41552</v>
      </c>
      <c r="C4901" t="s">
        <v>1268</v>
      </c>
      <c r="D4901" t="s">
        <v>38</v>
      </c>
      <c r="E4901" t="s">
        <v>284</v>
      </c>
      <c r="F4901" t="s">
        <v>5852</v>
      </c>
      <c r="G4901" t="s">
        <v>41</v>
      </c>
      <c r="H4901" t="s">
        <v>31</v>
      </c>
      <c r="I4901" t="s">
        <v>32</v>
      </c>
      <c r="J4901" t="s">
        <v>34</v>
      </c>
      <c r="K4901" t="s">
        <v>97</v>
      </c>
      <c r="L4901" t="s">
        <v>2230</v>
      </c>
      <c r="M4901" s="2">
        <v>0.1</v>
      </c>
      <c r="N4901" s="3">
        <v>421</v>
      </c>
      <c r="O4901" s="3">
        <v>-14</v>
      </c>
      <c r="P4901">
        <v>1</v>
      </c>
      <c r="Q4901" t="s">
        <v>7880</v>
      </c>
    </row>
    <row r="4902" spans="1:17" x14ac:dyDescent="0.25">
      <c r="A4902" t="s">
        <v>5853</v>
      </c>
      <c r="B4902" s="1">
        <v>41552</v>
      </c>
      <c r="C4902" t="s">
        <v>830</v>
      </c>
      <c r="D4902" t="s">
        <v>101</v>
      </c>
      <c r="E4902" t="s">
        <v>256</v>
      </c>
      <c r="F4902" t="s">
        <v>257</v>
      </c>
      <c r="G4902" t="s">
        <v>41</v>
      </c>
      <c r="H4902" t="s">
        <v>47</v>
      </c>
      <c r="I4902" t="s">
        <v>32</v>
      </c>
      <c r="J4902" t="s">
        <v>24</v>
      </c>
      <c r="K4902" t="s">
        <v>25</v>
      </c>
      <c r="L4902" t="s">
        <v>5854</v>
      </c>
      <c r="M4902" s="2">
        <v>0.5</v>
      </c>
      <c r="N4902" s="3">
        <v>24</v>
      </c>
      <c r="O4902" s="3">
        <v>-10</v>
      </c>
      <c r="P4902">
        <v>1</v>
      </c>
      <c r="Q4902" t="s">
        <v>7881</v>
      </c>
    </row>
    <row r="4903" spans="1:17" x14ac:dyDescent="0.25">
      <c r="A4903" t="s">
        <v>5855</v>
      </c>
      <c r="B4903" s="1">
        <v>41552</v>
      </c>
      <c r="C4903" t="s">
        <v>791</v>
      </c>
      <c r="D4903" t="s">
        <v>81</v>
      </c>
      <c r="E4903" t="s">
        <v>82</v>
      </c>
      <c r="F4903" t="s">
        <v>82</v>
      </c>
      <c r="G4903" t="s">
        <v>41</v>
      </c>
      <c r="H4903" t="s">
        <v>47</v>
      </c>
      <c r="I4903" t="s">
        <v>32</v>
      </c>
      <c r="J4903" t="s">
        <v>107</v>
      </c>
      <c r="K4903" t="s">
        <v>186</v>
      </c>
      <c r="L4903" t="s">
        <v>3741</v>
      </c>
      <c r="M4903" s="2">
        <v>0</v>
      </c>
      <c r="N4903" s="3">
        <v>488</v>
      </c>
      <c r="O4903" s="3">
        <v>244</v>
      </c>
      <c r="P4903">
        <v>6</v>
      </c>
      <c r="Q4903" t="s">
        <v>7880</v>
      </c>
    </row>
    <row r="4904" spans="1:17" x14ac:dyDescent="0.25">
      <c r="A4904" t="s">
        <v>5853</v>
      </c>
      <c r="B4904" s="1">
        <v>41552</v>
      </c>
      <c r="C4904" t="s">
        <v>830</v>
      </c>
      <c r="D4904" t="s">
        <v>101</v>
      </c>
      <c r="E4904" t="s">
        <v>256</v>
      </c>
      <c r="F4904" t="s">
        <v>257</v>
      </c>
      <c r="G4904" t="s">
        <v>41</v>
      </c>
      <c r="H4904" t="s">
        <v>47</v>
      </c>
      <c r="I4904" t="s">
        <v>32</v>
      </c>
      <c r="J4904" t="s">
        <v>107</v>
      </c>
      <c r="K4904" t="s">
        <v>186</v>
      </c>
      <c r="L4904" t="s">
        <v>740</v>
      </c>
      <c r="M4904" s="2">
        <v>0.5</v>
      </c>
      <c r="N4904" s="3">
        <v>78</v>
      </c>
      <c r="O4904" s="3">
        <v>-72</v>
      </c>
      <c r="P4904">
        <v>6</v>
      </c>
      <c r="Q4904" t="s">
        <v>7881</v>
      </c>
    </row>
    <row r="4905" spans="1:17" x14ac:dyDescent="0.25">
      <c r="A4905" t="s">
        <v>5856</v>
      </c>
      <c r="B4905" s="1">
        <v>41554</v>
      </c>
      <c r="C4905" t="s">
        <v>1799</v>
      </c>
      <c r="D4905" t="s">
        <v>73</v>
      </c>
      <c r="E4905" t="s">
        <v>207</v>
      </c>
      <c r="F4905" t="s">
        <v>827</v>
      </c>
      <c r="G4905" t="s">
        <v>76</v>
      </c>
      <c r="H4905" t="s">
        <v>31</v>
      </c>
      <c r="I4905" t="s">
        <v>32</v>
      </c>
      <c r="J4905" t="s">
        <v>107</v>
      </c>
      <c r="K4905" t="s">
        <v>136</v>
      </c>
      <c r="L4905" t="s">
        <v>2667</v>
      </c>
      <c r="M4905" s="2">
        <v>0.4</v>
      </c>
      <c r="N4905" s="3">
        <v>166</v>
      </c>
      <c r="O4905" s="3">
        <v>-100</v>
      </c>
      <c r="P4905">
        <v>2</v>
      </c>
      <c r="Q4905" t="s">
        <v>7880</v>
      </c>
    </row>
    <row r="4906" spans="1:17" x14ac:dyDescent="0.25">
      <c r="A4906" t="s">
        <v>5857</v>
      </c>
      <c r="B4906" s="1">
        <v>41555</v>
      </c>
      <c r="C4906" t="s">
        <v>2650</v>
      </c>
      <c r="D4906" t="s">
        <v>86</v>
      </c>
      <c r="E4906" t="s">
        <v>226</v>
      </c>
      <c r="F4906" t="s">
        <v>226</v>
      </c>
      <c r="G4906" t="s">
        <v>76</v>
      </c>
      <c r="H4906" t="s">
        <v>31</v>
      </c>
      <c r="I4906" t="s">
        <v>54</v>
      </c>
      <c r="J4906" t="s">
        <v>34</v>
      </c>
      <c r="K4906" t="s">
        <v>35</v>
      </c>
      <c r="L4906" t="s">
        <v>1608</v>
      </c>
      <c r="M4906" s="2">
        <v>0</v>
      </c>
      <c r="N4906" s="3">
        <v>573</v>
      </c>
      <c r="O4906" s="3">
        <v>126</v>
      </c>
      <c r="P4906">
        <v>4</v>
      </c>
      <c r="Q4906" t="s">
        <v>7881</v>
      </c>
    </row>
    <row r="4907" spans="1:17" x14ac:dyDescent="0.25">
      <c r="A4907" t="s">
        <v>5857</v>
      </c>
      <c r="B4907" s="1">
        <v>41555</v>
      </c>
      <c r="C4907" t="s">
        <v>2650</v>
      </c>
      <c r="D4907" t="s">
        <v>86</v>
      </c>
      <c r="E4907" t="s">
        <v>226</v>
      </c>
      <c r="F4907" t="s">
        <v>226</v>
      </c>
      <c r="G4907" t="s">
        <v>76</v>
      </c>
      <c r="H4907" t="s">
        <v>31</v>
      </c>
      <c r="I4907" t="s">
        <v>54</v>
      </c>
      <c r="J4907" t="s">
        <v>24</v>
      </c>
      <c r="K4907" t="s">
        <v>78</v>
      </c>
      <c r="L4907" t="s">
        <v>2320</v>
      </c>
      <c r="M4907" s="2">
        <v>0</v>
      </c>
      <c r="N4907" s="3">
        <v>59</v>
      </c>
      <c r="O4907" s="3">
        <v>10</v>
      </c>
      <c r="P4907">
        <v>2</v>
      </c>
      <c r="Q4907" t="s">
        <v>7880</v>
      </c>
    </row>
    <row r="4908" spans="1:17" x14ac:dyDescent="0.25">
      <c r="A4908" t="s">
        <v>5857</v>
      </c>
      <c r="B4908" s="1">
        <v>41555</v>
      </c>
      <c r="C4908" t="s">
        <v>2650</v>
      </c>
      <c r="D4908" t="s">
        <v>86</v>
      </c>
      <c r="E4908" t="s">
        <v>226</v>
      </c>
      <c r="F4908" t="s">
        <v>226</v>
      </c>
      <c r="G4908" t="s">
        <v>76</v>
      </c>
      <c r="H4908" t="s">
        <v>31</v>
      </c>
      <c r="I4908" t="s">
        <v>54</v>
      </c>
      <c r="J4908" t="s">
        <v>24</v>
      </c>
      <c r="K4908" t="s">
        <v>78</v>
      </c>
      <c r="L4908" t="s">
        <v>1448</v>
      </c>
      <c r="M4908" s="2">
        <v>0</v>
      </c>
      <c r="N4908" s="3">
        <v>12</v>
      </c>
      <c r="O4908" s="3">
        <v>1</v>
      </c>
      <c r="P4908">
        <v>3</v>
      </c>
      <c r="Q4908" t="s">
        <v>7880</v>
      </c>
    </row>
    <row r="4909" spans="1:17" x14ac:dyDescent="0.25">
      <c r="A4909" t="s">
        <v>5857</v>
      </c>
      <c r="B4909" s="1">
        <v>41555</v>
      </c>
      <c r="C4909" t="s">
        <v>2650</v>
      </c>
      <c r="D4909" t="s">
        <v>86</v>
      </c>
      <c r="E4909" t="s">
        <v>226</v>
      </c>
      <c r="F4909" t="s">
        <v>226</v>
      </c>
      <c r="G4909" t="s">
        <v>76</v>
      </c>
      <c r="H4909" t="s">
        <v>31</v>
      </c>
      <c r="I4909" t="s">
        <v>54</v>
      </c>
      <c r="J4909" t="s">
        <v>24</v>
      </c>
      <c r="K4909" t="s">
        <v>25</v>
      </c>
      <c r="L4909" t="s">
        <v>2077</v>
      </c>
      <c r="M4909" s="2">
        <v>0</v>
      </c>
      <c r="N4909" s="3">
        <v>122</v>
      </c>
      <c r="O4909" s="3">
        <v>1</v>
      </c>
      <c r="P4909">
        <v>4</v>
      </c>
      <c r="Q4909" t="s">
        <v>7881</v>
      </c>
    </row>
    <row r="4910" spans="1:17" x14ac:dyDescent="0.25">
      <c r="A4910" t="s">
        <v>5857</v>
      </c>
      <c r="B4910" s="1">
        <v>41555</v>
      </c>
      <c r="C4910" t="s">
        <v>2650</v>
      </c>
      <c r="D4910" t="s">
        <v>86</v>
      </c>
      <c r="E4910" t="s">
        <v>226</v>
      </c>
      <c r="F4910" t="s">
        <v>226</v>
      </c>
      <c r="G4910" t="s">
        <v>76</v>
      </c>
      <c r="H4910" t="s">
        <v>31</v>
      </c>
      <c r="I4910" t="s">
        <v>54</v>
      </c>
      <c r="J4910" t="s">
        <v>24</v>
      </c>
      <c r="K4910" t="s">
        <v>50</v>
      </c>
      <c r="L4910" t="s">
        <v>3808</v>
      </c>
      <c r="M4910" s="2">
        <v>0.1</v>
      </c>
      <c r="N4910" s="3">
        <v>63</v>
      </c>
      <c r="O4910" s="3">
        <v>8</v>
      </c>
      <c r="P4910">
        <v>3</v>
      </c>
      <c r="Q4910" t="s">
        <v>7880</v>
      </c>
    </row>
    <row r="4911" spans="1:17" x14ac:dyDescent="0.25">
      <c r="A4911" t="s">
        <v>5857</v>
      </c>
      <c r="B4911" s="1">
        <v>41555</v>
      </c>
      <c r="C4911" t="s">
        <v>2650</v>
      </c>
      <c r="D4911" t="s">
        <v>86</v>
      </c>
      <c r="E4911" t="s">
        <v>226</v>
      </c>
      <c r="F4911" t="s">
        <v>226</v>
      </c>
      <c r="G4911" t="s">
        <v>76</v>
      </c>
      <c r="H4911" t="s">
        <v>31</v>
      </c>
      <c r="I4911" t="s">
        <v>54</v>
      </c>
      <c r="J4911" t="s">
        <v>107</v>
      </c>
      <c r="K4911" t="s">
        <v>186</v>
      </c>
      <c r="L4911" t="s">
        <v>1333</v>
      </c>
      <c r="M4911" s="2">
        <v>0</v>
      </c>
      <c r="N4911" s="3">
        <v>450</v>
      </c>
      <c r="O4911" s="3">
        <v>225</v>
      </c>
      <c r="P4911">
        <v>4</v>
      </c>
      <c r="Q4911" t="s">
        <v>7880</v>
      </c>
    </row>
    <row r="4912" spans="1:17" x14ac:dyDescent="0.25">
      <c r="A4912" t="s">
        <v>5858</v>
      </c>
      <c r="B4912" s="1">
        <v>41555</v>
      </c>
      <c r="C4912" t="s">
        <v>421</v>
      </c>
      <c r="D4912" t="s">
        <v>28</v>
      </c>
      <c r="E4912" t="s">
        <v>29</v>
      </c>
      <c r="F4912" t="s">
        <v>1636</v>
      </c>
      <c r="G4912" t="s">
        <v>20</v>
      </c>
      <c r="H4912" t="s">
        <v>47</v>
      </c>
      <c r="I4912" t="s">
        <v>32</v>
      </c>
      <c r="J4912" t="s">
        <v>107</v>
      </c>
      <c r="K4912" t="s">
        <v>147</v>
      </c>
      <c r="L4912" t="s">
        <v>5314</v>
      </c>
      <c r="M4912" s="2">
        <v>0</v>
      </c>
      <c r="N4912" s="3">
        <v>1707</v>
      </c>
      <c r="O4912" s="3">
        <v>341</v>
      </c>
      <c r="P4912">
        <v>9</v>
      </c>
      <c r="Q4912" t="s">
        <v>7880</v>
      </c>
    </row>
    <row r="4913" spans="1:17" x14ac:dyDescent="0.25">
      <c r="A4913" t="s">
        <v>5859</v>
      </c>
      <c r="B4913" s="1">
        <v>41555</v>
      </c>
      <c r="C4913" t="s">
        <v>1131</v>
      </c>
      <c r="D4913" t="s">
        <v>28</v>
      </c>
      <c r="E4913" t="s">
        <v>29</v>
      </c>
      <c r="F4913" t="s">
        <v>2792</v>
      </c>
      <c r="G4913" t="s">
        <v>20</v>
      </c>
      <c r="H4913" t="s">
        <v>31</v>
      </c>
      <c r="I4913" t="s">
        <v>32</v>
      </c>
      <c r="J4913" t="s">
        <v>107</v>
      </c>
      <c r="K4913" t="s">
        <v>136</v>
      </c>
      <c r="L4913" t="s">
        <v>3925</v>
      </c>
      <c r="M4913" s="2">
        <v>0</v>
      </c>
      <c r="N4913" s="3">
        <v>164</v>
      </c>
      <c r="O4913" s="3">
        <v>31</v>
      </c>
      <c r="P4913">
        <v>2</v>
      </c>
      <c r="Q4913" t="s">
        <v>7881</v>
      </c>
    </row>
    <row r="4914" spans="1:17" x14ac:dyDescent="0.25">
      <c r="A4914" t="s">
        <v>5860</v>
      </c>
      <c r="B4914" s="1">
        <v>41556</v>
      </c>
      <c r="C4914" t="s">
        <v>416</v>
      </c>
      <c r="D4914" t="s">
        <v>237</v>
      </c>
      <c r="E4914" t="s">
        <v>899</v>
      </c>
      <c r="F4914" t="s">
        <v>899</v>
      </c>
      <c r="G4914" t="s">
        <v>76</v>
      </c>
      <c r="H4914" t="s">
        <v>31</v>
      </c>
      <c r="I4914" t="s">
        <v>54</v>
      </c>
      <c r="J4914" t="s">
        <v>24</v>
      </c>
      <c r="K4914" t="s">
        <v>43</v>
      </c>
      <c r="L4914" t="s">
        <v>711</v>
      </c>
      <c r="M4914" s="2">
        <v>0.5</v>
      </c>
      <c r="N4914" s="3">
        <v>27</v>
      </c>
      <c r="O4914" s="3">
        <v>-23</v>
      </c>
      <c r="P4914">
        <v>3</v>
      </c>
      <c r="Q4914" t="s">
        <v>7881</v>
      </c>
    </row>
    <row r="4915" spans="1:17" x14ac:dyDescent="0.25">
      <c r="A4915" t="s">
        <v>5860</v>
      </c>
      <c r="B4915" s="1">
        <v>41556</v>
      </c>
      <c r="C4915" t="s">
        <v>416</v>
      </c>
      <c r="D4915" t="s">
        <v>237</v>
      </c>
      <c r="E4915" t="s">
        <v>899</v>
      </c>
      <c r="F4915" t="s">
        <v>899</v>
      </c>
      <c r="G4915" t="s">
        <v>76</v>
      </c>
      <c r="H4915" t="s">
        <v>31</v>
      </c>
      <c r="I4915" t="s">
        <v>54</v>
      </c>
      <c r="J4915" t="s">
        <v>24</v>
      </c>
      <c r="K4915" t="s">
        <v>63</v>
      </c>
      <c r="L4915" t="s">
        <v>1486</v>
      </c>
      <c r="M4915" s="2">
        <v>0.5</v>
      </c>
      <c r="N4915" s="3">
        <v>14</v>
      </c>
      <c r="O4915" s="3">
        <v>-11</v>
      </c>
      <c r="P4915">
        <v>2</v>
      </c>
      <c r="Q4915" t="s">
        <v>7880</v>
      </c>
    </row>
    <row r="4916" spans="1:17" x14ac:dyDescent="0.25">
      <c r="A4916" t="s">
        <v>5860</v>
      </c>
      <c r="B4916" s="1">
        <v>41556</v>
      </c>
      <c r="C4916" t="s">
        <v>416</v>
      </c>
      <c r="D4916" t="s">
        <v>237</v>
      </c>
      <c r="E4916" t="s">
        <v>899</v>
      </c>
      <c r="F4916" t="s">
        <v>899</v>
      </c>
      <c r="G4916" t="s">
        <v>76</v>
      </c>
      <c r="H4916" t="s">
        <v>31</v>
      </c>
      <c r="I4916" t="s">
        <v>54</v>
      </c>
      <c r="J4916" t="s">
        <v>107</v>
      </c>
      <c r="K4916" t="s">
        <v>108</v>
      </c>
      <c r="L4916" t="s">
        <v>3562</v>
      </c>
      <c r="M4916" s="2">
        <v>0.5</v>
      </c>
      <c r="N4916" s="3">
        <v>468</v>
      </c>
      <c r="O4916" s="3">
        <v>-281</v>
      </c>
      <c r="P4916">
        <v>3</v>
      </c>
      <c r="Q4916" t="s">
        <v>7880</v>
      </c>
    </row>
    <row r="4917" spans="1:17" x14ac:dyDescent="0.25">
      <c r="A4917" t="s">
        <v>5861</v>
      </c>
      <c r="B4917" s="1">
        <v>41556</v>
      </c>
      <c r="C4917" t="s">
        <v>1438</v>
      </c>
      <c r="D4917" t="s">
        <v>28</v>
      </c>
      <c r="E4917" t="s">
        <v>29</v>
      </c>
      <c r="F4917" t="s">
        <v>3662</v>
      </c>
      <c r="G4917" t="s">
        <v>20</v>
      </c>
      <c r="H4917" t="s">
        <v>31</v>
      </c>
      <c r="I4917" t="s">
        <v>32</v>
      </c>
      <c r="J4917" t="s">
        <v>34</v>
      </c>
      <c r="K4917" t="s">
        <v>35</v>
      </c>
      <c r="L4917" t="s">
        <v>4189</v>
      </c>
      <c r="M4917" s="2">
        <v>0</v>
      </c>
      <c r="N4917" s="3">
        <v>394</v>
      </c>
      <c r="O4917" s="3">
        <v>146</v>
      </c>
      <c r="P4917">
        <v>2</v>
      </c>
      <c r="Q4917" t="s">
        <v>7880</v>
      </c>
    </row>
    <row r="4918" spans="1:17" x14ac:dyDescent="0.25">
      <c r="A4918" t="s">
        <v>5861</v>
      </c>
      <c r="B4918" s="1">
        <v>41556</v>
      </c>
      <c r="C4918" t="s">
        <v>1438</v>
      </c>
      <c r="D4918" t="s">
        <v>28</v>
      </c>
      <c r="E4918" t="s">
        <v>29</v>
      </c>
      <c r="F4918" t="s">
        <v>3662</v>
      </c>
      <c r="G4918" t="s">
        <v>20</v>
      </c>
      <c r="H4918" t="s">
        <v>31</v>
      </c>
      <c r="I4918" t="s">
        <v>32</v>
      </c>
      <c r="J4918" t="s">
        <v>24</v>
      </c>
      <c r="K4918" t="s">
        <v>43</v>
      </c>
      <c r="L4918" t="s">
        <v>503</v>
      </c>
      <c r="M4918" s="2">
        <v>0</v>
      </c>
      <c r="N4918" s="3">
        <v>292</v>
      </c>
      <c r="O4918" s="3">
        <v>137</v>
      </c>
      <c r="P4918">
        <v>6</v>
      </c>
      <c r="Q4918" t="s">
        <v>7880</v>
      </c>
    </row>
    <row r="4919" spans="1:17" x14ac:dyDescent="0.25">
      <c r="A4919" t="s">
        <v>5862</v>
      </c>
      <c r="B4919" s="1">
        <v>41557</v>
      </c>
      <c r="C4919" t="s">
        <v>4852</v>
      </c>
      <c r="D4919" t="s">
        <v>28</v>
      </c>
      <c r="E4919" t="s">
        <v>29</v>
      </c>
      <c r="F4919" t="s">
        <v>5863</v>
      </c>
      <c r="G4919" t="s">
        <v>20</v>
      </c>
      <c r="H4919" t="s">
        <v>21</v>
      </c>
      <c r="I4919" t="s">
        <v>22</v>
      </c>
      <c r="J4919" t="s">
        <v>34</v>
      </c>
      <c r="K4919" t="s">
        <v>35</v>
      </c>
      <c r="L4919" t="s">
        <v>2109</v>
      </c>
      <c r="M4919" s="2">
        <v>0</v>
      </c>
      <c r="N4919" s="3">
        <v>369</v>
      </c>
      <c r="O4919" s="3">
        <v>140</v>
      </c>
      <c r="P4919">
        <v>3</v>
      </c>
      <c r="Q4919" t="s">
        <v>7881</v>
      </c>
    </row>
    <row r="4920" spans="1:17" x14ac:dyDescent="0.25">
      <c r="A4920" t="s">
        <v>5864</v>
      </c>
      <c r="B4920" s="1">
        <v>41557</v>
      </c>
      <c r="C4920" t="s">
        <v>990</v>
      </c>
      <c r="D4920" t="s">
        <v>38</v>
      </c>
      <c r="E4920" t="s">
        <v>39</v>
      </c>
      <c r="F4920" t="s">
        <v>5865</v>
      </c>
      <c r="G4920" t="s">
        <v>41</v>
      </c>
      <c r="H4920" t="s">
        <v>31</v>
      </c>
      <c r="I4920" t="s">
        <v>32</v>
      </c>
      <c r="J4920" t="s">
        <v>107</v>
      </c>
      <c r="K4920" t="s">
        <v>147</v>
      </c>
      <c r="L4920" t="s">
        <v>5866</v>
      </c>
      <c r="M4920" s="2">
        <v>0.15</v>
      </c>
      <c r="N4920" s="3">
        <v>289</v>
      </c>
      <c r="O4920" s="3">
        <v>116</v>
      </c>
      <c r="P4920">
        <v>2</v>
      </c>
      <c r="Q4920" t="s">
        <v>7880</v>
      </c>
    </row>
    <row r="4921" spans="1:17" x14ac:dyDescent="0.25">
      <c r="A4921" t="s">
        <v>5867</v>
      </c>
      <c r="B4921" s="1">
        <v>41557</v>
      </c>
      <c r="C4921" t="s">
        <v>2954</v>
      </c>
      <c r="D4921" t="s">
        <v>73</v>
      </c>
      <c r="E4921" t="s">
        <v>166</v>
      </c>
      <c r="F4921" t="s">
        <v>394</v>
      </c>
      <c r="G4921" t="s">
        <v>76</v>
      </c>
      <c r="H4921" t="s">
        <v>47</v>
      </c>
      <c r="I4921" t="s">
        <v>22</v>
      </c>
      <c r="J4921" t="s">
        <v>107</v>
      </c>
      <c r="K4921" t="s">
        <v>108</v>
      </c>
      <c r="L4921" t="s">
        <v>4174</v>
      </c>
      <c r="M4921" s="2">
        <v>0.4</v>
      </c>
      <c r="N4921" s="3">
        <v>714</v>
      </c>
      <c r="O4921" s="3">
        <v>-309</v>
      </c>
      <c r="P4921">
        <v>7</v>
      </c>
      <c r="Q4921" t="s">
        <v>7880</v>
      </c>
    </row>
    <row r="4922" spans="1:17" x14ac:dyDescent="0.25">
      <c r="A4922" t="s">
        <v>5868</v>
      </c>
      <c r="B4922" s="1">
        <v>41558</v>
      </c>
      <c r="C4922" t="s">
        <v>1957</v>
      </c>
      <c r="D4922" t="s">
        <v>28</v>
      </c>
      <c r="E4922" t="s">
        <v>29</v>
      </c>
      <c r="F4922" t="s">
        <v>5806</v>
      </c>
      <c r="G4922" t="s">
        <v>20</v>
      </c>
      <c r="H4922" t="s">
        <v>31</v>
      </c>
      <c r="I4922" t="s">
        <v>22</v>
      </c>
      <c r="J4922" t="s">
        <v>34</v>
      </c>
      <c r="K4922" t="s">
        <v>97</v>
      </c>
      <c r="L4922" t="s">
        <v>2947</v>
      </c>
      <c r="M4922" s="2">
        <v>0</v>
      </c>
      <c r="N4922" s="3">
        <v>947</v>
      </c>
      <c r="O4922" s="3">
        <v>275</v>
      </c>
      <c r="P4922">
        <v>2</v>
      </c>
      <c r="Q4922" t="s">
        <v>7880</v>
      </c>
    </row>
    <row r="4923" spans="1:17" x14ac:dyDescent="0.25">
      <c r="A4923" t="s">
        <v>5868</v>
      </c>
      <c r="B4923" s="1">
        <v>41558</v>
      </c>
      <c r="C4923" t="s">
        <v>1957</v>
      </c>
      <c r="D4923" t="s">
        <v>28</v>
      </c>
      <c r="E4923" t="s">
        <v>29</v>
      </c>
      <c r="F4923" t="s">
        <v>5806</v>
      </c>
      <c r="G4923" t="s">
        <v>20</v>
      </c>
      <c r="H4923" t="s">
        <v>31</v>
      </c>
      <c r="I4923" t="s">
        <v>22</v>
      </c>
      <c r="J4923" t="s">
        <v>24</v>
      </c>
      <c r="K4923" t="s">
        <v>169</v>
      </c>
      <c r="L4923" t="s">
        <v>5724</v>
      </c>
      <c r="M4923" s="2">
        <v>0</v>
      </c>
      <c r="N4923" s="3">
        <v>102</v>
      </c>
      <c r="O4923" s="3">
        <v>5</v>
      </c>
      <c r="P4923">
        <v>2</v>
      </c>
      <c r="Q4923" t="s">
        <v>7881</v>
      </c>
    </row>
    <row r="4924" spans="1:17" x14ac:dyDescent="0.25">
      <c r="A4924" t="s">
        <v>5868</v>
      </c>
      <c r="B4924" s="1">
        <v>41558</v>
      </c>
      <c r="C4924" t="s">
        <v>1957</v>
      </c>
      <c r="D4924" t="s">
        <v>28</v>
      </c>
      <c r="E4924" t="s">
        <v>29</v>
      </c>
      <c r="F4924" t="s">
        <v>5806</v>
      </c>
      <c r="G4924" t="s">
        <v>20</v>
      </c>
      <c r="H4924" t="s">
        <v>31</v>
      </c>
      <c r="I4924" t="s">
        <v>22</v>
      </c>
      <c r="J4924" t="s">
        <v>24</v>
      </c>
      <c r="K4924" t="s">
        <v>50</v>
      </c>
      <c r="L4924" t="s">
        <v>849</v>
      </c>
      <c r="M4924" s="2">
        <v>0</v>
      </c>
      <c r="N4924" s="3">
        <v>396</v>
      </c>
      <c r="O4924" s="3">
        <v>194</v>
      </c>
      <c r="P4924">
        <v>2</v>
      </c>
      <c r="Q4924" t="s">
        <v>7880</v>
      </c>
    </row>
    <row r="4925" spans="1:17" x14ac:dyDescent="0.25">
      <c r="A4925" t="s">
        <v>5869</v>
      </c>
      <c r="B4925" s="1">
        <v>41558</v>
      </c>
      <c r="C4925" t="s">
        <v>804</v>
      </c>
      <c r="D4925" t="s">
        <v>101</v>
      </c>
      <c r="E4925" t="s">
        <v>183</v>
      </c>
      <c r="F4925" t="s">
        <v>3004</v>
      </c>
      <c r="G4925" t="s">
        <v>41</v>
      </c>
      <c r="H4925" t="s">
        <v>47</v>
      </c>
      <c r="I4925" t="s">
        <v>32</v>
      </c>
      <c r="J4925" t="s">
        <v>34</v>
      </c>
      <c r="K4925" t="s">
        <v>218</v>
      </c>
      <c r="L4925" t="s">
        <v>2853</v>
      </c>
      <c r="M4925" s="2">
        <v>0</v>
      </c>
      <c r="N4925" s="3">
        <v>67</v>
      </c>
      <c r="O4925" s="3">
        <v>0</v>
      </c>
      <c r="P4925">
        <v>3</v>
      </c>
      <c r="Q4925" t="s">
        <v>7881</v>
      </c>
    </row>
    <row r="4926" spans="1:17" x14ac:dyDescent="0.25">
      <c r="A4926" t="s">
        <v>5869</v>
      </c>
      <c r="B4926" s="1">
        <v>41558</v>
      </c>
      <c r="C4926" t="s">
        <v>804</v>
      </c>
      <c r="D4926" t="s">
        <v>101</v>
      </c>
      <c r="E4926" t="s">
        <v>183</v>
      </c>
      <c r="F4926" t="s">
        <v>3004</v>
      </c>
      <c r="G4926" t="s">
        <v>41</v>
      </c>
      <c r="H4926" t="s">
        <v>47</v>
      </c>
      <c r="I4926" t="s">
        <v>32</v>
      </c>
      <c r="J4926" t="s">
        <v>34</v>
      </c>
      <c r="K4926" t="s">
        <v>89</v>
      </c>
      <c r="L4926" t="s">
        <v>2348</v>
      </c>
      <c r="M4926" s="2">
        <v>0.35</v>
      </c>
      <c r="N4926" s="3">
        <v>197</v>
      </c>
      <c r="O4926" s="3">
        <v>-30</v>
      </c>
      <c r="P4926">
        <v>1</v>
      </c>
      <c r="Q4926" t="s">
        <v>7880</v>
      </c>
    </row>
    <row r="4927" spans="1:17" x14ac:dyDescent="0.25">
      <c r="A4927" t="s">
        <v>5870</v>
      </c>
      <c r="B4927" s="1">
        <v>41558</v>
      </c>
      <c r="C4927" t="s">
        <v>5246</v>
      </c>
      <c r="D4927" t="s">
        <v>338</v>
      </c>
      <c r="E4927" t="s">
        <v>5767</v>
      </c>
      <c r="F4927" t="s">
        <v>5768</v>
      </c>
      <c r="G4927" t="s">
        <v>41</v>
      </c>
      <c r="H4927" t="s">
        <v>31</v>
      </c>
      <c r="I4927" t="s">
        <v>32</v>
      </c>
      <c r="J4927" t="s">
        <v>24</v>
      </c>
      <c r="K4927" t="s">
        <v>91</v>
      </c>
      <c r="L4927" t="s">
        <v>3614</v>
      </c>
      <c r="M4927" s="2">
        <v>0</v>
      </c>
      <c r="N4927" s="3">
        <v>32</v>
      </c>
      <c r="O4927" s="3">
        <v>2</v>
      </c>
      <c r="P4927">
        <v>3</v>
      </c>
      <c r="Q4927" t="s">
        <v>7881</v>
      </c>
    </row>
    <row r="4928" spans="1:17" x14ac:dyDescent="0.25">
      <c r="A4928" t="s">
        <v>5871</v>
      </c>
      <c r="B4928" s="1">
        <v>41558</v>
      </c>
      <c r="C4928" t="s">
        <v>2837</v>
      </c>
      <c r="D4928" t="s">
        <v>73</v>
      </c>
      <c r="E4928" t="s">
        <v>534</v>
      </c>
      <c r="F4928" t="s">
        <v>3773</v>
      </c>
      <c r="G4928" t="s">
        <v>76</v>
      </c>
      <c r="H4928" t="s">
        <v>21</v>
      </c>
      <c r="I4928" t="s">
        <v>32</v>
      </c>
      <c r="J4928" t="s">
        <v>24</v>
      </c>
      <c r="K4928" t="s">
        <v>50</v>
      </c>
      <c r="L4928" t="s">
        <v>2548</v>
      </c>
      <c r="M4928" s="2">
        <v>0.4</v>
      </c>
      <c r="N4928" s="3">
        <v>37</v>
      </c>
      <c r="O4928" s="3">
        <v>-6</v>
      </c>
      <c r="P4928">
        <v>1</v>
      </c>
      <c r="Q4928" t="s">
        <v>7881</v>
      </c>
    </row>
    <row r="4929" spans="1:17" x14ac:dyDescent="0.25">
      <c r="A4929" t="s">
        <v>5872</v>
      </c>
      <c r="B4929" s="1">
        <v>41558</v>
      </c>
      <c r="C4929" t="s">
        <v>279</v>
      </c>
      <c r="D4929" t="s">
        <v>38</v>
      </c>
      <c r="E4929" t="s">
        <v>178</v>
      </c>
      <c r="F4929" t="s">
        <v>1841</v>
      </c>
      <c r="G4929" t="s">
        <v>41</v>
      </c>
      <c r="H4929" t="s">
        <v>31</v>
      </c>
      <c r="I4929" t="s">
        <v>32</v>
      </c>
      <c r="J4929" t="s">
        <v>107</v>
      </c>
      <c r="K4929" t="s">
        <v>186</v>
      </c>
      <c r="L4929" t="s">
        <v>2387</v>
      </c>
      <c r="M4929" s="2">
        <v>0</v>
      </c>
      <c r="N4929" s="3">
        <v>1554</v>
      </c>
      <c r="O4929" s="3">
        <v>730</v>
      </c>
      <c r="P4929">
        <v>6</v>
      </c>
      <c r="Q4929" t="s">
        <v>7880</v>
      </c>
    </row>
    <row r="4930" spans="1:17" x14ac:dyDescent="0.25">
      <c r="A4930" t="s">
        <v>5872</v>
      </c>
      <c r="B4930" s="1">
        <v>41558</v>
      </c>
      <c r="C4930" t="s">
        <v>279</v>
      </c>
      <c r="D4930" t="s">
        <v>38</v>
      </c>
      <c r="E4930" t="s">
        <v>178</v>
      </c>
      <c r="F4930" t="s">
        <v>1841</v>
      </c>
      <c r="G4930" t="s">
        <v>41</v>
      </c>
      <c r="H4930" t="s">
        <v>31</v>
      </c>
      <c r="I4930" t="s">
        <v>32</v>
      </c>
      <c r="J4930" t="s">
        <v>107</v>
      </c>
      <c r="K4930" t="s">
        <v>136</v>
      </c>
      <c r="L4930" t="s">
        <v>5090</v>
      </c>
      <c r="M4930" s="2">
        <v>0.15</v>
      </c>
      <c r="N4930" s="3">
        <v>113</v>
      </c>
      <c r="O4930" s="3">
        <v>39</v>
      </c>
      <c r="P4930">
        <v>2</v>
      </c>
      <c r="Q4930" t="s">
        <v>7881</v>
      </c>
    </row>
    <row r="4931" spans="1:17" x14ac:dyDescent="0.25">
      <c r="A4931" t="s">
        <v>5872</v>
      </c>
      <c r="B4931" s="1">
        <v>41558</v>
      </c>
      <c r="C4931" t="s">
        <v>279</v>
      </c>
      <c r="D4931" t="s">
        <v>38</v>
      </c>
      <c r="E4931" t="s">
        <v>178</v>
      </c>
      <c r="F4931" t="s">
        <v>1841</v>
      </c>
      <c r="G4931" t="s">
        <v>41</v>
      </c>
      <c r="H4931" t="s">
        <v>31</v>
      </c>
      <c r="I4931" t="s">
        <v>32</v>
      </c>
      <c r="J4931" t="s">
        <v>107</v>
      </c>
      <c r="K4931" t="s">
        <v>136</v>
      </c>
      <c r="L4931" t="s">
        <v>5873</v>
      </c>
      <c r="M4931" s="2">
        <v>0.15</v>
      </c>
      <c r="N4931" s="3">
        <v>190</v>
      </c>
      <c r="O4931" s="3">
        <v>-29</v>
      </c>
      <c r="P4931">
        <v>3</v>
      </c>
      <c r="Q4931" t="s">
        <v>7880</v>
      </c>
    </row>
    <row r="4932" spans="1:17" x14ac:dyDescent="0.25">
      <c r="A4932" t="s">
        <v>5874</v>
      </c>
      <c r="B4932" s="1">
        <v>41559</v>
      </c>
      <c r="C4932" t="s">
        <v>1541</v>
      </c>
      <c r="D4932" t="s">
        <v>86</v>
      </c>
      <c r="E4932" t="s">
        <v>156</v>
      </c>
      <c r="F4932" t="s">
        <v>1576</v>
      </c>
      <c r="G4932" t="s">
        <v>76</v>
      </c>
      <c r="H4932" t="s">
        <v>31</v>
      </c>
      <c r="I4932" t="s">
        <v>95</v>
      </c>
      <c r="J4932" t="s">
        <v>107</v>
      </c>
      <c r="K4932" t="s">
        <v>186</v>
      </c>
      <c r="L4932" t="s">
        <v>4807</v>
      </c>
      <c r="M4932" s="2">
        <v>0</v>
      </c>
      <c r="N4932" s="3">
        <v>1550</v>
      </c>
      <c r="O4932" s="3">
        <v>139</v>
      </c>
      <c r="P4932">
        <v>6</v>
      </c>
      <c r="Q4932" t="s">
        <v>7880</v>
      </c>
    </row>
    <row r="4933" spans="1:17" x14ac:dyDescent="0.25">
      <c r="A4933" t="s">
        <v>5875</v>
      </c>
      <c r="B4933" s="1">
        <v>41559</v>
      </c>
      <c r="C4933" t="s">
        <v>2446</v>
      </c>
      <c r="D4933" t="s">
        <v>237</v>
      </c>
      <c r="E4933" t="s">
        <v>899</v>
      </c>
      <c r="F4933" t="s">
        <v>899</v>
      </c>
      <c r="G4933" t="s">
        <v>76</v>
      </c>
      <c r="H4933" t="s">
        <v>31</v>
      </c>
      <c r="I4933" t="s">
        <v>32</v>
      </c>
      <c r="J4933" t="s">
        <v>24</v>
      </c>
      <c r="K4933" t="s">
        <v>78</v>
      </c>
      <c r="L4933" t="s">
        <v>105</v>
      </c>
      <c r="M4933" s="2">
        <v>0.5</v>
      </c>
      <c r="N4933" s="3">
        <v>18</v>
      </c>
      <c r="O4933" s="3">
        <v>-11</v>
      </c>
      <c r="P4933">
        <v>4</v>
      </c>
      <c r="Q4933" t="s">
        <v>7881</v>
      </c>
    </row>
    <row r="4934" spans="1:17" x14ac:dyDescent="0.25">
      <c r="A4934" t="s">
        <v>5876</v>
      </c>
      <c r="B4934" s="1">
        <v>41559</v>
      </c>
      <c r="C4934" t="s">
        <v>4160</v>
      </c>
      <c r="D4934" t="s">
        <v>86</v>
      </c>
      <c r="E4934" t="s">
        <v>965</v>
      </c>
      <c r="F4934" t="s">
        <v>5877</v>
      </c>
      <c r="G4934" t="s">
        <v>76</v>
      </c>
      <c r="H4934" t="s">
        <v>21</v>
      </c>
      <c r="I4934" t="s">
        <v>32</v>
      </c>
      <c r="J4934" t="s">
        <v>24</v>
      </c>
      <c r="K4934" t="s">
        <v>50</v>
      </c>
      <c r="L4934" t="s">
        <v>1842</v>
      </c>
      <c r="M4934" s="2">
        <v>0.1</v>
      </c>
      <c r="N4934" s="3">
        <v>51</v>
      </c>
      <c r="O4934" s="3">
        <v>20</v>
      </c>
      <c r="P4934">
        <v>3</v>
      </c>
      <c r="Q4934" t="s">
        <v>7880</v>
      </c>
    </row>
    <row r="4935" spans="1:17" x14ac:dyDescent="0.25">
      <c r="A4935" t="s">
        <v>5878</v>
      </c>
      <c r="B4935" s="1">
        <v>41561</v>
      </c>
      <c r="C4935" t="s">
        <v>5808</v>
      </c>
      <c r="D4935" t="s">
        <v>189</v>
      </c>
      <c r="E4935" t="s">
        <v>835</v>
      </c>
      <c r="F4935" t="s">
        <v>835</v>
      </c>
      <c r="G4935" t="s">
        <v>41</v>
      </c>
      <c r="H4935" t="s">
        <v>31</v>
      </c>
      <c r="I4935" t="s">
        <v>32</v>
      </c>
      <c r="J4935" t="s">
        <v>24</v>
      </c>
      <c r="K4935" t="s">
        <v>141</v>
      </c>
      <c r="L4935" t="s">
        <v>1292</v>
      </c>
      <c r="M4935" s="2">
        <v>0</v>
      </c>
      <c r="N4935" s="3">
        <v>170</v>
      </c>
      <c r="O4935" s="3">
        <v>51</v>
      </c>
      <c r="P4935">
        <v>2</v>
      </c>
      <c r="Q4935" t="s">
        <v>7880</v>
      </c>
    </row>
    <row r="4936" spans="1:17" x14ac:dyDescent="0.25">
      <c r="A4936" t="s">
        <v>5878</v>
      </c>
      <c r="B4936" s="1">
        <v>41561</v>
      </c>
      <c r="C4936" t="s">
        <v>5808</v>
      </c>
      <c r="D4936" t="s">
        <v>189</v>
      </c>
      <c r="E4936" t="s">
        <v>835</v>
      </c>
      <c r="F4936" t="s">
        <v>835</v>
      </c>
      <c r="G4936" t="s">
        <v>41</v>
      </c>
      <c r="H4936" t="s">
        <v>31</v>
      </c>
      <c r="I4936" t="s">
        <v>32</v>
      </c>
      <c r="J4936" t="s">
        <v>24</v>
      </c>
      <c r="K4936" t="s">
        <v>25</v>
      </c>
      <c r="L4936" t="s">
        <v>258</v>
      </c>
      <c r="M4936" s="2">
        <v>0</v>
      </c>
      <c r="N4936" s="3">
        <v>237</v>
      </c>
      <c r="O4936" s="3">
        <v>47</v>
      </c>
      <c r="P4936">
        <v>9</v>
      </c>
      <c r="Q4936" t="s">
        <v>7881</v>
      </c>
    </row>
    <row r="4937" spans="1:17" x14ac:dyDescent="0.25">
      <c r="A4937" t="s">
        <v>5879</v>
      </c>
      <c r="B4937" s="1">
        <v>41561</v>
      </c>
      <c r="C4937" t="s">
        <v>3787</v>
      </c>
      <c r="D4937" t="s">
        <v>86</v>
      </c>
      <c r="E4937" t="s">
        <v>156</v>
      </c>
      <c r="F4937" t="s">
        <v>1576</v>
      </c>
      <c r="G4937" t="s">
        <v>76</v>
      </c>
      <c r="H4937" t="s">
        <v>31</v>
      </c>
      <c r="I4937" t="s">
        <v>22</v>
      </c>
      <c r="J4937" t="s">
        <v>24</v>
      </c>
      <c r="K4937" t="s">
        <v>25</v>
      </c>
      <c r="L4937" t="s">
        <v>1192</v>
      </c>
      <c r="M4937" s="2">
        <v>0</v>
      </c>
      <c r="N4937" s="3">
        <v>84</v>
      </c>
      <c r="O4937" s="3">
        <v>41</v>
      </c>
      <c r="P4937">
        <v>3</v>
      </c>
      <c r="Q4937" t="s">
        <v>7880</v>
      </c>
    </row>
    <row r="4938" spans="1:17" x14ac:dyDescent="0.25">
      <c r="A4938" t="s">
        <v>5880</v>
      </c>
      <c r="B4938" s="1">
        <v>41561</v>
      </c>
      <c r="C4938" t="s">
        <v>937</v>
      </c>
      <c r="D4938" t="s">
        <v>73</v>
      </c>
      <c r="E4938" t="s">
        <v>207</v>
      </c>
      <c r="F4938" t="s">
        <v>3667</v>
      </c>
      <c r="G4938" t="s">
        <v>76</v>
      </c>
      <c r="H4938" t="s">
        <v>21</v>
      </c>
      <c r="I4938" t="s">
        <v>32</v>
      </c>
      <c r="J4938" t="s">
        <v>24</v>
      </c>
      <c r="K4938" t="s">
        <v>50</v>
      </c>
      <c r="L4938" t="s">
        <v>3571</v>
      </c>
      <c r="M4938" s="2">
        <v>0.4</v>
      </c>
      <c r="N4938" s="3">
        <v>50</v>
      </c>
      <c r="O4938" s="3">
        <v>-12</v>
      </c>
      <c r="P4938">
        <v>5</v>
      </c>
      <c r="Q4938" t="s">
        <v>7881</v>
      </c>
    </row>
    <row r="4939" spans="1:17" x14ac:dyDescent="0.25">
      <c r="A4939" t="s">
        <v>5881</v>
      </c>
      <c r="B4939" s="1">
        <v>41562</v>
      </c>
      <c r="C4939" t="s">
        <v>3361</v>
      </c>
      <c r="D4939" t="s">
        <v>38</v>
      </c>
      <c r="E4939" t="s">
        <v>178</v>
      </c>
      <c r="F4939" t="s">
        <v>3471</v>
      </c>
      <c r="G4939" t="s">
        <v>41</v>
      </c>
      <c r="H4939" t="s">
        <v>47</v>
      </c>
      <c r="I4939" t="s">
        <v>22</v>
      </c>
      <c r="J4939" t="s">
        <v>34</v>
      </c>
      <c r="K4939" t="s">
        <v>97</v>
      </c>
      <c r="L4939" t="s">
        <v>5882</v>
      </c>
      <c r="M4939" s="2">
        <v>0.1</v>
      </c>
      <c r="N4939" s="3">
        <v>410</v>
      </c>
      <c r="O4939" s="3">
        <v>14</v>
      </c>
      <c r="P4939">
        <v>1</v>
      </c>
      <c r="Q4939" t="s">
        <v>7881</v>
      </c>
    </row>
    <row r="4940" spans="1:17" x14ac:dyDescent="0.25">
      <c r="A4940" t="s">
        <v>5883</v>
      </c>
      <c r="B4940" s="1">
        <v>41562</v>
      </c>
      <c r="C4940" t="s">
        <v>2972</v>
      </c>
      <c r="D4940" t="s">
        <v>101</v>
      </c>
      <c r="E4940" t="s">
        <v>743</v>
      </c>
      <c r="F4940" t="s">
        <v>743</v>
      </c>
      <c r="G4940" t="s">
        <v>41</v>
      </c>
      <c r="H4940" t="s">
        <v>31</v>
      </c>
      <c r="I4940" t="s">
        <v>32</v>
      </c>
      <c r="J4940" t="s">
        <v>34</v>
      </c>
      <c r="K4940" t="s">
        <v>97</v>
      </c>
      <c r="L4940" t="s">
        <v>4426</v>
      </c>
      <c r="M4940" s="2">
        <v>0.1</v>
      </c>
      <c r="N4940" s="3">
        <v>299</v>
      </c>
      <c r="O4940" s="3">
        <v>10</v>
      </c>
      <c r="P4940">
        <v>2</v>
      </c>
      <c r="Q4940" t="s">
        <v>7881</v>
      </c>
    </row>
    <row r="4941" spans="1:17" x14ac:dyDescent="0.25">
      <c r="A4941" t="s">
        <v>5883</v>
      </c>
      <c r="B4941" s="1">
        <v>41562</v>
      </c>
      <c r="C4941" t="s">
        <v>2972</v>
      </c>
      <c r="D4941" t="s">
        <v>101</v>
      </c>
      <c r="E4941" t="s">
        <v>743</v>
      </c>
      <c r="F4941" t="s">
        <v>743</v>
      </c>
      <c r="G4941" t="s">
        <v>41</v>
      </c>
      <c r="H4941" t="s">
        <v>31</v>
      </c>
      <c r="I4941" t="s">
        <v>32</v>
      </c>
      <c r="J4941" t="s">
        <v>34</v>
      </c>
      <c r="K4941" t="s">
        <v>218</v>
      </c>
      <c r="L4941" t="s">
        <v>5884</v>
      </c>
      <c r="M4941" s="2">
        <v>0</v>
      </c>
      <c r="N4941" s="3">
        <v>86</v>
      </c>
      <c r="O4941" s="3">
        <v>18</v>
      </c>
      <c r="P4941">
        <v>3</v>
      </c>
      <c r="Q4941" t="s">
        <v>7880</v>
      </c>
    </row>
    <row r="4942" spans="1:17" x14ac:dyDescent="0.25">
      <c r="A4942" t="s">
        <v>5883</v>
      </c>
      <c r="B4942" s="1">
        <v>41562</v>
      </c>
      <c r="C4942" t="s">
        <v>2972</v>
      </c>
      <c r="D4942" t="s">
        <v>101</v>
      </c>
      <c r="E4942" t="s">
        <v>743</v>
      </c>
      <c r="F4942" t="s">
        <v>743</v>
      </c>
      <c r="G4942" t="s">
        <v>41</v>
      </c>
      <c r="H4942" t="s">
        <v>31</v>
      </c>
      <c r="I4942" t="s">
        <v>32</v>
      </c>
      <c r="J4942" t="s">
        <v>24</v>
      </c>
      <c r="K4942" t="s">
        <v>43</v>
      </c>
      <c r="L4942" t="s">
        <v>1773</v>
      </c>
      <c r="M4942" s="2">
        <v>0</v>
      </c>
      <c r="N4942" s="3">
        <v>170</v>
      </c>
      <c r="O4942" s="3">
        <v>61</v>
      </c>
      <c r="P4942">
        <v>9</v>
      </c>
      <c r="Q4942" t="s">
        <v>7881</v>
      </c>
    </row>
    <row r="4943" spans="1:17" x14ac:dyDescent="0.25">
      <c r="A4943" t="s">
        <v>5883</v>
      </c>
      <c r="B4943" s="1">
        <v>41562</v>
      </c>
      <c r="C4943" t="s">
        <v>2972</v>
      </c>
      <c r="D4943" t="s">
        <v>101</v>
      </c>
      <c r="E4943" t="s">
        <v>743</v>
      </c>
      <c r="F4943" t="s">
        <v>743</v>
      </c>
      <c r="G4943" t="s">
        <v>41</v>
      </c>
      <c r="H4943" t="s">
        <v>31</v>
      </c>
      <c r="I4943" t="s">
        <v>32</v>
      </c>
      <c r="J4943" t="s">
        <v>24</v>
      </c>
      <c r="K4943" t="s">
        <v>43</v>
      </c>
      <c r="L4943" t="s">
        <v>646</v>
      </c>
      <c r="M4943" s="2">
        <v>0</v>
      </c>
      <c r="N4943" s="3">
        <v>45</v>
      </c>
      <c r="O4943" s="3">
        <v>10</v>
      </c>
      <c r="P4943">
        <v>4</v>
      </c>
      <c r="Q4943" t="s">
        <v>7880</v>
      </c>
    </row>
    <row r="4944" spans="1:17" x14ac:dyDescent="0.25">
      <c r="A4944" t="s">
        <v>5883</v>
      </c>
      <c r="B4944" s="1">
        <v>41562</v>
      </c>
      <c r="C4944" t="s">
        <v>2972</v>
      </c>
      <c r="D4944" t="s">
        <v>101</v>
      </c>
      <c r="E4944" t="s">
        <v>743</v>
      </c>
      <c r="F4944" t="s">
        <v>743</v>
      </c>
      <c r="G4944" t="s">
        <v>41</v>
      </c>
      <c r="H4944" t="s">
        <v>31</v>
      </c>
      <c r="I4944" t="s">
        <v>32</v>
      </c>
      <c r="J4944" t="s">
        <v>24</v>
      </c>
      <c r="K4944" t="s">
        <v>145</v>
      </c>
      <c r="L4944" t="s">
        <v>1861</v>
      </c>
      <c r="M4944" s="2">
        <v>0</v>
      </c>
      <c r="N4944" s="3">
        <v>210</v>
      </c>
      <c r="O4944" s="3">
        <v>40</v>
      </c>
      <c r="P4944">
        <v>7</v>
      </c>
      <c r="Q4944" t="s">
        <v>7881</v>
      </c>
    </row>
    <row r="4945" spans="1:17" x14ac:dyDescent="0.25">
      <c r="A4945" t="s">
        <v>5885</v>
      </c>
      <c r="B4945" s="1">
        <v>41563</v>
      </c>
      <c r="C4945" t="s">
        <v>2021</v>
      </c>
      <c r="D4945" t="s">
        <v>119</v>
      </c>
      <c r="E4945" t="s">
        <v>1305</v>
      </c>
      <c r="F4945" t="s">
        <v>5204</v>
      </c>
      <c r="G4945" t="s">
        <v>41</v>
      </c>
      <c r="H4945" t="s">
        <v>47</v>
      </c>
      <c r="I4945" t="s">
        <v>54</v>
      </c>
      <c r="J4945" t="s">
        <v>24</v>
      </c>
      <c r="K4945" t="s">
        <v>91</v>
      </c>
      <c r="L4945" t="s">
        <v>5886</v>
      </c>
      <c r="M4945" s="2">
        <v>0.5</v>
      </c>
      <c r="N4945" s="3">
        <v>15</v>
      </c>
      <c r="O4945" s="3">
        <v>-2</v>
      </c>
      <c r="P4945">
        <v>3</v>
      </c>
      <c r="Q4945" t="s">
        <v>7880</v>
      </c>
    </row>
    <row r="4946" spans="1:17" x14ac:dyDescent="0.25">
      <c r="A4946" t="s">
        <v>5885</v>
      </c>
      <c r="B4946" s="1">
        <v>41563</v>
      </c>
      <c r="C4946" t="s">
        <v>2021</v>
      </c>
      <c r="D4946" t="s">
        <v>119</v>
      </c>
      <c r="E4946" t="s">
        <v>1305</v>
      </c>
      <c r="F4946" t="s">
        <v>5204</v>
      </c>
      <c r="G4946" t="s">
        <v>41</v>
      </c>
      <c r="H4946" t="s">
        <v>47</v>
      </c>
      <c r="I4946" t="s">
        <v>54</v>
      </c>
      <c r="J4946" t="s">
        <v>24</v>
      </c>
      <c r="K4946" t="s">
        <v>50</v>
      </c>
      <c r="L4946" t="s">
        <v>441</v>
      </c>
      <c r="M4946" s="2">
        <v>0.5</v>
      </c>
      <c r="N4946" s="3">
        <v>85</v>
      </c>
      <c r="O4946" s="3">
        <v>-15</v>
      </c>
      <c r="P4946">
        <v>3</v>
      </c>
      <c r="Q4946" t="s">
        <v>7880</v>
      </c>
    </row>
    <row r="4947" spans="1:17" x14ac:dyDescent="0.25">
      <c r="A4947" t="s">
        <v>5887</v>
      </c>
      <c r="B4947" s="1">
        <v>41563</v>
      </c>
      <c r="C4947" t="s">
        <v>1948</v>
      </c>
      <c r="D4947" t="s">
        <v>38</v>
      </c>
      <c r="E4947" t="s">
        <v>178</v>
      </c>
      <c r="F4947" t="s">
        <v>3521</v>
      </c>
      <c r="G4947" t="s">
        <v>41</v>
      </c>
      <c r="H4947" t="s">
        <v>31</v>
      </c>
      <c r="I4947" t="s">
        <v>54</v>
      </c>
      <c r="J4947" t="s">
        <v>107</v>
      </c>
      <c r="K4947" t="s">
        <v>108</v>
      </c>
      <c r="L4947" t="s">
        <v>5408</v>
      </c>
      <c r="M4947" s="2">
        <v>0.15</v>
      </c>
      <c r="N4947" s="3">
        <v>1306</v>
      </c>
      <c r="O4947" s="3">
        <v>107</v>
      </c>
      <c r="P4947">
        <v>6</v>
      </c>
      <c r="Q4947" t="s">
        <v>7880</v>
      </c>
    </row>
    <row r="4948" spans="1:17" x14ac:dyDescent="0.25">
      <c r="A4948" t="s">
        <v>5888</v>
      </c>
      <c r="B4948" s="1">
        <v>41563</v>
      </c>
      <c r="C4948" t="s">
        <v>3331</v>
      </c>
      <c r="D4948" t="s">
        <v>86</v>
      </c>
      <c r="E4948" t="s">
        <v>87</v>
      </c>
      <c r="F4948" t="s">
        <v>4775</v>
      </c>
      <c r="G4948" t="s">
        <v>76</v>
      </c>
      <c r="H4948" t="s">
        <v>47</v>
      </c>
      <c r="I4948" t="s">
        <v>32</v>
      </c>
      <c r="J4948" t="s">
        <v>107</v>
      </c>
      <c r="K4948" t="s">
        <v>186</v>
      </c>
      <c r="L4948" t="s">
        <v>510</v>
      </c>
      <c r="M4948" s="2">
        <v>0</v>
      </c>
      <c r="N4948" s="3">
        <v>1708</v>
      </c>
      <c r="O4948" s="3">
        <v>512</v>
      </c>
      <c r="P4948">
        <v>7</v>
      </c>
      <c r="Q4948" t="s">
        <v>7881</v>
      </c>
    </row>
    <row r="4949" spans="1:17" x14ac:dyDescent="0.25">
      <c r="A4949" t="s">
        <v>5889</v>
      </c>
      <c r="B4949" s="1">
        <v>41564</v>
      </c>
      <c r="C4949" t="s">
        <v>1234</v>
      </c>
      <c r="D4949" t="s">
        <v>28</v>
      </c>
      <c r="E4949" t="s">
        <v>29</v>
      </c>
      <c r="F4949" t="s">
        <v>3764</v>
      </c>
      <c r="G4949" t="s">
        <v>20</v>
      </c>
      <c r="H4949" t="s">
        <v>47</v>
      </c>
      <c r="I4949" t="s">
        <v>22</v>
      </c>
      <c r="J4949" t="s">
        <v>24</v>
      </c>
      <c r="K4949" t="s">
        <v>43</v>
      </c>
      <c r="L4949" t="s">
        <v>446</v>
      </c>
      <c r="M4949" s="2">
        <v>0</v>
      </c>
      <c r="N4949" s="3">
        <v>53</v>
      </c>
      <c r="O4949" s="3">
        <v>15</v>
      </c>
      <c r="P4949">
        <v>2</v>
      </c>
      <c r="Q4949" t="s">
        <v>7881</v>
      </c>
    </row>
    <row r="4950" spans="1:17" x14ac:dyDescent="0.25">
      <c r="A4950" t="s">
        <v>5890</v>
      </c>
      <c r="B4950" s="1">
        <v>41565</v>
      </c>
      <c r="C4950" t="s">
        <v>3331</v>
      </c>
      <c r="D4950" t="s">
        <v>86</v>
      </c>
      <c r="E4950" t="s">
        <v>226</v>
      </c>
      <c r="F4950" t="s">
        <v>226</v>
      </c>
      <c r="G4950" t="s">
        <v>76</v>
      </c>
      <c r="H4950" t="s">
        <v>47</v>
      </c>
      <c r="I4950" t="s">
        <v>95</v>
      </c>
      <c r="J4950" t="s">
        <v>24</v>
      </c>
      <c r="K4950" t="s">
        <v>50</v>
      </c>
      <c r="L4950" t="s">
        <v>404</v>
      </c>
      <c r="M4950" s="2">
        <v>0.1</v>
      </c>
      <c r="N4950" s="3">
        <v>10</v>
      </c>
      <c r="O4950" s="3">
        <v>2</v>
      </c>
      <c r="P4950">
        <v>1</v>
      </c>
      <c r="Q4950" t="s">
        <v>7880</v>
      </c>
    </row>
    <row r="4951" spans="1:17" x14ac:dyDescent="0.25">
      <c r="A4951" t="s">
        <v>5891</v>
      </c>
      <c r="B4951" s="1">
        <v>41565</v>
      </c>
      <c r="C4951" t="s">
        <v>561</v>
      </c>
      <c r="D4951" t="s">
        <v>38</v>
      </c>
      <c r="E4951" t="s">
        <v>59</v>
      </c>
      <c r="F4951" t="s">
        <v>350</v>
      </c>
      <c r="G4951" t="s">
        <v>41</v>
      </c>
      <c r="H4951" t="s">
        <v>31</v>
      </c>
      <c r="I4951" t="s">
        <v>22</v>
      </c>
      <c r="J4951" t="s">
        <v>107</v>
      </c>
      <c r="K4951" t="s">
        <v>147</v>
      </c>
      <c r="L4951" t="s">
        <v>5892</v>
      </c>
      <c r="M4951" s="2">
        <v>0.15</v>
      </c>
      <c r="N4951" s="3">
        <v>632</v>
      </c>
      <c r="O4951" s="3">
        <v>7</v>
      </c>
      <c r="P4951">
        <v>6</v>
      </c>
      <c r="Q4951" t="s">
        <v>7881</v>
      </c>
    </row>
    <row r="4952" spans="1:17" x14ac:dyDescent="0.25">
      <c r="A4952" t="s">
        <v>5891</v>
      </c>
      <c r="B4952" s="1">
        <v>41565</v>
      </c>
      <c r="C4952" t="s">
        <v>561</v>
      </c>
      <c r="D4952" t="s">
        <v>38</v>
      </c>
      <c r="E4952" t="s">
        <v>59</v>
      </c>
      <c r="F4952" t="s">
        <v>350</v>
      </c>
      <c r="G4952" t="s">
        <v>41</v>
      </c>
      <c r="H4952" t="s">
        <v>31</v>
      </c>
      <c r="I4952" t="s">
        <v>22</v>
      </c>
      <c r="J4952" t="s">
        <v>107</v>
      </c>
      <c r="K4952" t="s">
        <v>108</v>
      </c>
      <c r="L4952" t="s">
        <v>4295</v>
      </c>
      <c r="M4952" s="2">
        <v>0.15</v>
      </c>
      <c r="N4952" s="3">
        <v>111</v>
      </c>
      <c r="O4952" s="3">
        <v>27</v>
      </c>
      <c r="P4952">
        <v>3</v>
      </c>
      <c r="Q4952" t="s">
        <v>7881</v>
      </c>
    </row>
    <row r="4953" spans="1:17" x14ac:dyDescent="0.25">
      <c r="A4953" t="s">
        <v>5893</v>
      </c>
      <c r="B4953" s="1">
        <v>41565</v>
      </c>
      <c r="C4953" t="s">
        <v>3753</v>
      </c>
      <c r="D4953" t="s">
        <v>189</v>
      </c>
      <c r="E4953" t="s">
        <v>5462</v>
      </c>
      <c r="F4953" t="s">
        <v>5894</v>
      </c>
      <c r="G4953" t="s">
        <v>41</v>
      </c>
      <c r="H4953" t="s">
        <v>31</v>
      </c>
      <c r="I4953" t="s">
        <v>32</v>
      </c>
      <c r="J4953" t="s">
        <v>24</v>
      </c>
      <c r="K4953" t="s">
        <v>25</v>
      </c>
      <c r="L4953" t="s">
        <v>23</v>
      </c>
      <c r="M4953" s="2">
        <v>0</v>
      </c>
      <c r="N4953" s="3">
        <v>86</v>
      </c>
      <c r="O4953" s="3">
        <v>9</v>
      </c>
      <c r="P4953">
        <v>3</v>
      </c>
      <c r="Q4953" t="s">
        <v>7881</v>
      </c>
    </row>
    <row r="4954" spans="1:17" x14ac:dyDescent="0.25">
      <c r="A4954" t="s">
        <v>5895</v>
      </c>
      <c r="B4954" s="1">
        <v>41565</v>
      </c>
      <c r="C4954" t="s">
        <v>4480</v>
      </c>
      <c r="D4954" t="s">
        <v>86</v>
      </c>
      <c r="E4954" t="s">
        <v>156</v>
      </c>
      <c r="F4954" t="s">
        <v>770</v>
      </c>
      <c r="G4954" t="s">
        <v>76</v>
      </c>
      <c r="H4954" t="s">
        <v>47</v>
      </c>
      <c r="I4954" t="s">
        <v>32</v>
      </c>
      <c r="J4954" t="s">
        <v>24</v>
      </c>
      <c r="K4954" t="s">
        <v>78</v>
      </c>
      <c r="L4954" t="s">
        <v>2878</v>
      </c>
      <c r="M4954" s="2">
        <v>0</v>
      </c>
      <c r="N4954" s="3">
        <v>12</v>
      </c>
      <c r="O4954" s="3">
        <v>1</v>
      </c>
      <c r="P4954">
        <v>3</v>
      </c>
      <c r="Q4954" t="s">
        <v>7880</v>
      </c>
    </row>
    <row r="4955" spans="1:17" x14ac:dyDescent="0.25">
      <c r="A4955" t="s">
        <v>5895</v>
      </c>
      <c r="B4955" s="1">
        <v>41565</v>
      </c>
      <c r="C4955" t="s">
        <v>4480</v>
      </c>
      <c r="D4955" t="s">
        <v>86</v>
      </c>
      <c r="E4955" t="s">
        <v>156</v>
      </c>
      <c r="F4955" t="s">
        <v>770</v>
      </c>
      <c r="G4955" t="s">
        <v>76</v>
      </c>
      <c r="H4955" t="s">
        <v>47</v>
      </c>
      <c r="I4955" t="s">
        <v>32</v>
      </c>
      <c r="J4955" t="s">
        <v>24</v>
      </c>
      <c r="K4955" t="s">
        <v>50</v>
      </c>
      <c r="L4955" t="s">
        <v>3808</v>
      </c>
      <c r="M4955" s="2">
        <v>0.1</v>
      </c>
      <c r="N4955" s="3">
        <v>42</v>
      </c>
      <c r="O4955" s="3">
        <v>5</v>
      </c>
      <c r="P4955">
        <v>2</v>
      </c>
      <c r="Q4955" t="s">
        <v>7880</v>
      </c>
    </row>
    <row r="4956" spans="1:17" x14ac:dyDescent="0.25">
      <c r="A4956" t="s">
        <v>5896</v>
      </c>
      <c r="B4956" s="1">
        <v>41565</v>
      </c>
      <c r="C4956" t="s">
        <v>5166</v>
      </c>
      <c r="D4956" t="s">
        <v>38</v>
      </c>
      <c r="E4956" t="s">
        <v>59</v>
      </c>
      <c r="F4956" t="s">
        <v>350</v>
      </c>
      <c r="G4956" t="s">
        <v>41</v>
      </c>
      <c r="H4956" t="s">
        <v>31</v>
      </c>
      <c r="I4956" t="s">
        <v>32</v>
      </c>
      <c r="J4956" t="s">
        <v>24</v>
      </c>
      <c r="K4956" t="s">
        <v>169</v>
      </c>
      <c r="L4956" t="s">
        <v>4134</v>
      </c>
      <c r="M4956" s="2">
        <v>0</v>
      </c>
      <c r="N4956" s="3">
        <v>73</v>
      </c>
      <c r="O4956" s="3">
        <v>25</v>
      </c>
      <c r="P4956">
        <v>5</v>
      </c>
      <c r="Q4956" t="s">
        <v>7881</v>
      </c>
    </row>
    <row r="4957" spans="1:17" x14ac:dyDescent="0.25">
      <c r="A4957" t="s">
        <v>5897</v>
      </c>
      <c r="B4957" s="1">
        <v>41568</v>
      </c>
      <c r="C4957" t="s">
        <v>2822</v>
      </c>
      <c r="D4957" t="s">
        <v>28</v>
      </c>
      <c r="E4957" t="s">
        <v>29</v>
      </c>
      <c r="F4957" t="s">
        <v>4347</v>
      </c>
      <c r="G4957" t="s">
        <v>20</v>
      </c>
      <c r="H4957" t="s">
        <v>47</v>
      </c>
      <c r="I4957" t="s">
        <v>54</v>
      </c>
      <c r="J4957" t="s">
        <v>107</v>
      </c>
      <c r="K4957" t="s">
        <v>108</v>
      </c>
      <c r="L4957" t="s">
        <v>2932</v>
      </c>
      <c r="M4957" s="2">
        <v>0</v>
      </c>
      <c r="N4957" s="3">
        <v>426</v>
      </c>
      <c r="O4957" s="3">
        <v>4</v>
      </c>
      <c r="P4957">
        <v>5</v>
      </c>
      <c r="Q4957" t="s">
        <v>7880</v>
      </c>
    </row>
    <row r="4958" spans="1:17" x14ac:dyDescent="0.25">
      <c r="A4958" t="s">
        <v>5897</v>
      </c>
      <c r="B4958" s="1">
        <v>41568</v>
      </c>
      <c r="C4958" t="s">
        <v>2822</v>
      </c>
      <c r="D4958" t="s">
        <v>28</v>
      </c>
      <c r="E4958" t="s">
        <v>29</v>
      </c>
      <c r="F4958" t="s">
        <v>4347</v>
      </c>
      <c r="G4958" t="s">
        <v>20</v>
      </c>
      <c r="H4958" t="s">
        <v>47</v>
      </c>
      <c r="I4958" t="s">
        <v>54</v>
      </c>
      <c r="J4958" t="s">
        <v>107</v>
      </c>
      <c r="K4958" t="s">
        <v>108</v>
      </c>
      <c r="L4958" t="s">
        <v>5898</v>
      </c>
      <c r="M4958" s="2">
        <v>0</v>
      </c>
      <c r="N4958" s="3">
        <v>806</v>
      </c>
      <c r="O4958" s="3">
        <v>274</v>
      </c>
      <c r="P4958">
        <v>3</v>
      </c>
      <c r="Q4958" t="s">
        <v>7881</v>
      </c>
    </row>
    <row r="4959" spans="1:17" x14ac:dyDescent="0.25">
      <c r="A4959" t="s">
        <v>5899</v>
      </c>
      <c r="B4959" s="1">
        <v>41569</v>
      </c>
      <c r="C4959" t="s">
        <v>2446</v>
      </c>
      <c r="D4959" t="s">
        <v>38</v>
      </c>
      <c r="E4959" t="s">
        <v>178</v>
      </c>
      <c r="F4959" t="s">
        <v>684</v>
      </c>
      <c r="G4959" t="s">
        <v>41</v>
      </c>
      <c r="H4959" t="s">
        <v>31</v>
      </c>
      <c r="I4959" t="s">
        <v>95</v>
      </c>
      <c r="J4959" t="s">
        <v>24</v>
      </c>
      <c r="K4959" t="s">
        <v>78</v>
      </c>
      <c r="L4959" t="s">
        <v>2084</v>
      </c>
      <c r="M4959" s="2">
        <v>0</v>
      </c>
      <c r="N4959" s="3">
        <v>150</v>
      </c>
      <c r="O4959" s="3">
        <v>32</v>
      </c>
      <c r="P4959">
        <v>3</v>
      </c>
      <c r="Q4959" t="s">
        <v>7881</v>
      </c>
    </row>
    <row r="4960" spans="1:17" x14ac:dyDescent="0.25">
      <c r="A4960" t="s">
        <v>5900</v>
      </c>
      <c r="B4960" s="1">
        <v>41570</v>
      </c>
      <c r="C4960" t="s">
        <v>3090</v>
      </c>
      <c r="D4960" t="s">
        <v>81</v>
      </c>
      <c r="E4960" t="s">
        <v>82</v>
      </c>
      <c r="F4960" t="s">
        <v>82</v>
      </c>
      <c r="G4960" t="s">
        <v>41</v>
      </c>
      <c r="H4960" t="s">
        <v>21</v>
      </c>
      <c r="I4960" t="s">
        <v>54</v>
      </c>
      <c r="J4960" t="s">
        <v>24</v>
      </c>
      <c r="K4960" t="s">
        <v>43</v>
      </c>
      <c r="L4960" t="s">
        <v>180</v>
      </c>
      <c r="M4960" s="2">
        <v>0</v>
      </c>
      <c r="N4960" s="3">
        <v>58</v>
      </c>
      <c r="O4960" s="3">
        <v>8</v>
      </c>
      <c r="P4960">
        <v>2</v>
      </c>
      <c r="Q4960" t="s">
        <v>7880</v>
      </c>
    </row>
    <row r="4961" spans="1:17" x14ac:dyDescent="0.25">
      <c r="A4961" t="s">
        <v>5901</v>
      </c>
      <c r="B4961" s="1">
        <v>41570</v>
      </c>
      <c r="C4961" t="s">
        <v>3411</v>
      </c>
      <c r="D4961" t="s">
        <v>86</v>
      </c>
      <c r="E4961" t="s">
        <v>2141</v>
      </c>
      <c r="F4961" t="s">
        <v>5902</v>
      </c>
      <c r="G4961" t="s">
        <v>76</v>
      </c>
      <c r="H4961" t="s">
        <v>31</v>
      </c>
      <c r="I4961" t="s">
        <v>32</v>
      </c>
      <c r="J4961" t="s">
        <v>34</v>
      </c>
      <c r="K4961" t="s">
        <v>218</v>
      </c>
      <c r="L4961" t="s">
        <v>5242</v>
      </c>
      <c r="M4961" s="2">
        <v>0</v>
      </c>
      <c r="N4961" s="3">
        <v>321</v>
      </c>
      <c r="O4961" s="3">
        <v>132</v>
      </c>
      <c r="P4961">
        <v>3</v>
      </c>
      <c r="Q4961" t="s">
        <v>7881</v>
      </c>
    </row>
    <row r="4962" spans="1:17" x14ac:dyDescent="0.25">
      <c r="A4962" t="s">
        <v>5901</v>
      </c>
      <c r="B4962" s="1">
        <v>41570</v>
      </c>
      <c r="C4962" t="s">
        <v>3411</v>
      </c>
      <c r="D4962" t="s">
        <v>86</v>
      </c>
      <c r="E4962" t="s">
        <v>2141</v>
      </c>
      <c r="F4962" t="s">
        <v>5902</v>
      </c>
      <c r="G4962" t="s">
        <v>76</v>
      </c>
      <c r="H4962" t="s">
        <v>31</v>
      </c>
      <c r="I4962" t="s">
        <v>32</v>
      </c>
      <c r="J4962" t="s">
        <v>107</v>
      </c>
      <c r="K4962" t="s">
        <v>108</v>
      </c>
      <c r="L4962" t="s">
        <v>3562</v>
      </c>
      <c r="M4962" s="2">
        <v>0.1</v>
      </c>
      <c r="N4962" s="3">
        <v>1124</v>
      </c>
      <c r="O4962" s="3">
        <v>125</v>
      </c>
      <c r="P4962">
        <v>4</v>
      </c>
      <c r="Q4962" t="s">
        <v>7880</v>
      </c>
    </row>
    <row r="4963" spans="1:17" x14ac:dyDescent="0.25">
      <c r="A4963" t="s">
        <v>5903</v>
      </c>
      <c r="B4963" s="1">
        <v>41570</v>
      </c>
      <c r="C4963" t="s">
        <v>4319</v>
      </c>
      <c r="D4963" t="s">
        <v>73</v>
      </c>
      <c r="E4963" t="s">
        <v>984</v>
      </c>
      <c r="F4963" t="s">
        <v>5904</v>
      </c>
      <c r="G4963" t="s">
        <v>76</v>
      </c>
      <c r="H4963" t="s">
        <v>47</v>
      </c>
      <c r="I4963" t="s">
        <v>32</v>
      </c>
      <c r="J4963" t="s">
        <v>24</v>
      </c>
      <c r="K4963" t="s">
        <v>25</v>
      </c>
      <c r="L4963" t="s">
        <v>3118</v>
      </c>
      <c r="M4963" s="2">
        <v>0</v>
      </c>
      <c r="N4963" s="3">
        <v>123</v>
      </c>
      <c r="O4963" s="3">
        <v>56</v>
      </c>
      <c r="P4963">
        <v>4</v>
      </c>
      <c r="Q4963" t="s">
        <v>7881</v>
      </c>
    </row>
    <row r="4964" spans="1:17" x14ac:dyDescent="0.25">
      <c r="A4964" t="s">
        <v>5903</v>
      </c>
      <c r="B4964" s="1">
        <v>41570</v>
      </c>
      <c r="C4964" t="s">
        <v>4319</v>
      </c>
      <c r="D4964" t="s">
        <v>73</v>
      </c>
      <c r="E4964" t="s">
        <v>984</v>
      </c>
      <c r="F4964" t="s">
        <v>5904</v>
      </c>
      <c r="G4964" t="s">
        <v>76</v>
      </c>
      <c r="H4964" t="s">
        <v>47</v>
      </c>
      <c r="I4964" t="s">
        <v>32</v>
      </c>
      <c r="J4964" t="s">
        <v>107</v>
      </c>
      <c r="K4964" t="s">
        <v>186</v>
      </c>
      <c r="L4964" t="s">
        <v>185</v>
      </c>
      <c r="M4964" s="2">
        <v>0</v>
      </c>
      <c r="N4964" s="3">
        <v>1239</v>
      </c>
      <c r="O4964" s="3">
        <v>582</v>
      </c>
      <c r="P4964">
        <v>5</v>
      </c>
      <c r="Q4964" t="s">
        <v>7880</v>
      </c>
    </row>
    <row r="4965" spans="1:17" x14ac:dyDescent="0.25">
      <c r="A4965" t="s">
        <v>5905</v>
      </c>
      <c r="B4965" s="1">
        <v>41571</v>
      </c>
      <c r="C4965" t="s">
        <v>1048</v>
      </c>
      <c r="D4965" t="s">
        <v>119</v>
      </c>
      <c r="E4965" t="s">
        <v>433</v>
      </c>
      <c r="F4965" t="s">
        <v>5906</v>
      </c>
      <c r="G4965" t="s">
        <v>41</v>
      </c>
      <c r="H4965" t="s">
        <v>31</v>
      </c>
      <c r="I4965" t="s">
        <v>32</v>
      </c>
      <c r="J4965" t="s">
        <v>24</v>
      </c>
      <c r="K4965" t="s">
        <v>78</v>
      </c>
      <c r="L4965" t="s">
        <v>2633</v>
      </c>
      <c r="M4965" s="2">
        <v>0.5</v>
      </c>
      <c r="N4965" s="3">
        <v>10</v>
      </c>
      <c r="O4965" s="3">
        <v>-3</v>
      </c>
      <c r="P4965">
        <v>2</v>
      </c>
      <c r="Q4965" t="s">
        <v>7880</v>
      </c>
    </row>
    <row r="4966" spans="1:17" x14ac:dyDescent="0.25">
      <c r="A4966" t="s">
        <v>5905</v>
      </c>
      <c r="B4966" s="1">
        <v>41571</v>
      </c>
      <c r="C4966" t="s">
        <v>1048</v>
      </c>
      <c r="D4966" t="s">
        <v>119</v>
      </c>
      <c r="E4966" t="s">
        <v>433</v>
      </c>
      <c r="F4966" t="s">
        <v>5906</v>
      </c>
      <c r="G4966" t="s">
        <v>41</v>
      </c>
      <c r="H4966" t="s">
        <v>31</v>
      </c>
      <c r="I4966" t="s">
        <v>32</v>
      </c>
      <c r="J4966" t="s">
        <v>24</v>
      </c>
      <c r="K4966" t="s">
        <v>50</v>
      </c>
      <c r="L4966" t="s">
        <v>3210</v>
      </c>
      <c r="M4966" s="2">
        <v>0.5</v>
      </c>
      <c r="N4966" s="3">
        <v>24</v>
      </c>
      <c r="O4966" s="3">
        <v>-8</v>
      </c>
      <c r="P4966">
        <v>1</v>
      </c>
      <c r="Q4966" t="s">
        <v>7880</v>
      </c>
    </row>
    <row r="4967" spans="1:17" x14ac:dyDescent="0.25">
      <c r="A4967" t="s">
        <v>5905</v>
      </c>
      <c r="B4967" s="1">
        <v>41571</v>
      </c>
      <c r="C4967" t="s">
        <v>1048</v>
      </c>
      <c r="D4967" t="s">
        <v>119</v>
      </c>
      <c r="E4967" t="s">
        <v>433</v>
      </c>
      <c r="F4967" t="s">
        <v>5906</v>
      </c>
      <c r="G4967" t="s">
        <v>41</v>
      </c>
      <c r="H4967" t="s">
        <v>31</v>
      </c>
      <c r="I4967" t="s">
        <v>32</v>
      </c>
      <c r="J4967" t="s">
        <v>24</v>
      </c>
      <c r="K4967" t="s">
        <v>50</v>
      </c>
      <c r="L4967" t="s">
        <v>397</v>
      </c>
      <c r="M4967" s="2">
        <v>0.5</v>
      </c>
      <c r="N4967" s="3">
        <v>267</v>
      </c>
      <c r="O4967" s="3">
        <v>-197</v>
      </c>
      <c r="P4967">
        <v>11</v>
      </c>
      <c r="Q4967" t="s">
        <v>7881</v>
      </c>
    </row>
    <row r="4968" spans="1:17" x14ac:dyDescent="0.25">
      <c r="A4968" t="s">
        <v>5907</v>
      </c>
      <c r="B4968" s="1">
        <v>41571</v>
      </c>
      <c r="C4968" t="s">
        <v>5908</v>
      </c>
      <c r="D4968" t="s">
        <v>38</v>
      </c>
      <c r="E4968" t="s">
        <v>39</v>
      </c>
      <c r="F4968" t="s">
        <v>1030</v>
      </c>
      <c r="G4968" t="s">
        <v>41</v>
      </c>
      <c r="H4968" t="s">
        <v>47</v>
      </c>
      <c r="I4968" t="s">
        <v>22</v>
      </c>
      <c r="J4968" t="s">
        <v>24</v>
      </c>
      <c r="K4968" t="s">
        <v>78</v>
      </c>
      <c r="L4968" t="s">
        <v>3710</v>
      </c>
      <c r="M4968" s="2">
        <v>0</v>
      </c>
      <c r="N4968" s="3">
        <v>353</v>
      </c>
      <c r="O4968" s="3">
        <v>7</v>
      </c>
      <c r="P4968">
        <v>7</v>
      </c>
      <c r="Q4968" t="s">
        <v>7881</v>
      </c>
    </row>
    <row r="4969" spans="1:17" x14ac:dyDescent="0.25">
      <c r="A4969" t="s">
        <v>5909</v>
      </c>
      <c r="B4969" s="1">
        <v>41572</v>
      </c>
      <c r="C4969" t="s">
        <v>2366</v>
      </c>
      <c r="D4969" t="s">
        <v>86</v>
      </c>
      <c r="E4969" t="s">
        <v>4183</v>
      </c>
      <c r="F4969" t="s">
        <v>4184</v>
      </c>
      <c r="G4969" t="s">
        <v>76</v>
      </c>
      <c r="H4969" t="s">
        <v>31</v>
      </c>
      <c r="I4969" t="s">
        <v>22</v>
      </c>
      <c r="J4969" t="s">
        <v>24</v>
      </c>
      <c r="K4969" t="s">
        <v>43</v>
      </c>
      <c r="L4969" t="s">
        <v>896</v>
      </c>
      <c r="M4969" s="2">
        <v>0</v>
      </c>
      <c r="N4969" s="3">
        <v>103</v>
      </c>
      <c r="O4969" s="3">
        <v>36</v>
      </c>
      <c r="P4969">
        <v>4</v>
      </c>
      <c r="Q4969" t="s">
        <v>7880</v>
      </c>
    </row>
    <row r="4970" spans="1:17" x14ac:dyDescent="0.25">
      <c r="A4970" t="s">
        <v>5909</v>
      </c>
      <c r="B4970" s="1">
        <v>41572</v>
      </c>
      <c r="C4970" t="s">
        <v>2366</v>
      </c>
      <c r="D4970" t="s">
        <v>86</v>
      </c>
      <c r="E4970" t="s">
        <v>4183</v>
      </c>
      <c r="F4970" t="s">
        <v>4184</v>
      </c>
      <c r="G4970" t="s">
        <v>76</v>
      </c>
      <c r="H4970" t="s">
        <v>31</v>
      </c>
      <c r="I4970" t="s">
        <v>22</v>
      </c>
      <c r="J4970" t="s">
        <v>107</v>
      </c>
      <c r="K4970" t="s">
        <v>147</v>
      </c>
      <c r="L4970" t="s">
        <v>4982</v>
      </c>
      <c r="M4970" s="2">
        <v>0</v>
      </c>
      <c r="N4970" s="3">
        <v>587</v>
      </c>
      <c r="O4970" s="3">
        <v>65</v>
      </c>
      <c r="P4970">
        <v>4</v>
      </c>
      <c r="Q4970" t="s">
        <v>7881</v>
      </c>
    </row>
    <row r="4971" spans="1:17" x14ac:dyDescent="0.25">
      <c r="A4971" t="s">
        <v>5910</v>
      </c>
      <c r="B4971" s="1">
        <v>41572</v>
      </c>
      <c r="C4971" t="s">
        <v>4855</v>
      </c>
      <c r="D4971" t="s">
        <v>28</v>
      </c>
      <c r="E4971" t="s">
        <v>29</v>
      </c>
      <c r="F4971" t="s">
        <v>5911</v>
      </c>
      <c r="G4971" t="s">
        <v>20</v>
      </c>
      <c r="H4971" t="s">
        <v>21</v>
      </c>
      <c r="I4971" t="s">
        <v>32</v>
      </c>
      <c r="J4971" t="s">
        <v>24</v>
      </c>
      <c r="K4971" t="s">
        <v>145</v>
      </c>
      <c r="L4971" t="s">
        <v>515</v>
      </c>
      <c r="M4971" s="2">
        <v>0</v>
      </c>
      <c r="N4971" s="3">
        <v>193</v>
      </c>
      <c r="O4971" s="3">
        <v>62</v>
      </c>
      <c r="P4971">
        <v>6</v>
      </c>
      <c r="Q4971" t="s">
        <v>7881</v>
      </c>
    </row>
    <row r="4972" spans="1:17" x14ac:dyDescent="0.25">
      <c r="A4972" t="s">
        <v>5912</v>
      </c>
      <c r="B4972" s="1">
        <v>41575</v>
      </c>
      <c r="C4972" t="s">
        <v>1099</v>
      </c>
      <c r="D4972" t="s">
        <v>101</v>
      </c>
      <c r="E4972" t="s">
        <v>539</v>
      </c>
      <c r="F4972" t="s">
        <v>540</v>
      </c>
      <c r="G4972" t="s">
        <v>41</v>
      </c>
      <c r="H4972" t="s">
        <v>21</v>
      </c>
      <c r="I4972" t="s">
        <v>32</v>
      </c>
      <c r="J4972" t="s">
        <v>24</v>
      </c>
      <c r="K4972" t="s">
        <v>50</v>
      </c>
      <c r="L4972" t="s">
        <v>3725</v>
      </c>
      <c r="M4972" s="2">
        <v>0.1</v>
      </c>
      <c r="N4972" s="3">
        <v>231</v>
      </c>
      <c r="O4972" s="3">
        <v>46</v>
      </c>
      <c r="P4972">
        <v>2</v>
      </c>
      <c r="Q4972" t="s">
        <v>7881</v>
      </c>
    </row>
    <row r="4973" spans="1:17" x14ac:dyDescent="0.25">
      <c r="A4973" t="s">
        <v>5913</v>
      </c>
      <c r="B4973" s="1">
        <v>41575</v>
      </c>
      <c r="C4973" t="s">
        <v>4358</v>
      </c>
      <c r="D4973" t="s">
        <v>28</v>
      </c>
      <c r="E4973" t="s">
        <v>29</v>
      </c>
      <c r="F4973" t="s">
        <v>5914</v>
      </c>
      <c r="G4973" t="s">
        <v>20</v>
      </c>
      <c r="H4973" t="s">
        <v>47</v>
      </c>
      <c r="I4973" t="s">
        <v>22</v>
      </c>
      <c r="J4973" t="s">
        <v>24</v>
      </c>
      <c r="K4973" t="s">
        <v>43</v>
      </c>
      <c r="L4973" t="s">
        <v>2635</v>
      </c>
      <c r="M4973" s="2">
        <v>0</v>
      </c>
      <c r="N4973" s="3">
        <v>43</v>
      </c>
      <c r="O4973" s="3">
        <v>5</v>
      </c>
      <c r="P4973">
        <v>3</v>
      </c>
      <c r="Q4973" t="s">
        <v>7881</v>
      </c>
    </row>
    <row r="4974" spans="1:17" x14ac:dyDescent="0.25">
      <c r="A4974" t="s">
        <v>5913</v>
      </c>
      <c r="B4974" s="1">
        <v>41575</v>
      </c>
      <c r="C4974" t="s">
        <v>4358</v>
      </c>
      <c r="D4974" t="s">
        <v>28</v>
      </c>
      <c r="E4974" t="s">
        <v>29</v>
      </c>
      <c r="F4974" t="s">
        <v>5914</v>
      </c>
      <c r="G4974" t="s">
        <v>20</v>
      </c>
      <c r="H4974" t="s">
        <v>47</v>
      </c>
      <c r="I4974" t="s">
        <v>22</v>
      </c>
      <c r="J4974" t="s">
        <v>24</v>
      </c>
      <c r="K4974" t="s">
        <v>50</v>
      </c>
      <c r="L4974" t="s">
        <v>1982</v>
      </c>
      <c r="M4974" s="2">
        <v>0</v>
      </c>
      <c r="N4974" s="3">
        <v>591</v>
      </c>
      <c r="O4974" s="3">
        <v>118</v>
      </c>
      <c r="P4974">
        <v>3</v>
      </c>
      <c r="Q4974" t="s">
        <v>7881</v>
      </c>
    </row>
    <row r="4975" spans="1:17" x14ac:dyDescent="0.25">
      <c r="A4975" t="s">
        <v>5913</v>
      </c>
      <c r="B4975" s="1">
        <v>41575</v>
      </c>
      <c r="C4975" t="s">
        <v>4358</v>
      </c>
      <c r="D4975" t="s">
        <v>28</v>
      </c>
      <c r="E4975" t="s">
        <v>29</v>
      </c>
      <c r="F4975" t="s">
        <v>5914</v>
      </c>
      <c r="G4975" t="s">
        <v>20</v>
      </c>
      <c r="H4975" t="s">
        <v>47</v>
      </c>
      <c r="I4975" t="s">
        <v>22</v>
      </c>
      <c r="J4975" t="s">
        <v>24</v>
      </c>
      <c r="K4975" t="s">
        <v>50</v>
      </c>
      <c r="L4975" t="s">
        <v>986</v>
      </c>
      <c r="M4975" s="2">
        <v>0</v>
      </c>
      <c r="N4975" s="3">
        <v>425</v>
      </c>
      <c r="O4975" s="3">
        <v>110</v>
      </c>
      <c r="P4975">
        <v>3</v>
      </c>
      <c r="Q4975" t="s">
        <v>7881</v>
      </c>
    </row>
    <row r="4976" spans="1:17" x14ac:dyDescent="0.25">
      <c r="A4976" t="s">
        <v>5915</v>
      </c>
      <c r="B4976" s="1">
        <v>41576</v>
      </c>
      <c r="C4976" t="s">
        <v>669</v>
      </c>
      <c r="D4976" t="s">
        <v>38</v>
      </c>
      <c r="E4976" t="s">
        <v>39</v>
      </c>
      <c r="F4976" t="s">
        <v>4569</v>
      </c>
      <c r="G4976" t="s">
        <v>41</v>
      </c>
      <c r="H4976" t="s">
        <v>47</v>
      </c>
      <c r="I4976" t="s">
        <v>22</v>
      </c>
      <c r="J4976" t="s">
        <v>24</v>
      </c>
      <c r="K4976" t="s">
        <v>50</v>
      </c>
      <c r="L4976" t="s">
        <v>2927</v>
      </c>
      <c r="M4976" s="2">
        <v>0.1</v>
      </c>
      <c r="N4976" s="3">
        <v>85</v>
      </c>
      <c r="O4976" s="3">
        <v>-9</v>
      </c>
      <c r="P4976">
        <v>4</v>
      </c>
      <c r="Q4976" t="s">
        <v>7880</v>
      </c>
    </row>
    <row r="4977" spans="1:17" x14ac:dyDescent="0.25">
      <c r="A4977" t="s">
        <v>5915</v>
      </c>
      <c r="B4977" s="1">
        <v>41576</v>
      </c>
      <c r="C4977" t="s">
        <v>669</v>
      </c>
      <c r="D4977" t="s">
        <v>38</v>
      </c>
      <c r="E4977" t="s">
        <v>39</v>
      </c>
      <c r="F4977" t="s">
        <v>4569</v>
      </c>
      <c r="G4977" t="s">
        <v>41</v>
      </c>
      <c r="H4977" t="s">
        <v>47</v>
      </c>
      <c r="I4977" t="s">
        <v>22</v>
      </c>
      <c r="J4977" t="s">
        <v>107</v>
      </c>
      <c r="K4977" t="s">
        <v>136</v>
      </c>
      <c r="L4977" t="s">
        <v>5916</v>
      </c>
      <c r="M4977" s="2">
        <v>0.15</v>
      </c>
      <c r="N4977" s="3">
        <v>355</v>
      </c>
      <c r="O4977" s="3">
        <v>63</v>
      </c>
      <c r="P4977">
        <v>3</v>
      </c>
      <c r="Q4977" t="s">
        <v>7881</v>
      </c>
    </row>
    <row r="4978" spans="1:17" x14ac:dyDescent="0.25">
      <c r="A4978" t="s">
        <v>5917</v>
      </c>
      <c r="B4978" s="1">
        <v>41576</v>
      </c>
      <c r="C4978" t="s">
        <v>3922</v>
      </c>
      <c r="D4978" t="s">
        <v>28</v>
      </c>
      <c r="E4978" t="s">
        <v>664</v>
      </c>
      <c r="F4978" t="s">
        <v>1349</v>
      </c>
      <c r="G4978" t="s">
        <v>20</v>
      </c>
      <c r="H4978" t="s">
        <v>21</v>
      </c>
      <c r="I4978" t="s">
        <v>22</v>
      </c>
      <c r="J4978" t="s">
        <v>24</v>
      </c>
      <c r="K4978" t="s">
        <v>78</v>
      </c>
      <c r="L4978" t="s">
        <v>3136</v>
      </c>
      <c r="M4978" s="2">
        <v>0</v>
      </c>
      <c r="N4978" s="3">
        <v>43</v>
      </c>
      <c r="O4978" s="3">
        <v>9</v>
      </c>
      <c r="P4978">
        <v>3</v>
      </c>
      <c r="Q4978" t="s">
        <v>7880</v>
      </c>
    </row>
    <row r="4979" spans="1:17" x14ac:dyDescent="0.25">
      <c r="A4979" t="s">
        <v>5917</v>
      </c>
      <c r="B4979" s="1">
        <v>41576</v>
      </c>
      <c r="C4979" t="s">
        <v>3922</v>
      </c>
      <c r="D4979" t="s">
        <v>28</v>
      </c>
      <c r="E4979" t="s">
        <v>664</v>
      </c>
      <c r="F4979" t="s">
        <v>1349</v>
      </c>
      <c r="G4979" t="s">
        <v>20</v>
      </c>
      <c r="H4979" t="s">
        <v>21</v>
      </c>
      <c r="I4979" t="s">
        <v>22</v>
      </c>
      <c r="J4979" t="s">
        <v>107</v>
      </c>
      <c r="K4979" t="s">
        <v>147</v>
      </c>
      <c r="L4979" t="s">
        <v>5146</v>
      </c>
      <c r="M4979" s="2">
        <v>0</v>
      </c>
      <c r="N4979" s="3">
        <v>1519</v>
      </c>
      <c r="O4979" s="3">
        <v>182</v>
      </c>
      <c r="P4979">
        <v>4</v>
      </c>
      <c r="Q4979" t="s">
        <v>7880</v>
      </c>
    </row>
    <row r="4980" spans="1:17" x14ac:dyDescent="0.25">
      <c r="A4980" t="s">
        <v>5917</v>
      </c>
      <c r="B4980" s="1">
        <v>41576</v>
      </c>
      <c r="C4980" t="s">
        <v>3922</v>
      </c>
      <c r="D4980" t="s">
        <v>28</v>
      </c>
      <c r="E4980" t="s">
        <v>664</v>
      </c>
      <c r="F4980" t="s">
        <v>1349</v>
      </c>
      <c r="G4980" t="s">
        <v>20</v>
      </c>
      <c r="H4980" t="s">
        <v>21</v>
      </c>
      <c r="I4980" t="s">
        <v>22</v>
      </c>
      <c r="J4980" t="s">
        <v>107</v>
      </c>
      <c r="K4980" t="s">
        <v>108</v>
      </c>
      <c r="L4980" t="s">
        <v>5918</v>
      </c>
      <c r="M4980" s="2">
        <v>0</v>
      </c>
      <c r="N4980" s="3">
        <v>104</v>
      </c>
      <c r="O4980" s="3">
        <v>6</v>
      </c>
      <c r="P4980">
        <v>2</v>
      </c>
      <c r="Q4980" t="s">
        <v>7881</v>
      </c>
    </row>
    <row r="4981" spans="1:17" x14ac:dyDescent="0.25">
      <c r="A4981" t="s">
        <v>5919</v>
      </c>
      <c r="B4981" s="1">
        <v>41576</v>
      </c>
      <c r="C4981" t="s">
        <v>3104</v>
      </c>
      <c r="D4981" t="s">
        <v>38</v>
      </c>
      <c r="E4981" t="s">
        <v>178</v>
      </c>
      <c r="F4981" t="s">
        <v>4668</v>
      </c>
      <c r="G4981" t="s">
        <v>41</v>
      </c>
      <c r="H4981" t="s">
        <v>47</v>
      </c>
      <c r="I4981" t="s">
        <v>22</v>
      </c>
      <c r="J4981" t="s">
        <v>107</v>
      </c>
      <c r="K4981" t="s">
        <v>186</v>
      </c>
      <c r="L4981" t="s">
        <v>5781</v>
      </c>
      <c r="M4981" s="2">
        <v>0</v>
      </c>
      <c r="N4981" s="3">
        <v>62</v>
      </c>
      <c r="O4981" s="3">
        <v>17</v>
      </c>
      <c r="P4981">
        <v>2</v>
      </c>
      <c r="Q4981" t="s">
        <v>7880</v>
      </c>
    </row>
    <row r="4982" spans="1:17" x14ac:dyDescent="0.25">
      <c r="A4982" t="s">
        <v>5919</v>
      </c>
      <c r="B4982" s="1">
        <v>41576</v>
      </c>
      <c r="C4982" t="s">
        <v>3104</v>
      </c>
      <c r="D4982" t="s">
        <v>38</v>
      </c>
      <c r="E4982" t="s">
        <v>178</v>
      </c>
      <c r="F4982" t="s">
        <v>4668</v>
      </c>
      <c r="G4982" t="s">
        <v>41</v>
      </c>
      <c r="H4982" t="s">
        <v>47</v>
      </c>
      <c r="I4982" t="s">
        <v>22</v>
      </c>
      <c r="J4982" t="s">
        <v>107</v>
      </c>
      <c r="K4982" t="s">
        <v>136</v>
      </c>
      <c r="L4982" t="s">
        <v>864</v>
      </c>
      <c r="M4982" s="2">
        <v>0.15</v>
      </c>
      <c r="N4982" s="3">
        <v>111</v>
      </c>
      <c r="O4982" s="3">
        <v>-14</v>
      </c>
      <c r="P4982">
        <v>2</v>
      </c>
      <c r="Q4982" t="s">
        <v>7880</v>
      </c>
    </row>
    <row r="4983" spans="1:17" x14ac:dyDescent="0.25">
      <c r="A4983" t="s">
        <v>5920</v>
      </c>
      <c r="B4983" s="1">
        <v>41576</v>
      </c>
      <c r="C4983" t="s">
        <v>5777</v>
      </c>
      <c r="D4983" t="s">
        <v>86</v>
      </c>
      <c r="E4983" t="s">
        <v>156</v>
      </c>
      <c r="F4983" t="s">
        <v>1576</v>
      </c>
      <c r="G4983" t="s">
        <v>76</v>
      </c>
      <c r="H4983" t="s">
        <v>21</v>
      </c>
      <c r="I4983" t="s">
        <v>32</v>
      </c>
      <c r="J4983" t="s">
        <v>107</v>
      </c>
      <c r="K4983" t="s">
        <v>147</v>
      </c>
      <c r="L4983" t="s">
        <v>3490</v>
      </c>
      <c r="M4983" s="2">
        <v>0</v>
      </c>
      <c r="N4983" s="3">
        <v>360</v>
      </c>
      <c r="O4983" s="3">
        <v>22</v>
      </c>
      <c r="P4983">
        <v>3</v>
      </c>
      <c r="Q4983" t="s">
        <v>7880</v>
      </c>
    </row>
    <row r="4984" spans="1:17" x14ac:dyDescent="0.25">
      <c r="A4984" t="s">
        <v>5920</v>
      </c>
      <c r="B4984" s="1">
        <v>41576</v>
      </c>
      <c r="C4984" t="s">
        <v>5777</v>
      </c>
      <c r="D4984" t="s">
        <v>86</v>
      </c>
      <c r="E4984" t="s">
        <v>156</v>
      </c>
      <c r="F4984" t="s">
        <v>1576</v>
      </c>
      <c r="G4984" t="s">
        <v>76</v>
      </c>
      <c r="H4984" t="s">
        <v>21</v>
      </c>
      <c r="I4984" t="s">
        <v>32</v>
      </c>
      <c r="J4984" t="s">
        <v>107</v>
      </c>
      <c r="K4984" t="s">
        <v>108</v>
      </c>
      <c r="L4984" t="s">
        <v>1221</v>
      </c>
      <c r="M4984" s="2">
        <v>0.1</v>
      </c>
      <c r="N4984" s="3">
        <v>436</v>
      </c>
      <c r="O4984" s="3">
        <v>164</v>
      </c>
      <c r="P4984">
        <v>4</v>
      </c>
      <c r="Q4984" t="s">
        <v>7881</v>
      </c>
    </row>
    <row r="4985" spans="1:17" x14ac:dyDescent="0.25">
      <c r="A4985" t="s">
        <v>5921</v>
      </c>
      <c r="B4985" s="1">
        <v>41577</v>
      </c>
      <c r="C4985" t="s">
        <v>761</v>
      </c>
      <c r="D4985" t="s">
        <v>101</v>
      </c>
      <c r="E4985" t="s">
        <v>291</v>
      </c>
      <c r="F4985" t="s">
        <v>575</v>
      </c>
      <c r="G4985" t="s">
        <v>41</v>
      </c>
      <c r="H4985" t="s">
        <v>31</v>
      </c>
      <c r="I4985" t="s">
        <v>95</v>
      </c>
      <c r="J4985" t="s">
        <v>107</v>
      </c>
      <c r="K4985" t="s">
        <v>186</v>
      </c>
      <c r="L4985" t="s">
        <v>5922</v>
      </c>
      <c r="M4985" s="2">
        <v>0</v>
      </c>
      <c r="N4985" s="3">
        <v>41</v>
      </c>
      <c r="O4985" s="3">
        <v>20</v>
      </c>
      <c r="P4985">
        <v>1</v>
      </c>
      <c r="Q4985" t="s">
        <v>7880</v>
      </c>
    </row>
    <row r="4986" spans="1:17" x14ac:dyDescent="0.25">
      <c r="A4986" t="s">
        <v>5923</v>
      </c>
      <c r="B4986" s="1">
        <v>41577</v>
      </c>
      <c r="C4986" t="s">
        <v>4120</v>
      </c>
      <c r="D4986" t="s">
        <v>119</v>
      </c>
      <c r="E4986" t="s">
        <v>120</v>
      </c>
      <c r="F4986" t="s">
        <v>1476</v>
      </c>
      <c r="G4986" t="s">
        <v>41</v>
      </c>
      <c r="H4986" t="s">
        <v>47</v>
      </c>
      <c r="I4986" t="s">
        <v>32</v>
      </c>
      <c r="J4986" t="s">
        <v>24</v>
      </c>
      <c r="K4986" t="s">
        <v>78</v>
      </c>
      <c r="L4986" t="s">
        <v>1584</v>
      </c>
      <c r="M4986" s="2">
        <v>0.5</v>
      </c>
      <c r="N4986" s="3">
        <v>41</v>
      </c>
      <c r="O4986" s="3">
        <v>-11</v>
      </c>
      <c r="P4986">
        <v>6</v>
      </c>
      <c r="Q4986" t="s">
        <v>7881</v>
      </c>
    </row>
    <row r="4987" spans="1:17" x14ac:dyDescent="0.25">
      <c r="A4987" t="s">
        <v>5924</v>
      </c>
      <c r="B4987" s="1">
        <v>41578</v>
      </c>
      <c r="C4987" t="s">
        <v>3860</v>
      </c>
      <c r="D4987" t="s">
        <v>38</v>
      </c>
      <c r="E4987" t="s">
        <v>304</v>
      </c>
      <c r="F4987" t="s">
        <v>4051</v>
      </c>
      <c r="G4987" t="s">
        <v>41</v>
      </c>
      <c r="H4987" t="s">
        <v>47</v>
      </c>
      <c r="I4987" t="s">
        <v>32</v>
      </c>
      <c r="J4987" t="s">
        <v>24</v>
      </c>
      <c r="K4987" t="s">
        <v>91</v>
      </c>
      <c r="L4987" t="s">
        <v>5925</v>
      </c>
      <c r="M4987" s="2">
        <v>0</v>
      </c>
      <c r="N4987" s="3">
        <v>15</v>
      </c>
      <c r="O4987" s="3">
        <v>0</v>
      </c>
      <c r="P4987">
        <v>2</v>
      </c>
      <c r="Q4987" t="s">
        <v>7880</v>
      </c>
    </row>
    <row r="4988" spans="1:17" x14ac:dyDescent="0.25">
      <c r="A4988" t="s">
        <v>5926</v>
      </c>
      <c r="B4988" s="1">
        <v>41578</v>
      </c>
      <c r="C4988" t="s">
        <v>1367</v>
      </c>
      <c r="D4988" t="s">
        <v>86</v>
      </c>
      <c r="E4988" t="s">
        <v>2141</v>
      </c>
      <c r="F4988" t="s">
        <v>2142</v>
      </c>
      <c r="G4988" t="s">
        <v>76</v>
      </c>
      <c r="H4988" t="s">
        <v>31</v>
      </c>
      <c r="I4988" t="s">
        <v>32</v>
      </c>
      <c r="J4988" t="s">
        <v>24</v>
      </c>
      <c r="K4988" t="s">
        <v>169</v>
      </c>
      <c r="L4988" t="s">
        <v>3222</v>
      </c>
      <c r="M4988" s="2">
        <v>0</v>
      </c>
      <c r="N4988" s="3">
        <v>58</v>
      </c>
      <c r="O4988" s="3">
        <v>3</v>
      </c>
      <c r="P4988">
        <v>3</v>
      </c>
      <c r="Q4988" t="s">
        <v>7880</v>
      </c>
    </row>
    <row r="4989" spans="1:17" x14ac:dyDescent="0.25">
      <c r="A4989" t="s">
        <v>5927</v>
      </c>
      <c r="B4989" s="1">
        <v>41579</v>
      </c>
      <c r="C4989" t="s">
        <v>3184</v>
      </c>
      <c r="D4989" t="s">
        <v>18</v>
      </c>
      <c r="E4989" t="s">
        <v>19</v>
      </c>
      <c r="F4989" t="s">
        <v>19</v>
      </c>
      <c r="G4989" t="s">
        <v>20</v>
      </c>
      <c r="H4989" t="s">
        <v>47</v>
      </c>
      <c r="I4989" t="s">
        <v>54</v>
      </c>
      <c r="J4989" t="s">
        <v>24</v>
      </c>
      <c r="K4989" t="s">
        <v>141</v>
      </c>
      <c r="L4989" t="s">
        <v>945</v>
      </c>
      <c r="M4989" s="2">
        <v>0.5</v>
      </c>
      <c r="N4989" s="3">
        <v>153</v>
      </c>
      <c r="O4989" s="3">
        <v>-52</v>
      </c>
      <c r="P4989">
        <v>4</v>
      </c>
      <c r="Q4989" t="s">
        <v>7880</v>
      </c>
    </row>
    <row r="4990" spans="1:17" x14ac:dyDescent="0.25">
      <c r="A4990" t="s">
        <v>5927</v>
      </c>
      <c r="B4990" s="1">
        <v>41579</v>
      </c>
      <c r="C4990" t="s">
        <v>3184</v>
      </c>
      <c r="D4990" t="s">
        <v>18</v>
      </c>
      <c r="E4990" t="s">
        <v>19</v>
      </c>
      <c r="F4990" t="s">
        <v>19</v>
      </c>
      <c r="G4990" t="s">
        <v>20</v>
      </c>
      <c r="H4990" t="s">
        <v>47</v>
      </c>
      <c r="I4990" t="s">
        <v>54</v>
      </c>
      <c r="J4990" t="s">
        <v>24</v>
      </c>
      <c r="K4990" t="s">
        <v>43</v>
      </c>
      <c r="L4990" t="s">
        <v>1444</v>
      </c>
      <c r="M4990" s="2">
        <v>0.5</v>
      </c>
      <c r="N4990" s="3">
        <v>77</v>
      </c>
      <c r="O4990" s="3">
        <v>-51</v>
      </c>
      <c r="P4990">
        <v>3</v>
      </c>
      <c r="Q4990" t="s">
        <v>7881</v>
      </c>
    </row>
    <row r="4991" spans="1:17" x14ac:dyDescent="0.25">
      <c r="A4991" t="s">
        <v>5927</v>
      </c>
      <c r="B4991" s="1">
        <v>41579</v>
      </c>
      <c r="C4991" t="s">
        <v>3184</v>
      </c>
      <c r="D4991" t="s">
        <v>18</v>
      </c>
      <c r="E4991" t="s">
        <v>19</v>
      </c>
      <c r="F4991" t="s">
        <v>19</v>
      </c>
      <c r="G4991" t="s">
        <v>20</v>
      </c>
      <c r="H4991" t="s">
        <v>47</v>
      </c>
      <c r="I4991" t="s">
        <v>54</v>
      </c>
      <c r="J4991" t="s">
        <v>24</v>
      </c>
      <c r="K4991" t="s">
        <v>78</v>
      </c>
      <c r="L4991" t="s">
        <v>2084</v>
      </c>
      <c r="M4991" s="2">
        <v>0.5</v>
      </c>
      <c r="N4991" s="3">
        <v>75</v>
      </c>
      <c r="O4991" s="3">
        <v>-44</v>
      </c>
      <c r="P4991">
        <v>3</v>
      </c>
      <c r="Q4991" t="s">
        <v>7880</v>
      </c>
    </row>
    <row r="4992" spans="1:17" x14ac:dyDescent="0.25">
      <c r="A4992" t="s">
        <v>5928</v>
      </c>
      <c r="B4992" s="1">
        <v>41579</v>
      </c>
      <c r="C4992" t="s">
        <v>3909</v>
      </c>
      <c r="D4992" t="s">
        <v>38</v>
      </c>
      <c r="E4992" t="s">
        <v>820</v>
      </c>
      <c r="F4992" t="s">
        <v>821</v>
      </c>
      <c r="G4992" t="s">
        <v>41</v>
      </c>
      <c r="H4992" t="s">
        <v>47</v>
      </c>
      <c r="I4992" t="s">
        <v>32</v>
      </c>
      <c r="J4992" t="s">
        <v>24</v>
      </c>
      <c r="K4992" t="s">
        <v>169</v>
      </c>
      <c r="L4992" t="s">
        <v>4610</v>
      </c>
      <c r="M4992" s="2">
        <v>0</v>
      </c>
      <c r="N4992" s="3">
        <v>61</v>
      </c>
      <c r="O4992" s="3">
        <v>29</v>
      </c>
      <c r="P4992">
        <v>3</v>
      </c>
      <c r="Q4992" t="s">
        <v>7880</v>
      </c>
    </row>
    <row r="4993" spans="1:17" x14ac:dyDescent="0.25">
      <c r="A4993" t="s">
        <v>5929</v>
      </c>
      <c r="B4993" s="1">
        <v>41579</v>
      </c>
      <c r="C4993" t="s">
        <v>369</v>
      </c>
      <c r="D4993" t="s">
        <v>38</v>
      </c>
      <c r="E4993" t="s">
        <v>820</v>
      </c>
      <c r="F4993" t="s">
        <v>2594</v>
      </c>
      <c r="G4993" t="s">
        <v>41</v>
      </c>
      <c r="H4993" t="s">
        <v>47</v>
      </c>
      <c r="I4993" t="s">
        <v>22</v>
      </c>
      <c r="J4993" t="s">
        <v>107</v>
      </c>
      <c r="K4993" t="s">
        <v>108</v>
      </c>
      <c r="L4993" t="s">
        <v>5898</v>
      </c>
      <c r="M4993" s="2">
        <v>0.15</v>
      </c>
      <c r="N4993" s="3">
        <v>457</v>
      </c>
      <c r="O4993" s="3">
        <v>102</v>
      </c>
      <c r="P4993">
        <v>2</v>
      </c>
      <c r="Q4993" t="s">
        <v>7880</v>
      </c>
    </row>
    <row r="4994" spans="1:17" x14ac:dyDescent="0.25">
      <c r="A4994" t="s">
        <v>5930</v>
      </c>
      <c r="B4994" s="1">
        <v>41579</v>
      </c>
      <c r="C4994" t="s">
        <v>5033</v>
      </c>
      <c r="D4994" t="s">
        <v>38</v>
      </c>
      <c r="E4994" t="s">
        <v>972</v>
      </c>
      <c r="F4994" t="s">
        <v>2056</v>
      </c>
      <c r="G4994" t="s">
        <v>41</v>
      </c>
      <c r="H4994" t="s">
        <v>31</v>
      </c>
      <c r="I4994" t="s">
        <v>32</v>
      </c>
      <c r="J4994" t="s">
        <v>34</v>
      </c>
      <c r="K4994" t="s">
        <v>35</v>
      </c>
      <c r="L4994" t="s">
        <v>104</v>
      </c>
      <c r="M4994" s="2">
        <v>0.1</v>
      </c>
      <c r="N4994" s="3">
        <v>552</v>
      </c>
      <c r="O4994" s="3">
        <v>165</v>
      </c>
      <c r="P4994">
        <v>5</v>
      </c>
      <c r="Q4994" t="s">
        <v>7880</v>
      </c>
    </row>
    <row r="4995" spans="1:17" x14ac:dyDescent="0.25">
      <c r="A4995" t="s">
        <v>5931</v>
      </c>
      <c r="B4995" s="1">
        <v>41579</v>
      </c>
      <c r="C4995" t="s">
        <v>3757</v>
      </c>
      <c r="D4995" t="s">
        <v>500</v>
      </c>
      <c r="E4995" t="s">
        <v>501</v>
      </c>
      <c r="F4995" t="s">
        <v>3032</v>
      </c>
      <c r="G4995" t="s">
        <v>20</v>
      </c>
      <c r="H4995" t="s">
        <v>21</v>
      </c>
      <c r="I4995" t="s">
        <v>32</v>
      </c>
      <c r="J4995" t="s">
        <v>34</v>
      </c>
      <c r="K4995" t="s">
        <v>35</v>
      </c>
      <c r="L4995" t="s">
        <v>5932</v>
      </c>
      <c r="M4995" s="2">
        <v>0</v>
      </c>
      <c r="N4995" s="3">
        <v>990</v>
      </c>
      <c r="O4995" s="3">
        <v>475</v>
      </c>
      <c r="P4995">
        <v>7</v>
      </c>
      <c r="Q4995" t="s">
        <v>7881</v>
      </c>
    </row>
    <row r="4996" spans="1:17" x14ac:dyDescent="0.25">
      <c r="A4996" t="s">
        <v>5931</v>
      </c>
      <c r="B4996" s="1">
        <v>41579</v>
      </c>
      <c r="C4996" t="s">
        <v>3757</v>
      </c>
      <c r="D4996" t="s">
        <v>500</v>
      </c>
      <c r="E4996" t="s">
        <v>501</v>
      </c>
      <c r="F4996" t="s">
        <v>3032</v>
      </c>
      <c r="G4996" t="s">
        <v>20</v>
      </c>
      <c r="H4996" t="s">
        <v>21</v>
      </c>
      <c r="I4996" t="s">
        <v>32</v>
      </c>
      <c r="J4996" t="s">
        <v>34</v>
      </c>
      <c r="K4996" t="s">
        <v>35</v>
      </c>
      <c r="L4996" t="s">
        <v>1181</v>
      </c>
      <c r="M4996" s="2">
        <v>0</v>
      </c>
      <c r="N4996" s="3">
        <v>294</v>
      </c>
      <c r="O4996" s="3">
        <v>85</v>
      </c>
      <c r="P4996">
        <v>2</v>
      </c>
      <c r="Q4996" t="s">
        <v>7880</v>
      </c>
    </row>
    <row r="4997" spans="1:17" x14ac:dyDescent="0.25">
      <c r="A4997" t="s">
        <v>5933</v>
      </c>
      <c r="B4997" s="1">
        <v>41579</v>
      </c>
      <c r="C4997" t="s">
        <v>344</v>
      </c>
      <c r="D4997" t="s">
        <v>101</v>
      </c>
      <c r="E4997" t="s">
        <v>325</v>
      </c>
      <c r="F4997" t="s">
        <v>2684</v>
      </c>
      <c r="G4997" t="s">
        <v>41</v>
      </c>
      <c r="H4997" t="s">
        <v>47</v>
      </c>
      <c r="I4997" t="s">
        <v>22</v>
      </c>
      <c r="J4997" t="s">
        <v>24</v>
      </c>
      <c r="K4997" t="s">
        <v>145</v>
      </c>
      <c r="L4997" t="s">
        <v>2202</v>
      </c>
      <c r="M4997" s="2">
        <v>0</v>
      </c>
      <c r="N4997" s="3">
        <v>48</v>
      </c>
      <c r="O4997" s="3">
        <v>4</v>
      </c>
      <c r="P4997">
        <v>1</v>
      </c>
      <c r="Q4997" t="s">
        <v>7880</v>
      </c>
    </row>
    <row r="4998" spans="1:17" x14ac:dyDescent="0.25">
      <c r="A4998" t="s">
        <v>5934</v>
      </c>
      <c r="B4998" s="1">
        <v>41579</v>
      </c>
      <c r="C4998" t="s">
        <v>3284</v>
      </c>
      <c r="D4998" t="s">
        <v>101</v>
      </c>
      <c r="E4998" t="s">
        <v>539</v>
      </c>
      <c r="F4998" t="s">
        <v>540</v>
      </c>
      <c r="G4998" t="s">
        <v>41</v>
      </c>
      <c r="H4998" t="s">
        <v>47</v>
      </c>
      <c r="I4998" t="s">
        <v>32</v>
      </c>
      <c r="J4998" t="s">
        <v>24</v>
      </c>
      <c r="K4998" t="s">
        <v>25</v>
      </c>
      <c r="L4998" t="s">
        <v>3256</v>
      </c>
      <c r="M4998" s="2">
        <v>0</v>
      </c>
      <c r="N4998" s="3">
        <v>158</v>
      </c>
      <c r="O4998" s="3">
        <v>28</v>
      </c>
      <c r="P4998">
        <v>3</v>
      </c>
      <c r="Q4998" t="s">
        <v>7880</v>
      </c>
    </row>
    <row r="4999" spans="1:17" x14ac:dyDescent="0.25">
      <c r="A4999" t="s">
        <v>5934</v>
      </c>
      <c r="B4999" s="1">
        <v>41579</v>
      </c>
      <c r="C4999" t="s">
        <v>3284</v>
      </c>
      <c r="D4999" t="s">
        <v>101</v>
      </c>
      <c r="E4999" t="s">
        <v>539</v>
      </c>
      <c r="F4999" t="s">
        <v>540</v>
      </c>
      <c r="G4999" t="s">
        <v>41</v>
      </c>
      <c r="H4999" t="s">
        <v>47</v>
      </c>
      <c r="I4999" t="s">
        <v>32</v>
      </c>
      <c r="J4999" t="s">
        <v>24</v>
      </c>
      <c r="K4999" t="s">
        <v>50</v>
      </c>
      <c r="L4999" t="s">
        <v>244</v>
      </c>
      <c r="M4999" s="2">
        <v>0.1</v>
      </c>
      <c r="N4999" s="3">
        <v>55</v>
      </c>
      <c r="O4999" s="3">
        <v>-1</v>
      </c>
      <c r="P4999">
        <v>2</v>
      </c>
      <c r="Q4999" t="s">
        <v>7881</v>
      </c>
    </row>
    <row r="5000" spans="1:17" x14ac:dyDescent="0.25">
      <c r="A5000" t="s">
        <v>5931</v>
      </c>
      <c r="B5000" s="1">
        <v>41579</v>
      </c>
      <c r="C5000" t="s">
        <v>3757</v>
      </c>
      <c r="D5000" t="s">
        <v>500</v>
      </c>
      <c r="E5000" t="s">
        <v>501</v>
      </c>
      <c r="F5000" t="s">
        <v>3032</v>
      </c>
      <c r="G5000" t="s">
        <v>20</v>
      </c>
      <c r="H5000" t="s">
        <v>21</v>
      </c>
      <c r="I5000" t="s">
        <v>32</v>
      </c>
      <c r="J5000" t="s">
        <v>24</v>
      </c>
      <c r="K5000" t="s">
        <v>78</v>
      </c>
      <c r="L5000" t="s">
        <v>1105</v>
      </c>
      <c r="M5000" s="2">
        <v>0</v>
      </c>
      <c r="N5000" s="3">
        <v>52</v>
      </c>
      <c r="O5000" s="3">
        <v>4</v>
      </c>
      <c r="P5000">
        <v>4</v>
      </c>
      <c r="Q5000" t="s">
        <v>7880</v>
      </c>
    </row>
    <row r="5001" spans="1:17" x14ac:dyDescent="0.25">
      <c r="A5001" t="s">
        <v>5931</v>
      </c>
      <c r="B5001" s="1">
        <v>41579</v>
      </c>
      <c r="C5001" t="s">
        <v>3757</v>
      </c>
      <c r="D5001" t="s">
        <v>500</v>
      </c>
      <c r="E5001" t="s">
        <v>501</v>
      </c>
      <c r="F5001" t="s">
        <v>3032</v>
      </c>
      <c r="G5001" t="s">
        <v>20</v>
      </c>
      <c r="H5001" t="s">
        <v>21</v>
      </c>
      <c r="I5001" t="s">
        <v>32</v>
      </c>
      <c r="J5001" t="s">
        <v>24</v>
      </c>
      <c r="K5001" t="s">
        <v>25</v>
      </c>
      <c r="L5001" t="s">
        <v>3012</v>
      </c>
      <c r="M5001" s="2">
        <v>0</v>
      </c>
      <c r="N5001" s="3">
        <v>30</v>
      </c>
      <c r="O5001" s="3">
        <v>5</v>
      </c>
      <c r="P5001">
        <v>2</v>
      </c>
      <c r="Q5001" t="s">
        <v>7880</v>
      </c>
    </row>
    <row r="5002" spans="1:17" x14ac:dyDescent="0.25">
      <c r="A5002" t="s">
        <v>5931</v>
      </c>
      <c r="B5002" s="1">
        <v>41579</v>
      </c>
      <c r="C5002" t="s">
        <v>3757</v>
      </c>
      <c r="D5002" t="s">
        <v>500</v>
      </c>
      <c r="E5002" t="s">
        <v>501</v>
      </c>
      <c r="F5002" t="s">
        <v>3032</v>
      </c>
      <c r="G5002" t="s">
        <v>20</v>
      </c>
      <c r="H5002" t="s">
        <v>21</v>
      </c>
      <c r="I5002" t="s">
        <v>32</v>
      </c>
      <c r="J5002" t="s">
        <v>24</v>
      </c>
      <c r="K5002" t="s">
        <v>50</v>
      </c>
      <c r="L5002" t="s">
        <v>1679</v>
      </c>
      <c r="M5002" s="2">
        <v>0</v>
      </c>
      <c r="N5002" s="3">
        <v>30</v>
      </c>
      <c r="O5002" s="3">
        <v>5</v>
      </c>
      <c r="P5002">
        <v>3</v>
      </c>
      <c r="Q5002" t="s">
        <v>7880</v>
      </c>
    </row>
    <row r="5003" spans="1:17" x14ac:dyDescent="0.25">
      <c r="A5003" t="s">
        <v>5935</v>
      </c>
      <c r="B5003" s="1">
        <v>41579</v>
      </c>
      <c r="C5003" t="s">
        <v>2426</v>
      </c>
      <c r="D5003" t="s">
        <v>38</v>
      </c>
      <c r="E5003" t="s">
        <v>178</v>
      </c>
      <c r="F5003" t="s">
        <v>5936</v>
      </c>
      <c r="G5003" t="s">
        <v>41</v>
      </c>
      <c r="H5003" t="s">
        <v>31</v>
      </c>
      <c r="I5003" t="s">
        <v>32</v>
      </c>
      <c r="J5003" t="s">
        <v>24</v>
      </c>
      <c r="K5003" t="s">
        <v>43</v>
      </c>
      <c r="L5003" t="s">
        <v>1119</v>
      </c>
      <c r="M5003" s="2">
        <v>0</v>
      </c>
      <c r="N5003" s="3">
        <v>88</v>
      </c>
      <c r="O5003" s="3">
        <v>4</v>
      </c>
      <c r="P5003">
        <v>3</v>
      </c>
      <c r="Q5003" t="s">
        <v>7880</v>
      </c>
    </row>
    <row r="5004" spans="1:17" x14ac:dyDescent="0.25">
      <c r="A5004" t="s">
        <v>5935</v>
      </c>
      <c r="B5004" s="1">
        <v>41579</v>
      </c>
      <c r="C5004" t="s">
        <v>2426</v>
      </c>
      <c r="D5004" t="s">
        <v>38</v>
      </c>
      <c r="E5004" t="s">
        <v>178</v>
      </c>
      <c r="F5004" t="s">
        <v>5936</v>
      </c>
      <c r="G5004" t="s">
        <v>41</v>
      </c>
      <c r="H5004" t="s">
        <v>31</v>
      </c>
      <c r="I5004" t="s">
        <v>32</v>
      </c>
      <c r="J5004" t="s">
        <v>24</v>
      </c>
      <c r="K5004" t="s">
        <v>43</v>
      </c>
      <c r="L5004" t="s">
        <v>253</v>
      </c>
      <c r="M5004" s="2">
        <v>0</v>
      </c>
      <c r="N5004" s="3">
        <v>87</v>
      </c>
      <c r="O5004" s="3">
        <v>10</v>
      </c>
      <c r="P5004">
        <v>3</v>
      </c>
      <c r="Q5004" t="s">
        <v>7881</v>
      </c>
    </row>
    <row r="5005" spans="1:17" x14ac:dyDescent="0.25">
      <c r="A5005" t="s">
        <v>5937</v>
      </c>
      <c r="B5005" s="1">
        <v>41580</v>
      </c>
      <c r="C5005" t="s">
        <v>1264</v>
      </c>
      <c r="D5005" t="s">
        <v>101</v>
      </c>
      <c r="E5005" t="s">
        <v>454</v>
      </c>
      <c r="F5005" t="s">
        <v>454</v>
      </c>
      <c r="G5005" t="s">
        <v>41</v>
      </c>
      <c r="H5005" t="s">
        <v>31</v>
      </c>
      <c r="I5005" t="s">
        <v>22</v>
      </c>
      <c r="J5005" t="s">
        <v>24</v>
      </c>
      <c r="K5005" t="s">
        <v>50</v>
      </c>
      <c r="L5005" t="s">
        <v>822</v>
      </c>
      <c r="M5005" s="2">
        <v>0.2</v>
      </c>
      <c r="N5005" s="3">
        <v>25</v>
      </c>
      <c r="O5005" s="3">
        <v>3</v>
      </c>
      <c r="P5005">
        <v>3</v>
      </c>
      <c r="Q5005" t="s">
        <v>7881</v>
      </c>
    </row>
    <row r="5006" spans="1:17" x14ac:dyDescent="0.25">
      <c r="A5006" t="s">
        <v>5938</v>
      </c>
      <c r="B5006" s="1">
        <v>41580</v>
      </c>
      <c r="C5006" t="s">
        <v>3349</v>
      </c>
      <c r="D5006" t="s">
        <v>150</v>
      </c>
      <c r="E5006" t="s">
        <v>151</v>
      </c>
      <c r="F5006" t="s">
        <v>152</v>
      </c>
      <c r="G5006" t="s">
        <v>20</v>
      </c>
      <c r="H5006" t="s">
        <v>31</v>
      </c>
      <c r="I5006" t="s">
        <v>22</v>
      </c>
      <c r="J5006" t="s">
        <v>24</v>
      </c>
      <c r="K5006" t="s">
        <v>141</v>
      </c>
      <c r="L5006" t="s">
        <v>1061</v>
      </c>
      <c r="M5006" s="2">
        <v>0.5</v>
      </c>
      <c r="N5006" s="3">
        <v>125</v>
      </c>
      <c r="O5006" s="3">
        <v>-105</v>
      </c>
      <c r="P5006">
        <v>3</v>
      </c>
      <c r="Q5006" t="s">
        <v>7881</v>
      </c>
    </row>
    <row r="5007" spans="1:17" x14ac:dyDescent="0.25">
      <c r="A5007" t="s">
        <v>5938</v>
      </c>
      <c r="B5007" s="1">
        <v>41580</v>
      </c>
      <c r="C5007" t="s">
        <v>3349</v>
      </c>
      <c r="D5007" t="s">
        <v>150</v>
      </c>
      <c r="E5007" t="s">
        <v>151</v>
      </c>
      <c r="F5007" t="s">
        <v>152</v>
      </c>
      <c r="G5007" t="s">
        <v>20</v>
      </c>
      <c r="H5007" t="s">
        <v>31</v>
      </c>
      <c r="I5007" t="s">
        <v>22</v>
      </c>
      <c r="J5007" t="s">
        <v>24</v>
      </c>
      <c r="K5007" t="s">
        <v>50</v>
      </c>
      <c r="L5007" t="s">
        <v>193</v>
      </c>
      <c r="M5007" s="2">
        <v>0.5</v>
      </c>
      <c r="N5007" s="3">
        <v>400</v>
      </c>
      <c r="O5007" s="3">
        <v>-256</v>
      </c>
      <c r="P5007">
        <v>6</v>
      </c>
      <c r="Q5007" t="s">
        <v>7881</v>
      </c>
    </row>
    <row r="5008" spans="1:17" x14ac:dyDescent="0.25">
      <c r="A5008" t="s">
        <v>5939</v>
      </c>
      <c r="B5008" s="1">
        <v>41580</v>
      </c>
      <c r="C5008" t="s">
        <v>1072</v>
      </c>
      <c r="D5008" t="s">
        <v>101</v>
      </c>
      <c r="E5008" t="s">
        <v>471</v>
      </c>
      <c r="F5008" t="s">
        <v>1457</v>
      </c>
      <c r="G5008" t="s">
        <v>41</v>
      </c>
      <c r="H5008" t="s">
        <v>21</v>
      </c>
      <c r="I5008" t="s">
        <v>32</v>
      </c>
      <c r="J5008" t="s">
        <v>107</v>
      </c>
      <c r="K5008" t="s">
        <v>186</v>
      </c>
      <c r="L5008" t="s">
        <v>3977</v>
      </c>
      <c r="M5008" s="2">
        <v>0</v>
      </c>
      <c r="N5008" s="3">
        <v>159</v>
      </c>
      <c r="O5008" s="3">
        <v>21</v>
      </c>
      <c r="P5008">
        <v>2</v>
      </c>
      <c r="Q5008" t="s">
        <v>7881</v>
      </c>
    </row>
    <row r="5009" spans="1:17" x14ac:dyDescent="0.25">
      <c r="A5009" t="s">
        <v>5940</v>
      </c>
      <c r="B5009" s="1">
        <v>41580</v>
      </c>
      <c r="C5009" t="s">
        <v>2403</v>
      </c>
      <c r="D5009" t="s">
        <v>28</v>
      </c>
      <c r="E5009" t="s">
        <v>29</v>
      </c>
      <c r="F5009" t="s">
        <v>908</v>
      </c>
      <c r="G5009" t="s">
        <v>20</v>
      </c>
      <c r="H5009" t="s">
        <v>31</v>
      </c>
      <c r="I5009" t="s">
        <v>32</v>
      </c>
      <c r="J5009" t="s">
        <v>24</v>
      </c>
      <c r="K5009" t="s">
        <v>78</v>
      </c>
      <c r="L5009" t="s">
        <v>2522</v>
      </c>
      <c r="M5009" s="2">
        <v>0</v>
      </c>
      <c r="N5009" s="3">
        <v>57</v>
      </c>
      <c r="O5009" s="3">
        <v>17</v>
      </c>
      <c r="P5009">
        <v>2</v>
      </c>
      <c r="Q5009" t="s">
        <v>7881</v>
      </c>
    </row>
    <row r="5010" spans="1:17" x14ac:dyDescent="0.25">
      <c r="A5010" t="s">
        <v>5940</v>
      </c>
      <c r="B5010" s="1">
        <v>41580</v>
      </c>
      <c r="C5010" t="s">
        <v>2403</v>
      </c>
      <c r="D5010" t="s">
        <v>28</v>
      </c>
      <c r="E5010" t="s">
        <v>29</v>
      </c>
      <c r="F5010" t="s">
        <v>908</v>
      </c>
      <c r="G5010" t="s">
        <v>20</v>
      </c>
      <c r="H5010" t="s">
        <v>31</v>
      </c>
      <c r="I5010" t="s">
        <v>32</v>
      </c>
      <c r="J5010" t="s">
        <v>24</v>
      </c>
      <c r="K5010" t="s">
        <v>169</v>
      </c>
      <c r="L5010" t="s">
        <v>5941</v>
      </c>
      <c r="M5010" s="2">
        <v>0</v>
      </c>
      <c r="N5010" s="3">
        <v>232</v>
      </c>
      <c r="O5010" s="3">
        <v>23</v>
      </c>
      <c r="P5010">
        <v>5</v>
      </c>
      <c r="Q5010" t="s">
        <v>7881</v>
      </c>
    </row>
    <row r="5011" spans="1:17" x14ac:dyDescent="0.25">
      <c r="A5011" t="s">
        <v>5942</v>
      </c>
      <c r="B5011" s="1">
        <v>41582</v>
      </c>
      <c r="C5011" t="s">
        <v>3489</v>
      </c>
      <c r="D5011" t="s">
        <v>73</v>
      </c>
      <c r="E5011" t="s">
        <v>422</v>
      </c>
      <c r="F5011" t="s">
        <v>423</v>
      </c>
      <c r="G5011" t="s">
        <v>76</v>
      </c>
      <c r="H5011" t="s">
        <v>31</v>
      </c>
      <c r="I5011" t="s">
        <v>22</v>
      </c>
      <c r="J5011" t="s">
        <v>24</v>
      </c>
      <c r="K5011" t="s">
        <v>141</v>
      </c>
      <c r="L5011" t="s">
        <v>5943</v>
      </c>
      <c r="M5011" s="2">
        <v>0</v>
      </c>
      <c r="N5011" s="3">
        <v>1856</v>
      </c>
      <c r="O5011" s="3">
        <v>910</v>
      </c>
      <c r="P5011">
        <v>6</v>
      </c>
      <c r="Q5011" t="s">
        <v>7881</v>
      </c>
    </row>
    <row r="5012" spans="1:17" x14ac:dyDescent="0.25">
      <c r="A5012" t="s">
        <v>5942</v>
      </c>
      <c r="B5012" s="1">
        <v>41582</v>
      </c>
      <c r="C5012" t="s">
        <v>3489</v>
      </c>
      <c r="D5012" t="s">
        <v>73</v>
      </c>
      <c r="E5012" t="s">
        <v>422</v>
      </c>
      <c r="F5012" t="s">
        <v>423</v>
      </c>
      <c r="G5012" t="s">
        <v>76</v>
      </c>
      <c r="H5012" t="s">
        <v>31</v>
      </c>
      <c r="I5012" t="s">
        <v>22</v>
      </c>
      <c r="J5012" t="s">
        <v>24</v>
      </c>
      <c r="K5012" t="s">
        <v>169</v>
      </c>
      <c r="L5012" t="s">
        <v>5944</v>
      </c>
      <c r="M5012" s="2">
        <v>0</v>
      </c>
      <c r="N5012" s="3">
        <v>77</v>
      </c>
      <c r="O5012" s="3">
        <v>1</v>
      </c>
      <c r="P5012">
        <v>2</v>
      </c>
      <c r="Q5012" t="s">
        <v>7880</v>
      </c>
    </row>
    <row r="5013" spans="1:17" x14ac:dyDescent="0.25">
      <c r="A5013" t="s">
        <v>5945</v>
      </c>
      <c r="B5013" s="1">
        <v>41582</v>
      </c>
      <c r="C5013" t="s">
        <v>2413</v>
      </c>
      <c r="D5013" t="s">
        <v>86</v>
      </c>
      <c r="E5013" t="s">
        <v>273</v>
      </c>
      <c r="F5013" t="s">
        <v>4528</v>
      </c>
      <c r="G5013" t="s">
        <v>76</v>
      </c>
      <c r="H5013" t="s">
        <v>31</v>
      </c>
      <c r="I5013" t="s">
        <v>54</v>
      </c>
      <c r="J5013" t="s">
        <v>107</v>
      </c>
      <c r="K5013" t="s">
        <v>136</v>
      </c>
      <c r="L5013" t="s">
        <v>5873</v>
      </c>
      <c r="M5013" s="2">
        <v>0.1</v>
      </c>
      <c r="N5013" s="3">
        <v>335</v>
      </c>
      <c r="O5013" s="3">
        <v>-30</v>
      </c>
      <c r="P5013">
        <v>5</v>
      </c>
      <c r="Q5013" t="s">
        <v>7881</v>
      </c>
    </row>
    <row r="5014" spans="1:17" x14ac:dyDescent="0.25">
      <c r="A5014" t="s">
        <v>5946</v>
      </c>
      <c r="B5014" s="1">
        <v>41582</v>
      </c>
      <c r="C5014" t="s">
        <v>1111</v>
      </c>
      <c r="D5014" t="s">
        <v>101</v>
      </c>
      <c r="E5014" t="s">
        <v>256</v>
      </c>
      <c r="F5014" t="s">
        <v>257</v>
      </c>
      <c r="G5014" t="s">
        <v>41</v>
      </c>
      <c r="H5014" t="s">
        <v>31</v>
      </c>
      <c r="I5014" t="s">
        <v>32</v>
      </c>
      <c r="J5014" t="s">
        <v>34</v>
      </c>
      <c r="K5014" t="s">
        <v>218</v>
      </c>
      <c r="L5014" t="s">
        <v>3458</v>
      </c>
      <c r="M5014" s="2">
        <v>0.5</v>
      </c>
      <c r="N5014" s="3">
        <v>47</v>
      </c>
      <c r="O5014" s="3">
        <v>-17</v>
      </c>
      <c r="P5014">
        <v>2</v>
      </c>
      <c r="Q5014" t="s">
        <v>7881</v>
      </c>
    </row>
    <row r="5015" spans="1:17" x14ac:dyDescent="0.25">
      <c r="A5015" t="s">
        <v>5947</v>
      </c>
      <c r="B5015" s="1">
        <v>41583</v>
      </c>
      <c r="C5015" t="s">
        <v>2532</v>
      </c>
      <c r="D5015" t="s">
        <v>28</v>
      </c>
      <c r="E5015" t="s">
        <v>29</v>
      </c>
      <c r="F5015" t="s">
        <v>4615</v>
      </c>
      <c r="G5015" t="s">
        <v>20</v>
      </c>
      <c r="H5015" t="s">
        <v>31</v>
      </c>
      <c r="I5015" t="s">
        <v>22</v>
      </c>
      <c r="J5015" t="s">
        <v>24</v>
      </c>
      <c r="K5015" t="s">
        <v>141</v>
      </c>
      <c r="L5015" t="s">
        <v>1749</v>
      </c>
      <c r="M5015" s="2">
        <v>0</v>
      </c>
      <c r="N5015" s="3">
        <v>344</v>
      </c>
      <c r="O5015" s="3">
        <v>10</v>
      </c>
      <c r="P5015">
        <v>5</v>
      </c>
      <c r="Q5015" t="s">
        <v>7880</v>
      </c>
    </row>
    <row r="5016" spans="1:17" x14ac:dyDescent="0.25">
      <c r="A5016" t="s">
        <v>5947</v>
      </c>
      <c r="B5016" s="1">
        <v>41583</v>
      </c>
      <c r="C5016" t="s">
        <v>2532</v>
      </c>
      <c r="D5016" t="s">
        <v>28</v>
      </c>
      <c r="E5016" t="s">
        <v>29</v>
      </c>
      <c r="F5016" t="s">
        <v>4615</v>
      </c>
      <c r="G5016" t="s">
        <v>20</v>
      </c>
      <c r="H5016" t="s">
        <v>31</v>
      </c>
      <c r="I5016" t="s">
        <v>22</v>
      </c>
      <c r="J5016" t="s">
        <v>24</v>
      </c>
      <c r="K5016" t="s">
        <v>43</v>
      </c>
      <c r="L5016" t="s">
        <v>1119</v>
      </c>
      <c r="M5016" s="2">
        <v>0</v>
      </c>
      <c r="N5016" s="3">
        <v>29</v>
      </c>
      <c r="O5016" s="3">
        <v>1</v>
      </c>
      <c r="P5016">
        <v>1</v>
      </c>
      <c r="Q5016" t="s">
        <v>7881</v>
      </c>
    </row>
    <row r="5017" spans="1:17" x14ac:dyDescent="0.25">
      <c r="A5017" t="s">
        <v>5947</v>
      </c>
      <c r="B5017" s="1">
        <v>41583</v>
      </c>
      <c r="C5017" t="s">
        <v>2532</v>
      </c>
      <c r="D5017" t="s">
        <v>28</v>
      </c>
      <c r="E5017" t="s">
        <v>29</v>
      </c>
      <c r="F5017" t="s">
        <v>4615</v>
      </c>
      <c r="G5017" t="s">
        <v>20</v>
      </c>
      <c r="H5017" t="s">
        <v>31</v>
      </c>
      <c r="I5017" t="s">
        <v>22</v>
      </c>
      <c r="J5017" t="s">
        <v>24</v>
      </c>
      <c r="K5017" t="s">
        <v>78</v>
      </c>
      <c r="L5017" t="s">
        <v>3136</v>
      </c>
      <c r="M5017" s="2">
        <v>0</v>
      </c>
      <c r="N5017" s="3">
        <v>14</v>
      </c>
      <c r="O5017" s="3">
        <v>3</v>
      </c>
      <c r="P5017">
        <v>1</v>
      </c>
      <c r="Q5017" t="s">
        <v>7880</v>
      </c>
    </row>
    <row r="5018" spans="1:17" x14ac:dyDescent="0.25">
      <c r="A5018" t="s">
        <v>5947</v>
      </c>
      <c r="B5018" s="1">
        <v>41583</v>
      </c>
      <c r="C5018" t="s">
        <v>2532</v>
      </c>
      <c r="D5018" t="s">
        <v>28</v>
      </c>
      <c r="E5018" t="s">
        <v>29</v>
      </c>
      <c r="F5018" t="s">
        <v>4615</v>
      </c>
      <c r="G5018" t="s">
        <v>20</v>
      </c>
      <c r="H5018" t="s">
        <v>31</v>
      </c>
      <c r="I5018" t="s">
        <v>22</v>
      </c>
      <c r="J5018" t="s">
        <v>107</v>
      </c>
      <c r="K5018" t="s">
        <v>186</v>
      </c>
      <c r="L5018" t="s">
        <v>4153</v>
      </c>
      <c r="M5018" s="2">
        <v>0</v>
      </c>
      <c r="N5018" s="3">
        <v>206</v>
      </c>
      <c r="O5018" s="3">
        <v>27</v>
      </c>
      <c r="P5018">
        <v>7</v>
      </c>
      <c r="Q5018" t="s">
        <v>7881</v>
      </c>
    </row>
    <row r="5019" spans="1:17" x14ac:dyDescent="0.25">
      <c r="A5019" t="s">
        <v>5948</v>
      </c>
      <c r="B5019" s="1">
        <v>41583</v>
      </c>
      <c r="C5019" t="s">
        <v>3072</v>
      </c>
      <c r="D5019" t="s">
        <v>38</v>
      </c>
      <c r="E5019" t="s">
        <v>39</v>
      </c>
      <c r="F5019" t="s">
        <v>3698</v>
      </c>
      <c r="G5019" t="s">
        <v>41</v>
      </c>
      <c r="H5019" t="s">
        <v>47</v>
      </c>
      <c r="I5019" t="s">
        <v>22</v>
      </c>
      <c r="J5019" t="s">
        <v>34</v>
      </c>
      <c r="K5019" t="s">
        <v>97</v>
      </c>
      <c r="L5019" t="s">
        <v>1708</v>
      </c>
      <c r="M5019" s="2">
        <v>0.1</v>
      </c>
      <c r="N5019" s="3">
        <v>1269</v>
      </c>
      <c r="O5019" s="3">
        <v>14</v>
      </c>
      <c r="P5019">
        <v>3</v>
      </c>
      <c r="Q5019" t="s">
        <v>7881</v>
      </c>
    </row>
    <row r="5020" spans="1:17" x14ac:dyDescent="0.25">
      <c r="A5020" t="s">
        <v>5949</v>
      </c>
      <c r="B5020" s="1">
        <v>41583</v>
      </c>
      <c r="C5020" t="s">
        <v>4999</v>
      </c>
      <c r="D5020" t="s">
        <v>119</v>
      </c>
      <c r="E5020" t="s">
        <v>1059</v>
      </c>
      <c r="F5020" t="s">
        <v>1059</v>
      </c>
      <c r="G5020" t="s">
        <v>41</v>
      </c>
      <c r="H5020" t="s">
        <v>47</v>
      </c>
      <c r="I5020" t="s">
        <v>22</v>
      </c>
      <c r="J5020" t="s">
        <v>24</v>
      </c>
      <c r="K5020" t="s">
        <v>43</v>
      </c>
      <c r="L5020" t="s">
        <v>858</v>
      </c>
      <c r="M5020" s="2">
        <v>0.5</v>
      </c>
      <c r="N5020" s="3">
        <v>124</v>
      </c>
      <c r="O5020" s="3">
        <v>-42</v>
      </c>
      <c r="P5020">
        <v>5</v>
      </c>
      <c r="Q5020" t="s">
        <v>7880</v>
      </c>
    </row>
    <row r="5021" spans="1:17" x14ac:dyDescent="0.25">
      <c r="A5021" t="s">
        <v>5950</v>
      </c>
      <c r="B5021" s="1">
        <v>41583</v>
      </c>
      <c r="C5021" t="s">
        <v>369</v>
      </c>
      <c r="D5021" t="s">
        <v>101</v>
      </c>
      <c r="E5021" t="s">
        <v>454</v>
      </c>
      <c r="F5021" t="s">
        <v>454</v>
      </c>
      <c r="G5021" t="s">
        <v>41</v>
      </c>
      <c r="H5021" t="s">
        <v>47</v>
      </c>
      <c r="I5021" t="s">
        <v>32</v>
      </c>
      <c r="J5021" t="s">
        <v>24</v>
      </c>
      <c r="K5021" t="s">
        <v>50</v>
      </c>
      <c r="L5021" t="s">
        <v>1248</v>
      </c>
      <c r="M5021" s="2">
        <v>0.2</v>
      </c>
      <c r="N5021" s="3">
        <v>247</v>
      </c>
      <c r="O5021" s="3">
        <v>31</v>
      </c>
      <c r="P5021">
        <v>5</v>
      </c>
      <c r="Q5021" t="s">
        <v>7881</v>
      </c>
    </row>
    <row r="5022" spans="1:17" x14ac:dyDescent="0.25">
      <c r="A5022" t="s">
        <v>5951</v>
      </c>
      <c r="B5022" s="1">
        <v>41584</v>
      </c>
      <c r="C5022" t="s">
        <v>2452</v>
      </c>
      <c r="D5022" t="s">
        <v>28</v>
      </c>
      <c r="E5022" t="s">
        <v>29</v>
      </c>
      <c r="F5022" t="s">
        <v>4856</v>
      </c>
      <c r="G5022" t="s">
        <v>20</v>
      </c>
      <c r="H5022" t="s">
        <v>21</v>
      </c>
      <c r="I5022" t="s">
        <v>22</v>
      </c>
      <c r="J5022" t="s">
        <v>34</v>
      </c>
      <c r="K5022" t="s">
        <v>97</v>
      </c>
      <c r="L5022" t="s">
        <v>1748</v>
      </c>
      <c r="M5022" s="2">
        <v>0</v>
      </c>
      <c r="N5022" s="3">
        <v>936</v>
      </c>
      <c r="O5022" s="3">
        <v>103</v>
      </c>
      <c r="P5022">
        <v>7</v>
      </c>
      <c r="Q5022" t="s">
        <v>7881</v>
      </c>
    </row>
    <row r="5023" spans="1:17" x14ac:dyDescent="0.25">
      <c r="A5023" t="s">
        <v>5951</v>
      </c>
      <c r="B5023" s="1">
        <v>41584</v>
      </c>
      <c r="C5023" t="s">
        <v>2452</v>
      </c>
      <c r="D5023" t="s">
        <v>28</v>
      </c>
      <c r="E5023" t="s">
        <v>29</v>
      </c>
      <c r="F5023" t="s">
        <v>4856</v>
      </c>
      <c r="G5023" t="s">
        <v>20</v>
      </c>
      <c r="H5023" t="s">
        <v>21</v>
      </c>
      <c r="I5023" t="s">
        <v>22</v>
      </c>
      <c r="J5023" t="s">
        <v>24</v>
      </c>
      <c r="K5023" t="s">
        <v>25</v>
      </c>
      <c r="L5023" t="s">
        <v>5952</v>
      </c>
      <c r="M5023" s="2">
        <v>0</v>
      </c>
      <c r="N5023" s="3">
        <v>40</v>
      </c>
      <c r="O5023" s="3">
        <v>18</v>
      </c>
      <c r="P5023">
        <v>3</v>
      </c>
      <c r="Q5023" t="s">
        <v>7880</v>
      </c>
    </row>
    <row r="5024" spans="1:17" x14ac:dyDescent="0.25">
      <c r="A5024" t="s">
        <v>5953</v>
      </c>
      <c r="B5024" s="1">
        <v>41584</v>
      </c>
      <c r="C5024" t="s">
        <v>5954</v>
      </c>
      <c r="D5024" t="s">
        <v>28</v>
      </c>
      <c r="E5024" t="s">
        <v>29</v>
      </c>
      <c r="F5024" t="s">
        <v>280</v>
      </c>
      <c r="G5024" t="s">
        <v>20</v>
      </c>
      <c r="H5024" t="s">
        <v>31</v>
      </c>
      <c r="I5024" t="s">
        <v>54</v>
      </c>
      <c r="J5024" t="s">
        <v>107</v>
      </c>
      <c r="K5024" t="s">
        <v>147</v>
      </c>
      <c r="L5024" t="s">
        <v>5312</v>
      </c>
      <c r="M5024" s="2">
        <v>0.1</v>
      </c>
      <c r="N5024" s="3">
        <v>676</v>
      </c>
      <c r="O5024" s="3">
        <v>30</v>
      </c>
      <c r="P5024">
        <v>5</v>
      </c>
      <c r="Q5024" t="s">
        <v>7880</v>
      </c>
    </row>
    <row r="5025" spans="1:17" x14ac:dyDescent="0.25">
      <c r="A5025" t="s">
        <v>5955</v>
      </c>
      <c r="B5025" s="1">
        <v>41584</v>
      </c>
      <c r="C5025" t="s">
        <v>526</v>
      </c>
      <c r="D5025" t="s">
        <v>28</v>
      </c>
      <c r="E5025" t="s">
        <v>29</v>
      </c>
      <c r="F5025" t="s">
        <v>3007</v>
      </c>
      <c r="G5025" t="s">
        <v>20</v>
      </c>
      <c r="H5025" t="s">
        <v>31</v>
      </c>
      <c r="I5025" t="s">
        <v>32</v>
      </c>
      <c r="J5025" t="s">
        <v>34</v>
      </c>
      <c r="K5025" t="s">
        <v>97</v>
      </c>
      <c r="L5025" t="s">
        <v>4821</v>
      </c>
      <c r="M5025" s="2">
        <v>0</v>
      </c>
      <c r="N5025" s="3">
        <v>128</v>
      </c>
      <c r="O5025" s="3">
        <v>59</v>
      </c>
      <c r="P5025">
        <v>2</v>
      </c>
      <c r="Q5025" t="s">
        <v>7881</v>
      </c>
    </row>
    <row r="5026" spans="1:17" x14ac:dyDescent="0.25">
      <c r="A5026" t="s">
        <v>5956</v>
      </c>
      <c r="B5026" s="1">
        <v>41584</v>
      </c>
      <c r="C5026" t="s">
        <v>5286</v>
      </c>
      <c r="D5026" t="s">
        <v>38</v>
      </c>
      <c r="E5026" t="s">
        <v>660</v>
      </c>
      <c r="F5026" t="s">
        <v>661</v>
      </c>
      <c r="G5026" t="s">
        <v>41</v>
      </c>
      <c r="H5026" t="s">
        <v>31</v>
      </c>
      <c r="I5026" t="s">
        <v>32</v>
      </c>
      <c r="J5026" t="s">
        <v>24</v>
      </c>
      <c r="K5026" t="s">
        <v>43</v>
      </c>
      <c r="L5026" t="s">
        <v>1294</v>
      </c>
      <c r="M5026" s="2">
        <v>0</v>
      </c>
      <c r="N5026" s="3">
        <v>108</v>
      </c>
      <c r="O5026" s="3">
        <v>54</v>
      </c>
      <c r="P5026">
        <v>4</v>
      </c>
      <c r="Q5026" t="s">
        <v>7881</v>
      </c>
    </row>
    <row r="5027" spans="1:17" x14ac:dyDescent="0.25">
      <c r="A5027" t="s">
        <v>5956</v>
      </c>
      <c r="B5027" s="1">
        <v>41584</v>
      </c>
      <c r="C5027" t="s">
        <v>5286</v>
      </c>
      <c r="D5027" t="s">
        <v>38</v>
      </c>
      <c r="E5027" t="s">
        <v>660</v>
      </c>
      <c r="F5027" t="s">
        <v>661</v>
      </c>
      <c r="G5027" t="s">
        <v>41</v>
      </c>
      <c r="H5027" t="s">
        <v>31</v>
      </c>
      <c r="I5027" t="s">
        <v>32</v>
      </c>
      <c r="J5027" t="s">
        <v>24</v>
      </c>
      <c r="K5027" t="s">
        <v>91</v>
      </c>
      <c r="L5027" t="s">
        <v>5317</v>
      </c>
      <c r="M5027" s="2">
        <v>0</v>
      </c>
      <c r="N5027" s="3">
        <v>10</v>
      </c>
      <c r="O5027" s="3">
        <v>3</v>
      </c>
      <c r="P5027">
        <v>2</v>
      </c>
      <c r="Q5027" t="s">
        <v>7880</v>
      </c>
    </row>
    <row r="5028" spans="1:17" x14ac:dyDescent="0.25">
      <c r="A5028" t="s">
        <v>5956</v>
      </c>
      <c r="B5028" s="1">
        <v>41584</v>
      </c>
      <c r="C5028" t="s">
        <v>5286</v>
      </c>
      <c r="D5028" t="s">
        <v>38</v>
      </c>
      <c r="E5028" t="s">
        <v>660</v>
      </c>
      <c r="F5028" t="s">
        <v>661</v>
      </c>
      <c r="G5028" t="s">
        <v>41</v>
      </c>
      <c r="H5028" t="s">
        <v>31</v>
      </c>
      <c r="I5028" t="s">
        <v>32</v>
      </c>
      <c r="J5028" t="s">
        <v>24</v>
      </c>
      <c r="K5028" t="s">
        <v>50</v>
      </c>
      <c r="L5028" t="s">
        <v>2839</v>
      </c>
      <c r="M5028" s="2">
        <v>0.1</v>
      </c>
      <c r="N5028" s="3">
        <v>174</v>
      </c>
      <c r="O5028" s="3">
        <v>33</v>
      </c>
      <c r="P5028">
        <v>4</v>
      </c>
      <c r="Q5028" t="s">
        <v>7880</v>
      </c>
    </row>
    <row r="5029" spans="1:17" x14ac:dyDescent="0.25">
      <c r="A5029" t="s">
        <v>5957</v>
      </c>
      <c r="B5029" s="1">
        <v>41584</v>
      </c>
      <c r="C5029" t="s">
        <v>1990</v>
      </c>
      <c r="D5029" t="s">
        <v>101</v>
      </c>
      <c r="E5029" t="s">
        <v>183</v>
      </c>
      <c r="F5029" t="s">
        <v>1082</v>
      </c>
      <c r="G5029" t="s">
        <v>41</v>
      </c>
      <c r="H5029" t="s">
        <v>31</v>
      </c>
      <c r="I5029" t="s">
        <v>32</v>
      </c>
      <c r="J5029" t="s">
        <v>24</v>
      </c>
      <c r="K5029" t="s">
        <v>91</v>
      </c>
      <c r="L5029" t="s">
        <v>5958</v>
      </c>
      <c r="M5029" s="2">
        <v>0</v>
      </c>
      <c r="N5029" s="3">
        <v>12</v>
      </c>
      <c r="O5029" s="3">
        <v>2</v>
      </c>
      <c r="P5029">
        <v>1</v>
      </c>
      <c r="Q5029" t="s">
        <v>7880</v>
      </c>
    </row>
    <row r="5030" spans="1:17" x14ac:dyDescent="0.25">
      <c r="A5030" t="s">
        <v>5959</v>
      </c>
      <c r="B5030" s="1">
        <v>41584</v>
      </c>
      <c r="C5030" t="s">
        <v>1259</v>
      </c>
      <c r="D5030" t="s">
        <v>81</v>
      </c>
      <c r="E5030" t="s">
        <v>82</v>
      </c>
      <c r="F5030" t="s">
        <v>82</v>
      </c>
      <c r="G5030" t="s">
        <v>41</v>
      </c>
      <c r="H5030" t="s">
        <v>21</v>
      </c>
      <c r="I5030" t="s">
        <v>32</v>
      </c>
      <c r="J5030" t="s">
        <v>24</v>
      </c>
      <c r="K5030" t="s">
        <v>78</v>
      </c>
      <c r="L5030" t="s">
        <v>4260</v>
      </c>
      <c r="M5030" s="2">
        <v>0</v>
      </c>
      <c r="N5030" s="3">
        <v>16</v>
      </c>
      <c r="O5030" s="3">
        <v>0</v>
      </c>
      <c r="P5030">
        <v>2</v>
      </c>
      <c r="Q5030" t="s">
        <v>7880</v>
      </c>
    </row>
    <row r="5031" spans="1:17" x14ac:dyDescent="0.25">
      <c r="A5031" t="s">
        <v>5959</v>
      </c>
      <c r="B5031" s="1">
        <v>41584</v>
      </c>
      <c r="C5031" t="s">
        <v>1259</v>
      </c>
      <c r="D5031" t="s">
        <v>81</v>
      </c>
      <c r="E5031" t="s">
        <v>82</v>
      </c>
      <c r="F5031" t="s">
        <v>82</v>
      </c>
      <c r="G5031" t="s">
        <v>41</v>
      </c>
      <c r="H5031" t="s">
        <v>21</v>
      </c>
      <c r="I5031" t="s">
        <v>32</v>
      </c>
      <c r="J5031" t="s">
        <v>24</v>
      </c>
      <c r="K5031" t="s">
        <v>50</v>
      </c>
      <c r="L5031" t="s">
        <v>1410</v>
      </c>
      <c r="M5031" s="2">
        <v>0</v>
      </c>
      <c r="N5031" s="3">
        <v>122</v>
      </c>
      <c r="O5031" s="3">
        <v>14</v>
      </c>
      <c r="P5031">
        <v>7</v>
      </c>
      <c r="Q5031" t="s">
        <v>7880</v>
      </c>
    </row>
    <row r="5032" spans="1:17" x14ac:dyDescent="0.25">
      <c r="A5032" t="s">
        <v>5955</v>
      </c>
      <c r="B5032" s="1">
        <v>41584</v>
      </c>
      <c r="C5032" t="s">
        <v>526</v>
      </c>
      <c r="D5032" t="s">
        <v>28</v>
      </c>
      <c r="E5032" t="s">
        <v>29</v>
      </c>
      <c r="F5032" t="s">
        <v>3007</v>
      </c>
      <c r="G5032" t="s">
        <v>20</v>
      </c>
      <c r="H5032" t="s">
        <v>31</v>
      </c>
      <c r="I5032" t="s">
        <v>32</v>
      </c>
      <c r="J5032" t="s">
        <v>24</v>
      </c>
      <c r="K5032" t="s">
        <v>63</v>
      </c>
      <c r="L5032" t="s">
        <v>3247</v>
      </c>
      <c r="M5032" s="2">
        <v>0</v>
      </c>
      <c r="N5032" s="3">
        <v>167</v>
      </c>
      <c r="O5032" s="3">
        <v>63</v>
      </c>
      <c r="P5032">
        <v>10</v>
      </c>
      <c r="Q5032" t="s">
        <v>7881</v>
      </c>
    </row>
    <row r="5033" spans="1:17" x14ac:dyDescent="0.25">
      <c r="A5033" t="s">
        <v>5957</v>
      </c>
      <c r="B5033" s="1">
        <v>41584</v>
      </c>
      <c r="C5033" t="s">
        <v>1990</v>
      </c>
      <c r="D5033" t="s">
        <v>101</v>
      </c>
      <c r="E5033" t="s">
        <v>183</v>
      </c>
      <c r="F5033" t="s">
        <v>1082</v>
      </c>
      <c r="G5033" t="s">
        <v>41</v>
      </c>
      <c r="H5033" t="s">
        <v>31</v>
      </c>
      <c r="I5033" t="s">
        <v>32</v>
      </c>
      <c r="J5033" t="s">
        <v>107</v>
      </c>
      <c r="K5033" t="s">
        <v>108</v>
      </c>
      <c r="L5033" t="s">
        <v>721</v>
      </c>
      <c r="M5033" s="2">
        <v>0</v>
      </c>
      <c r="N5033" s="3">
        <v>625</v>
      </c>
      <c r="O5033" s="3">
        <v>6</v>
      </c>
      <c r="P5033">
        <v>2</v>
      </c>
      <c r="Q5033" t="s">
        <v>7881</v>
      </c>
    </row>
    <row r="5034" spans="1:17" x14ac:dyDescent="0.25">
      <c r="A5034" t="s">
        <v>5955</v>
      </c>
      <c r="B5034" s="1">
        <v>41584</v>
      </c>
      <c r="C5034" t="s">
        <v>526</v>
      </c>
      <c r="D5034" t="s">
        <v>28</v>
      </c>
      <c r="E5034" t="s">
        <v>29</v>
      </c>
      <c r="F5034" t="s">
        <v>3007</v>
      </c>
      <c r="G5034" t="s">
        <v>20</v>
      </c>
      <c r="H5034" t="s">
        <v>31</v>
      </c>
      <c r="I5034" t="s">
        <v>32</v>
      </c>
      <c r="J5034" t="s">
        <v>107</v>
      </c>
      <c r="K5034" t="s">
        <v>147</v>
      </c>
      <c r="L5034" t="s">
        <v>2935</v>
      </c>
      <c r="M5034" s="2">
        <v>0</v>
      </c>
      <c r="N5034" s="3">
        <v>383</v>
      </c>
      <c r="O5034" s="3">
        <v>180</v>
      </c>
      <c r="P5034">
        <v>2</v>
      </c>
      <c r="Q5034" t="s">
        <v>7881</v>
      </c>
    </row>
    <row r="5035" spans="1:17" x14ac:dyDescent="0.25">
      <c r="A5035" t="s">
        <v>5960</v>
      </c>
      <c r="B5035" s="1">
        <v>41584</v>
      </c>
      <c r="C5035" t="s">
        <v>1694</v>
      </c>
      <c r="D5035" t="s">
        <v>101</v>
      </c>
      <c r="E5035" t="s">
        <v>183</v>
      </c>
      <c r="F5035" t="s">
        <v>247</v>
      </c>
      <c r="G5035" t="s">
        <v>41</v>
      </c>
      <c r="H5035" t="s">
        <v>31</v>
      </c>
      <c r="I5035" t="s">
        <v>32</v>
      </c>
      <c r="J5035" t="s">
        <v>24</v>
      </c>
      <c r="K5035" t="s">
        <v>50</v>
      </c>
      <c r="L5035" t="s">
        <v>2201</v>
      </c>
      <c r="M5035" s="2">
        <v>0.1</v>
      </c>
      <c r="N5035" s="3">
        <v>618</v>
      </c>
      <c r="O5035" s="3">
        <v>206</v>
      </c>
      <c r="P5035">
        <v>5</v>
      </c>
      <c r="Q5035" t="s">
        <v>7880</v>
      </c>
    </row>
    <row r="5036" spans="1:17" x14ac:dyDescent="0.25">
      <c r="A5036" t="s">
        <v>5961</v>
      </c>
      <c r="B5036" s="1">
        <v>41585</v>
      </c>
      <c r="C5036" t="s">
        <v>1889</v>
      </c>
      <c r="D5036" t="s">
        <v>28</v>
      </c>
      <c r="E5036" t="s">
        <v>664</v>
      </c>
      <c r="F5036" t="s">
        <v>665</v>
      </c>
      <c r="G5036" t="s">
        <v>20</v>
      </c>
      <c r="H5036" t="s">
        <v>31</v>
      </c>
      <c r="I5036" t="s">
        <v>54</v>
      </c>
      <c r="J5036" t="s">
        <v>34</v>
      </c>
      <c r="K5036" t="s">
        <v>218</v>
      </c>
      <c r="L5036" t="s">
        <v>2395</v>
      </c>
      <c r="M5036" s="2">
        <v>0.3</v>
      </c>
      <c r="N5036" s="3">
        <v>70</v>
      </c>
      <c r="O5036" s="3">
        <v>-27</v>
      </c>
      <c r="P5036">
        <v>2</v>
      </c>
      <c r="Q5036" t="s">
        <v>7881</v>
      </c>
    </row>
    <row r="5037" spans="1:17" x14ac:dyDescent="0.25">
      <c r="A5037" t="s">
        <v>5961</v>
      </c>
      <c r="B5037" s="1">
        <v>41585</v>
      </c>
      <c r="C5037" t="s">
        <v>1889</v>
      </c>
      <c r="D5037" t="s">
        <v>28</v>
      </c>
      <c r="E5037" t="s">
        <v>664</v>
      </c>
      <c r="F5037" t="s">
        <v>665</v>
      </c>
      <c r="G5037" t="s">
        <v>20</v>
      </c>
      <c r="H5037" t="s">
        <v>31</v>
      </c>
      <c r="I5037" t="s">
        <v>54</v>
      </c>
      <c r="J5037" t="s">
        <v>24</v>
      </c>
      <c r="K5037" t="s">
        <v>43</v>
      </c>
      <c r="L5037" t="s">
        <v>55</v>
      </c>
      <c r="M5037" s="2">
        <v>0</v>
      </c>
      <c r="N5037" s="3">
        <v>81</v>
      </c>
      <c r="O5037" s="3">
        <v>37</v>
      </c>
      <c r="P5037">
        <v>3</v>
      </c>
      <c r="Q5037" t="s">
        <v>7880</v>
      </c>
    </row>
    <row r="5038" spans="1:17" x14ac:dyDescent="0.25">
      <c r="A5038" t="s">
        <v>5962</v>
      </c>
      <c r="B5038" s="1">
        <v>41585</v>
      </c>
      <c r="C5038" t="s">
        <v>1659</v>
      </c>
      <c r="D5038" t="s">
        <v>86</v>
      </c>
      <c r="E5038" t="s">
        <v>708</v>
      </c>
      <c r="F5038" t="s">
        <v>1828</v>
      </c>
      <c r="G5038" t="s">
        <v>76</v>
      </c>
      <c r="H5038" t="s">
        <v>31</v>
      </c>
      <c r="I5038" t="s">
        <v>32</v>
      </c>
      <c r="J5038" t="s">
        <v>34</v>
      </c>
      <c r="K5038" t="s">
        <v>218</v>
      </c>
      <c r="L5038" t="s">
        <v>1539</v>
      </c>
      <c r="M5038" s="2">
        <v>0</v>
      </c>
      <c r="N5038" s="3">
        <v>38</v>
      </c>
      <c r="O5038" s="3">
        <v>11</v>
      </c>
      <c r="P5038">
        <v>2</v>
      </c>
      <c r="Q5038" t="s">
        <v>7880</v>
      </c>
    </row>
    <row r="5039" spans="1:17" x14ac:dyDescent="0.25">
      <c r="A5039" t="s">
        <v>5963</v>
      </c>
      <c r="B5039" s="1">
        <v>41585</v>
      </c>
      <c r="C5039" t="s">
        <v>517</v>
      </c>
      <c r="D5039" t="s">
        <v>119</v>
      </c>
      <c r="E5039" t="s">
        <v>433</v>
      </c>
      <c r="F5039" t="s">
        <v>892</v>
      </c>
      <c r="G5039" t="s">
        <v>41</v>
      </c>
      <c r="H5039" t="s">
        <v>31</v>
      </c>
      <c r="I5039" t="s">
        <v>32</v>
      </c>
      <c r="J5039" t="s">
        <v>24</v>
      </c>
      <c r="K5039" t="s">
        <v>43</v>
      </c>
      <c r="L5039" t="s">
        <v>836</v>
      </c>
      <c r="M5039" s="2">
        <v>0.5</v>
      </c>
      <c r="N5039" s="3">
        <v>87</v>
      </c>
      <c r="O5039" s="3">
        <v>-16</v>
      </c>
      <c r="P5039">
        <v>6</v>
      </c>
      <c r="Q5039" t="s">
        <v>7881</v>
      </c>
    </row>
    <row r="5040" spans="1:17" x14ac:dyDescent="0.25">
      <c r="A5040" t="s">
        <v>5963</v>
      </c>
      <c r="B5040" s="1">
        <v>41585</v>
      </c>
      <c r="C5040" t="s">
        <v>517</v>
      </c>
      <c r="D5040" t="s">
        <v>119</v>
      </c>
      <c r="E5040" t="s">
        <v>433</v>
      </c>
      <c r="F5040" t="s">
        <v>892</v>
      </c>
      <c r="G5040" t="s">
        <v>41</v>
      </c>
      <c r="H5040" t="s">
        <v>31</v>
      </c>
      <c r="I5040" t="s">
        <v>32</v>
      </c>
      <c r="J5040" t="s">
        <v>107</v>
      </c>
      <c r="K5040" t="s">
        <v>136</v>
      </c>
      <c r="L5040" t="s">
        <v>1148</v>
      </c>
      <c r="M5040" s="2">
        <v>0.5</v>
      </c>
      <c r="N5040" s="3">
        <v>163</v>
      </c>
      <c r="O5040" s="3">
        <v>-88</v>
      </c>
      <c r="P5040">
        <v>5</v>
      </c>
      <c r="Q5040" t="s">
        <v>7880</v>
      </c>
    </row>
    <row r="5041" spans="1:17" x14ac:dyDescent="0.25">
      <c r="A5041" t="s">
        <v>5964</v>
      </c>
      <c r="B5041" s="1">
        <v>41586</v>
      </c>
      <c r="C5041" t="s">
        <v>1790</v>
      </c>
      <c r="D5041" t="s">
        <v>119</v>
      </c>
      <c r="E5041" t="s">
        <v>120</v>
      </c>
      <c r="F5041" t="s">
        <v>1476</v>
      </c>
      <c r="G5041" t="s">
        <v>41</v>
      </c>
      <c r="H5041" t="s">
        <v>47</v>
      </c>
      <c r="I5041" t="s">
        <v>54</v>
      </c>
      <c r="J5041" t="s">
        <v>24</v>
      </c>
      <c r="K5041" t="s">
        <v>43</v>
      </c>
      <c r="L5041" t="s">
        <v>689</v>
      </c>
      <c r="M5041" s="2">
        <v>0.5</v>
      </c>
      <c r="N5041" s="3">
        <v>33</v>
      </c>
      <c r="O5041" s="3">
        <v>-12</v>
      </c>
      <c r="P5041">
        <v>5</v>
      </c>
      <c r="Q5041" t="s">
        <v>7880</v>
      </c>
    </row>
    <row r="5042" spans="1:17" x14ac:dyDescent="0.25">
      <c r="A5042" t="s">
        <v>5964</v>
      </c>
      <c r="B5042" s="1">
        <v>41586</v>
      </c>
      <c r="C5042" t="s">
        <v>1790</v>
      </c>
      <c r="D5042" t="s">
        <v>119</v>
      </c>
      <c r="E5042" t="s">
        <v>120</v>
      </c>
      <c r="F5042" t="s">
        <v>1476</v>
      </c>
      <c r="G5042" t="s">
        <v>41</v>
      </c>
      <c r="H5042" t="s">
        <v>47</v>
      </c>
      <c r="I5042" t="s">
        <v>54</v>
      </c>
      <c r="J5042" t="s">
        <v>24</v>
      </c>
      <c r="K5042" t="s">
        <v>78</v>
      </c>
      <c r="L5042" t="s">
        <v>248</v>
      </c>
      <c r="M5042" s="2">
        <v>0.5</v>
      </c>
      <c r="N5042" s="3">
        <v>14</v>
      </c>
      <c r="O5042" s="3">
        <v>0</v>
      </c>
      <c r="P5042">
        <v>4</v>
      </c>
      <c r="Q5042" t="s">
        <v>7880</v>
      </c>
    </row>
    <row r="5043" spans="1:17" x14ac:dyDescent="0.25">
      <c r="A5043" t="s">
        <v>5964</v>
      </c>
      <c r="B5043" s="1">
        <v>41586</v>
      </c>
      <c r="C5043" t="s">
        <v>1790</v>
      </c>
      <c r="D5043" t="s">
        <v>119</v>
      </c>
      <c r="E5043" t="s">
        <v>120</v>
      </c>
      <c r="F5043" t="s">
        <v>1476</v>
      </c>
      <c r="G5043" t="s">
        <v>41</v>
      </c>
      <c r="H5043" t="s">
        <v>47</v>
      </c>
      <c r="I5043" t="s">
        <v>54</v>
      </c>
      <c r="J5043" t="s">
        <v>24</v>
      </c>
      <c r="K5043" t="s">
        <v>145</v>
      </c>
      <c r="L5043" t="s">
        <v>1861</v>
      </c>
      <c r="M5043" s="2">
        <v>0.5</v>
      </c>
      <c r="N5043" s="3">
        <v>15</v>
      </c>
      <c r="O5043" s="3">
        <v>-9</v>
      </c>
      <c r="P5043">
        <v>1</v>
      </c>
      <c r="Q5043" t="s">
        <v>7880</v>
      </c>
    </row>
    <row r="5044" spans="1:17" x14ac:dyDescent="0.25">
      <c r="A5044" t="s">
        <v>5965</v>
      </c>
      <c r="B5044" s="1">
        <v>41586</v>
      </c>
      <c r="C5044" t="s">
        <v>819</v>
      </c>
      <c r="D5044" t="s">
        <v>119</v>
      </c>
      <c r="E5044" t="s">
        <v>120</v>
      </c>
      <c r="F5044" t="s">
        <v>5966</v>
      </c>
      <c r="G5044" t="s">
        <v>41</v>
      </c>
      <c r="H5044" t="s">
        <v>31</v>
      </c>
      <c r="I5044" t="s">
        <v>32</v>
      </c>
      <c r="J5044" t="s">
        <v>34</v>
      </c>
      <c r="K5044" t="s">
        <v>35</v>
      </c>
      <c r="L5044" t="s">
        <v>1608</v>
      </c>
      <c r="M5044" s="2">
        <v>0.5</v>
      </c>
      <c r="N5044" s="3">
        <v>215</v>
      </c>
      <c r="O5044" s="3">
        <v>-120</v>
      </c>
      <c r="P5044">
        <v>3</v>
      </c>
      <c r="Q5044" t="s">
        <v>7881</v>
      </c>
    </row>
    <row r="5045" spans="1:17" x14ac:dyDescent="0.25">
      <c r="A5045" t="s">
        <v>5965</v>
      </c>
      <c r="B5045" s="1">
        <v>41586</v>
      </c>
      <c r="C5045" t="s">
        <v>819</v>
      </c>
      <c r="D5045" t="s">
        <v>119</v>
      </c>
      <c r="E5045" t="s">
        <v>120</v>
      </c>
      <c r="F5045" t="s">
        <v>5966</v>
      </c>
      <c r="G5045" t="s">
        <v>41</v>
      </c>
      <c r="H5045" t="s">
        <v>31</v>
      </c>
      <c r="I5045" t="s">
        <v>32</v>
      </c>
      <c r="J5045" t="s">
        <v>107</v>
      </c>
      <c r="K5045" t="s">
        <v>186</v>
      </c>
      <c r="L5045" t="s">
        <v>1045</v>
      </c>
      <c r="M5045" s="2">
        <v>0.5</v>
      </c>
      <c r="N5045" s="3">
        <v>143</v>
      </c>
      <c r="O5045" s="3">
        <v>-26</v>
      </c>
      <c r="P5045">
        <v>5</v>
      </c>
      <c r="Q5045" t="s">
        <v>7880</v>
      </c>
    </row>
    <row r="5046" spans="1:17" x14ac:dyDescent="0.25">
      <c r="A5046" t="s">
        <v>5967</v>
      </c>
      <c r="B5046" s="1">
        <v>41586</v>
      </c>
      <c r="C5046" t="s">
        <v>3486</v>
      </c>
      <c r="D5046" t="s">
        <v>86</v>
      </c>
      <c r="E5046" t="s">
        <v>273</v>
      </c>
      <c r="F5046" t="s">
        <v>1612</v>
      </c>
      <c r="G5046" t="s">
        <v>76</v>
      </c>
      <c r="H5046" t="s">
        <v>47</v>
      </c>
      <c r="I5046" t="s">
        <v>32</v>
      </c>
      <c r="J5046" t="s">
        <v>34</v>
      </c>
      <c r="K5046" t="s">
        <v>97</v>
      </c>
      <c r="L5046" t="s">
        <v>1818</v>
      </c>
      <c r="M5046" s="2">
        <v>0.2</v>
      </c>
      <c r="N5046" s="3">
        <v>569</v>
      </c>
      <c r="O5046" s="3">
        <v>92</v>
      </c>
      <c r="P5046">
        <v>4</v>
      </c>
      <c r="Q5046" t="s">
        <v>7881</v>
      </c>
    </row>
    <row r="5047" spans="1:17" x14ac:dyDescent="0.25">
      <c r="A5047" t="s">
        <v>5968</v>
      </c>
      <c r="B5047" s="1">
        <v>41587</v>
      </c>
      <c r="C5047" t="s">
        <v>1242</v>
      </c>
      <c r="D5047" t="s">
        <v>237</v>
      </c>
      <c r="E5047" t="s">
        <v>695</v>
      </c>
      <c r="F5047" t="s">
        <v>695</v>
      </c>
      <c r="G5047" t="s">
        <v>76</v>
      </c>
      <c r="H5047" t="s">
        <v>31</v>
      </c>
      <c r="I5047" t="s">
        <v>32</v>
      </c>
      <c r="J5047" t="s">
        <v>24</v>
      </c>
      <c r="K5047" t="s">
        <v>50</v>
      </c>
      <c r="L5047" t="s">
        <v>738</v>
      </c>
      <c r="M5047" s="2">
        <v>0.5</v>
      </c>
      <c r="N5047" s="3">
        <v>396</v>
      </c>
      <c r="O5047" s="3">
        <v>-317</v>
      </c>
      <c r="P5047">
        <v>4</v>
      </c>
      <c r="Q5047" t="s">
        <v>7880</v>
      </c>
    </row>
    <row r="5048" spans="1:17" x14ac:dyDescent="0.25">
      <c r="A5048" t="s">
        <v>5968</v>
      </c>
      <c r="B5048" s="1">
        <v>41587</v>
      </c>
      <c r="C5048" t="s">
        <v>1242</v>
      </c>
      <c r="D5048" t="s">
        <v>237</v>
      </c>
      <c r="E5048" t="s">
        <v>695</v>
      </c>
      <c r="F5048" t="s">
        <v>695</v>
      </c>
      <c r="G5048" t="s">
        <v>76</v>
      </c>
      <c r="H5048" t="s">
        <v>31</v>
      </c>
      <c r="I5048" t="s">
        <v>32</v>
      </c>
      <c r="J5048" t="s">
        <v>107</v>
      </c>
      <c r="K5048" t="s">
        <v>136</v>
      </c>
      <c r="L5048" t="s">
        <v>5835</v>
      </c>
      <c r="M5048" s="2">
        <v>0.5</v>
      </c>
      <c r="N5048" s="3">
        <v>1278</v>
      </c>
      <c r="O5048" s="3">
        <v>-358</v>
      </c>
      <c r="P5048">
        <v>4</v>
      </c>
      <c r="Q5048" t="s">
        <v>7880</v>
      </c>
    </row>
    <row r="5049" spans="1:17" x14ac:dyDescent="0.25">
      <c r="A5049" t="s">
        <v>5969</v>
      </c>
      <c r="B5049" s="1">
        <v>41587</v>
      </c>
      <c r="C5049" t="s">
        <v>242</v>
      </c>
      <c r="D5049" t="s">
        <v>28</v>
      </c>
      <c r="E5049" t="s">
        <v>29</v>
      </c>
      <c r="F5049" t="s">
        <v>46</v>
      </c>
      <c r="G5049" t="s">
        <v>20</v>
      </c>
      <c r="H5049" t="s">
        <v>31</v>
      </c>
      <c r="I5049" t="s">
        <v>32</v>
      </c>
      <c r="J5049" t="s">
        <v>34</v>
      </c>
      <c r="K5049" t="s">
        <v>97</v>
      </c>
      <c r="L5049" t="s">
        <v>3627</v>
      </c>
      <c r="M5049" s="2">
        <v>0.5</v>
      </c>
      <c r="N5049" s="3">
        <v>180</v>
      </c>
      <c r="O5049" s="3">
        <v>-54</v>
      </c>
      <c r="P5049">
        <v>2</v>
      </c>
      <c r="Q5049" t="s">
        <v>7880</v>
      </c>
    </row>
    <row r="5050" spans="1:17" x14ac:dyDescent="0.25">
      <c r="A5050" t="s">
        <v>5969</v>
      </c>
      <c r="B5050" s="1">
        <v>41587</v>
      </c>
      <c r="C5050" t="s">
        <v>242</v>
      </c>
      <c r="D5050" t="s">
        <v>28</v>
      </c>
      <c r="E5050" t="s">
        <v>29</v>
      </c>
      <c r="F5050" t="s">
        <v>46</v>
      </c>
      <c r="G5050" t="s">
        <v>20</v>
      </c>
      <c r="H5050" t="s">
        <v>31</v>
      </c>
      <c r="I5050" t="s">
        <v>32</v>
      </c>
      <c r="J5050" t="s">
        <v>24</v>
      </c>
      <c r="K5050" t="s">
        <v>43</v>
      </c>
      <c r="L5050" t="s">
        <v>2188</v>
      </c>
      <c r="M5050" s="2">
        <v>0.5</v>
      </c>
      <c r="N5050" s="3">
        <v>10</v>
      </c>
      <c r="O5050" s="3">
        <v>-2</v>
      </c>
      <c r="P5050">
        <v>1</v>
      </c>
      <c r="Q5050" t="s">
        <v>7880</v>
      </c>
    </row>
    <row r="5051" spans="1:17" x14ac:dyDescent="0.25">
      <c r="A5051" t="s">
        <v>5969</v>
      </c>
      <c r="B5051" s="1">
        <v>41587</v>
      </c>
      <c r="C5051" t="s">
        <v>242</v>
      </c>
      <c r="D5051" t="s">
        <v>28</v>
      </c>
      <c r="E5051" t="s">
        <v>29</v>
      </c>
      <c r="F5051" t="s">
        <v>46</v>
      </c>
      <c r="G5051" t="s">
        <v>20</v>
      </c>
      <c r="H5051" t="s">
        <v>31</v>
      </c>
      <c r="I5051" t="s">
        <v>32</v>
      </c>
      <c r="J5051" t="s">
        <v>24</v>
      </c>
      <c r="K5051" t="s">
        <v>78</v>
      </c>
      <c r="L5051" t="s">
        <v>429</v>
      </c>
      <c r="M5051" s="2">
        <v>0.5</v>
      </c>
      <c r="N5051" s="3">
        <v>257</v>
      </c>
      <c r="O5051" s="3">
        <v>-129</v>
      </c>
      <c r="P5051">
        <v>10</v>
      </c>
      <c r="Q5051" t="s">
        <v>7880</v>
      </c>
    </row>
    <row r="5052" spans="1:17" x14ac:dyDescent="0.25">
      <c r="A5052" t="s">
        <v>5969</v>
      </c>
      <c r="B5052" s="1">
        <v>41587</v>
      </c>
      <c r="C5052" t="s">
        <v>242</v>
      </c>
      <c r="D5052" t="s">
        <v>28</v>
      </c>
      <c r="E5052" t="s">
        <v>29</v>
      </c>
      <c r="F5052" t="s">
        <v>46</v>
      </c>
      <c r="G5052" t="s">
        <v>20</v>
      </c>
      <c r="H5052" t="s">
        <v>31</v>
      </c>
      <c r="I5052" t="s">
        <v>32</v>
      </c>
      <c r="J5052" t="s">
        <v>24</v>
      </c>
      <c r="K5052" t="s">
        <v>63</v>
      </c>
      <c r="L5052" t="s">
        <v>473</v>
      </c>
      <c r="M5052" s="2">
        <v>0.5</v>
      </c>
      <c r="N5052" s="3">
        <v>42</v>
      </c>
      <c r="O5052" s="3">
        <v>-31</v>
      </c>
      <c r="P5052">
        <v>5</v>
      </c>
      <c r="Q5052" t="s">
        <v>7881</v>
      </c>
    </row>
    <row r="5053" spans="1:17" x14ac:dyDescent="0.25">
      <c r="A5053" t="s">
        <v>5969</v>
      </c>
      <c r="B5053" s="1">
        <v>41587</v>
      </c>
      <c r="C5053" t="s">
        <v>242</v>
      </c>
      <c r="D5053" t="s">
        <v>28</v>
      </c>
      <c r="E5053" t="s">
        <v>29</v>
      </c>
      <c r="F5053" t="s">
        <v>46</v>
      </c>
      <c r="G5053" t="s">
        <v>20</v>
      </c>
      <c r="H5053" t="s">
        <v>31</v>
      </c>
      <c r="I5053" t="s">
        <v>32</v>
      </c>
      <c r="J5053" t="s">
        <v>24</v>
      </c>
      <c r="K5053" t="s">
        <v>63</v>
      </c>
      <c r="L5053" t="s">
        <v>382</v>
      </c>
      <c r="M5053" s="2">
        <v>0.5</v>
      </c>
      <c r="N5053" s="3">
        <v>23</v>
      </c>
      <c r="O5053" s="3">
        <v>-5</v>
      </c>
      <c r="P5053">
        <v>4</v>
      </c>
      <c r="Q5053" t="s">
        <v>7880</v>
      </c>
    </row>
    <row r="5054" spans="1:17" x14ac:dyDescent="0.25">
      <c r="A5054" t="s">
        <v>5969</v>
      </c>
      <c r="B5054" s="1">
        <v>41587</v>
      </c>
      <c r="C5054" t="s">
        <v>242</v>
      </c>
      <c r="D5054" t="s">
        <v>28</v>
      </c>
      <c r="E5054" t="s">
        <v>29</v>
      </c>
      <c r="F5054" t="s">
        <v>46</v>
      </c>
      <c r="G5054" t="s">
        <v>20</v>
      </c>
      <c r="H5054" t="s">
        <v>31</v>
      </c>
      <c r="I5054" t="s">
        <v>32</v>
      </c>
      <c r="J5054" t="s">
        <v>24</v>
      </c>
      <c r="K5054" t="s">
        <v>91</v>
      </c>
      <c r="L5054" t="s">
        <v>5886</v>
      </c>
      <c r="M5054" s="2">
        <v>0.5</v>
      </c>
      <c r="N5054" s="3">
        <v>5</v>
      </c>
      <c r="O5054" s="3">
        <v>-1</v>
      </c>
      <c r="P5054">
        <v>1</v>
      </c>
      <c r="Q5054" t="s">
        <v>7880</v>
      </c>
    </row>
    <row r="5055" spans="1:17" x14ac:dyDescent="0.25">
      <c r="A5055" t="s">
        <v>5969</v>
      </c>
      <c r="B5055" s="1">
        <v>41587</v>
      </c>
      <c r="C5055" t="s">
        <v>242</v>
      </c>
      <c r="D5055" t="s">
        <v>28</v>
      </c>
      <c r="E5055" t="s">
        <v>29</v>
      </c>
      <c r="F5055" t="s">
        <v>46</v>
      </c>
      <c r="G5055" t="s">
        <v>20</v>
      </c>
      <c r="H5055" t="s">
        <v>31</v>
      </c>
      <c r="I5055" t="s">
        <v>32</v>
      </c>
      <c r="J5055" t="s">
        <v>24</v>
      </c>
      <c r="K5055" t="s">
        <v>50</v>
      </c>
      <c r="L5055" t="s">
        <v>1123</v>
      </c>
      <c r="M5055" s="2">
        <v>0.5</v>
      </c>
      <c r="N5055" s="3">
        <v>481</v>
      </c>
      <c r="O5055" s="3">
        <v>-481</v>
      </c>
      <c r="P5055">
        <v>7</v>
      </c>
      <c r="Q5055" t="s">
        <v>7880</v>
      </c>
    </row>
    <row r="5056" spans="1:17" x14ac:dyDescent="0.25">
      <c r="A5056" t="s">
        <v>5969</v>
      </c>
      <c r="B5056" s="1">
        <v>41587</v>
      </c>
      <c r="C5056" t="s">
        <v>242</v>
      </c>
      <c r="D5056" t="s">
        <v>28</v>
      </c>
      <c r="E5056" t="s">
        <v>29</v>
      </c>
      <c r="F5056" t="s">
        <v>46</v>
      </c>
      <c r="G5056" t="s">
        <v>20</v>
      </c>
      <c r="H5056" t="s">
        <v>31</v>
      </c>
      <c r="I5056" t="s">
        <v>32</v>
      </c>
      <c r="J5056" t="s">
        <v>24</v>
      </c>
      <c r="K5056" t="s">
        <v>50</v>
      </c>
      <c r="L5056" t="s">
        <v>611</v>
      </c>
      <c r="M5056" s="2">
        <v>0.5</v>
      </c>
      <c r="N5056" s="3">
        <v>408</v>
      </c>
      <c r="O5056" s="3">
        <v>-196</v>
      </c>
      <c r="P5056">
        <v>4</v>
      </c>
      <c r="Q5056" t="s">
        <v>7881</v>
      </c>
    </row>
    <row r="5057" spans="1:17" x14ac:dyDescent="0.25">
      <c r="A5057" t="s">
        <v>5970</v>
      </c>
      <c r="B5057" s="1">
        <v>41589</v>
      </c>
      <c r="C5057" t="s">
        <v>1483</v>
      </c>
      <c r="D5057" t="s">
        <v>189</v>
      </c>
      <c r="E5057" t="s">
        <v>4631</v>
      </c>
      <c r="F5057" t="s">
        <v>4632</v>
      </c>
      <c r="G5057" t="s">
        <v>41</v>
      </c>
      <c r="H5057" t="s">
        <v>31</v>
      </c>
      <c r="I5057" t="s">
        <v>95</v>
      </c>
      <c r="J5057" t="s">
        <v>24</v>
      </c>
      <c r="K5057" t="s">
        <v>43</v>
      </c>
      <c r="L5057" t="s">
        <v>2776</v>
      </c>
      <c r="M5057" s="2">
        <v>0</v>
      </c>
      <c r="N5057" s="3">
        <v>98</v>
      </c>
      <c r="O5057" s="3">
        <v>28</v>
      </c>
      <c r="P5057">
        <v>2</v>
      </c>
      <c r="Q5057" t="s">
        <v>7881</v>
      </c>
    </row>
    <row r="5058" spans="1:17" x14ac:dyDescent="0.25">
      <c r="A5058" t="s">
        <v>5970</v>
      </c>
      <c r="B5058" s="1">
        <v>41589</v>
      </c>
      <c r="C5058" t="s">
        <v>1483</v>
      </c>
      <c r="D5058" t="s">
        <v>189</v>
      </c>
      <c r="E5058" t="s">
        <v>4631</v>
      </c>
      <c r="F5058" t="s">
        <v>4632</v>
      </c>
      <c r="G5058" t="s">
        <v>41</v>
      </c>
      <c r="H5058" t="s">
        <v>31</v>
      </c>
      <c r="I5058" t="s">
        <v>95</v>
      </c>
      <c r="J5058" t="s">
        <v>24</v>
      </c>
      <c r="K5058" t="s">
        <v>50</v>
      </c>
      <c r="L5058" t="s">
        <v>1022</v>
      </c>
      <c r="M5058" s="2">
        <v>0</v>
      </c>
      <c r="N5058" s="3">
        <v>226</v>
      </c>
      <c r="O5058" s="3">
        <v>56</v>
      </c>
      <c r="P5058">
        <v>4</v>
      </c>
      <c r="Q5058" t="s">
        <v>7881</v>
      </c>
    </row>
    <row r="5059" spans="1:17" x14ac:dyDescent="0.25">
      <c r="A5059" t="s">
        <v>5971</v>
      </c>
      <c r="B5059" s="1">
        <v>41589</v>
      </c>
      <c r="C5059" t="s">
        <v>3797</v>
      </c>
      <c r="D5059" t="s">
        <v>86</v>
      </c>
      <c r="E5059" t="s">
        <v>226</v>
      </c>
      <c r="F5059" t="s">
        <v>1320</v>
      </c>
      <c r="G5059" t="s">
        <v>76</v>
      </c>
      <c r="H5059" t="s">
        <v>31</v>
      </c>
      <c r="I5059" t="s">
        <v>22</v>
      </c>
      <c r="J5059" t="s">
        <v>34</v>
      </c>
      <c r="K5059" t="s">
        <v>97</v>
      </c>
      <c r="L5059" t="s">
        <v>4821</v>
      </c>
      <c r="M5059" s="2">
        <v>0.2</v>
      </c>
      <c r="N5059" s="3">
        <v>308</v>
      </c>
      <c r="O5059" s="3">
        <v>100</v>
      </c>
      <c r="P5059">
        <v>6</v>
      </c>
      <c r="Q5059" t="s">
        <v>7881</v>
      </c>
    </row>
    <row r="5060" spans="1:17" x14ac:dyDescent="0.25">
      <c r="A5060" t="s">
        <v>5972</v>
      </c>
      <c r="B5060" s="1">
        <v>41589</v>
      </c>
      <c r="C5060" t="s">
        <v>2400</v>
      </c>
      <c r="D5060" t="s">
        <v>28</v>
      </c>
      <c r="E5060" t="s">
        <v>29</v>
      </c>
      <c r="F5060" t="s">
        <v>995</v>
      </c>
      <c r="G5060" t="s">
        <v>20</v>
      </c>
      <c r="H5060" t="s">
        <v>31</v>
      </c>
      <c r="I5060" t="s">
        <v>22</v>
      </c>
      <c r="J5060" t="s">
        <v>24</v>
      </c>
      <c r="K5060" t="s">
        <v>43</v>
      </c>
      <c r="L5060" t="s">
        <v>2478</v>
      </c>
      <c r="M5060" s="2">
        <v>0</v>
      </c>
      <c r="N5060" s="3">
        <v>46</v>
      </c>
      <c r="O5060" s="3">
        <v>8</v>
      </c>
      <c r="P5060">
        <v>3</v>
      </c>
      <c r="Q5060" t="s">
        <v>7880</v>
      </c>
    </row>
    <row r="5061" spans="1:17" x14ac:dyDescent="0.25">
      <c r="A5061" t="s">
        <v>5972</v>
      </c>
      <c r="B5061" s="1">
        <v>41589</v>
      </c>
      <c r="C5061" t="s">
        <v>2400</v>
      </c>
      <c r="D5061" t="s">
        <v>28</v>
      </c>
      <c r="E5061" t="s">
        <v>29</v>
      </c>
      <c r="F5061" t="s">
        <v>995</v>
      </c>
      <c r="G5061" t="s">
        <v>20</v>
      </c>
      <c r="H5061" t="s">
        <v>31</v>
      </c>
      <c r="I5061" t="s">
        <v>22</v>
      </c>
      <c r="J5061" t="s">
        <v>24</v>
      </c>
      <c r="K5061" t="s">
        <v>25</v>
      </c>
      <c r="L5061" t="s">
        <v>879</v>
      </c>
      <c r="M5061" s="2">
        <v>0</v>
      </c>
      <c r="N5061" s="3">
        <v>56</v>
      </c>
      <c r="O5061" s="3">
        <v>17</v>
      </c>
      <c r="P5061">
        <v>2</v>
      </c>
      <c r="Q5061" t="s">
        <v>7881</v>
      </c>
    </row>
    <row r="5062" spans="1:17" x14ac:dyDescent="0.25">
      <c r="A5062" t="s">
        <v>5973</v>
      </c>
      <c r="B5062" s="1">
        <v>41589</v>
      </c>
      <c r="C5062" t="s">
        <v>4028</v>
      </c>
      <c r="D5062" t="s">
        <v>73</v>
      </c>
      <c r="E5062" t="s">
        <v>984</v>
      </c>
      <c r="F5062" t="s">
        <v>5974</v>
      </c>
      <c r="G5062" t="s">
        <v>76</v>
      </c>
      <c r="H5062" t="s">
        <v>47</v>
      </c>
      <c r="I5062" t="s">
        <v>22</v>
      </c>
      <c r="J5062" t="s">
        <v>24</v>
      </c>
      <c r="K5062" t="s">
        <v>50</v>
      </c>
      <c r="L5062" t="s">
        <v>738</v>
      </c>
      <c r="M5062" s="2">
        <v>0.4</v>
      </c>
      <c r="N5062" s="3">
        <v>237</v>
      </c>
      <c r="O5062" s="3">
        <v>-119</v>
      </c>
      <c r="P5062">
        <v>2</v>
      </c>
      <c r="Q5062" t="s">
        <v>7881</v>
      </c>
    </row>
    <row r="5063" spans="1:17" x14ac:dyDescent="0.25">
      <c r="A5063" t="s">
        <v>5971</v>
      </c>
      <c r="B5063" s="1">
        <v>41589</v>
      </c>
      <c r="C5063" t="s">
        <v>3797</v>
      </c>
      <c r="D5063" t="s">
        <v>86</v>
      </c>
      <c r="E5063" t="s">
        <v>226</v>
      </c>
      <c r="F5063" t="s">
        <v>1320</v>
      </c>
      <c r="G5063" t="s">
        <v>76</v>
      </c>
      <c r="H5063" t="s">
        <v>31</v>
      </c>
      <c r="I5063" t="s">
        <v>22</v>
      </c>
      <c r="J5063" t="s">
        <v>107</v>
      </c>
      <c r="K5063" t="s">
        <v>136</v>
      </c>
      <c r="L5063" t="s">
        <v>281</v>
      </c>
      <c r="M5063" s="2">
        <v>0.1</v>
      </c>
      <c r="N5063" s="3">
        <v>81</v>
      </c>
      <c r="O5063" s="3">
        <v>22</v>
      </c>
      <c r="P5063">
        <v>1</v>
      </c>
      <c r="Q5063" t="s">
        <v>7881</v>
      </c>
    </row>
    <row r="5064" spans="1:17" x14ac:dyDescent="0.25">
      <c r="A5064" t="s">
        <v>5975</v>
      </c>
      <c r="B5064" s="1">
        <v>41589</v>
      </c>
      <c r="C5064" t="s">
        <v>895</v>
      </c>
      <c r="D5064" t="s">
        <v>38</v>
      </c>
      <c r="E5064" t="s">
        <v>284</v>
      </c>
      <c r="F5064" t="s">
        <v>1067</v>
      </c>
      <c r="G5064" t="s">
        <v>41</v>
      </c>
      <c r="H5064" t="s">
        <v>31</v>
      </c>
      <c r="I5064" t="s">
        <v>32</v>
      </c>
      <c r="J5064" t="s">
        <v>34</v>
      </c>
      <c r="K5064" t="s">
        <v>218</v>
      </c>
      <c r="L5064" t="s">
        <v>2853</v>
      </c>
      <c r="M5064" s="2">
        <v>0</v>
      </c>
      <c r="N5064" s="3">
        <v>44</v>
      </c>
      <c r="O5064" s="3">
        <v>0</v>
      </c>
      <c r="P5064">
        <v>2</v>
      </c>
      <c r="Q5064" t="s">
        <v>7880</v>
      </c>
    </row>
    <row r="5065" spans="1:17" x14ac:dyDescent="0.25">
      <c r="A5065" t="s">
        <v>5976</v>
      </c>
      <c r="B5065" s="1">
        <v>41589</v>
      </c>
      <c r="C5065" t="s">
        <v>3242</v>
      </c>
      <c r="D5065" t="s">
        <v>119</v>
      </c>
      <c r="E5065" t="s">
        <v>1305</v>
      </c>
      <c r="F5065" t="s">
        <v>5204</v>
      </c>
      <c r="G5065" t="s">
        <v>41</v>
      </c>
      <c r="H5065" t="s">
        <v>21</v>
      </c>
      <c r="I5065" t="s">
        <v>32</v>
      </c>
      <c r="J5065" t="s">
        <v>107</v>
      </c>
      <c r="K5065" t="s">
        <v>136</v>
      </c>
      <c r="L5065" t="s">
        <v>5977</v>
      </c>
      <c r="M5065" s="2">
        <v>0.5</v>
      </c>
      <c r="N5065" s="3">
        <v>339</v>
      </c>
      <c r="O5065" s="3">
        <v>-217</v>
      </c>
      <c r="P5065">
        <v>4</v>
      </c>
      <c r="Q5065" t="s">
        <v>7881</v>
      </c>
    </row>
    <row r="5066" spans="1:17" x14ac:dyDescent="0.25">
      <c r="A5066" t="s">
        <v>5978</v>
      </c>
      <c r="B5066" s="1">
        <v>41589</v>
      </c>
      <c r="C5066" t="s">
        <v>27</v>
      </c>
      <c r="D5066" t="s">
        <v>101</v>
      </c>
      <c r="E5066" t="s">
        <v>183</v>
      </c>
      <c r="F5066" t="s">
        <v>687</v>
      </c>
      <c r="G5066" t="s">
        <v>41</v>
      </c>
      <c r="H5066" t="s">
        <v>31</v>
      </c>
      <c r="I5066" t="s">
        <v>32</v>
      </c>
      <c r="J5066" t="s">
        <v>34</v>
      </c>
      <c r="K5066" t="s">
        <v>35</v>
      </c>
      <c r="L5066" t="s">
        <v>1817</v>
      </c>
      <c r="M5066" s="2">
        <v>0.1</v>
      </c>
      <c r="N5066" s="3">
        <v>771</v>
      </c>
      <c r="O5066" s="3">
        <v>163</v>
      </c>
      <c r="P5066">
        <v>6</v>
      </c>
      <c r="Q5066" t="s">
        <v>7881</v>
      </c>
    </row>
    <row r="5067" spans="1:17" x14ac:dyDescent="0.25">
      <c r="A5067" t="s">
        <v>5979</v>
      </c>
      <c r="B5067" s="1">
        <v>41589</v>
      </c>
      <c r="C5067" t="s">
        <v>324</v>
      </c>
      <c r="D5067" t="s">
        <v>18</v>
      </c>
      <c r="E5067" t="s">
        <v>19</v>
      </c>
      <c r="F5067" t="s">
        <v>19</v>
      </c>
      <c r="G5067" t="s">
        <v>20</v>
      </c>
      <c r="H5067" t="s">
        <v>31</v>
      </c>
      <c r="I5067" t="s">
        <v>22</v>
      </c>
      <c r="J5067" t="s">
        <v>34</v>
      </c>
      <c r="K5067" t="s">
        <v>35</v>
      </c>
      <c r="L5067" t="s">
        <v>1180</v>
      </c>
      <c r="M5067" s="2">
        <v>0.5</v>
      </c>
      <c r="N5067" s="3">
        <v>182</v>
      </c>
      <c r="O5067" s="3">
        <v>-22</v>
      </c>
      <c r="P5067">
        <v>3</v>
      </c>
      <c r="Q5067" t="s">
        <v>7881</v>
      </c>
    </row>
    <row r="5068" spans="1:17" x14ac:dyDescent="0.25">
      <c r="A5068" t="s">
        <v>5979</v>
      </c>
      <c r="B5068" s="1">
        <v>41589</v>
      </c>
      <c r="C5068" t="s">
        <v>324</v>
      </c>
      <c r="D5068" t="s">
        <v>18</v>
      </c>
      <c r="E5068" t="s">
        <v>19</v>
      </c>
      <c r="F5068" t="s">
        <v>19</v>
      </c>
      <c r="G5068" t="s">
        <v>20</v>
      </c>
      <c r="H5068" t="s">
        <v>31</v>
      </c>
      <c r="I5068" t="s">
        <v>22</v>
      </c>
      <c r="J5068" t="s">
        <v>34</v>
      </c>
      <c r="K5068" t="s">
        <v>89</v>
      </c>
      <c r="L5068" t="s">
        <v>5980</v>
      </c>
      <c r="M5068" s="2">
        <v>0.7</v>
      </c>
      <c r="N5068" s="3">
        <v>954</v>
      </c>
      <c r="O5068" s="3">
        <v>-1558</v>
      </c>
      <c r="P5068">
        <v>7</v>
      </c>
      <c r="Q5068" t="s">
        <v>7880</v>
      </c>
    </row>
    <row r="5069" spans="1:17" x14ac:dyDescent="0.25">
      <c r="A5069" t="s">
        <v>5978</v>
      </c>
      <c r="B5069" s="1">
        <v>41589</v>
      </c>
      <c r="C5069" t="s">
        <v>27</v>
      </c>
      <c r="D5069" t="s">
        <v>101</v>
      </c>
      <c r="E5069" t="s">
        <v>183</v>
      </c>
      <c r="F5069" t="s">
        <v>687</v>
      </c>
      <c r="G5069" t="s">
        <v>41</v>
      </c>
      <c r="H5069" t="s">
        <v>31</v>
      </c>
      <c r="I5069" t="s">
        <v>32</v>
      </c>
      <c r="J5069" t="s">
        <v>24</v>
      </c>
      <c r="K5069" t="s">
        <v>50</v>
      </c>
      <c r="L5069" t="s">
        <v>404</v>
      </c>
      <c r="M5069" s="2">
        <v>0.1</v>
      </c>
      <c r="N5069" s="3">
        <v>49</v>
      </c>
      <c r="O5069" s="3">
        <v>9</v>
      </c>
      <c r="P5069">
        <v>5</v>
      </c>
      <c r="Q5069" t="s">
        <v>7881</v>
      </c>
    </row>
    <row r="5070" spans="1:17" x14ac:dyDescent="0.25">
      <c r="A5070" t="s">
        <v>5979</v>
      </c>
      <c r="B5070" s="1">
        <v>41589</v>
      </c>
      <c r="C5070" t="s">
        <v>324</v>
      </c>
      <c r="D5070" t="s">
        <v>18</v>
      </c>
      <c r="E5070" t="s">
        <v>19</v>
      </c>
      <c r="F5070" t="s">
        <v>19</v>
      </c>
      <c r="G5070" t="s">
        <v>20</v>
      </c>
      <c r="H5070" t="s">
        <v>31</v>
      </c>
      <c r="I5070" t="s">
        <v>22</v>
      </c>
      <c r="J5070" t="s">
        <v>24</v>
      </c>
      <c r="K5070" t="s">
        <v>141</v>
      </c>
      <c r="L5070" t="s">
        <v>5202</v>
      </c>
      <c r="M5070" s="2">
        <v>0.5</v>
      </c>
      <c r="N5070" s="3">
        <v>195</v>
      </c>
      <c r="O5070" s="3">
        <v>-47</v>
      </c>
      <c r="P5070">
        <v>6</v>
      </c>
      <c r="Q5070" t="s">
        <v>7881</v>
      </c>
    </row>
    <row r="5071" spans="1:17" x14ac:dyDescent="0.25">
      <c r="A5071" t="s">
        <v>5978</v>
      </c>
      <c r="B5071" s="1">
        <v>41589</v>
      </c>
      <c r="C5071" t="s">
        <v>27</v>
      </c>
      <c r="D5071" t="s">
        <v>101</v>
      </c>
      <c r="E5071" t="s">
        <v>183</v>
      </c>
      <c r="F5071" t="s">
        <v>687</v>
      </c>
      <c r="G5071" t="s">
        <v>41</v>
      </c>
      <c r="H5071" t="s">
        <v>31</v>
      </c>
      <c r="I5071" t="s">
        <v>32</v>
      </c>
      <c r="J5071" t="s">
        <v>107</v>
      </c>
      <c r="K5071" t="s">
        <v>136</v>
      </c>
      <c r="L5071" t="s">
        <v>1343</v>
      </c>
      <c r="M5071" s="2">
        <v>0</v>
      </c>
      <c r="N5071" s="3">
        <v>216</v>
      </c>
      <c r="O5071" s="3">
        <v>95</v>
      </c>
      <c r="P5071">
        <v>3</v>
      </c>
      <c r="Q5071" t="s">
        <v>7880</v>
      </c>
    </row>
    <row r="5072" spans="1:17" x14ac:dyDescent="0.25">
      <c r="A5072" t="s">
        <v>5978</v>
      </c>
      <c r="B5072" s="1">
        <v>41589</v>
      </c>
      <c r="C5072" t="s">
        <v>27</v>
      </c>
      <c r="D5072" t="s">
        <v>101</v>
      </c>
      <c r="E5072" t="s">
        <v>183</v>
      </c>
      <c r="F5072" t="s">
        <v>687</v>
      </c>
      <c r="G5072" t="s">
        <v>41</v>
      </c>
      <c r="H5072" t="s">
        <v>31</v>
      </c>
      <c r="I5072" t="s">
        <v>32</v>
      </c>
      <c r="J5072" t="s">
        <v>107</v>
      </c>
      <c r="K5072" t="s">
        <v>136</v>
      </c>
      <c r="L5072" t="s">
        <v>5981</v>
      </c>
      <c r="M5072" s="2">
        <v>0</v>
      </c>
      <c r="N5072" s="3">
        <v>133</v>
      </c>
      <c r="O5072" s="3">
        <v>7</v>
      </c>
      <c r="P5072">
        <v>1</v>
      </c>
      <c r="Q5072" t="s">
        <v>7881</v>
      </c>
    </row>
    <row r="5073" spans="1:17" x14ac:dyDescent="0.25">
      <c r="A5073" t="s">
        <v>5978</v>
      </c>
      <c r="B5073" s="1">
        <v>41589</v>
      </c>
      <c r="C5073" t="s">
        <v>27</v>
      </c>
      <c r="D5073" t="s">
        <v>101</v>
      </c>
      <c r="E5073" t="s">
        <v>183</v>
      </c>
      <c r="F5073" t="s">
        <v>687</v>
      </c>
      <c r="G5073" t="s">
        <v>41</v>
      </c>
      <c r="H5073" t="s">
        <v>31</v>
      </c>
      <c r="I5073" t="s">
        <v>32</v>
      </c>
      <c r="J5073" t="s">
        <v>107</v>
      </c>
      <c r="K5073" t="s">
        <v>136</v>
      </c>
      <c r="L5073" t="s">
        <v>637</v>
      </c>
      <c r="M5073" s="2">
        <v>0</v>
      </c>
      <c r="N5073" s="3">
        <v>390</v>
      </c>
      <c r="O5073" s="3">
        <v>16</v>
      </c>
      <c r="P5073">
        <v>3</v>
      </c>
      <c r="Q5073" t="s">
        <v>7881</v>
      </c>
    </row>
    <row r="5074" spans="1:17" x14ac:dyDescent="0.25">
      <c r="A5074" t="s">
        <v>5978</v>
      </c>
      <c r="B5074" s="1">
        <v>41589</v>
      </c>
      <c r="C5074" t="s">
        <v>27</v>
      </c>
      <c r="D5074" t="s">
        <v>101</v>
      </c>
      <c r="E5074" t="s">
        <v>183</v>
      </c>
      <c r="F5074" t="s">
        <v>687</v>
      </c>
      <c r="G5074" t="s">
        <v>41</v>
      </c>
      <c r="H5074" t="s">
        <v>31</v>
      </c>
      <c r="I5074" t="s">
        <v>32</v>
      </c>
      <c r="J5074" t="s">
        <v>107</v>
      </c>
      <c r="K5074" t="s">
        <v>136</v>
      </c>
      <c r="L5074" t="s">
        <v>3716</v>
      </c>
      <c r="M5074" s="2">
        <v>0</v>
      </c>
      <c r="N5074" s="3">
        <v>1103</v>
      </c>
      <c r="O5074" s="3">
        <v>529</v>
      </c>
      <c r="P5074">
        <v>8</v>
      </c>
      <c r="Q5074" t="s">
        <v>7881</v>
      </c>
    </row>
    <row r="5075" spans="1:17" x14ac:dyDescent="0.25">
      <c r="A5075" t="s">
        <v>5982</v>
      </c>
      <c r="B5075" s="1">
        <v>41590</v>
      </c>
      <c r="C5075" t="s">
        <v>2782</v>
      </c>
      <c r="D5075" t="s">
        <v>101</v>
      </c>
      <c r="E5075" t="s">
        <v>743</v>
      </c>
      <c r="F5075" t="s">
        <v>743</v>
      </c>
      <c r="G5075" t="s">
        <v>41</v>
      </c>
      <c r="H5075" t="s">
        <v>47</v>
      </c>
      <c r="I5075" t="s">
        <v>54</v>
      </c>
      <c r="J5075" t="s">
        <v>24</v>
      </c>
      <c r="K5075" t="s">
        <v>63</v>
      </c>
      <c r="L5075" t="s">
        <v>211</v>
      </c>
      <c r="M5075" s="2">
        <v>0</v>
      </c>
      <c r="N5075" s="3">
        <v>21</v>
      </c>
      <c r="O5075" s="3">
        <v>1</v>
      </c>
      <c r="P5075">
        <v>2</v>
      </c>
      <c r="Q5075" t="s">
        <v>7880</v>
      </c>
    </row>
    <row r="5076" spans="1:17" x14ac:dyDescent="0.25">
      <c r="A5076" t="s">
        <v>5982</v>
      </c>
      <c r="B5076" s="1">
        <v>41590</v>
      </c>
      <c r="C5076" t="s">
        <v>2782</v>
      </c>
      <c r="D5076" t="s">
        <v>101</v>
      </c>
      <c r="E5076" t="s">
        <v>743</v>
      </c>
      <c r="F5076" t="s">
        <v>743</v>
      </c>
      <c r="G5076" t="s">
        <v>41</v>
      </c>
      <c r="H5076" t="s">
        <v>47</v>
      </c>
      <c r="I5076" t="s">
        <v>54</v>
      </c>
      <c r="J5076" t="s">
        <v>107</v>
      </c>
      <c r="K5076" t="s">
        <v>186</v>
      </c>
      <c r="L5076" t="s">
        <v>3683</v>
      </c>
      <c r="M5076" s="2">
        <v>0</v>
      </c>
      <c r="N5076" s="3">
        <v>325</v>
      </c>
      <c r="O5076" s="3">
        <v>65</v>
      </c>
      <c r="P5076">
        <v>9</v>
      </c>
      <c r="Q5076" t="s">
        <v>7881</v>
      </c>
    </row>
    <row r="5077" spans="1:17" x14ac:dyDescent="0.25">
      <c r="A5077" t="s">
        <v>5983</v>
      </c>
      <c r="B5077" s="1">
        <v>41590</v>
      </c>
      <c r="C5077" t="s">
        <v>3892</v>
      </c>
      <c r="D5077" t="s">
        <v>38</v>
      </c>
      <c r="E5077" t="s">
        <v>59</v>
      </c>
      <c r="F5077" t="s">
        <v>2318</v>
      </c>
      <c r="G5077" t="s">
        <v>41</v>
      </c>
      <c r="H5077" t="s">
        <v>31</v>
      </c>
      <c r="I5077" t="s">
        <v>54</v>
      </c>
      <c r="J5077" t="s">
        <v>24</v>
      </c>
      <c r="K5077" t="s">
        <v>91</v>
      </c>
      <c r="L5077" t="s">
        <v>5984</v>
      </c>
      <c r="M5077" s="2">
        <v>0</v>
      </c>
      <c r="N5077" s="3">
        <v>18</v>
      </c>
      <c r="O5077" s="3">
        <v>9</v>
      </c>
      <c r="P5077">
        <v>2</v>
      </c>
      <c r="Q5077" t="s">
        <v>7881</v>
      </c>
    </row>
    <row r="5078" spans="1:17" x14ac:dyDescent="0.25">
      <c r="A5078" t="s">
        <v>5985</v>
      </c>
      <c r="B5078" s="1">
        <v>41590</v>
      </c>
      <c r="C5078" t="s">
        <v>3753</v>
      </c>
      <c r="D5078" t="s">
        <v>38</v>
      </c>
      <c r="E5078" t="s">
        <v>178</v>
      </c>
      <c r="F5078" t="s">
        <v>5986</v>
      </c>
      <c r="G5078" t="s">
        <v>41</v>
      </c>
      <c r="H5078" t="s">
        <v>31</v>
      </c>
      <c r="I5078" t="s">
        <v>32</v>
      </c>
      <c r="J5078" t="s">
        <v>24</v>
      </c>
      <c r="K5078" t="s">
        <v>63</v>
      </c>
      <c r="L5078" t="s">
        <v>3791</v>
      </c>
      <c r="M5078" s="2">
        <v>0</v>
      </c>
      <c r="N5078" s="3">
        <v>68</v>
      </c>
      <c r="O5078" s="3">
        <v>33</v>
      </c>
      <c r="P5078">
        <v>6</v>
      </c>
      <c r="Q5078" t="s">
        <v>7881</v>
      </c>
    </row>
    <row r="5079" spans="1:17" x14ac:dyDescent="0.25">
      <c r="A5079" t="s">
        <v>5987</v>
      </c>
      <c r="B5079" s="1">
        <v>41590</v>
      </c>
      <c r="C5079" t="s">
        <v>630</v>
      </c>
      <c r="D5079" t="s">
        <v>28</v>
      </c>
      <c r="E5079" t="s">
        <v>29</v>
      </c>
      <c r="F5079" t="s">
        <v>280</v>
      </c>
      <c r="G5079" t="s">
        <v>20</v>
      </c>
      <c r="H5079" t="s">
        <v>21</v>
      </c>
      <c r="I5079" t="s">
        <v>32</v>
      </c>
      <c r="J5079" t="s">
        <v>24</v>
      </c>
      <c r="K5079" t="s">
        <v>91</v>
      </c>
      <c r="L5079" t="s">
        <v>5526</v>
      </c>
      <c r="M5079" s="2">
        <v>0.1</v>
      </c>
      <c r="N5079" s="3">
        <v>43</v>
      </c>
      <c r="O5079" s="3">
        <v>-2</v>
      </c>
      <c r="P5079">
        <v>7</v>
      </c>
      <c r="Q5079" t="s">
        <v>7881</v>
      </c>
    </row>
    <row r="5080" spans="1:17" x14ac:dyDescent="0.25">
      <c r="A5080" t="s">
        <v>5988</v>
      </c>
      <c r="B5080" s="1">
        <v>41590</v>
      </c>
      <c r="C5080" t="s">
        <v>1412</v>
      </c>
      <c r="D5080" t="s">
        <v>28</v>
      </c>
      <c r="E5080" t="s">
        <v>29</v>
      </c>
      <c r="F5080" t="s">
        <v>280</v>
      </c>
      <c r="G5080" t="s">
        <v>20</v>
      </c>
      <c r="H5080" t="s">
        <v>31</v>
      </c>
      <c r="I5080" t="s">
        <v>32</v>
      </c>
      <c r="J5080" t="s">
        <v>24</v>
      </c>
      <c r="K5080" t="s">
        <v>50</v>
      </c>
      <c r="L5080" t="s">
        <v>1709</v>
      </c>
      <c r="M5080" s="2">
        <v>0.1</v>
      </c>
      <c r="N5080" s="3">
        <v>357</v>
      </c>
      <c r="O5080" s="3">
        <v>155</v>
      </c>
      <c r="P5080">
        <v>2</v>
      </c>
      <c r="Q5080" t="s">
        <v>7881</v>
      </c>
    </row>
    <row r="5081" spans="1:17" x14ac:dyDescent="0.25">
      <c r="A5081" t="s">
        <v>5989</v>
      </c>
      <c r="B5081" s="1">
        <v>41591</v>
      </c>
      <c r="C5081" t="s">
        <v>4367</v>
      </c>
      <c r="D5081" t="s">
        <v>101</v>
      </c>
      <c r="E5081" t="s">
        <v>874</v>
      </c>
      <c r="F5081" t="s">
        <v>875</v>
      </c>
      <c r="G5081" t="s">
        <v>41</v>
      </c>
      <c r="H5081" t="s">
        <v>21</v>
      </c>
      <c r="I5081" t="s">
        <v>54</v>
      </c>
      <c r="J5081" t="s">
        <v>24</v>
      </c>
      <c r="K5081" t="s">
        <v>145</v>
      </c>
      <c r="L5081" t="s">
        <v>5258</v>
      </c>
      <c r="M5081" s="2">
        <v>0</v>
      </c>
      <c r="N5081" s="3">
        <v>116</v>
      </c>
      <c r="O5081" s="3">
        <v>56</v>
      </c>
      <c r="P5081">
        <v>5</v>
      </c>
      <c r="Q5081" t="s">
        <v>7881</v>
      </c>
    </row>
    <row r="5082" spans="1:17" x14ac:dyDescent="0.25">
      <c r="A5082" t="s">
        <v>5990</v>
      </c>
      <c r="B5082" s="1">
        <v>41591</v>
      </c>
      <c r="C5082" t="s">
        <v>80</v>
      </c>
      <c r="D5082" t="s">
        <v>28</v>
      </c>
      <c r="E5082" t="s">
        <v>29</v>
      </c>
      <c r="F5082" t="s">
        <v>1954</v>
      </c>
      <c r="G5082" t="s">
        <v>20</v>
      </c>
      <c r="H5082" t="s">
        <v>31</v>
      </c>
      <c r="I5082" t="s">
        <v>32</v>
      </c>
      <c r="J5082" t="s">
        <v>107</v>
      </c>
      <c r="K5082" t="s">
        <v>136</v>
      </c>
      <c r="L5082" t="s">
        <v>772</v>
      </c>
      <c r="M5082" s="2">
        <v>0</v>
      </c>
      <c r="N5082" s="3">
        <v>247</v>
      </c>
      <c r="O5082" s="3">
        <v>69</v>
      </c>
      <c r="P5082">
        <v>2</v>
      </c>
      <c r="Q5082" t="s">
        <v>7880</v>
      </c>
    </row>
    <row r="5083" spans="1:17" x14ac:dyDescent="0.25">
      <c r="A5083" t="s">
        <v>5991</v>
      </c>
      <c r="B5083" s="1">
        <v>41591</v>
      </c>
      <c r="C5083" t="s">
        <v>1311</v>
      </c>
      <c r="D5083" t="s">
        <v>38</v>
      </c>
      <c r="E5083" t="s">
        <v>284</v>
      </c>
      <c r="F5083" t="s">
        <v>2880</v>
      </c>
      <c r="G5083" t="s">
        <v>41</v>
      </c>
      <c r="H5083" t="s">
        <v>47</v>
      </c>
      <c r="I5083" t="s">
        <v>32</v>
      </c>
      <c r="J5083" t="s">
        <v>34</v>
      </c>
      <c r="K5083" t="s">
        <v>97</v>
      </c>
      <c r="L5083" t="s">
        <v>375</v>
      </c>
      <c r="M5083" s="2">
        <v>0.1</v>
      </c>
      <c r="N5083" s="3">
        <v>2892</v>
      </c>
      <c r="O5083" s="3">
        <v>1189</v>
      </c>
      <c r="P5083">
        <v>7</v>
      </c>
      <c r="Q5083" t="s">
        <v>7880</v>
      </c>
    </row>
    <row r="5084" spans="1:17" x14ac:dyDescent="0.25">
      <c r="A5084" t="s">
        <v>5992</v>
      </c>
      <c r="B5084" s="1">
        <v>41591</v>
      </c>
      <c r="C5084" t="s">
        <v>2803</v>
      </c>
      <c r="D5084" t="s">
        <v>73</v>
      </c>
      <c r="E5084" t="s">
        <v>1706</v>
      </c>
      <c r="F5084" t="s">
        <v>1707</v>
      </c>
      <c r="G5084" t="s">
        <v>76</v>
      </c>
      <c r="H5084" t="s">
        <v>47</v>
      </c>
      <c r="I5084" t="s">
        <v>32</v>
      </c>
      <c r="J5084" t="s">
        <v>34</v>
      </c>
      <c r="K5084" t="s">
        <v>97</v>
      </c>
      <c r="L5084" t="s">
        <v>3589</v>
      </c>
      <c r="M5084" s="2">
        <v>0.6</v>
      </c>
      <c r="N5084" s="3">
        <v>287</v>
      </c>
      <c r="O5084" s="3">
        <v>-172</v>
      </c>
      <c r="P5084">
        <v>5</v>
      </c>
      <c r="Q5084" t="s">
        <v>7880</v>
      </c>
    </row>
    <row r="5085" spans="1:17" x14ac:dyDescent="0.25">
      <c r="A5085" t="s">
        <v>5993</v>
      </c>
      <c r="B5085" s="1">
        <v>41591</v>
      </c>
      <c r="C5085" t="s">
        <v>2957</v>
      </c>
      <c r="D5085" t="s">
        <v>38</v>
      </c>
      <c r="E5085" t="s">
        <v>178</v>
      </c>
      <c r="F5085" t="s">
        <v>2151</v>
      </c>
      <c r="G5085" t="s">
        <v>41</v>
      </c>
      <c r="H5085" t="s">
        <v>31</v>
      </c>
      <c r="I5085" t="s">
        <v>32</v>
      </c>
      <c r="J5085" t="s">
        <v>24</v>
      </c>
      <c r="K5085" t="s">
        <v>141</v>
      </c>
      <c r="L5085" t="s">
        <v>4641</v>
      </c>
      <c r="M5085" s="2">
        <v>0.1</v>
      </c>
      <c r="N5085" s="3">
        <v>1533</v>
      </c>
      <c r="O5085" s="3">
        <v>-34</v>
      </c>
      <c r="P5085">
        <v>3</v>
      </c>
      <c r="Q5085" t="s">
        <v>7881</v>
      </c>
    </row>
    <row r="5086" spans="1:17" x14ac:dyDescent="0.25">
      <c r="A5086" t="s">
        <v>5993</v>
      </c>
      <c r="B5086" s="1">
        <v>41591</v>
      </c>
      <c r="C5086" t="s">
        <v>2957</v>
      </c>
      <c r="D5086" t="s">
        <v>38</v>
      </c>
      <c r="E5086" t="s">
        <v>178</v>
      </c>
      <c r="F5086" t="s">
        <v>2151</v>
      </c>
      <c r="G5086" t="s">
        <v>41</v>
      </c>
      <c r="H5086" t="s">
        <v>31</v>
      </c>
      <c r="I5086" t="s">
        <v>32</v>
      </c>
      <c r="J5086" t="s">
        <v>24</v>
      </c>
      <c r="K5086" t="s">
        <v>50</v>
      </c>
      <c r="L5086" t="s">
        <v>5346</v>
      </c>
      <c r="M5086" s="2">
        <v>0.1</v>
      </c>
      <c r="N5086" s="3">
        <v>260</v>
      </c>
      <c r="O5086" s="3">
        <v>78</v>
      </c>
      <c r="P5086">
        <v>5</v>
      </c>
      <c r="Q5086" t="s">
        <v>7881</v>
      </c>
    </row>
    <row r="5087" spans="1:17" x14ac:dyDescent="0.25">
      <c r="A5087" t="s">
        <v>5991</v>
      </c>
      <c r="B5087" s="1">
        <v>41591</v>
      </c>
      <c r="C5087" t="s">
        <v>1311</v>
      </c>
      <c r="D5087" t="s">
        <v>38</v>
      </c>
      <c r="E5087" t="s">
        <v>284</v>
      </c>
      <c r="F5087" t="s">
        <v>2880</v>
      </c>
      <c r="G5087" t="s">
        <v>41</v>
      </c>
      <c r="H5087" t="s">
        <v>47</v>
      </c>
      <c r="I5087" t="s">
        <v>32</v>
      </c>
      <c r="J5087" t="s">
        <v>24</v>
      </c>
      <c r="K5087" t="s">
        <v>50</v>
      </c>
      <c r="L5087" t="s">
        <v>2158</v>
      </c>
      <c r="M5087" s="2">
        <v>0.1</v>
      </c>
      <c r="N5087" s="3">
        <v>464</v>
      </c>
      <c r="O5087" s="3">
        <v>-16</v>
      </c>
      <c r="P5087">
        <v>4</v>
      </c>
      <c r="Q5087" t="s">
        <v>7881</v>
      </c>
    </row>
    <row r="5088" spans="1:17" x14ac:dyDescent="0.25">
      <c r="A5088" t="s">
        <v>5991</v>
      </c>
      <c r="B5088" s="1">
        <v>41591</v>
      </c>
      <c r="C5088" t="s">
        <v>1311</v>
      </c>
      <c r="D5088" t="s">
        <v>38</v>
      </c>
      <c r="E5088" t="s">
        <v>284</v>
      </c>
      <c r="F5088" t="s">
        <v>2880</v>
      </c>
      <c r="G5088" t="s">
        <v>41</v>
      </c>
      <c r="H5088" t="s">
        <v>47</v>
      </c>
      <c r="I5088" t="s">
        <v>32</v>
      </c>
      <c r="J5088" t="s">
        <v>24</v>
      </c>
      <c r="K5088" t="s">
        <v>145</v>
      </c>
      <c r="L5088" t="s">
        <v>2171</v>
      </c>
      <c r="M5088" s="2">
        <v>0</v>
      </c>
      <c r="N5088" s="3">
        <v>66</v>
      </c>
      <c r="O5088" s="3">
        <v>4</v>
      </c>
      <c r="P5088">
        <v>3</v>
      </c>
      <c r="Q5088" t="s">
        <v>7880</v>
      </c>
    </row>
    <row r="5089" spans="1:17" x14ac:dyDescent="0.25">
      <c r="A5089" t="s">
        <v>5992</v>
      </c>
      <c r="B5089" s="1">
        <v>41591</v>
      </c>
      <c r="C5089" t="s">
        <v>2803</v>
      </c>
      <c r="D5089" t="s">
        <v>73</v>
      </c>
      <c r="E5089" t="s">
        <v>1706</v>
      </c>
      <c r="F5089" t="s">
        <v>1707</v>
      </c>
      <c r="G5089" t="s">
        <v>76</v>
      </c>
      <c r="H5089" t="s">
        <v>47</v>
      </c>
      <c r="I5089" t="s">
        <v>32</v>
      </c>
      <c r="J5089" t="s">
        <v>24</v>
      </c>
      <c r="K5089" t="s">
        <v>78</v>
      </c>
      <c r="L5089" t="s">
        <v>1041</v>
      </c>
      <c r="M5089" s="2">
        <v>0</v>
      </c>
      <c r="N5089" s="3">
        <v>77</v>
      </c>
      <c r="O5089" s="3">
        <v>24</v>
      </c>
      <c r="P5089">
        <v>7</v>
      </c>
      <c r="Q5089" t="s">
        <v>7881</v>
      </c>
    </row>
    <row r="5090" spans="1:17" x14ac:dyDescent="0.25">
      <c r="A5090" t="s">
        <v>5992</v>
      </c>
      <c r="B5090" s="1">
        <v>41591</v>
      </c>
      <c r="C5090" t="s">
        <v>2803</v>
      </c>
      <c r="D5090" t="s">
        <v>73</v>
      </c>
      <c r="E5090" t="s">
        <v>1706</v>
      </c>
      <c r="F5090" t="s">
        <v>1707</v>
      </c>
      <c r="G5090" t="s">
        <v>76</v>
      </c>
      <c r="H5090" t="s">
        <v>47</v>
      </c>
      <c r="I5090" t="s">
        <v>32</v>
      </c>
      <c r="J5090" t="s">
        <v>24</v>
      </c>
      <c r="K5090" t="s">
        <v>50</v>
      </c>
      <c r="L5090" t="s">
        <v>3571</v>
      </c>
      <c r="M5090" s="2">
        <v>0.4</v>
      </c>
      <c r="N5090" s="3">
        <v>30</v>
      </c>
      <c r="O5090" s="3">
        <v>-7</v>
      </c>
      <c r="P5090">
        <v>3</v>
      </c>
      <c r="Q5090" t="s">
        <v>7881</v>
      </c>
    </row>
    <row r="5091" spans="1:17" x14ac:dyDescent="0.25">
      <c r="A5091" t="s">
        <v>5991</v>
      </c>
      <c r="B5091" s="1">
        <v>41591</v>
      </c>
      <c r="C5091" t="s">
        <v>1311</v>
      </c>
      <c r="D5091" t="s">
        <v>38</v>
      </c>
      <c r="E5091" t="s">
        <v>284</v>
      </c>
      <c r="F5091" t="s">
        <v>2880</v>
      </c>
      <c r="G5091" t="s">
        <v>41</v>
      </c>
      <c r="H5091" t="s">
        <v>47</v>
      </c>
      <c r="I5091" t="s">
        <v>32</v>
      </c>
      <c r="J5091" t="s">
        <v>107</v>
      </c>
      <c r="K5091" t="s">
        <v>147</v>
      </c>
      <c r="L5091" t="s">
        <v>4602</v>
      </c>
      <c r="M5091" s="2">
        <v>0.15</v>
      </c>
      <c r="N5091" s="3">
        <v>316</v>
      </c>
      <c r="O5091" s="3">
        <v>123</v>
      </c>
      <c r="P5091">
        <v>3</v>
      </c>
      <c r="Q5091" t="s">
        <v>7880</v>
      </c>
    </row>
    <row r="5092" spans="1:17" x14ac:dyDescent="0.25">
      <c r="A5092" t="s">
        <v>5994</v>
      </c>
      <c r="B5092" s="1">
        <v>41591</v>
      </c>
      <c r="C5092" t="s">
        <v>1739</v>
      </c>
      <c r="D5092" t="s">
        <v>101</v>
      </c>
      <c r="E5092" t="s">
        <v>183</v>
      </c>
      <c r="F5092" t="s">
        <v>4837</v>
      </c>
      <c r="G5092" t="s">
        <v>41</v>
      </c>
      <c r="H5092" t="s">
        <v>47</v>
      </c>
      <c r="I5092" t="s">
        <v>32</v>
      </c>
      <c r="J5092" t="s">
        <v>24</v>
      </c>
      <c r="K5092" t="s">
        <v>145</v>
      </c>
      <c r="L5092" t="s">
        <v>3590</v>
      </c>
      <c r="M5092" s="2">
        <v>0</v>
      </c>
      <c r="N5092" s="3">
        <v>75</v>
      </c>
      <c r="O5092" s="3">
        <v>9</v>
      </c>
      <c r="P5092">
        <v>3</v>
      </c>
      <c r="Q5092" t="s">
        <v>7881</v>
      </c>
    </row>
    <row r="5093" spans="1:17" x14ac:dyDescent="0.25">
      <c r="A5093" t="s">
        <v>5995</v>
      </c>
      <c r="B5093" s="1">
        <v>41592</v>
      </c>
      <c r="C5093" t="s">
        <v>2861</v>
      </c>
      <c r="D5093" t="s">
        <v>38</v>
      </c>
      <c r="E5093" t="s">
        <v>284</v>
      </c>
      <c r="F5093" t="s">
        <v>1067</v>
      </c>
      <c r="G5093" t="s">
        <v>41</v>
      </c>
      <c r="H5093" t="s">
        <v>31</v>
      </c>
      <c r="I5093" t="s">
        <v>54</v>
      </c>
      <c r="J5093" t="s">
        <v>24</v>
      </c>
      <c r="K5093" t="s">
        <v>78</v>
      </c>
      <c r="L5093" t="s">
        <v>1137</v>
      </c>
      <c r="M5093" s="2">
        <v>0</v>
      </c>
      <c r="N5093" s="3">
        <v>74</v>
      </c>
      <c r="O5093" s="3">
        <v>33</v>
      </c>
      <c r="P5093">
        <v>6</v>
      </c>
      <c r="Q5093" t="s">
        <v>7880</v>
      </c>
    </row>
    <row r="5094" spans="1:17" x14ac:dyDescent="0.25">
      <c r="A5094" t="s">
        <v>5995</v>
      </c>
      <c r="B5094" s="1">
        <v>41592</v>
      </c>
      <c r="C5094" t="s">
        <v>2861</v>
      </c>
      <c r="D5094" t="s">
        <v>38</v>
      </c>
      <c r="E5094" t="s">
        <v>284</v>
      </c>
      <c r="F5094" t="s">
        <v>1067</v>
      </c>
      <c r="G5094" t="s">
        <v>41</v>
      </c>
      <c r="H5094" t="s">
        <v>31</v>
      </c>
      <c r="I5094" t="s">
        <v>54</v>
      </c>
      <c r="J5094" t="s">
        <v>24</v>
      </c>
      <c r="K5094" t="s">
        <v>50</v>
      </c>
      <c r="L5094" t="s">
        <v>1248</v>
      </c>
      <c r="M5094" s="2">
        <v>0.1</v>
      </c>
      <c r="N5094" s="3">
        <v>167</v>
      </c>
      <c r="O5094" s="3">
        <v>37</v>
      </c>
      <c r="P5094">
        <v>3</v>
      </c>
      <c r="Q5094" t="s">
        <v>7880</v>
      </c>
    </row>
    <row r="5095" spans="1:17" x14ac:dyDescent="0.25">
      <c r="A5095" t="s">
        <v>5996</v>
      </c>
      <c r="B5095" s="1">
        <v>41592</v>
      </c>
      <c r="C5095" t="s">
        <v>2023</v>
      </c>
      <c r="D5095" t="s">
        <v>81</v>
      </c>
      <c r="E5095" t="s">
        <v>1394</v>
      </c>
      <c r="F5095" t="s">
        <v>1395</v>
      </c>
      <c r="G5095" t="s">
        <v>41</v>
      </c>
      <c r="H5095" t="s">
        <v>47</v>
      </c>
      <c r="I5095" t="s">
        <v>22</v>
      </c>
      <c r="J5095" t="s">
        <v>24</v>
      </c>
      <c r="K5095" t="s">
        <v>25</v>
      </c>
      <c r="L5095" t="s">
        <v>5854</v>
      </c>
      <c r="M5095" s="2">
        <v>0</v>
      </c>
      <c r="N5095" s="3">
        <v>141</v>
      </c>
      <c r="O5095" s="3">
        <v>41</v>
      </c>
      <c r="P5095">
        <v>3</v>
      </c>
      <c r="Q5095" t="s">
        <v>7880</v>
      </c>
    </row>
    <row r="5096" spans="1:17" x14ac:dyDescent="0.25">
      <c r="A5096" t="s">
        <v>5995</v>
      </c>
      <c r="B5096" s="1">
        <v>41592</v>
      </c>
      <c r="C5096" t="s">
        <v>2861</v>
      </c>
      <c r="D5096" t="s">
        <v>38</v>
      </c>
      <c r="E5096" t="s">
        <v>284</v>
      </c>
      <c r="F5096" t="s">
        <v>1067</v>
      </c>
      <c r="G5096" t="s">
        <v>41</v>
      </c>
      <c r="H5096" t="s">
        <v>31</v>
      </c>
      <c r="I5096" t="s">
        <v>54</v>
      </c>
      <c r="J5096" t="s">
        <v>107</v>
      </c>
      <c r="K5096" t="s">
        <v>136</v>
      </c>
      <c r="L5096" t="s">
        <v>607</v>
      </c>
      <c r="M5096" s="2">
        <v>0.15</v>
      </c>
      <c r="N5096" s="3">
        <v>428</v>
      </c>
      <c r="O5096" s="3">
        <v>10</v>
      </c>
      <c r="P5096">
        <v>3</v>
      </c>
      <c r="Q5096" t="s">
        <v>7881</v>
      </c>
    </row>
    <row r="5097" spans="1:17" x14ac:dyDescent="0.25">
      <c r="A5097" t="s">
        <v>5997</v>
      </c>
      <c r="B5097" s="1">
        <v>41592</v>
      </c>
      <c r="C5097" t="s">
        <v>3797</v>
      </c>
      <c r="D5097" t="s">
        <v>101</v>
      </c>
      <c r="E5097" t="s">
        <v>743</v>
      </c>
      <c r="F5097" t="s">
        <v>743</v>
      </c>
      <c r="G5097" t="s">
        <v>41</v>
      </c>
      <c r="H5097" t="s">
        <v>31</v>
      </c>
      <c r="I5097" t="s">
        <v>32</v>
      </c>
      <c r="J5097" t="s">
        <v>24</v>
      </c>
      <c r="K5097" t="s">
        <v>43</v>
      </c>
      <c r="L5097" t="s">
        <v>1484</v>
      </c>
      <c r="M5097" s="2">
        <v>0</v>
      </c>
      <c r="N5097" s="3">
        <v>283</v>
      </c>
      <c r="O5097" s="3">
        <v>93</v>
      </c>
      <c r="P5097">
        <v>14</v>
      </c>
      <c r="Q5097" t="s">
        <v>7880</v>
      </c>
    </row>
    <row r="5098" spans="1:17" x14ac:dyDescent="0.25">
      <c r="A5098" t="s">
        <v>5997</v>
      </c>
      <c r="B5098" s="1">
        <v>41592</v>
      </c>
      <c r="C5098" t="s">
        <v>3797</v>
      </c>
      <c r="D5098" t="s">
        <v>101</v>
      </c>
      <c r="E5098" t="s">
        <v>743</v>
      </c>
      <c r="F5098" t="s">
        <v>743</v>
      </c>
      <c r="G5098" t="s">
        <v>41</v>
      </c>
      <c r="H5098" t="s">
        <v>31</v>
      </c>
      <c r="I5098" t="s">
        <v>32</v>
      </c>
      <c r="J5098" t="s">
        <v>24</v>
      </c>
      <c r="K5098" t="s">
        <v>63</v>
      </c>
      <c r="L5098" t="s">
        <v>391</v>
      </c>
      <c r="M5098" s="2">
        <v>0</v>
      </c>
      <c r="N5098" s="3">
        <v>18</v>
      </c>
      <c r="O5098" s="3">
        <v>7</v>
      </c>
      <c r="P5098">
        <v>2</v>
      </c>
      <c r="Q5098" t="s">
        <v>7880</v>
      </c>
    </row>
    <row r="5099" spans="1:17" x14ac:dyDescent="0.25">
      <c r="A5099" t="s">
        <v>5998</v>
      </c>
      <c r="B5099" s="1">
        <v>41593</v>
      </c>
      <c r="C5099" t="s">
        <v>2355</v>
      </c>
      <c r="D5099" t="s">
        <v>101</v>
      </c>
      <c r="E5099" t="s">
        <v>183</v>
      </c>
      <c r="F5099" t="s">
        <v>5999</v>
      </c>
      <c r="G5099" t="s">
        <v>41</v>
      </c>
      <c r="H5099" t="s">
        <v>31</v>
      </c>
      <c r="I5099" t="s">
        <v>54</v>
      </c>
      <c r="J5099" t="s">
        <v>24</v>
      </c>
      <c r="K5099" t="s">
        <v>141</v>
      </c>
      <c r="L5099" t="s">
        <v>460</v>
      </c>
      <c r="M5099" s="2">
        <v>0.1</v>
      </c>
      <c r="N5099" s="3">
        <v>256</v>
      </c>
      <c r="O5099" s="3">
        <v>57</v>
      </c>
      <c r="P5099">
        <v>5</v>
      </c>
      <c r="Q5099" t="s">
        <v>7881</v>
      </c>
    </row>
    <row r="5100" spans="1:17" x14ac:dyDescent="0.25">
      <c r="A5100" t="s">
        <v>5998</v>
      </c>
      <c r="B5100" s="1">
        <v>41593</v>
      </c>
      <c r="C5100" t="s">
        <v>2355</v>
      </c>
      <c r="D5100" t="s">
        <v>101</v>
      </c>
      <c r="E5100" t="s">
        <v>183</v>
      </c>
      <c r="F5100" t="s">
        <v>5999</v>
      </c>
      <c r="G5100" t="s">
        <v>41</v>
      </c>
      <c r="H5100" t="s">
        <v>31</v>
      </c>
      <c r="I5100" t="s">
        <v>54</v>
      </c>
      <c r="J5100" t="s">
        <v>24</v>
      </c>
      <c r="K5100" t="s">
        <v>78</v>
      </c>
      <c r="L5100" t="s">
        <v>6000</v>
      </c>
      <c r="M5100" s="2">
        <v>0</v>
      </c>
      <c r="N5100" s="3">
        <v>13</v>
      </c>
      <c r="O5100" s="3">
        <v>0</v>
      </c>
      <c r="P5100">
        <v>3</v>
      </c>
      <c r="Q5100" t="s">
        <v>7880</v>
      </c>
    </row>
    <row r="5101" spans="1:17" x14ac:dyDescent="0.25">
      <c r="A5101" t="s">
        <v>5998</v>
      </c>
      <c r="B5101" s="1">
        <v>41593</v>
      </c>
      <c r="C5101" t="s">
        <v>2355</v>
      </c>
      <c r="D5101" t="s">
        <v>101</v>
      </c>
      <c r="E5101" t="s">
        <v>183</v>
      </c>
      <c r="F5101" t="s">
        <v>5999</v>
      </c>
      <c r="G5101" t="s">
        <v>41</v>
      </c>
      <c r="H5101" t="s">
        <v>31</v>
      </c>
      <c r="I5101" t="s">
        <v>54</v>
      </c>
      <c r="J5101" t="s">
        <v>24</v>
      </c>
      <c r="K5101" t="s">
        <v>50</v>
      </c>
      <c r="L5101" t="s">
        <v>921</v>
      </c>
      <c r="M5101" s="2">
        <v>0.1</v>
      </c>
      <c r="N5101" s="3">
        <v>54</v>
      </c>
      <c r="O5101" s="3">
        <v>-3</v>
      </c>
      <c r="P5101">
        <v>3</v>
      </c>
      <c r="Q5101" t="s">
        <v>7881</v>
      </c>
    </row>
    <row r="5102" spans="1:17" x14ac:dyDescent="0.25">
      <c r="A5102" t="s">
        <v>6001</v>
      </c>
      <c r="B5102" s="1">
        <v>41593</v>
      </c>
      <c r="C5102" t="s">
        <v>2556</v>
      </c>
      <c r="D5102" t="s">
        <v>28</v>
      </c>
      <c r="E5102" t="s">
        <v>29</v>
      </c>
      <c r="F5102" t="s">
        <v>3042</v>
      </c>
      <c r="G5102" t="s">
        <v>20</v>
      </c>
      <c r="H5102" t="s">
        <v>31</v>
      </c>
      <c r="I5102" t="s">
        <v>54</v>
      </c>
      <c r="J5102" t="s">
        <v>24</v>
      </c>
      <c r="K5102" t="s">
        <v>63</v>
      </c>
      <c r="L5102" t="s">
        <v>403</v>
      </c>
      <c r="M5102" s="2">
        <v>0</v>
      </c>
      <c r="N5102" s="3">
        <v>22</v>
      </c>
      <c r="O5102" s="3">
        <v>8</v>
      </c>
      <c r="P5102">
        <v>2</v>
      </c>
      <c r="Q5102" t="s">
        <v>7881</v>
      </c>
    </row>
    <row r="5103" spans="1:17" x14ac:dyDescent="0.25">
      <c r="A5103" t="s">
        <v>6001</v>
      </c>
      <c r="B5103" s="1">
        <v>41593</v>
      </c>
      <c r="C5103" t="s">
        <v>2556</v>
      </c>
      <c r="D5103" t="s">
        <v>28</v>
      </c>
      <c r="E5103" t="s">
        <v>29</v>
      </c>
      <c r="F5103" t="s">
        <v>3042</v>
      </c>
      <c r="G5103" t="s">
        <v>20</v>
      </c>
      <c r="H5103" t="s">
        <v>31</v>
      </c>
      <c r="I5103" t="s">
        <v>54</v>
      </c>
      <c r="J5103" t="s">
        <v>24</v>
      </c>
      <c r="K5103" t="s">
        <v>145</v>
      </c>
      <c r="L5103" t="s">
        <v>536</v>
      </c>
      <c r="M5103" s="2">
        <v>0</v>
      </c>
      <c r="N5103" s="3">
        <v>542</v>
      </c>
      <c r="O5103" s="3">
        <v>65</v>
      </c>
      <c r="P5103">
        <v>13</v>
      </c>
      <c r="Q5103" t="s">
        <v>7881</v>
      </c>
    </row>
    <row r="5104" spans="1:17" x14ac:dyDescent="0.25">
      <c r="A5104" t="s">
        <v>6002</v>
      </c>
      <c r="B5104" s="1">
        <v>41593</v>
      </c>
      <c r="C5104" t="s">
        <v>3766</v>
      </c>
      <c r="D5104" t="s">
        <v>38</v>
      </c>
      <c r="E5104" t="s">
        <v>820</v>
      </c>
      <c r="F5104" t="s">
        <v>4060</v>
      </c>
      <c r="G5104" t="s">
        <v>41</v>
      </c>
      <c r="H5104" t="s">
        <v>31</v>
      </c>
      <c r="I5104" t="s">
        <v>32</v>
      </c>
      <c r="J5104" t="s">
        <v>34</v>
      </c>
      <c r="K5104" t="s">
        <v>97</v>
      </c>
      <c r="L5104" t="s">
        <v>1505</v>
      </c>
      <c r="M5104" s="2">
        <v>0.6</v>
      </c>
      <c r="N5104" s="3">
        <v>96</v>
      </c>
      <c r="O5104" s="3">
        <v>-103</v>
      </c>
      <c r="P5104">
        <v>3</v>
      </c>
      <c r="Q5104" t="s">
        <v>7880</v>
      </c>
    </row>
    <row r="5105" spans="1:17" x14ac:dyDescent="0.25">
      <c r="A5105" t="s">
        <v>6003</v>
      </c>
      <c r="B5105" s="1">
        <v>41593</v>
      </c>
      <c r="C5105" t="s">
        <v>4358</v>
      </c>
      <c r="D5105" t="s">
        <v>38</v>
      </c>
      <c r="E5105" t="s">
        <v>67</v>
      </c>
      <c r="F5105" t="s">
        <v>2121</v>
      </c>
      <c r="G5105" t="s">
        <v>41</v>
      </c>
      <c r="H5105" t="s">
        <v>47</v>
      </c>
      <c r="I5105" t="s">
        <v>32</v>
      </c>
      <c r="J5105" t="s">
        <v>34</v>
      </c>
      <c r="K5105" t="s">
        <v>218</v>
      </c>
      <c r="L5105" t="s">
        <v>909</v>
      </c>
      <c r="M5105" s="2">
        <v>0</v>
      </c>
      <c r="N5105" s="3">
        <v>88</v>
      </c>
      <c r="O5105" s="3">
        <v>32</v>
      </c>
      <c r="P5105">
        <v>2</v>
      </c>
      <c r="Q5105" t="s">
        <v>7880</v>
      </c>
    </row>
    <row r="5106" spans="1:17" x14ac:dyDescent="0.25">
      <c r="A5106" t="s">
        <v>6003</v>
      </c>
      <c r="B5106" s="1">
        <v>41593</v>
      </c>
      <c r="C5106" t="s">
        <v>4358</v>
      </c>
      <c r="D5106" t="s">
        <v>38</v>
      </c>
      <c r="E5106" t="s">
        <v>67</v>
      </c>
      <c r="F5106" t="s">
        <v>2121</v>
      </c>
      <c r="G5106" t="s">
        <v>41</v>
      </c>
      <c r="H5106" t="s">
        <v>47</v>
      </c>
      <c r="I5106" t="s">
        <v>32</v>
      </c>
      <c r="J5106" t="s">
        <v>34</v>
      </c>
      <c r="K5106" t="s">
        <v>89</v>
      </c>
      <c r="L5106" t="s">
        <v>6004</v>
      </c>
      <c r="M5106" s="2">
        <v>0.35</v>
      </c>
      <c r="N5106" s="3">
        <v>1291</v>
      </c>
      <c r="O5106" s="3">
        <v>-40</v>
      </c>
      <c r="P5106">
        <v>4</v>
      </c>
      <c r="Q5106" t="s">
        <v>7880</v>
      </c>
    </row>
    <row r="5107" spans="1:17" x14ac:dyDescent="0.25">
      <c r="A5107" t="s">
        <v>6005</v>
      </c>
      <c r="B5107" s="1">
        <v>41594</v>
      </c>
      <c r="C5107" t="s">
        <v>344</v>
      </c>
      <c r="D5107" t="s">
        <v>38</v>
      </c>
      <c r="E5107" t="s">
        <v>1815</v>
      </c>
      <c r="F5107" t="s">
        <v>1816</v>
      </c>
      <c r="G5107" t="s">
        <v>41</v>
      </c>
      <c r="H5107" t="s">
        <v>47</v>
      </c>
      <c r="I5107" t="s">
        <v>54</v>
      </c>
      <c r="J5107" t="s">
        <v>34</v>
      </c>
      <c r="K5107" t="s">
        <v>218</v>
      </c>
      <c r="L5107" t="s">
        <v>2155</v>
      </c>
      <c r="M5107" s="2">
        <v>0</v>
      </c>
      <c r="N5107" s="3">
        <v>339</v>
      </c>
      <c r="O5107" s="3">
        <v>95</v>
      </c>
      <c r="P5107">
        <v>6</v>
      </c>
      <c r="Q5107" t="s">
        <v>7880</v>
      </c>
    </row>
    <row r="5108" spans="1:17" x14ac:dyDescent="0.25">
      <c r="A5108" t="s">
        <v>6005</v>
      </c>
      <c r="B5108" s="1">
        <v>41594</v>
      </c>
      <c r="C5108" t="s">
        <v>344</v>
      </c>
      <c r="D5108" t="s">
        <v>38</v>
      </c>
      <c r="E5108" t="s">
        <v>1815</v>
      </c>
      <c r="F5108" t="s">
        <v>1816</v>
      </c>
      <c r="G5108" t="s">
        <v>41</v>
      </c>
      <c r="H5108" t="s">
        <v>47</v>
      </c>
      <c r="I5108" t="s">
        <v>54</v>
      </c>
      <c r="J5108" t="s">
        <v>24</v>
      </c>
      <c r="K5108" t="s">
        <v>43</v>
      </c>
      <c r="L5108" t="s">
        <v>396</v>
      </c>
      <c r="M5108" s="2">
        <v>0</v>
      </c>
      <c r="N5108" s="3">
        <v>55</v>
      </c>
      <c r="O5108" s="3">
        <v>26</v>
      </c>
      <c r="P5108">
        <v>1</v>
      </c>
      <c r="Q5108" t="s">
        <v>7881</v>
      </c>
    </row>
    <row r="5109" spans="1:17" x14ac:dyDescent="0.25">
      <c r="A5109" t="s">
        <v>6005</v>
      </c>
      <c r="B5109" s="1">
        <v>41594</v>
      </c>
      <c r="C5109" t="s">
        <v>344</v>
      </c>
      <c r="D5109" t="s">
        <v>38</v>
      </c>
      <c r="E5109" t="s">
        <v>1815</v>
      </c>
      <c r="F5109" t="s">
        <v>1816</v>
      </c>
      <c r="G5109" t="s">
        <v>41</v>
      </c>
      <c r="H5109" t="s">
        <v>47</v>
      </c>
      <c r="I5109" t="s">
        <v>54</v>
      </c>
      <c r="J5109" t="s">
        <v>24</v>
      </c>
      <c r="K5109" t="s">
        <v>78</v>
      </c>
      <c r="L5109" t="s">
        <v>1835</v>
      </c>
      <c r="M5109" s="2">
        <v>0</v>
      </c>
      <c r="N5109" s="3">
        <v>141</v>
      </c>
      <c r="O5109" s="3">
        <v>0</v>
      </c>
      <c r="P5109">
        <v>5</v>
      </c>
      <c r="Q5109" t="s">
        <v>7881</v>
      </c>
    </row>
    <row r="5110" spans="1:17" x14ac:dyDescent="0.25">
      <c r="A5110" t="s">
        <v>6005</v>
      </c>
      <c r="B5110" s="1">
        <v>41594</v>
      </c>
      <c r="C5110" t="s">
        <v>344</v>
      </c>
      <c r="D5110" t="s">
        <v>38</v>
      </c>
      <c r="E5110" t="s">
        <v>1815</v>
      </c>
      <c r="F5110" t="s">
        <v>1816</v>
      </c>
      <c r="G5110" t="s">
        <v>41</v>
      </c>
      <c r="H5110" t="s">
        <v>47</v>
      </c>
      <c r="I5110" t="s">
        <v>54</v>
      </c>
      <c r="J5110" t="s">
        <v>24</v>
      </c>
      <c r="K5110" t="s">
        <v>50</v>
      </c>
      <c r="L5110" t="s">
        <v>1095</v>
      </c>
      <c r="M5110" s="2">
        <v>0.1</v>
      </c>
      <c r="N5110" s="3">
        <v>242</v>
      </c>
      <c r="O5110" s="3">
        <v>100</v>
      </c>
      <c r="P5110">
        <v>2</v>
      </c>
      <c r="Q5110" t="s">
        <v>7880</v>
      </c>
    </row>
    <row r="5111" spans="1:17" x14ac:dyDescent="0.25">
      <c r="A5111" t="s">
        <v>6005</v>
      </c>
      <c r="B5111" s="1">
        <v>41594</v>
      </c>
      <c r="C5111" t="s">
        <v>344</v>
      </c>
      <c r="D5111" t="s">
        <v>38</v>
      </c>
      <c r="E5111" t="s">
        <v>1815</v>
      </c>
      <c r="F5111" t="s">
        <v>1816</v>
      </c>
      <c r="G5111" t="s">
        <v>41</v>
      </c>
      <c r="H5111" t="s">
        <v>47</v>
      </c>
      <c r="I5111" t="s">
        <v>54</v>
      </c>
      <c r="J5111" t="s">
        <v>107</v>
      </c>
      <c r="K5111" t="s">
        <v>136</v>
      </c>
      <c r="L5111" t="s">
        <v>850</v>
      </c>
      <c r="M5111" s="2">
        <v>0.15</v>
      </c>
      <c r="N5111" s="3">
        <v>194</v>
      </c>
      <c r="O5111" s="3">
        <v>14</v>
      </c>
      <c r="P5111">
        <v>3</v>
      </c>
      <c r="Q5111" t="s">
        <v>7880</v>
      </c>
    </row>
    <row r="5112" spans="1:17" x14ac:dyDescent="0.25">
      <c r="A5112" t="s">
        <v>6006</v>
      </c>
      <c r="B5112" s="1">
        <v>41594</v>
      </c>
      <c r="C5112" t="s">
        <v>3253</v>
      </c>
      <c r="D5112" t="s">
        <v>73</v>
      </c>
      <c r="E5112" t="s">
        <v>196</v>
      </c>
      <c r="F5112" t="s">
        <v>2391</v>
      </c>
      <c r="G5112" t="s">
        <v>76</v>
      </c>
      <c r="H5112" t="s">
        <v>47</v>
      </c>
      <c r="I5112" t="s">
        <v>32</v>
      </c>
      <c r="J5112" t="s">
        <v>34</v>
      </c>
      <c r="K5112" t="s">
        <v>97</v>
      </c>
      <c r="L5112" t="s">
        <v>1530</v>
      </c>
      <c r="M5112" s="2">
        <v>0.6</v>
      </c>
      <c r="N5112" s="3">
        <v>104</v>
      </c>
      <c r="O5112" s="3">
        <v>-136</v>
      </c>
      <c r="P5112">
        <v>2</v>
      </c>
      <c r="Q5112" t="s">
        <v>7881</v>
      </c>
    </row>
    <row r="5113" spans="1:17" x14ac:dyDescent="0.25">
      <c r="A5113" t="s">
        <v>6007</v>
      </c>
      <c r="B5113" s="1">
        <v>41594</v>
      </c>
      <c r="C5113" t="s">
        <v>1715</v>
      </c>
      <c r="D5113" t="s">
        <v>101</v>
      </c>
      <c r="E5113" t="s">
        <v>291</v>
      </c>
      <c r="F5113" t="s">
        <v>4035</v>
      </c>
      <c r="G5113" t="s">
        <v>41</v>
      </c>
      <c r="H5113" t="s">
        <v>31</v>
      </c>
      <c r="I5113" t="s">
        <v>32</v>
      </c>
      <c r="J5113" t="s">
        <v>34</v>
      </c>
      <c r="K5113" t="s">
        <v>97</v>
      </c>
      <c r="L5113" t="s">
        <v>1243</v>
      </c>
      <c r="M5113" s="2">
        <v>0.1</v>
      </c>
      <c r="N5113" s="3">
        <v>848</v>
      </c>
      <c r="O5113" s="3">
        <v>367</v>
      </c>
      <c r="P5113">
        <v>2</v>
      </c>
      <c r="Q5113" t="s">
        <v>7880</v>
      </c>
    </row>
    <row r="5114" spans="1:17" x14ac:dyDescent="0.25">
      <c r="A5114" t="s">
        <v>6008</v>
      </c>
      <c r="B5114" s="1">
        <v>41595</v>
      </c>
      <c r="C5114" t="s">
        <v>1029</v>
      </c>
      <c r="D5114" t="s">
        <v>28</v>
      </c>
      <c r="E5114" t="s">
        <v>29</v>
      </c>
      <c r="F5114" t="s">
        <v>4377</v>
      </c>
      <c r="G5114" t="s">
        <v>20</v>
      </c>
      <c r="H5114" t="s">
        <v>47</v>
      </c>
      <c r="I5114" t="s">
        <v>32</v>
      </c>
      <c r="J5114" t="s">
        <v>24</v>
      </c>
      <c r="K5114" t="s">
        <v>50</v>
      </c>
      <c r="L5114" t="s">
        <v>739</v>
      </c>
      <c r="M5114" s="2">
        <v>0</v>
      </c>
      <c r="N5114" s="3">
        <v>96</v>
      </c>
      <c r="O5114" s="3">
        <v>2</v>
      </c>
      <c r="P5114">
        <v>4</v>
      </c>
      <c r="Q5114" t="s">
        <v>7881</v>
      </c>
    </row>
    <row r="5115" spans="1:17" x14ac:dyDescent="0.25">
      <c r="A5115" t="s">
        <v>6009</v>
      </c>
      <c r="B5115" s="1">
        <v>41595</v>
      </c>
      <c r="C5115" t="s">
        <v>2902</v>
      </c>
      <c r="D5115" t="s">
        <v>28</v>
      </c>
      <c r="E5115" t="s">
        <v>29</v>
      </c>
      <c r="F5115" t="s">
        <v>280</v>
      </c>
      <c r="G5115" t="s">
        <v>20</v>
      </c>
      <c r="H5115" t="s">
        <v>31</v>
      </c>
      <c r="I5115" t="s">
        <v>32</v>
      </c>
      <c r="J5115" t="s">
        <v>107</v>
      </c>
      <c r="K5115" t="s">
        <v>136</v>
      </c>
      <c r="L5115" t="s">
        <v>1637</v>
      </c>
      <c r="M5115" s="2">
        <v>0.1</v>
      </c>
      <c r="N5115" s="3">
        <v>2290</v>
      </c>
      <c r="O5115" s="3">
        <v>560</v>
      </c>
      <c r="P5115">
        <v>4</v>
      </c>
      <c r="Q5115" t="s">
        <v>7881</v>
      </c>
    </row>
    <row r="5116" spans="1:17" x14ac:dyDescent="0.25">
      <c r="A5116" t="s">
        <v>6010</v>
      </c>
      <c r="B5116" s="1">
        <v>41596</v>
      </c>
      <c r="C5116" t="s">
        <v>2481</v>
      </c>
      <c r="D5116" t="s">
        <v>28</v>
      </c>
      <c r="E5116" t="s">
        <v>29</v>
      </c>
      <c r="F5116" t="s">
        <v>6011</v>
      </c>
      <c r="G5116" t="s">
        <v>20</v>
      </c>
      <c r="H5116" t="s">
        <v>31</v>
      </c>
      <c r="I5116" t="s">
        <v>54</v>
      </c>
      <c r="J5116" t="s">
        <v>24</v>
      </c>
      <c r="K5116" t="s">
        <v>50</v>
      </c>
      <c r="L5116" t="s">
        <v>986</v>
      </c>
      <c r="M5116" s="2">
        <v>0</v>
      </c>
      <c r="N5116" s="3">
        <v>708</v>
      </c>
      <c r="O5116" s="3">
        <v>184</v>
      </c>
      <c r="P5116">
        <v>5</v>
      </c>
      <c r="Q5116" t="s">
        <v>7881</v>
      </c>
    </row>
    <row r="5117" spans="1:17" x14ac:dyDescent="0.25">
      <c r="A5117" t="s">
        <v>6012</v>
      </c>
      <c r="B5117" s="1">
        <v>41596</v>
      </c>
      <c r="C5117" t="s">
        <v>2906</v>
      </c>
      <c r="D5117" t="s">
        <v>73</v>
      </c>
      <c r="E5117" t="s">
        <v>984</v>
      </c>
      <c r="F5117" t="s">
        <v>6013</v>
      </c>
      <c r="G5117" t="s">
        <v>76</v>
      </c>
      <c r="H5117" t="s">
        <v>31</v>
      </c>
      <c r="I5117" t="s">
        <v>54</v>
      </c>
      <c r="J5117" t="s">
        <v>24</v>
      </c>
      <c r="K5117" t="s">
        <v>43</v>
      </c>
      <c r="L5117" t="s">
        <v>1946</v>
      </c>
      <c r="M5117" s="2">
        <v>0</v>
      </c>
      <c r="N5117" s="3">
        <v>29</v>
      </c>
      <c r="O5117" s="3">
        <v>6</v>
      </c>
      <c r="P5117">
        <v>2</v>
      </c>
      <c r="Q5117" t="s">
        <v>7881</v>
      </c>
    </row>
    <row r="5118" spans="1:17" x14ac:dyDescent="0.25">
      <c r="A5118" t="s">
        <v>6012</v>
      </c>
      <c r="B5118" s="1">
        <v>41596</v>
      </c>
      <c r="C5118" t="s">
        <v>2906</v>
      </c>
      <c r="D5118" t="s">
        <v>73</v>
      </c>
      <c r="E5118" t="s">
        <v>984</v>
      </c>
      <c r="F5118" t="s">
        <v>6013</v>
      </c>
      <c r="G5118" t="s">
        <v>76</v>
      </c>
      <c r="H5118" t="s">
        <v>31</v>
      </c>
      <c r="I5118" t="s">
        <v>54</v>
      </c>
      <c r="J5118" t="s">
        <v>24</v>
      </c>
      <c r="K5118" t="s">
        <v>145</v>
      </c>
      <c r="L5118" t="s">
        <v>1713</v>
      </c>
      <c r="M5118" s="2">
        <v>0</v>
      </c>
      <c r="N5118" s="3">
        <v>76</v>
      </c>
      <c r="O5118" s="3">
        <v>2</v>
      </c>
      <c r="P5118">
        <v>5</v>
      </c>
      <c r="Q5118" t="s">
        <v>7880</v>
      </c>
    </row>
    <row r="5119" spans="1:17" x14ac:dyDescent="0.25">
      <c r="A5119" t="s">
        <v>6014</v>
      </c>
      <c r="B5119" s="1">
        <v>41596</v>
      </c>
      <c r="C5119" t="s">
        <v>4782</v>
      </c>
      <c r="D5119" t="s">
        <v>28</v>
      </c>
      <c r="E5119" t="s">
        <v>29</v>
      </c>
      <c r="F5119" t="s">
        <v>46</v>
      </c>
      <c r="G5119" t="s">
        <v>20</v>
      </c>
      <c r="H5119" t="s">
        <v>31</v>
      </c>
      <c r="I5119" t="s">
        <v>32</v>
      </c>
      <c r="J5119" t="s">
        <v>24</v>
      </c>
      <c r="K5119" t="s">
        <v>50</v>
      </c>
      <c r="L5119" t="s">
        <v>2132</v>
      </c>
      <c r="M5119" s="2">
        <v>0.5</v>
      </c>
      <c r="N5119" s="3">
        <v>296</v>
      </c>
      <c r="O5119" s="3">
        <v>-243</v>
      </c>
      <c r="P5119">
        <v>3</v>
      </c>
      <c r="Q5119" t="s">
        <v>7880</v>
      </c>
    </row>
    <row r="5120" spans="1:17" x14ac:dyDescent="0.25">
      <c r="A5120" t="s">
        <v>6014</v>
      </c>
      <c r="B5120" s="1">
        <v>41596</v>
      </c>
      <c r="C5120" t="s">
        <v>4782</v>
      </c>
      <c r="D5120" t="s">
        <v>28</v>
      </c>
      <c r="E5120" t="s">
        <v>29</v>
      </c>
      <c r="F5120" t="s">
        <v>46</v>
      </c>
      <c r="G5120" t="s">
        <v>20</v>
      </c>
      <c r="H5120" t="s">
        <v>31</v>
      </c>
      <c r="I5120" t="s">
        <v>32</v>
      </c>
      <c r="J5120" t="s">
        <v>24</v>
      </c>
      <c r="K5120" t="s">
        <v>145</v>
      </c>
      <c r="L5120" t="s">
        <v>3207</v>
      </c>
      <c r="M5120" s="2">
        <v>0.5</v>
      </c>
      <c r="N5120" s="3">
        <v>23</v>
      </c>
      <c r="O5120" s="3">
        <v>-1</v>
      </c>
      <c r="P5120">
        <v>2</v>
      </c>
      <c r="Q5120" t="s">
        <v>7881</v>
      </c>
    </row>
    <row r="5121" spans="1:17" x14ac:dyDescent="0.25">
      <c r="A5121" t="s">
        <v>6015</v>
      </c>
      <c r="B5121" s="1">
        <v>41596</v>
      </c>
      <c r="C5121" t="s">
        <v>911</v>
      </c>
      <c r="D5121" t="s">
        <v>38</v>
      </c>
      <c r="E5121" t="s">
        <v>178</v>
      </c>
      <c r="F5121" t="s">
        <v>3038</v>
      </c>
      <c r="G5121" t="s">
        <v>41</v>
      </c>
      <c r="H5121" t="s">
        <v>47</v>
      </c>
      <c r="I5121" t="s">
        <v>32</v>
      </c>
      <c r="J5121" t="s">
        <v>107</v>
      </c>
      <c r="K5121" t="s">
        <v>136</v>
      </c>
      <c r="L5121" t="s">
        <v>864</v>
      </c>
      <c r="M5121" s="2">
        <v>0.15</v>
      </c>
      <c r="N5121" s="3">
        <v>166</v>
      </c>
      <c r="O5121" s="3">
        <v>-22</v>
      </c>
      <c r="P5121">
        <v>3</v>
      </c>
      <c r="Q5121" t="s">
        <v>7880</v>
      </c>
    </row>
    <row r="5122" spans="1:17" x14ac:dyDescent="0.25">
      <c r="A5122" t="s">
        <v>6016</v>
      </c>
      <c r="B5122" s="1">
        <v>41596</v>
      </c>
      <c r="C5122" t="s">
        <v>2832</v>
      </c>
      <c r="D5122" t="s">
        <v>28</v>
      </c>
      <c r="E5122" t="s">
        <v>29</v>
      </c>
      <c r="F5122" t="s">
        <v>645</v>
      </c>
      <c r="G5122" t="s">
        <v>20</v>
      </c>
      <c r="H5122" t="s">
        <v>47</v>
      </c>
      <c r="I5122" t="s">
        <v>32</v>
      </c>
      <c r="J5122" t="s">
        <v>34</v>
      </c>
      <c r="K5122" t="s">
        <v>218</v>
      </c>
      <c r="L5122" t="s">
        <v>4780</v>
      </c>
      <c r="M5122" s="2">
        <v>0.3</v>
      </c>
      <c r="N5122" s="3">
        <v>225</v>
      </c>
      <c r="O5122" s="3">
        <v>0</v>
      </c>
      <c r="P5122">
        <v>6</v>
      </c>
      <c r="Q5122" t="s">
        <v>7880</v>
      </c>
    </row>
    <row r="5123" spans="1:17" x14ac:dyDescent="0.25">
      <c r="A5123" t="s">
        <v>6017</v>
      </c>
      <c r="B5123" s="1">
        <v>41597</v>
      </c>
      <c r="C5123" t="s">
        <v>4067</v>
      </c>
      <c r="D5123" t="s">
        <v>28</v>
      </c>
      <c r="E5123" t="s">
        <v>29</v>
      </c>
      <c r="F5123" t="s">
        <v>1260</v>
      </c>
      <c r="G5123" t="s">
        <v>20</v>
      </c>
      <c r="H5123" t="s">
        <v>47</v>
      </c>
      <c r="I5123" t="s">
        <v>54</v>
      </c>
      <c r="J5123" t="s">
        <v>24</v>
      </c>
      <c r="K5123" t="s">
        <v>43</v>
      </c>
      <c r="L5123" t="s">
        <v>810</v>
      </c>
      <c r="M5123" s="2">
        <v>0</v>
      </c>
      <c r="N5123" s="3">
        <v>198</v>
      </c>
      <c r="O5123" s="3">
        <v>63</v>
      </c>
      <c r="P5123">
        <v>8</v>
      </c>
      <c r="Q5123" t="s">
        <v>7880</v>
      </c>
    </row>
    <row r="5124" spans="1:17" x14ac:dyDescent="0.25">
      <c r="A5124" t="s">
        <v>6017</v>
      </c>
      <c r="B5124" s="1">
        <v>41597</v>
      </c>
      <c r="C5124" t="s">
        <v>4067</v>
      </c>
      <c r="D5124" t="s">
        <v>28</v>
      </c>
      <c r="E5124" t="s">
        <v>29</v>
      </c>
      <c r="F5124" t="s">
        <v>1260</v>
      </c>
      <c r="G5124" t="s">
        <v>20</v>
      </c>
      <c r="H5124" t="s">
        <v>47</v>
      </c>
      <c r="I5124" t="s">
        <v>54</v>
      </c>
      <c r="J5124" t="s">
        <v>24</v>
      </c>
      <c r="K5124" t="s">
        <v>50</v>
      </c>
      <c r="L5124" t="s">
        <v>1709</v>
      </c>
      <c r="M5124" s="2">
        <v>0</v>
      </c>
      <c r="N5124" s="3">
        <v>794</v>
      </c>
      <c r="O5124" s="3">
        <v>389</v>
      </c>
      <c r="P5124">
        <v>4</v>
      </c>
      <c r="Q5124" t="s">
        <v>7881</v>
      </c>
    </row>
    <row r="5125" spans="1:17" x14ac:dyDescent="0.25">
      <c r="A5125" t="s">
        <v>6017</v>
      </c>
      <c r="B5125" s="1">
        <v>41597</v>
      </c>
      <c r="C5125" t="s">
        <v>4067</v>
      </c>
      <c r="D5125" t="s">
        <v>28</v>
      </c>
      <c r="E5125" t="s">
        <v>29</v>
      </c>
      <c r="F5125" t="s">
        <v>1260</v>
      </c>
      <c r="G5125" t="s">
        <v>20</v>
      </c>
      <c r="H5125" t="s">
        <v>47</v>
      </c>
      <c r="I5125" t="s">
        <v>54</v>
      </c>
      <c r="J5125" t="s">
        <v>24</v>
      </c>
      <c r="K5125" t="s">
        <v>50</v>
      </c>
      <c r="L5125" t="s">
        <v>1593</v>
      </c>
      <c r="M5125" s="2">
        <v>0</v>
      </c>
      <c r="N5125" s="3">
        <v>494</v>
      </c>
      <c r="O5125" s="3">
        <v>34</v>
      </c>
      <c r="P5125">
        <v>8</v>
      </c>
      <c r="Q5125" t="s">
        <v>7880</v>
      </c>
    </row>
    <row r="5126" spans="1:17" x14ac:dyDescent="0.25">
      <c r="A5126" t="s">
        <v>6017</v>
      </c>
      <c r="B5126" s="1">
        <v>41597</v>
      </c>
      <c r="C5126" t="s">
        <v>4067</v>
      </c>
      <c r="D5126" t="s">
        <v>28</v>
      </c>
      <c r="E5126" t="s">
        <v>29</v>
      </c>
      <c r="F5126" t="s">
        <v>1260</v>
      </c>
      <c r="G5126" t="s">
        <v>20</v>
      </c>
      <c r="H5126" t="s">
        <v>47</v>
      </c>
      <c r="I5126" t="s">
        <v>54</v>
      </c>
      <c r="J5126" t="s">
        <v>24</v>
      </c>
      <c r="K5126" t="s">
        <v>145</v>
      </c>
      <c r="L5126" t="s">
        <v>6018</v>
      </c>
      <c r="M5126" s="2">
        <v>0</v>
      </c>
      <c r="N5126" s="3">
        <v>79</v>
      </c>
      <c r="O5126" s="3">
        <v>28</v>
      </c>
      <c r="P5126">
        <v>3</v>
      </c>
      <c r="Q5126" t="s">
        <v>7880</v>
      </c>
    </row>
    <row r="5127" spans="1:17" x14ac:dyDescent="0.25">
      <c r="A5127" t="s">
        <v>6019</v>
      </c>
      <c r="B5127" s="1">
        <v>41597</v>
      </c>
      <c r="C5127" t="s">
        <v>4913</v>
      </c>
      <c r="D5127" t="s">
        <v>28</v>
      </c>
      <c r="E5127" t="s">
        <v>29</v>
      </c>
      <c r="F5127" t="s">
        <v>1954</v>
      </c>
      <c r="G5127" t="s">
        <v>20</v>
      </c>
      <c r="H5127" t="s">
        <v>31</v>
      </c>
      <c r="I5127" t="s">
        <v>22</v>
      </c>
      <c r="J5127" t="s">
        <v>107</v>
      </c>
      <c r="K5127" t="s">
        <v>186</v>
      </c>
      <c r="L5127" t="s">
        <v>5743</v>
      </c>
      <c r="M5127" s="2">
        <v>0</v>
      </c>
      <c r="N5127" s="3">
        <v>164</v>
      </c>
      <c r="O5127" s="3">
        <v>24</v>
      </c>
      <c r="P5127">
        <v>4</v>
      </c>
      <c r="Q5127" t="s">
        <v>7880</v>
      </c>
    </row>
    <row r="5128" spans="1:17" x14ac:dyDescent="0.25">
      <c r="A5128" t="s">
        <v>6020</v>
      </c>
      <c r="B5128" s="1">
        <v>41597</v>
      </c>
      <c r="C5128" t="s">
        <v>6021</v>
      </c>
      <c r="D5128" t="s">
        <v>150</v>
      </c>
      <c r="E5128" t="s">
        <v>151</v>
      </c>
      <c r="F5128" t="s">
        <v>152</v>
      </c>
      <c r="G5128" t="s">
        <v>20</v>
      </c>
      <c r="H5128" t="s">
        <v>31</v>
      </c>
      <c r="I5128" t="s">
        <v>32</v>
      </c>
      <c r="J5128" t="s">
        <v>24</v>
      </c>
      <c r="K5128" t="s">
        <v>63</v>
      </c>
      <c r="L5128" t="s">
        <v>6022</v>
      </c>
      <c r="M5128" s="2">
        <v>0.5</v>
      </c>
      <c r="N5128" s="3">
        <v>47</v>
      </c>
      <c r="O5128" s="3">
        <v>-32</v>
      </c>
      <c r="P5128">
        <v>5</v>
      </c>
      <c r="Q5128" t="s">
        <v>7880</v>
      </c>
    </row>
    <row r="5129" spans="1:17" x14ac:dyDescent="0.25">
      <c r="A5129" t="s">
        <v>6023</v>
      </c>
      <c r="B5129" s="1">
        <v>41597</v>
      </c>
      <c r="C5129" t="s">
        <v>4067</v>
      </c>
      <c r="D5129" t="s">
        <v>73</v>
      </c>
      <c r="E5129" t="s">
        <v>207</v>
      </c>
      <c r="F5129" t="s">
        <v>6024</v>
      </c>
      <c r="G5129" t="s">
        <v>76</v>
      </c>
      <c r="H5129" t="s">
        <v>47</v>
      </c>
      <c r="I5129" t="s">
        <v>32</v>
      </c>
      <c r="J5129" t="s">
        <v>24</v>
      </c>
      <c r="K5129" t="s">
        <v>78</v>
      </c>
      <c r="L5129" t="s">
        <v>192</v>
      </c>
      <c r="M5129" s="2">
        <v>0</v>
      </c>
      <c r="N5129" s="3">
        <v>19</v>
      </c>
      <c r="O5129" s="3">
        <v>1</v>
      </c>
      <c r="P5129">
        <v>3</v>
      </c>
      <c r="Q5129" t="s">
        <v>7880</v>
      </c>
    </row>
    <row r="5130" spans="1:17" x14ac:dyDescent="0.25">
      <c r="A5130" t="s">
        <v>6023</v>
      </c>
      <c r="B5130" s="1">
        <v>41597</v>
      </c>
      <c r="C5130" t="s">
        <v>4067</v>
      </c>
      <c r="D5130" t="s">
        <v>73</v>
      </c>
      <c r="E5130" t="s">
        <v>207</v>
      </c>
      <c r="F5130" t="s">
        <v>6024</v>
      </c>
      <c r="G5130" t="s">
        <v>76</v>
      </c>
      <c r="H5130" t="s">
        <v>47</v>
      </c>
      <c r="I5130" t="s">
        <v>32</v>
      </c>
      <c r="J5130" t="s">
        <v>24</v>
      </c>
      <c r="K5130" t="s">
        <v>78</v>
      </c>
      <c r="L5130" t="s">
        <v>1971</v>
      </c>
      <c r="M5130" s="2">
        <v>0</v>
      </c>
      <c r="N5130" s="3">
        <v>21</v>
      </c>
      <c r="O5130" s="3">
        <v>9</v>
      </c>
      <c r="P5130">
        <v>4</v>
      </c>
      <c r="Q5130" t="s">
        <v>7880</v>
      </c>
    </row>
    <row r="5131" spans="1:17" x14ac:dyDescent="0.25">
      <c r="A5131" t="s">
        <v>6025</v>
      </c>
      <c r="B5131" s="1">
        <v>41597</v>
      </c>
      <c r="C5131" t="s">
        <v>3685</v>
      </c>
      <c r="D5131" t="s">
        <v>28</v>
      </c>
      <c r="E5131" t="s">
        <v>29</v>
      </c>
      <c r="F5131" t="s">
        <v>3264</v>
      </c>
      <c r="G5131" t="s">
        <v>20</v>
      </c>
      <c r="H5131" t="s">
        <v>31</v>
      </c>
      <c r="I5131" t="s">
        <v>32</v>
      </c>
      <c r="J5131" t="s">
        <v>107</v>
      </c>
      <c r="K5131" t="s">
        <v>108</v>
      </c>
      <c r="L5131" t="s">
        <v>2574</v>
      </c>
      <c r="M5131" s="2">
        <v>0</v>
      </c>
      <c r="N5131" s="3">
        <v>800</v>
      </c>
      <c r="O5131" s="3">
        <v>168</v>
      </c>
      <c r="P5131">
        <v>3</v>
      </c>
      <c r="Q5131" t="s">
        <v>7880</v>
      </c>
    </row>
    <row r="5132" spans="1:17" x14ac:dyDescent="0.25">
      <c r="A5132" t="s">
        <v>6025</v>
      </c>
      <c r="B5132" s="1">
        <v>41597</v>
      </c>
      <c r="C5132" t="s">
        <v>3685</v>
      </c>
      <c r="D5132" t="s">
        <v>28</v>
      </c>
      <c r="E5132" t="s">
        <v>29</v>
      </c>
      <c r="F5132" t="s">
        <v>3264</v>
      </c>
      <c r="G5132" t="s">
        <v>20</v>
      </c>
      <c r="H5132" t="s">
        <v>31</v>
      </c>
      <c r="I5132" t="s">
        <v>32</v>
      </c>
      <c r="J5132" t="s">
        <v>107</v>
      </c>
      <c r="K5132" t="s">
        <v>136</v>
      </c>
      <c r="L5132" t="s">
        <v>1199</v>
      </c>
      <c r="M5132" s="2">
        <v>0</v>
      </c>
      <c r="N5132" s="3">
        <v>1908</v>
      </c>
      <c r="O5132" s="3">
        <v>820</v>
      </c>
      <c r="P5132">
        <v>3</v>
      </c>
      <c r="Q5132" t="s">
        <v>7881</v>
      </c>
    </row>
    <row r="5133" spans="1:17" x14ac:dyDescent="0.25">
      <c r="A5133" t="s">
        <v>6026</v>
      </c>
      <c r="B5133" s="1">
        <v>41597</v>
      </c>
      <c r="C5133" t="s">
        <v>1324</v>
      </c>
      <c r="D5133" t="s">
        <v>101</v>
      </c>
      <c r="E5133" t="s">
        <v>454</v>
      </c>
      <c r="F5133" t="s">
        <v>454</v>
      </c>
      <c r="G5133" t="s">
        <v>41</v>
      </c>
      <c r="H5133" t="s">
        <v>21</v>
      </c>
      <c r="I5133" t="s">
        <v>32</v>
      </c>
      <c r="J5133" t="s">
        <v>24</v>
      </c>
      <c r="K5133" t="s">
        <v>50</v>
      </c>
      <c r="L5133" t="s">
        <v>175</v>
      </c>
      <c r="M5133" s="2">
        <v>0.2</v>
      </c>
      <c r="N5133" s="3">
        <v>127</v>
      </c>
      <c r="O5133" s="3">
        <v>48</v>
      </c>
      <c r="P5133">
        <v>6</v>
      </c>
      <c r="Q5133" t="s">
        <v>7881</v>
      </c>
    </row>
    <row r="5134" spans="1:17" x14ac:dyDescent="0.25">
      <c r="A5134" t="s">
        <v>6027</v>
      </c>
      <c r="B5134" s="1">
        <v>41597</v>
      </c>
      <c r="C5134" t="s">
        <v>794</v>
      </c>
      <c r="D5134" t="s">
        <v>189</v>
      </c>
      <c r="E5134" t="s">
        <v>1132</v>
      </c>
      <c r="F5134" t="s">
        <v>1133</v>
      </c>
      <c r="G5134" t="s">
        <v>41</v>
      </c>
      <c r="H5134" t="s">
        <v>47</v>
      </c>
      <c r="I5134" t="s">
        <v>32</v>
      </c>
      <c r="J5134" t="s">
        <v>24</v>
      </c>
      <c r="K5134" t="s">
        <v>43</v>
      </c>
      <c r="L5134" t="s">
        <v>2454</v>
      </c>
      <c r="M5134" s="2">
        <v>0</v>
      </c>
      <c r="N5134" s="3">
        <v>47</v>
      </c>
      <c r="O5134" s="3">
        <v>1</v>
      </c>
      <c r="P5134">
        <v>2</v>
      </c>
      <c r="Q5134" t="s">
        <v>7880</v>
      </c>
    </row>
    <row r="5135" spans="1:17" x14ac:dyDescent="0.25">
      <c r="A5135" t="s">
        <v>6028</v>
      </c>
      <c r="B5135" s="1">
        <v>41597</v>
      </c>
      <c r="C5135" t="s">
        <v>2606</v>
      </c>
      <c r="D5135" t="s">
        <v>38</v>
      </c>
      <c r="E5135" t="s">
        <v>972</v>
      </c>
      <c r="F5135" t="s">
        <v>6029</v>
      </c>
      <c r="G5135" t="s">
        <v>41</v>
      </c>
      <c r="H5135" t="s">
        <v>47</v>
      </c>
      <c r="I5135" t="s">
        <v>32</v>
      </c>
      <c r="J5135" t="s">
        <v>24</v>
      </c>
      <c r="K5135" t="s">
        <v>78</v>
      </c>
      <c r="L5135" t="s">
        <v>320</v>
      </c>
      <c r="M5135" s="2">
        <v>0</v>
      </c>
      <c r="N5135" s="3">
        <v>198</v>
      </c>
      <c r="O5135" s="3">
        <v>41</v>
      </c>
      <c r="P5135">
        <v>7</v>
      </c>
      <c r="Q5135" t="s">
        <v>7880</v>
      </c>
    </row>
    <row r="5136" spans="1:17" x14ac:dyDescent="0.25">
      <c r="A5136" t="s">
        <v>6027</v>
      </c>
      <c r="B5136" s="1">
        <v>41597</v>
      </c>
      <c r="C5136" t="s">
        <v>794</v>
      </c>
      <c r="D5136" t="s">
        <v>189</v>
      </c>
      <c r="E5136" t="s">
        <v>1132</v>
      </c>
      <c r="F5136" t="s">
        <v>1133</v>
      </c>
      <c r="G5136" t="s">
        <v>41</v>
      </c>
      <c r="H5136" t="s">
        <v>47</v>
      </c>
      <c r="I5136" t="s">
        <v>32</v>
      </c>
      <c r="J5136" t="s">
        <v>107</v>
      </c>
      <c r="K5136" t="s">
        <v>186</v>
      </c>
      <c r="L5136" t="s">
        <v>1138</v>
      </c>
      <c r="M5136" s="2">
        <v>0</v>
      </c>
      <c r="N5136" s="3">
        <v>293</v>
      </c>
      <c r="O5136" s="3">
        <v>0</v>
      </c>
      <c r="P5136">
        <v>7</v>
      </c>
      <c r="Q5136" t="s">
        <v>7880</v>
      </c>
    </row>
    <row r="5137" spans="1:17" x14ac:dyDescent="0.25">
      <c r="A5137" t="s">
        <v>6028</v>
      </c>
      <c r="B5137" s="1">
        <v>41597</v>
      </c>
      <c r="C5137" t="s">
        <v>2606</v>
      </c>
      <c r="D5137" t="s">
        <v>38</v>
      </c>
      <c r="E5137" t="s">
        <v>972</v>
      </c>
      <c r="F5137" t="s">
        <v>6029</v>
      </c>
      <c r="G5137" t="s">
        <v>41</v>
      </c>
      <c r="H5137" t="s">
        <v>47</v>
      </c>
      <c r="I5137" t="s">
        <v>32</v>
      </c>
      <c r="J5137" t="s">
        <v>107</v>
      </c>
      <c r="K5137" t="s">
        <v>136</v>
      </c>
      <c r="L5137" t="s">
        <v>3716</v>
      </c>
      <c r="M5137" s="2">
        <v>0.15</v>
      </c>
      <c r="N5137" s="3">
        <v>469</v>
      </c>
      <c r="O5137" s="3">
        <v>182</v>
      </c>
      <c r="P5137">
        <v>4</v>
      </c>
      <c r="Q5137" t="s">
        <v>7880</v>
      </c>
    </row>
    <row r="5138" spans="1:17" x14ac:dyDescent="0.25">
      <c r="A5138" t="s">
        <v>6030</v>
      </c>
      <c r="B5138" s="1">
        <v>41598</v>
      </c>
      <c r="C5138" t="s">
        <v>2631</v>
      </c>
      <c r="D5138" t="s">
        <v>28</v>
      </c>
      <c r="E5138" t="s">
        <v>29</v>
      </c>
      <c r="F5138" t="s">
        <v>2758</v>
      </c>
      <c r="G5138" t="s">
        <v>20</v>
      </c>
      <c r="H5138" t="s">
        <v>31</v>
      </c>
      <c r="I5138" t="s">
        <v>95</v>
      </c>
      <c r="J5138" t="s">
        <v>34</v>
      </c>
      <c r="K5138" t="s">
        <v>218</v>
      </c>
      <c r="L5138" t="s">
        <v>4520</v>
      </c>
      <c r="M5138" s="2">
        <v>0.3</v>
      </c>
      <c r="N5138" s="3">
        <v>11</v>
      </c>
      <c r="O5138" s="3">
        <v>3</v>
      </c>
      <c r="P5138">
        <v>1</v>
      </c>
      <c r="Q5138" t="s">
        <v>7881</v>
      </c>
    </row>
    <row r="5139" spans="1:17" x14ac:dyDescent="0.25">
      <c r="A5139" t="s">
        <v>6031</v>
      </c>
      <c r="B5139" s="1">
        <v>41598</v>
      </c>
      <c r="C5139" t="s">
        <v>1555</v>
      </c>
      <c r="D5139" t="s">
        <v>101</v>
      </c>
      <c r="E5139" t="s">
        <v>183</v>
      </c>
      <c r="F5139" t="s">
        <v>184</v>
      </c>
      <c r="G5139" t="s">
        <v>41</v>
      </c>
      <c r="H5139" t="s">
        <v>47</v>
      </c>
      <c r="I5139" t="s">
        <v>22</v>
      </c>
      <c r="J5139" t="s">
        <v>34</v>
      </c>
      <c r="K5139" t="s">
        <v>35</v>
      </c>
      <c r="L5139" t="s">
        <v>5334</v>
      </c>
      <c r="M5139" s="2">
        <v>0.1</v>
      </c>
      <c r="N5139" s="3">
        <v>221</v>
      </c>
      <c r="O5139" s="3">
        <v>-22</v>
      </c>
      <c r="P5139">
        <v>2</v>
      </c>
      <c r="Q5139" t="s">
        <v>7880</v>
      </c>
    </row>
    <row r="5140" spans="1:17" x14ac:dyDescent="0.25">
      <c r="A5140" t="s">
        <v>6031</v>
      </c>
      <c r="B5140" s="1">
        <v>41598</v>
      </c>
      <c r="C5140" t="s">
        <v>1555</v>
      </c>
      <c r="D5140" t="s">
        <v>101</v>
      </c>
      <c r="E5140" t="s">
        <v>183</v>
      </c>
      <c r="F5140" t="s">
        <v>184</v>
      </c>
      <c r="G5140" t="s">
        <v>41</v>
      </c>
      <c r="H5140" t="s">
        <v>47</v>
      </c>
      <c r="I5140" t="s">
        <v>22</v>
      </c>
      <c r="J5140" t="s">
        <v>24</v>
      </c>
      <c r="K5140" t="s">
        <v>169</v>
      </c>
      <c r="L5140" t="s">
        <v>6032</v>
      </c>
      <c r="M5140" s="2">
        <v>0</v>
      </c>
      <c r="N5140" s="3">
        <v>52</v>
      </c>
      <c r="O5140" s="3">
        <v>21</v>
      </c>
      <c r="P5140">
        <v>2</v>
      </c>
      <c r="Q5140" t="s">
        <v>7880</v>
      </c>
    </row>
    <row r="5141" spans="1:17" x14ac:dyDescent="0.25">
      <c r="A5141" t="s">
        <v>6033</v>
      </c>
      <c r="B5141" s="1">
        <v>41598</v>
      </c>
      <c r="C5141" t="s">
        <v>4202</v>
      </c>
      <c r="D5141" t="s">
        <v>230</v>
      </c>
      <c r="E5141" t="s">
        <v>552</v>
      </c>
      <c r="F5141" t="s">
        <v>553</v>
      </c>
      <c r="G5141" t="s">
        <v>20</v>
      </c>
      <c r="H5141" t="s">
        <v>31</v>
      </c>
      <c r="I5141" t="s">
        <v>22</v>
      </c>
      <c r="J5141" t="s">
        <v>24</v>
      </c>
      <c r="K5141" t="s">
        <v>169</v>
      </c>
      <c r="L5141" t="s">
        <v>4431</v>
      </c>
      <c r="M5141" s="2">
        <v>0</v>
      </c>
      <c r="N5141" s="3">
        <v>41</v>
      </c>
      <c r="O5141" s="3">
        <v>16</v>
      </c>
      <c r="P5141">
        <v>1</v>
      </c>
      <c r="Q5141" t="s">
        <v>7881</v>
      </c>
    </row>
    <row r="5142" spans="1:17" x14ac:dyDescent="0.25">
      <c r="A5142" t="s">
        <v>6034</v>
      </c>
      <c r="B5142" s="1">
        <v>41599</v>
      </c>
      <c r="C5142" t="s">
        <v>624</v>
      </c>
      <c r="D5142" t="s">
        <v>38</v>
      </c>
      <c r="E5142" t="s">
        <v>304</v>
      </c>
      <c r="F5142" t="s">
        <v>6035</v>
      </c>
      <c r="G5142" t="s">
        <v>41</v>
      </c>
      <c r="H5142" t="s">
        <v>31</v>
      </c>
      <c r="I5142" t="s">
        <v>95</v>
      </c>
      <c r="J5142" t="s">
        <v>24</v>
      </c>
      <c r="K5142" t="s">
        <v>91</v>
      </c>
      <c r="L5142" t="s">
        <v>4759</v>
      </c>
      <c r="M5142" s="2">
        <v>0</v>
      </c>
      <c r="N5142" s="3">
        <v>80</v>
      </c>
      <c r="O5142" s="3">
        <v>29</v>
      </c>
      <c r="P5142">
        <v>7</v>
      </c>
      <c r="Q5142" t="s">
        <v>7880</v>
      </c>
    </row>
    <row r="5143" spans="1:17" x14ac:dyDescent="0.25">
      <c r="A5143" t="s">
        <v>6036</v>
      </c>
      <c r="B5143" s="1">
        <v>41599</v>
      </c>
      <c r="C5143" t="s">
        <v>303</v>
      </c>
      <c r="D5143" t="s">
        <v>38</v>
      </c>
      <c r="E5143" t="s">
        <v>178</v>
      </c>
      <c r="F5143" t="s">
        <v>6037</v>
      </c>
      <c r="G5143" t="s">
        <v>41</v>
      </c>
      <c r="H5143" t="s">
        <v>31</v>
      </c>
      <c r="I5143" t="s">
        <v>32</v>
      </c>
      <c r="J5143" t="s">
        <v>24</v>
      </c>
      <c r="K5143" t="s">
        <v>63</v>
      </c>
      <c r="L5143" t="s">
        <v>1777</v>
      </c>
      <c r="M5143" s="2">
        <v>0</v>
      </c>
      <c r="N5143" s="3">
        <v>91</v>
      </c>
      <c r="O5143" s="3">
        <v>41</v>
      </c>
      <c r="P5143">
        <v>7</v>
      </c>
      <c r="Q5143" t="s">
        <v>7880</v>
      </c>
    </row>
    <row r="5144" spans="1:17" x14ac:dyDescent="0.25">
      <c r="A5144" t="s">
        <v>6038</v>
      </c>
      <c r="B5144" s="1">
        <v>41599</v>
      </c>
      <c r="C5144" t="s">
        <v>2193</v>
      </c>
      <c r="D5144" t="s">
        <v>28</v>
      </c>
      <c r="E5144" t="s">
        <v>29</v>
      </c>
      <c r="F5144" t="s">
        <v>5098</v>
      </c>
      <c r="G5144" t="s">
        <v>20</v>
      </c>
      <c r="H5144" t="s">
        <v>31</v>
      </c>
      <c r="I5144" t="s">
        <v>32</v>
      </c>
      <c r="J5144" t="s">
        <v>107</v>
      </c>
      <c r="K5144" t="s">
        <v>136</v>
      </c>
      <c r="L5144" t="s">
        <v>1199</v>
      </c>
      <c r="M5144" s="2">
        <v>0</v>
      </c>
      <c r="N5144" s="3">
        <v>1275</v>
      </c>
      <c r="O5144" s="3">
        <v>140</v>
      </c>
      <c r="P5144">
        <v>2</v>
      </c>
      <c r="Q5144" t="s">
        <v>7881</v>
      </c>
    </row>
    <row r="5145" spans="1:17" x14ac:dyDescent="0.25">
      <c r="A5145" t="s">
        <v>6039</v>
      </c>
      <c r="B5145" s="1">
        <v>41599</v>
      </c>
      <c r="C5145" t="s">
        <v>5166</v>
      </c>
      <c r="D5145" t="s">
        <v>101</v>
      </c>
      <c r="E5145" t="s">
        <v>1289</v>
      </c>
      <c r="F5145" t="s">
        <v>6040</v>
      </c>
      <c r="G5145" t="s">
        <v>41</v>
      </c>
      <c r="H5145" t="s">
        <v>31</v>
      </c>
      <c r="I5145" t="s">
        <v>32</v>
      </c>
      <c r="J5145" t="s">
        <v>107</v>
      </c>
      <c r="K5145" t="s">
        <v>147</v>
      </c>
      <c r="L5145" t="s">
        <v>3325</v>
      </c>
      <c r="M5145" s="2">
        <v>0</v>
      </c>
      <c r="N5145" s="3">
        <v>757</v>
      </c>
      <c r="O5145" s="3">
        <v>371</v>
      </c>
      <c r="P5145">
        <v>2</v>
      </c>
      <c r="Q5145" t="s">
        <v>7880</v>
      </c>
    </row>
    <row r="5146" spans="1:17" x14ac:dyDescent="0.25">
      <c r="A5146" t="s">
        <v>6041</v>
      </c>
      <c r="B5146" s="1">
        <v>41600</v>
      </c>
      <c r="C5146" t="s">
        <v>4139</v>
      </c>
      <c r="D5146" t="s">
        <v>101</v>
      </c>
      <c r="E5146" t="s">
        <v>183</v>
      </c>
      <c r="F5146" t="s">
        <v>1082</v>
      </c>
      <c r="G5146" t="s">
        <v>41</v>
      </c>
      <c r="H5146" t="s">
        <v>21</v>
      </c>
      <c r="I5146" t="s">
        <v>54</v>
      </c>
      <c r="J5146" t="s">
        <v>34</v>
      </c>
      <c r="K5146" t="s">
        <v>218</v>
      </c>
      <c r="L5146" t="s">
        <v>2375</v>
      </c>
      <c r="M5146" s="2">
        <v>0</v>
      </c>
      <c r="N5146" s="3">
        <v>52</v>
      </c>
      <c r="O5146" s="3">
        <v>19</v>
      </c>
      <c r="P5146">
        <v>1</v>
      </c>
      <c r="Q5146" t="s">
        <v>7881</v>
      </c>
    </row>
    <row r="5147" spans="1:17" x14ac:dyDescent="0.25">
      <c r="A5147" t="s">
        <v>6042</v>
      </c>
      <c r="B5147" s="1">
        <v>41600</v>
      </c>
      <c r="C5147" t="s">
        <v>2117</v>
      </c>
      <c r="D5147" t="s">
        <v>38</v>
      </c>
      <c r="E5147" t="s">
        <v>178</v>
      </c>
      <c r="F5147" t="s">
        <v>3376</v>
      </c>
      <c r="G5147" t="s">
        <v>41</v>
      </c>
      <c r="H5147" t="s">
        <v>21</v>
      </c>
      <c r="I5147" t="s">
        <v>54</v>
      </c>
      <c r="J5147" t="s">
        <v>24</v>
      </c>
      <c r="K5147" t="s">
        <v>25</v>
      </c>
      <c r="L5147" t="s">
        <v>4145</v>
      </c>
      <c r="M5147" s="2">
        <v>0</v>
      </c>
      <c r="N5147" s="3">
        <v>204</v>
      </c>
      <c r="O5147" s="3">
        <v>77</v>
      </c>
      <c r="P5147">
        <v>12</v>
      </c>
      <c r="Q5147" t="s">
        <v>7880</v>
      </c>
    </row>
    <row r="5148" spans="1:17" x14ac:dyDescent="0.25">
      <c r="A5148" t="s">
        <v>6041</v>
      </c>
      <c r="B5148" s="1">
        <v>41600</v>
      </c>
      <c r="C5148" t="s">
        <v>4139</v>
      </c>
      <c r="D5148" t="s">
        <v>101</v>
      </c>
      <c r="E5148" t="s">
        <v>183</v>
      </c>
      <c r="F5148" t="s">
        <v>1082</v>
      </c>
      <c r="G5148" t="s">
        <v>41</v>
      </c>
      <c r="H5148" t="s">
        <v>21</v>
      </c>
      <c r="I5148" t="s">
        <v>54</v>
      </c>
      <c r="J5148" t="s">
        <v>24</v>
      </c>
      <c r="K5148" t="s">
        <v>50</v>
      </c>
      <c r="L5148" t="s">
        <v>1679</v>
      </c>
      <c r="M5148" s="2">
        <v>0.1</v>
      </c>
      <c r="N5148" s="3">
        <v>9</v>
      </c>
      <c r="O5148" s="3">
        <v>1</v>
      </c>
      <c r="P5148">
        <v>1</v>
      </c>
      <c r="Q5148" t="s">
        <v>7880</v>
      </c>
    </row>
    <row r="5149" spans="1:17" x14ac:dyDescent="0.25">
      <c r="A5149" t="s">
        <v>6043</v>
      </c>
      <c r="B5149" s="1">
        <v>41600</v>
      </c>
      <c r="C5149" t="s">
        <v>729</v>
      </c>
      <c r="D5149" t="s">
        <v>101</v>
      </c>
      <c r="E5149" t="s">
        <v>454</v>
      </c>
      <c r="F5149" t="s">
        <v>454</v>
      </c>
      <c r="G5149" t="s">
        <v>41</v>
      </c>
      <c r="H5149" t="s">
        <v>47</v>
      </c>
      <c r="I5149" t="s">
        <v>22</v>
      </c>
      <c r="J5149" t="s">
        <v>107</v>
      </c>
      <c r="K5149" t="s">
        <v>147</v>
      </c>
      <c r="L5149" t="s">
        <v>6044</v>
      </c>
      <c r="M5149" s="2">
        <v>0.1</v>
      </c>
      <c r="N5149" s="3">
        <v>271</v>
      </c>
      <c r="O5149" s="3">
        <v>-30</v>
      </c>
      <c r="P5149">
        <v>1</v>
      </c>
      <c r="Q5149" t="s">
        <v>7880</v>
      </c>
    </row>
    <row r="5150" spans="1:17" x14ac:dyDescent="0.25">
      <c r="A5150" t="s">
        <v>6045</v>
      </c>
      <c r="B5150" s="1">
        <v>41600</v>
      </c>
      <c r="C5150" t="s">
        <v>2154</v>
      </c>
      <c r="D5150" t="s">
        <v>38</v>
      </c>
      <c r="E5150" t="s">
        <v>59</v>
      </c>
      <c r="F5150" t="s">
        <v>350</v>
      </c>
      <c r="G5150" t="s">
        <v>41</v>
      </c>
      <c r="H5150" t="s">
        <v>47</v>
      </c>
      <c r="I5150" t="s">
        <v>32</v>
      </c>
      <c r="J5150" t="s">
        <v>24</v>
      </c>
      <c r="K5150" t="s">
        <v>141</v>
      </c>
      <c r="L5150" t="s">
        <v>1053</v>
      </c>
      <c r="M5150" s="2">
        <v>0.1</v>
      </c>
      <c r="N5150" s="3">
        <v>4618</v>
      </c>
      <c r="O5150" s="3">
        <v>924</v>
      </c>
      <c r="P5150">
        <v>9</v>
      </c>
      <c r="Q5150" t="s">
        <v>7880</v>
      </c>
    </row>
    <row r="5151" spans="1:17" x14ac:dyDescent="0.25">
      <c r="A5151" t="s">
        <v>6046</v>
      </c>
      <c r="B5151" s="1">
        <v>41600</v>
      </c>
      <c r="C5151" t="s">
        <v>1551</v>
      </c>
      <c r="D5151" t="s">
        <v>38</v>
      </c>
      <c r="E5151" t="s">
        <v>178</v>
      </c>
      <c r="F5151" t="s">
        <v>684</v>
      </c>
      <c r="G5151" t="s">
        <v>41</v>
      </c>
      <c r="H5151" t="s">
        <v>47</v>
      </c>
      <c r="I5151" t="s">
        <v>32</v>
      </c>
      <c r="J5151" t="s">
        <v>24</v>
      </c>
      <c r="K5151" t="s">
        <v>43</v>
      </c>
      <c r="L5151" t="s">
        <v>48</v>
      </c>
      <c r="M5151" s="2">
        <v>0</v>
      </c>
      <c r="N5151" s="3">
        <v>107</v>
      </c>
      <c r="O5151" s="3">
        <v>9</v>
      </c>
      <c r="P5151">
        <v>4</v>
      </c>
      <c r="Q5151" t="s">
        <v>7881</v>
      </c>
    </row>
    <row r="5152" spans="1:17" x14ac:dyDescent="0.25">
      <c r="A5152" t="s">
        <v>6046</v>
      </c>
      <c r="B5152" s="1">
        <v>41600</v>
      </c>
      <c r="C5152" t="s">
        <v>1551</v>
      </c>
      <c r="D5152" t="s">
        <v>38</v>
      </c>
      <c r="E5152" t="s">
        <v>178</v>
      </c>
      <c r="F5152" t="s">
        <v>684</v>
      </c>
      <c r="G5152" t="s">
        <v>41</v>
      </c>
      <c r="H5152" t="s">
        <v>47</v>
      </c>
      <c r="I5152" t="s">
        <v>32</v>
      </c>
      <c r="J5152" t="s">
        <v>24</v>
      </c>
      <c r="K5152" t="s">
        <v>43</v>
      </c>
      <c r="L5152" t="s">
        <v>2828</v>
      </c>
      <c r="M5152" s="2">
        <v>0</v>
      </c>
      <c r="N5152" s="3">
        <v>152</v>
      </c>
      <c r="O5152" s="3">
        <v>44</v>
      </c>
      <c r="P5152">
        <v>3</v>
      </c>
      <c r="Q5152" t="s">
        <v>7881</v>
      </c>
    </row>
    <row r="5153" spans="1:17" x14ac:dyDescent="0.25">
      <c r="A5153" t="s">
        <v>6046</v>
      </c>
      <c r="B5153" s="1">
        <v>41600</v>
      </c>
      <c r="C5153" t="s">
        <v>1551</v>
      </c>
      <c r="D5153" t="s">
        <v>38</v>
      </c>
      <c r="E5153" t="s">
        <v>178</v>
      </c>
      <c r="F5153" t="s">
        <v>684</v>
      </c>
      <c r="G5153" t="s">
        <v>41</v>
      </c>
      <c r="H5153" t="s">
        <v>47</v>
      </c>
      <c r="I5153" t="s">
        <v>32</v>
      </c>
      <c r="J5153" t="s">
        <v>24</v>
      </c>
      <c r="K5153" t="s">
        <v>25</v>
      </c>
      <c r="L5153" t="s">
        <v>1847</v>
      </c>
      <c r="M5153" s="2">
        <v>0</v>
      </c>
      <c r="N5153" s="3">
        <v>45</v>
      </c>
      <c r="O5153" s="3">
        <v>2</v>
      </c>
      <c r="P5153">
        <v>2</v>
      </c>
      <c r="Q5153" t="s">
        <v>7881</v>
      </c>
    </row>
    <row r="5154" spans="1:17" x14ac:dyDescent="0.25">
      <c r="A5154" t="s">
        <v>6046</v>
      </c>
      <c r="B5154" s="1">
        <v>41600</v>
      </c>
      <c r="C5154" t="s">
        <v>1551</v>
      </c>
      <c r="D5154" t="s">
        <v>38</v>
      </c>
      <c r="E5154" t="s">
        <v>178</v>
      </c>
      <c r="F5154" t="s">
        <v>684</v>
      </c>
      <c r="G5154" t="s">
        <v>41</v>
      </c>
      <c r="H5154" t="s">
        <v>47</v>
      </c>
      <c r="I5154" t="s">
        <v>32</v>
      </c>
      <c r="J5154" t="s">
        <v>24</v>
      </c>
      <c r="K5154" t="s">
        <v>50</v>
      </c>
      <c r="L5154" t="s">
        <v>5346</v>
      </c>
      <c r="M5154" s="2">
        <v>0.1</v>
      </c>
      <c r="N5154" s="3">
        <v>156</v>
      </c>
      <c r="O5154" s="3">
        <v>47</v>
      </c>
      <c r="P5154">
        <v>3</v>
      </c>
      <c r="Q5154" t="s">
        <v>7881</v>
      </c>
    </row>
    <row r="5155" spans="1:17" x14ac:dyDescent="0.25">
      <c r="A5155" t="s">
        <v>6045</v>
      </c>
      <c r="B5155" s="1">
        <v>41600</v>
      </c>
      <c r="C5155" t="s">
        <v>2154</v>
      </c>
      <c r="D5155" t="s">
        <v>38</v>
      </c>
      <c r="E5155" t="s">
        <v>59</v>
      </c>
      <c r="F5155" t="s">
        <v>350</v>
      </c>
      <c r="G5155" t="s">
        <v>41</v>
      </c>
      <c r="H5155" t="s">
        <v>47</v>
      </c>
      <c r="I5155" t="s">
        <v>32</v>
      </c>
      <c r="J5155" t="s">
        <v>24</v>
      </c>
      <c r="K5155" t="s">
        <v>50</v>
      </c>
      <c r="L5155" t="s">
        <v>784</v>
      </c>
      <c r="M5155" s="2">
        <v>0.1</v>
      </c>
      <c r="N5155" s="3">
        <v>71</v>
      </c>
      <c r="O5155" s="3">
        <v>25</v>
      </c>
      <c r="P5155">
        <v>3</v>
      </c>
      <c r="Q5155" t="s">
        <v>7880</v>
      </c>
    </row>
    <row r="5156" spans="1:17" x14ac:dyDescent="0.25">
      <c r="A5156" t="s">
        <v>6046</v>
      </c>
      <c r="B5156" s="1">
        <v>41600</v>
      </c>
      <c r="C5156" t="s">
        <v>1551</v>
      </c>
      <c r="D5156" t="s">
        <v>38</v>
      </c>
      <c r="E5156" t="s">
        <v>178</v>
      </c>
      <c r="F5156" t="s">
        <v>684</v>
      </c>
      <c r="G5156" t="s">
        <v>41</v>
      </c>
      <c r="H5156" t="s">
        <v>47</v>
      </c>
      <c r="I5156" t="s">
        <v>32</v>
      </c>
      <c r="J5156" t="s">
        <v>107</v>
      </c>
      <c r="K5156" t="s">
        <v>186</v>
      </c>
      <c r="L5156" t="s">
        <v>6047</v>
      </c>
      <c r="M5156" s="2">
        <v>0</v>
      </c>
      <c r="N5156" s="3">
        <v>276</v>
      </c>
      <c r="O5156" s="3">
        <v>80</v>
      </c>
      <c r="P5156">
        <v>5</v>
      </c>
      <c r="Q5156" t="s">
        <v>7880</v>
      </c>
    </row>
    <row r="5157" spans="1:17" x14ac:dyDescent="0.25">
      <c r="A5157" t="s">
        <v>6048</v>
      </c>
      <c r="B5157" s="1">
        <v>41600</v>
      </c>
      <c r="C5157" t="s">
        <v>93</v>
      </c>
      <c r="D5157" t="s">
        <v>101</v>
      </c>
      <c r="E5157" t="s">
        <v>183</v>
      </c>
      <c r="F5157" t="s">
        <v>2139</v>
      </c>
      <c r="G5157" t="s">
        <v>41</v>
      </c>
      <c r="H5157" t="s">
        <v>31</v>
      </c>
      <c r="I5157" t="s">
        <v>32</v>
      </c>
      <c r="J5157" t="s">
        <v>34</v>
      </c>
      <c r="K5157" t="s">
        <v>35</v>
      </c>
      <c r="L5157" t="s">
        <v>4467</v>
      </c>
      <c r="M5157" s="2">
        <v>0.1</v>
      </c>
      <c r="N5157" s="3">
        <v>1051</v>
      </c>
      <c r="O5157" s="3">
        <v>315</v>
      </c>
      <c r="P5157">
        <v>6</v>
      </c>
      <c r="Q5157" t="s">
        <v>7880</v>
      </c>
    </row>
    <row r="5158" spans="1:17" x14ac:dyDescent="0.25">
      <c r="A5158" t="s">
        <v>6048</v>
      </c>
      <c r="B5158" s="1">
        <v>41600</v>
      </c>
      <c r="C5158" t="s">
        <v>93</v>
      </c>
      <c r="D5158" t="s">
        <v>101</v>
      </c>
      <c r="E5158" t="s">
        <v>183</v>
      </c>
      <c r="F5158" t="s">
        <v>2139</v>
      </c>
      <c r="G5158" t="s">
        <v>41</v>
      </c>
      <c r="H5158" t="s">
        <v>31</v>
      </c>
      <c r="I5158" t="s">
        <v>32</v>
      </c>
      <c r="J5158" t="s">
        <v>24</v>
      </c>
      <c r="K5158" t="s">
        <v>78</v>
      </c>
      <c r="L5158" t="s">
        <v>105</v>
      </c>
      <c r="M5158" s="2">
        <v>0</v>
      </c>
      <c r="N5158" s="3">
        <v>59</v>
      </c>
      <c r="O5158" s="3">
        <v>22</v>
      </c>
      <c r="P5158">
        <v>7</v>
      </c>
      <c r="Q5158" t="s">
        <v>7881</v>
      </c>
    </row>
    <row r="5159" spans="1:17" x14ac:dyDescent="0.25">
      <c r="A5159" t="s">
        <v>6049</v>
      </c>
      <c r="B5159" s="1">
        <v>41600</v>
      </c>
      <c r="C5159" t="s">
        <v>4908</v>
      </c>
      <c r="D5159" t="s">
        <v>86</v>
      </c>
      <c r="E5159" t="s">
        <v>226</v>
      </c>
      <c r="F5159" t="s">
        <v>226</v>
      </c>
      <c r="G5159" t="s">
        <v>76</v>
      </c>
      <c r="H5159" t="s">
        <v>31</v>
      </c>
      <c r="I5159" t="s">
        <v>32</v>
      </c>
      <c r="J5159" t="s">
        <v>34</v>
      </c>
      <c r="K5159" t="s">
        <v>218</v>
      </c>
      <c r="L5159" t="s">
        <v>1698</v>
      </c>
      <c r="M5159" s="2">
        <v>0</v>
      </c>
      <c r="N5159" s="3">
        <v>38</v>
      </c>
      <c r="O5159" s="3">
        <v>5</v>
      </c>
      <c r="P5159">
        <v>2</v>
      </c>
      <c r="Q5159" t="s">
        <v>7880</v>
      </c>
    </row>
    <row r="5160" spans="1:17" x14ac:dyDescent="0.25">
      <c r="A5160" t="s">
        <v>6050</v>
      </c>
      <c r="B5160" s="1">
        <v>41600</v>
      </c>
      <c r="C5160" t="s">
        <v>3556</v>
      </c>
      <c r="D5160" t="s">
        <v>101</v>
      </c>
      <c r="E5160" t="s">
        <v>1523</v>
      </c>
      <c r="F5160" t="s">
        <v>1524</v>
      </c>
      <c r="G5160" t="s">
        <v>41</v>
      </c>
      <c r="H5160" t="s">
        <v>47</v>
      </c>
      <c r="I5160" t="s">
        <v>32</v>
      </c>
      <c r="J5160" t="s">
        <v>24</v>
      </c>
      <c r="K5160" t="s">
        <v>43</v>
      </c>
      <c r="L5160" t="s">
        <v>2881</v>
      </c>
      <c r="M5160" s="2">
        <v>0</v>
      </c>
      <c r="N5160" s="3">
        <v>294</v>
      </c>
      <c r="O5160" s="3">
        <v>147</v>
      </c>
      <c r="P5160">
        <v>6</v>
      </c>
      <c r="Q5160" t="s">
        <v>7880</v>
      </c>
    </row>
    <row r="5161" spans="1:17" x14ac:dyDescent="0.25">
      <c r="A5161" t="s">
        <v>6050</v>
      </c>
      <c r="B5161" s="1">
        <v>41600</v>
      </c>
      <c r="C5161" t="s">
        <v>3556</v>
      </c>
      <c r="D5161" t="s">
        <v>101</v>
      </c>
      <c r="E5161" t="s">
        <v>1523</v>
      </c>
      <c r="F5161" t="s">
        <v>1524</v>
      </c>
      <c r="G5161" t="s">
        <v>41</v>
      </c>
      <c r="H5161" t="s">
        <v>47</v>
      </c>
      <c r="I5161" t="s">
        <v>32</v>
      </c>
      <c r="J5161" t="s">
        <v>24</v>
      </c>
      <c r="K5161" t="s">
        <v>43</v>
      </c>
      <c r="L5161" t="s">
        <v>992</v>
      </c>
      <c r="M5161" s="2">
        <v>0</v>
      </c>
      <c r="N5161" s="3">
        <v>28</v>
      </c>
      <c r="O5161" s="3">
        <v>1</v>
      </c>
      <c r="P5161">
        <v>2</v>
      </c>
      <c r="Q5161" t="s">
        <v>7881</v>
      </c>
    </row>
    <row r="5162" spans="1:17" x14ac:dyDescent="0.25">
      <c r="A5162" t="s">
        <v>6050</v>
      </c>
      <c r="B5162" s="1">
        <v>41600</v>
      </c>
      <c r="C5162" t="s">
        <v>3556</v>
      </c>
      <c r="D5162" t="s">
        <v>101</v>
      </c>
      <c r="E5162" t="s">
        <v>1523</v>
      </c>
      <c r="F5162" t="s">
        <v>1524</v>
      </c>
      <c r="G5162" t="s">
        <v>41</v>
      </c>
      <c r="H5162" t="s">
        <v>47</v>
      </c>
      <c r="I5162" t="s">
        <v>32</v>
      </c>
      <c r="J5162" t="s">
        <v>24</v>
      </c>
      <c r="K5162" t="s">
        <v>63</v>
      </c>
      <c r="L5162" t="s">
        <v>2547</v>
      </c>
      <c r="M5162" s="2">
        <v>0</v>
      </c>
      <c r="N5162" s="3">
        <v>31</v>
      </c>
      <c r="O5162" s="3">
        <v>6</v>
      </c>
      <c r="P5162">
        <v>3</v>
      </c>
      <c r="Q5162" t="s">
        <v>7880</v>
      </c>
    </row>
    <row r="5163" spans="1:17" x14ac:dyDescent="0.25">
      <c r="A5163" t="s">
        <v>6050</v>
      </c>
      <c r="B5163" s="1">
        <v>41600</v>
      </c>
      <c r="C5163" t="s">
        <v>3556</v>
      </c>
      <c r="D5163" t="s">
        <v>101</v>
      </c>
      <c r="E5163" t="s">
        <v>1523</v>
      </c>
      <c r="F5163" t="s">
        <v>1524</v>
      </c>
      <c r="G5163" t="s">
        <v>41</v>
      </c>
      <c r="H5163" t="s">
        <v>47</v>
      </c>
      <c r="I5163" t="s">
        <v>32</v>
      </c>
      <c r="J5163" t="s">
        <v>24</v>
      </c>
      <c r="K5163" t="s">
        <v>91</v>
      </c>
      <c r="L5163" t="s">
        <v>524</v>
      </c>
      <c r="M5163" s="2">
        <v>0</v>
      </c>
      <c r="N5163" s="3">
        <v>14</v>
      </c>
      <c r="O5163" s="3">
        <v>4</v>
      </c>
      <c r="P5163">
        <v>3</v>
      </c>
      <c r="Q5163" t="s">
        <v>7880</v>
      </c>
    </row>
    <row r="5164" spans="1:17" x14ac:dyDescent="0.25">
      <c r="A5164" t="s">
        <v>6050</v>
      </c>
      <c r="B5164" s="1">
        <v>41600</v>
      </c>
      <c r="C5164" t="s">
        <v>3556</v>
      </c>
      <c r="D5164" t="s">
        <v>101</v>
      </c>
      <c r="E5164" t="s">
        <v>1523</v>
      </c>
      <c r="F5164" t="s">
        <v>1524</v>
      </c>
      <c r="G5164" t="s">
        <v>41</v>
      </c>
      <c r="H5164" t="s">
        <v>47</v>
      </c>
      <c r="I5164" t="s">
        <v>32</v>
      </c>
      <c r="J5164" t="s">
        <v>24</v>
      </c>
      <c r="K5164" t="s">
        <v>25</v>
      </c>
      <c r="L5164" t="s">
        <v>2305</v>
      </c>
      <c r="M5164" s="2">
        <v>0</v>
      </c>
      <c r="N5164" s="3">
        <v>72</v>
      </c>
      <c r="O5164" s="3">
        <v>19</v>
      </c>
      <c r="P5164">
        <v>4</v>
      </c>
      <c r="Q5164" t="s">
        <v>7880</v>
      </c>
    </row>
    <row r="5165" spans="1:17" x14ac:dyDescent="0.25">
      <c r="A5165" t="s">
        <v>6050</v>
      </c>
      <c r="B5165" s="1">
        <v>41600</v>
      </c>
      <c r="C5165" t="s">
        <v>3556</v>
      </c>
      <c r="D5165" t="s">
        <v>101</v>
      </c>
      <c r="E5165" t="s">
        <v>1523</v>
      </c>
      <c r="F5165" t="s">
        <v>1524</v>
      </c>
      <c r="G5165" t="s">
        <v>41</v>
      </c>
      <c r="H5165" t="s">
        <v>47</v>
      </c>
      <c r="I5165" t="s">
        <v>32</v>
      </c>
      <c r="J5165" t="s">
        <v>24</v>
      </c>
      <c r="K5165" t="s">
        <v>25</v>
      </c>
      <c r="L5165" t="s">
        <v>5345</v>
      </c>
      <c r="M5165" s="2">
        <v>0</v>
      </c>
      <c r="N5165" s="3">
        <v>147</v>
      </c>
      <c r="O5165" s="3">
        <v>23</v>
      </c>
      <c r="P5165">
        <v>3</v>
      </c>
      <c r="Q5165" t="s">
        <v>7880</v>
      </c>
    </row>
    <row r="5166" spans="1:17" x14ac:dyDescent="0.25">
      <c r="A5166" t="s">
        <v>6050</v>
      </c>
      <c r="B5166" s="1">
        <v>41600</v>
      </c>
      <c r="C5166" t="s">
        <v>3556</v>
      </c>
      <c r="D5166" t="s">
        <v>101</v>
      </c>
      <c r="E5166" t="s">
        <v>1523</v>
      </c>
      <c r="F5166" t="s">
        <v>1524</v>
      </c>
      <c r="G5166" t="s">
        <v>41</v>
      </c>
      <c r="H5166" t="s">
        <v>47</v>
      </c>
      <c r="I5166" t="s">
        <v>32</v>
      </c>
      <c r="J5166" t="s">
        <v>24</v>
      </c>
      <c r="K5166" t="s">
        <v>50</v>
      </c>
      <c r="L5166" t="s">
        <v>335</v>
      </c>
      <c r="M5166" s="2">
        <v>0.1</v>
      </c>
      <c r="N5166" s="3">
        <v>383</v>
      </c>
      <c r="O5166" s="3">
        <v>166</v>
      </c>
      <c r="P5166">
        <v>7</v>
      </c>
      <c r="Q5166" t="s">
        <v>7880</v>
      </c>
    </row>
    <row r="5167" spans="1:17" x14ac:dyDescent="0.25">
      <c r="A5167" t="s">
        <v>6050</v>
      </c>
      <c r="B5167" s="1">
        <v>41600</v>
      </c>
      <c r="C5167" t="s">
        <v>3556</v>
      </c>
      <c r="D5167" t="s">
        <v>101</v>
      </c>
      <c r="E5167" t="s">
        <v>1523</v>
      </c>
      <c r="F5167" t="s">
        <v>1524</v>
      </c>
      <c r="G5167" t="s">
        <v>41</v>
      </c>
      <c r="H5167" t="s">
        <v>47</v>
      </c>
      <c r="I5167" t="s">
        <v>32</v>
      </c>
      <c r="J5167" t="s">
        <v>24</v>
      </c>
      <c r="K5167" t="s">
        <v>145</v>
      </c>
      <c r="L5167" t="s">
        <v>6051</v>
      </c>
      <c r="M5167" s="2">
        <v>0</v>
      </c>
      <c r="N5167" s="3">
        <v>37</v>
      </c>
      <c r="O5167" s="3">
        <v>13</v>
      </c>
      <c r="P5167">
        <v>1</v>
      </c>
      <c r="Q5167" t="s">
        <v>7880</v>
      </c>
    </row>
    <row r="5168" spans="1:17" x14ac:dyDescent="0.25">
      <c r="A5168" t="s">
        <v>6049</v>
      </c>
      <c r="B5168" s="1">
        <v>41600</v>
      </c>
      <c r="C5168" t="s">
        <v>4908</v>
      </c>
      <c r="D5168" t="s">
        <v>86</v>
      </c>
      <c r="E5168" t="s">
        <v>226</v>
      </c>
      <c r="F5168" t="s">
        <v>226</v>
      </c>
      <c r="G5168" t="s">
        <v>76</v>
      </c>
      <c r="H5168" t="s">
        <v>31</v>
      </c>
      <c r="I5168" t="s">
        <v>32</v>
      </c>
      <c r="J5168" t="s">
        <v>24</v>
      </c>
      <c r="K5168" t="s">
        <v>43</v>
      </c>
      <c r="L5168" t="s">
        <v>877</v>
      </c>
      <c r="M5168" s="2">
        <v>0</v>
      </c>
      <c r="N5168" s="3">
        <v>59</v>
      </c>
      <c r="O5168" s="3">
        <v>21</v>
      </c>
      <c r="P5168">
        <v>2</v>
      </c>
      <c r="Q5168" t="s">
        <v>7880</v>
      </c>
    </row>
    <row r="5169" spans="1:17" x14ac:dyDescent="0.25">
      <c r="A5169" t="s">
        <v>6050</v>
      </c>
      <c r="B5169" s="1">
        <v>41600</v>
      </c>
      <c r="C5169" t="s">
        <v>3556</v>
      </c>
      <c r="D5169" t="s">
        <v>101</v>
      </c>
      <c r="E5169" t="s">
        <v>1523</v>
      </c>
      <c r="F5169" t="s">
        <v>1524</v>
      </c>
      <c r="G5169" t="s">
        <v>41</v>
      </c>
      <c r="H5169" t="s">
        <v>47</v>
      </c>
      <c r="I5169" t="s">
        <v>32</v>
      </c>
      <c r="J5169" t="s">
        <v>107</v>
      </c>
      <c r="K5169" t="s">
        <v>108</v>
      </c>
      <c r="L5169" t="s">
        <v>1431</v>
      </c>
      <c r="M5169" s="2">
        <v>0</v>
      </c>
      <c r="N5169" s="3">
        <v>1509</v>
      </c>
      <c r="O5169" s="3">
        <v>45</v>
      </c>
      <c r="P5169">
        <v>5</v>
      </c>
      <c r="Q5169" t="s">
        <v>7880</v>
      </c>
    </row>
    <row r="5170" spans="1:17" x14ac:dyDescent="0.25">
      <c r="A5170" t="s">
        <v>6052</v>
      </c>
      <c r="B5170" s="1">
        <v>41602</v>
      </c>
      <c r="C5170" t="s">
        <v>1029</v>
      </c>
      <c r="D5170" t="s">
        <v>38</v>
      </c>
      <c r="E5170" t="s">
        <v>284</v>
      </c>
      <c r="F5170" t="s">
        <v>6053</v>
      </c>
      <c r="G5170" t="s">
        <v>41</v>
      </c>
      <c r="H5170" t="s">
        <v>47</v>
      </c>
      <c r="I5170" t="s">
        <v>32</v>
      </c>
      <c r="J5170" t="s">
        <v>24</v>
      </c>
      <c r="K5170" t="s">
        <v>50</v>
      </c>
      <c r="L5170" t="s">
        <v>784</v>
      </c>
      <c r="M5170" s="2">
        <v>0.1</v>
      </c>
      <c r="N5170" s="3">
        <v>24</v>
      </c>
      <c r="O5170" s="3">
        <v>8</v>
      </c>
      <c r="P5170">
        <v>1</v>
      </c>
      <c r="Q5170" t="s">
        <v>7881</v>
      </c>
    </row>
    <row r="5171" spans="1:17" x14ac:dyDescent="0.25">
      <c r="A5171" t="s">
        <v>6054</v>
      </c>
      <c r="B5171" s="1">
        <v>41602</v>
      </c>
      <c r="C5171" t="s">
        <v>742</v>
      </c>
      <c r="D5171" t="s">
        <v>38</v>
      </c>
      <c r="E5171" t="s">
        <v>178</v>
      </c>
      <c r="F5171" t="s">
        <v>385</v>
      </c>
      <c r="G5171" t="s">
        <v>41</v>
      </c>
      <c r="H5171" t="s">
        <v>47</v>
      </c>
      <c r="I5171" t="s">
        <v>32</v>
      </c>
      <c r="J5171" t="s">
        <v>24</v>
      </c>
      <c r="K5171" t="s">
        <v>78</v>
      </c>
      <c r="L5171" t="s">
        <v>414</v>
      </c>
      <c r="M5171" s="2">
        <v>0</v>
      </c>
      <c r="N5171" s="3">
        <v>20</v>
      </c>
      <c r="O5171" s="3">
        <v>5</v>
      </c>
      <c r="P5171">
        <v>4</v>
      </c>
      <c r="Q5171" t="s">
        <v>7880</v>
      </c>
    </row>
    <row r="5172" spans="1:17" x14ac:dyDescent="0.25">
      <c r="A5172" t="s">
        <v>6055</v>
      </c>
      <c r="B5172" s="1">
        <v>41603</v>
      </c>
      <c r="C5172" t="s">
        <v>1741</v>
      </c>
      <c r="D5172" t="s">
        <v>38</v>
      </c>
      <c r="E5172" t="s">
        <v>59</v>
      </c>
      <c r="F5172" t="s">
        <v>350</v>
      </c>
      <c r="G5172" t="s">
        <v>41</v>
      </c>
      <c r="H5172" t="s">
        <v>47</v>
      </c>
      <c r="I5172" t="s">
        <v>22</v>
      </c>
      <c r="J5172" t="s">
        <v>34</v>
      </c>
      <c r="K5172" t="s">
        <v>97</v>
      </c>
      <c r="L5172" t="s">
        <v>2985</v>
      </c>
      <c r="M5172" s="2">
        <v>0.1</v>
      </c>
      <c r="N5172" s="3">
        <v>143</v>
      </c>
      <c r="O5172" s="3">
        <v>49</v>
      </c>
      <c r="P5172">
        <v>3</v>
      </c>
      <c r="Q5172" t="s">
        <v>7881</v>
      </c>
    </row>
    <row r="5173" spans="1:17" x14ac:dyDescent="0.25">
      <c r="A5173" t="s">
        <v>6055</v>
      </c>
      <c r="B5173" s="1">
        <v>41603</v>
      </c>
      <c r="C5173" t="s">
        <v>1741</v>
      </c>
      <c r="D5173" t="s">
        <v>38</v>
      </c>
      <c r="E5173" t="s">
        <v>59</v>
      </c>
      <c r="F5173" t="s">
        <v>350</v>
      </c>
      <c r="G5173" t="s">
        <v>41</v>
      </c>
      <c r="H5173" t="s">
        <v>47</v>
      </c>
      <c r="I5173" t="s">
        <v>22</v>
      </c>
      <c r="J5173" t="s">
        <v>24</v>
      </c>
      <c r="K5173" t="s">
        <v>50</v>
      </c>
      <c r="L5173" t="s">
        <v>3307</v>
      </c>
      <c r="M5173" s="2">
        <v>0.1</v>
      </c>
      <c r="N5173" s="3">
        <v>260</v>
      </c>
      <c r="O5173" s="3">
        <v>46</v>
      </c>
      <c r="P5173">
        <v>5</v>
      </c>
      <c r="Q5173" t="s">
        <v>7880</v>
      </c>
    </row>
    <row r="5174" spans="1:17" x14ac:dyDescent="0.25">
      <c r="A5174" t="s">
        <v>6055</v>
      </c>
      <c r="B5174" s="1">
        <v>41603</v>
      </c>
      <c r="C5174" t="s">
        <v>1741</v>
      </c>
      <c r="D5174" t="s">
        <v>38</v>
      </c>
      <c r="E5174" t="s">
        <v>59</v>
      </c>
      <c r="F5174" t="s">
        <v>350</v>
      </c>
      <c r="G5174" t="s">
        <v>41</v>
      </c>
      <c r="H5174" t="s">
        <v>47</v>
      </c>
      <c r="I5174" t="s">
        <v>22</v>
      </c>
      <c r="J5174" t="s">
        <v>24</v>
      </c>
      <c r="K5174" t="s">
        <v>50</v>
      </c>
      <c r="L5174" t="s">
        <v>125</v>
      </c>
      <c r="M5174" s="2">
        <v>0.1</v>
      </c>
      <c r="N5174" s="3">
        <v>1786</v>
      </c>
      <c r="O5174" s="3">
        <v>139</v>
      </c>
      <c r="P5174">
        <v>10</v>
      </c>
      <c r="Q5174" t="s">
        <v>7881</v>
      </c>
    </row>
    <row r="5175" spans="1:17" x14ac:dyDescent="0.25">
      <c r="A5175" t="s">
        <v>6056</v>
      </c>
      <c r="B5175" s="1">
        <v>41603</v>
      </c>
      <c r="C5175" t="s">
        <v>3361</v>
      </c>
      <c r="D5175" t="s">
        <v>119</v>
      </c>
      <c r="E5175" t="s">
        <v>331</v>
      </c>
      <c r="F5175" t="s">
        <v>6057</v>
      </c>
      <c r="G5175" t="s">
        <v>41</v>
      </c>
      <c r="H5175" t="s">
        <v>47</v>
      </c>
      <c r="I5175" t="s">
        <v>22</v>
      </c>
      <c r="J5175" t="s">
        <v>24</v>
      </c>
      <c r="K5175" t="s">
        <v>50</v>
      </c>
      <c r="L5175" t="s">
        <v>175</v>
      </c>
      <c r="M5175" s="2">
        <v>0.5</v>
      </c>
      <c r="N5175" s="3">
        <v>106</v>
      </c>
      <c r="O5175" s="3">
        <v>0</v>
      </c>
      <c r="P5175">
        <v>8</v>
      </c>
      <c r="Q5175" t="s">
        <v>7881</v>
      </c>
    </row>
    <row r="5176" spans="1:17" x14ac:dyDescent="0.25">
      <c r="A5176" t="s">
        <v>6058</v>
      </c>
      <c r="B5176" s="1">
        <v>41603</v>
      </c>
      <c r="C5176" t="s">
        <v>1786</v>
      </c>
      <c r="D5176" t="s">
        <v>86</v>
      </c>
      <c r="E5176" t="s">
        <v>965</v>
      </c>
      <c r="F5176" t="s">
        <v>2934</v>
      </c>
      <c r="G5176" t="s">
        <v>76</v>
      </c>
      <c r="H5176" t="s">
        <v>21</v>
      </c>
      <c r="I5176" t="s">
        <v>22</v>
      </c>
      <c r="J5176" t="s">
        <v>24</v>
      </c>
      <c r="K5176" t="s">
        <v>43</v>
      </c>
      <c r="L5176" t="s">
        <v>223</v>
      </c>
      <c r="M5176" s="2">
        <v>0</v>
      </c>
      <c r="N5176" s="3">
        <v>76</v>
      </c>
      <c r="O5176" s="3">
        <v>25</v>
      </c>
      <c r="P5176">
        <v>3</v>
      </c>
      <c r="Q5176" t="s">
        <v>7880</v>
      </c>
    </row>
    <row r="5177" spans="1:17" x14ac:dyDescent="0.25">
      <c r="A5177" t="s">
        <v>6055</v>
      </c>
      <c r="B5177" s="1">
        <v>41603</v>
      </c>
      <c r="C5177" t="s">
        <v>1741</v>
      </c>
      <c r="D5177" t="s">
        <v>38</v>
      </c>
      <c r="E5177" t="s">
        <v>59</v>
      </c>
      <c r="F5177" t="s">
        <v>350</v>
      </c>
      <c r="G5177" t="s">
        <v>41</v>
      </c>
      <c r="H5177" t="s">
        <v>47</v>
      </c>
      <c r="I5177" t="s">
        <v>22</v>
      </c>
      <c r="J5177" t="s">
        <v>107</v>
      </c>
      <c r="K5177" t="s">
        <v>147</v>
      </c>
      <c r="L5177" t="s">
        <v>3873</v>
      </c>
      <c r="M5177" s="2">
        <v>0.15</v>
      </c>
      <c r="N5177" s="3">
        <v>608</v>
      </c>
      <c r="O5177" s="3">
        <v>129</v>
      </c>
      <c r="P5177">
        <v>2</v>
      </c>
      <c r="Q5177" t="s">
        <v>7881</v>
      </c>
    </row>
    <row r="5178" spans="1:17" x14ac:dyDescent="0.25">
      <c r="A5178" t="s">
        <v>6059</v>
      </c>
      <c r="B5178" s="1">
        <v>41603</v>
      </c>
      <c r="C5178" t="s">
        <v>1895</v>
      </c>
      <c r="D5178" t="s">
        <v>18</v>
      </c>
      <c r="E5178" t="s">
        <v>19</v>
      </c>
      <c r="F5178" t="s">
        <v>19</v>
      </c>
      <c r="G5178" t="s">
        <v>20</v>
      </c>
      <c r="H5178" t="s">
        <v>31</v>
      </c>
      <c r="I5178" t="s">
        <v>22</v>
      </c>
      <c r="J5178" t="s">
        <v>34</v>
      </c>
      <c r="K5178" t="s">
        <v>218</v>
      </c>
      <c r="L5178" t="s">
        <v>1907</v>
      </c>
      <c r="M5178" s="2">
        <v>0.6</v>
      </c>
      <c r="N5178" s="3">
        <v>27</v>
      </c>
      <c r="O5178" s="3">
        <v>-10</v>
      </c>
      <c r="P5178">
        <v>3</v>
      </c>
      <c r="Q5178" t="s">
        <v>7880</v>
      </c>
    </row>
    <row r="5179" spans="1:17" x14ac:dyDescent="0.25">
      <c r="A5179" t="s">
        <v>6060</v>
      </c>
      <c r="B5179" s="1">
        <v>41603</v>
      </c>
      <c r="C5179" t="s">
        <v>3172</v>
      </c>
      <c r="D5179" t="s">
        <v>101</v>
      </c>
      <c r="E5179" t="s">
        <v>183</v>
      </c>
      <c r="F5179" t="s">
        <v>6061</v>
      </c>
      <c r="G5179" t="s">
        <v>41</v>
      </c>
      <c r="H5179" t="s">
        <v>47</v>
      </c>
      <c r="I5179" t="s">
        <v>54</v>
      </c>
      <c r="J5179" t="s">
        <v>24</v>
      </c>
      <c r="K5179" t="s">
        <v>43</v>
      </c>
      <c r="L5179" t="s">
        <v>869</v>
      </c>
      <c r="M5179" s="2">
        <v>0</v>
      </c>
      <c r="N5179" s="3">
        <v>194</v>
      </c>
      <c r="O5179" s="3">
        <v>15</v>
      </c>
      <c r="P5179">
        <v>7</v>
      </c>
      <c r="Q5179" t="s">
        <v>7880</v>
      </c>
    </row>
    <row r="5180" spans="1:17" x14ac:dyDescent="0.25">
      <c r="A5180" t="s">
        <v>6062</v>
      </c>
      <c r="B5180" s="1">
        <v>41603</v>
      </c>
      <c r="C5180" t="s">
        <v>639</v>
      </c>
      <c r="D5180" t="s">
        <v>28</v>
      </c>
      <c r="E5180" t="s">
        <v>29</v>
      </c>
      <c r="F5180" t="s">
        <v>2064</v>
      </c>
      <c r="G5180" t="s">
        <v>20</v>
      </c>
      <c r="H5180" t="s">
        <v>31</v>
      </c>
      <c r="I5180" t="s">
        <v>32</v>
      </c>
      <c r="J5180" t="s">
        <v>24</v>
      </c>
      <c r="K5180" t="s">
        <v>50</v>
      </c>
      <c r="L5180" t="s">
        <v>200</v>
      </c>
      <c r="M5180" s="2">
        <v>0</v>
      </c>
      <c r="N5180" s="3">
        <v>635</v>
      </c>
      <c r="O5180" s="3">
        <v>279</v>
      </c>
      <c r="P5180">
        <v>3</v>
      </c>
      <c r="Q5180" t="s">
        <v>7881</v>
      </c>
    </row>
    <row r="5181" spans="1:17" x14ac:dyDescent="0.25">
      <c r="A5181" t="s">
        <v>6062</v>
      </c>
      <c r="B5181" s="1">
        <v>41603</v>
      </c>
      <c r="C5181" t="s">
        <v>639</v>
      </c>
      <c r="D5181" t="s">
        <v>28</v>
      </c>
      <c r="E5181" t="s">
        <v>29</v>
      </c>
      <c r="F5181" t="s">
        <v>2064</v>
      </c>
      <c r="G5181" t="s">
        <v>20</v>
      </c>
      <c r="H5181" t="s">
        <v>31</v>
      </c>
      <c r="I5181" t="s">
        <v>32</v>
      </c>
      <c r="J5181" t="s">
        <v>107</v>
      </c>
      <c r="K5181" t="s">
        <v>136</v>
      </c>
      <c r="L5181" t="s">
        <v>3383</v>
      </c>
      <c r="M5181" s="2">
        <v>0</v>
      </c>
      <c r="N5181" s="3">
        <v>167</v>
      </c>
      <c r="O5181" s="3">
        <v>25</v>
      </c>
      <c r="P5181">
        <v>1</v>
      </c>
      <c r="Q5181" t="s">
        <v>7880</v>
      </c>
    </row>
    <row r="5182" spans="1:17" x14ac:dyDescent="0.25">
      <c r="A5182" t="s">
        <v>6063</v>
      </c>
      <c r="B5182" s="1">
        <v>41603</v>
      </c>
      <c r="C5182" t="s">
        <v>2335</v>
      </c>
      <c r="D5182" t="s">
        <v>86</v>
      </c>
      <c r="E5182" t="s">
        <v>263</v>
      </c>
      <c r="F5182" t="s">
        <v>3989</v>
      </c>
      <c r="G5182" t="s">
        <v>76</v>
      </c>
      <c r="H5182" t="s">
        <v>47</v>
      </c>
      <c r="I5182" t="s">
        <v>32</v>
      </c>
      <c r="J5182" t="s">
        <v>24</v>
      </c>
      <c r="K5182" t="s">
        <v>43</v>
      </c>
      <c r="L5182" t="s">
        <v>1562</v>
      </c>
      <c r="M5182" s="2">
        <v>0</v>
      </c>
      <c r="N5182" s="3">
        <v>146</v>
      </c>
      <c r="O5182" s="3">
        <v>63</v>
      </c>
      <c r="P5182">
        <v>3</v>
      </c>
      <c r="Q5182" t="s">
        <v>7881</v>
      </c>
    </row>
    <row r="5183" spans="1:17" x14ac:dyDescent="0.25">
      <c r="A5183" t="s">
        <v>6063</v>
      </c>
      <c r="B5183" s="1">
        <v>41603</v>
      </c>
      <c r="C5183" t="s">
        <v>2335</v>
      </c>
      <c r="D5183" t="s">
        <v>86</v>
      </c>
      <c r="E5183" t="s">
        <v>263</v>
      </c>
      <c r="F5183" t="s">
        <v>3989</v>
      </c>
      <c r="G5183" t="s">
        <v>76</v>
      </c>
      <c r="H5183" t="s">
        <v>47</v>
      </c>
      <c r="I5183" t="s">
        <v>32</v>
      </c>
      <c r="J5183" t="s">
        <v>24</v>
      </c>
      <c r="K5183" t="s">
        <v>63</v>
      </c>
      <c r="L5183" t="s">
        <v>2788</v>
      </c>
      <c r="M5183" s="2">
        <v>0</v>
      </c>
      <c r="N5183" s="3">
        <v>43</v>
      </c>
      <c r="O5183" s="3">
        <v>21</v>
      </c>
      <c r="P5183">
        <v>3</v>
      </c>
      <c r="Q5183" t="s">
        <v>7880</v>
      </c>
    </row>
    <row r="5184" spans="1:17" x14ac:dyDescent="0.25">
      <c r="A5184" t="s">
        <v>6064</v>
      </c>
      <c r="B5184" s="1">
        <v>41603</v>
      </c>
      <c r="C5184" t="s">
        <v>3396</v>
      </c>
      <c r="D5184" t="s">
        <v>73</v>
      </c>
      <c r="E5184" t="s">
        <v>984</v>
      </c>
      <c r="F5184" t="s">
        <v>985</v>
      </c>
      <c r="G5184" t="s">
        <v>76</v>
      </c>
      <c r="H5184" t="s">
        <v>31</v>
      </c>
      <c r="I5184" t="s">
        <v>32</v>
      </c>
      <c r="J5184" t="s">
        <v>24</v>
      </c>
      <c r="K5184" t="s">
        <v>25</v>
      </c>
      <c r="L5184" t="s">
        <v>6065</v>
      </c>
      <c r="M5184" s="2">
        <v>0</v>
      </c>
      <c r="N5184" s="3">
        <v>59</v>
      </c>
      <c r="O5184" s="3">
        <v>0</v>
      </c>
      <c r="P5184">
        <v>3</v>
      </c>
      <c r="Q5184" t="s">
        <v>7880</v>
      </c>
    </row>
    <row r="5185" spans="1:17" x14ac:dyDescent="0.25">
      <c r="A5185" t="s">
        <v>6066</v>
      </c>
      <c r="B5185" s="1">
        <v>41604</v>
      </c>
      <c r="C5185" t="s">
        <v>6067</v>
      </c>
      <c r="D5185" t="s">
        <v>28</v>
      </c>
      <c r="E5185" t="s">
        <v>29</v>
      </c>
      <c r="F5185" t="s">
        <v>1868</v>
      </c>
      <c r="G5185" t="s">
        <v>20</v>
      </c>
      <c r="H5185" t="s">
        <v>31</v>
      </c>
      <c r="I5185" t="s">
        <v>95</v>
      </c>
      <c r="J5185" t="s">
        <v>34</v>
      </c>
      <c r="K5185" t="s">
        <v>97</v>
      </c>
      <c r="L5185" t="s">
        <v>3589</v>
      </c>
      <c r="M5185" s="2">
        <v>0</v>
      </c>
      <c r="N5185" s="3">
        <v>287</v>
      </c>
      <c r="O5185" s="3">
        <v>103</v>
      </c>
      <c r="P5185">
        <v>2</v>
      </c>
      <c r="Q5185" t="s">
        <v>7880</v>
      </c>
    </row>
    <row r="5186" spans="1:17" x14ac:dyDescent="0.25">
      <c r="A5186" t="s">
        <v>6066</v>
      </c>
      <c r="B5186" s="1">
        <v>41604</v>
      </c>
      <c r="C5186" t="s">
        <v>6067</v>
      </c>
      <c r="D5186" t="s">
        <v>28</v>
      </c>
      <c r="E5186" t="s">
        <v>29</v>
      </c>
      <c r="F5186" t="s">
        <v>1868</v>
      </c>
      <c r="G5186" t="s">
        <v>20</v>
      </c>
      <c r="H5186" t="s">
        <v>31</v>
      </c>
      <c r="I5186" t="s">
        <v>95</v>
      </c>
      <c r="J5186" t="s">
        <v>107</v>
      </c>
      <c r="K5186" t="s">
        <v>147</v>
      </c>
      <c r="L5186" t="s">
        <v>2571</v>
      </c>
      <c r="M5186" s="2">
        <v>0</v>
      </c>
      <c r="N5186" s="3">
        <v>599</v>
      </c>
      <c r="O5186" s="3">
        <v>0</v>
      </c>
      <c r="P5186">
        <v>2</v>
      </c>
      <c r="Q5186" t="s">
        <v>7880</v>
      </c>
    </row>
    <row r="5187" spans="1:17" x14ac:dyDescent="0.25">
      <c r="A5187" t="s">
        <v>6068</v>
      </c>
      <c r="B5187" s="1">
        <v>41604</v>
      </c>
      <c r="C5187" t="s">
        <v>4555</v>
      </c>
      <c r="D5187" t="s">
        <v>119</v>
      </c>
      <c r="E5187" t="s">
        <v>433</v>
      </c>
      <c r="F5187" t="s">
        <v>892</v>
      </c>
      <c r="G5187" t="s">
        <v>41</v>
      </c>
      <c r="H5187" t="s">
        <v>21</v>
      </c>
      <c r="I5187" t="s">
        <v>54</v>
      </c>
      <c r="J5187" t="s">
        <v>24</v>
      </c>
      <c r="K5187" t="s">
        <v>25</v>
      </c>
      <c r="L5187" t="s">
        <v>6069</v>
      </c>
      <c r="M5187" s="2">
        <v>0.5</v>
      </c>
      <c r="N5187" s="3">
        <v>30</v>
      </c>
      <c r="O5187" s="3">
        <v>-4</v>
      </c>
      <c r="P5187">
        <v>2</v>
      </c>
      <c r="Q5187" t="s">
        <v>7880</v>
      </c>
    </row>
    <row r="5188" spans="1:17" x14ac:dyDescent="0.25">
      <c r="A5188" t="s">
        <v>6070</v>
      </c>
      <c r="B5188" s="1">
        <v>41604</v>
      </c>
      <c r="C5188" t="s">
        <v>3834</v>
      </c>
      <c r="D5188" t="s">
        <v>28</v>
      </c>
      <c r="E5188" t="s">
        <v>29</v>
      </c>
      <c r="F5188" t="s">
        <v>280</v>
      </c>
      <c r="G5188" t="s">
        <v>20</v>
      </c>
      <c r="H5188" t="s">
        <v>31</v>
      </c>
      <c r="I5188" t="s">
        <v>32</v>
      </c>
      <c r="J5188" t="s">
        <v>24</v>
      </c>
      <c r="K5188" t="s">
        <v>78</v>
      </c>
      <c r="L5188" t="s">
        <v>1027</v>
      </c>
      <c r="M5188" s="2">
        <v>0.1</v>
      </c>
      <c r="N5188" s="3">
        <v>52</v>
      </c>
      <c r="O5188" s="3">
        <v>20</v>
      </c>
      <c r="P5188">
        <v>2</v>
      </c>
      <c r="Q5188" t="s">
        <v>7881</v>
      </c>
    </row>
    <row r="5189" spans="1:17" x14ac:dyDescent="0.25">
      <c r="A5189" t="s">
        <v>6070</v>
      </c>
      <c r="B5189" s="1">
        <v>41604</v>
      </c>
      <c r="C5189" t="s">
        <v>3834</v>
      </c>
      <c r="D5189" t="s">
        <v>28</v>
      </c>
      <c r="E5189" t="s">
        <v>29</v>
      </c>
      <c r="F5189" t="s">
        <v>280</v>
      </c>
      <c r="G5189" t="s">
        <v>20</v>
      </c>
      <c r="H5189" t="s">
        <v>31</v>
      </c>
      <c r="I5189" t="s">
        <v>32</v>
      </c>
      <c r="J5189" t="s">
        <v>24</v>
      </c>
      <c r="K5189" t="s">
        <v>78</v>
      </c>
      <c r="L5189" t="s">
        <v>2376</v>
      </c>
      <c r="M5189" s="2">
        <v>0.1</v>
      </c>
      <c r="N5189" s="3">
        <v>86</v>
      </c>
      <c r="O5189" s="3">
        <v>26</v>
      </c>
      <c r="P5189">
        <v>3</v>
      </c>
      <c r="Q5189" t="s">
        <v>7881</v>
      </c>
    </row>
    <row r="5190" spans="1:17" x14ac:dyDescent="0.25">
      <c r="A5190" t="s">
        <v>6070</v>
      </c>
      <c r="B5190" s="1">
        <v>41604</v>
      </c>
      <c r="C5190" t="s">
        <v>3834</v>
      </c>
      <c r="D5190" t="s">
        <v>28</v>
      </c>
      <c r="E5190" t="s">
        <v>29</v>
      </c>
      <c r="F5190" t="s">
        <v>280</v>
      </c>
      <c r="G5190" t="s">
        <v>20</v>
      </c>
      <c r="H5190" t="s">
        <v>31</v>
      </c>
      <c r="I5190" t="s">
        <v>32</v>
      </c>
      <c r="J5190" t="s">
        <v>24</v>
      </c>
      <c r="K5190" t="s">
        <v>145</v>
      </c>
      <c r="L5190" t="s">
        <v>6071</v>
      </c>
      <c r="M5190" s="2">
        <v>0.1</v>
      </c>
      <c r="N5190" s="3">
        <v>9</v>
      </c>
      <c r="O5190" s="3">
        <v>1</v>
      </c>
      <c r="P5190">
        <v>1</v>
      </c>
      <c r="Q5190" t="s">
        <v>7880</v>
      </c>
    </row>
    <row r="5191" spans="1:17" x14ac:dyDescent="0.25">
      <c r="A5191" t="s">
        <v>6072</v>
      </c>
      <c r="B5191" s="1">
        <v>41605</v>
      </c>
      <c r="C5191" t="s">
        <v>1204</v>
      </c>
      <c r="D5191" t="s">
        <v>81</v>
      </c>
      <c r="E5191" t="s">
        <v>2052</v>
      </c>
      <c r="F5191" t="s">
        <v>2053</v>
      </c>
      <c r="G5191" t="s">
        <v>41</v>
      </c>
      <c r="H5191" t="s">
        <v>31</v>
      </c>
      <c r="I5191" t="s">
        <v>54</v>
      </c>
      <c r="J5191" t="s">
        <v>34</v>
      </c>
      <c r="K5191" t="s">
        <v>35</v>
      </c>
      <c r="L5191" t="s">
        <v>1341</v>
      </c>
      <c r="M5191" s="2">
        <v>0</v>
      </c>
      <c r="N5191" s="3">
        <v>2900</v>
      </c>
      <c r="O5191" s="3">
        <v>928</v>
      </c>
      <c r="P5191">
        <v>7</v>
      </c>
      <c r="Q5191" t="s">
        <v>7881</v>
      </c>
    </row>
    <row r="5192" spans="1:17" x14ac:dyDescent="0.25">
      <c r="A5192" t="s">
        <v>6073</v>
      </c>
      <c r="B5192" s="1">
        <v>41605</v>
      </c>
      <c r="C5192" t="s">
        <v>3278</v>
      </c>
      <c r="D5192" t="s">
        <v>28</v>
      </c>
      <c r="E5192" t="s">
        <v>29</v>
      </c>
      <c r="F5192" t="s">
        <v>1626</v>
      </c>
      <c r="G5192" t="s">
        <v>20</v>
      </c>
      <c r="H5192" t="s">
        <v>31</v>
      </c>
      <c r="I5192" t="s">
        <v>54</v>
      </c>
      <c r="J5192" t="s">
        <v>24</v>
      </c>
      <c r="K5192" t="s">
        <v>43</v>
      </c>
      <c r="L5192" t="s">
        <v>83</v>
      </c>
      <c r="M5192" s="2">
        <v>0</v>
      </c>
      <c r="N5192" s="3">
        <v>165</v>
      </c>
      <c r="O5192" s="3">
        <v>30</v>
      </c>
      <c r="P5192">
        <v>3</v>
      </c>
      <c r="Q5192" t="s">
        <v>7881</v>
      </c>
    </row>
    <row r="5193" spans="1:17" x14ac:dyDescent="0.25">
      <c r="A5193" t="s">
        <v>6074</v>
      </c>
      <c r="B5193" s="1">
        <v>41605</v>
      </c>
      <c r="C5193" t="s">
        <v>651</v>
      </c>
      <c r="D5193" t="s">
        <v>28</v>
      </c>
      <c r="E5193" t="s">
        <v>29</v>
      </c>
      <c r="F5193" t="s">
        <v>5098</v>
      </c>
      <c r="G5193" t="s">
        <v>20</v>
      </c>
      <c r="H5193" t="s">
        <v>31</v>
      </c>
      <c r="I5193" t="s">
        <v>32</v>
      </c>
      <c r="J5193" t="s">
        <v>107</v>
      </c>
      <c r="K5193" t="s">
        <v>136</v>
      </c>
      <c r="L5193" t="s">
        <v>5981</v>
      </c>
      <c r="M5193" s="2">
        <v>0</v>
      </c>
      <c r="N5193" s="3">
        <v>265</v>
      </c>
      <c r="O5193" s="3">
        <v>13</v>
      </c>
      <c r="P5193">
        <v>2</v>
      </c>
      <c r="Q5193" t="s">
        <v>7880</v>
      </c>
    </row>
    <row r="5194" spans="1:17" x14ac:dyDescent="0.25">
      <c r="A5194" t="s">
        <v>6075</v>
      </c>
      <c r="B5194" s="1">
        <v>41606</v>
      </c>
      <c r="C5194" t="s">
        <v>6076</v>
      </c>
      <c r="D5194" t="s">
        <v>81</v>
      </c>
      <c r="E5194" t="s">
        <v>82</v>
      </c>
      <c r="F5194" t="s">
        <v>82</v>
      </c>
      <c r="G5194" t="s">
        <v>41</v>
      </c>
      <c r="H5194" t="s">
        <v>31</v>
      </c>
      <c r="I5194" t="s">
        <v>22</v>
      </c>
      <c r="J5194" t="s">
        <v>107</v>
      </c>
      <c r="K5194" t="s">
        <v>147</v>
      </c>
      <c r="L5194" t="s">
        <v>3715</v>
      </c>
      <c r="M5194" s="2">
        <v>0</v>
      </c>
      <c r="N5194" s="3">
        <v>497</v>
      </c>
      <c r="O5194" s="3">
        <v>169</v>
      </c>
      <c r="P5194">
        <v>4</v>
      </c>
      <c r="Q5194" t="s">
        <v>7881</v>
      </c>
    </row>
    <row r="5195" spans="1:17" x14ac:dyDescent="0.25">
      <c r="A5195" t="s">
        <v>6077</v>
      </c>
      <c r="B5195" s="1">
        <v>41606</v>
      </c>
      <c r="C5195" t="s">
        <v>1564</v>
      </c>
      <c r="D5195" t="s">
        <v>101</v>
      </c>
      <c r="E5195" t="s">
        <v>256</v>
      </c>
      <c r="F5195" t="s">
        <v>518</v>
      </c>
      <c r="G5195" t="s">
        <v>41</v>
      </c>
      <c r="H5195" t="s">
        <v>31</v>
      </c>
      <c r="I5195" t="s">
        <v>32</v>
      </c>
      <c r="J5195" t="s">
        <v>24</v>
      </c>
      <c r="K5195" t="s">
        <v>25</v>
      </c>
      <c r="L5195" t="s">
        <v>6078</v>
      </c>
      <c r="M5195" s="2">
        <v>0</v>
      </c>
      <c r="N5195" s="3">
        <v>119</v>
      </c>
      <c r="O5195" s="3">
        <v>11</v>
      </c>
      <c r="P5195">
        <v>4</v>
      </c>
      <c r="Q5195" t="s">
        <v>7880</v>
      </c>
    </row>
    <row r="5196" spans="1:17" x14ac:dyDescent="0.25">
      <c r="A5196" t="s">
        <v>6079</v>
      </c>
      <c r="B5196" s="1">
        <v>41606</v>
      </c>
      <c r="C5196" t="s">
        <v>2134</v>
      </c>
      <c r="D5196" t="s">
        <v>101</v>
      </c>
      <c r="E5196" t="s">
        <v>183</v>
      </c>
      <c r="F5196" t="s">
        <v>724</v>
      </c>
      <c r="G5196" t="s">
        <v>41</v>
      </c>
      <c r="H5196" t="s">
        <v>21</v>
      </c>
      <c r="I5196" t="s">
        <v>32</v>
      </c>
      <c r="J5196" t="s">
        <v>24</v>
      </c>
      <c r="K5196" t="s">
        <v>78</v>
      </c>
      <c r="L5196" t="s">
        <v>1788</v>
      </c>
      <c r="M5196" s="2">
        <v>0</v>
      </c>
      <c r="N5196" s="3">
        <v>19</v>
      </c>
      <c r="O5196" s="3">
        <v>8</v>
      </c>
      <c r="P5196">
        <v>2</v>
      </c>
      <c r="Q5196" t="s">
        <v>7880</v>
      </c>
    </row>
    <row r="5197" spans="1:17" x14ac:dyDescent="0.25">
      <c r="A5197" t="s">
        <v>6079</v>
      </c>
      <c r="B5197" s="1">
        <v>41606</v>
      </c>
      <c r="C5197" t="s">
        <v>2134</v>
      </c>
      <c r="D5197" t="s">
        <v>101</v>
      </c>
      <c r="E5197" t="s">
        <v>183</v>
      </c>
      <c r="F5197" t="s">
        <v>724</v>
      </c>
      <c r="G5197" t="s">
        <v>41</v>
      </c>
      <c r="H5197" t="s">
        <v>21</v>
      </c>
      <c r="I5197" t="s">
        <v>32</v>
      </c>
      <c r="J5197" t="s">
        <v>24</v>
      </c>
      <c r="K5197" t="s">
        <v>50</v>
      </c>
      <c r="L5197" t="s">
        <v>545</v>
      </c>
      <c r="M5197" s="2">
        <v>0.1</v>
      </c>
      <c r="N5197" s="3">
        <v>44</v>
      </c>
      <c r="O5197" s="3">
        <v>7</v>
      </c>
      <c r="P5197">
        <v>1</v>
      </c>
      <c r="Q5197" t="s">
        <v>7880</v>
      </c>
    </row>
    <row r="5198" spans="1:17" x14ac:dyDescent="0.25">
      <c r="A5198" t="s">
        <v>6080</v>
      </c>
      <c r="B5198" s="1">
        <v>41606</v>
      </c>
      <c r="C5198" t="s">
        <v>3757</v>
      </c>
      <c r="D5198" t="s">
        <v>18</v>
      </c>
      <c r="E5198" t="s">
        <v>19</v>
      </c>
      <c r="F5198" t="s">
        <v>19</v>
      </c>
      <c r="G5198" t="s">
        <v>20</v>
      </c>
      <c r="H5198" t="s">
        <v>21</v>
      </c>
      <c r="I5198" t="s">
        <v>32</v>
      </c>
      <c r="J5198" t="s">
        <v>24</v>
      </c>
      <c r="K5198" t="s">
        <v>50</v>
      </c>
      <c r="L5198" t="s">
        <v>193</v>
      </c>
      <c r="M5198" s="2">
        <v>0.5</v>
      </c>
      <c r="N5198" s="3">
        <v>133</v>
      </c>
      <c r="O5198" s="3">
        <v>-85</v>
      </c>
      <c r="P5198">
        <v>2</v>
      </c>
      <c r="Q5198" t="s">
        <v>7880</v>
      </c>
    </row>
    <row r="5199" spans="1:17" x14ac:dyDescent="0.25">
      <c r="A5199" t="s">
        <v>6079</v>
      </c>
      <c r="B5199" s="1">
        <v>41606</v>
      </c>
      <c r="C5199" t="s">
        <v>2134</v>
      </c>
      <c r="D5199" t="s">
        <v>101</v>
      </c>
      <c r="E5199" t="s">
        <v>183</v>
      </c>
      <c r="F5199" t="s">
        <v>724</v>
      </c>
      <c r="G5199" t="s">
        <v>41</v>
      </c>
      <c r="H5199" t="s">
        <v>21</v>
      </c>
      <c r="I5199" t="s">
        <v>32</v>
      </c>
      <c r="J5199" t="s">
        <v>107</v>
      </c>
      <c r="K5199" t="s">
        <v>186</v>
      </c>
      <c r="L5199" t="s">
        <v>3745</v>
      </c>
      <c r="M5199" s="2">
        <v>0</v>
      </c>
      <c r="N5199" s="3">
        <v>335</v>
      </c>
      <c r="O5199" s="3">
        <v>43</v>
      </c>
      <c r="P5199">
        <v>7</v>
      </c>
      <c r="Q5199" t="s">
        <v>7881</v>
      </c>
    </row>
    <row r="5200" spans="1:17" x14ac:dyDescent="0.25">
      <c r="A5200" t="s">
        <v>6081</v>
      </c>
      <c r="B5200" s="1">
        <v>41606</v>
      </c>
      <c r="C5200" t="s">
        <v>494</v>
      </c>
      <c r="D5200" t="s">
        <v>38</v>
      </c>
      <c r="E5200" t="s">
        <v>178</v>
      </c>
      <c r="F5200" t="s">
        <v>6082</v>
      </c>
      <c r="G5200" t="s">
        <v>41</v>
      </c>
      <c r="H5200" t="s">
        <v>31</v>
      </c>
      <c r="I5200" t="s">
        <v>32</v>
      </c>
      <c r="J5200" t="s">
        <v>24</v>
      </c>
      <c r="K5200" t="s">
        <v>91</v>
      </c>
      <c r="L5200" t="s">
        <v>1750</v>
      </c>
      <c r="M5200" s="2">
        <v>0</v>
      </c>
      <c r="N5200" s="3">
        <v>5</v>
      </c>
      <c r="O5200" s="3">
        <v>2</v>
      </c>
      <c r="P5200">
        <v>1</v>
      </c>
      <c r="Q5200" t="s">
        <v>7880</v>
      </c>
    </row>
    <row r="5201" spans="1:17" x14ac:dyDescent="0.25">
      <c r="A5201" t="s">
        <v>6083</v>
      </c>
      <c r="B5201" s="1">
        <v>41606</v>
      </c>
      <c r="C5201" t="s">
        <v>2413</v>
      </c>
      <c r="D5201" t="s">
        <v>86</v>
      </c>
      <c r="E5201" t="s">
        <v>2141</v>
      </c>
      <c r="F5201" t="s">
        <v>5902</v>
      </c>
      <c r="G5201" t="s">
        <v>76</v>
      </c>
      <c r="H5201" t="s">
        <v>31</v>
      </c>
      <c r="I5201" t="s">
        <v>32</v>
      </c>
      <c r="J5201" t="s">
        <v>34</v>
      </c>
      <c r="K5201" t="s">
        <v>35</v>
      </c>
      <c r="L5201" t="s">
        <v>1970</v>
      </c>
      <c r="M5201" s="2">
        <v>0</v>
      </c>
      <c r="N5201" s="3">
        <v>3063</v>
      </c>
      <c r="O5201" s="3">
        <v>1470</v>
      </c>
      <c r="P5201">
        <v>7</v>
      </c>
      <c r="Q5201" t="s">
        <v>7881</v>
      </c>
    </row>
    <row r="5202" spans="1:17" x14ac:dyDescent="0.25">
      <c r="A5202" t="s">
        <v>6083</v>
      </c>
      <c r="B5202" s="1">
        <v>41606</v>
      </c>
      <c r="C5202" t="s">
        <v>2413</v>
      </c>
      <c r="D5202" t="s">
        <v>86</v>
      </c>
      <c r="E5202" t="s">
        <v>2141</v>
      </c>
      <c r="F5202" t="s">
        <v>5902</v>
      </c>
      <c r="G5202" t="s">
        <v>76</v>
      </c>
      <c r="H5202" t="s">
        <v>31</v>
      </c>
      <c r="I5202" t="s">
        <v>32</v>
      </c>
      <c r="J5202" t="s">
        <v>24</v>
      </c>
      <c r="K5202" t="s">
        <v>141</v>
      </c>
      <c r="L5202" t="s">
        <v>5770</v>
      </c>
      <c r="M5202" s="2">
        <v>0</v>
      </c>
      <c r="N5202" s="3">
        <v>82</v>
      </c>
      <c r="O5202" s="3">
        <v>36</v>
      </c>
      <c r="P5202">
        <v>2</v>
      </c>
      <c r="Q5202" t="s">
        <v>7880</v>
      </c>
    </row>
    <row r="5203" spans="1:17" x14ac:dyDescent="0.25">
      <c r="A5203" t="s">
        <v>6083</v>
      </c>
      <c r="B5203" s="1">
        <v>41606</v>
      </c>
      <c r="C5203" t="s">
        <v>2413</v>
      </c>
      <c r="D5203" t="s">
        <v>86</v>
      </c>
      <c r="E5203" t="s">
        <v>2141</v>
      </c>
      <c r="F5203" t="s">
        <v>5902</v>
      </c>
      <c r="G5203" t="s">
        <v>76</v>
      </c>
      <c r="H5203" t="s">
        <v>31</v>
      </c>
      <c r="I5203" t="s">
        <v>32</v>
      </c>
      <c r="J5203" t="s">
        <v>24</v>
      </c>
      <c r="K5203" t="s">
        <v>78</v>
      </c>
      <c r="L5203" t="s">
        <v>192</v>
      </c>
      <c r="M5203" s="2">
        <v>0</v>
      </c>
      <c r="N5203" s="3">
        <v>19</v>
      </c>
      <c r="O5203" s="3">
        <v>1</v>
      </c>
      <c r="P5203">
        <v>3</v>
      </c>
      <c r="Q5203" t="s">
        <v>7880</v>
      </c>
    </row>
    <row r="5204" spans="1:17" x14ac:dyDescent="0.25">
      <c r="A5204" t="s">
        <v>6083</v>
      </c>
      <c r="B5204" s="1">
        <v>41606</v>
      </c>
      <c r="C5204" t="s">
        <v>2413</v>
      </c>
      <c r="D5204" t="s">
        <v>86</v>
      </c>
      <c r="E5204" t="s">
        <v>2141</v>
      </c>
      <c r="F5204" t="s">
        <v>5902</v>
      </c>
      <c r="G5204" t="s">
        <v>76</v>
      </c>
      <c r="H5204" t="s">
        <v>31</v>
      </c>
      <c r="I5204" t="s">
        <v>32</v>
      </c>
      <c r="J5204" t="s">
        <v>24</v>
      </c>
      <c r="K5204" t="s">
        <v>78</v>
      </c>
      <c r="L5204" t="s">
        <v>1829</v>
      </c>
      <c r="M5204" s="2">
        <v>0</v>
      </c>
      <c r="N5204" s="3">
        <v>28</v>
      </c>
      <c r="O5204" s="3">
        <v>10</v>
      </c>
      <c r="P5204">
        <v>2</v>
      </c>
      <c r="Q5204" t="s">
        <v>7880</v>
      </c>
    </row>
    <row r="5205" spans="1:17" x14ac:dyDescent="0.25">
      <c r="A5205" t="s">
        <v>6083</v>
      </c>
      <c r="B5205" s="1">
        <v>41606</v>
      </c>
      <c r="C5205" t="s">
        <v>2413</v>
      </c>
      <c r="D5205" t="s">
        <v>86</v>
      </c>
      <c r="E5205" t="s">
        <v>2141</v>
      </c>
      <c r="F5205" t="s">
        <v>5902</v>
      </c>
      <c r="G5205" t="s">
        <v>76</v>
      </c>
      <c r="H5205" t="s">
        <v>31</v>
      </c>
      <c r="I5205" t="s">
        <v>32</v>
      </c>
      <c r="J5205" t="s">
        <v>24</v>
      </c>
      <c r="K5205" t="s">
        <v>91</v>
      </c>
      <c r="L5205" t="s">
        <v>153</v>
      </c>
      <c r="M5205" s="2">
        <v>0</v>
      </c>
      <c r="N5205" s="3">
        <v>57</v>
      </c>
      <c r="O5205" s="3">
        <v>16</v>
      </c>
      <c r="P5205">
        <v>5</v>
      </c>
      <c r="Q5205" t="s">
        <v>7880</v>
      </c>
    </row>
    <row r="5206" spans="1:17" x14ac:dyDescent="0.25">
      <c r="A5206" t="s">
        <v>6084</v>
      </c>
      <c r="B5206" s="1">
        <v>41607</v>
      </c>
      <c r="C5206" t="s">
        <v>488</v>
      </c>
      <c r="D5206" t="s">
        <v>101</v>
      </c>
      <c r="E5206" t="s">
        <v>325</v>
      </c>
      <c r="F5206" t="s">
        <v>1329</v>
      </c>
      <c r="G5206" t="s">
        <v>41</v>
      </c>
      <c r="H5206" t="s">
        <v>47</v>
      </c>
      <c r="I5206" t="s">
        <v>32</v>
      </c>
      <c r="J5206" t="s">
        <v>34</v>
      </c>
      <c r="K5206" t="s">
        <v>218</v>
      </c>
      <c r="L5206" t="s">
        <v>3672</v>
      </c>
      <c r="M5206" s="2">
        <v>0</v>
      </c>
      <c r="N5206" s="3">
        <v>342</v>
      </c>
      <c r="O5206" s="3">
        <v>154</v>
      </c>
      <c r="P5206">
        <v>7</v>
      </c>
      <c r="Q5206" t="s">
        <v>7881</v>
      </c>
    </row>
    <row r="5207" spans="1:17" x14ac:dyDescent="0.25">
      <c r="A5207" t="s">
        <v>6085</v>
      </c>
      <c r="B5207" s="1">
        <v>41607</v>
      </c>
      <c r="C5207" t="s">
        <v>913</v>
      </c>
      <c r="D5207" t="s">
        <v>38</v>
      </c>
      <c r="E5207" t="s">
        <v>178</v>
      </c>
      <c r="F5207" t="s">
        <v>385</v>
      </c>
      <c r="G5207" t="s">
        <v>41</v>
      </c>
      <c r="H5207" t="s">
        <v>47</v>
      </c>
      <c r="I5207" t="s">
        <v>32</v>
      </c>
      <c r="J5207" t="s">
        <v>34</v>
      </c>
      <c r="K5207" t="s">
        <v>97</v>
      </c>
      <c r="L5207" t="s">
        <v>375</v>
      </c>
      <c r="M5207" s="2">
        <v>0.1</v>
      </c>
      <c r="N5207" s="3">
        <v>2479</v>
      </c>
      <c r="O5207" s="3">
        <v>1019</v>
      </c>
      <c r="P5207">
        <v>6</v>
      </c>
      <c r="Q5207" t="s">
        <v>7880</v>
      </c>
    </row>
    <row r="5208" spans="1:17" x14ac:dyDescent="0.25">
      <c r="A5208" t="s">
        <v>6085</v>
      </c>
      <c r="B5208" s="1">
        <v>41607</v>
      </c>
      <c r="C5208" t="s">
        <v>913</v>
      </c>
      <c r="D5208" t="s">
        <v>38</v>
      </c>
      <c r="E5208" t="s">
        <v>178</v>
      </c>
      <c r="F5208" t="s">
        <v>385</v>
      </c>
      <c r="G5208" t="s">
        <v>41</v>
      </c>
      <c r="H5208" t="s">
        <v>47</v>
      </c>
      <c r="I5208" t="s">
        <v>32</v>
      </c>
      <c r="J5208" t="s">
        <v>34</v>
      </c>
      <c r="K5208" t="s">
        <v>218</v>
      </c>
      <c r="L5208" t="s">
        <v>1128</v>
      </c>
      <c r="M5208" s="2">
        <v>0</v>
      </c>
      <c r="N5208" s="3">
        <v>206</v>
      </c>
      <c r="O5208" s="3">
        <v>25</v>
      </c>
      <c r="P5208">
        <v>4</v>
      </c>
      <c r="Q5208" t="s">
        <v>7881</v>
      </c>
    </row>
    <row r="5209" spans="1:17" x14ac:dyDescent="0.25">
      <c r="A5209" t="s">
        <v>6085</v>
      </c>
      <c r="B5209" s="1">
        <v>41607</v>
      </c>
      <c r="C5209" t="s">
        <v>913</v>
      </c>
      <c r="D5209" t="s">
        <v>38</v>
      </c>
      <c r="E5209" t="s">
        <v>178</v>
      </c>
      <c r="F5209" t="s">
        <v>385</v>
      </c>
      <c r="G5209" t="s">
        <v>41</v>
      </c>
      <c r="H5209" t="s">
        <v>47</v>
      </c>
      <c r="I5209" t="s">
        <v>32</v>
      </c>
      <c r="J5209" t="s">
        <v>34</v>
      </c>
      <c r="K5209" t="s">
        <v>218</v>
      </c>
      <c r="L5209" t="s">
        <v>1356</v>
      </c>
      <c r="M5209" s="2">
        <v>0</v>
      </c>
      <c r="N5209" s="3">
        <v>48</v>
      </c>
      <c r="O5209" s="3">
        <v>6</v>
      </c>
      <c r="P5209">
        <v>3</v>
      </c>
      <c r="Q5209" t="s">
        <v>7880</v>
      </c>
    </row>
    <row r="5210" spans="1:17" x14ac:dyDescent="0.25">
      <c r="A5210" t="s">
        <v>6085</v>
      </c>
      <c r="B5210" s="1">
        <v>41607</v>
      </c>
      <c r="C5210" t="s">
        <v>913</v>
      </c>
      <c r="D5210" t="s">
        <v>38</v>
      </c>
      <c r="E5210" t="s">
        <v>178</v>
      </c>
      <c r="F5210" t="s">
        <v>385</v>
      </c>
      <c r="G5210" t="s">
        <v>41</v>
      </c>
      <c r="H5210" t="s">
        <v>47</v>
      </c>
      <c r="I5210" t="s">
        <v>32</v>
      </c>
      <c r="J5210" t="s">
        <v>107</v>
      </c>
      <c r="K5210" t="s">
        <v>108</v>
      </c>
      <c r="L5210" t="s">
        <v>4345</v>
      </c>
      <c r="M5210" s="2">
        <v>0.15</v>
      </c>
      <c r="N5210" s="3">
        <v>188</v>
      </c>
      <c r="O5210" s="3">
        <v>-18</v>
      </c>
      <c r="P5210">
        <v>2</v>
      </c>
      <c r="Q5210" t="s">
        <v>7880</v>
      </c>
    </row>
    <row r="5211" spans="1:17" x14ac:dyDescent="0.25">
      <c r="A5211" t="s">
        <v>6086</v>
      </c>
      <c r="B5211" s="1">
        <v>41608</v>
      </c>
      <c r="C5211" t="s">
        <v>1190</v>
      </c>
      <c r="D5211" t="s">
        <v>119</v>
      </c>
      <c r="E5211" t="s">
        <v>926</v>
      </c>
      <c r="F5211" t="s">
        <v>926</v>
      </c>
      <c r="G5211" t="s">
        <v>41</v>
      </c>
      <c r="H5211" t="s">
        <v>31</v>
      </c>
      <c r="I5211" t="s">
        <v>54</v>
      </c>
      <c r="J5211" t="s">
        <v>107</v>
      </c>
      <c r="K5211" t="s">
        <v>108</v>
      </c>
      <c r="L5211" t="s">
        <v>856</v>
      </c>
      <c r="M5211" s="2">
        <v>0.5</v>
      </c>
      <c r="N5211" s="3">
        <v>628</v>
      </c>
      <c r="O5211" s="3">
        <v>-616</v>
      </c>
      <c r="P5211">
        <v>4</v>
      </c>
      <c r="Q5211" t="s">
        <v>7881</v>
      </c>
    </row>
    <row r="5212" spans="1:17" x14ac:dyDescent="0.25">
      <c r="A5212" t="s">
        <v>6087</v>
      </c>
      <c r="B5212" s="1">
        <v>41608</v>
      </c>
      <c r="C5212" t="s">
        <v>1230</v>
      </c>
      <c r="D5212" t="s">
        <v>86</v>
      </c>
      <c r="E5212" t="s">
        <v>226</v>
      </c>
      <c r="F5212" t="s">
        <v>226</v>
      </c>
      <c r="G5212" t="s">
        <v>76</v>
      </c>
      <c r="H5212" t="s">
        <v>47</v>
      </c>
      <c r="I5212" t="s">
        <v>22</v>
      </c>
      <c r="J5212" t="s">
        <v>34</v>
      </c>
      <c r="K5212" t="s">
        <v>218</v>
      </c>
      <c r="L5212" t="s">
        <v>3030</v>
      </c>
      <c r="M5212" s="2">
        <v>0</v>
      </c>
      <c r="N5212" s="3">
        <v>201</v>
      </c>
      <c r="O5212" s="3">
        <v>76</v>
      </c>
      <c r="P5212">
        <v>4</v>
      </c>
      <c r="Q5212" t="s">
        <v>7880</v>
      </c>
    </row>
    <row r="5213" spans="1:17" x14ac:dyDescent="0.25">
      <c r="A5213" t="s">
        <v>6088</v>
      </c>
      <c r="B5213" s="1">
        <v>41608</v>
      </c>
      <c r="C5213" t="s">
        <v>1926</v>
      </c>
      <c r="D5213" t="s">
        <v>81</v>
      </c>
      <c r="E5213" t="s">
        <v>1394</v>
      </c>
      <c r="F5213" t="s">
        <v>1395</v>
      </c>
      <c r="G5213" t="s">
        <v>41</v>
      </c>
      <c r="H5213" t="s">
        <v>31</v>
      </c>
      <c r="I5213" t="s">
        <v>32</v>
      </c>
      <c r="J5213" t="s">
        <v>24</v>
      </c>
      <c r="K5213" t="s">
        <v>78</v>
      </c>
      <c r="L5213" t="s">
        <v>4149</v>
      </c>
      <c r="M5213" s="2">
        <v>0</v>
      </c>
      <c r="N5213" s="3">
        <v>303</v>
      </c>
      <c r="O5213" s="3">
        <v>33</v>
      </c>
      <c r="P5213">
        <v>6</v>
      </c>
      <c r="Q5213" t="s">
        <v>7880</v>
      </c>
    </row>
    <row r="5214" spans="1:17" x14ac:dyDescent="0.25">
      <c r="A5214" t="s">
        <v>6088</v>
      </c>
      <c r="B5214" s="1">
        <v>41608</v>
      </c>
      <c r="C5214" t="s">
        <v>1926</v>
      </c>
      <c r="D5214" t="s">
        <v>81</v>
      </c>
      <c r="E5214" t="s">
        <v>1394</v>
      </c>
      <c r="F5214" t="s">
        <v>1395</v>
      </c>
      <c r="G5214" t="s">
        <v>41</v>
      </c>
      <c r="H5214" t="s">
        <v>31</v>
      </c>
      <c r="I5214" t="s">
        <v>32</v>
      </c>
      <c r="J5214" t="s">
        <v>24</v>
      </c>
      <c r="K5214" t="s">
        <v>50</v>
      </c>
      <c r="L5214" t="s">
        <v>915</v>
      </c>
      <c r="M5214" s="2">
        <v>0</v>
      </c>
      <c r="N5214" s="3">
        <v>1829</v>
      </c>
      <c r="O5214" s="3">
        <v>567</v>
      </c>
      <c r="P5214">
        <v>9</v>
      </c>
      <c r="Q5214" t="s">
        <v>7881</v>
      </c>
    </row>
    <row r="5215" spans="1:17" x14ac:dyDescent="0.25">
      <c r="A5215" t="s">
        <v>6088</v>
      </c>
      <c r="B5215" s="1">
        <v>41608</v>
      </c>
      <c r="C5215" t="s">
        <v>1926</v>
      </c>
      <c r="D5215" t="s">
        <v>81</v>
      </c>
      <c r="E5215" t="s">
        <v>1394</v>
      </c>
      <c r="F5215" t="s">
        <v>1395</v>
      </c>
      <c r="G5215" t="s">
        <v>41</v>
      </c>
      <c r="H5215" t="s">
        <v>31</v>
      </c>
      <c r="I5215" t="s">
        <v>32</v>
      </c>
      <c r="J5215" t="s">
        <v>24</v>
      </c>
      <c r="K5215" t="s">
        <v>145</v>
      </c>
      <c r="L5215" t="s">
        <v>6089</v>
      </c>
      <c r="M5215" s="2">
        <v>0</v>
      </c>
      <c r="N5215" s="3">
        <v>215</v>
      </c>
      <c r="O5215" s="3">
        <v>52</v>
      </c>
      <c r="P5215">
        <v>5</v>
      </c>
      <c r="Q5215" t="s">
        <v>7881</v>
      </c>
    </row>
    <row r="5216" spans="1:17" x14ac:dyDescent="0.25">
      <c r="A5216" t="s">
        <v>6090</v>
      </c>
      <c r="B5216" s="1">
        <v>41608</v>
      </c>
      <c r="C5216" t="s">
        <v>1264</v>
      </c>
      <c r="D5216" t="s">
        <v>38</v>
      </c>
      <c r="E5216" t="s">
        <v>495</v>
      </c>
      <c r="F5216" t="s">
        <v>930</v>
      </c>
      <c r="G5216" t="s">
        <v>41</v>
      </c>
      <c r="H5216" t="s">
        <v>31</v>
      </c>
      <c r="I5216" t="s">
        <v>32</v>
      </c>
      <c r="J5216" t="s">
        <v>34</v>
      </c>
      <c r="K5216" t="s">
        <v>218</v>
      </c>
      <c r="L5216" t="s">
        <v>1920</v>
      </c>
      <c r="M5216" s="2">
        <v>0</v>
      </c>
      <c r="N5216" s="3">
        <v>50</v>
      </c>
      <c r="O5216" s="3">
        <v>15</v>
      </c>
      <c r="P5216">
        <v>2</v>
      </c>
      <c r="Q5216" t="s">
        <v>7880</v>
      </c>
    </row>
    <row r="5217" spans="1:17" x14ac:dyDescent="0.25">
      <c r="A5217" t="s">
        <v>6090</v>
      </c>
      <c r="B5217" s="1">
        <v>41608</v>
      </c>
      <c r="C5217" t="s">
        <v>1264</v>
      </c>
      <c r="D5217" t="s">
        <v>38</v>
      </c>
      <c r="E5217" t="s">
        <v>495</v>
      </c>
      <c r="F5217" t="s">
        <v>930</v>
      </c>
      <c r="G5217" t="s">
        <v>41</v>
      </c>
      <c r="H5217" t="s">
        <v>31</v>
      </c>
      <c r="I5217" t="s">
        <v>32</v>
      </c>
      <c r="J5217" t="s">
        <v>24</v>
      </c>
      <c r="K5217" t="s">
        <v>50</v>
      </c>
      <c r="L5217" t="s">
        <v>3808</v>
      </c>
      <c r="M5217" s="2">
        <v>0.1</v>
      </c>
      <c r="N5217" s="3">
        <v>146</v>
      </c>
      <c r="O5217" s="3">
        <v>18</v>
      </c>
      <c r="P5217">
        <v>7</v>
      </c>
      <c r="Q5217" t="s">
        <v>7880</v>
      </c>
    </row>
    <row r="5218" spans="1:17" x14ac:dyDescent="0.25">
      <c r="A5218" t="s">
        <v>6091</v>
      </c>
      <c r="B5218" s="1">
        <v>41608</v>
      </c>
      <c r="C5218" t="s">
        <v>3148</v>
      </c>
      <c r="D5218" t="s">
        <v>38</v>
      </c>
      <c r="E5218" t="s">
        <v>178</v>
      </c>
      <c r="F5218" t="s">
        <v>385</v>
      </c>
      <c r="G5218" t="s">
        <v>41</v>
      </c>
      <c r="H5218" t="s">
        <v>31</v>
      </c>
      <c r="I5218" t="s">
        <v>32</v>
      </c>
      <c r="J5218" t="s">
        <v>34</v>
      </c>
      <c r="K5218" t="s">
        <v>97</v>
      </c>
      <c r="L5218" t="s">
        <v>1505</v>
      </c>
      <c r="M5218" s="2">
        <v>0.1</v>
      </c>
      <c r="N5218" s="3">
        <v>359</v>
      </c>
      <c r="O5218" s="3">
        <v>28</v>
      </c>
      <c r="P5218">
        <v>5</v>
      </c>
      <c r="Q5218" t="s">
        <v>7880</v>
      </c>
    </row>
    <row r="5219" spans="1:17" x14ac:dyDescent="0.25">
      <c r="A5219" t="s">
        <v>6091</v>
      </c>
      <c r="B5219" s="1">
        <v>41608</v>
      </c>
      <c r="C5219" t="s">
        <v>3148</v>
      </c>
      <c r="D5219" t="s">
        <v>38</v>
      </c>
      <c r="E5219" t="s">
        <v>178</v>
      </c>
      <c r="F5219" t="s">
        <v>385</v>
      </c>
      <c r="G5219" t="s">
        <v>41</v>
      </c>
      <c r="H5219" t="s">
        <v>31</v>
      </c>
      <c r="I5219" t="s">
        <v>32</v>
      </c>
      <c r="J5219" t="s">
        <v>24</v>
      </c>
      <c r="K5219" t="s">
        <v>43</v>
      </c>
      <c r="L5219" t="s">
        <v>4746</v>
      </c>
      <c r="M5219" s="2">
        <v>0</v>
      </c>
      <c r="N5219" s="3">
        <v>311</v>
      </c>
      <c r="O5219" s="3">
        <v>47</v>
      </c>
      <c r="P5219">
        <v>6</v>
      </c>
      <c r="Q5219" t="s">
        <v>7880</v>
      </c>
    </row>
    <row r="5220" spans="1:17" x14ac:dyDescent="0.25">
      <c r="A5220" t="s">
        <v>6091</v>
      </c>
      <c r="B5220" s="1">
        <v>41608</v>
      </c>
      <c r="C5220" t="s">
        <v>3148</v>
      </c>
      <c r="D5220" t="s">
        <v>38</v>
      </c>
      <c r="E5220" t="s">
        <v>178</v>
      </c>
      <c r="F5220" t="s">
        <v>385</v>
      </c>
      <c r="G5220" t="s">
        <v>41</v>
      </c>
      <c r="H5220" t="s">
        <v>31</v>
      </c>
      <c r="I5220" t="s">
        <v>32</v>
      </c>
      <c r="J5220" t="s">
        <v>24</v>
      </c>
      <c r="K5220" t="s">
        <v>43</v>
      </c>
      <c r="L5220" t="s">
        <v>2361</v>
      </c>
      <c r="M5220" s="2">
        <v>0</v>
      </c>
      <c r="N5220" s="3">
        <v>53</v>
      </c>
      <c r="O5220" s="3">
        <v>22</v>
      </c>
      <c r="P5220">
        <v>2</v>
      </c>
      <c r="Q5220" t="s">
        <v>7880</v>
      </c>
    </row>
    <row r="5221" spans="1:17" x14ac:dyDescent="0.25">
      <c r="A5221" t="s">
        <v>6091</v>
      </c>
      <c r="B5221" s="1">
        <v>41608</v>
      </c>
      <c r="C5221" t="s">
        <v>3148</v>
      </c>
      <c r="D5221" t="s">
        <v>38</v>
      </c>
      <c r="E5221" t="s">
        <v>178</v>
      </c>
      <c r="F5221" t="s">
        <v>385</v>
      </c>
      <c r="G5221" t="s">
        <v>41</v>
      </c>
      <c r="H5221" t="s">
        <v>31</v>
      </c>
      <c r="I5221" t="s">
        <v>32</v>
      </c>
      <c r="J5221" t="s">
        <v>107</v>
      </c>
      <c r="K5221" t="s">
        <v>108</v>
      </c>
      <c r="L5221" t="s">
        <v>3972</v>
      </c>
      <c r="M5221" s="2">
        <v>0.15</v>
      </c>
      <c r="N5221" s="3">
        <v>227</v>
      </c>
      <c r="O5221" s="3">
        <v>-37</v>
      </c>
      <c r="P5221">
        <v>1</v>
      </c>
      <c r="Q5221" t="s">
        <v>7881</v>
      </c>
    </row>
    <row r="5222" spans="1:17" x14ac:dyDescent="0.25">
      <c r="A5222" t="s">
        <v>6092</v>
      </c>
      <c r="B5222" s="1">
        <v>41610</v>
      </c>
      <c r="C5222" t="s">
        <v>1446</v>
      </c>
      <c r="D5222" t="s">
        <v>38</v>
      </c>
      <c r="E5222" t="s">
        <v>178</v>
      </c>
      <c r="F5222" t="s">
        <v>385</v>
      </c>
      <c r="G5222" t="s">
        <v>41</v>
      </c>
      <c r="H5222" t="s">
        <v>21</v>
      </c>
      <c r="I5222" t="s">
        <v>95</v>
      </c>
      <c r="J5222" t="s">
        <v>24</v>
      </c>
      <c r="K5222" t="s">
        <v>141</v>
      </c>
      <c r="L5222" t="s">
        <v>6093</v>
      </c>
      <c r="M5222" s="2">
        <v>0.1</v>
      </c>
      <c r="N5222" s="3">
        <v>2432</v>
      </c>
      <c r="O5222" s="3">
        <v>513</v>
      </c>
      <c r="P5222">
        <v>5</v>
      </c>
      <c r="Q5222" t="s">
        <v>7881</v>
      </c>
    </row>
    <row r="5223" spans="1:17" x14ac:dyDescent="0.25">
      <c r="A5223" t="s">
        <v>6092</v>
      </c>
      <c r="B5223" s="1">
        <v>41610</v>
      </c>
      <c r="C5223" t="s">
        <v>1446</v>
      </c>
      <c r="D5223" t="s">
        <v>38</v>
      </c>
      <c r="E5223" t="s">
        <v>178</v>
      </c>
      <c r="F5223" t="s">
        <v>385</v>
      </c>
      <c r="G5223" t="s">
        <v>41</v>
      </c>
      <c r="H5223" t="s">
        <v>21</v>
      </c>
      <c r="I5223" t="s">
        <v>95</v>
      </c>
      <c r="J5223" t="s">
        <v>24</v>
      </c>
      <c r="K5223" t="s">
        <v>78</v>
      </c>
      <c r="L5223" t="s">
        <v>122</v>
      </c>
      <c r="M5223" s="2">
        <v>0</v>
      </c>
      <c r="N5223" s="3">
        <v>24</v>
      </c>
      <c r="O5223" s="3">
        <v>7</v>
      </c>
      <c r="P5223">
        <v>4</v>
      </c>
      <c r="Q5223" t="s">
        <v>7880</v>
      </c>
    </row>
    <row r="5224" spans="1:17" x14ac:dyDescent="0.25">
      <c r="A5224" t="s">
        <v>6092</v>
      </c>
      <c r="B5224" s="1">
        <v>41610</v>
      </c>
      <c r="C5224" t="s">
        <v>1446</v>
      </c>
      <c r="D5224" t="s">
        <v>38</v>
      </c>
      <c r="E5224" t="s">
        <v>178</v>
      </c>
      <c r="F5224" t="s">
        <v>385</v>
      </c>
      <c r="G5224" t="s">
        <v>41</v>
      </c>
      <c r="H5224" t="s">
        <v>21</v>
      </c>
      <c r="I5224" t="s">
        <v>95</v>
      </c>
      <c r="J5224" t="s">
        <v>24</v>
      </c>
      <c r="K5224" t="s">
        <v>169</v>
      </c>
      <c r="L5224" t="s">
        <v>3492</v>
      </c>
      <c r="M5224" s="2">
        <v>0</v>
      </c>
      <c r="N5224" s="3">
        <v>99</v>
      </c>
      <c r="O5224" s="3">
        <v>10</v>
      </c>
      <c r="P5224">
        <v>2</v>
      </c>
      <c r="Q5224" t="s">
        <v>7880</v>
      </c>
    </row>
    <row r="5225" spans="1:17" x14ac:dyDescent="0.25">
      <c r="A5225" t="s">
        <v>6092</v>
      </c>
      <c r="B5225" s="1">
        <v>41610</v>
      </c>
      <c r="C5225" t="s">
        <v>1446</v>
      </c>
      <c r="D5225" t="s">
        <v>38</v>
      </c>
      <c r="E5225" t="s">
        <v>178</v>
      </c>
      <c r="F5225" t="s">
        <v>385</v>
      </c>
      <c r="G5225" t="s">
        <v>41</v>
      </c>
      <c r="H5225" t="s">
        <v>21</v>
      </c>
      <c r="I5225" t="s">
        <v>95</v>
      </c>
      <c r="J5225" t="s">
        <v>24</v>
      </c>
      <c r="K5225" t="s">
        <v>169</v>
      </c>
      <c r="L5225" t="s">
        <v>6094</v>
      </c>
      <c r="M5225" s="2">
        <v>0</v>
      </c>
      <c r="N5225" s="3">
        <v>180</v>
      </c>
      <c r="O5225" s="3">
        <v>88</v>
      </c>
      <c r="P5225">
        <v>6</v>
      </c>
      <c r="Q5225" t="s">
        <v>7881</v>
      </c>
    </row>
    <row r="5226" spans="1:17" x14ac:dyDescent="0.25">
      <c r="A5226" t="s">
        <v>6092</v>
      </c>
      <c r="B5226" s="1">
        <v>41610</v>
      </c>
      <c r="C5226" t="s">
        <v>1446</v>
      </c>
      <c r="D5226" t="s">
        <v>38</v>
      </c>
      <c r="E5226" t="s">
        <v>178</v>
      </c>
      <c r="F5226" t="s">
        <v>385</v>
      </c>
      <c r="G5226" t="s">
        <v>41</v>
      </c>
      <c r="H5226" t="s">
        <v>21</v>
      </c>
      <c r="I5226" t="s">
        <v>95</v>
      </c>
      <c r="J5226" t="s">
        <v>24</v>
      </c>
      <c r="K5226" t="s">
        <v>25</v>
      </c>
      <c r="L5226" t="s">
        <v>6095</v>
      </c>
      <c r="M5226" s="2">
        <v>0</v>
      </c>
      <c r="N5226" s="3">
        <v>112</v>
      </c>
      <c r="O5226" s="3">
        <v>49</v>
      </c>
      <c r="P5226">
        <v>5</v>
      </c>
      <c r="Q5226" t="s">
        <v>7880</v>
      </c>
    </row>
    <row r="5227" spans="1:17" x14ac:dyDescent="0.25">
      <c r="A5227" t="s">
        <v>6092</v>
      </c>
      <c r="B5227" s="1">
        <v>41610</v>
      </c>
      <c r="C5227" t="s">
        <v>1446</v>
      </c>
      <c r="D5227" t="s">
        <v>38</v>
      </c>
      <c r="E5227" t="s">
        <v>178</v>
      </c>
      <c r="F5227" t="s">
        <v>385</v>
      </c>
      <c r="G5227" t="s">
        <v>41</v>
      </c>
      <c r="H5227" t="s">
        <v>21</v>
      </c>
      <c r="I5227" t="s">
        <v>95</v>
      </c>
      <c r="J5227" t="s">
        <v>24</v>
      </c>
      <c r="K5227" t="s">
        <v>25</v>
      </c>
      <c r="L5227" t="s">
        <v>258</v>
      </c>
      <c r="M5227" s="2">
        <v>0</v>
      </c>
      <c r="N5227" s="3">
        <v>105</v>
      </c>
      <c r="O5227" s="3">
        <v>21</v>
      </c>
      <c r="P5227">
        <v>4</v>
      </c>
      <c r="Q5227" t="s">
        <v>7880</v>
      </c>
    </row>
    <row r="5228" spans="1:17" x14ac:dyDescent="0.25">
      <c r="A5228" t="s">
        <v>6096</v>
      </c>
      <c r="B5228" s="1">
        <v>41610</v>
      </c>
      <c r="C5228" t="s">
        <v>413</v>
      </c>
      <c r="D5228" t="s">
        <v>119</v>
      </c>
      <c r="E5228" t="s">
        <v>604</v>
      </c>
      <c r="F5228" t="s">
        <v>3009</v>
      </c>
      <c r="G5228" t="s">
        <v>41</v>
      </c>
      <c r="H5228" t="s">
        <v>31</v>
      </c>
      <c r="I5228" t="s">
        <v>32</v>
      </c>
      <c r="J5228" t="s">
        <v>107</v>
      </c>
      <c r="K5228" t="s">
        <v>108</v>
      </c>
      <c r="L5228" t="s">
        <v>856</v>
      </c>
      <c r="M5228" s="2">
        <v>0.5</v>
      </c>
      <c r="N5228" s="3">
        <v>471</v>
      </c>
      <c r="O5228" s="3">
        <v>-462</v>
      </c>
      <c r="P5228">
        <v>3</v>
      </c>
      <c r="Q5228" t="s">
        <v>7880</v>
      </c>
    </row>
    <row r="5229" spans="1:17" x14ac:dyDescent="0.25">
      <c r="A5229" t="s">
        <v>6097</v>
      </c>
      <c r="B5229" s="1">
        <v>41611</v>
      </c>
      <c r="C5229" t="s">
        <v>639</v>
      </c>
      <c r="D5229" t="s">
        <v>73</v>
      </c>
      <c r="E5229" t="s">
        <v>1706</v>
      </c>
      <c r="F5229" t="s">
        <v>4233</v>
      </c>
      <c r="G5229" t="s">
        <v>76</v>
      </c>
      <c r="H5229" t="s">
        <v>31</v>
      </c>
      <c r="I5229" t="s">
        <v>95</v>
      </c>
      <c r="J5229" t="s">
        <v>24</v>
      </c>
      <c r="K5229" t="s">
        <v>169</v>
      </c>
      <c r="L5229" t="s">
        <v>3820</v>
      </c>
      <c r="M5229" s="2">
        <v>0</v>
      </c>
      <c r="N5229" s="3">
        <v>49</v>
      </c>
      <c r="O5229" s="3">
        <v>22</v>
      </c>
      <c r="P5229">
        <v>2</v>
      </c>
      <c r="Q5229" t="s">
        <v>7880</v>
      </c>
    </row>
    <row r="5230" spans="1:17" x14ac:dyDescent="0.25">
      <c r="A5230" t="s">
        <v>6098</v>
      </c>
      <c r="B5230" s="1">
        <v>41611</v>
      </c>
      <c r="C5230" t="s">
        <v>4480</v>
      </c>
      <c r="D5230" t="s">
        <v>86</v>
      </c>
      <c r="E5230" t="s">
        <v>2141</v>
      </c>
      <c r="F5230" t="s">
        <v>4434</v>
      </c>
      <c r="G5230" t="s">
        <v>76</v>
      </c>
      <c r="H5230" t="s">
        <v>47</v>
      </c>
      <c r="I5230" t="s">
        <v>54</v>
      </c>
      <c r="J5230" t="s">
        <v>34</v>
      </c>
      <c r="K5230" t="s">
        <v>35</v>
      </c>
      <c r="L5230" t="s">
        <v>796</v>
      </c>
      <c r="M5230" s="2">
        <v>0</v>
      </c>
      <c r="N5230" s="3">
        <v>575</v>
      </c>
      <c r="O5230" s="3">
        <v>17</v>
      </c>
      <c r="P5230">
        <v>4</v>
      </c>
      <c r="Q5230" t="s">
        <v>7881</v>
      </c>
    </row>
    <row r="5231" spans="1:17" x14ac:dyDescent="0.25">
      <c r="A5231" t="s">
        <v>6098</v>
      </c>
      <c r="B5231" s="1">
        <v>41611</v>
      </c>
      <c r="C5231" t="s">
        <v>4480</v>
      </c>
      <c r="D5231" t="s">
        <v>86</v>
      </c>
      <c r="E5231" t="s">
        <v>2141</v>
      </c>
      <c r="F5231" t="s">
        <v>4434</v>
      </c>
      <c r="G5231" t="s">
        <v>76</v>
      </c>
      <c r="H5231" t="s">
        <v>47</v>
      </c>
      <c r="I5231" t="s">
        <v>54</v>
      </c>
      <c r="J5231" t="s">
        <v>34</v>
      </c>
      <c r="K5231" t="s">
        <v>35</v>
      </c>
      <c r="L5231" t="s">
        <v>2734</v>
      </c>
      <c r="M5231" s="2">
        <v>0</v>
      </c>
      <c r="N5231" s="3">
        <v>170</v>
      </c>
      <c r="O5231" s="3">
        <v>10</v>
      </c>
      <c r="P5231">
        <v>1</v>
      </c>
      <c r="Q5231" t="s">
        <v>7880</v>
      </c>
    </row>
    <row r="5232" spans="1:17" x14ac:dyDescent="0.25">
      <c r="A5232" t="s">
        <v>6099</v>
      </c>
      <c r="B5232" s="1">
        <v>41611</v>
      </c>
      <c r="C5232" t="s">
        <v>3534</v>
      </c>
      <c r="D5232" t="s">
        <v>28</v>
      </c>
      <c r="E5232" t="s">
        <v>29</v>
      </c>
      <c r="F5232" t="s">
        <v>1954</v>
      </c>
      <c r="G5232" t="s">
        <v>20</v>
      </c>
      <c r="H5232" t="s">
        <v>21</v>
      </c>
      <c r="I5232" t="s">
        <v>32</v>
      </c>
      <c r="J5232" t="s">
        <v>24</v>
      </c>
      <c r="K5232" t="s">
        <v>50</v>
      </c>
      <c r="L5232" t="s">
        <v>49</v>
      </c>
      <c r="M5232" s="2">
        <v>0</v>
      </c>
      <c r="N5232" s="3">
        <v>51</v>
      </c>
      <c r="O5232" s="3">
        <v>24</v>
      </c>
      <c r="P5232">
        <v>3</v>
      </c>
      <c r="Q5232" t="s">
        <v>7881</v>
      </c>
    </row>
    <row r="5233" spans="1:17" x14ac:dyDescent="0.25">
      <c r="A5233" t="s">
        <v>6100</v>
      </c>
      <c r="B5233" s="1">
        <v>41611</v>
      </c>
      <c r="C5233" t="s">
        <v>255</v>
      </c>
      <c r="D5233" t="s">
        <v>38</v>
      </c>
      <c r="E5233" t="s">
        <v>304</v>
      </c>
      <c r="F5233" t="s">
        <v>6101</v>
      </c>
      <c r="G5233" t="s">
        <v>41</v>
      </c>
      <c r="H5233" t="s">
        <v>47</v>
      </c>
      <c r="I5233" t="s">
        <v>22</v>
      </c>
      <c r="J5233" t="s">
        <v>107</v>
      </c>
      <c r="K5233" t="s">
        <v>136</v>
      </c>
      <c r="L5233" t="s">
        <v>717</v>
      </c>
      <c r="M5233" s="2">
        <v>0.15</v>
      </c>
      <c r="N5233" s="3">
        <v>249</v>
      </c>
      <c r="O5233" s="3">
        <v>79</v>
      </c>
      <c r="P5233">
        <v>4</v>
      </c>
      <c r="Q5233" t="s">
        <v>7880</v>
      </c>
    </row>
    <row r="5234" spans="1:17" x14ac:dyDescent="0.25">
      <c r="A5234" t="s">
        <v>6099</v>
      </c>
      <c r="B5234" s="1">
        <v>41611</v>
      </c>
      <c r="C5234" t="s">
        <v>3534</v>
      </c>
      <c r="D5234" t="s">
        <v>28</v>
      </c>
      <c r="E5234" t="s">
        <v>29</v>
      </c>
      <c r="F5234" t="s">
        <v>1954</v>
      </c>
      <c r="G5234" t="s">
        <v>20</v>
      </c>
      <c r="H5234" t="s">
        <v>21</v>
      </c>
      <c r="I5234" t="s">
        <v>32</v>
      </c>
      <c r="J5234" t="s">
        <v>107</v>
      </c>
      <c r="K5234" t="s">
        <v>147</v>
      </c>
      <c r="L5234" t="s">
        <v>5866</v>
      </c>
      <c r="M5234" s="2">
        <v>0</v>
      </c>
      <c r="N5234" s="3">
        <v>510</v>
      </c>
      <c r="O5234" s="3">
        <v>250</v>
      </c>
      <c r="P5234">
        <v>3</v>
      </c>
      <c r="Q5234" t="s">
        <v>7880</v>
      </c>
    </row>
    <row r="5235" spans="1:17" x14ac:dyDescent="0.25">
      <c r="A5235" t="s">
        <v>6102</v>
      </c>
      <c r="B5235" s="1">
        <v>41611</v>
      </c>
      <c r="C5235" t="s">
        <v>1621</v>
      </c>
      <c r="D5235" t="s">
        <v>101</v>
      </c>
      <c r="E5235" t="s">
        <v>471</v>
      </c>
      <c r="F5235" t="s">
        <v>3378</v>
      </c>
      <c r="G5235" t="s">
        <v>41</v>
      </c>
      <c r="H5235" t="s">
        <v>31</v>
      </c>
      <c r="I5235" t="s">
        <v>32</v>
      </c>
      <c r="J5235" t="s">
        <v>34</v>
      </c>
      <c r="K5235" t="s">
        <v>218</v>
      </c>
      <c r="L5235" t="s">
        <v>5242</v>
      </c>
      <c r="M5235" s="2">
        <v>0</v>
      </c>
      <c r="N5235" s="3">
        <v>964</v>
      </c>
      <c r="O5235" s="3">
        <v>395</v>
      </c>
      <c r="P5235">
        <v>9</v>
      </c>
      <c r="Q5235" t="s">
        <v>7880</v>
      </c>
    </row>
    <row r="5236" spans="1:17" x14ac:dyDescent="0.25">
      <c r="A5236" t="s">
        <v>6103</v>
      </c>
      <c r="B5236" s="1">
        <v>41611</v>
      </c>
      <c r="C5236" t="s">
        <v>2190</v>
      </c>
      <c r="D5236" t="s">
        <v>101</v>
      </c>
      <c r="E5236" t="s">
        <v>325</v>
      </c>
      <c r="F5236" t="s">
        <v>1329</v>
      </c>
      <c r="G5236" t="s">
        <v>41</v>
      </c>
      <c r="H5236" t="s">
        <v>31</v>
      </c>
      <c r="I5236" t="s">
        <v>32</v>
      </c>
      <c r="J5236" t="s">
        <v>24</v>
      </c>
      <c r="K5236" t="s">
        <v>43</v>
      </c>
      <c r="L5236" t="s">
        <v>3077</v>
      </c>
      <c r="M5236" s="2">
        <v>0</v>
      </c>
      <c r="N5236" s="3">
        <v>133</v>
      </c>
      <c r="O5236" s="3">
        <v>44</v>
      </c>
      <c r="P5236">
        <v>3</v>
      </c>
      <c r="Q5236" t="s">
        <v>7880</v>
      </c>
    </row>
    <row r="5237" spans="1:17" x14ac:dyDescent="0.25">
      <c r="A5237" t="s">
        <v>6104</v>
      </c>
      <c r="B5237" s="1">
        <v>41611</v>
      </c>
      <c r="C5237" t="s">
        <v>1615</v>
      </c>
      <c r="D5237" t="s">
        <v>28</v>
      </c>
      <c r="E5237" t="s">
        <v>29</v>
      </c>
      <c r="F5237" t="s">
        <v>2505</v>
      </c>
      <c r="G5237" t="s">
        <v>20</v>
      </c>
      <c r="H5237" t="s">
        <v>31</v>
      </c>
      <c r="I5237" t="s">
        <v>32</v>
      </c>
      <c r="J5237" t="s">
        <v>107</v>
      </c>
      <c r="K5237" t="s">
        <v>147</v>
      </c>
      <c r="L5237" t="s">
        <v>287</v>
      </c>
      <c r="M5237" s="2">
        <v>0</v>
      </c>
      <c r="N5237" s="3">
        <v>795</v>
      </c>
      <c r="O5237" s="3">
        <v>270</v>
      </c>
      <c r="P5237">
        <v>3</v>
      </c>
      <c r="Q5237" t="s">
        <v>7880</v>
      </c>
    </row>
    <row r="5238" spans="1:17" x14ac:dyDescent="0.25">
      <c r="A5238" t="s">
        <v>6105</v>
      </c>
      <c r="B5238" s="1">
        <v>41611</v>
      </c>
      <c r="C5238" t="s">
        <v>4376</v>
      </c>
      <c r="D5238" t="s">
        <v>28</v>
      </c>
      <c r="E5238" t="s">
        <v>664</v>
      </c>
      <c r="F5238" t="s">
        <v>1349</v>
      </c>
      <c r="G5238" t="s">
        <v>20</v>
      </c>
      <c r="H5238" t="s">
        <v>31</v>
      </c>
      <c r="I5238" t="s">
        <v>32</v>
      </c>
      <c r="J5238" t="s">
        <v>34</v>
      </c>
      <c r="K5238" t="s">
        <v>218</v>
      </c>
      <c r="L5238" t="s">
        <v>1672</v>
      </c>
      <c r="M5238" s="2">
        <v>0.3</v>
      </c>
      <c r="N5238" s="3">
        <v>79</v>
      </c>
      <c r="O5238" s="3">
        <v>16</v>
      </c>
      <c r="P5238">
        <v>2</v>
      </c>
      <c r="Q5238" t="s">
        <v>7880</v>
      </c>
    </row>
    <row r="5239" spans="1:17" x14ac:dyDescent="0.25">
      <c r="A5239" t="s">
        <v>6106</v>
      </c>
      <c r="B5239" s="1">
        <v>41612</v>
      </c>
      <c r="C5239" t="s">
        <v>1472</v>
      </c>
      <c r="D5239" t="s">
        <v>101</v>
      </c>
      <c r="E5239" t="s">
        <v>1289</v>
      </c>
      <c r="F5239" t="s">
        <v>2128</v>
      </c>
      <c r="G5239" t="s">
        <v>41</v>
      </c>
      <c r="H5239" t="s">
        <v>21</v>
      </c>
      <c r="I5239" t="s">
        <v>54</v>
      </c>
      <c r="J5239" t="s">
        <v>34</v>
      </c>
      <c r="K5239" t="s">
        <v>35</v>
      </c>
      <c r="L5239" t="s">
        <v>1291</v>
      </c>
      <c r="M5239" s="2">
        <v>0.1</v>
      </c>
      <c r="N5239" s="3">
        <v>401</v>
      </c>
      <c r="O5239" s="3">
        <v>45</v>
      </c>
      <c r="P5239">
        <v>3</v>
      </c>
      <c r="Q5239" t="s">
        <v>7880</v>
      </c>
    </row>
    <row r="5240" spans="1:17" x14ac:dyDescent="0.25">
      <c r="A5240" t="s">
        <v>6106</v>
      </c>
      <c r="B5240" s="1">
        <v>41612</v>
      </c>
      <c r="C5240" t="s">
        <v>1472</v>
      </c>
      <c r="D5240" t="s">
        <v>101</v>
      </c>
      <c r="E5240" t="s">
        <v>1289</v>
      </c>
      <c r="F5240" t="s">
        <v>2128</v>
      </c>
      <c r="G5240" t="s">
        <v>41</v>
      </c>
      <c r="H5240" t="s">
        <v>21</v>
      </c>
      <c r="I5240" t="s">
        <v>54</v>
      </c>
      <c r="J5240" t="s">
        <v>24</v>
      </c>
      <c r="K5240" t="s">
        <v>169</v>
      </c>
      <c r="L5240" t="s">
        <v>3492</v>
      </c>
      <c r="M5240" s="2">
        <v>0</v>
      </c>
      <c r="N5240" s="3">
        <v>49</v>
      </c>
      <c r="O5240" s="3">
        <v>5</v>
      </c>
      <c r="P5240">
        <v>1</v>
      </c>
      <c r="Q5240" t="s">
        <v>7880</v>
      </c>
    </row>
    <row r="5241" spans="1:17" x14ac:dyDescent="0.25">
      <c r="A5241" t="s">
        <v>6107</v>
      </c>
      <c r="B5241" s="1">
        <v>41612</v>
      </c>
      <c r="C5241" t="s">
        <v>3704</v>
      </c>
      <c r="D5241" t="s">
        <v>73</v>
      </c>
      <c r="E5241" t="s">
        <v>166</v>
      </c>
      <c r="F5241" t="s">
        <v>394</v>
      </c>
      <c r="G5241" t="s">
        <v>76</v>
      </c>
      <c r="H5241" t="s">
        <v>21</v>
      </c>
      <c r="I5241" t="s">
        <v>54</v>
      </c>
      <c r="J5241" t="s">
        <v>24</v>
      </c>
      <c r="K5241" t="s">
        <v>91</v>
      </c>
      <c r="L5241" t="s">
        <v>5442</v>
      </c>
      <c r="M5241" s="2">
        <v>0</v>
      </c>
      <c r="N5241" s="3">
        <v>62</v>
      </c>
      <c r="O5241" s="3">
        <v>15</v>
      </c>
      <c r="P5241">
        <v>5</v>
      </c>
      <c r="Q5241" t="s">
        <v>7880</v>
      </c>
    </row>
    <row r="5242" spans="1:17" x14ac:dyDescent="0.25">
      <c r="A5242" t="s">
        <v>6108</v>
      </c>
      <c r="B5242" s="1">
        <v>41612</v>
      </c>
      <c r="C5242" t="s">
        <v>3575</v>
      </c>
      <c r="D5242" t="s">
        <v>73</v>
      </c>
      <c r="E5242" t="s">
        <v>984</v>
      </c>
      <c r="F5242" t="s">
        <v>6109</v>
      </c>
      <c r="G5242" t="s">
        <v>76</v>
      </c>
      <c r="H5242" t="s">
        <v>31</v>
      </c>
      <c r="I5242" t="s">
        <v>32</v>
      </c>
      <c r="J5242" t="s">
        <v>34</v>
      </c>
      <c r="K5242" t="s">
        <v>97</v>
      </c>
      <c r="L5242" t="s">
        <v>1818</v>
      </c>
      <c r="M5242" s="2">
        <v>0.6</v>
      </c>
      <c r="N5242" s="3">
        <v>213</v>
      </c>
      <c r="O5242" s="3">
        <v>-144</v>
      </c>
      <c r="P5242">
        <v>3</v>
      </c>
      <c r="Q5242" t="s">
        <v>7880</v>
      </c>
    </row>
    <row r="5243" spans="1:17" x14ac:dyDescent="0.25">
      <c r="A5243" t="s">
        <v>6110</v>
      </c>
      <c r="B5243" s="1">
        <v>41612</v>
      </c>
      <c r="C5243" t="s">
        <v>5044</v>
      </c>
      <c r="D5243" t="s">
        <v>81</v>
      </c>
      <c r="E5243" t="s">
        <v>82</v>
      </c>
      <c r="F5243" t="s">
        <v>82</v>
      </c>
      <c r="G5243" t="s">
        <v>41</v>
      </c>
      <c r="H5243" t="s">
        <v>31</v>
      </c>
      <c r="I5243" t="s">
        <v>32</v>
      </c>
      <c r="J5243" t="s">
        <v>34</v>
      </c>
      <c r="K5243" t="s">
        <v>97</v>
      </c>
      <c r="L5243" t="s">
        <v>4419</v>
      </c>
      <c r="M5243" s="2">
        <v>0</v>
      </c>
      <c r="N5243" s="3">
        <v>115</v>
      </c>
      <c r="O5243" s="3">
        <v>6</v>
      </c>
      <c r="P5243">
        <v>2</v>
      </c>
      <c r="Q5243" t="s">
        <v>7881</v>
      </c>
    </row>
    <row r="5244" spans="1:17" x14ac:dyDescent="0.25">
      <c r="A5244" t="s">
        <v>6110</v>
      </c>
      <c r="B5244" s="1">
        <v>41612</v>
      </c>
      <c r="C5244" t="s">
        <v>5044</v>
      </c>
      <c r="D5244" t="s">
        <v>81</v>
      </c>
      <c r="E5244" t="s">
        <v>82</v>
      </c>
      <c r="F5244" t="s">
        <v>82</v>
      </c>
      <c r="G5244" t="s">
        <v>41</v>
      </c>
      <c r="H5244" t="s">
        <v>31</v>
      </c>
      <c r="I5244" t="s">
        <v>32</v>
      </c>
      <c r="J5244" t="s">
        <v>24</v>
      </c>
      <c r="K5244" t="s">
        <v>43</v>
      </c>
      <c r="L5244" t="s">
        <v>452</v>
      </c>
      <c r="M5244" s="2">
        <v>0</v>
      </c>
      <c r="N5244" s="3">
        <v>292</v>
      </c>
      <c r="O5244" s="3">
        <v>52</v>
      </c>
      <c r="P5244">
        <v>6</v>
      </c>
      <c r="Q5244" t="s">
        <v>7881</v>
      </c>
    </row>
    <row r="5245" spans="1:17" x14ac:dyDescent="0.25">
      <c r="A5245" t="s">
        <v>6110</v>
      </c>
      <c r="B5245" s="1">
        <v>41612</v>
      </c>
      <c r="C5245" t="s">
        <v>5044</v>
      </c>
      <c r="D5245" t="s">
        <v>81</v>
      </c>
      <c r="E5245" t="s">
        <v>82</v>
      </c>
      <c r="F5245" t="s">
        <v>82</v>
      </c>
      <c r="G5245" t="s">
        <v>41</v>
      </c>
      <c r="H5245" t="s">
        <v>31</v>
      </c>
      <c r="I5245" t="s">
        <v>32</v>
      </c>
      <c r="J5245" t="s">
        <v>24</v>
      </c>
      <c r="K5245" t="s">
        <v>43</v>
      </c>
      <c r="L5245" t="s">
        <v>1562</v>
      </c>
      <c r="M5245" s="2">
        <v>0</v>
      </c>
      <c r="N5245" s="3">
        <v>97</v>
      </c>
      <c r="O5245" s="3">
        <v>42</v>
      </c>
      <c r="P5245">
        <v>2</v>
      </c>
      <c r="Q5245" t="s">
        <v>7880</v>
      </c>
    </row>
    <row r="5246" spans="1:17" x14ac:dyDescent="0.25">
      <c r="A5246" t="s">
        <v>6110</v>
      </c>
      <c r="B5246" s="1">
        <v>41612</v>
      </c>
      <c r="C5246" t="s">
        <v>5044</v>
      </c>
      <c r="D5246" t="s">
        <v>81</v>
      </c>
      <c r="E5246" t="s">
        <v>82</v>
      </c>
      <c r="F5246" t="s">
        <v>82</v>
      </c>
      <c r="G5246" t="s">
        <v>41</v>
      </c>
      <c r="H5246" t="s">
        <v>31</v>
      </c>
      <c r="I5246" t="s">
        <v>32</v>
      </c>
      <c r="J5246" t="s">
        <v>24</v>
      </c>
      <c r="K5246" t="s">
        <v>43</v>
      </c>
      <c r="L5246" t="s">
        <v>1773</v>
      </c>
      <c r="M5246" s="2">
        <v>0</v>
      </c>
      <c r="N5246" s="3">
        <v>38</v>
      </c>
      <c r="O5246" s="3">
        <v>14</v>
      </c>
      <c r="P5246">
        <v>2</v>
      </c>
      <c r="Q5246" t="s">
        <v>7881</v>
      </c>
    </row>
    <row r="5247" spans="1:17" x14ac:dyDescent="0.25">
      <c r="A5247" t="s">
        <v>6110</v>
      </c>
      <c r="B5247" s="1">
        <v>41612</v>
      </c>
      <c r="C5247" t="s">
        <v>5044</v>
      </c>
      <c r="D5247" t="s">
        <v>81</v>
      </c>
      <c r="E5247" t="s">
        <v>82</v>
      </c>
      <c r="F5247" t="s">
        <v>82</v>
      </c>
      <c r="G5247" t="s">
        <v>41</v>
      </c>
      <c r="H5247" t="s">
        <v>31</v>
      </c>
      <c r="I5247" t="s">
        <v>32</v>
      </c>
      <c r="J5247" t="s">
        <v>24</v>
      </c>
      <c r="K5247" t="s">
        <v>63</v>
      </c>
      <c r="L5247" t="s">
        <v>5412</v>
      </c>
      <c r="M5247" s="2">
        <v>0</v>
      </c>
      <c r="N5247" s="3">
        <v>41</v>
      </c>
      <c r="O5247" s="3">
        <v>20</v>
      </c>
      <c r="P5247">
        <v>3</v>
      </c>
      <c r="Q5247" t="s">
        <v>7880</v>
      </c>
    </row>
    <row r="5248" spans="1:17" x14ac:dyDescent="0.25">
      <c r="A5248" t="s">
        <v>6111</v>
      </c>
      <c r="B5248" s="1">
        <v>41612</v>
      </c>
      <c r="C5248" t="s">
        <v>5059</v>
      </c>
      <c r="D5248" t="s">
        <v>101</v>
      </c>
      <c r="E5248" t="s">
        <v>743</v>
      </c>
      <c r="F5248" t="s">
        <v>743</v>
      </c>
      <c r="G5248" t="s">
        <v>41</v>
      </c>
      <c r="H5248" t="s">
        <v>47</v>
      </c>
      <c r="I5248" t="s">
        <v>32</v>
      </c>
      <c r="J5248" t="s">
        <v>24</v>
      </c>
      <c r="K5248" t="s">
        <v>169</v>
      </c>
      <c r="L5248" t="s">
        <v>1101</v>
      </c>
      <c r="M5248" s="2">
        <v>0</v>
      </c>
      <c r="N5248" s="3">
        <v>206</v>
      </c>
      <c r="O5248" s="3">
        <v>33</v>
      </c>
      <c r="P5248">
        <v>9</v>
      </c>
      <c r="Q5248" t="s">
        <v>7880</v>
      </c>
    </row>
    <row r="5249" spans="1:17" x14ac:dyDescent="0.25">
      <c r="A5249" t="s">
        <v>6112</v>
      </c>
      <c r="B5249" s="1">
        <v>41612</v>
      </c>
      <c r="C5249" t="s">
        <v>6113</v>
      </c>
      <c r="D5249" t="s">
        <v>28</v>
      </c>
      <c r="E5249" t="s">
        <v>29</v>
      </c>
      <c r="F5249" t="s">
        <v>6114</v>
      </c>
      <c r="G5249" t="s">
        <v>20</v>
      </c>
      <c r="H5249" t="s">
        <v>31</v>
      </c>
      <c r="I5249" t="s">
        <v>32</v>
      </c>
      <c r="J5249" t="s">
        <v>24</v>
      </c>
      <c r="K5249" t="s">
        <v>43</v>
      </c>
      <c r="L5249" t="s">
        <v>42</v>
      </c>
      <c r="M5249" s="2">
        <v>0</v>
      </c>
      <c r="N5249" s="3">
        <v>233</v>
      </c>
      <c r="O5249" s="3">
        <v>35</v>
      </c>
      <c r="P5249">
        <v>5</v>
      </c>
      <c r="Q5249" t="s">
        <v>7881</v>
      </c>
    </row>
    <row r="5250" spans="1:17" x14ac:dyDescent="0.25">
      <c r="A5250" t="s">
        <v>6112</v>
      </c>
      <c r="B5250" s="1">
        <v>41612</v>
      </c>
      <c r="C5250" t="s">
        <v>6113</v>
      </c>
      <c r="D5250" t="s">
        <v>28</v>
      </c>
      <c r="E5250" t="s">
        <v>29</v>
      </c>
      <c r="F5250" t="s">
        <v>6114</v>
      </c>
      <c r="G5250" t="s">
        <v>20</v>
      </c>
      <c r="H5250" t="s">
        <v>31</v>
      </c>
      <c r="I5250" t="s">
        <v>32</v>
      </c>
      <c r="J5250" t="s">
        <v>24</v>
      </c>
      <c r="K5250" t="s">
        <v>78</v>
      </c>
      <c r="L5250" t="s">
        <v>3560</v>
      </c>
      <c r="M5250" s="2">
        <v>0</v>
      </c>
      <c r="N5250" s="3">
        <v>45</v>
      </c>
      <c r="O5250" s="3">
        <v>6</v>
      </c>
      <c r="P5250">
        <v>3</v>
      </c>
      <c r="Q5250" t="s">
        <v>7881</v>
      </c>
    </row>
    <row r="5251" spans="1:17" x14ac:dyDescent="0.25">
      <c r="A5251" t="s">
        <v>6115</v>
      </c>
      <c r="B5251" s="1">
        <v>41613</v>
      </c>
      <c r="C5251" t="s">
        <v>3225</v>
      </c>
      <c r="D5251" t="s">
        <v>101</v>
      </c>
      <c r="E5251" t="s">
        <v>183</v>
      </c>
      <c r="F5251" t="s">
        <v>1153</v>
      </c>
      <c r="G5251" t="s">
        <v>41</v>
      </c>
      <c r="H5251" t="s">
        <v>21</v>
      </c>
      <c r="I5251" t="s">
        <v>95</v>
      </c>
      <c r="J5251" t="s">
        <v>24</v>
      </c>
      <c r="K5251" t="s">
        <v>43</v>
      </c>
      <c r="L5251" t="s">
        <v>2881</v>
      </c>
      <c r="M5251" s="2">
        <v>0</v>
      </c>
      <c r="N5251" s="3">
        <v>245</v>
      </c>
      <c r="O5251" s="3">
        <v>122</v>
      </c>
      <c r="P5251">
        <v>5</v>
      </c>
      <c r="Q5251" t="s">
        <v>7881</v>
      </c>
    </row>
    <row r="5252" spans="1:17" x14ac:dyDescent="0.25">
      <c r="A5252" t="s">
        <v>6116</v>
      </c>
      <c r="B5252" s="1">
        <v>41613</v>
      </c>
      <c r="C5252" t="s">
        <v>585</v>
      </c>
      <c r="D5252" t="s">
        <v>28</v>
      </c>
      <c r="E5252" t="s">
        <v>664</v>
      </c>
      <c r="F5252" t="s">
        <v>1349</v>
      </c>
      <c r="G5252" t="s">
        <v>20</v>
      </c>
      <c r="H5252" t="s">
        <v>21</v>
      </c>
      <c r="I5252" t="s">
        <v>54</v>
      </c>
      <c r="J5252" t="s">
        <v>24</v>
      </c>
      <c r="K5252" t="s">
        <v>78</v>
      </c>
      <c r="L5252" t="s">
        <v>2212</v>
      </c>
      <c r="M5252" s="2">
        <v>0</v>
      </c>
      <c r="N5252" s="3">
        <v>82</v>
      </c>
      <c r="O5252" s="3">
        <v>23</v>
      </c>
      <c r="P5252">
        <v>3</v>
      </c>
      <c r="Q5252" t="s">
        <v>7881</v>
      </c>
    </row>
    <row r="5253" spans="1:17" x14ac:dyDescent="0.25">
      <c r="A5253" t="s">
        <v>6117</v>
      </c>
      <c r="B5253" s="1">
        <v>41613</v>
      </c>
      <c r="C5253" t="s">
        <v>2215</v>
      </c>
      <c r="D5253" t="s">
        <v>38</v>
      </c>
      <c r="E5253" t="s">
        <v>59</v>
      </c>
      <c r="F5253" t="s">
        <v>300</v>
      </c>
      <c r="G5253" t="s">
        <v>41</v>
      </c>
      <c r="H5253" t="s">
        <v>31</v>
      </c>
      <c r="I5253" t="s">
        <v>32</v>
      </c>
      <c r="J5253" t="s">
        <v>24</v>
      </c>
      <c r="K5253" t="s">
        <v>43</v>
      </c>
      <c r="L5253" t="s">
        <v>3794</v>
      </c>
      <c r="M5253" s="2">
        <v>0</v>
      </c>
      <c r="N5253" s="3">
        <v>49</v>
      </c>
      <c r="O5253" s="3">
        <v>20</v>
      </c>
      <c r="P5253">
        <v>2</v>
      </c>
      <c r="Q5253" t="s">
        <v>7881</v>
      </c>
    </row>
    <row r="5254" spans="1:17" x14ac:dyDescent="0.25">
      <c r="A5254" t="s">
        <v>6118</v>
      </c>
      <c r="B5254" s="1">
        <v>41613</v>
      </c>
      <c r="C5254" t="s">
        <v>1885</v>
      </c>
      <c r="D5254" t="s">
        <v>101</v>
      </c>
      <c r="E5254" t="s">
        <v>1523</v>
      </c>
      <c r="F5254" t="s">
        <v>6119</v>
      </c>
      <c r="G5254" t="s">
        <v>41</v>
      </c>
      <c r="H5254" t="s">
        <v>21</v>
      </c>
      <c r="I5254" t="s">
        <v>32</v>
      </c>
      <c r="J5254" t="s">
        <v>24</v>
      </c>
      <c r="K5254" t="s">
        <v>169</v>
      </c>
      <c r="L5254" t="s">
        <v>3447</v>
      </c>
      <c r="M5254" s="2">
        <v>0</v>
      </c>
      <c r="N5254" s="3">
        <v>143</v>
      </c>
      <c r="O5254" s="3">
        <v>70</v>
      </c>
      <c r="P5254">
        <v>3</v>
      </c>
      <c r="Q5254" t="s">
        <v>7881</v>
      </c>
    </row>
    <row r="5255" spans="1:17" x14ac:dyDescent="0.25">
      <c r="A5255" t="s">
        <v>6118</v>
      </c>
      <c r="B5255" s="1">
        <v>41613</v>
      </c>
      <c r="C5255" t="s">
        <v>1885</v>
      </c>
      <c r="D5255" t="s">
        <v>101</v>
      </c>
      <c r="E5255" t="s">
        <v>1523</v>
      </c>
      <c r="F5255" t="s">
        <v>6119</v>
      </c>
      <c r="G5255" t="s">
        <v>41</v>
      </c>
      <c r="H5255" t="s">
        <v>21</v>
      </c>
      <c r="I5255" t="s">
        <v>32</v>
      </c>
      <c r="J5255" t="s">
        <v>24</v>
      </c>
      <c r="K5255" t="s">
        <v>63</v>
      </c>
      <c r="L5255" t="s">
        <v>2835</v>
      </c>
      <c r="M5255" s="2">
        <v>0</v>
      </c>
      <c r="N5255" s="3">
        <v>34</v>
      </c>
      <c r="O5255" s="3">
        <v>15</v>
      </c>
      <c r="P5255">
        <v>3</v>
      </c>
      <c r="Q5255" t="s">
        <v>7881</v>
      </c>
    </row>
    <row r="5256" spans="1:17" x14ac:dyDescent="0.25">
      <c r="A5256" t="s">
        <v>6117</v>
      </c>
      <c r="B5256" s="1">
        <v>41613</v>
      </c>
      <c r="C5256" t="s">
        <v>2215</v>
      </c>
      <c r="D5256" t="s">
        <v>38</v>
      </c>
      <c r="E5256" t="s">
        <v>59</v>
      </c>
      <c r="F5256" t="s">
        <v>300</v>
      </c>
      <c r="G5256" t="s">
        <v>41</v>
      </c>
      <c r="H5256" t="s">
        <v>31</v>
      </c>
      <c r="I5256" t="s">
        <v>32</v>
      </c>
      <c r="J5256" t="s">
        <v>107</v>
      </c>
      <c r="K5256" t="s">
        <v>108</v>
      </c>
      <c r="L5256" t="s">
        <v>4295</v>
      </c>
      <c r="M5256" s="2">
        <v>0.15</v>
      </c>
      <c r="N5256" s="3">
        <v>37</v>
      </c>
      <c r="O5256" s="3">
        <v>9</v>
      </c>
      <c r="P5256">
        <v>1</v>
      </c>
      <c r="Q5256" t="s">
        <v>7881</v>
      </c>
    </row>
    <row r="5257" spans="1:17" x14ac:dyDescent="0.25">
      <c r="A5257" t="s">
        <v>6120</v>
      </c>
      <c r="B5257" s="1">
        <v>41613</v>
      </c>
      <c r="C5257" t="s">
        <v>6121</v>
      </c>
      <c r="D5257" t="s">
        <v>38</v>
      </c>
      <c r="E5257" t="s">
        <v>284</v>
      </c>
      <c r="F5257" t="s">
        <v>1692</v>
      </c>
      <c r="G5257" t="s">
        <v>41</v>
      </c>
      <c r="H5257" t="s">
        <v>47</v>
      </c>
      <c r="I5257" t="s">
        <v>32</v>
      </c>
      <c r="J5257" t="s">
        <v>34</v>
      </c>
      <c r="K5257" t="s">
        <v>218</v>
      </c>
      <c r="L5257" t="s">
        <v>6122</v>
      </c>
      <c r="M5257" s="2">
        <v>0</v>
      </c>
      <c r="N5257" s="3">
        <v>116</v>
      </c>
      <c r="O5257" s="3">
        <v>52</v>
      </c>
      <c r="P5257">
        <v>1</v>
      </c>
      <c r="Q5257" t="s">
        <v>7881</v>
      </c>
    </row>
    <row r="5258" spans="1:17" x14ac:dyDescent="0.25">
      <c r="A5258" t="s">
        <v>6123</v>
      </c>
      <c r="B5258" s="1">
        <v>41614</v>
      </c>
      <c r="C5258" t="s">
        <v>3556</v>
      </c>
      <c r="D5258" t="s">
        <v>86</v>
      </c>
      <c r="E5258" t="s">
        <v>226</v>
      </c>
      <c r="F5258" t="s">
        <v>226</v>
      </c>
      <c r="G5258" t="s">
        <v>76</v>
      </c>
      <c r="H5258" t="s">
        <v>47</v>
      </c>
      <c r="I5258" t="s">
        <v>32</v>
      </c>
      <c r="J5258" t="s">
        <v>24</v>
      </c>
      <c r="K5258" t="s">
        <v>78</v>
      </c>
      <c r="L5258" t="s">
        <v>576</v>
      </c>
      <c r="M5258" s="2">
        <v>0</v>
      </c>
      <c r="N5258" s="3">
        <v>40</v>
      </c>
      <c r="O5258" s="3">
        <v>16</v>
      </c>
      <c r="P5258">
        <v>3</v>
      </c>
      <c r="Q5258" t="s">
        <v>7881</v>
      </c>
    </row>
    <row r="5259" spans="1:17" x14ac:dyDescent="0.25">
      <c r="A5259" t="s">
        <v>6124</v>
      </c>
      <c r="B5259" s="1">
        <v>41614</v>
      </c>
      <c r="C5259" t="s">
        <v>3721</v>
      </c>
      <c r="D5259" t="s">
        <v>38</v>
      </c>
      <c r="E5259" t="s">
        <v>304</v>
      </c>
      <c r="F5259" t="s">
        <v>6125</v>
      </c>
      <c r="G5259" t="s">
        <v>41</v>
      </c>
      <c r="H5259" t="s">
        <v>21</v>
      </c>
      <c r="I5259" t="s">
        <v>32</v>
      </c>
      <c r="J5259" t="s">
        <v>24</v>
      </c>
      <c r="K5259" t="s">
        <v>78</v>
      </c>
      <c r="L5259" t="s">
        <v>1864</v>
      </c>
      <c r="M5259" s="2">
        <v>0</v>
      </c>
      <c r="N5259" s="3">
        <v>72</v>
      </c>
      <c r="O5259" s="3">
        <v>4</v>
      </c>
      <c r="P5259">
        <v>5</v>
      </c>
      <c r="Q5259" t="s">
        <v>7880</v>
      </c>
    </row>
    <row r="5260" spans="1:17" x14ac:dyDescent="0.25">
      <c r="A5260" t="s">
        <v>6126</v>
      </c>
      <c r="B5260" s="1">
        <v>41615</v>
      </c>
      <c r="C5260" t="s">
        <v>866</v>
      </c>
      <c r="D5260" t="s">
        <v>101</v>
      </c>
      <c r="E5260" t="s">
        <v>183</v>
      </c>
      <c r="F5260" t="s">
        <v>247</v>
      </c>
      <c r="G5260" t="s">
        <v>41</v>
      </c>
      <c r="H5260" t="s">
        <v>47</v>
      </c>
      <c r="I5260" t="s">
        <v>54</v>
      </c>
      <c r="J5260" t="s">
        <v>24</v>
      </c>
      <c r="K5260" t="s">
        <v>78</v>
      </c>
      <c r="L5260" t="s">
        <v>1831</v>
      </c>
      <c r="M5260" s="2">
        <v>0</v>
      </c>
      <c r="N5260" s="3">
        <v>244</v>
      </c>
      <c r="O5260" s="3">
        <v>29</v>
      </c>
      <c r="P5260">
        <v>5</v>
      </c>
      <c r="Q5260" t="s">
        <v>7880</v>
      </c>
    </row>
    <row r="5261" spans="1:17" x14ac:dyDescent="0.25">
      <c r="A5261" t="s">
        <v>6126</v>
      </c>
      <c r="B5261" s="1">
        <v>41615</v>
      </c>
      <c r="C5261" t="s">
        <v>866</v>
      </c>
      <c r="D5261" t="s">
        <v>101</v>
      </c>
      <c r="E5261" t="s">
        <v>183</v>
      </c>
      <c r="F5261" t="s">
        <v>247</v>
      </c>
      <c r="G5261" t="s">
        <v>41</v>
      </c>
      <c r="H5261" t="s">
        <v>47</v>
      </c>
      <c r="I5261" t="s">
        <v>54</v>
      </c>
      <c r="J5261" t="s">
        <v>24</v>
      </c>
      <c r="K5261" t="s">
        <v>78</v>
      </c>
      <c r="L5261" t="s">
        <v>3710</v>
      </c>
      <c r="M5261" s="2">
        <v>0</v>
      </c>
      <c r="N5261" s="3">
        <v>151</v>
      </c>
      <c r="O5261" s="3">
        <v>3</v>
      </c>
      <c r="P5261">
        <v>3</v>
      </c>
      <c r="Q5261" t="s">
        <v>7880</v>
      </c>
    </row>
    <row r="5262" spans="1:17" x14ac:dyDescent="0.25">
      <c r="A5262" t="s">
        <v>6126</v>
      </c>
      <c r="B5262" s="1">
        <v>41615</v>
      </c>
      <c r="C5262" t="s">
        <v>866</v>
      </c>
      <c r="D5262" t="s">
        <v>101</v>
      </c>
      <c r="E5262" t="s">
        <v>183</v>
      </c>
      <c r="F5262" t="s">
        <v>247</v>
      </c>
      <c r="G5262" t="s">
        <v>41</v>
      </c>
      <c r="H5262" t="s">
        <v>47</v>
      </c>
      <c r="I5262" t="s">
        <v>54</v>
      </c>
      <c r="J5262" t="s">
        <v>24</v>
      </c>
      <c r="K5262" t="s">
        <v>50</v>
      </c>
      <c r="L5262" t="s">
        <v>2548</v>
      </c>
      <c r="M5262" s="2">
        <v>0.1</v>
      </c>
      <c r="N5262" s="3">
        <v>165</v>
      </c>
      <c r="O5262" s="3">
        <v>39</v>
      </c>
      <c r="P5262">
        <v>3</v>
      </c>
      <c r="Q5262" t="s">
        <v>7881</v>
      </c>
    </row>
    <row r="5263" spans="1:17" x14ac:dyDescent="0.25">
      <c r="A5263" t="s">
        <v>6127</v>
      </c>
      <c r="B5263" s="1">
        <v>41615</v>
      </c>
      <c r="C5263" t="s">
        <v>6128</v>
      </c>
      <c r="D5263" t="s">
        <v>38</v>
      </c>
      <c r="E5263" t="s">
        <v>178</v>
      </c>
      <c r="F5263" t="s">
        <v>3961</v>
      </c>
      <c r="G5263" t="s">
        <v>41</v>
      </c>
      <c r="H5263" t="s">
        <v>31</v>
      </c>
      <c r="I5263" t="s">
        <v>54</v>
      </c>
      <c r="J5263" t="s">
        <v>24</v>
      </c>
      <c r="K5263" t="s">
        <v>43</v>
      </c>
      <c r="L5263" t="s">
        <v>1743</v>
      </c>
      <c r="M5263" s="2">
        <v>0</v>
      </c>
      <c r="N5263" s="3">
        <v>158</v>
      </c>
      <c r="O5263" s="3">
        <v>30</v>
      </c>
      <c r="P5263">
        <v>3</v>
      </c>
      <c r="Q5263" t="s">
        <v>7880</v>
      </c>
    </row>
    <row r="5264" spans="1:17" x14ac:dyDescent="0.25">
      <c r="A5264" t="s">
        <v>6127</v>
      </c>
      <c r="B5264" s="1">
        <v>41615</v>
      </c>
      <c r="C5264" t="s">
        <v>6128</v>
      </c>
      <c r="D5264" t="s">
        <v>38</v>
      </c>
      <c r="E5264" t="s">
        <v>178</v>
      </c>
      <c r="F5264" t="s">
        <v>3961</v>
      </c>
      <c r="G5264" t="s">
        <v>41</v>
      </c>
      <c r="H5264" t="s">
        <v>31</v>
      </c>
      <c r="I5264" t="s">
        <v>54</v>
      </c>
      <c r="J5264" t="s">
        <v>24</v>
      </c>
      <c r="K5264" t="s">
        <v>50</v>
      </c>
      <c r="L5264" t="s">
        <v>1049</v>
      </c>
      <c r="M5264" s="2">
        <v>0.1</v>
      </c>
      <c r="N5264" s="3">
        <v>127</v>
      </c>
      <c r="O5264" s="3">
        <v>41</v>
      </c>
      <c r="P5264">
        <v>3</v>
      </c>
      <c r="Q5264" t="s">
        <v>7881</v>
      </c>
    </row>
    <row r="5265" spans="1:17" x14ac:dyDescent="0.25">
      <c r="A5265" t="s">
        <v>6127</v>
      </c>
      <c r="B5265" s="1">
        <v>41615</v>
      </c>
      <c r="C5265" t="s">
        <v>6128</v>
      </c>
      <c r="D5265" t="s">
        <v>38</v>
      </c>
      <c r="E5265" t="s">
        <v>178</v>
      </c>
      <c r="F5265" t="s">
        <v>3961</v>
      </c>
      <c r="G5265" t="s">
        <v>41</v>
      </c>
      <c r="H5265" t="s">
        <v>31</v>
      </c>
      <c r="I5265" t="s">
        <v>54</v>
      </c>
      <c r="J5265" t="s">
        <v>24</v>
      </c>
      <c r="K5265" t="s">
        <v>50</v>
      </c>
      <c r="L5265" t="s">
        <v>2091</v>
      </c>
      <c r="M5265" s="2">
        <v>0.1</v>
      </c>
      <c r="N5265" s="3">
        <v>145</v>
      </c>
      <c r="O5265" s="3">
        <v>3</v>
      </c>
      <c r="P5265">
        <v>3</v>
      </c>
      <c r="Q5265" t="s">
        <v>7880</v>
      </c>
    </row>
    <row r="5266" spans="1:17" x14ac:dyDescent="0.25">
      <c r="A5266" t="s">
        <v>6127</v>
      </c>
      <c r="B5266" s="1">
        <v>41615</v>
      </c>
      <c r="C5266" t="s">
        <v>6128</v>
      </c>
      <c r="D5266" t="s">
        <v>38</v>
      </c>
      <c r="E5266" t="s">
        <v>178</v>
      </c>
      <c r="F5266" t="s">
        <v>3961</v>
      </c>
      <c r="G5266" t="s">
        <v>41</v>
      </c>
      <c r="H5266" t="s">
        <v>31</v>
      </c>
      <c r="I5266" t="s">
        <v>54</v>
      </c>
      <c r="J5266" t="s">
        <v>107</v>
      </c>
      <c r="K5266" t="s">
        <v>108</v>
      </c>
      <c r="L5266" t="s">
        <v>6129</v>
      </c>
      <c r="M5266" s="2">
        <v>0.15</v>
      </c>
      <c r="N5266" s="3">
        <v>214</v>
      </c>
      <c r="O5266" s="3">
        <v>18</v>
      </c>
      <c r="P5266">
        <v>3</v>
      </c>
      <c r="Q5266" t="s">
        <v>7880</v>
      </c>
    </row>
    <row r="5267" spans="1:17" x14ac:dyDescent="0.25">
      <c r="A5267" t="s">
        <v>6130</v>
      </c>
      <c r="B5267" s="1">
        <v>41615</v>
      </c>
      <c r="C5267" t="s">
        <v>2102</v>
      </c>
      <c r="D5267" t="s">
        <v>101</v>
      </c>
      <c r="E5267" t="s">
        <v>848</v>
      </c>
      <c r="F5267" t="s">
        <v>848</v>
      </c>
      <c r="G5267" t="s">
        <v>41</v>
      </c>
      <c r="H5267" t="s">
        <v>31</v>
      </c>
      <c r="I5267" t="s">
        <v>32</v>
      </c>
      <c r="J5267" t="s">
        <v>24</v>
      </c>
      <c r="K5267" t="s">
        <v>50</v>
      </c>
      <c r="L5267" t="s">
        <v>4361</v>
      </c>
      <c r="M5267" s="2">
        <v>0.1</v>
      </c>
      <c r="N5267" s="3">
        <v>173</v>
      </c>
      <c r="O5267" s="3">
        <v>40</v>
      </c>
      <c r="P5267">
        <v>11</v>
      </c>
      <c r="Q5267" t="s">
        <v>7881</v>
      </c>
    </row>
    <row r="5268" spans="1:17" x14ac:dyDescent="0.25">
      <c r="A5268" t="s">
        <v>6131</v>
      </c>
      <c r="B5268" s="1">
        <v>41615</v>
      </c>
      <c r="C5268" t="s">
        <v>3486</v>
      </c>
      <c r="D5268" t="s">
        <v>28</v>
      </c>
      <c r="E5268" t="s">
        <v>29</v>
      </c>
      <c r="F5268" t="s">
        <v>5257</v>
      </c>
      <c r="G5268" t="s">
        <v>20</v>
      </c>
      <c r="H5268" t="s">
        <v>47</v>
      </c>
      <c r="I5268" t="s">
        <v>32</v>
      </c>
      <c r="J5268" t="s">
        <v>24</v>
      </c>
      <c r="K5268" t="s">
        <v>25</v>
      </c>
      <c r="L5268" t="s">
        <v>914</v>
      </c>
      <c r="M5268" s="2">
        <v>0</v>
      </c>
      <c r="N5268" s="3">
        <v>39</v>
      </c>
      <c r="O5268" s="3">
        <v>11</v>
      </c>
      <c r="P5268">
        <v>2</v>
      </c>
      <c r="Q5268" t="s">
        <v>7881</v>
      </c>
    </row>
    <row r="5269" spans="1:17" x14ac:dyDescent="0.25">
      <c r="A5269" t="s">
        <v>6131</v>
      </c>
      <c r="B5269" s="1">
        <v>41615</v>
      </c>
      <c r="C5269" t="s">
        <v>3486</v>
      </c>
      <c r="D5269" t="s">
        <v>28</v>
      </c>
      <c r="E5269" t="s">
        <v>29</v>
      </c>
      <c r="F5269" t="s">
        <v>5257</v>
      </c>
      <c r="G5269" t="s">
        <v>20</v>
      </c>
      <c r="H5269" t="s">
        <v>47</v>
      </c>
      <c r="I5269" t="s">
        <v>32</v>
      </c>
      <c r="J5269" t="s">
        <v>107</v>
      </c>
      <c r="K5269" t="s">
        <v>147</v>
      </c>
      <c r="L5269" t="s">
        <v>4381</v>
      </c>
      <c r="M5269" s="2">
        <v>0</v>
      </c>
      <c r="N5269" s="3">
        <v>122</v>
      </c>
      <c r="O5269" s="3">
        <v>32</v>
      </c>
      <c r="P5269">
        <v>1</v>
      </c>
      <c r="Q5269" t="s">
        <v>7880</v>
      </c>
    </row>
    <row r="5270" spans="1:17" x14ac:dyDescent="0.25">
      <c r="A5270" t="s">
        <v>6132</v>
      </c>
      <c r="B5270" s="1">
        <v>41617</v>
      </c>
      <c r="C5270" t="s">
        <v>1580</v>
      </c>
      <c r="D5270" t="s">
        <v>28</v>
      </c>
      <c r="E5270" t="s">
        <v>29</v>
      </c>
      <c r="F5270" t="s">
        <v>449</v>
      </c>
      <c r="G5270" t="s">
        <v>20</v>
      </c>
      <c r="H5270" t="s">
        <v>47</v>
      </c>
      <c r="I5270" t="s">
        <v>54</v>
      </c>
      <c r="J5270" t="s">
        <v>24</v>
      </c>
      <c r="K5270" t="s">
        <v>78</v>
      </c>
      <c r="L5270" t="s">
        <v>4076</v>
      </c>
      <c r="M5270" s="2">
        <v>0</v>
      </c>
      <c r="N5270" s="3">
        <v>105</v>
      </c>
      <c r="O5270" s="3">
        <v>9</v>
      </c>
      <c r="P5270">
        <v>7</v>
      </c>
      <c r="Q5270" t="s">
        <v>7881</v>
      </c>
    </row>
    <row r="5271" spans="1:17" x14ac:dyDescent="0.25">
      <c r="A5271" t="s">
        <v>6132</v>
      </c>
      <c r="B5271" s="1">
        <v>41617</v>
      </c>
      <c r="C5271" t="s">
        <v>1580</v>
      </c>
      <c r="D5271" t="s">
        <v>28</v>
      </c>
      <c r="E5271" t="s">
        <v>29</v>
      </c>
      <c r="F5271" t="s">
        <v>449</v>
      </c>
      <c r="G5271" t="s">
        <v>20</v>
      </c>
      <c r="H5271" t="s">
        <v>47</v>
      </c>
      <c r="I5271" t="s">
        <v>54</v>
      </c>
      <c r="J5271" t="s">
        <v>24</v>
      </c>
      <c r="K5271" t="s">
        <v>78</v>
      </c>
      <c r="L5271" t="s">
        <v>2922</v>
      </c>
      <c r="M5271" s="2">
        <v>0</v>
      </c>
      <c r="N5271" s="3">
        <v>44</v>
      </c>
      <c r="O5271" s="3">
        <v>2</v>
      </c>
      <c r="P5271">
        <v>3</v>
      </c>
      <c r="Q5271" t="s">
        <v>7880</v>
      </c>
    </row>
    <row r="5272" spans="1:17" x14ac:dyDescent="0.25">
      <c r="A5272" t="s">
        <v>6133</v>
      </c>
      <c r="B5272" s="1">
        <v>41617</v>
      </c>
      <c r="C5272" t="s">
        <v>2403</v>
      </c>
      <c r="D5272" t="s">
        <v>230</v>
      </c>
      <c r="E5272" t="s">
        <v>231</v>
      </c>
      <c r="F5272" t="s">
        <v>231</v>
      </c>
      <c r="G5272" t="s">
        <v>20</v>
      </c>
      <c r="H5272" t="s">
        <v>31</v>
      </c>
      <c r="I5272" t="s">
        <v>32</v>
      </c>
      <c r="J5272" t="s">
        <v>34</v>
      </c>
      <c r="K5272" t="s">
        <v>35</v>
      </c>
      <c r="L5272" t="s">
        <v>980</v>
      </c>
      <c r="M5272" s="2">
        <v>0</v>
      </c>
      <c r="N5272" s="3">
        <v>508</v>
      </c>
      <c r="O5272" s="3">
        <v>208</v>
      </c>
      <c r="P5272">
        <v>3</v>
      </c>
      <c r="Q5272" t="s">
        <v>7880</v>
      </c>
    </row>
    <row r="5273" spans="1:17" x14ac:dyDescent="0.25">
      <c r="A5273" t="s">
        <v>6134</v>
      </c>
      <c r="B5273" s="1">
        <v>41617</v>
      </c>
      <c r="C5273" t="s">
        <v>5044</v>
      </c>
      <c r="D5273" t="s">
        <v>38</v>
      </c>
      <c r="E5273" t="s">
        <v>820</v>
      </c>
      <c r="F5273" t="s">
        <v>2594</v>
      </c>
      <c r="G5273" t="s">
        <v>41</v>
      </c>
      <c r="H5273" t="s">
        <v>31</v>
      </c>
      <c r="I5273" t="s">
        <v>22</v>
      </c>
      <c r="J5273" t="s">
        <v>24</v>
      </c>
      <c r="K5273" t="s">
        <v>50</v>
      </c>
      <c r="L5273" t="s">
        <v>2685</v>
      </c>
      <c r="M5273" s="2">
        <v>0.1</v>
      </c>
      <c r="N5273" s="3">
        <v>156</v>
      </c>
      <c r="O5273" s="3">
        <v>24</v>
      </c>
      <c r="P5273">
        <v>3</v>
      </c>
      <c r="Q5273" t="s">
        <v>7881</v>
      </c>
    </row>
    <row r="5274" spans="1:17" x14ac:dyDescent="0.25">
      <c r="A5274" t="s">
        <v>6135</v>
      </c>
      <c r="B5274" s="1">
        <v>41617</v>
      </c>
      <c r="C5274" t="s">
        <v>1215</v>
      </c>
      <c r="D5274" t="s">
        <v>86</v>
      </c>
      <c r="E5274" t="s">
        <v>273</v>
      </c>
      <c r="F5274" t="s">
        <v>4350</v>
      </c>
      <c r="G5274" t="s">
        <v>76</v>
      </c>
      <c r="H5274" t="s">
        <v>31</v>
      </c>
      <c r="I5274" t="s">
        <v>32</v>
      </c>
      <c r="J5274" t="s">
        <v>24</v>
      </c>
      <c r="K5274" t="s">
        <v>50</v>
      </c>
      <c r="L5274" t="s">
        <v>2158</v>
      </c>
      <c r="M5274" s="2">
        <v>0.1</v>
      </c>
      <c r="N5274" s="3">
        <v>347</v>
      </c>
      <c r="O5274" s="3">
        <v>-35</v>
      </c>
      <c r="P5274">
        <v>3</v>
      </c>
      <c r="Q5274" t="s">
        <v>7880</v>
      </c>
    </row>
    <row r="5275" spans="1:17" x14ac:dyDescent="0.25">
      <c r="A5275" t="s">
        <v>6136</v>
      </c>
      <c r="B5275" s="1">
        <v>41617</v>
      </c>
      <c r="C5275" t="s">
        <v>1126</v>
      </c>
      <c r="D5275" t="s">
        <v>38</v>
      </c>
      <c r="E5275" t="s">
        <v>178</v>
      </c>
      <c r="F5275" t="s">
        <v>3358</v>
      </c>
      <c r="G5275" t="s">
        <v>41</v>
      </c>
      <c r="H5275" t="s">
        <v>47</v>
      </c>
      <c r="I5275" t="s">
        <v>22</v>
      </c>
      <c r="J5275" t="s">
        <v>107</v>
      </c>
      <c r="K5275" t="s">
        <v>136</v>
      </c>
      <c r="L5275" t="s">
        <v>565</v>
      </c>
      <c r="M5275" s="2">
        <v>0.15</v>
      </c>
      <c r="N5275" s="3">
        <v>232</v>
      </c>
      <c r="O5275" s="3">
        <v>95</v>
      </c>
      <c r="P5275">
        <v>4</v>
      </c>
      <c r="Q5275" t="s">
        <v>7881</v>
      </c>
    </row>
    <row r="5276" spans="1:17" x14ac:dyDescent="0.25">
      <c r="A5276" t="s">
        <v>6137</v>
      </c>
      <c r="B5276" s="1">
        <v>41617</v>
      </c>
      <c r="C5276" t="s">
        <v>2698</v>
      </c>
      <c r="D5276" t="s">
        <v>28</v>
      </c>
      <c r="E5276" t="s">
        <v>29</v>
      </c>
      <c r="F5276" t="s">
        <v>2519</v>
      </c>
      <c r="G5276" t="s">
        <v>20</v>
      </c>
      <c r="H5276" t="s">
        <v>31</v>
      </c>
      <c r="I5276" t="s">
        <v>32</v>
      </c>
      <c r="J5276" t="s">
        <v>24</v>
      </c>
      <c r="K5276" t="s">
        <v>78</v>
      </c>
      <c r="L5276" t="s">
        <v>1033</v>
      </c>
      <c r="M5276" s="2">
        <v>0</v>
      </c>
      <c r="N5276" s="3">
        <v>256</v>
      </c>
      <c r="O5276" s="3">
        <v>90</v>
      </c>
      <c r="P5276">
        <v>5</v>
      </c>
      <c r="Q5276" t="s">
        <v>7880</v>
      </c>
    </row>
    <row r="5277" spans="1:17" x14ac:dyDescent="0.25">
      <c r="A5277" t="s">
        <v>6138</v>
      </c>
      <c r="B5277" s="1">
        <v>41617</v>
      </c>
      <c r="C5277" t="s">
        <v>2643</v>
      </c>
      <c r="D5277" t="s">
        <v>81</v>
      </c>
      <c r="E5277" t="s">
        <v>82</v>
      </c>
      <c r="F5277" t="s">
        <v>82</v>
      </c>
      <c r="G5277" t="s">
        <v>41</v>
      </c>
      <c r="H5277" t="s">
        <v>31</v>
      </c>
      <c r="I5277" t="s">
        <v>32</v>
      </c>
      <c r="J5277" t="s">
        <v>34</v>
      </c>
      <c r="K5277" t="s">
        <v>97</v>
      </c>
      <c r="L5277" t="s">
        <v>4419</v>
      </c>
      <c r="M5277" s="2">
        <v>0</v>
      </c>
      <c r="N5277" s="3">
        <v>115</v>
      </c>
      <c r="O5277" s="3">
        <v>6</v>
      </c>
      <c r="P5277">
        <v>2</v>
      </c>
      <c r="Q5277" t="s">
        <v>7881</v>
      </c>
    </row>
    <row r="5278" spans="1:17" x14ac:dyDescent="0.25">
      <c r="A5278" t="s">
        <v>6138</v>
      </c>
      <c r="B5278" s="1">
        <v>41617</v>
      </c>
      <c r="C5278" t="s">
        <v>2643</v>
      </c>
      <c r="D5278" t="s">
        <v>81</v>
      </c>
      <c r="E5278" t="s">
        <v>82</v>
      </c>
      <c r="F5278" t="s">
        <v>82</v>
      </c>
      <c r="G5278" t="s">
        <v>41</v>
      </c>
      <c r="H5278" t="s">
        <v>31</v>
      </c>
      <c r="I5278" t="s">
        <v>32</v>
      </c>
      <c r="J5278" t="s">
        <v>24</v>
      </c>
      <c r="K5278" t="s">
        <v>43</v>
      </c>
      <c r="L5278" t="s">
        <v>1616</v>
      </c>
      <c r="M5278" s="2">
        <v>0</v>
      </c>
      <c r="N5278" s="3">
        <v>31</v>
      </c>
      <c r="O5278" s="3">
        <v>10</v>
      </c>
      <c r="P5278">
        <v>2</v>
      </c>
      <c r="Q5278" t="s">
        <v>7881</v>
      </c>
    </row>
    <row r="5279" spans="1:17" x14ac:dyDescent="0.25">
      <c r="A5279" t="s">
        <v>6138</v>
      </c>
      <c r="B5279" s="1">
        <v>41617</v>
      </c>
      <c r="C5279" t="s">
        <v>2643</v>
      </c>
      <c r="D5279" t="s">
        <v>81</v>
      </c>
      <c r="E5279" t="s">
        <v>82</v>
      </c>
      <c r="F5279" t="s">
        <v>82</v>
      </c>
      <c r="G5279" t="s">
        <v>41</v>
      </c>
      <c r="H5279" t="s">
        <v>31</v>
      </c>
      <c r="I5279" t="s">
        <v>32</v>
      </c>
      <c r="J5279" t="s">
        <v>24</v>
      </c>
      <c r="K5279" t="s">
        <v>43</v>
      </c>
      <c r="L5279" t="s">
        <v>3388</v>
      </c>
      <c r="M5279" s="2">
        <v>0</v>
      </c>
      <c r="N5279" s="3">
        <v>17</v>
      </c>
      <c r="O5279" s="3">
        <v>2</v>
      </c>
      <c r="P5279">
        <v>1</v>
      </c>
      <c r="Q5279" t="s">
        <v>7881</v>
      </c>
    </row>
    <row r="5280" spans="1:17" x14ac:dyDescent="0.25">
      <c r="A5280" t="s">
        <v>6139</v>
      </c>
      <c r="B5280" s="1">
        <v>41617</v>
      </c>
      <c r="C5280" t="s">
        <v>2666</v>
      </c>
      <c r="D5280" t="s">
        <v>73</v>
      </c>
      <c r="E5280" t="s">
        <v>984</v>
      </c>
      <c r="F5280" t="s">
        <v>985</v>
      </c>
      <c r="G5280" t="s">
        <v>76</v>
      </c>
      <c r="H5280" t="s">
        <v>47</v>
      </c>
      <c r="I5280" t="s">
        <v>32</v>
      </c>
      <c r="J5280" t="s">
        <v>24</v>
      </c>
      <c r="K5280" t="s">
        <v>50</v>
      </c>
      <c r="L5280" t="s">
        <v>6140</v>
      </c>
      <c r="M5280" s="2">
        <v>0.4</v>
      </c>
      <c r="N5280" s="3">
        <v>40</v>
      </c>
      <c r="O5280" s="3">
        <v>3</v>
      </c>
      <c r="P5280">
        <v>4</v>
      </c>
      <c r="Q5280" t="s">
        <v>7881</v>
      </c>
    </row>
    <row r="5281" spans="1:17" x14ac:dyDescent="0.25">
      <c r="A5281" t="s">
        <v>6141</v>
      </c>
      <c r="B5281" s="1">
        <v>41618</v>
      </c>
      <c r="C5281" t="s">
        <v>2430</v>
      </c>
      <c r="D5281" t="s">
        <v>86</v>
      </c>
      <c r="E5281" t="s">
        <v>263</v>
      </c>
      <c r="F5281" t="s">
        <v>264</v>
      </c>
      <c r="G5281" t="s">
        <v>76</v>
      </c>
      <c r="H5281" t="s">
        <v>47</v>
      </c>
      <c r="I5281" t="s">
        <v>54</v>
      </c>
      <c r="J5281" t="s">
        <v>107</v>
      </c>
      <c r="K5281" t="s">
        <v>147</v>
      </c>
      <c r="L5281" t="s">
        <v>5892</v>
      </c>
      <c r="M5281" s="2">
        <v>0</v>
      </c>
      <c r="N5281" s="3">
        <v>1115</v>
      </c>
      <c r="O5281" s="3">
        <v>178</v>
      </c>
      <c r="P5281">
        <v>9</v>
      </c>
      <c r="Q5281" t="s">
        <v>7880</v>
      </c>
    </row>
    <row r="5282" spans="1:17" x14ac:dyDescent="0.25">
      <c r="A5282" t="s">
        <v>6142</v>
      </c>
      <c r="B5282" s="1">
        <v>41618</v>
      </c>
      <c r="C5282" t="s">
        <v>2553</v>
      </c>
      <c r="D5282" t="s">
        <v>38</v>
      </c>
      <c r="E5282" t="s">
        <v>178</v>
      </c>
      <c r="F5282" t="s">
        <v>385</v>
      </c>
      <c r="G5282" t="s">
        <v>41</v>
      </c>
      <c r="H5282" t="s">
        <v>21</v>
      </c>
      <c r="I5282" t="s">
        <v>32</v>
      </c>
      <c r="J5282" t="s">
        <v>24</v>
      </c>
      <c r="K5282" t="s">
        <v>43</v>
      </c>
      <c r="L5282" t="s">
        <v>896</v>
      </c>
      <c r="M5282" s="2">
        <v>0</v>
      </c>
      <c r="N5282" s="3">
        <v>52</v>
      </c>
      <c r="O5282" s="3">
        <v>18</v>
      </c>
      <c r="P5282">
        <v>2</v>
      </c>
      <c r="Q5282" t="s">
        <v>7880</v>
      </c>
    </row>
    <row r="5283" spans="1:17" x14ac:dyDescent="0.25">
      <c r="A5283" t="s">
        <v>6143</v>
      </c>
      <c r="B5283" s="1">
        <v>41618</v>
      </c>
      <c r="C5283" t="s">
        <v>3172</v>
      </c>
      <c r="D5283" t="s">
        <v>38</v>
      </c>
      <c r="E5283" t="s">
        <v>178</v>
      </c>
      <c r="F5283" t="s">
        <v>3123</v>
      </c>
      <c r="G5283" t="s">
        <v>41</v>
      </c>
      <c r="H5283" t="s">
        <v>47</v>
      </c>
      <c r="I5283" t="s">
        <v>32</v>
      </c>
      <c r="J5283" t="s">
        <v>34</v>
      </c>
      <c r="K5283" t="s">
        <v>97</v>
      </c>
      <c r="L5283" t="s">
        <v>112</v>
      </c>
      <c r="M5283" s="2">
        <v>0.1</v>
      </c>
      <c r="N5283" s="3">
        <v>470</v>
      </c>
      <c r="O5283" s="3">
        <v>73</v>
      </c>
      <c r="P5283">
        <v>9</v>
      </c>
      <c r="Q5283" t="s">
        <v>7881</v>
      </c>
    </row>
    <row r="5284" spans="1:17" x14ac:dyDescent="0.25">
      <c r="A5284" t="s">
        <v>6143</v>
      </c>
      <c r="B5284" s="1">
        <v>41618</v>
      </c>
      <c r="C5284" t="s">
        <v>3172</v>
      </c>
      <c r="D5284" t="s">
        <v>38</v>
      </c>
      <c r="E5284" t="s">
        <v>178</v>
      </c>
      <c r="F5284" t="s">
        <v>3123</v>
      </c>
      <c r="G5284" t="s">
        <v>41</v>
      </c>
      <c r="H5284" t="s">
        <v>47</v>
      </c>
      <c r="I5284" t="s">
        <v>32</v>
      </c>
      <c r="J5284" t="s">
        <v>34</v>
      </c>
      <c r="K5284" t="s">
        <v>89</v>
      </c>
      <c r="L5284" t="s">
        <v>5354</v>
      </c>
      <c r="M5284" s="2">
        <v>0.35</v>
      </c>
      <c r="N5284" s="3">
        <v>1015</v>
      </c>
      <c r="O5284" s="3">
        <v>-500</v>
      </c>
      <c r="P5284">
        <v>3</v>
      </c>
      <c r="Q5284" t="s">
        <v>7880</v>
      </c>
    </row>
    <row r="5285" spans="1:17" x14ac:dyDescent="0.25">
      <c r="A5285" t="s">
        <v>6143</v>
      </c>
      <c r="B5285" s="1">
        <v>41618</v>
      </c>
      <c r="C5285" t="s">
        <v>3172</v>
      </c>
      <c r="D5285" t="s">
        <v>38</v>
      </c>
      <c r="E5285" t="s">
        <v>178</v>
      </c>
      <c r="F5285" t="s">
        <v>3123</v>
      </c>
      <c r="G5285" t="s">
        <v>41</v>
      </c>
      <c r="H5285" t="s">
        <v>47</v>
      </c>
      <c r="I5285" t="s">
        <v>32</v>
      </c>
      <c r="J5285" t="s">
        <v>24</v>
      </c>
      <c r="K5285" t="s">
        <v>63</v>
      </c>
      <c r="L5285" t="s">
        <v>3281</v>
      </c>
      <c r="M5285" s="2">
        <v>0</v>
      </c>
      <c r="N5285" s="3">
        <v>43</v>
      </c>
      <c r="O5285" s="3">
        <v>9</v>
      </c>
      <c r="P5285">
        <v>3</v>
      </c>
      <c r="Q5285" t="s">
        <v>7881</v>
      </c>
    </row>
    <row r="5286" spans="1:17" x14ac:dyDescent="0.25">
      <c r="A5286" t="s">
        <v>6143</v>
      </c>
      <c r="B5286" s="1">
        <v>41618</v>
      </c>
      <c r="C5286" t="s">
        <v>3172</v>
      </c>
      <c r="D5286" t="s">
        <v>38</v>
      </c>
      <c r="E5286" t="s">
        <v>178</v>
      </c>
      <c r="F5286" t="s">
        <v>3123</v>
      </c>
      <c r="G5286" t="s">
        <v>41</v>
      </c>
      <c r="H5286" t="s">
        <v>47</v>
      </c>
      <c r="I5286" t="s">
        <v>32</v>
      </c>
      <c r="J5286" t="s">
        <v>24</v>
      </c>
      <c r="K5286" t="s">
        <v>91</v>
      </c>
      <c r="L5286" t="s">
        <v>1156</v>
      </c>
      <c r="M5286" s="2">
        <v>0</v>
      </c>
      <c r="N5286" s="3">
        <v>21</v>
      </c>
      <c r="O5286" s="3">
        <v>4</v>
      </c>
      <c r="P5286">
        <v>2</v>
      </c>
      <c r="Q5286" t="s">
        <v>7881</v>
      </c>
    </row>
    <row r="5287" spans="1:17" x14ac:dyDescent="0.25">
      <c r="A5287" t="s">
        <v>6144</v>
      </c>
      <c r="B5287" s="1">
        <v>41618</v>
      </c>
      <c r="C5287" t="s">
        <v>3284</v>
      </c>
      <c r="D5287" t="s">
        <v>73</v>
      </c>
      <c r="E5287" t="s">
        <v>207</v>
      </c>
      <c r="F5287" t="s">
        <v>1821</v>
      </c>
      <c r="G5287" t="s">
        <v>76</v>
      </c>
      <c r="H5287" t="s">
        <v>47</v>
      </c>
      <c r="I5287" t="s">
        <v>32</v>
      </c>
      <c r="J5287" t="s">
        <v>24</v>
      </c>
      <c r="K5287" t="s">
        <v>43</v>
      </c>
      <c r="L5287" t="s">
        <v>2188</v>
      </c>
      <c r="M5287" s="2">
        <v>0</v>
      </c>
      <c r="N5287" s="3">
        <v>20</v>
      </c>
      <c r="O5287" s="3">
        <v>8</v>
      </c>
      <c r="P5287">
        <v>1</v>
      </c>
      <c r="Q5287" t="s">
        <v>7881</v>
      </c>
    </row>
    <row r="5288" spans="1:17" x14ac:dyDescent="0.25">
      <c r="A5288" t="s">
        <v>6145</v>
      </c>
      <c r="B5288" s="1">
        <v>41618</v>
      </c>
      <c r="C5288" t="s">
        <v>3331</v>
      </c>
      <c r="D5288" t="s">
        <v>237</v>
      </c>
      <c r="E5288" t="s">
        <v>238</v>
      </c>
      <c r="F5288" t="s">
        <v>239</v>
      </c>
      <c r="G5288" t="s">
        <v>76</v>
      </c>
      <c r="H5288" t="s">
        <v>47</v>
      </c>
      <c r="I5288" t="s">
        <v>32</v>
      </c>
      <c r="J5288" t="s">
        <v>24</v>
      </c>
      <c r="K5288" t="s">
        <v>141</v>
      </c>
      <c r="L5288" t="s">
        <v>2076</v>
      </c>
      <c r="M5288" s="2">
        <v>0.5</v>
      </c>
      <c r="N5288" s="3">
        <v>94</v>
      </c>
      <c r="O5288" s="3">
        <v>-19</v>
      </c>
      <c r="P5288">
        <v>3</v>
      </c>
      <c r="Q5288" t="s">
        <v>7880</v>
      </c>
    </row>
    <row r="5289" spans="1:17" x14ac:dyDescent="0.25">
      <c r="A5289" t="s">
        <v>6146</v>
      </c>
      <c r="B5289" s="1">
        <v>41619</v>
      </c>
      <c r="C5289" t="s">
        <v>1964</v>
      </c>
      <c r="D5289" t="s">
        <v>18</v>
      </c>
      <c r="E5289" t="s">
        <v>19</v>
      </c>
      <c r="F5289" t="s">
        <v>19</v>
      </c>
      <c r="G5289" t="s">
        <v>20</v>
      </c>
      <c r="H5289" t="s">
        <v>31</v>
      </c>
      <c r="I5289" t="s">
        <v>32</v>
      </c>
      <c r="J5289" t="s">
        <v>24</v>
      </c>
      <c r="K5289" t="s">
        <v>169</v>
      </c>
      <c r="L5289" t="s">
        <v>6147</v>
      </c>
      <c r="M5289" s="2">
        <v>0.5</v>
      </c>
      <c r="N5289" s="3">
        <v>75</v>
      </c>
      <c r="O5289" s="3">
        <v>-5</v>
      </c>
      <c r="P5289">
        <v>3</v>
      </c>
      <c r="Q5289" t="s">
        <v>7880</v>
      </c>
    </row>
    <row r="5290" spans="1:17" x14ac:dyDescent="0.25">
      <c r="A5290" t="s">
        <v>6148</v>
      </c>
      <c r="B5290" s="1">
        <v>41619</v>
      </c>
      <c r="C5290" t="s">
        <v>1923</v>
      </c>
      <c r="D5290" t="s">
        <v>86</v>
      </c>
      <c r="E5290" t="s">
        <v>156</v>
      </c>
      <c r="F5290" t="s">
        <v>269</v>
      </c>
      <c r="G5290" t="s">
        <v>76</v>
      </c>
      <c r="H5290" t="s">
        <v>31</v>
      </c>
      <c r="I5290" t="s">
        <v>32</v>
      </c>
      <c r="J5290" t="s">
        <v>24</v>
      </c>
      <c r="K5290" t="s">
        <v>43</v>
      </c>
      <c r="L5290" t="s">
        <v>3077</v>
      </c>
      <c r="M5290" s="2">
        <v>0</v>
      </c>
      <c r="N5290" s="3">
        <v>133</v>
      </c>
      <c r="O5290" s="3">
        <v>44</v>
      </c>
      <c r="P5290">
        <v>3</v>
      </c>
      <c r="Q5290" t="s">
        <v>7881</v>
      </c>
    </row>
    <row r="5291" spans="1:17" x14ac:dyDescent="0.25">
      <c r="A5291" t="s">
        <v>6148</v>
      </c>
      <c r="B5291" s="1">
        <v>41619</v>
      </c>
      <c r="C5291" t="s">
        <v>1923</v>
      </c>
      <c r="D5291" t="s">
        <v>86</v>
      </c>
      <c r="E5291" t="s">
        <v>156</v>
      </c>
      <c r="F5291" t="s">
        <v>269</v>
      </c>
      <c r="G5291" t="s">
        <v>76</v>
      </c>
      <c r="H5291" t="s">
        <v>31</v>
      </c>
      <c r="I5291" t="s">
        <v>32</v>
      </c>
      <c r="J5291" t="s">
        <v>24</v>
      </c>
      <c r="K5291" t="s">
        <v>78</v>
      </c>
      <c r="L5291" t="s">
        <v>320</v>
      </c>
      <c r="M5291" s="2">
        <v>0</v>
      </c>
      <c r="N5291" s="3">
        <v>57</v>
      </c>
      <c r="O5291" s="3">
        <v>12</v>
      </c>
      <c r="P5291">
        <v>2</v>
      </c>
      <c r="Q5291" t="s">
        <v>7880</v>
      </c>
    </row>
    <row r="5292" spans="1:17" x14ac:dyDescent="0.25">
      <c r="A5292" t="s">
        <v>6149</v>
      </c>
      <c r="B5292" s="1">
        <v>41619</v>
      </c>
      <c r="C5292" t="s">
        <v>1417</v>
      </c>
      <c r="D5292" t="s">
        <v>81</v>
      </c>
      <c r="E5292" t="s">
        <v>4707</v>
      </c>
      <c r="F5292" t="s">
        <v>4707</v>
      </c>
      <c r="G5292" t="s">
        <v>41</v>
      </c>
      <c r="H5292" t="s">
        <v>47</v>
      </c>
      <c r="I5292" t="s">
        <v>32</v>
      </c>
      <c r="J5292" t="s">
        <v>107</v>
      </c>
      <c r="K5292" t="s">
        <v>186</v>
      </c>
      <c r="L5292" t="s">
        <v>5735</v>
      </c>
      <c r="M5292" s="2">
        <v>0</v>
      </c>
      <c r="N5292" s="3">
        <v>437</v>
      </c>
      <c r="O5292" s="3">
        <v>183</v>
      </c>
      <c r="P5292">
        <v>6</v>
      </c>
      <c r="Q5292" t="s">
        <v>7880</v>
      </c>
    </row>
    <row r="5293" spans="1:17" x14ac:dyDescent="0.25">
      <c r="A5293" t="s">
        <v>6148</v>
      </c>
      <c r="B5293" s="1">
        <v>41619</v>
      </c>
      <c r="C5293" t="s">
        <v>1923</v>
      </c>
      <c r="D5293" t="s">
        <v>86</v>
      </c>
      <c r="E5293" t="s">
        <v>156</v>
      </c>
      <c r="F5293" t="s">
        <v>269</v>
      </c>
      <c r="G5293" t="s">
        <v>76</v>
      </c>
      <c r="H5293" t="s">
        <v>31</v>
      </c>
      <c r="I5293" t="s">
        <v>32</v>
      </c>
      <c r="J5293" t="s">
        <v>107</v>
      </c>
      <c r="K5293" t="s">
        <v>147</v>
      </c>
      <c r="L5293" t="s">
        <v>1883</v>
      </c>
      <c r="M5293" s="2">
        <v>0</v>
      </c>
      <c r="N5293" s="3">
        <v>378</v>
      </c>
      <c r="O5293" s="3">
        <v>34</v>
      </c>
      <c r="P5293">
        <v>1</v>
      </c>
      <c r="Q5293" t="s">
        <v>7881</v>
      </c>
    </row>
    <row r="5294" spans="1:17" x14ac:dyDescent="0.25">
      <c r="A5294" t="s">
        <v>6150</v>
      </c>
      <c r="B5294" s="1">
        <v>41619</v>
      </c>
      <c r="C5294" t="s">
        <v>2149</v>
      </c>
      <c r="D5294" t="s">
        <v>28</v>
      </c>
      <c r="E5294" t="s">
        <v>29</v>
      </c>
      <c r="F5294" t="s">
        <v>1118</v>
      </c>
      <c r="G5294" t="s">
        <v>20</v>
      </c>
      <c r="H5294" t="s">
        <v>21</v>
      </c>
      <c r="I5294" t="s">
        <v>32</v>
      </c>
      <c r="J5294" t="s">
        <v>24</v>
      </c>
      <c r="K5294" t="s">
        <v>78</v>
      </c>
      <c r="L5294" t="s">
        <v>576</v>
      </c>
      <c r="M5294" s="2">
        <v>0</v>
      </c>
      <c r="N5294" s="3">
        <v>93</v>
      </c>
      <c r="O5294" s="3">
        <v>38</v>
      </c>
      <c r="P5294">
        <v>7</v>
      </c>
      <c r="Q5294" t="s">
        <v>7880</v>
      </c>
    </row>
    <row r="5295" spans="1:17" x14ac:dyDescent="0.25">
      <c r="A5295" t="s">
        <v>6151</v>
      </c>
      <c r="B5295" s="1">
        <v>41620</v>
      </c>
      <c r="C5295" t="s">
        <v>1230</v>
      </c>
      <c r="D5295" t="s">
        <v>86</v>
      </c>
      <c r="E5295" t="s">
        <v>273</v>
      </c>
      <c r="F5295" t="s">
        <v>274</v>
      </c>
      <c r="G5295" t="s">
        <v>76</v>
      </c>
      <c r="H5295" t="s">
        <v>47</v>
      </c>
      <c r="I5295" t="s">
        <v>32</v>
      </c>
      <c r="J5295" t="s">
        <v>34</v>
      </c>
      <c r="K5295" t="s">
        <v>218</v>
      </c>
      <c r="L5295" t="s">
        <v>3672</v>
      </c>
      <c r="M5295" s="2">
        <v>0</v>
      </c>
      <c r="N5295" s="3">
        <v>98</v>
      </c>
      <c r="O5295" s="3">
        <v>44</v>
      </c>
      <c r="P5295">
        <v>2</v>
      </c>
      <c r="Q5295" t="s">
        <v>7880</v>
      </c>
    </row>
    <row r="5296" spans="1:17" x14ac:dyDescent="0.25">
      <c r="A5296" t="s">
        <v>6152</v>
      </c>
      <c r="B5296" s="1">
        <v>41620</v>
      </c>
      <c r="C5296" t="s">
        <v>3072</v>
      </c>
      <c r="D5296" t="s">
        <v>86</v>
      </c>
      <c r="E5296" t="s">
        <v>226</v>
      </c>
      <c r="F5296" t="s">
        <v>226</v>
      </c>
      <c r="G5296" t="s">
        <v>76</v>
      </c>
      <c r="H5296" t="s">
        <v>47</v>
      </c>
      <c r="I5296" t="s">
        <v>32</v>
      </c>
      <c r="J5296" t="s">
        <v>34</v>
      </c>
      <c r="K5296" t="s">
        <v>218</v>
      </c>
      <c r="L5296" t="s">
        <v>900</v>
      </c>
      <c r="M5296" s="2">
        <v>0</v>
      </c>
      <c r="N5296" s="3">
        <v>1020</v>
      </c>
      <c r="O5296" s="3">
        <v>265</v>
      </c>
      <c r="P5296">
        <v>9</v>
      </c>
      <c r="Q5296" t="s">
        <v>7880</v>
      </c>
    </row>
    <row r="5297" spans="1:17" x14ac:dyDescent="0.25">
      <c r="A5297" t="s">
        <v>6153</v>
      </c>
      <c r="B5297" s="1">
        <v>41620</v>
      </c>
      <c r="C5297" t="s">
        <v>1575</v>
      </c>
      <c r="D5297" t="s">
        <v>38</v>
      </c>
      <c r="E5297" t="s">
        <v>67</v>
      </c>
      <c r="F5297" t="s">
        <v>1697</v>
      </c>
      <c r="G5297" t="s">
        <v>41</v>
      </c>
      <c r="H5297" t="s">
        <v>21</v>
      </c>
      <c r="I5297" t="s">
        <v>32</v>
      </c>
      <c r="J5297" t="s">
        <v>24</v>
      </c>
      <c r="K5297" t="s">
        <v>141</v>
      </c>
      <c r="L5297" t="s">
        <v>460</v>
      </c>
      <c r="M5297" s="2">
        <v>0.1</v>
      </c>
      <c r="N5297" s="3">
        <v>205</v>
      </c>
      <c r="O5297" s="3">
        <v>46</v>
      </c>
      <c r="P5297">
        <v>4</v>
      </c>
      <c r="Q5297" t="s">
        <v>7881</v>
      </c>
    </row>
    <row r="5298" spans="1:17" x14ac:dyDescent="0.25">
      <c r="A5298" t="s">
        <v>6153</v>
      </c>
      <c r="B5298" s="1">
        <v>41620</v>
      </c>
      <c r="C5298" t="s">
        <v>1575</v>
      </c>
      <c r="D5298" t="s">
        <v>38</v>
      </c>
      <c r="E5298" t="s">
        <v>67</v>
      </c>
      <c r="F5298" t="s">
        <v>1697</v>
      </c>
      <c r="G5298" t="s">
        <v>41</v>
      </c>
      <c r="H5298" t="s">
        <v>21</v>
      </c>
      <c r="I5298" t="s">
        <v>32</v>
      </c>
      <c r="J5298" t="s">
        <v>24</v>
      </c>
      <c r="K5298" t="s">
        <v>43</v>
      </c>
      <c r="L5298" t="s">
        <v>699</v>
      </c>
      <c r="M5298" s="2">
        <v>0</v>
      </c>
      <c r="N5298" s="3">
        <v>44</v>
      </c>
      <c r="O5298" s="3">
        <v>8</v>
      </c>
      <c r="P5298">
        <v>2</v>
      </c>
      <c r="Q5298" t="s">
        <v>7881</v>
      </c>
    </row>
    <row r="5299" spans="1:17" x14ac:dyDescent="0.25">
      <c r="A5299" t="s">
        <v>6153</v>
      </c>
      <c r="B5299" s="1">
        <v>41620</v>
      </c>
      <c r="C5299" t="s">
        <v>1575</v>
      </c>
      <c r="D5299" t="s">
        <v>38</v>
      </c>
      <c r="E5299" t="s">
        <v>67</v>
      </c>
      <c r="F5299" t="s">
        <v>1697</v>
      </c>
      <c r="G5299" t="s">
        <v>41</v>
      </c>
      <c r="H5299" t="s">
        <v>21</v>
      </c>
      <c r="I5299" t="s">
        <v>32</v>
      </c>
      <c r="J5299" t="s">
        <v>24</v>
      </c>
      <c r="K5299" t="s">
        <v>50</v>
      </c>
      <c r="L5299" t="s">
        <v>4457</v>
      </c>
      <c r="M5299" s="2">
        <v>0.1</v>
      </c>
      <c r="N5299" s="3">
        <v>373</v>
      </c>
      <c r="O5299" s="3">
        <v>66</v>
      </c>
      <c r="P5299">
        <v>2</v>
      </c>
      <c r="Q5299" t="s">
        <v>7881</v>
      </c>
    </row>
    <row r="5300" spans="1:17" x14ac:dyDescent="0.25">
      <c r="A5300" t="s">
        <v>6152</v>
      </c>
      <c r="B5300" s="1">
        <v>41620</v>
      </c>
      <c r="C5300" t="s">
        <v>3072</v>
      </c>
      <c r="D5300" t="s">
        <v>86</v>
      </c>
      <c r="E5300" t="s">
        <v>226</v>
      </c>
      <c r="F5300" t="s">
        <v>226</v>
      </c>
      <c r="G5300" t="s">
        <v>76</v>
      </c>
      <c r="H5300" t="s">
        <v>47</v>
      </c>
      <c r="I5300" t="s">
        <v>32</v>
      </c>
      <c r="J5300" t="s">
        <v>24</v>
      </c>
      <c r="K5300" t="s">
        <v>50</v>
      </c>
      <c r="L5300" t="s">
        <v>1415</v>
      </c>
      <c r="M5300" s="2">
        <v>0.1</v>
      </c>
      <c r="N5300" s="3">
        <v>87</v>
      </c>
      <c r="O5300" s="3">
        <v>-10</v>
      </c>
      <c r="P5300">
        <v>2</v>
      </c>
      <c r="Q5300" t="s">
        <v>7881</v>
      </c>
    </row>
    <row r="5301" spans="1:17" x14ac:dyDescent="0.25">
      <c r="A5301" t="s">
        <v>6152</v>
      </c>
      <c r="B5301" s="1">
        <v>41620</v>
      </c>
      <c r="C5301" t="s">
        <v>3072</v>
      </c>
      <c r="D5301" t="s">
        <v>86</v>
      </c>
      <c r="E5301" t="s">
        <v>226</v>
      </c>
      <c r="F5301" t="s">
        <v>226</v>
      </c>
      <c r="G5301" t="s">
        <v>76</v>
      </c>
      <c r="H5301" t="s">
        <v>47</v>
      </c>
      <c r="I5301" t="s">
        <v>32</v>
      </c>
      <c r="J5301" t="s">
        <v>24</v>
      </c>
      <c r="K5301" t="s">
        <v>145</v>
      </c>
      <c r="L5301" t="s">
        <v>3896</v>
      </c>
      <c r="M5301" s="2">
        <v>0</v>
      </c>
      <c r="N5301" s="3">
        <v>94</v>
      </c>
      <c r="O5301" s="3">
        <v>18</v>
      </c>
      <c r="P5301">
        <v>2</v>
      </c>
      <c r="Q5301" t="s">
        <v>7880</v>
      </c>
    </row>
    <row r="5302" spans="1:17" x14ac:dyDescent="0.25">
      <c r="A5302" t="s">
        <v>6154</v>
      </c>
      <c r="B5302" s="1">
        <v>41620</v>
      </c>
      <c r="C5302" t="s">
        <v>6155</v>
      </c>
      <c r="D5302" t="s">
        <v>119</v>
      </c>
      <c r="E5302" t="s">
        <v>120</v>
      </c>
      <c r="F5302" t="s">
        <v>3156</v>
      </c>
      <c r="G5302" t="s">
        <v>41</v>
      </c>
      <c r="H5302" t="s">
        <v>47</v>
      </c>
      <c r="I5302" t="s">
        <v>32</v>
      </c>
      <c r="J5302" t="s">
        <v>107</v>
      </c>
      <c r="K5302" t="s">
        <v>108</v>
      </c>
      <c r="L5302" t="s">
        <v>6156</v>
      </c>
      <c r="M5302" s="2">
        <v>0.5</v>
      </c>
      <c r="N5302" s="3">
        <v>176</v>
      </c>
      <c r="O5302" s="3">
        <v>-151</v>
      </c>
      <c r="P5302">
        <v>3</v>
      </c>
      <c r="Q5302" t="s">
        <v>7881</v>
      </c>
    </row>
    <row r="5303" spans="1:17" x14ac:dyDescent="0.25">
      <c r="A5303" t="s">
        <v>6157</v>
      </c>
      <c r="B5303" s="1">
        <v>41621</v>
      </c>
      <c r="C5303" t="s">
        <v>6158</v>
      </c>
      <c r="D5303" t="s">
        <v>119</v>
      </c>
      <c r="E5303" t="s">
        <v>120</v>
      </c>
      <c r="F5303" t="s">
        <v>4163</v>
      </c>
      <c r="G5303" t="s">
        <v>41</v>
      </c>
      <c r="H5303" t="s">
        <v>47</v>
      </c>
      <c r="I5303" t="s">
        <v>95</v>
      </c>
      <c r="J5303" t="s">
        <v>24</v>
      </c>
      <c r="K5303" t="s">
        <v>78</v>
      </c>
      <c r="L5303" t="s">
        <v>3371</v>
      </c>
      <c r="M5303" s="2">
        <v>0.5</v>
      </c>
      <c r="N5303" s="3">
        <v>74</v>
      </c>
      <c r="O5303" s="3">
        <v>-10</v>
      </c>
      <c r="P5303">
        <v>3</v>
      </c>
      <c r="Q5303" t="s">
        <v>7880</v>
      </c>
    </row>
    <row r="5304" spans="1:17" x14ac:dyDescent="0.25">
      <c r="A5304" t="s">
        <v>6157</v>
      </c>
      <c r="B5304" s="1">
        <v>41621</v>
      </c>
      <c r="C5304" t="s">
        <v>6158</v>
      </c>
      <c r="D5304" t="s">
        <v>119</v>
      </c>
      <c r="E5304" t="s">
        <v>120</v>
      </c>
      <c r="F5304" t="s">
        <v>4163</v>
      </c>
      <c r="G5304" t="s">
        <v>41</v>
      </c>
      <c r="H5304" t="s">
        <v>47</v>
      </c>
      <c r="I5304" t="s">
        <v>95</v>
      </c>
      <c r="J5304" t="s">
        <v>107</v>
      </c>
      <c r="K5304" t="s">
        <v>147</v>
      </c>
      <c r="L5304" t="s">
        <v>1553</v>
      </c>
      <c r="M5304" s="2">
        <v>0.5</v>
      </c>
      <c r="N5304" s="3">
        <v>588</v>
      </c>
      <c r="O5304" s="3">
        <v>-341</v>
      </c>
      <c r="P5304">
        <v>4</v>
      </c>
      <c r="Q5304" t="s">
        <v>7881</v>
      </c>
    </row>
    <row r="5305" spans="1:17" x14ac:dyDescent="0.25">
      <c r="A5305" t="s">
        <v>6159</v>
      </c>
      <c r="B5305" s="1">
        <v>41621</v>
      </c>
      <c r="C5305" t="s">
        <v>2872</v>
      </c>
      <c r="D5305" t="s">
        <v>81</v>
      </c>
      <c r="E5305" t="s">
        <v>82</v>
      </c>
      <c r="F5305" t="s">
        <v>82</v>
      </c>
      <c r="G5305" t="s">
        <v>41</v>
      </c>
      <c r="H5305" t="s">
        <v>47</v>
      </c>
      <c r="I5305" t="s">
        <v>32</v>
      </c>
      <c r="J5305" t="s">
        <v>24</v>
      </c>
      <c r="K5305" t="s">
        <v>43</v>
      </c>
      <c r="L5305" t="s">
        <v>253</v>
      </c>
      <c r="M5305" s="2">
        <v>0</v>
      </c>
      <c r="N5305" s="3">
        <v>157</v>
      </c>
      <c r="O5305" s="3">
        <v>41</v>
      </c>
      <c r="P5305">
        <v>6</v>
      </c>
      <c r="Q5305" t="s">
        <v>7880</v>
      </c>
    </row>
    <row r="5306" spans="1:17" x14ac:dyDescent="0.25">
      <c r="A5306" t="s">
        <v>6159</v>
      </c>
      <c r="B5306" s="1">
        <v>41621</v>
      </c>
      <c r="C5306" t="s">
        <v>2872</v>
      </c>
      <c r="D5306" t="s">
        <v>81</v>
      </c>
      <c r="E5306" t="s">
        <v>82</v>
      </c>
      <c r="F5306" t="s">
        <v>82</v>
      </c>
      <c r="G5306" t="s">
        <v>41</v>
      </c>
      <c r="H5306" t="s">
        <v>47</v>
      </c>
      <c r="I5306" t="s">
        <v>32</v>
      </c>
      <c r="J5306" t="s">
        <v>107</v>
      </c>
      <c r="K5306" t="s">
        <v>108</v>
      </c>
      <c r="L5306" t="s">
        <v>1391</v>
      </c>
      <c r="M5306" s="2">
        <v>0</v>
      </c>
      <c r="N5306" s="3">
        <v>417</v>
      </c>
      <c r="O5306" s="3">
        <v>175</v>
      </c>
      <c r="P5306">
        <v>5</v>
      </c>
      <c r="Q5306" t="s">
        <v>7881</v>
      </c>
    </row>
    <row r="5307" spans="1:17" x14ac:dyDescent="0.25">
      <c r="A5307" t="s">
        <v>6160</v>
      </c>
      <c r="B5307" s="1">
        <v>41621</v>
      </c>
      <c r="C5307" t="s">
        <v>3779</v>
      </c>
      <c r="D5307" t="s">
        <v>101</v>
      </c>
      <c r="E5307" t="s">
        <v>183</v>
      </c>
      <c r="F5307" t="s">
        <v>216</v>
      </c>
      <c r="G5307" t="s">
        <v>41</v>
      </c>
      <c r="H5307" t="s">
        <v>31</v>
      </c>
      <c r="I5307" t="s">
        <v>32</v>
      </c>
      <c r="J5307" t="s">
        <v>24</v>
      </c>
      <c r="K5307" t="s">
        <v>43</v>
      </c>
      <c r="L5307" t="s">
        <v>1605</v>
      </c>
      <c r="M5307" s="2">
        <v>0</v>
      </c>
      <c r="N5307" s="3">
        <v>30</v>
      </c>
      <c r="O5307" s="3">
        <v>15</v>
      </c>
      <c r="P5307">
        <v>3</v>
      </c>
      <c r="Q5307" t="s">
        <v>7881</v>
      </c>
    </row>
    <row r="5308" spans="1:17" x14ac:dyDescent="0.25">
      <c r="A5308" t="s">
        <v>6161</v>
      </c>
      <c r="B5308" s="1">
        <v>41621</v>
      </c>
      <c r="C5308" t="s">
        <v>1348</v>
      </c>
      <c r="D5308" t="s">
        <v>101</v>
      </c>
      <c r="E5308" t="s">
        <v>471</v>
      </c>
      <c r="F5308" t="s">
        <v>6162</v>
      </c>
      <c r="G5308" t="s">
        <v>41</v>
      </c>
      <c r="H5308" t="s">
        <v>31</v>
      </c>
      <c r="I5308" t="s">
        <v>32</v>
      </c>
      <c r="J5308" t="s">
        <v>34</v>
      </c>
      <c r="K5308" t="s">
        <v>35</v>
      </c>
      <c r="L5308" t="s">
        <v>1253</v>
      </c>
      <c r="M5308" s="2">
        <v>0.1</v>
      </c>
      <c r="N5308" s="3">
        <v>980</v>
      </c>
      <c r="O5308" s="3">
        <v>283</v>
      </c>
      <c r="P5308">
        <v>3</v>
      </c>
      <c r="Q5308" t="s">
        <v>7881</v>
      </c>
    </row>
    <row r="5309" spans="1:17" x14ac:dyDescent="0.25">
      <c r="A5309" t="s">
        <v>6163</v>
      </c>
      <c r="B5309" s="1">
        <v>41621</v>
      </c>
      <c r="C5309" t="s">
        <v>6164</v>
      </c>
      <c r="D5309" t="s">
        <v>28</v>
      </c>
      <c r="E5309" t="s">
        <v>29</v>
      </c>
      <c r="F5309" t="s">
        <v>1430</v>
      </c>
      <c r="G5309" t="s">
        <v>20</v>
      </c>
      <c r="H5309" t="s">
        <v>31</v>
      </c>
      <c r="I5309" t="s">
        <v>32</v>
      </c>
      <c r="J5309" t="s">
        <v>34</v>
      </c>
      <c r="K5309" t="s">
        <v>35</v>
      </c>
      <c r="L5309" t="s">
        <v>3762</v>
      </c>
      <c r="M5309" s="2">
        <v>0</v>
      </c>
      <c r="N5309" s="3">
        <v>776</v>
      </c>
      <c r="O5309" s="3">
        <v>186</v>
      </c>
      <c r="P5309">
        <v>4</v>
      </c>
      <c r="Q5309" t="s">
        <v>7881</v>
      </c>
    </row>
    <row r="5310" spans="1:17" x14ac:dyDescent="0.25">
      <c r="A5310" t="s">
        <v>6165</v>
      </c>
      <c r="B5310" s="1">
        <v>41621</v>
      </c>
      <c r="C5310" t="s">
        <v>1152</v>
      </c>
      <c r="D5310" t="s">
        <v>101</v>
      </c>
      <c r="E5310" t="s">
        <v>183</v>
      </c>
      <c r="F5310" t="s">
        <v>844</v>
      </c>
      <c r="G5310" t="s">
        <v>41</v>
      </c>
      <c r="H5310" t="s">
        <v>21</v>
      </c>
      <c r="I5310" t="s">
        <v>32</v>
      </c>
      <c r="J5310" t="s">
        <v>24</v>
      </c>
      <c r="K5310" t="s">
        <v>145</v>
      </c>
      <c r="L5310" t="s">
        <v>4944</v>
      </c>
      <c r="M5310" s="2">
        <v>0</v>
      </c>
      <c r="N5310" s="3">
        <v>75</v>
      </c>
      <c r="O5310" s="3">
        <v>5</v>
      </c>
      <c r="P5310">
        <v>2</v>
      </c>
      <c r="Q5310" t="s">
        <v>7881</v>
      </c>
    </row>
    <row r="5311" spans="1:17" x14ac:dyDescent="0.25">
      <c r="A5311" t="s">
        <v>6166</v>
      </c>
      <c r="B5311" s="1">
        <v>41621</v>
      </c>
      <c r="C5311" t="s">
        <v>2614</v>
      </c>
      <c r="D5311" t="s">
        <v>86</v>
      </c>
      <c r="E5311" t="s">
        <v>226</v>
      </c>
      <c r="F5311" t="s">
        <v>6167</v>
      </c>
      <c r="G5311" t="s">
        <v>76</v>
      </c>
      <c r="H5311" t="s">
        <v>21</v>
      </c>
      <c r="I5311" t="s">
        <v>32</v>
      </c>
      <c r="J5311" t="s">
        <v>24</v>
      </c>
      <c r="K5311" t="s">
        <v>50</v>
      </c>
      <c r="L5311" t="s">
        <v>3571</v>
      </c>
      <c r="M5311" s="2">
        <v>0.1</v>
      </c>
      <c r="N5311" s="3">
        <v>74</v>
      </c>
      <c r="O5311" s="3">
        <v>12</v>
      </c>
      <c r="P5311">
        <v>5</v>
      </c>
      <c r="Q5311" t="s">
        <v>7881</v>
      </c>
    </row>
    <row r="5312" spans="1:17" x14ac:dyDescent="0.25">
      <c r="A5312" t="s">
        <v>6168</v>
      </c>
      <c r="B5312" s="1">
        <v>41622</v>
      </c>
      <c r="C5312" t="s">
        <v>438</v>
      </c>
      <c r="D5312" t="s">
        <v>28</v>
      </c>
      <c r="E5312" t="s">
        <v>29</v>
      </c>
      <c r="F5312" t="s">
        <v>1962</v>
      </c>
      <c r="G5312" t="s">
        <v>20</v>
      </c>
      <c r="H5312" t="s">
        <v>21</v>
      </c>
      <c r="I5312" t="s">
        <v>22</v>
      </c>
      <c r="J5312" t="s">
        <v>34</v>
      </c>
      <c r="K5312" t="s">
        <v>97</v>
      </c>
      <c r="L5312" t="s">
        <v>634</v>
      </c>
      <c r="M5312" s="2">
        <v>0</v>
      </c>
      <c r="N5312" s="3">
        <v>810</v>
      </c>
      <c r="O5312" s="3">
        <v>24</v>
      </c>
      <c r="P5312">
        <v>5</v>
      </c>
      <c r="Q5312" t="s">
        <v>7881</v>
      </c>
    </row>
    <row r="5313" spans="1:17" x14ac:dyDescent="0.25">
      <c r="A5313" t="s">
        <v>6168</v>
      </c>
      <c r="B5313" s="1">
        <v>41622</v>
      </c>
      <c r="C5313" t="s">
        <v>438</v>
      </c>
      <c r="D5313" t="s">
        <v>28</v>
      </c>
      <c r="E5313" t="s">
        <v>29</v>
      </c>
      <c r="F5313" t="s">
        <v>1962</v>
      </c>
      <c r="G5313" t="s">
        <v>20</v>
      </c>
      <c r="H5313" t="s">
        <v>21</v>
      </c>
      <c r="I5313" t="s">
        <v>22</v>
      </c>
      <c r="J5313" t="s">
        <v>24</v>
      </c>
      <c r="K5313" t="s">
        <v>78</v>
      </c>
      <c r="L5313" t="s">
        <v>1568</v>
      </c>
      <c r="M5313" s="2">
        <v>0</v>
      </c>
      <c r="N5313" s="3">
        <v>34</v>
      </c>
      <c r="O5313" s="3">
        <v>14</v>
      </c>
      <c r="P5313">
        <v>6</v>
      </c>
      <c r="Q5313" t="s">
        <v>7880</v>
      </c>
    </row>
    <row r="5314" spans="1:17" x14ac:dyDescent="0.25">
      <c r="A5314" t="s">
        <v>6168</v>
      </c>
      <c r="B5314" s="1">
        <v>41622</v>
      </c>
      <c r="C5314" t="s">
        <v>438</v>
      </c>
      <c r="D5314" t="s">
        <v>28</v>
      </c>
      <c r="E5314" t="s">
        <v>29</v>
      </c>
      <c r="F5314" t="s">
        <v>1962</v>
      </c>
      <c r="G5314" t="s">
        <v>20</v>
      </c>
      <c r="H5314" t="s">
        <v>21</v>
      </c>
      <c r="I5314" t="s">
        <v>22</v>
      </c>
      <c r="J5314" t="s">
        <v>107</v>
      </c>
      <c r="K5314" t="s">
        <v>186</v>
      </c>
      <c r="L5314" t="s">
        <v>5538</v>
      </c>
      <c r="M5314" s="2">
        <v>0</v>
      </c>
      <c r="N5314" s="3">
        <v>572</v>
      </c>
      <c r="O5314" s="3">
        <v>34</v>
      </c>
      <c r="P5314">
        <v>7</v>
      </c>
      <c r="Q5314" t="s">
        <v>7881</v>
      </c>
    </row>
    <row r="5315" spans="1:17" x14ac:dyDescent="0.25">
      <c r="A5315" t="s">
        <v>6169</v>
      </c>
      <c r="B5315" s="1">
        <v>41622</v>
      </c>
      <c r="C5315" t="s">
        <v>1348</v>
      </c>
      <c r="D5315" t="s">
        <v>101</v>
      </c>
      <c r="E5315" t="s">
        <v>102</v>
      </c>
      <c r="F5315" t="s">
        <v>355</v>
      </c>
      <c r="G5315" t="s">
        <v>41</v>
      </c>
      <c r="H5315" t="s">
        <v>31</v>
      </c>
      <c r="I5315" t="s">
        <v>32</v>
      </c>
      <c r="J5315" t="s">
        <v>34</v>
      </c>
      <c r="K5315" t="s">
        <v>218</v>
      </c>
      <c r="L5315" t="s">
        <v>852</v>
      </c>
      <c r="M5315" s="2">
        <v>0.5</v>
      </c>
      <c r="N5315" s="3">
        <v>33</v>
      </c>
      <c r="O5315" s="3">
        <v>-31</v>
      </c>
      <c r="P5315">
        <v>3</v>
      </c>
      <c r="Q5315" t="s">
        <v>7881</v>
      </c>
    </row>
    <row r="5316" spans="1:17" x14ac:dyDescent="0.25">
      <c r="A5316" t="s">
        <v>6170</v>
      </c>
      <c r="B5316" s="1">
        <v>41624</v>
      </c>
      <c r="C5316" t="s">
        <v>2051</v>
      </c>
      <c r="D5316" t="s">
        <v>119</v>
      </c>
      <c r="E5316" t="s">
        <v>120</v>
      </c>
      <c r="F5316" t="s">
        <v>121</v>
      </c>
      <c r="G5316" t="s">
        <v>41</v>
      </c>
      <c r="H5316" t="s">
        <v>47</v>
      </c>
      <c r="I5316" t="s">
        <v>95</v>
      </c>
      <c r="J5316" t="s">
        <v>24</v>
      </c>
      <c r="K5316" t="s">
        <v>91</v>
      </c>
      <c r="L5316" t="s">
        <v>6171</v>
      </c>
      <c r="M5316" s="2">
        <v>0.5</v>
      </c>
      <c r="N5316" s="3">
        <v>28</v>
      </c>
      <c r="O5316" s="3">
        <v>-8</v>
      </c>
      <c r="P5316">
        <v>6</v>
      </c>
      <c r="Q5316" t="s">
        <v>7880</v>
      </c>
    </row>
    <row r="5317" spans="1:17" x14ac:dyDescent="0.25">
      <c r="A5317" t="s">
        <v>6172</v>
      </c>
      <c r="B5317" s="1">
        <v>41624</v>
      </c>
      <c r="C5317" t="s">
        <v>630</v>
      </c>
      <c r="D5317" t="s">
        <v>119</v>
      </c>
      <c r="E5317" t="s">
        <v>730</v>
      </c>
      <c r="F5317" t="s">
        <v>805</v>
      </c>
      <c r="G5317" t="s">
        <v>41</v>
      </c>
      <c r="H5317" t="s">
        <v>21</v>
      </c>
      <c r="I5317" t="s">
        <v>54</v>
      </c>
      <c r="J5317" t="s">
        <v>24</v>
      </c>
      <c r="K5317" t="s">
        <v>25</v>
      </c>
      <c r="L5317" t="s">
        <v>2273</v>
      </c>
      <c r="M5317" s="2">
        <v>0.5</v>
      </c>
      <c r="N5317" s="3">
        <v>75</v>
      </c>
      <c r="O5317" s="3">
        <v>-6</v>
      </c>
      <c r="P5317">
        <v>9</v>
      </c>
      <c r="Q5317" t="s">
        <v>7880</v>
      </c>
    </row>
    <row r="5318" spans="1:17" x14ac:dyDescent="0.25">
      <c r="A5318" t="s">
        <v>6173</v>
      </c>
      <c r="B5318" s="1">
        <v>41624</v>
      </c>
      <c r="C5318" t="s">
        <v>4073</v>
      </c>
      <c r="D5318" t="s">
        <v>38</v>
      </c>
      <c r="E5318" t="s">
        <v>304</v>
      </c>
      <c r="F5318" t="s">
        <v>523</v>
      </c>
      <c r="G5318" t="s">
        <v>41</v>
      </c>
      <c r="H5318" t="s">
        <v>31</v>
      </c>
      <c r="I5318" t="s">
        <v>22</v>
      </c>
      <c r="J5318" t="s">
        <v>24</v>
      </c>
      <c r="K5318" t="s">
        <v>43</v>
      </c>
      <c r="L5318" t="s">
        <v>253</v>
      </c>
      <c r="M5318" s="2">
        <v>0</v>
      </c>
      <c r="N5318" s="3">
        <v>116</v>
      </c>
      <c r="O5318" s="3">
        <v>13</v>
      </c>
      <c r="P5318">
        <v>4</v>
      </c>
      <c r="Q5318" t="s">
        <v>7881</v>
      </c>
    </row>
    <row r="5319" spans="1:17" x14ac:dyDescent="0.25">
      <c r="A5319" t="s">
        <v>6174</v>
      </c>
      <c r="B5319" s="1">
        <v>41624</v>
      </c>
      <c r="C5319" t="s">
        <v>66</v>
      </c>
      <c r="D5319" t="s">
        <v>101</v>
      </c>
      <c r="E5319" t="s">
        <v>454</v>
      </c>
      <c r="F5319" t="s">
        <v>454</v>
      </c>
      <c r="G5319" t="s">
        <v>41</v>
      </c>
      <c r="H5319" t="s">
        <v>31</v>
      </c>
      <c r="I5319" t="s">
        <v>54</v>
      </c>
      <c r="J5319" t="s">
        <v>24</v>
      </c>
      <c r="K5319" t="s">
        <v>43</v>
      </c>
      <c r="L5319" t="s">
        <v>277</v>
      </c>
      <c r="M5319" s="2">
        <v>0.1</v>
      </c>
      <c r="N5319" s="3">
        <v>307</v>
      </c>
      <c r="O5319" s="3">
        <v>-31</v>
      </c>
      <c r="P5319">
        <v>6</v>
      </c>
      <c r="Q5319" t="s">
        <v>7880</v>
      </c>
    </row>
    <row r="5320" spans="1:17" x14ac:dyDescent="0.25">
      <c r="A5320" t="s">
        <v>6174</v>
      </c>
      <c r="B5320" s="1">
        <v>41624</v>
      </c>
      <c r="C5320" t="s">
        <v>66</v>
      </c>
      <c r="D5320" t="s">
        <v>101</v>
      </c>
      <c r="E5320" t="s">
        <v>454</v>
      </c>
      <c r="F5320" t="s">
        <v>454</v>
      </c>
      <c r="G5320" t="s">
        <v>41</v>
      </c>
      <c r="H5320" t="s">
        <v>31</v>
      </c>
      <c r="I5320" t="s">
        <v>54</v>
      </c>
      <c r="J5320" t="s">
        <v>24</v>
      </c>
      <c r="K5320" t="s">
        <v>25</v>
      </c>
      <c r="L5320" t="s">
        <v>1113</v>
      </c>
      <c r="M5320" s="2">
        <v>0.1</v>
      </c>
      <c r="N5320" s="3">
        <v>77</v>
      </c>
      <c r="O5320" s="3">
        <v>27</v>
      </c>
      <c r="P5320">
        <v>3</v>
      </c>
      <c r="Q5320" t="s">
        <v>7881</v>
      </c>
    </row>
    <row r="5321" spans="1:17" x14ac:dyDescent="0.25">
      <c r="A5321" t="s">
        <v>6174</v>
      </c>
      <c r="B5321" s="1">
        <v>41624</v>
      </c>
      <c r="C5321" t="s">
        <v>66</v>
      </c>
      <c r="D5321" t="s">
        <v>101</v>
      </c>
      <c r="E5321" t="s">
        <v>454</v>
      </c>
      <c r="F5321" t="s">
        <v>454</v>
      </c>
      <c r="G5321" t="s">
        <v>41</v>
      </c>
      <c r="H5321" t="s">
        <v>31</v>
      </c>
      <c r="I5321" t="s">
        <v>54</v>
      </c>
      <c r="J5321" t="s">
        <v>107</v>
      </c>
      <c r="K5321" t="s">
        <v>186</v>
      </c>
      <c r="L5321" t="s">
        <v>1270</v>
      </c>
      <c r="M5321" s="2">
        <v>0.1</v>
      </c>
      <c r="N5321" s="3">
        <v>364</v>
      </c>
      <c r="O5321" s="3">
        <v>-32</v>
      </c>
      <c r="P5321">
        <v>4</v>
      </c>
      <c r="Q5321" t="s">
        <v>7880</v>
      </c>
    </row>
    <row r="5322" spans="1:17" x14ac:dyDescent="0.25">
      <c r="A5322" t="s">
        <v>6175</v>
      </c>
      <c r="B5322" s="1">
        <v>41624</v>
      </c>
      <c r="C5322" t="s">
        <v>1079</v>
      </c>
      <c r="D5322" t="s">
        <v>101</v>
      </c>
      <c r="E5322" t="s">
        <v>102</v>
      </c>
      <c r="F5322" t="s">
        <v>2256</v>
      </c>
      <c r="G5322" t="s">
        <v>41</v>
      </c>
      <c r="H5322" t="s">
        <v>31</v>
      </c>
      <c r="I5322" t="s">
        <v>22</v>
      </c>
      <c r="J5322" t="s">
        <v>24</v>
      </c>
      <c r="K5322" t="s">
        <v>63</v>
      </c>
      <c r="L5322" t="s">
        <v>3281</v>
      </c>
      <c r="M5322" s="2">
        <v>0</v>
      </c>
      <c r="N5322" s="3">
        <v>56</v>
      </c>
      <c r="O5322" s="3">
        <v>20</v>
      </c>
      <c r="P5322">
        <v>4</v>
      </c>
      <c r="Q5322" t="s">
        <v>7880</v>
      </c>
    </row>
    <row r="5323" spans="1:17" x14ac:dyDescent="0.25">
      <c r="A5323" t="s">
        <v>6176</v>
      </c>
      <c r="B5323" s="1">
        <v>41624</v>
      </c>
      <c r="C5323" t="s">
        <v>2837</v>
      </c>
      <c r="D5323" t="s">
        <v>38</v>
      </c>
      <c r="E5323" t="s">
        <v>495</v>
      </c>
      <c r="F5323" t="s">
        <v>4973</v>
      </c>
      <c r="G5323" t="s">
        <v>41</v>
      </c>
      <c r="H5323" t="s">
        <v>21</v>
      </c>
      <c r="I5323" t="s">
        <v>32</v>
      </c>
      <c r="J5323" t="s">
        <v>24</v>
      </c>
      <c r="K5323" t="s">
        <v>169</v>
      </c>
      <c r="L5323" t="s">
        <v>3668</v>
      </c>
      <c r="M5323" s="2">
        <v>0</v>
      </c>
      <c r="N5323" s="3">
        <v>15</v>
      </c>
      <c r="O5323" s="3">
        <v>2</v>
      </c>
      <c r="P5323">
        <v>1</v>
      </c>
      <c r="Q5323" t="s">
        <v>7880</v>
      </c>
    </row>
    <row r="5324" spans="1:17" x14ac:dyDescent="0.25">
      <c r="A5324" t="s">
        <v>6176</v>
      </c>
      <c r="B5324" s="1">
        <v>41624</v>
      </c>
      <c r="C5324" t="s">
        <v>2837</v>
      </c>
      <c r="D5324" t="s">
        <v>38</v>
      </c>
      <c r="E5324" t="s">
        <v>495</v>
      </c>
      <c r="F5324" t="s">
        <v>4973</v>
      </c>
      <c r="G5324" t="s">
        <v>41</v>
      </c>
      <c r="H5324" t="s">
        <v>21</v>
      </c>
      <c r="I5324" t="s">
        <v>32</v>
      </c>
      <c r="J5324" t="s">
        <v>24</v>
      </c>
      <c r="K5324" t="s">
        <v>50</v>
      </c>
      <c r="L5324" t="s">
        <v>441</v>
      </c>
      <c r="M5324" s="2">
        <v>0.1</v>
      </c>
      <c r="N5324" s="3">
        <v>154</v>
      </c>
      <c r="O5324" s="3">
        <v>53</v>
      </c>
      <c r="P5324">
        <v>3</v>
      </c>
      <c r="Q5324" t="s">
        <v>7881</v>
      </c>
    </row>
    <row r="5325" spans="1:17" x14ac:dyDescent="0.25">
      <c r="A5325" t="s">
        <v>6177</v>
      </c>
      <c r="B5325" s="1">
        <v>41624</v>
      </c>
      <c r="C5325" t="s">
        <v>505</v>
      </c>
      <c r="D5325" t="s">
        <v>28</v>
      </c>
      <c r="E5325" t="s">
        <v>29</v>
      </c>
      <c r="F5325" t="s">
        <v>6178</v>
      </c>
      <c r="G5325" t="s">
        <v>20</v>
      </c>
      <c r="H5325" t="s">
        <v>47</v>
      </c>
      <c r="I5325" t="s">
        <v>32</v>
      </c>
      <c r="J5325" t="s">
        <v>24</v>
      </c>
      <c r="K5325" t="s">
        <v>25</v>
      </c>
      <c r="L5325" t="s">
        <v>3914</v>
      </c>
      <c r="M5325" s="2">
        <v>0</v>
      </c>
      <c r="N5325" s="3">
        <v>54</v>
      </c>
      <c r="O5325" s="3">
        <v>11</v>
      </c>
      <c r="P5325">
        <v>3</v>
      </c>
      <c r="Q5325" t="s">
        <v>7880</v>
      </c>
    </row>
    <row r="5326" spans="1:17" x14ac:dyDescent="0.25">
      <c r="A5326" t="s">
        <v>6179</v>
      </c>
      <c r="B5326" s="1">
        <v>41625</v>
      </c>
      <c r="C5326" t="s">
        <v>3486</v>
      </c>
      <c r="D5326" t="s">
        <v>86</v>
      </c>
      <c r="E5326" t="s">
        <v>226</v>
      </c>
      <c r="F5326" t="s">
        <v>226</v>
      </c>
      <c r="G5326" t="s">
        <v>76</v>
      </c>
      <c r="H5326" t="s">
        <v>47</v>
      </c>
      <c r="I5326" t="s">
        <v>95</v>
      </c>
      <c r="J5326" t="s">
        <v>24</v>
      </c>
      <c r="K5326" t="s">
        <v>141</v>
      </c>
      <c r="L5326" t="s">
        <v>3582</v>
      </c>
      <c r="M5326" s="2">
        <v>0</v>
      </c>
      <c r="N5326" s="3">
        <v>2712</v>
      </c>
      <c r="O5326" s="3">
        <v>1220</v>
      </c>
      <c r="P5326">
        <v>5</v>
      </c>
      <c r="Q5326" t="s">
        <v>7880</v>
      </c>
    </row>
    <row r="5327" spans="1:17" x14ac:dyDescent="0.25">
      <c r="A5327" t="s">
        <v>6180</v>
      </c>
      <c r="B5327" s="1">
        <v>41625</v>
      </c>
      <c r="C5327" t="s">
        <v>675</v>
      </c>
      <c r="D5327" t="s">
        <v>101</v>
      </c>
      <c r="E5327" t="s">
        <v>454</v>
      </c>
      <c r="F5327" t="s">
        <v>454</v>
      </c>
      <c r="G5327" t="s">
        <v>41</v>
      </c>
      <c r="H5327" t="s">
        <v>31</v>
      </c>
      <c r="I5327" t="s">
        <v>22</v>
      </c>
      <c r="J5327" t="s">
        <v>34</v>
      </c>
      <c r="K5327" t="s">
        <v>218</v>
      </c>
      <c r="L5327" t="s">
        <v>6181</v>
      </c>
      <c r="M5327" s="2">
        <v>0.1</v>
      </c>
      <c r="N5327" s="3">
        <v>204</v>
      </c>
      <c r="O5327" s="3">
        <v>48</v>
      </c>
      <c r="P5327">
        <v>9</v>
      </c>
      <c r="Q5327" t="s">
        <v>7881</v>
      </c>
    </row>
    <row r="5328" spans="1:17" x14ac:dyDescent="0.25">
      <c r="A5328" t="s">
        <v>6182</v>
      </c>
      <c r="B5328" s="1">
        <v>41625</v>
      </c>
      <c r="C5328" t="s">
        <v>1857</v>
      </c>
      <c r="D5328" t="s">
        <v>101</v>
      </c>
      <c r="E5328" t="s">
        <v>291</v>
      </c>
      <c r="F5328" t="s">
        <v>2638</v>
      </c>
      <c r="G5328" t="s">
        <v>41</v>
      </c>
      <c r="H5328" t="s">
        <v>47</v>
      </c>
      <c r="I5328" t="s">
        <v>22</v>
      </c>
      <c r="J5328" t="s">
        <v>107</v>
      </c>
      <c r="K5328" t="s">
        <v>186</v>
      </c>
      <c r="L5328" t="s">
        <v>5270</v>
      </c>
      <c r="M5328" s="2">
        <v>0</v>
      </c>
      <c r="N5328" s="3">
        <v>39</v>
      </c>
      <c r="O5328" s="3">
        <v>7</v>
      </c>
      <c r="P5328">
        <v>1</v>
      </c>
      <c r="Q5328" t="s">
        <v>7880</v>
      </c>
    </row>
    <row r="5329" spans="1:17" x14ac:dyDescent="0.25">
      <c r="A5329" t="s">
        <v>6183</v>
      </c>
      <c r="B5329" s="1">
        <v>41625</v>
      </c>
      <c r="C5329" t="s">
        <v>1304</v>
      </c>
      <c r="D5329" t="s">
        <v>189</v>
      </c>
      <c r="E5329" t="s">
        <v>4631</v>
      </c>
      <c r="F5329" t="s">
        <v>6184</v>
      </c>
      <c r="G5329" t="s">
        <v>41</v>
      </c>
      <c r="H5329" t="s">
        <v>31</v>
      </c>
      <c r="I5329" t="s">
        <v>32</v>
      </c>
      <c r="J5329" t="s">
        <v>107</v>
      </c>
      <c r="K5329" t="s">
        <v>147</v>
      </c>
      <c r="L5329" t="s">
        <v>4618</v>
      </c>
      <c r="M5329" s="2">
        <v>0</v>
      </c>
      <c r="N5329" s="3">
        <v>382</v>
      </c>
      <c r="O5329" s="3">
        <v>92</v>
      </c>
      <c r="P5329">
        <v>2</v>
      </c>
      <c r="Q5329" t="s">
        <v>7881</v>
      </c>
    </row>
    <row r="5330" spans="1:17" x14ac:dyDescent="0.25">
      <c r="A5330" t="s">
        <v>6185</v>
      </c>
      <c r="B5330" s="1">
        <v>41625</v>
      </c>
      <c r="C5330" t="s">
        <v>2302</v>
      </c>
      <c r="D5330" t="s">
        <v>38</v>
      </c>
      <c r="E5330" t="s">
        <v>178</v>
      </c>
      <c r="F5330" t="s">
        <v>6186</v>
      </c>
      <c r="G5330" t="s">
        <v>41</v>
      </c>
      <c r="H5330" t="s">
        <v>31</v>
      </c>
      <c r="I5330" t="s">
        <v>32</v>
      </c>
      <c r="J5330" t="s">
        <v>24</v>
      </c>
      <c r="K5330" t="s">
        <v>78</v>
      </c>
      <c r="L5330" t="s">
        <v>4149</v>
      </c>
      <c r="M5330" s="2">
        <v>0</v>
      </c>
      <c r="N5330" s="3">
        <v>303</v>
      </c>
      <c r="O5330" s="3">
        <v>33</v>
      </c>
      <c r="P5330">
        <v>6</v>
      </c>
      <c r="Q5330" t="s">
        <v>7881</v>
      </c>
    </row>
    <row r="5331" spans="1:17" x14ac:dyDescent="0.25">
      <c r="A5331" t="s">
        <v>6187</v>
      </c>
      <c r="B5331" s="1">
        <v>41625</v>
      </c>
      <c r="C5331" t="s">
        <v>1545</v>
      </c>
      <c r="D5331" t="s">
        <v>101</v>
      </c>
      <c r="E5331" t="s">
        <v>291</v>
      </c>
      <c r="F5331" t="s">
        <v>596</v>
      </c>
      <c r="G5331" t="s">
        <v>41</v>
      </c>
      <c r="H5331" t="s">
        <v>21</v>
      </c>
      <c r="I5331" t="s">
        <v>22</v>
      </c>
      <c r="J5331" t="s">
        <v>24</v>
      </c>
      <c r="K5331" t="s">
        <v>50</v>
      </c>
      <c r="L5331" t="s">
        <v>322</v>
      </c>
      <c r="M5331" s="2">
        <v>0.1</v>
      </c>
      <c r="N5331" s="3">
        <v>104</v>
      </c>
      <c r="O5331" s="3">
        <v>-5</v>
      </c>
      <c r="P5331">
        <v>7</v>
      </c>
      <c r="Q5331" t="s">
        <v>7881</v>
      </c>
    </row>
    <row r="5332" spans="1:17" x14ac:dyDescent="0.25">
      <c r="A5332" t="s">
        <v>6185</v>
      </c>
      <c r="B5332" s="1">
        <v>41625</v>
      </c>
      <c r="C5332" t="s">
        <v>2302</v>
      </c>
      <c r="D5332" t="s">
        <v>38</v>
      </c>
      <c r="E5332" t="s">
        <v>178</v>
      </c>
      <c r="F5332" t="s">
        <v>6186</v>
      </c>
      <c r="G5332" t="s">
        <v>41</v>
      </c>
      <c r="H5332" t="s">
        <v>31</v>
      </c>
      <c r="I5332" t="s">
        <v>32</v>
      </c>
      <c r="J5332" t="s">
        <v>107</v>
      </c>
      <c r="K5332" t="s">
        <v>147</v>
      </c>
      <c r="L5332" t="s">
        <v>5184</v>
      </c>
      <c r="M5332" s="2">
        <v>0.15</v>
      </c>
      <c r="N5332" s="3">
        <v>612</v>
      </c>
      <c r="O5332" s="3">
        <v>187</v>
      </c>
      <c r="P5332">
        <v>2</v>
      </c>
      <c r="Q5332" t="s">
        <v>7881</v>
      </c>
    </row>
    <row r="5333" spans="1:17" x14ac:dyDescent="0.25">
      <c r="A5333" t="s">
        <v>6188</v>
      </c>
      <c r="B5333" s="1">
        <v>41626</v>
      </c>
      <c r="C5333" t="s">
        <v>5132</v>
      </c>
      <c r="D5333" t="s">
        <v>101</v>
      </c>
      <c r="E5333" t="s">
        <v>580</v>
      </c>
      <c r="F5333" t="s">
        <v>2472</v>
      </c>
      <c r="G5333" t="s">
        <v>41</v>
      </c>
      <c r="H5333" t="s">
        <v>31</v>
      </c>
      <c r="I5333" t="s">
        <v>22</v>
      </c>
      <c r="J5333" t="s">
        <v>107</v>
      </c>
      <c r="K5333" t="s">
        <v>108</v>
      </c>
      <c r="L5333" t="s">
        <v>3972</v>
      </c>
      <c r="M5333" s="2">
        <v>0</v>
      </c>
      <c r="N5333" s="3">
        <v>534</v>
      </c>
      <c r="O5333" s="3">
        <v>5</v>
      </c>
      <c r="P5333">
        <v>2</v>
      </c>
      <c r="Q5333" t="s">
        <v>7881</v>
      </c>
    </row>
    <row r="5334" spans="1:17" x14ac:dyDescent="0.25">
      <c r="A5334" t="s">
        <v>6189</v>
      </c>
      <c r="B5334" s="1">
        <v>41626</v>
      </c>
      <c r="C5334" t="s">
        <v>4791</v>
      </c>
      <c r="D5334" t="s">
        <v>28</v>
      </c>
      <c r="E5334" t="s">
        <v>664</v>
      </c>
      <c r="F5334" t="s">
        <v>665</v>
      </c>
      <c r="G5334" t="s">
        <v>20</v>
      </c>
      <c r="H5334" t="s">
        <v>31</v>
      </c>
      <c r="I5334" t="s">
        <v>32</v>
      </c>
      <c r="J5334" t="s">
        <v>34</v>
      </c>
      <c r="K5334" t="s">
        <v>35</v>
      </c>
      <c r="L5334" t="s">
        <v>4768</v>
      </c>
      <c r="M5334" s="2">
        <v>0</v>
      </c>
      <c r="N5334" s="3">
        <v>435</v>
      </c>
      <c r="O5334" s="3">
        <v>104</v>
      </c>
      <c r="P5334">
        <v>3</v>
      </c>
      <c r="Q5334" t="s">
        <v>7880</v>
      </c>
    </row>
    <row r="5335" spans="1:17" x14ac:dyDescent="0.25">
      <c r="A5335" t="s">
        <v>6189</v>
      </c>
      <c r="B5335" s="1">
        <v>41626</v>
      </c>
      <c r="C5335" t="s">
        <v>4791</v>
      </c>
      <c r="D5335" t="s">
        <v>28</v>
      </c>
      <c r="E5335" t="s">
        <v>664</v>
      </c>
      <c r="F5335" t="s">
        <v>665</v>
      </c>
      <c r="G5335" t="s">
        <v>20</v>
      </c>
      <c r="H5335" t="s">
        <v>31</v>
      </c>
      <c r="I5335" t="s">
        <v>32</v>
      </c>
      <c r="J5335" t="s">
        <v>24</v>
      </c>
      <c r="K5335" t="s">
        <v>43</v>
      </c>
      <c r="L5335" t="s">
        <v>2033</v>
      </c>
      <c r="M5335" s="2">
        <v>0</v>
      </c>
      <c r="N5335" s="3">
        <v>110</v>
      </c>
      <c r="O5335" s="3">
        <v>38</v>
      </c>
      <c r="P5335">
        <v>2</v>
      </c>
      <c r="Q5335" t="s">
        <v>7880</v>
      </c>
    </row>
    <row r="5336" spans="1:17" x14ac:dyDescent="0.25">
      <c r="A5336" t="s">
        <v>6189</v>
      </c>
      <c r="B5336" s="1">
        <v>41626</v>
      </c>
      <c r="C5336" t="s">
        <v>4791</v>
      </c>
      <c r="D5336" t="s">
        <v>28</v>
      </c>
      <c r="E5336" t="s">
        <v>664</v>
      </c>
      <c r="F5336" t="s">
        <v>665</v>
      </c>
      <c r="G5336" t="s">
        <v>20</v>
      </c>
      <c r="H5336" t="s">
        <v>31</v>
      </c>
      <c r="I5336" t="s">
        <v>32</v>
      </c>
      <c r="J5336" t="s">
        <v>24</v>
      </c>
      <c r="K5336" t="s">
        <v>43</v>
      </c>
      <c r="L5336" t="s">
        <v>2105</v>
      </c>
      <c r="M5336" s="2">
        <v>0</v>
      </c>
      <c r="N5336" s="3">
        <v>112</v>
      </c>
      <c r="O5336" s="3">
        <v>0</v>
      </c>
      <c r="P5336">
        <v>5</v>
      </c>
      <c r="Q5336" t="s">
        <v>7880</v>
      </c>
    </row>
    <row r="5337" spans="1:17" x14ac:dyDescent="0.25">
      <c r="A5337" t="s">
        <v>6189</v>
      </c>
      <c r="B5337" s="1">
        <v>41626</v>
      </c>
      <c r="C5337" t="s">
        <v>4791</v>
      </c>
      <c r="D5337" t="s">
        <v>28</v>
      </c>
      <c r="E5337" t="s">
        <v>664</v>
      </c>
      <c r="F5337" t="s">
        <v>665</v>
      </c>
      <c r="G5337" t="s">
        <v>20</v>
      </c>
      <c r="H5337" t="s">
        <v>31</v>
      </c>
      <c r="I5337" t="s">
        <v>32</v>
      </c>
      <c r="J5337" t="s">
        <v>24</v>
      </c>
      <c r="K5337" t="s">
        <v>63</v>
      </c>
      <c r="L5337" t="s">
        <v>2909</v>
      </c>
      <c r="M5337" s="2">
        <v>0</v>
      </c>
      <c r="N5337" s="3">
        <v>78</v>
      </c>
      <c r="O5337" s="3">
        <v>31</v>
      </c>
      <c r="P5337">
        <v>4</v>
      </c>
      <c r="Q5337" t="s">
        <v>7881</v>
      </c>
    </row>
    <row r="5338" spans="1:17" x14ac:dyDescent="0.25">
      <c r="A5338" t="s">
        <v>6189</v>
      </c>
      <c r="B5338" s="1">
        <v>41626</v>
      </c>
      <c r="C5338" t="s">
        <v>4791</v>
      </c>
      <c r="D5338" t="s">
        <v>28</v>
      </c>
      <c r="E5338" t="s">
        <v>664</v>
      </c>
      <c r="F5338" t="s">
        <v>665</v>
      </c>
      <c r="G5338" t="s">
        <v>20</v>
      </c>
      <c r="H5338" t="s">
        <v>31</v>
      </c>
      <c r="I5338" t="s">
        <v>32</v>
      </c>
      <c r="J5338" t="s">
        <v>24</v>
      </c>
      <c r="K5338" t="s">
        <v>50</v>
      </c>
      <c r="L5338" t="s">
        <v>784</v>
      </c>
      <c r="M5338" s="2">
        <v>0</v>
      </c>
      <c r="N5338" s="3">
        <v>132</v>
      </c>
      <c r="O5338" s="3">
        <v>54</v>
      </c>
      <c r="P5338">
        <v>5</v>
      </c>
      <c r="Q5338" t="s">
        <v>7881</v>
      </c>
    </row>
    <row r="5339" spans="1:17" x14ac:dyDescent="0.25">
      <c r="A5339" t="s">
        <v>6190</v>
      </c>
      <c r="B5339" s="1">
        <v>41626</v>
      </c>
      <c r="C5339" t="s">
        <v>1945</v>
      </c>
      <c r="D5339" t="s">
        <v>38</v>
      </c>
      <c r="E5339" t="s">
        <v>972</v>
      </c>
      <c r="F5339" t="s">
        <v>973</v>
      </c>
      <c r="G5339" t="s">
        <v>41</v>
      </c>
      <c r="H5339" t="s">
        <v>31</v>
      </c>
      <c r="I5339" t="s">
        <v>32</v>
      </c>
      <c r="J5339" t="s">
        <v>107</v>
      </c>
      <c r="K5339" t="s">
        <v>108</v>
      </c>
      <c r="L5339" t="s">
        <v>572</v>
      </c>
      <c r="M5339" s="2">
        <v>0.15</v>
      </c>
      <c r="N5339" s="3">
        <v>1270</v>
      </c>
      <c r="O5339" s="3">
        <v>433</v>
      </c>
      <c r="P5339">
        <v>5</v>
      </c>
      <c r="Q5339" t="s">
        <v>7880</v>
      </c>
    </row>
    <row r="5340" spans="1:17" x14ac:dyDescent="0.25">
      <c r="A5340" t="s">
        <v>6191</v>
      </c>
      <c r="B5340" s="1">
        <v>41627</v>
      </c>
      <c r="C5340" t="s">
        <v>1351</v>
      </c>
      <c r="D5340" t="s">
        <v>86</v>
      </c>
      <c r="E5340" t="s">
        <v>87</v>
      </c>
      <c r="F5340" t="s">
        <v>2470</v>
      </c>
      <c r="G5340" t="s">
        <v>76</v>
      </c>
      <c r="H5340" t="s">
        <v>21</v>
      </c>
      <c r="I5340" t="s">
        <v>54</v>
      </c>
      <c r="J5340" t="s">
        <v>24</v>
      </c>
      <c r="K5340" t="s">
        <v>50</v>
      </c>
      <c r="L5340" t="s">
        <v>175</v>
      </c>
      <c r="M5340" s="2">
        <v>0.1</v>
      </c>
      <c r="N5340" s="3">
        <v>95</v>
      </c>
      <c r="O5340" s="3">
        <v>42</v>
      </c>
      <c r="P5340">
        <v>4</v>
      </c>
      <c r="Q5340" t="s">
        <v>7881</v>
      </c>
    </row>
    <row r="5341" spans="1:17" x14ac:dyDescent="0.25">
      <c r="A5341" t="s">
        <v>6192</v>
      </c>
      <c r="B5341" s="1">
        <v>41627</v>
      </c>
      <c r="C5341" t="s">
        <v>1087</v>
      </c>
      <c r="D5341" t="s">
        <v>86</v>
      </c>
      <c r="E5341" t="s">
        <v>708</v>
      </c>
      <c r="F5341" t="s">
        <v>3296</v>
      </c>
      <c r="G5341" t="s">
        <v>76</v>
      </c>
      <c r="H5341" t="s">
        <v>21</v>
      </c>
      <c r="I5341" t="s">
        <v>22</v>
      </c>
      <c r="J5341" t="s">
        <v>24</v>
      </c>
      <c r="K5341" t="s">
        <v>50</v>
      </c>
      <c r="L5341" t="s">
        <v>3149</v>
      </c>
      <c r="M5341" s="2">
        <v>0.1</v>
      </c>
      <c r="N5341" s="3">
        <v>574</v>
      </c>
      <c r="O5341" s="3">
        <v>-57</v>
      </c>
      <c r="P5341">
        <v>5</v>
      </c>
      <c r="Q5341" t="s">
        <v>7881</v>
      </c>
    </row>
    <row r="5342" spans="1:17" x14ac:dyDescent="0.25">
      <c r="A5342" t="s">
        <v>6192</v>
      </c>
      <c r="B5342" s="1">
        <v>41627</v>
      </c>
      <c r="C5342" t="s">
        <v>1087</v>
      </c>
      <c r="D5342" t="s">
        <v>86</v>
      </c>
      <c r="E5342" t="s">
        <v>708</v>
      </c>
      <c r="F5342" t="s">
        <v>3296</v>
      </c>
      <c r="G5342" t="s">
        <v>76</v>
      </c>
      <c r="H5342" t="s">
        <v>21</v>
      </c>
      <c r="I5342" t="s">
        <v>22</v>
      </c>
      <c r="J5342" t="s">
        <v>24</v>
      </c>
      <c r="K5342" t="s">
        <v>50</v>
      </c>
      <c r="L5342" t="s">
        <v>193</v>
      </c>
      <c r="M5342" s="2">
        <v>0.1</v>
      </c>
      <c r="N5342" s="3">
        <v>719</v>
      </c>
      <c r="O5342" s="3">
        <v>64</v>
      </c>
      <c r="P5342">
        <v>6</v>
      </c>
      <c r="Q5342" t="s">
        <v>7880</v>
      </c>
    </row>
    <row r="5343" spans="1:17" x14ac:dyDescent="0.25">
      <c r="A5343" t="s">
        <v>6192</v>
      </c>
      <c r="B5343" s="1">
        <v>41627</v>
      </c>
      <c r="C5343" t="s">
        <v>1087</v>
      </c>
      <c r="D5343" t="s">
        <v>86</v>
      </c>
      <c r="E5343" t="s">
        <v>708</v>
      </c>
      <c r="F5343" t="s">
        <v>3296</v>
      </c>
      <c r="G5343" t="s">
        <v>76</v>
      </c>
      <c r="H5343" t="s">
        <v>21</v>
      </c>
      <c r="I5343" t="s">
        <v>22</v>
      </c>
      <c r="J5343" t="s">
        <v>24</v>
      </c>
      <c r="K5343" t="s">
        <v>50</v>
      </c>
      <c r="L5343" t="s">
        <v>1095</v>
      </c>
      <c r="M5343" s="2">
        <v>0.1</v>
      </c>
      <c r="N5343" s="3">
        <v>845</v>
      </c>
      <c r="O5343" s="3">
        <v>-9</v>
      </c>
      <c r="P5343">
        <v>7</v>
      </c>
      <c r="Q5343" t="s">
        <v>7880</v>
      </c>
    </row>
    <row r="5344" spans="1:17" x14ac:dyDescent="0.25">
      <c r="A5344" t="s">
        <v>6193</v>
      </c>
      <c r="B5344" s="1">
        <v>41627</v>
      </c>
      <c r="C5344" t="s">
        <v>475</v>
      </c>
      <c r="D5344" t="s">
        <v>189</v>
      </c>
      <c r="E5344" t="s">
        <v>190</v>
      </c>
      <c r="F5344" t="s">
        <v>191</v>
      </c>
      <c r="G5344" t="s">
        <v>41</v>
      </c>
      <c r="H5344" t="s">
        <v>31</v>
      </c>
      <c r="I5344" t="s">
        <v>32</v>
      </c>
      <c r="J5344" t="s">
        <v>34</v>
      </c>
      <c r="K5344" t="s">
        <v>218</v>
      </c>
      <c r="L5344" t="s">
        <v>4883</v>
      </c>
      <c r="M5344" s="2">
        <v>0</v>
      </c>
      <c r="N5344" s="3">
        <v>175</v>
      </c>
      <c r="O5344" s="3">
        <v>10</v>
      </c>
      <c r="P5344">
        <v>3</v>
      </c>
      <c r="Q5344" t="s">
        <v>7880</v>
      </c>
    </row>
    <row r="5345" spans="1:17" x14ac:dyDescent="0.25">
      <c r="A5345" t="s">
        <v>6193</v>
      </c>
      <c r="B5345" s="1">
        <v>41627</v>
      </c>
      <c r="C5345" t="s">
        <v>475</v>
      </c>
      <c r="D5345" t="s">
        <v>189</v>
      </c>
      <c r="E5345" t="s">
        <v>190</v>
      </c>
      <c r="F5345" t="s">
        <v>191</v>
      </c>
      <c r="G5345" t="s">
        <v>41</v>
      </c>
      <c r="H5345" t="s">
        <v>31</v>
      </c>
      <c r="I5345" t="s">
        <v>32</v>
      </c>
      <c r="J5345" t="s">
        <v>24</v>
      </c>
      <c r="K5345" t="s">
        <v>43</v>
      </c>
      <c r="L5345" t="s">
        <v>869</v>
      </c>
      <c r="M5345" s="2">
        <v>0</v>
      </c>
      <c r="N5345" s="3">
        <v>83</v>
      </c>
      <c r="O5345" s="3">
        <v>7</v>
      </c>
      <c r="P5345">
        <v>3</v>
      </c>
      <c r="Q5345" t="s">
        <v>7880</v>
      </c>
    </row>
    <row r="5346" spans="1:17" x14ac:dyDescent="0.25">
      <c r="A5346" t="s">
        <v>6193</v>
      </c>
      <c r="B5346" s="1">
        <v>41627</v>
      </c>
      <c r="C5346" t="s">
        <v>475</v>
      </c>
      <c r="D5346" t="s">
        <v>189</v>
      </c>
      <c r="E5346" t="s">
        <v>190</v>
      </c>
      <c r="F5346" t="s">
        <v>191</v>
      </c>
      <c r="G5346" t="s">
        <v>41</v>
      </c>
      <c r="H5346" t="s">
        <v>31</v>
      </c>
      <c r="I5346" t="s">
        <v>32</v>
      </c>
      <c r="J5346" t="s">
        <v>24</v>
      </c>
      <c r="K5346" t="s">
        <v>50</v>
      </c>
      <c r="L5346" t="s">
        <v>461</v>
      </c>
      <c r="M5346" s="2">
        <v>0</v>
      </c>
      <c r="N5346" s="3">
        <v>343</v>
      </c>
      <c r="O5346" s="3">
        <v>154</v>
      </c>
      <c r="P5346">
        <v>7</v>
      </c>
      <c r="Q5346" t="s">
        <v>7880</v>
      </c>
    </row>
    <row r="5347" spans="1:17" x14ac:dyDescent="0.25">
      <c r="A5347" t="s">
        <v>6194</v>
      </c>
      <c r="B5347" s="1">
        <v>41627</v>
      </c>
      <c r="C5347" t="s">
        <v>839</v>
      </c>
      <c r="D5347" t="s">
        <v>101</v>
      </c>
      <c r="E5347" t="s">
        <v>183</v>
      </c>
      <c r="F5347" t="s">
        <v>687</v>
      </c>
      <c r="G5347" t="s">
        <v>41</v>
      </c>
      <c r="H5347" t="s">
        <v>31</v>
      </c>
      <c r="I5347" t="s">
        <v>32</v>
      </c>
      <c r="J5347" t="s">
        <v>24</v>
      </c>
      <c r="K5347" t="s">
        <v>43</v>
      </c>
      <c r="L5347" t="s">
        <v>1743</v>
      </c>
      <c r="M5347" s="2">
        <v>0</v>
      </c>
      <c r="N5347" s="3">
        <v>105</v>
      </c>
      <c r="O5347" s="3">
        <v>20</v>
      </c>
      <c r="P5347">
        <v>2</v>
      </c>
      <c r="Q5347" t="s">
        <v>7881</v>
      </c>
    </row>
    <row r="5348" spans="1:17" x14ac:dyDescent="0.25">
      <c r="A5348" t="s">
        <v>6195</v>
      </c>
      <c r="B5348" s="1">
        <v>41627</v>
      </c>
      <c r="C5348" t="s">
        <v>1087</v>
      </c>
      <c r="D5348" t="s">
        <v>38</v>
      </c>
      <c r="E5348" t="s">
        <v>284</v>
      </c>
      <c r="F5348" t="s">
        <v>3373</v>
      </c>
      <c r="G5348" t="s">
        <v>41</v>
      </c>
      <c r="H5348" t="s">
        <v>21</v>
      </c>
      <c r="I5348" t="s">
        <v>32</v>
      </c>
      <c r="J5348" t="s">
        <v>24</v>
      </c>
      <c r="K5348" t="s">
        <v>169</v>
      </c>
      <c r="L5348" t="s">
        <v>6196</v>
      </c>
      <c r="M5348" s="2">
        <v>0</v>
      </c>
      <c r="N5348" s="3">
        <v>36</v>
      </c>
      <c r="O5348" s="3">
        <v>5</v>
      </c>
      <c r="P5348">
        <v>1</v>
      </c>
      <c r="Q5348" t="s">
        <v>7881</v>
      </c>
    </row>
    <row r="5349" spans="1:17" x14ac:dyDescent="0.25">
      <c r="A5349" t="s">
        <v>6197</v>
      </c>
      <c r="B5349" s="1">
        <v>41627</v>
      </c>
      <c r="C5349" t="s">
        <v>907</v>
      </c>
      <c r="D5349" t="s">
        <v>73</v>
      </c>
      <c r="E5349" t="s">
        <v>422</v>
      </c>
      <c r="F5349" t="s">
        <v>423</v>
      </c>
      <c r="G5349" t="s">
        <v>76</v>
      </c>
      <c r="H5349" t="s">
        <v>31</v>
      </c>
      <c r="I5349" t="s">
        <v>32</v>
      </c>
      <c r="J5349" t="s">
        <v>107</v>
      </c>
      <c r="K5349" t="s">
        <v>108</v>
      </c>
      <c r="L5349" t="s">
        <v>2464</v>
      </c>
      <c r="M5349" s="2">
        <v>0.4</v>
      </c>
      <c r="N5349" s="3">
        <v>283</v>
      </c>
      <c r="O5349" s="3">
        <v>42</v>
      </c>
      <c r="P5349">
        <v>4</v>
      </c>
      <c r="Q5349" t="s">
        <v>7881</v>
      </c>
    </row>
    <row r="5350" spans="1:17" x14ac:dyDescent="0.25">
      <c r="A5350" t="s">
        <v>6198</v>
      </c>
      <c r="B5350" s="1">
        <v>41627</v>
      </c>
      <c r="C5350" t="s">
        <v>3736</v>
      </c>
      <c r="D5350" t="s">
        <v>38</v>
      </c>
      <c r="E5350" t="s">
        <v>178</v>
      </c>
      <c r="F5350" t="s">
        <v>6199</v>
      </c>
      <c r="G5350" t="s">
        <v>41</v>
      </c>
      <c r="H5350" t="s">
        <v>21</v>
      </c>
      <c r="I5350" t="s">
        <v>22</v>
      </c>
      <c r="J5350" t="s">
        <v>24</v>
      </c>
      <c r="K5350" t="s">
        <v>43</v>
      </c>
      <c r="L5350" t="s">
        <v>992</v>
      </c>
      <c r="M5350" s="2">
        <v>0</v>
      </c>
      <c r="N5350" s="3">
        <v>71</v>
      </c>
      <c r="O5350" s="3">
        <v>1</v>
      </c>
      <c r="P5350">
        <v>5</v>
      </c>
      <c r="Q5350" t="s">
        <v>7881</v>
      </c>
    </row>
    <row r="5351" spans="1:17" x14ac:dyDescent="0.25">
      <c r="A5351" t="s">
        <v>6200</v>
      </c>
      <c r="B5351" s="1">
        <v>41627</v>
      </c>
      <c r="C5351" t="s">
        <v>1588</v>
      </c>
      <c r="D5351" t="s">
        <v>417</v>
      </c>
      <c r="E5351" t="s">
        <v>1035</v>
      </c>
      <c r="F5351" t="s">
        <v>1035</v>
      </c>
      <c r="G5351" t="s">
        <v>20</v>
      </c>
      <c r="H5351" t="s">
        <v>31</v>
      </c>
      <c r="I5351" t="s">
        <v>32</v>
      </c>
      <c r="J5351" t="s">
        <v>24</v>
      </c>
      <c r="K5351" t="s">
        <v>25</v>
      </c>
      <c r="L5351" t="s">
        <v>3776</v>
      </c>
      <c r="M5351" s="2">
        <v>0.5</v>
      </c>
      <c r="N5351" s="3">
        <v>13</v>
      </c>
      <c r="O5351" s="3">
        <v>-7</v>
      </c>
      <c r="P5351">
        <v>1</v>
      </c>
      <c r="Q5351" t="s">
        <v>7881</v>
      </c>
    </row>
    <row r="5352" spans="1:17" x14ac:dyDescent="0.25">
      <c r="A5352" t="s">
        <v>6200</v>
      </c>
      <c r="B5352" s="1">
        <v>41627</v>
      </c>
      <c r="C5352" t="s">
        <v>1588</v>
      </c>
      <c r="D5352" t="s">
        <v>417</v>
      </c>
      <c r="E5352" t="s">
        <v>1035</v>
      </c>
      <c r="F5352" t="s">
        <v>1035</v>
      </c>
      <c r="G5352" t="s">
        <v>20</v>
      </c>
      <c r="H5352" t="s">
        <v>31</v>
      </c>
      <c r="I5352" t="s">
        <v>32</v>
      </c>
      <c r="J5352" t="s">
        <v>24</v>
      </c>
      <c r="K5352" t="s">
        <v>50</v>
      </c>
      <c r="L5352" t="s">
        <v>441</v>
      </c>
      <c r="M5352" s="2">
        <v>0.5</v>
      </c>
      <c r="N5352" s="3">
        <v>114</v>
      </c>
      <c r="O5352" s="3">
        <v>-21</v>
      </c>
      <c r="P5352">
        <v>4</v>
      </c>
      <c r="Q5352" t="s">
        <v>7881</v>
      </c>
    </row>
    <row r="5353" spans="1:17" x14ac:dyDescent="0.25">
      <c r="A5353" t="s">
        <v>6200</v>
      </c>
      <c r="B5353" s="1">
        <v>41627</v>
      </c>
      <c r="C5353" t="s">
        <v>1588</v>
      </c>
      <c r="D5353" t="s">
        <v>417</v>
      </c>
      <c r="E5353" t="s">
        <v>1035</v>
      </c>
      <c r="F5353" t="s">
        <v>1035</v>
      </c>
      <c r="G5353" t="s">
        <v>20</v>
      </c>
      <c r="H5353" t="s">
        <v>31</v>
      </c>
      <c r="I5353" t="s">
        <v>32</v>
      </c>
      <c r="J5353" t="s">
        <v>107</v>
      </c>
      <c r="K5353" t="s">
        <v>136</v>
      </c>
      <c r="L5353" t="s">
        <v>1663</v>
      </c>
      <c r="M5353" s="2">
        <v>0.5</v>
      </c>
      <c r="N5353" s="3">
        <v>141</v>
      </c>
      <c r="O5353" s="3">
        <v>-113</v>
      </c>
      <c r="P5353">
        <v>2</v>
      </c>
      <c r="Q5353" t="s">
        <v>7880</v>
      </c>
    </row>
    <row r="5354" spans="1:17" x14ac:dyDescent="0.25">
      <c r="A5354" t="s">
        <v>6201</v>
      </c>
      <c r="B5354" s="1">
        <v>41628</v>
      </c>
      <c r="C5354" t="s">
        <v>4920</v>
      </c>
      <c r="D5354" t="s">
        <v>38</v>
      </c>
      <c r="E5354" t="s">
        <v>178</v>
      </c>
      <c r="F5354" t="s">
        <v>4078</v>
      </c>
      <c r="G5354" t="s">
        <v>41</v>
      </c>
      <c r="H5354" t="s">
        <v>21</v>
      </c>
      <c r="I5354" t="s">
        <v>54</v>
      </c>
      <c r="J5354" t="s">
        <v>24</v>
      </c>
      <c r="K5354" t="s">
        <v>78</v>
      </c>
      <c r="L5354" t="s">
        <v>2654</v>
      </c>
      <c r="M5354" s="2">
        <v>0</v>
      </c>
      <c r="N5354" s="3">
        <v>11</v>
      </c>
      <c r="O5354" s="3">
        <v>3</v>
      </c>
      <c r="P5354">
        <v>1</v>
      </c>
      <c r="Q5354" t="s">
        <v>7881</v>
      </c>
    </row>
    <row r="5355" spans="1:17" x14ac:dyDescent="0.25">
      <c r="A5355" t="s">
        <v>6201</v>
      </c>
      <c r="B5355" s="1">
        <v>41628</v>
      </c>
      <c r="C5355" t="s">
        <v>4920</v>
      </c>
      <c r="D5355" t="s">
        <v>38</v>
      </c>
      <c r="E5355" t="s">
        <v>178</v>
      </c>
      <c r="F5355" t="s">
        <v>4078</v>
      </c>
      <c r="G5355" t="s">
        <v>41</v>
      </c>
      <c r="H5355" t="s">
        <v>21</v>
      </c>
      <c r="I5355" t="s">
        <v>54</v>
      </c>
      <c r="J5355" t="s">
        <v>24</v>
      </c>
      <c r="K5355" t="s">
        <v>25</v>
      </c>
      <c r="L5355" t="s">
        <v>5633</v>
      </c>
      <c r="M5355" s="2">
        <v>0</v>
      </c>
      <c r="N5355" s="3">
        <v>27</v>
      </c>
      <c r="O5355" s="3">
        <v>6</v>
      </c>
      <c r="P5355">
        <v>2</v>
      </c>
      <c r="Q5355" t="s">
        <v>7881</v>
      </c>
    </row>
    <row r="5356" spans="1:17" x14ac:dyDescent="0.25">
      <c r="A5356" t="s">
        <v>6202</v>
      </c>
      <c r="B5356" s="1">
        <v>41628</v>
      </c>
      <c r="C5356" t="s">
        <v>719</v>
      </c>
      <c r="D5356" t="s">
        <v>73</v>
      </c>
      <c r="E5356" t="s">
        <v>1706</v>
      </c>
      <c r="F5356" t="s">
        <v>1707</v>
      </c>
      <c r="G5356" t="s">
        <v>76</v>
      </c>
      <c r="H5356" t="s">
        <v>31</v>
      </c>
      <c r="I5356" t="s">
        <v>54</v>
      </c>
      <c r="J5356" t="s">
        <v>34</v>
      </c>
      <c r="K5356" t="s">
        <v>35</v>
      </c>
      <c r="L5356" t="s">
        <v>1915</v>
      </c>
      <c r="M5356" s="2">
        <v>0</v>
      </c>
      <c r="N5356" s="3">
        <v>1817</v>
      </c>
      <c r="O5356" s="3">
        <v>799</v>
      </c>
      <c r="P5356">
        <v>5</v>
      </c>
      <c r="Q5356" t="s">
        <v>7880</v>
      </c>
    </row>
    <row r="5357" spans="1:17" x14ac:dyDescent="0.25">
      <c r="A5357" t="s">
        <v>6202</v>
      </c>
      <c r="B5357" s="1">
        <v>41628</v>
      </c>
      <c r="C5357" t="s">
        <v>719</v>
      </c>
      <c r="D5357" t="s">
        <v>73</v>
      </c>
      <c r="E5357" t="s">
        <v>1706</v>
      </c>
      <c r="F5357" t="s">
        <v>1707</v>
      </c>
      <c r="G5357" t="s">
        <v>76</v>
      </c>
      <c r="H5357" t="s">
        <v>31</v>
      </c>
      <c r="I5357" t="s">
        <v>54</v>
      </c>
      <c r="J5357" t="s">
        <v>24</v>
      </c>
      <c r="K5357" t="s">
        <v>43</v>
      </c>
      <c r="L5357" t="s">
        <v>1846</v>
      </c>
      <c r="M5357" s="2">
        <v>0</v>
      </c>
      <c r="N5357" s="3">
        <v>137</v>
      </c>
      <c r="O5357" s="3">
        <v>63</v>
      </c>
      <c r="P5357">
        <v>3</v>
      </c>
      <c r="Q5357" t="s">
        <v>7881</v>
      </c>
    </row>
    <row r="5358" spans="1:17" x14ac:dyDescent="0.25">
      <c r="A5358" t="s">
        <v>6202</v>
      </c>
      <c r="B5358" s="1">
        <v>41628</v>
      </c>
      <c r="C5358" t="s">
        <v>719</v>
      </c>
      <c r="D5358" t="s">
        <v>73</v>
      </c>
      <c r="E5358" t="s">
        <v>1706</v>
      </c>
      <c r="F5358" t="s">
        <v>1707</v>
      </c>
      <c r="G5358" t="s">
        <v>76</v>
      </c>
      <c r="H5358" t="s">
        <v>31</v>
      </c>
      <c r="I5358" t="s">
        <v>54</v>
      </c>
      <c r="J5358" t="s">
        <v>24</v>
      </c>
      <c r="K5358" t="s">
        <v>145</v>
      </c>
      <c r="L5358" t="s">
        <v>536</v>
      </c>
      <c r="M5358" s="2">
        <v>0</v>
      </c>
      <c r="N5358" s="3">
        <v>125</v>
      </c>
      <c r="O5358" s="3">
        <v>15</v>
      </c>
      <c r="P5358">
        <v>3</v>
      </c>
      <c r="Q5358" t="s">
        <v>7881</v>
      </c>
    </row>
    <row r="5359" spans="1:17" x14ac:dyDescent="0.25">
      <c r="A5359" t="s">
        <v>6203</v>
      </c>
      <c r="B5359" s="1">
        <v>41628</v>
      </c>
      <c r="C5359" t="s">
        <v>1930</v>
      </c>
      <c r="D5359" t="s">
        <v>101</v>
      </c>
      <c r="E5359" t="s">
        <v>471</v>
      </c>
      <c r="F5359" t="s">
        <v>1457</v>
      </c>
      <c r="G5359" t="s">
        <v>41</v>
      </c>
      <c r="H5359" t="s">
        <v>31</v>
      </c>
      <c r="I5359" t="s">
        <v>32</v>
      </c>
      <c r="J5359" t="s">
        <v>34</v>
      </c>
      <c r="K5359" t="s">
        <v>97</v>
      </c>
      <c r="L5359" t="s">
        <v>2326</v>
      </c>
      <c r="M5359" s="2">
        <v>0.1</v>
      </c>
      <c r="N5359" s="3">
        <v>486</v>
      </c>
      <c r="O5359" s="3">
        <v>-27</v>
      </c>
      <c r="P5359">
        <v>4</v>
      </c>
      <c r="Q5359" t="s">
        <v>7881</v>
      </c>
    </row>
    <row r="5360" spans="1:17" x14ac:dyDescent="0.25">
      <c r="A5360" t="s">
        <v>6204</v>
      </c>
      <c r="B5360" s="1">
        <v>41628</v>
      </c>
      <c r="C5360" t="s">
        <v>1560</v>
      </c>
      <c r="D5360" t="s">
        <v>28</v>
      </c>
      <c r="E5360" t="s">
        <v>29</v>
      </c>
      <c r="F5360" t="s">
        <v>5098</v>
      </c>
      <c r="G5360" t="s">
        <v>20</v>
      </c>
      <c r="H5360" t="s">
        <v>21</v>
      </c>
      <c r="I5360" t="s">
        <v>32</v>
      </c>
      <c r="J5360" t="s">
        <v>34</v>
      </c>
      <c r="K5360" t="s">
        <v>97</v>
      </c>
      <c r="L5360" t="s">
        <v>451</v>
      </c>
      <c r="M5360" s="2">
        <v>0</v>
      </c>
      <c r="N5360" s="3">
        <v>423</v>
      </c>
      <c r="O5360" s="3">
        <v>173</v>
      </c>
      <c r="P5360">
        <v>3</v>
      </c>
      <c r="Q5360" t="s">
        <v>7880</v>
      </c>
    </row>
    <row r="5361" spans="1:17" x14ac:dyDescent="0.25">
      <c r="A5361" t="s">
        <v>6205</v>
      </c>
      <c r="B5361" s="1">
        <v>41628</v>
      </c>
      <c r="C5361" t="s">
        <v>3338</v>
      </c>
      <c r="D5361" t="s">
        <v>86</v>
      </c>
      <c r="E5361" t="s">
        <v>273</v>
      </c>
      <c r="F5361" t="s">
        <v>274</v>
      </c>
      <c r="G5361" t="s">
        <v>76</v>
      </c>
      <c r="H5361" t="s">
        <v>47</v>
      </c>
      <c r="I5361" t="s">
        <v>32</v>
      </c>
      <c r="J5361" t="s">
        <v>34</v>
      </c>
      <c r="K5361" t="s">
        <v>89</v>
      </c>
      <c r="L5361" t="s">
        <v>6206</v>
      </c>
      <c r="M5361" s="2">
        <v>0.6</v>
      </c>
      <c r="N5361" s="3">
        <v>1715</v>
      </c>
      <c r="O5361" s="3">
        <v>-1630</v>
      </c>
      <c r="P5361">
        <v>5</v>
      </c>
      <c r="Q5361" t="s">
        <v>7880</v>
      </c>
    </row>
    <row r="5362" spans="1:17" x14ac:dyDescent="0.25">
      <c r="A5362" t="s">
        <v>6207</v>
      </c>
      <c r="B5362" s="1">
        <v>41628</v>
      </c>
      <c r="C5362" t="s">
        <v>1417</v>
      </c>
      <c r="D5362" t="s">
        <v>73</v>
      </c>
      <c r="E5362" t="s">
        <v>207</v>
      </c>
      <c r="F5362" t="s">
        <v>1821</v>
      </c>
      <c r="G5362" t="s">
        <v>76</v>
      </c>
      <c r="H5362" t="s">
        <v>47</v>
      </c>
      <c r="I5362" t="s">
        <v>32</v>
      </c>
      <c r="J5362" t="s">
        <v>34</v>
      </c>
      <c r="K5362" t="s">
        <v>97</v>
      </c>
      <c r="L5362" t="s">
        <v>6208</v>
      </c>
      <c r="M5362" s="2">
        <v>0.6</v>
      </c>
      <c r="N5362" s="3">
        <v>139</v>
      </c>
      <c r="O5362" s="3">
        <v>-191</v>
      </c>
      <c r="P5362">
        <v>2</v>
      </c>
      <c r="Q5362" t="s">
        <v>7880</v>
      </c>
    </row>
    <row r="5363" spans="1:17" x14ac:dyDescent="0.25">
      <c r="A5363" t="s">
        <v>6209</v>
      </c>
      <c r="B5363" s="1">
        <v>41628</v>
      </c>
      <c r="C5363" t="s">
        <v>93</v>
      </c>
      <c r="D5363" t="s">
        <v>28</v>
      </c>
      <c r="E5363" t="s">
        <v>2979</v>
      </c>
      <c r="F5363" t="s">
        <v>4083</v>
      </c>
      <c r="G5363" t="s">
        <v>20</v>
      </c>
      <c r="H5363" t="s">
        <v>31</v>
      </c>
      <c r="I5363" t="s">
        <v>32</v>
      </c>
      <c r="J5363" t="s">
        <v>24</v>
      </c>
      <c r="K5363" t="s">
        <v>50</v>
      </c>
      <c r="L5363" t="s">
        <v>3664</v>
      </c>
      <c r="M5363" s="2">
        <v>0</v>
      </c>
      <c r="N5363" s="3">
        <v>249</v>
      </c>
      <c r="O5363" s="3">
        <v>12</v>
      </c>
      <c r="P5363">
        <v>4</v>
      </c>
      <c r="Q5363" t="s">
        <v>7880</v>
      </c>
    </row>
    <row r="5364" spans="1:17" x14ac:dyDescent="0.25">
      <c r="A5364" t="s">
        <v>6210</v>
      </c>
      <c r="B5364" s="1">
        <v>41628</v>
      </c>
      <c r="C5364" t="s">
        <v>2996</v>
      </c>
      <c r="D5364" t="s">
        <v>28</v>
      </c>
      <c r="E5364" t="s">
        <v>29</v>
      </c>
      <c r="F5364" t="s">
        <v>280</v>
      </c>
      <c r="G5364" t="s">
        <v>20</v>
      </c>
      <c r="H5364" t="s">
        <v>21</v>
      </c>
      <c r="I5364" t="s">
        <v>32</v>
      </c>
      <c r="J5364" t="s">
        <v>24</v>
      </c>
      <c r="K5364" t="s">
        <v>50</v>
      </c>
      <c r="L5364" t="s">
        <v>520</v>
      </c>
      <c r="M5364" s="2">
        <v>0.1</v>
      </c>
      <c r="N5364" s="3">
        <v>576</v>
      </c>
      <c r="O5364" s="3">
        <v>51</v>
      </c>
      <c r="P5364">
        <v>5</v>
      </c>
      <c r="Q5364" t="s">
        <v>7880</v>
      </c>
    </row>
    <row r="5365" spans="1:17" x14ac:dyDescent="0.25">
      <c r="A5365" t="s">
        <v>6207</v>
      </c>
      <c r="B5365" s="1">
        <v>41628</v>
      </c>
      <c r="C5365" t="s">
        <v>1417</v>
      </c>
      <c r="D5365" t="s">
        <v>73</v>
      </c>
      <c r="E5365" t="s">
        <v>207</v>
      </c>
      <c r="F5365" t="s">
        <v>1821</v>
      </c>
      <c r="G5365" t="s">
        <v>76</v>
      </c>
      <c r="H5365" t="s">
        <v>47</v>
      </c>
      <c r="I5365" t="s">
        <v>32</v>
      </c>
      <c r="J5365" t="s">
        <v>24</v>
      </c>
      <c r="K5365" t="s">
        <v>50</v>
      </c>
      <c r="L5365" t="s">
        <v>2125</v>
      </c>
      <c r="M5365" s="2">
        <v>0.4</v>
      </c>
      <c r="N5365" s="3">
        <v>88</v>
      </c>
      <c r="O5365" s="3">
        <v>-10</v>
      </c>
      <c r="P5365">
        <v>3</v>
      </c>
      <c r="Q5365" t="s">
        <v>7880</v>
      </c>
    </row>
    <row r="5366" spans="1:17" x14ac:dyDescent="0.25">
      <c r="A5366" t="s">
        <v>6211</v>
      </c>
      <c r="B5366" s="1">
        <v>41628</v>
      </c>
      <c r="C5366" t="s">
        <v>3178</v>
      </c>
      <c r="D5366" t="s">
        <v>101</v>
      </c>
      <c r="E5366" t="s">
        <v>758</v>
      </c>
      <c r="F5366" t="s">
        <v>759</v>
      </c>
      <c r="G5366" t="s">
        <v>41</v>
      </c>
      <c r="H5366" t="s">
        <v>47</v>
      </c>
      <c r="I5366" t="s">
        <v>32</v>
      </c>
      <c r="J5366" t="s">
        <v>24</v>
      </c>
      <c r="K5366" t="s">
        <v>50</v>
      </c>
      <c r="L5366" t="s">
        <v>1375</v>
      </c>
      <c r="M5366" s="2">
        <v>0.1</v>
      </c>
      <c r="N5366" s="3">
        <v>31</v>
      </c>
      <c r="O5366" s="3">
        <v>13</v>
      </c>
      <c r="P5366">
        <v>2</v>
      </c>
      <c r="Q5366" t="s">
        <v>7881</v>
      </c>
    </row>
    <row r="5367" spans="1:17" x14ac:dyDescent="0.25">
      <c r="A5367" t="s">
        <v>6211</v>
      </c>
      <c r="B5367" s="1">
        <v>41628</v>
      </c>
      <c r="C5367" t="s">
        <v>3178</v>
      </c>
      <c r="D5367" t="s">
        <v>101</v>
      </c>
      <c r="E5367" t="s">
        <v>758</v>
      </c>
      <c r="F5367" t="s">
        <v>759</v>
      </c>
      <c r="G5367" t="s">
        <v>41</v>
      </c>
      <c r="H5367" t="s">
        <v>47</v>
      </c>
      <c r="I5367" t="s">
        <v>32</v>
      </c>
      <c r="J5367" t="s">
        <v>107</v>
      </c>
      <c r="K5367" t="s">
        <v>108</v>
      </c>
      <c r="L5367" t="s">
        <v>6212</v>
      </c>
      <c r="M5367" s="2">
        <v>0</v>
      </c>
      <c r="N5367" s="3">
        <v>260</v>
      </c>
      <c r="O5367" s="3">
        <v>39</v>
      </c>
      <c r="P5367">
        <v>7</v>
      </c>
      <c r="Q5367" t="s">
        <v>7880</v>
      </c>
    </row>
    <row r="5368" spans="1:17" x14ac:dyDescent="0.25">
      <c r="A5368" t="s">
        <v>6213</v>
      </c>
      <c r="B5368" s="1">
        <v>41631</v>
      </c>
      <c r="C5368" t="s">
        <v>2012</v>
      </c>
      <c r="D5368" t="s">
        <v>38</v>
      </c>
      <c r="E5368" t="s">
        <v>304</v>
      </c>
      <c r="F5368" t="s">
        <v>6214</v>
      </c>
      <c r="G5368" t="s">
        <v>41</v>
      </c>
      <c r="H5368" t="s">
        <v>21</v>
      </c>
      <c r="I5368" t="s">
        <v>22</v>
      </c>
      <c r="J5368" t="s">
        <v>34</v>
      </c>
      <c r="K5368" t="s">
        <v>218</v>
      </c>
      <c r="L5368" t="s">
        <v>909</v>
      </c>
      <c r="M5368" s="2">
        <v>0</v>
      </c>
      <c r="N5368" s="3">
        <v>132</v>
      </c>
      <c r="O5368" s="3">
        <v>48</v>
      </c>
      <c r="P5368">
        <v>3</v>
      </c>
      <c r="Q5368" t="s">
        <v>7881</v>
      </c>
    </row>
    <row r="5369" spans="1:17" x14ac:dyDescent="0.25">
      <c r="A5369" t="s">
        <v>6215</v>
      </c>
      <c r="B5369" s="1">
        <v>41631</v>
      </c>
      <c r="C5369" t="s">
        <v>1885</v>
      </c>
      <c r="D5369" t="s">
        <v>38</v>
      </c>
      <c r="E5369" t="s">
        <v>39</v>
      </c>
      <c r="F5369" t="s">
        <v>3698</v>
      </c>
      <c r="G5369" t="s">
        <v>41</v>
      </c>
      <c r="H5369" t="s">
        <v>21</v>
      </c>
      <c r="I5369" t="s">
        <v>22</v>
      </c>
      <c r="J5369" t="s">
        <v>24</v>
      </c>
      <c r="K5369" t="s">
        <v>141</v>
      </c>
      <c r="L5369" t="s">
        <v>1134</v>
      </c>
      <c r="M5369" s="2">
        <v>0.1</v>
      </c>
      <c r="N5369" s="3">
        <v>343</v>
      </c>
      <c r="O5369" s="3">
        <v>72</v>
      </c>
      <c r="P5369">
        <v>5</v>
      </c>
      <c r="Q5369" t="s">
        <v>7881</v>
      </c>
    </row>
    <row r="5370" spans="1:17" x14ac:dyDescent="0.25">
      <c r="A5370" t="s">
        <v>6215</v>
      </c>
      <c r="B5370" s="1">
        <v>41631</v>
      </c>
      <c r="C5370" t="s">
        <v>1885</v>
      </c>
      <c r="D5370" t="s">
        <v>38</v>
      </c>
      <c r="E5370" t="s">
        <v>39</v>
      </c>
      <c r="F5370" t="s">
        <v>3698</v>
      </c>
      <c r="G5370" t="s">
        <v>41</v>
      </c>
      <c r="H5370" t="s">
        <v>21</v>
      </c>
      <c r="I5370" t="s">
        <v>22</v>
      </c>
      <c r="J5370" t="s">
        <v>24</v>
      </c>
      <c r="K5370" t="s">
        <v>43</v>
      </c>
      <c r="L5370" t="s">
        <v>896</v>
      </c>
      <c r="M5370" s="2">
        <v>0</v>
      </c>
      <c r="N5370" s="3">
        <v>155</v>
      </c>
      <c r="O5370" s="3">
        <v>54</v>
      </c>
      <c r="P5370">
        <v>6</v>
      </c>
      <c r="Q5370" t="s">
        <v>7881</v>
      </c>
    </row>
    <row r="5371" spans="1:17" x14ac:dyDescent="0.25">
      <c r="A5371" t="s">
        <v>6215</v>
      </c>
      <c r="B5371" s="1">
        <v>41631</v>
      </c>
      <c r="C5371" t="s">
        <v>1885</v>
      </c>
      <c r="D5371" t="s">
        <v>38</v>
      </c>
      <c r="E5371" t="s">
        <v>39</v>
      </c>
      <c r="F5371" t="s">
        <v>3698</v>
      </c>
      <c r="G5371" t="s">
        <v>41</v>
      </c>
      <c r="H5371" t="s">
        <v>21</v>
      </c>
      <c r="I5371" t="s">
        <v>22</v>
      </c>
      <c r="J5371" t="s">
        <v>24</v>
      </c>
      <c r="K5371" t="s">
        <v>43</v>
      </c>
      <c r="L5371" t="s">
        <v>306</v>
      </c>
      <c r="M5371" s="2">
        <v>0</v>
      </c>
      <c r="N5371" s="3">
        <v>125</v>
      </c>
      <c r="O5371" s="3">
        <v>8</v>
      </c>
      <c r="P5371">
        <v>5</v>
      </c>
      <c r="Q5371" t="s">
        <v>7881</v>
      </c>
    </row>
    <row r="5372" spans="1:17" x14ac:dyDescent="0.25">
      <c r="A5372" t="s">
        <v>6216</v>
      </c>
      <c r="B5372" s="1">
        <v>41631</v>
      </c>
      <c r="C5372" t="s">
        <v>4333</v>
      </c>
      <c r="D5372" t="s">
        <v>189</v>
      </c>
      <c r="E5372" t="s">
        <v>6217</v>
      </c>
      <c r="F5372" t="s">
        <v>6217</v>
      </c>
      <c r="G5372" t="s">
        <v>41</v>
      </c>
      <c r="H5372" t="s">
        <v>47</v>
      </c>
      <c r="I5372" t="s">
        <v>22</v>
      </c>
      <c r="J5372" t="s">
        <v>34</v>
      </c>
      <c r="K5372" t="s">
        <v>97</v>
      </c>
      <c r="L5372" t="s">
        <v>6218</v>
      </c>
      <c r="M5372" s="2">
        <v>0</v>
      </c>
      <c r="N5372" s="3">
        <v>289</v>
      </c>
      <c r="O5372" s="3">
        <v>63</v>
      </c>
      <c r="P5372">
        <v>5</v>
      </c>
      <c r="Q5372" t="s">
        <v>7881</v>
      </c>
    </row>
    <row r="5373" spans="1:17" x14ac:dyDescent="0.25">
      <c r="A5373" t="s">
        <v>6219</v>
      </c>
      <c r="B5373" s="1">
        <v>41631</v>
      </c>
      <c r="C5373" t="s">
        <v>1833</v>
      </c>
      <c r="D5373" t="s">
        <v>38</v>
      </c>
      <c r="E5373" t="s">
        <v>495</v>
      </c>
      <c r="F5373" t="s">
        <v>1018</v>
      </c>
      <c r="G5373" t="s">
        <v>41</v>
      </c>
      <c r="H5373" t="s">
        <v>31</v>
      </c>
      <c r="I5373" t="s">
        <v>32</v>
      </c>
      <c r="J5373" t="s">
        <v>24</v>
      </c>
      <c r="K5373" t="s">
        <v>169</v>
      </c>
      <c r="L5373" t="s">
        <v>696</v>
      </c>
      <c r="M5373" s="2">
        <v>0</v>
      </c>
      <c r="N5373" s="3">
        <v>68</v>
      </c>
      <c r="O5373" s="3">
        <v>24</v>
      </c>
      <c r="P5373">
        <v>4</v>
      </c>
      <c r="Q5373" t="s">
        <v>7880</v>
      </c>
    </row>
    <row r="5374" spans="1:17" x14ac:dyDescent="0.25">
      <c r="A5374" t="s">
        <v>6216</v>
      </c>
      <c r="B5374" s="1">
        <v>41631</v>
      </c>
      <c r="C5374" t="s">
        <v>4333</v>
      </c>
      <c r="D5374" t="s">
        <v>189</v>
      </c>
      <c r="E5374" t="s">
        <v>6217</v>
      </c>
      <c r="F5374" t="s">
        <v>6217</v>
      </c>
      <c r="G5374" t="s">
        <v>41</v>
      </c>
      <c r="H5374" t="s">
        <v>47</v>
      </c>
      <c r="I5374" t="s">
        <v>22</v>
      </c>
      <c r="J5374" t="s">
        <v>24</v>
      </c>
      <c r="K5374" t="s">
        <v>63</v>
      </c>
      <c r="L5374" t="s">
        <v>403</v>
      </c>
      <c r="M5374" s="2">
        <v>0</v>
      </c>
      <c r="N5374" s="3">
        <v>11</v>
      </c>
      <c r="O5374" s="3">
        <v>3</v>
      </c>
      <c r="P5374">
        <v>1</v>
      </c>
      <c r="Q5374" t="s">
        <v>7880</v>
      </c>
    </row>
    <row r="5375" spans="1:17" x14ac:dyDescent="0.25">
      <c r="A5375" t="s">
        <v>6219</v>
      </c>
      <c r="B5375" s="1">
        <v>41631</v>
      </c>
      <c r="C5375" t="s">
        <v>1833</v>
      </c>
      <c r="D5375" t="s">
        <v>38</v>
      </c>
      <c r="E5375" t="s">
        <v>495</v>
      </c>
      <c r="F5375" t="s">
        <v>1018</v>
      </c>
      <c r="G5375" t="s">
        <v>41</v>
      </c>
      <c r="H5375" t="s">
        <v>31</v>
      </c>
      <c r="I5375" t="s">
        <v>32</v>
      </c>
      <c r="J5375" t="s">
        <v>107</v>
      </c>
      <c r="K5375" t="s">
        <v>186</v>
      </c>
      <c r="L5375" t="s">
        <v>5157</v>
      </c>
      <c r="M5375" s="2">
        <v>0</v>
      </c>
      <c r="N5375" s="3">
        <v>225</v>
      </c>
      <c r="O5375" s="3">
        <v>9</v>
      </c>
      <c r="P5375">
        <v>8</v>
      </c>
      <c r="Q5375" t="s">
        <v>7881</v>
      </c>
    </row>
    <row r="5376" spans="1:17" x14ac:dyDescent="0.25">
      <c r="A5376" t="s">
        <v>6220</v>
      </c>
      <c r="B5376" s="1">
        <v>41632</v>
      </c>
      <c r="C5376" t="s">
        <v>1301</v>
      </c>
      <c r="D5376" t="s">
        <v>101</v>
      </c>
      <c r="E5376" t="s">
        <v>183</v>
      </c>
      <c r="F5376" t="s">
        <v>2773</v>
      </c>
      <c r="G5376" t="s">
        <v>41</v>
      </c>
      <c r="H5376" t="s">
        <v>31</v>
      </c>
      <c r="I5376" t="s">
        <v>22</v>
      </c>
      <c r="J5376" t="s">
        <v>24</v>
      </c>
      <c r="K5376" t="s">
        <v>78</v>
      </c>
      <c r="L5376" t="s">
        <v>1829</v>
      </c>
      <c r="M5376" s="2">
        <v>0</v>
      </c>
      <c r="N5376" s="3">
        <v>14</v>
      </c>
      <c r="O5376" s="3">
        <v>5</v>
      </c>
      <c r="P5376">
        <v>1</v>
      </c>
      <c r="Q5376" t="s">
        <v>7880</v>
      </c>
    </row>
    <row r="5377" spans="1:17" x14ac:dyDescent="0.25">
      <c r="A5377" t="s">
        <v>6221</v>
      </c>
      <c r="B5377" s="1">
        <v>41632</v>
      </c>
      <c r="C5377" t="s">
        <v>574</v>
      </c>
      <c r="D5377" t="s">
        <v>101</v>
      </c>
      <c r="E5377" t="s">
        <v>183</v>
      </c>
      <c r="F5377" t="s">
        <v>247</v>
      </c>
      <c r="G5377" t="s">
        <v>41</v>
      </c>
      <c r="H5377" t="s">
        <v>31</v>
      </c>
      <c r="I5377" t="s">
        <v>22</v>
      </c>
      <c r="J5377" t="s">
        <v>34</v>
      </c>
      <c r="K5377" t="s">
        <v>97</v>
      </c>
      <c r="L5377" t="s">
        <v>958</v>
      </c>
      <c r="M5377" s="2">
        <v>0.1</v>
      </c>
      <c r="N5377" s="3">
        <v>159</v>
      </c>
      <c r="O5377" s="3">
        <v>0</v>
      </c>
      <c r="P5377">
        <v>1</v>
      </c>
      <c r="Q5377" t="s">
        <v>7880</v>
      </c>
    </row>
    <row r="5378" spans="1:17" x14ac:dyDescent="0.25">
      <c r="A5378" t="s">
        <v>6221</v>
      </c>
      <c r="B5378" s="1">
        <v>41632</v>
      </c>
      <c r="C5378" t="s">
        <v>574</v>
      </c>
      <c r="D5378" t="s">
        <v>101</v>
      </c>
      <c r="E5378" t="s">
        <v>183</v>
      </c>
      <c r="F5378" t="s">
        <v>247</v>
      </c>
      <c r="G5378" t="s">
        <v>41</v>
      </c>
      <c r="H5378" t="s">
        <v>31</v>
      </c>
      <c r="I5378" t="s">
        <v>22</v>
      </c>
      <c r="J5378" t="s">
        <v>24</v>
      </c>
      <c r="K5378" t="s">
        <v>50</v>
      </c>
      <c r="L5378" t="s">
        <v>3464</v>
      </c>
      <c r="M5378" s="2">
        <v>0.1</v>
      </c>
      <c r="N5378" s="3">
        <v>83</v>
      </c>
      <c r="O5378" s="3">
        <v>-7</v>
      </c>
      <c r="P5378">
        <v>3</v>
      </c>
      <c r="Q5378" t="s">
        <v>7881</v>
      </c>
    </row>
    <row r="5379" spans="1:17" x14ac:dyDescent="0.25">
      <c r="A5379" t="s">
        <v>6221</v>
      </c>
      <c r="B5379" s="1">
        <v>41632</v>
      </c>
      <c r="C5379" t="s">
        <v>574</v>
      </c>
      <c r="D5379" t="s">
        <v>101</v>
      </c>
      <c r="E5379" t="s">
        <v>183</v>
      </c>
      <c r="F5379" t="s">
        <v>247</v>
      </c>
      <c r="G5379" t="s">
        <v>41</v>
      </c>
      <c r="H5379" t="s">
        <v>31</v>
      </c>
      <c r="I5379" t="s">
        <v>22</v>
      </c>
      <c r="J5379" t="s">
        <v>24</v>
      </c>
      <c r="K5379" t="s">
        <v>50</v>
      </c>
      <c r="L5379" t="s">
        <v>1470</v>
      </c>
      <c r="M5379" s="2">
        <v>0.1</v>
      </c>
      <c r="N5379" s="3">
        <v>56</v>
      </c>
      <c r="O5379" s="3">
        <v>13</v>
      </c>
      <c r="P5379">
        <v>1</v>
      </c>
      <c r="Q5379" t="s">
        <v>7880</v>
      </c>
    </row>
    <row r="5380" spans="1:17" x14ac:dyDescent="0.25">
      <c r="A5380" t="s">
        <v>6222</v>
      </c>
      <c r="B5380" s="1">
        <v>41632</v>
      </c>
      <c r="C5380" t="s">
        <v>2542</v>
      </c>
      <c r="D5380" t="s">
        <v>101</v>
      </c>
      <c r="E5380" t="s">
        <v>3620</v>
      </c>
      <c r="F5380" t="s">
        <v>6223</v>
      </c>
      <c r="G5380" t="s">
        <v>41</v>
      </c>
      <c r="H5380" t="s">
        <v>47</v>
      </c>
      <c r="I5380" t="s">
        <v>32</v>
      </c>
      <c r="J5380" t="s">
        <v>24</v>
      </c>
      <c r="K5380" t="s">
        <v>43</v>
      </c>
      <c r="L5380" t="s">
        <v>2361</v>
      </c>
      <c r="M5380" s="2">
        <v>0</v>
      </c>
      <c r="N5380" s="3">
        <v>132</v>
      </c>
      <c r="O5380" s="3">
        <v>54</v>
      </c>
      <c r="P5380">
        <v>5</v>
      </c>
      <c r="Q5380" t="s">
        <v>7880</v>
      </c>
    </row>
    <row r="5381" spans="1:17" x14ac:dyDescent="0.25">
      <c r="A5381" t="s">
        <v>6224</v>
      </c>
      <c r="B5381" s="1">
        <v>41632</v>
      </c>
      <c r="C5381" t="s">
        <v>3838</v>
      </c>
      <c r="D5381" t="s">
        <v>38</v>
      </c>
      <c r="E5381" t="s">
        <v>39</v>
      </c>
      <c r="F5381" t="s">
        <v>1030</v>
      </c>
      <c r="G5381" t="s">
        <v>41</v>
      </c>
      <c r="H5381" t="s">
        <v>31</v>
      </c>
      <c r="I5381" t="s">
        <v>32</v>
      </c>
      <c r="J5381" t="s">
        <v>24</v>
      </c>
      <c r="K5381" t="s">
        <v>145</v>
      </c>
      <c r="L5381" t="s">
        <v>6225</v>
      </c>
      <c r="M5381" s="2">
        <v>0</v>
      </c>
      <c r="N5381" s="3">
        <v>83</v>
      </c>
      <c r="O5381" s="3">
        <v>22</v>
      </c>
      <c r="P5381">
        <v>2</v>
      </c>
      <c r="Q5381" t="s">
        <v>7881</v>
      </c>
    </row>
    <row r="5382" spans="1:17" x14ac:dyDescent="0.25">
      <c r="A5382" t="s">
        <v>6226</v>
      </c>
      <c r="B5382" s="1">
        <v>41632</v>
      </c>
      <c r="C5382" t="s">
        <v>4211</v>
      </c>
      <c r="D5382" t="s">
        <v>38</v>
      </c>
      <c r="E5382" t="s">
        <v>39</v>
      </c>
      <c r="F5382" t="s">
        <v>1030</v>
      </c>
      <c r="G5382" t="s">
        <v>41</v>
      </c>
      <c r="H5382" t="s">
        <v>47</v>
      </c>
      <c r="I5382" t="s">
        <v>32</v>
      </c>
      <c r="J5382" t="s">
        <v>24</v>
      </c>
      <c r="K5382" t="s">
        <v>25</v>
      </c>
      <c r="L5382" t="s">
        <v>6227</v>
      </c>
      <c r="M5382" s="2">
        <v>0</v>
      </c>
      <c r="N5382" s="3">
        <v>59</v>
      </c>
      <c r="O5382" s="3">
        <v>25</v>
      </c>
      <c r="P5382">
        <v>2</v>
      </c>
      <c r="Q5382" t="s">
        <v>7881</v>
      </c>
    </row>
    <row r="5383" spans="1:17" x14ac:dyDescent="0.25">
      <c r="A5383" t="s">
        <v>6226</v>
      </c>
      <c r="B5383" s="1">
        <v>41632</v>
      </c>
      <c r="C5383" t="s">
        <v>4211</v>
      </c>
      <c r="D5383" t="s">
        <v>38</v>
      </c>
      <c r="E5383" t="s">
        <v>39</v>
      </c>
      <c r="F5383" t="s">
        <v>1030</v>
      </c>
      <c r="G5383" t="s">
        <v>41</v>
      </c>
      <c r="H5383" t="s">
        <v>47</v>
      </c>
      <c r="I5383" t="s">
        <v>32</v>
      </c>
      <c r="J5383" t="s">
        <v>24</v>
      </c>
      <c r="K5383" t="s">
        <v>50</v>
      </c>
      <c r="L5383" t="s">
        <v>1123</v>
      </c>
      <c r="M5383" s="2">
        <v>0.1</v>
      </c>
      <c r="N5383" s="3">
        <v>247</v>
      </c>
      <c r="O5383" s="3">
        <v>-27</v>
      </c>
      <c r="P5383">
        <v>2</v>
      </c>
      <c r="Q5383" t="s">
        <v>7881</v>
      </c>
    </row>
    <row r="5384" spans="1:17" x14ac:dyDescent="0.25">
      <c r="A5384" t="s">
        <v>6228</v>
      </c>
      <c r="B5384" s="1">
        <v>41632</v>
      </c>
      <c r="C5384" t="s">
        <v>2413</v>
      </c>
      <c r="D5384" t="s">
        <v>417</v>
      </c>
      <c r="E5384" t="s">
        <v>418</v>
      </c>
      <c r="F5384" t="s">
        <v>418</v>
      </c>
      <c r="G5384" t="s">
        <v>20</v>
      </c>
      <c r="H5384" t="s">
        <v>31</v>
      </c>
      <c r="I5384" t="s">
        <v>32</v>
      </c>
      <c r="J5384" t="s">
        <v>24</v>
      </c>
      <c r="K5384" t="s">
        <v>91</v>
      </c>
      <c r="L5384" t="s">
        <v>5162</v>
      </c>
      <c r="M5384" s="2">
        <v>0.5</v>
      </c>
      <c r="N5384" s="3">
        <v>15</v>
      </c>
      <c r="O5384" s="3">
        <v>-1</v>
      </c>
      <c r="P5384">
        <v>3</v>
      </c>
      <c r="Q5384" t="s">
        <v>7881</v>
      </c>
    </row>
    <row r="5385" spans="1:17" x14ac:dyDescent="0.25">
      <c r="A5385" t="s">
        <v>6228</v>
      </c>
      <c r="B5385" s="1">
        <v>41632</v>
      </c>
      <c r="C5385" t="s">
        <v>2413</v>
      </c>
      <c r="D5385" t="s">
        <v>417</v>
      </c>
      <c r="E5385" t="s">
        <v>418</v>
      </c>
      <c r="F5385" t="s">
        <v>418</v>
      </c>
      <c r="G5385" t="s">
        <v>20</v>
      </c>
      <c r="H5385" t="s">
        <v>31</v>
      </c>
      <c r="I5385" t="s">
        <v>32</v>
      </c>
      <c r="J5385" t="s">
        <v>24</v>
      </c>
      <c r="K5385" t="s">
        <v>50</v>
      </c>
      <c r="L5385" t="s">
        <v>1379</v>
      </c>
      <c r="M5385" s="2">
        <v>0.5</v>
      </c>
      <c r="N5385" s="3">
        <v>81</v>
      </c>
      <c r="O5385" s="3">
        <v>-20</v>
      </c>
      <c r="P5385">
        <v>3</v>
      </c>
      <c r="Q5385" t="s">
        <v>7880</v>
      </c>
    </row>
    <row r="5386" spans="1:17" x14ac:dyDescent="0.25">
      <c r="A5386" t="s">
        <v>6224</v>
      </c>
      <c r="B5386" s="1">
        <v>41632</v>
      </c>
      <c r="C5386" t="s">
        <v>3838</v>
      </c>
      <c r="D5386" t="s">
        <v>38</v>
      </c>
      <c r="E5386" t="s">
        <v>39</v>
      </c>
      <c r="F5386" t="s">
        <v>1030</v>
      </c>
      <c r="G5386" t="s">
        <v>41</v>
      </c>
      <c r="H5386" t="s">
        <v>31</v>
      </c>
      <c r="I5386" t="s">
        <v>32</v>
      </c>
      <c r="J5386" t="s">
        <v>107</v>
      </c>
      <c r="K5386" t="s">
        <v>136</v>
      </c>
      <c r="L5386" t="s">
        <v>1984</v>
      </c>
      <c r="M5386" s="2">
        <v>0.15</v>
      </c>
      <c r="N5386" s="3">
        <v>62</v>
      </c>
      <c r="O5386" s="3">
        <v>20</v>
      </c>
      <c r="P5386">
        <v>1</v>
      </c>
      <c r="Q5386" t="s">
        <v>7880</v>
      </c>
    </row>
    <row r="5387" spans="1:17" x14ac:dyDescent="0.25">
      <c r="A5387" t="s">
        <v>6226</v>
      </c>
      <c r="B5387" s="1">
        <v>41632</v>
      </c>
      <c r="C5387" t="s">
        <v>4211</v>
      </c>
      <c r="D5387" t="s">
        <v>38</v>
      </c>
      <c r="E5387" t="s">
        <v>39</v>
      </c>
      <c r="F5387" t="s">
        <v>1030</v>
      </c>
      <c r="G5387" t="s">
        <v>41</v>
      </c>
      <c r="H5387" t="s">
        <v>47</v>
      </c>
      <c r="I5387" t="s">
        <v>32</v>
      </c>
      <c r="J5387" t="s">
        <v>107</v>
      </c>
      <c r="K5387" t="s">
        <v>136</v>
      </c>
      <c r="L5387" t="s">
        <v>2378</v>
      </c>
      <c r="M5387" s="2">
        <v>0.15</v>
      </c>
      <c r="N5387" s="3">
        <v>263</v>
      </c>
      <c r="O5387" s="3">
        <v>-28</v>
      </c>
      <c r="P5387">
        <v>2</v>
      </c>
      <c r="Q5387" t="s">
        <v>7881</v>
      </c>
    </row>
    <row r="5388" spans="1:17" x14ac:dyDescent="0.25">
      <c r="A5388" t="s">
        <v>6229</v>
      </c>
      <c r="B5388" s="1">
        <v>41632</v>
      </c>
      <c r="C5388" t="s">
        <v>5059</v>
      </c>
      <c r="D5388" t="s">
        <v>101</v>
      </c>
      <c r="E5388" t="s">
        <v>102</v>
      </c>
      <c r="F5388" t="s">
        <v>5480</v>
      </c>
      <c r="G5388" t="s">
        <v>41</v>
      </c>
      <c r="H5388" t="s">
        <v>47</v>
      </c>
      <c r="I5388" t="s">
        <v>32</v>
      </c>
      <c r="J5388" t="s">
        <v>34</v>
      </c>
      <c r="K5388" t="s">
        <v>218</v>
      </c>
      <c r="L5388" t="s">
        <v>2765</v>
      </c>
      <c r="M5388" s="2">
        <v>0</v>
      </c>
      <c r="N5388" s="3">
        <v>555</v>
      </c>
      <c r="O5388" s="3">
        <v>11</v>
      </c>
      <c r="P5388">
        <v>11</v>
      </c>
      <c r="Q5388" t="s">
        <v>7880</v>
      </c>
    </row>
    <row r="5389" spans="1:17" x14ac:dyDescent="0.25">
      <c r="A5389" t="s">
        <v>6229</v>
      </c>
      <c r="B5389" s="1">
        <v>41632</v>
      </c>
      <c r="C5389" t="s">
        <v>5059</v>
      </c>
      <c r="D5389" t="s">
        <v>101</v>
      </c>
      <c r="E5389" t="s">
        <v>102</v>
      </c>
      <c r="F5389" t="s">
        <v>5480</v>
      </c>
      <c r="G5389" t="s">
        <v>41</v>
      </c>
      <c r="H5389" t="s">
        <v>47</v>
      </c>
      <c r="I5389" t="s">
        <v>32</v>
      </c>
      <c r="J5389" t="s">
        <v>24</v>
      </c>
      <c r="K5389" t="s">
        <v>91</v>
      </c>
      <c r="L5389" t="s">
        <v>1083</v>
      </c>
      <c r="M5389" s="2">
        <v>0</v>
      </c>
      <c r="N5389" s="3">
        <v>14</v>
      </c>
      <c r="O5389" s="3">
        <v>5</v>
      </c>
      <c r="P5389">
        <v>1</v>
      </c>
      <c r="Q5389" t="s">
        <v>7880</v>
      </c>
    </row>
    <row r="5390" spans="1:17" x14ac:dyDescent="0.25">
      <c r="A5390" t="s">
        <v>6230</v>
      </c>
      <c r="B5390" s="1">
        <v>41633</v>
      </c>
      <c r="C5390" t="s">
        <v>3178</v>
      </c>
      <c r="D5390" t="s">
        <v>86</v>
      </c>
      <c r="E5390" t="s">
        <v>226</v>
      </c>
      <c r="F5390" t="s">
        <v>226</v>
      </c>
      <c r="G5390" t="s">
        <v>76</v>
      </c>
      <c r="H5390" t="s">
        <v>47</v>
      </c>
      <c r="I5390" t="s">
        <v>54</v>
      </c>
      <c r="J5390" t="s">
        <v>34</v>
      </c>
      <c r="K5390" t="s">
        <v>218</v>
      </c>
      <c r="L5390" t="s">
        <v>3714</v>
      </c>
      <c r="M5390" s="2">
        <v>0</v>
      </c>
      <c r="N5390" s="3">
        <v>17</v>
      </c>
      <c r="O5390" s="3">
        <v>8</v>
      </c>
      <c r="P5390">
        <v>1</v>
      </c>
      <c r="Q5390" t="s">
        <v>7881</v>
      </c>
    </row>
    <row r="5391" spans="1:17" x14ac:dyDescent="0.25">
      <c r="A5391" t="s">
        <v>6231</v>
      </c>
      <c r="B5391" s="1">
        <v>41633</v>
      </c>
      <c r="C5391" t="s">
        <v>2902</v>
      </c>
      <c r="D5391" t="s">
        <v>101</v>
      </c>
      <c r="E5391" t="s">
        <v>325</v>
      </c>
      <c r="F5391" t="s">
        <v>1329</v>
      </c>
      <c r="G5391" t="s">
        <v>41</v>
      </c>
      <c r="H5391" t="s">
        <v>31</v>
      </c>
      <c r="I5391" t="s">
        <v>22</v>
      </c>
      <c r="J5391" t="s">
        <v>24</v>
      </c>
      <c r="K5391" t="s">
        <v>43</v>
      </c>
      <c r="L5391" t="s">
        <v>2033</v>
      </c>
      <c r="M5391" s="2">
        <v>0</v>
      </c>
      <c r="N5391" s="3">
        <v>220</v>
      </c>
      <c r="O5391" s="3">
        <v>77</v>
      </c>
      <c r="P5391">
        <v>4</v>
      </c>
      <c r="Q5391" t="s">
        <v>7881</v>
      </c>
    </row>
    <row r="5392" spans="1:17" x14ac:dyDescent="0.25">
      <c r="A5392" t="s">
        <v>6231</v>
      </c>
      <c r="B5392" s="1">
        <v>41633</v>
      </c>
      <c r="C5392" t="s">
        <v>2902</v>
      </c>
      <c r="D5392" t="s">
        <v>101</v>
      </c>
      <c r="E5392" t="s">
        <v>325</v>
      </c>
      <c r="F5392" t="s">
        <v>1329</v>
      </c>
      <c r="G5392" t="s">
        <v>41</v>
      </c>
      <c r="H5392" t="s">
        <v>31</v>
      </c>
      <c r="I5392" t="s">
        <v>22</v>
      </c>
      <c r="J5392" t="s">
        <v>24</v>
      </c>
      <c r="K5392" t="s">
        <v>78</v>
      </c>
      <c r="L5392" t="s">
        <v>4149</v>
      </c>
      <c r="M5392" s="2">
        <v>0</v>
      </c>
      <c r="N5392" s="3">
        <v>101</v>
      </c>
      <c r="O5392" s="3">
        <v>11</v>
      </c>
      <c r="P5392">
        <v>2</v>
      </c>
      <c r="Q5392" t="s">
        <v>7880</v>
      </c>
    </row>
    <row r="5393" spans="1:17" x14ac:dyDescent="0.25">
      <c r="A5393" t="s">
        <v>6231</v>
      </c>
      <c r="B5393" s="1">
        <v>41633</v>
      </c>
      <c r="C5393" t="s">
        <v>2902</v>
      </c>
      <c r="D5393" t="s">
        <v>101</v>
      </c>
      <c r="E5393" t="s">
        <v>325</v>
      </c>
      <c r="F5393" t="s">
        <v>1329</v>
      </c>
      <c r="G5393" t="s">
        <v>41</v>
      </c>
      <c r="H5393" t="s">
        <v>31</v>
      </c>
      <c r="I5393" t="s">
        <v>22</v>
      </c>
      <c r="J5393" t="s">
        <v>107</v>
      </c>
      <c r="K5393" t="s">
        <v>186</v>
      </c>
      <c r="L5393" t="s">
        <v>286</v>
      </c>
      <c r="M5393" s="2">
        <v>0</v>
      </c>
      <c r="N5393" s="3">
        <v>485</v>
      </c>
      <c r="O5393" s="3">
        <v>199</v>
      </c>
      <c r="P5393">
        <v>11</v>
      </c>
      <c r="Q5393" t="s">
        <v>7881</v>
      </c>
    </row>
    <row r="5394" spans="1:17" x14ac:dyDescent="0.25">
      <c r="A5394" t="s">
        <v>6232</v>
      </c>
      <c r="B5394" s="1">
        <v>41633</v>
      </c>
      <c r="C5394" t="s">
        <v>774</v>
      </c>
      <c r="D5394" t="s">
        <v>417</v>
      </c>
      <c r="E5394" t="s">
        <v>418</v>
      </c>
      <c r="F5394" t="s">
        <v>3595</v>
      </c>
      <c r="G5394" t="s">
        <v>20</v>
      </c>
      <c r="H5394" t="s">
        <v>47</v>
      </c>
      <c r="I5394" t="s">
        <v>32</v>
      </c>
      <c r="J5394" t="s">
        <v>24</v>
      </c>
      <c r="K5394" t="s">
        <v>91</v>
      </c>
      <c r="L5394" t="s">
        <v>3723</v>
      </c>
      <c r="M5394" s="2">
        <v>0.5</v>
      </c>
      <c r="N5394" s="3">
        <v>39</v>
      </c>
      <c r="O5394" s="3">
        <v>-25</v>
      </c>
      <c r="P5394">
        <v>7</v>
      </c>
      <c r="Q5394" t="s">
        <v>7880</v>
      </c>
    </row>
    <row r="5395" spans="1:17" x14ac:dyDescent="0.25">
      <c r="A5395" t="s">
        <v>6232</v>
      </c>
      <c r="B5395" s="1">
        <v>41633</v>
      </c>
      <c r="C5395" t="s">
        <v>774</v>
      </c>
      <c r="D5395" t="s">
        <v>417</v>
      </c>
      <c r="E5395" t="s">
        <v>418</v>
      </c>
      <c r="F5395" t="s">
        <v>3595</v>
      </c>
      <c r="G5395" t="s">
        <v>20</v>
      </c>
      <c r="H5395" t="s">
        <v>47</v>
      </c>
      <c r="I5395" t="s">
        <v>32</v>
      </c>
      <c r="J5395" t="s">
        <v>24</v>
      </c>
      <c r="K5395" t="s">
        <v>50</v>
      </c>
      <c r="L5395" t="s">
        <v>2125</v>
      </c>
      <c r="M5395" s="2">
        <v>0.5</v>
      </c>
      <c r="N5395" s="3">
        <v>49</v>
      </c>
      <c r="O5395" s="3">
        <v>-17</v>
      </c>
      <c r="P5395">
        <v>2</v>
      </c>
      <c r="Q5395" t="s">
        <v>7881</v>
      </c>
    </row>
    <row r="5396" spans="1:17" x14ac:dyDescent="0.25">
      <c r="A5396" t="s">
        <v>6233</v>
      </c>
      <c r="B5396" s="1">
        <v>41633</v>
      </c>
      <c r="C5396" t="s">
        <v>400</v>
      </c>
      <c r="D5396" t="s">
        <v>101</v>
      </c>
      <c r="E5396" t="s">
        <v>183</v>
      </c>
      <c r="F5396" t="s">
        <v>1772</v>
      </c>
      <c r="G5396" t="s">
        <v>41</v>
      </c>
      <c r="H5396" t="s">
        <v>31</v>
      </c>
      <c r="I5396" t="s">
        <v>32</v>
      </c>
      <c r="J5396" t="s">
        <v>34</v>
      </c>
      <c r="K5396" t="s">
        <v>218</v>
      </c>
      <c r="L5396" t="s">
        <v>6234</v>
      </c>
      <c r="M5396" s="2">
        <v>0</v>
      </c>
      <c r="N5396" s="3">
        <v>38</v>
      </c>
      <c r="O5396" s="3">
        <v>14</v>
      </c>
      <c r="P5396">
        <v>2</v>
      </c>
      <c r="Q5396" t="s">
        <v>7881</v>
      </c>
    </row>
    <row r="5397" spans="1:17" x14ac:dyDescent="0.25">
      <c r="A5397" t="s">
        <v>6235</v>
      </c>
      <c r="B5397" s="1">
        <v>41633</v>
      </c>
      <c r="C5397" t="s">
        <v>4454</v>
      </c>
      <c r="D5397" t="s">
        <v>101</v>
      </c>
      <c r="E5397" t="s">
        <v>183</v>
      </c>
      <c r="F5397" t="s">
        <v>6236</v>
      </c>
      <c r="G5397" t="s">
        <v>41</v>
      </c>
      <c r="H5397" t="s">
        <v>31</v>
      </c>
      <c r="I5397" t="s">
        <v>32</v>
      </c>
      <c r="J5397" t="s">
        <v>24</v>
      </c>
      <c r="K5397" t="s">
        <v>78</v>
      </c>
      <c r="L5397" t="s">
        <v>587</v>
      </c>
      <c r="M5397" s="2">
        <v>0</v>
      </c>
      <c r="N5397" s="3">
        <v>101</v>
      </c>
      <c r="O5397" s="3">
        <v>6</v>
      </c>
      <c r="P5397">
        <v>2</v>
      </c>
      <c r="Q5397" t="s">
        <v>7880</v>
      </c>
    </row>
    <row r="5398" spans="1:17" x14ac:dyDescent="0.25">
      <c r="A5398" t="s">
        <v>6235</v>
      </c>
      <c r="B5398" s="1">
        <v>41633</v>
      </c>
      <c r="C5398" t="s">
        <v>4454</v>
      </c>
      <c r="D5398" t="s">
        <v>101</v>
      </c>
      <c r="E5398" t="s">
        <v>183</v>
      </c>
      <c r="F5398" t="s">
        <v>6236</v>
      </c>
      <c r="G5398" t="s">
        <v>41</v>
      </c>
      <c r="H5398" t="s">
        <v>31</v>
      </c>
      <c r="I5398" t="s">
        <v>32</v>
      </c>
      <c r="J5398" t="s">
        <v>24</v>
      </c>
      <c r="K5398" t="s">
        <v>78</v>
      </c>
      <c r="L5398" t="s">
        <v>1285</v>
      </c>
      <c r="M5398" s="2">
        <v>0</v>
      </c>
      <c r="N5398" s="3">
        <v>394</v>
      </c>
      <c r="O5398" s="3">
        <v>157</v>
      </c>
      <c r="P5398">
        <v>8</v>
      </c>
      <c r="Q5398" t="s">
        <v>7881</v>
      </c>
    </row>
    <row r="5399" spans="1:17" x14ac:dyDescent="0.25">
      <c r="A5399" t="s">
        <v>6235</v>
      </c>
      <c r="B5399" s="1">
        <v>41633</v>
      </c>
      <c r="C5399" t="s">
        <v>4454</v>
      </c>
      <c r="D5399" t="s">
        <v>101</v>
      </c>
      <c r="E5399" t="s">
        <v>183</v>
      </c>
      <c r="F5399" t="s">
        <v>6236</v>
      </c>
      <c r="G5399" t="s">
        <v>41</v>
      </c>
      <c r="H5399" t="s">
        <v>31</v>
      </c>
      <c r="I5399" t="s">
        <v>32</v>
      </c>
      <c r="J5399" t="s">
        <v>24</v>
      </c>
      <c r="K5399" t="s">
        <v>63</v>
      </c>
      <c r="L5399" t="s">
        <v>5792</v>
      </c>
      <c r="M5399" s="2">
        <v>0</v>
      </c>
      <c r="N5399" s="3">
        <v>25</v>
      </c>
      <c r="O5399" s="3">
        <v>10</v>
      </c>
      <c r="P5399">
        <v>3</v>
      </c>
      <c r="Q5399" t="s">
        <v>7880</v>
      </c>
    </row>
    <row r="5400" spans="1:17" x14ac:dyDescent="0.25">
      <c r="A5400" t="s">
        <v>6237</v>
      </c>
      <c r="B5400" s="1">
        <v>41634</v>
      </c>
      <c r="C5400" t="s">
        <v>3645</v>
      </c>
      <c r="D5400" t="s">
        <v>119</v>
      </c>
      <c r="E5400" t="s">
        <v>331</v>
      </c>
      <c r="F5400" t="s">
        <v>4042</v>
      </c>
      <c r="G5400" t="s">
        <v>41</v>
      </c>
      <c r="H5400" t="s">
        <v>31</v>
      </c>
      <c r="I5400" t="s">
        <v>54</v>
      </c>
      <c r="J5400" t="s">
        <v>107</v>
      </c>
      <c r="K5400" t="s">
        <v>147</v>
      </c>
      <c r="L5400" t="s">
        <v>5866</v>
      </c>
      <c r="M5400" s="2">
        <v>0.5</v>
      </c>
      <c r="N5400" s="3">
        <v>510</v>
      </c>
      <c r="O5400" s="3">
        <v>-10</v>
      </c>
      <c r="P5400">
        <v>6</v>
      </c>
      <c r="Q5400" t="s">
        <v>7880</v>
      </c>
    </row>
    <row r="5401" spans="1:17" x14ac:dyDescent="0.25">
      <c r="A5401" t="s">
        <v>6238</v>
      </c>
      <c r="B5401" s="1">
        <v>41634</v>
      </c>
      <c r="C5401" t="s">
        <v>5524</v>
      </c>
      <c r="D5401" t="s">
        <v>28</v>
      </c>
      <c r="E5401" t="s">
        <v>29</v>
      </c>
      <c r="F5401" t="s">
        <v>6239</v>
      </c>
      <c r="G5401" t="s">
        <v>20</v>
      </c>
      <c r="H5401" t="s">
        <v>31</v>
      </c>
      <c r="I5401" t="s">
        <v>22</v>
      </c>
      <c r="J5401" t="s">
        <v>34</v>
      </c>
      <c r="K5401" t="s">
        <v>35</v>
      </c>
      <c r="L5401" t="s">
        <v>1757</v>
      </c>
      <c r="M5401" s="2">
        <v>0</v>
      </c>
      <c r="N5401" s="3">
        <v>250</v>
      </c>
      <c r="O5401" s="3">
        <v>97</v>
      </c>
      <c r="P5401">
        <v>2</v>
      </c>
      <c r="Q5401" t="s">
        <v>7880</v>
      </c>
    </row>
    <row r="5402" spans="1:17" x14ac:dyDescent="0.25">
      <c r="A5402" t="s">
        <v>6238</v>
      </c>
      <c r="B5402" s="1">
        <v>41634</v>
      </c>
      <c r="C5402" t="s">
        <v>5524</v>
      </c>
      <c r="D5402" t="s">
        <v>28</v>
      </c>
      <c r="E5402" t="s">
        <v>29</v>
      </c>
      <c r="F5402" t="s">
        <v>6239</v>
      </c>
      <c r="G5402" t="s">
        <v>20</v>
      </c>
      <c r="H5402" t="s">
        <v>31</v>
      </c>
      <c r="I5402" t="s">
        <v>22</v>
      </c>
      <c r="J5402" t="s">
        <v>24</v>
      </c>
      <c r="K5402" t="s">
        <v>43</v>
      </c>
      <c r="L5402" t="s">
        <v>2361</v>
      </c>
      <c r="M5402" s="2">
        <v>0</v>
      </c>
      <c r="N5402" s="3">
        <v>26</v>
      </c>
      <c r="O5402" s="3">
        <v>11</v>
      </c>
      <c r="P5402">
        <v>1</v>
      </c>
      <c r="Q5402" t="s">
        <v>7881</v>
      </c>
    </row>
    <row r="5403" spans="1:17" x14ac:dyDescent="0.25">
      <c r="A5403" t="s">
        <v>6238</v>
      </c>
      <c r="B5403" s="1">
        <v>41634</v>
      </c>
      <c r="C5403" t="s">
        <v>5524</v>
      </c>
      <c r="D5403" t="s">
        <v>28</v>
      </c>
      <c r="E5403" t="s">
        <v>29</v>
      </c>
      <c r="F5403" t="s">
        <v>6239</v>
      </c>
      <c r="G5403" t="s">
        <v>20</v>
      </c>
      <c r="H5403" t="s">
        <v>31</v>
      </c>
      <c r="I5403" t="s">
        <v>22</v>
      </c>
      <c r="J5403" t="s">
        <v>24</v>
      </c>
      <c r="K5403" t="s">
        <v>50</v>
      </c>
      <c r="L5403" t="s">
        <v>1022</v>
      </c>
      <c r="M5403" s="2">
        <v>0</v>
      </c>
      <c r="N5403" s="3">
        <v>169</v>
      </c>
      <c r="O5403" s="3">
        <v>42</v>
      </c>
      <c r="P5403">
        <v>3</v>
      </c>
      <c r="Q5403" t="s">
        <v>7881</v>
      </c>
    </row>
    <row r="5404" spans="1:17" x14ac:dyDescent="0.25">
      <c r="A5404" t="s">
        <v>6238</v>
      </c>
      <c r="B5404" s="1">
        <v>41634</v>
      </c>
      <c r="C5404" t="s">
        <v>5524</v>
      </c>
      <c r="D5404" t="s">
        <v>28</v>
      </c>
      <c r="E5404" t="s">
        <v>29</v>
      </c>
      <c r="F5404" t="s">
        <v>6239</v>
      </c>
      <c r="G5404" t="s">
        <v>20</v>
      </c>
      <c r="H5404" t="s">
        <v>31</v>
      </c>
      <c r="I5404" t="s">
        <v>22</v>
      </c>
      <c r="J5404" t="s">
        <v>24</v>
      </c>
      <c r="K5404" t="s">
        <v>50</v>
      </c>
      <c r="L5404" t="s">
        <v>986</v>
      </c>
      <c r="M5404" s="2">
        <v>0</v>
      </c>
      <c r="N5404" s="3">
        <v>852</v>
      </c>
      <c r="O5404" s="3">
        <v>136</v>
      </c>
      <c r="P5404">
        <v>6</v>
      </c>
      <c r="Q5404" t="s">
        <v>7881</v>
      </c>
    </row>
    <row r="5405" spans="1:17" x14ac:dyDescent="0.25">
      <c r="A5405" t="s">
        <v>6240</v>
      </c>
      <c r="B5405" s="1">
        <v>41634</v>
      </c>
      <c r="C5405" t="s">
        <v>2180</v>
      </c>
      <c r="D5405" t="s">
        <v>101</v>
      </c>
      <c r="E5405" t="s">
        <v>874</v>
      </c>
      <c r="F5405" t="s">
        <v>1899</v>
      </c>
      <c r="G5405" t="s">
        <v>41</v>
      </c>
      <c r="H5405" t="s">
        <v>47</v>
      </c>
      <c r="I5405" t="s">
        <v>32</v>
      </c>
      <c r="J5405" t="s">
        <v>24</v>
      </c>
      <c r="K5405" t="s">
        <v>63</v>
      </c>
      <c r="L5405" t="s">
        <v>3755</v>
      </c>
      <c r="M5405" s="2">
        <v>0</v>
      </c>
      <c r="N5405" s="3">
        <v>21</v>
      </c>
      <c r="O5405" s="3">
        <v>9</v>
      </c>
      <c r="P5405">
        <v>2</v>
      </c>
      <c r="Q5405" t="s">
        <v>7880</v>
      </c>
    </row>
    <row r="5406" spans="1:17" x14ac:dyDescent="0.25">
      <c r="A5406" t="s">
        <v>6241</v>
      </c>
      <c r="B5406" s="1">
        <v>41634</v>
      </c>
      <c r="C5406" t="s">
        <v>2012</v>
      </c>
      <c r="D5406" t="s">
        <v>101</v>
      </c>
      <c r="E5406" t="s">
        <v>102</v>
      </c>
      <c r="F5406" t="s">
        <v>3416</v>
      </c>
      <c r="G5406" t="s">
        <v>41</v>
      </c>
      <c r="H5406" t="s">
        <v>21</v>
      </c>
      <c r="I5406" t="s">
        <v>32</v>
      </c>
      <c r="J5406" t="s">
        <v>24</v>
      </c>
      <c r="K5406" t="s">
        <v>43</v>
      </c>
      <c r="L5406" t="s">
        <v>180</v>
      </c>
      <c r="M5406" s="2">
        <v>0</v>
      </c>
      <c r="N5406" s="3">
        <v>64</v>
      </c>
      <c r="O5406" s="3">
        <v>32</v>
      </c>
      <c r="P5406">
        <v>2</v>
      </c>
      <c r="Q5406" t="s">
        <v>7880</v>
      </c>
    </row>
    <row r="5407" spans="1:17" x14ac:dyDescent="0.25">
      <c r="A5407" t="s">
        <v>6242</v>
      </c>
      <c r="B5407" s="1">
        <v>41634</v>
      </c>
      <c r="C5407" t="s">
        <v>3437</v>
      </c>
      <c r="D5407" t="s">
        <v>38</v>
      </c>
      <c r="E5407" t="s">
        <v>59</v>
      </c>
      <c r="F5407" t="s">
        <v>4471</v>
      </c>
      <c r="G5407" t="s">
        <v>41</v>
      </c>
      <c r="H5407" t="s">
        <v>21</v>
      </c>
      <c r="I5407" t="s">
        <v>32</v>
      </c>
      <c r="J5407" t="s">
        <v>34</v>
      </c>
      <c r="K5407" t="s">
        <v>89</v>
      </c>
      <c r="L5407" t="s">
        <v>3950</v>
      </c>
      <c r="M5407" s="2">
        <v>0.35</v>
      </c>
      <c r="N5407" s="3">
        <v>1677</v>
      </c>
      <c r="O5407" s="3">
        <v>309</v>
      </c>
      <c r="P5407">
        <v>3</v>
      </c>
      <c r="Q5407" t="s">
        <v>7880</v>
      </c>
    </row>
    <row r="5408" spans="1:17" x14ac:dyDescent="0.25">
      <c r="A5408" t="s">
        <v>6242</v>
      </c>
      <c r="B5408" s="1">
        <v>41634</v>
      </c>
      <c r="C5408" t="s">
        <v>3437</v>
      </c>
      <c r="D5408" t="s">
        <v>38</v>
      </c>
      <c r="E5408" t="s">
        <v>59</v>
      </c>
      <c r="F5408" t="s">
        <v>4471</v>
      </c>
      <c r="G5408" t="s">
        <v>41</v>
      </c>
      <c r="H5408" t="s">
        <v>21</v>
      </c>
      <c r="I5408" t="s">
        <v>32</v>
      </c>
      <c r="J5408" t="s">
        <v>24</v>
      </c>
      <c r="K5408" t="s">
        <v>43</v>
      </c>
      <c r="L5408" t="s">
        <v>5152</v>
      </c>
      <c r="M5408" s="2">
        <v>0</v>
      </c>
      <c r="N5408" s="3">
        <v>358</v>
      </c>
      <c r="O5408" s="3">
        <v>68</v>
      </c>
      <c r="P5408">
        <v>8</v>
      </c>
      <c r="Q5408" t="s">
        <v>7881</v>
      </c>
    </row>
    <row r="5409" spans="1:17" x14ac:dyDescent="0.25">
      <c r="A5409" t="s">
        <v>6242</v>
      </c>
      <c r="B5409" s="1">
        <v>41634</v>
      </c>
      <c r="C5409" t="s">
        <v>3437</v>
      </c>
      <c r="D5409" t="s">
        <v>38</v>
      </c>
      <c r="E5409" t="s">
        <v>59</v>
      </c>
      <c r="F5409" t="s">
        <v>4471</v>
      </c>
      <c r="G5409" t="s">
        <v>41</v>
      </c>
      <c r="H5409" t="s">
        <v>21</v>
      </c>
      <c r="I5409" t="s">
        <v>32</v>
      </c>
      <c r="J5409" t="s">
        <v>24</v>
      </c>
      <c r="K5409" t="s">
        <v>91</v>
      </c>
      <c r="L5409" t="s">
        <v>6171</v>
      </c>
      <c r="M5409" s="2">
        <v>0</v>
      </c>
      <c r="N5409" s="3">
        <v>19</v>
      </c>
      <c r="O5409" s="3">
        <v>6</v>
      </c>
      <c r="P5409">
        <v>2</v>
      </c>
      <c r="Q5409" t="s">
        <v>7881</v>
      </c>
    </row>
    <row r="5410" spans="1:17" x14ac:dyDescent="0.25">
      <c r="A5410" t="s">
        <v>6243</v>
      </c>
      <c r="B5410" s="1">
        <v>41634</v>
      </c>
      <c r="C5410" t="s">
        <v>5246</v>
      </c>
      <c r="D5410" t="s">
        <v>38</v>
      </c>
      <c r="E5410" t="s">
        <v>178</v>
      </c>
      <c r="F5410" t="s">
        <v>6244</v>
      </c>
      <c r="G5410" t="s">
        <v>41</v>
      </c>
      <c r="H5410" t="s">
        <v>31</v>
      </c>
      <c r="I5410" t="s">
        <v>32</v>
      </c>
      <c r="J5410" t="s">
        <v>107</v>
      </c>
      <c r="K5410" t="s">
        <v>147</v>
      </c>
      <c r="L5410" t="s">
        <v>4566</v>
      </c>
      <c r="M5410" s="2">
        <v>0.15</v>
      </c>
      <c r="N5410" s="3">
        <v>2764</v>
      </c>
      <c r="O5410" s="3">
        <v>-195</v>
      </c>
      <c r="P5410">
        <v>11</v>
      </c>
      <c r="Q5410" t="s">
        <v>7880</v>
      </c>
    </row>
    <row r="5411" spans="1:17" x14ac:dyDescent="0.25">
      <c r="A5411" t="s">
        <v>6243</v>
      </c>
      <c r="B5411" s="1">
        <v>41634</v>
      </c>
      <c r="C5411" t="s">
        <v>5246</v>
      </c>
      <c r="D5411" t="s">
        <v>38</v>
      </c>
      <c r="E5411" t="s">
        <v>178</v>
      </c>
      <c r="F5411" t="s">
        <v>6244</v>
      </c>
      <c r="G5411" t="s">
        <v>41</v>
      </c>
      <c r="H5411" t="s">
        <v>31</v>
      </c>
      <c r="I5411" t="s">
        <v>32</v>
      </c>
      <c r="J5411" t="s">
        <v>107</v>
      </c>
      <c r="K5411" t="s">
        <v>108</v>
      </c>
      <c r="L5411" t="s">
        <v>4541</v>
      </c>
      <c r="M5411" s="2">
        <v>0.15</v>
      </c>
      <c r="N5411" s="3">
        <v>304</v>
      </c>
      <c r="O5411" s="3">
        <v>72</v>
      </c>
      <c r="P5411">
        <v>3</v>
      </c>
      <c r="Q5411" t="s">
        <v>7880</v>
      </c>
    </row>
    <row r="5412" spans="1:17" x14ac:dyDescent="0.25">
      <c r="A5412" t="s">
        <v>6243</v>
      </c>
      <c r="B5412" s="1">
        <v>41634</v>
      </c>
      <c r="C5412" t="s">
        <v>5246</v>
      </c>
      <c r="D5412" t="s">
        <v>38</v>
      </c>
      <c r="E5412" t="s">
        <v>178</v>
      </c>
      <c r="F5412" t="s">
        <v>6244</v>
      </c>
      <c r="G5412" t="s">
        <v>41</v>
      </c>
      <c r="H5412" t="s">
        <v>31</v>
      </c>
      <c r="I5412" t="s">
        <v>32</v>
      </c>
      <c r="J5412" t="s">
        <v>107</v>
      </c>
      <c r="K5412" t="s">
        <v>136</v>
      </c>
      <c r="L5412" t="s">
        <v>5772</v>
      </c>
      <c r="M5412" s="2">
        <v>0.15</v>
      </c>
      <c r="N5412" s="3">
        <v>2195</v>
      </c>
      <c r="O5412" s="3">
        <v>207</v>
      </c>
      <c r="P5412">
        <v>4</v>
      </c>
      <c r="Q5412" t="s">
        <v>7880</v>
      </c>
    </row>
    <row r="5413" spans="1:17" x14ac:dyDescent="0.25">
      <c r="A5413" t="s">
        <v>6245</v>
      </c>
      <c r="B5413" s="1">
        <v>41635</v>
      </c>
      <c r="C5413" t="s">
        <v>1656</v>
      </c>
      <c r="D5413" t="s">
        <v>38</v>
      </c>
      <c r="E5413" t="s">
        <v>178</v>
      </c>
      <c r="F5413" t="s">
        <v>3961</v>
      </c>
      <c r="G5413" t="s">
        <v>41</v>
      </c>
      <c r="H5413" t="s">
        <v>21</v>
      </c>
      <c r="I5413" t="s">
        <v>32</v>
      </c>
      <c r="J5413" t="s">
        <v>107</v>
      </c>
      <c r="K5413" t="s">
        <v>186</v>
      </c>
      <c r="L5413" t="s">
        <v>6246</v>
      </c>
      <c r="M5413" s="2">
        <v>0</v>
      </c>
      <c r="N5413" s="3">
        <v>85</v>
      </c>
      <c r="O5413" s="3">
        <v>38</v>
      </c>
      <c r="P5413">
        <v>3</v>
      </c>
      <c r="Q5413" t="s">
        <v>7881</v>
      </c>
    </row>
    <row r="5414" spans="1:17" x14ac:dyDescent="0.25">
      <c r="A5414" t="s">
        <v>6247</v>
      </c>
      <c r="B5414" s="1">
        <v>41635</v>
      </c>
      <c r="C5414" t="s">
        <v>1074</v>
      </c>
      <c r="D5414" t="s">
        <v>101</v>
      </c>
      <c r="E5414" t="s">
        <v>758</v>
      </c>
      <c r="F5414" t="s">
        <v>759</v>
      </c>
      <c r="G5414" t="s">
        <v>41</v>
      </c>
      <c r="H5414" t="s">
        <v>47</v>
      </c>
      <c r="I5414" t="s">
        <v>32</v>
      </c>
      <c r="J5414" t="s">
        <v>24</v>
      </c>
      <c r="K5414" t="s">
        <v>50</v>
      </c>
      <c r="L5414" t="s">
        <v>915</v>
      </c>
      <c r="M5414" s="2">
        <v>0.1</v>
      </c>
      <c r="N5414" s="3">
        <v>366</v>
      </c>
      <c r="O5414" s="3">
        <v>85</v>
      </c>
      <c r="P5414">
        <v>2</v>
      </c>
      <c r="Q5414" t="s">
        <v>7880</v>
      </c>
    </row>
    <row r="5415" spans="1:17" x14ac:dyDescent="0.25">
      <c r="A5415" t="s">
        <v>6248</v>
      </c>
      <c r="B5415" s="1">
        <v>41635</v>
      </c>
      <c r="C5415" t="s">
        <v>669</v>
      </c>
      <c r="D5415" t="s">
        <v>73</v>
      </c>
      <c r="E5415" t="s">
        <v>1719</v>
      </c>
      <c r="F5415" t="s">
        <v>6249</v>
      </c>
      <c r="G5415" t="s">
        <v>76</v>
      </c>
      <c r="H5415" t="s">
        <v>47</v>
      </c>
      <c r="I5415" t="s">
        <v>32</v>
      </c>
      <c r="J5415" t="s">
        <v>24</v>
      </c>
      <c r="K5415" t="s">
        <v>43</v>
      </c>
      <c r="L5415" t="s">
        <v>528</v>
      </c>
      <c r="M5415" s="2">
        <v>0</v>
      </c>
      <c r="N5415" s="3">
        <v>24</v>
      </c>
      <c r="O5415" s="3">
        <v>10</v>
      </c>
      <c r="P5415">
        <v>2</v>
      </c>
      <c r="Q5415" t="s">
        <v>7881</v>
      </c>
    </row>
    <row r="5416" spans="1:17" x14ac:dyDescent="0.25">
      <c r="A5416" t="s">
        <v>6248</v>
      </c>
      <c r="B5416" s="1">
        <v>41635</v>
      </c>
      <c r="C5416" t="s">
        <v>669</v>
      </c>
      <c r="D5416" t="s">
        <v>73</v>
      </c>
      <c r="E5416" t="s">
        <v>1719</v>
      </c>
      <c r="F5416" t="s">
        <v>6249</v>
      </c>
      <c r="G5416" t="s">
        <v>76</v>
      </c>
      <c r="H5416" t="s">
        <v>47</v>
      </c>
      <c r="I5416" t="s">
        <v>32</v>
      </c>
      <c r="J5416" t="s">
        <v>24</v>
      </c>
      <c r="K5416" t="s">
        <v>50</v>
      </c>
      <c r="L5416" t="s">
        <v>2441</v>
      </c>
      <c r="M5416" s="2">
        <v>0.4</v>
      </c>
      <c r="N5416" s="3">
        <v>75</v>
      </c>
      <c r="O5416" s="3">
        <v>-40</v>
      </c>
      <c r="P5416">
        <v>2</v>
      </c>
      <c r="Q5416" t="s">
        <v>7881</v>
      </c>
    </row>
    <row r="5417" spans="1:17" x14ac:dyDescent="0.25">
      <c r="A5417" t="s">
        <v>6250</v>
      </c>
      <c r="B5417" s="1">
        <v>41635</v>
      </c>
      <c r="C5417" t="s">
        <v>999</v>
      </c>
      <c r="D5417" t="s">
        <v>38</v>
      </c>
      <c r="E5417" t="s">
        <v>660</v>
      </c>
      <c r="F5417" t="s">
        <v>814</v>
      </c>
      <c r="G5417" t="s">
        <v>41</v>
      </c>
      <c r="H5417" t="s">
        <v>31</v>
      </c>
      <c r="I5417" t="s">
        <v>32</v>
      </c>
      <c r="J5417" t="s">
        <v>107</v>
      </c>
      <c r="K5417" t="s">
        <v>108</v>
      </c>
      <c r="L5417" t="s">
        <v>3562</v>
      </c>
      <c r="M5417" s="2">
        <v>0.15</v>
      </c>
      <c r="N5417" s="3">
        <v>265</v>
      </c>
      <c r="O5417" s="3">
        <v>16</v>
      </c>
      <c r="P5417">
        <v>1</v>
      </c>
      <c r="Q5417" t="s">
        <v>7880</v>
      </c>
    </row>
    <row r="5418" spans="1:17" x14ac:dyDescent="0.25">
      <c r="A5418" t="s">
        <v>6248</v>
      </c>
      <c r="B5418" s="1">
        <v>41635</v>
      </c>
      <c r="C5418" t="s">
        <v>669</v>
      </c>
      <c r="D5418" t="s">
        <v>73</v>
      </c>
      <c r="E5418" t="s">
        <v>1719</v>
      </c>
      <c r="F5418" t="s">
        <v>6249</v>
      </c>
      <c r="G5418" t="s">
        <v>76</v>
      </c>
      <c r="H5418" t="s">
        <v>47</v>
      </c>
      <c r="I5418" t="s">
        <v>32</v>
      </c>
      <c r="J5418" t="s">
        <v>107</v>
      </c>
      <c r="K5418" t="s">
        <v>186</v>
      </c>
      <c r="L5418" t="s">
        <v>1208</v>
      </c>
      <c r="M5418" s="2">
        <v>0</v>
      </c>
      <c r="N5418" s="3">
        <v>739</v>
      </c>
      <c r="O5418" s="3">
        <v>281</v>
      </c>
      <c r="P5418">
        <v>3</v>
      </c>
      <c r="Q5418" t="s">
        <v>7880</v>
      </c>
    </row>
    <row r="5419" spans="1:17" x14ac:dyDescent="0.25">
      <c r="A5419" t="s">
        <v>6251</v>
      </c>
      <c r="B5419" s="1">
        <v>41636</v>
      </c>
      <c r="C5419" t="s">
        <v>3506</v>
      </c>
      <c r="D5419" t="s">
        <v>73</v>
      </c>
      <c r="E5419" t="s">
        <v>422</v>
      </c>
      <c r="F5419" t="s">
        <v>423</v>
      </c>
      <c r="G5419" t="s">
        <v>76</v>
      </c>
      <c r="H5419" t="s">
        <v>31</v>
      </c>
      <c r="I5419" t="s">
        <v>54</v>
      </c>
      <c r="J5419" t="s">
        <v>34</v>
      </c>
      <c r="K5419" t="s">
        <v>97</v>
      </c>
      <c r="L5419" t="s">
        <v>2988</v>
      </c>
      <c r="M5419" s="2">
        <v>0.6</v>
      </c>
      <c r="N5419" s="3">
        <v>41</v>
      </c>
      <c r="O5419" s="3">
        <v>-29</v>
      </c>
      <c r="P5419">
        <v>2</v>
      </c>
      <c r="Q5419" t="s">
        <v>7880</v>
      </c>
    </row>
    <row r="5420" spans="1:17" x14ac:dyDescent="0.25">
      <c r="A5420" t="s">
        <v>6252</v>
      </c>
      <c r="B5420" s="1">
        <v>41636</v>
      </c>
      <c r="C5420" t="s">
        <v>2951</v>
      </c>
      <c r="D5420" t="s">
        <v>38</v>
      </c>
      <c r="E5420" t="s">
        <v>178</v>
      </c>
      <c r="F5420" t="s">
        <v>4285</v>
      </c>
      <c r="G5420" t="s">
        <v>41</v>
      </c>
      <c r="H5420" t="s">
        <v>31</v>
      </c>
      <c r="I5420" t="s">
        <v>32</v>
      </c>
      <c r="J5420" t="s">
        <v>24</v>
      </c>
      <c r="K5420" t="s">
        <v>78</v>
      </c>
      <c r="L5420" t="s">
        <v>249</v>
      </c>
      <c r="M5420" s="2">
        <v>0</v>
      </c>
      <c r="N5420" s="3">
        <v>12</v>
      </c>
      <c r="O5420" s="3">
        <v>4</v>
      </c>
      <c r="P5420">
        <v>2</v>
      </c>
      <c r="Q5420" t="s">
        <v>7881</v>
      </c>
    </row>
    <row r="5421" spans="1:17" x14ac:dyDescent="0.25">
      <c r="A5421" t="s">
        <v>6253</v>
      </c>
      <c r="B5421" s="1">
        <v>41638</v>
      </c>
      <c r="C5421" t="s">
        <v>1121</v>
      </c>
      <c r="D5421" t="s">
        <v>101</v>
      </c>
      <c r="E5421" t="s">
        <v>743</v>
      </c>
      <c r="F5421" t="s">
        <v>743</v>
      </c>
      <c r="G5421" t="s">
        <v>41</v>
      </c>
      <c r="H5421" t="s">
        <v>21</v>
      </c>
      <c r="I5421" t="s">
        <v>54</v>
      </c>
      <c r="J5421" t="s">
        <v>24</v>
      </c>
      <c r="K5421" t="s">
        <v>50</v>
      </c>
      <c r="L5421" t="s">
        <v>3808</v>
      </c>
      <c r="M5421" s="2">
        <v>0.1</v>
      </c>
      <c r="N5421" s="3">
        <v>146</v>
      </c>
      <c r="O5421" s="3">
        <v>18</v>
      </c>
      <c r="P5421">
        <v>7</v>
      </c>
      <c r="Q5421" t="s">
        <v>7880</v>
      </c>
    </row>
    <row r="5422" spans="1:17" x14ac:dyDescent="0.25">
      <c r="A5422" t="s">
        <v>6254</v>
      </c>
      <c r="B5422" s="1">
        <v>41638</v>
      </c>
      <c r="C5422" t="s">
        <v>6255</v>
      </c>
      <c r="D5422" t="s">
        <v>73</v>
      </c>
      <c r="E5422" t="s">
        <v>534</v>
      </c>
      <c r="F5422" t="s">
        <v>1987</v>
      </c>
      <c r="G5422" t="s">
        <v>76</v>
      </c>
      <c r="H5422" t="s">
        <v>31</v>
      </c>
      <c r="I5422" t="s">
        <v>54</v>
      </c>
      <c r="J5422" t="s">
        <v>34</v>
      </c>
      <c r="K5422" t="s">
        <v>97</v>
      </c>
      <c r="L5422" t="s">
        <v>4452</v>
      </c>
      <c r="M5422" s="2">
        <v>0.6</v>
      </c>
      <c r="N5422" s="3">
        <v>74</v>
      </c>
      <c r="O5422" s="3">
        <v>-63</v>
      </c>
      <c r="P5422">
        <v>4</v>
      </c>
      <c r="Q5422" t="s">
        <v>7880</v>
      </c>
    </row>
    <row r="5423" spans="1:17" x14ac:dyDescent="0.25">
      <c r="A5423" t="s">
        <v>6254</v>
      </c>
      <c r="B5423" s="1">
        <v>41638</v>
      </c>
      <c r="C5423" t="s">
        <v>6255</v>
      </c>
      <c r="D5423" t="s">
        <v>73</v>
      </c>
      <c r="E5423" t="s">
        <v>534</v>
      </c>
      <c r="F5423" t="s">
        <v>1987</v>
      </c>
      <c r="G5423" t="s">
        <v>76</v>
      </c>
      <c r="H5423" t="s">
        <v>31</v>
      </c>
      <c r="I5423" t="s">
        <v>54</v>
      </c>
      <c r="J5423" t="s">
        <v>24</v>
      </c>
      <c r="K5423" t="s">
        <v>78</v>
      </c>
      <c r="L5423" t="s">
        <v>1829</v>
      </c>
      <c r="M5423" s="2">
        <v>0</v>
      </c>
      <c r="N5423" s="3">
        <v>42</v>
      </c>
      <c r="O5423" s="3">
        <v>15</v>
      </c>
      <c r="P5423">
        <v>3</v>
      </c>
      <c r="Q5423" t="s">
        <v>7881</v>
      </c>
    </row>
    <row r="5424" spans="1:17" x14ac:dyDescent="0.25">
      <c r="A5424" t="s">
        <v>6254</v>
      </c>
      <c r="B5424" s="1">
        <v>41638</v>
      </c>
      <c r="C5424" t="s">
        <v>6255</v>
      </c>
      <c r="D5424" t="s">
        <v>73</v>
      </c>
      <c r="E5424" t="s">
        <v>534</v>
      </c>
      <c r="F5424" t="s">
        <v>1987</v>
      </c>
      <c r="G5424" t="s">
        <v>76</v>
      </c>
      <c r="H5424" t="s">
        <v>31</v>
      </c>
      <c r="I5424" t="s">
        <v>54</v>
      </c>
      <c r="J5424" t="s">
        <v>24</v>
      </c>
      <c r="K5424" t="s">
        <v>63</v>
      </c>
      <c r="L5424" t="s">
        <v>3363</v>
      </c>
      <c r="M5424" s="2">
        <v>0</v>
      </c>
      <c r="N5424" s="3">
        <v>67</v>
      </c>
      <c r="O5424" s="3">
        <v>16</v>
      </c>
      <c r="P5424">
        <v>5</v>
      </c>
      <c r="Q5424" t="s">
        <v>7881</v>
      </c>
    </row>
    <row r="5425" spans="1:17" x14ac:dyDescent="0.25">
      <c r="A5425" t="s">
        <v>6254</v>
      </c>
      <c r="B5425" s="1">
        <v>41638</v>
      </c>
      <c r="C5425" t="s">
        <v>6255</v>
      </c>
      <c r="D5425" t="s">
        <v>73</v>
      </c>
      <c r="E5425" t="s">
        <v>534</v>
      </c>
      <c r="F5425" t="s">
        <v>1987</v>
      </c>
      <c r="G5425" t="s">
        <v>76</v>
      </c>
      <c r="H5425" t="s">
        <v>31</v>
      </c>
      <c r="I5425" t="s">
        <v>54</v>
      </c>
      <c r="J5425" t="s">
        <v>24</v>
      </c>
      <c r="K5425" t="s">
        <v>50</v>
      </c>
      <c r="L5425" t="s">
        <v>84</v>
      </c>
      <c r="M5425" s="2">
        <v>0.4</v>
      </c>
      <c r="N5425" s="3">
        <v>58</v>
      </c>
      <c r="O5425" s="3">
        <v>-8</v>
      </c>
      <c r="P5425">
        <v>2</v>
      </c>
      <c r="Q5425" t="s">
        <v>7880</v>
      </c>
    </row>
    <row r="5426" spans="1:17" x14ac:dyDescent="0.25">
      <c r="A5426" t="s">
        <v>6254</v>
      </c>
      <c r="B5426" s="1">
        <v>41638</v>
      </c>
      <c r="C5426" t="s">
        <v>6255</v>
      </c>
      <c r="D5426" t="s">
        <v>73</v>
      </c>
      <c r="E5426" t="s">
        <v>534</v>
      </c>
      <c r="F5426" t="s">
        <v>1987</v>
      </c>
      <c r="G5426" t="s">
        <v>76</v>
      </c>
      <c r="H5426" t="s">
        <v>31</v>
      </c>
      <c r="I5426" t="s">
        <v>54</v>
      </c>
      <c r="J5426" t="s">
        <v>24</v>
      </c>
      <c r="K5426" t="s">
        <v>145</v>
      </c>
      <c r="L5426" t="s">
        <v>974</v>
      </c>
      <c r="M5426" s="2">
        <v>0</v>
      </c>
      <c r="N5426" s="3">
        <v>69</v>
      </c>
      <c r="O5426" s="3">
        <v>0</v>
      </c>
      <c r="P5426">
        <v>2</v>
      </c>
      <c r="Q5426" t="s">
        <v>7880</v>
      </c>
    </row>
    <row r="5427" spans="1:17" x14ac:dyDescent="0.25">
      <c r="A5427" t="s">
        <v>6256</v>
      </c>
      <c r="B5427" s="1">
        <v>41638</v>
      </c>
      <c r="C5427" t="s">
        <v>416</v>
      </c>
      <c r="D5427" t="s">
        <v>101</v>
      </c>
      <c r="E5427" t="s">
        <v>1523</v>
      </c>
      <c r="F5427" t="s">
        <v>2210</v>
      </c>
      <c r="G5427" t="s">
        <v>41</v>
      </c>
      <c r="H5427" t="s">
        <v>31</v>
      </c>
      <c r="I5427" t="s">
        <v>32</v>
      </c>
      <c r="J5427" t="s">
        <v>24</v>
      </c>
      <c r="K5427" t="s">
        <v>43</v>
      </c>
      <c r="L5427" t="s">
        <v>2478</v>
      </c>
      <c r="M5427" s="2">
        <v>0</v>
      </c>
      <c r="N5427" s="3">
        <v>46</v>
      </c>
      <c r="O5427" s="3">
        <v>8</v>
      </c>
      <c r="P5427">
        <v>3</v>
      </c>
      <c r="Q5427" t="s">
        <v>7880</v>
      </c>
    </row>
    <row r="5428" spans="1:17" x14ac:dyDescent="0.25">
      <c r="A5428" t="s">
        <v>6256</v>
      </c>
      <c r="B5428" s="1">
        <v>41638</v>
      </c>
      <c r="C5428" t="s">
        <v>416</v>
      </c>
      <c r="D5428" t="s">
        <v>101</v>
      </c>
      <c r="E5428" t="s">
        <v>1523</v>
      </c>
      <c r="F5428" t="s">
        <v>2210</v>
      </c>
      <c r="G5428" t="s">
        <v>41</v>
      </c>
      <c r="H5428" t="s">
        <v>31</v>
      </c>
      <c r="I5428" t="s">
        <v>32</v>
      </c>
      <c r="J5428" t="s">
        <v>24</v>
      </c>
      <c r="K5428" t="s">
        <v>78</v>
      </c>
      <c r="L5428" t="s">
        <v>2495</v>
      </c>
      <c r="M5428" s="2">
        <v>0</v>
      </c>
      <c r="N5428" s="3">
        <v>92</v>
      </c>
      <c r="O5428" s="3">
        <v>5</v>
      </c>
      <c r="P5428">
        <v>6</v>
      </c>
      <c r="Q5428" t="s">
        <v>7881</v>
      </c>
    </row>
    <row r="5429" spans="1:17" x14ac:dyDescent="0.25">
      <c r="A5429" t="s">
        <v>6257</v>
      </c>
      <c r="B5429" s="1">
        <v>41638</v>
      </c>
      <c r="C5429" t="s">
        <v>3405</v>
      </c>
      <c r="D5429" t="s">
        <v>101</v>
      </c>
      <c r="E5429" t="s">
        <v>325</v>
      </c>
      <c r="F5429" t="s">
        <v>2684</v>
      </c>
      <c r="G5429" t="s">
        <v>41</v>
      </c>
      <c r="H5429" t="s">
        <v>47</v>
      </c>
      <c r="I5429" t="s">
        <v>32</v>
      </c>
      <c r="J5429" t="s">
        <v>107</v>
      </c>
      <c r="K5429" t="s">
        <v>136</v>
      </c>
      <c r="L5429" t="s">
        <v>2766</v>
      </c>
      <c r="M5429" s="2">
        <v>0</v>
      </c>
      <c r="N5429" s="3">
        <v>596</v>
      </c>
      <c r="O5429" s="3">
        <v>101</v>
      </c>
      <c r="P5429">
        <v>8</v>
      </c>
      <c r="Q5429" t="s">
        <v>7880</v>
      </c>
    </row>
    <row r="5430" spans="1:17" x14ac:dyDescent="0.25">
      <c r="A5430" t="s">
        <v>6258</v>
      </c>
      <c r="B5430" s="1">
        <v>41639</v>
      </c>
      <c r="C5430" t="s">
        <v>2385</v>
      </c>
      <c r="D5430" t="s">
        <v>38</v>
      </c>
      <c r="E5430" t="s">
        <v>59</v>
      </c>
      <c r="F5430" t="s">
        <v>350</v>
      </c>
      <c r="G5430" t="s">
        <v>41</v>
      </c>
      <c r="H5430" t="s">
        <v>31</v>
      </c>
      <c r="I5430" t="s">
        <v>54</v>
      </c>
      <c r="J5430" t="s">
        <v>24</v>
      </c>
      <c r="K5430" t="s">
        <v>43</v>
      </c>
      <c r="L5430" t="s">
        <v>711</v>
      </c>
      <c r="M5430" s="2">
        <v>0</v>
      </c>
      <c r="N5430" s="3">
        <v>143</v>
      </c>
      <c r="O5430" s="3">
        <v>11</v>
      </c>
      <c r="P5430">
        <v>8</v>
      </c>
      <c r="Q5430" t="s">
        <v>7881</v>
      </c>
    </row>
    <row r="5431" spans="1:17" x14ac:dyDescent="0.25">
      <c r="A5431" t="s">
        <v>6258</v>
      </c>
      <c r="B5431" s="1">
        <v>41639</v>
      </c>
      <c r="C5431" t="s">
        <v>2385</v>
      </c>
      <c r="D5431" t="s">
        <v>38</v>
      </c>
      <c r="E5431" t="s">
        <v>59</v>
      </c>
      <c r="F5431" t="s">
        <v>350</v>
      </c>
      <c r="G5431" t="s">
        <v>41</v>
      </c>
      <c r="H5431" t="s">
        <v>31</v>
      </c>
      <c r="I5431" t="s">
        <v>54</v>
      </c>
      <c r="J5431" t="s">
        <v>107</v>
      </c>
      <c r="K5431" t="s">
        <v>186</v>
      </c>
      <c r="L5431" t="s">
        <v>1634</v>
      </c>
      <c r="M5431" s="2">
        <v>0</v>
      </c>
      <c r="N5431" s="3">
        <v>118</v>
      </c>
      <c r="O5431" s="3">
        <v>13</v>
      </c>
      <c r="P5431">
        <v>2</v>
      </c>
      <c r="Q5431" t="s">
        <v>7880</v>
      </c>
    </row>
    <row r="5432" spans="1:17" x14ac:dyDescent="0.25">
      <c r="A5432" t="s">
        <v>6259</v>
      </c>
      <c r="B5432" s="1">
        <v>41639</v>
      </c>
      <c r="C5432" t="s">
        <v>3834</v>
      </c>
      <c r="D5432" t="s">
        <v>73</v>
      </c>
      <c r="E5432" t="s">
        <v>422</v>
      </c>
      <c r="F5432" t="s">
        <v>423</v>
      </c>
      <c r="G5432" t="s">
        <v>76</v>
      </c>
      <c r="H5432" t="s">
        <v>31</v>
      </c>
      <c r="I5432" t="s">
        <v>54</v>
      </c>
      <c r="J5432" t="s">
        <v>24</v>
      </c>
      <c r="K5432" t="s">
        <v>78</v>
      </c>
      <c r="L5432" t="s">
        <v>1357</v>
      </c>
      <c r="M5432" s="2">
        <v>0</v>
      </c>
      <c r="N5432" s="3">
        <v>56</v>
      </c>
      <c r="O5432" s="3">
        <v>27</v>
      </c>
      <c r="P5432">
        <v>8</v>
      </c>
      <c r="Q5432" t="s">
        <v>7880</v>
      </c>
    </row>
    <row r="5433" spans="1:17" x14ac:dyDescent="0.25">
      <c r="A5433" t="s">
        <v>6259</v>
      </c>
      <c r="B5433" s="1">
        <v>41639</v>
      </c>
      <c r="C5433" t="s">
        <v>3834</v>
      </c>
      <c r="D5433" t="s">
        <v>73</v>
      </c>
      <c r="E5433" t="s">
        <v>422</v>
      </c>
      <c r="F5433" t="s">
        <v>423</v>
      </c>
      <c r="G5433" t="s">
        <v>76</v>
      </c>
      <c r="H5433" t="s">
        <v>31</v>
      </c>
      <c r="I5433" t="s">
        <v>54</v>
      </c>
      <c r="J5433" t="s">
        <v>24</v>
      </c>
      <c r="K5433" t="s">
        <v>169</v>
      </c>
      <c r="L5433" t="s">
        <v>3691</v>
      </c>
      <c r="M5433" s="2">
        <v>0</v>
      </c>
      <c r="N5433" s="3">
        <v>119</v>
      </c>
      <c r="O5433" s="3">
        <v>45</v>
      </c>
      <c r="P5433">
        <v>3</v>
      </c>
      <c r="Q5433" t="s">
        <v>7881</v>
      </c>
    </row>
    <row r="5434" spans="1:17" x14ac:dyDescent="0.25">
      <c r="A5434" t="s">
        <v>6259</v>
      </c>
      <c r="B5434" s="1">
        <v>41639</v>
      </c>
      <c r="C5434" t="s">
        <v>3834</v>
      </c>
      <c r="D5434" t="s">
        <v>73</v>
      </c>
      <c r="E5434" t="s">
        <v>422</v>
      </c>
      <c r="F5434" t="s">
        <v>423</v>
      </c>
      <c r="G5434" t="s">
        <v>76</v>
      </c>
      <c r="H5434" t="s">
        <v>31</v>
      </c>
      <c r="I5434" t="s">
        <v>54</v>
      </c>
      <c r="J5434" t="s">
        <v>107</v>
      </c>
      <c r="K5434" t="s">
        <v>147</v>
      </c>
      <c r="L5434" t="s">
        <v>6260</v>
      </c>
      <c r="M5434" s="2">
        <v>0</v>
      </c>
      <c r="N5434" s="3">
        <v>781</v>
      </c>
      <c r="O5434" s="3">
        <v>141</v>
      </c>
      <c r="P5434">
        <v>3</v>
      </c>
      <c r="Q5434" t="s">
        <v>7880</v>
      </c>
    </row>
    <row r="5435" spans="1:17" x14ac:dyDescent="0.25">
      <c r="A5435" t="s">
        <v>6261</v>
      </c>
      <c r="B5435" s="1">
        <v>41639</v>
      </c>
      <c r="C5435" t="s">
        <v>1490</v>
      </c>
      <c r="D5435" t="s">
        <v>101</v>
      </c>
      <c r="E5435" t="s">
        <v>539</v>
      </c>
      <c r="F5435" t="s">
        <v>247</v>
      </c>
      <c r="G5435" t="s">
        <v>41</v>
      </c>
      <c r="H5435" t="s">
        <v>31</v>
      </c>
      <c r="I5435" t="s">
        <v>32</v>
      </c>
      <c r="J5435" t="s">
        <v>107</v>
      </c>
      <c r="K5435" t="s">
        <v>136</v>
      </c>
      <c r="L5435" t="s">
        <v>2314</v>
      </c>
      <c r="M5435" s="2">
        <v>0</v>
      </c>
      <c r="N5435" s="3">
        <v>912</v>
      </c>
      <c r="O5435" s="3">
        <v>55</v>
      </c>
      <c r="P5435">
        <v>6</v>
      </c>
      <c r="Q5435" t="s">
        <v>7880</v>
      </c>
    </row>
    <row r="5436" spans="1:17" x14ac:dyDescent="0.25">
      <c r="A5436" t="s">
        <v>6262</v>
      </c>
      <c r="B5436" s="1">
        <v>41640</v>
      </c>
      <c r="C5436" t="s">
        <v>1903</v>
      </c>
      <c r="D5436" t="s">
        <v>38</v>
      </c>
      <c r="E5436" t="s">
        <v>178</v>
      </c>
      <c r="F5436" t="s">
        <v>6263</v>
      </c>
      <c r="G5436" t="s">
        <v>41</v>
      </c>
      <c r="H5436" t="s">
        <v>31</v>
      </c>
      <c r="I5436" t="s">
        <v>22</v>
      </c>
      <c r="J5436" t="s">
        <v>24</v>
      </c>
      <c r="K5436" t="s">
        <v>43</v>
      </c>
      <c r="L5436" t="s">
        <v>1592</v>
      </c>
      <c r="M5436" s="2">
        <v>0</v>
      </c>
      <c r="N5436" s="3">
        <v>30</v>
      </c>
      <c r="O5436" s="3">
        <v>0</v>
      </c>
      <c r="P5436">
        <v>1</v>
      </c>
      <c r="Q5436" t="s">
        <v>7880</v>
      </c>
    </row>
    <row r="5437" spans="1:17" x14ac:dyDescent="0.25">
      <c r="A5437" t="s">
        <v>6262</v>
      </c>
      <c r="B5437" s="1">
        <v>41640</v>
      </c>
      <c r="C5437" t="s">
        <v>1903</v>
      </c>
      <c r="D5437" t="s">
        <v>38</v>
      </c>
      <c r="E5437" t="s">
        <v>178</v>
      </c>
      <c r="F5437" t="s">
        <v>6263</v>
      </c>
      <c r="G5437" t="s">
        <v>41</v>
      </c>
      <c r="H5437" t="s">
        <v>31</v>
      </c>
      <c r="I5437" t="s">
        <v>22</v>
      </c>
      <c r="J5437" t="s">
        <v>24</v>
      </c>
      <c r="K5437" t="s">
        <v>91</v>
      </c>
      <c r="L5437" t="s">
        <v>3102</v>
      </c>
      <c r="M5437" s="2">
        <v>0</v>
      </c>
      <c r="N5437" s="3">
        <v>14</v>
      </c>
      <c r="O5437" s="3">
        <v>5</v>
      </c>
      <c r="P5437">
        <v>2</v>
      </c>
      <c r="Q5437" t="s">
        <v>7881</v>
      </c>
    </row>
    <row r="5438" spans="1:17" x14ac:dyDescent="0.25">
      <c r="A5438" t="s">
        <v>6262</v>
      </c>
      <c r="B5438" s="1">
        <v>41640</v>
      </c>
      <c r="C5438" t="s">
        <v>1903</v>
      </c>
      <c r="D5438" t="s">
        <v>38</v>
      </c>
      <c r="E5438" t="s">
        <v>178</v>
      </c>
      <c r="F5438" t="s">
        <v>6263</v>
      </c>
      <c r="G5438" t="s">
        <v>41</v>
      </c>
      <c r="H5438" t="s">
        <v>31</v>
      </c>
      <c r="I5438" t="s">
        <v>22</v>
      </c>
      <c r="J5438" t="s">
        <v>107</v>
      </c>
      <c r="K5438" t="s">
        <v>108</v>
      </c>
      <c r="L5438" t="s">
        <v>1419</v>
      </c>
      <c r="M5438" s="2">
        <v>0.15</v>
      </c>
      <c r="N5438" s="3">
        <v>677</v>
      </c>
      <c r="O5438" s="3">
        <v>-112</v>
      </c>
      <c r="P5438">
        <v>3</v>
      </c>
      <c r="Q5438" t="s">
        <v>7880</v>
      </c>
    </row>
    <row r="5439" spans="1:17" x14ac:dyDescent="0.25">
      <c r="A5439" t="s">
        <v>6264</v>
      </c>
      <c r="B5439" s="1">
        <v>41640</v>
      </c>
      <c r="C5439" t="s">
        <v>2294</v>
      </c>
      <c r="D5439" t="s">
        <v>38</v>
      </c>
      <c r="E5439" t="s">
        <v>178</v>
      </c>
      <c r="F5439" t="s">
        <v>1654</v>
      </c>
      <c r="G5439" t="s">
        <v>41</v>
      </c>
      <c r="H5439" t="s">
        <v>31</v>
      </c>
      <c r="I5439" t="s">
        <v>22</v>
      </c>
      <c r="J5439" t="s">
        <v>107</v>
      </c>
      <c r="K5439" t="s">
        <v>136</v>
      </c>
      <c r="L5439" t="s">
        <v>864</v>
      </c>
      <c r="M5439" s="2">
        <v>0.15</v>
      </c>
      <c r="N5439" s="3">
        <v>332</v>
      </c>
      <c r="O5439" s="3">
        <v>-43</v>
      </c>
      <c r="P5439">
        <v>6</v>
      </c>
      <c r="Q5439" t="s">
        <v>7881</v>
      </c>
    </row>
    <row r="5440" spans="1:17" x14ac:dyDescent="0.25">
      <c r="A5440" t="s">
        <v>6265</v>
      </c>
      <c r="B5440" s="1">
        <v>41640</v>
      </c>
      <c r="C5440" t="s">
        <v>1158</v>
      </c>
      <c r="D5440" t="s">
        <v>38</v>
      </c>
      <c r="E5440" t="s">
        <v>39</v>
      </c>
      <c r="F5440" t="s">
        <v>6266</v>
      </c>
      <c r="G5440" t="s">
        <v>41</v>
      </c>
      <c r="H5440" t="s">
        <v>47</v>
      </c>
      <c r="I5440" t="s">
        <v>22</v>
      </c>
      <c r="J5440" t="s">
        <v>24</v>
      </c>
      <c r="K5440" t="s">
        <v>43</v>
      </c>
      <c r="L5440" t="s">
        <v>1272</v>
      </c>
      <c r="M5440" s="2">
        <v>0</v>
      </c>
      <c r="N5440" s="3">
        <v>152</v>
      </c>
      <c r="O5440" s="3">
        <v>49</v>
      </c>
      <c r="P5440">
        <v>3</v>
      </c>
      <c r="Q5440" t="s">
        <v>7880</v>
      </c>
    </row>
    <row r="5441" spans="1:17" x14ac:dyDescent="0.25">
      <c r="A5441" t="s">
        <v>6265</v>
      </c>
      <c r="B5441" s="1">
        <v>41640</v>
      </c>
      <c r="C5441" t="s">
        <v>1158</v>
      </c>
      <c r="D5441" t="s">
        <v>38</v>
      </c>
      <c r="E5441" t="s">
        <v>39</v>
      </c>
      <c r="F5441" t="s">
        <v>6266</v>
      </c>
      <c r="G5441" t="s">
        <v>41</v>
      </c>
      <c r="H5441" t="s">
        <v>47</v>
      </c>
      <c r="I5441" t="s">
        <v>22</v>
      </c>
      <c r="J5441" t="s">
        <v>24</v>
      </c>
      <c r="K5441" t="s">
        <v>78</v>
      </c>
      <c r="L5441" t="s">
        <v>77</v>
      </c>
      <c r="M5441" s="2">
        <v>0</v>
      </c>
      <c r="N5441" s="3">
        <v>51</v>
      </c>
      <c r="O5441" s="3">
        <v>16</v>
      </c>
      <c r="P5441">
        <v>7</v>
      </c>
      <c r="Q5441" t="s">
        <v>7881</v>
      </c>
    </row>
    <row r="5442" spans="1:17" x14ac:dyDescent="0.25">
      <c r="A5442" t="s">
        <v>6267</v>
      </c>
      <c r="B5442" s="1">
        <v>41640</v>
      </c>
      <c r="C5442" t="s">
        <v>6121</v>
      </c>
      <c r="D5442" t="s">
        <v>73</v>
      </c>
      <c r="E5442" t="s">
        <v>984</v>
      </c>
      <c r="F5442" t="s">
        <v>6268</v>
      </c>
      <c r="G5442" t="s">
        <v>76</v>
      </c>
      <c r="H5442" t="s">
        <v>47</v>
      </c>
      <c r="I5442" t="s">
        <v>32</v>
      </c>
      <c r="J5442" t="s">
        <v>24</v>
      </c>
      <c r="K5442" t="s">
        <v>50</v>
      </c>
      <c r="L5442" t="s">
        <v>691</v>
      </c>
      <c r="M5442" s="2">
        <v>0.4</v>
      </c>
      <c r="N5442" s="3">
        <v>138</v>
      </c>
      <c r="O5442" s="3">
        <v>23</v>
      </c>
      <c r="P5442">
        <v>4</v>
      </c>
      <c r="Q5442" t="s">
        <v>7880</v>
      </c>
    </row>
    <row r="5443" spans="1:17" x14ac:dyDescent="0.25">
      <c r="A5443" t="s">
        <v>6267</v>
      </c>
      <c r="B5443" s="1">
        <v>41640</v>
      </c>
      <c r="C5443" t="s">
        <v>6121</v>
      </c>
      <c r="D5443" t="s">
        <v>73</v>
      </c>
      <c r="E5443" t="s">
        <v>984</v>
      </c>
      <c r="F5443" t="s">
        <v>6268</v>
      </c>
      <c r="G5443" t="s">
        <v>76</v>
      </c>
      <c r="H5443" t="s">
        <v>47</v>
      </c>
      <c r="I5443" t="s">
        <v>32</v>
      </c>
      <c r="J5443" t="s">
        <v>24</v>
      </c>
      <c r="K5443" t="s">
        <v>145</v>
      </c>
      <c r="L5443" t="s">
        <v>2655</v>
      </c>
      <c r="M5443" s="2">
        <v>0</v>
      </c>
      <c r="N5443" s="3">
        <v>43</v>
      </c>
      <c r="O5443" s="3">
        <v>20</v>
      </c>
      <c r="P5443">
        <v>1</v>
      </c>
      <c r="Q5443" t="s">
        <v>7880</v>
      </c>
    </row>
    <row r="5444" spans="1:17" x14ac:dyDescent="0.25">
      <c r="A5444" t="s">
        <v>6269</v>
      </c>
      <c r="B5444" s="1">
        <v>41641</v>
      </c>
      <c r="C5444" t="s">
        <v>4367</v>
      </c>
      <c r="D5444" t="s">
        <v>86</v>
      </c>
      <c r="E5444" t="s">
        <v>965</v>
      </c>
      <c r="F5444" t="s">
        <v>2934</v>
      </c>
      <c r="G5444" t="s">
        <v>76</v>
      </c>
      <c r="H5444" t="s">
        <v>21</v>
      </c>
      <c r="I5444" t="s">
        <v>54</v>
      </c>
      <c r="J5444" t="s">
        <v>24</v>
      </c>
      <c r="K5444" t="s">
        <v>91</v>
      </c>
      <c r="L5444" t="s">
        <v>5557</v>
      </c>
      <c r="M5444" s="2">
        <v>0</v>
      </c>
      <c r="N5444" s="3">
        <v>9</v>
      </c>
      <c r="O5444" s="3">
        <v>4</v>
      </c>
      <c r="P5444">
        <v>1</v>
      </c>
      <c r="Q5444" t="s">
        <v>7880</v>
      </c>
    </row>
    <row r="5445" spans="1:17" x14ac:dyDescent="0.25">
      <c r="A5445" t="s">
        <v>6270</v>
      </c>
      <c r="B5445" s="1">
        <v>41642</v>
      </c>
      <c r="C5445" t="s">
        <v>4637</v>
      </c>
      <c r="D5445" t="s">
        <v>38</v>
      </c>
      <c r="E5445" t="s">
        <v>178</v>
      </c>
      <c r="F5445" t="s">
        <v>1667</v>
      </c>
      <c r="G5445" t="s">
        <v>41</v>
      </c>
      <c r="H5445" t="s">
        <v>31</v>
      </c>
      <c r="I5445" t="s">
        <v>54</v>
      </c>
      <c r="J5445" t="s">
        <v>24</v>
      </c>
      <c r="K5445" t="s">
        <v>25</v>
      </c>
      <c r="L5445" t="s">
        <v>6271</v>
      </c>
      <c r="M5445" s="2">
        <v>0</v>
      </c>
      <c r="N5445" s="3">
        <v>249</v>
      </c>
      <c r="O5445" s="3">
        <v>17</v>
      </c>
      <c r="P5445">
        <v>5</v>
      </c>
      <c r="Q5445" t="s">
        <v>7881</v>
      </c>
    </row>
    <row r="5446" spans="1:17" x14ac:dyDescent="0.25">
      <c r="A5446" t="s">
        <v>6272</v>
      </c>
      <c r="B5446" s="1">
        <v>41642</v>
      </c>
      <c r="C5446" t="s">
        <v>2235</v>
      </c>
      <c r="D5446" t="s">
        <v>86</v>
      </c>
      <c r="E5446" t="s">
        <v>156</v>
      </c>
      <c r="F5446" t="s">
        <v>269</v>
      </c>
      <c r="G5446" t="s">
        <v>76</v>
      </c>
      <c r="H5446" t="s">
        <v>31</v>
      </c>
      <c r="I5446" t="s">
        <v>95</v>
      </c>
      <c r="J5446" t="s">
        <v>24</v>
      </c>
      <c r="K5446" t="s">
        <v>78</v>
      </c>
      <c r="L5446" t="s">
        <v>1137</v>
      </c>
      <c r="M5446" s="2">
        <v>0</v>
      </c>
      <c r="N5446" s="3">
        <v>25</v>
      </c>
      <c r="O5446" s="3">
        <v>11</v>
      </c>
      <c r="P5446">
        <v>2</v>
      </c>
      <c r="Q5446" t="s">
        <v>7881</v>
      </c>
    </row>
    <row r="5447" spans="1:17" x14ac:dyDescent="0.25">
      <c r="A5447" t="s">
        <v>6272</v>
      </c>
      <c r="B5447" s="1">
        <v>41642</v>
      </c>
      <c r="C5447" t="s">
        <v>2235</v>
      </c>
      <c r="D5447" t="s">
        <v>86</v>
      </c>
      <c r="E5447" t="s">
        <v>156</v>
      </c>
      <c r="F5447" t="s">
        <v>269</v>
      </c>
      <c r="G5447" t="s">
        <v>76</v>
      </c>
      <c r="H5447" t="s">
        <v>31</v>
      </c>
      <c r="I5447" t="s">
        <v>95</v>
      </c>
      <c r="J5447" t="s">
        <v>24</v>
      </c>
      <c r="K5447" t="s">
        <v>78</v>
      </c>
      <c r="L5447" t="s">
        <v>1105</v>
      </c>
      <c r="M5447" s="2">
        <v>0</v>
      </c>
      <c r="N5447" s="3">
        <v>52</v>
      </c>
      <c r="O5447" s="3">
        <v>4</v>
      </c>
      <c r="P5447">
        <v>4</v>
      </c>
      <c r="Q5447" t="s">
        <v>7880</v>
      </c>
    </row>
    <row r="5448" spans="1:17" x14ac:dyDescent="0.25">
      <c r="A5448" t="s">
        <v>6272</v>
      </c>
      <c r="B5448" s="1">
        <v>41642</v>
      </c>
      <c r="C5448" t="s">
        <v>2235</v>
      </c>
      <c r="D5448" t="s">
        <v>86</v>
      </c>
      <c r="E5448" t="s">
        <v>156</v>
      </c>
      <c r="F5448" t="s">
        <v>269</v>
      </c>
      <c r="G5448" t="s">
        <v>76</v>
      </c>
      <c r="H5448" t="s">
        <v>31</v>
      </c>
      <c r="I5448" t="s">
        <v>95</v>
      </c>
      <c r="J5448" t="s">
        <v>24</v>
      </c>
      <c r="K5448" t="s">
        <v>169</v>
      </c>
      <c r="L5448" t="s">
        <v>6094</v>
      </c>
      <c r="M5448" s="2">
        <v>0</v>
      </c>
      <c r="N5448" s="3">
        <v>30</v>
      </c>
      <c r="O5448" s="3">
        <v>15</v>
      </c>
      <c r="P5448">
        <v>1</v>
      </c>
      <c r="Q5448" t="s">
        <v>7881</v>
      </c>
    </row>
    <row r="5449" spans="1:17" x14ac:dyDescent="0.25">
      <c r="A5449" t="s">
        <v>6272</v>
      </c>
      <c r="B5449" s="1">
        <v>41642</v>
      </c>
      <c r="C5449" t="s">
        <v>2235</v>
      </c>
      <c r="D5449" t="s">
        <v>86</v>
      </c>
      <c r="E5449" t="s">
        <v>156</v>
      </c>
      <c r="F5449" t="s">
        <v>269</v>
      </c>
      <c r="G5449" t="s">
        <v>76</v>
      </c>
      <c r="H5449" t="s">
        <v>31</v>
      </c>
      <c r="I5449" t="s">
        <v>95</v>
      </c>
      <c r="J5449" t="s">
        <v>107</v>
      </c>
      <c r="K5449" t="s">
        <v>147</v>
      </c>
      <c r="L5449" t="s">
        <v>6273</v>
      </c>
      <c r="M5449" s="2">
        <v>0</v>
      </c>
      <c r="N5449" s="3">
        <v>2097</v>
      </c>
      <c r="O5449" s="3">
        <v>189</v>
      </c>
      <c r="P5449">
        <v>8</v>
      </c>
      <c r="Q5449" t="s">
        <v>7880</v>
      </c>
    </row>
    <row r="5450" spans="1:17" x14ac:dyDescent="0.25">
      <c r="A5450" t="s">
        <v>6274</v>
      </c>
      <c r="B5450" s="1">
        <v>41644</v>
      </c>
      <c r="C5450" t="s">
        <v>4160</v>
      </c>
      <c r="D5450" t="s">
        <v>38</v>
      </c>
      <c r="E5450" t="s">
        <v>39</v>
      </c>
      <c r="F5450" t="s">
        <v>2177</v>
      </c>
      <c r="G5450" t="s">
        <v>41</v>
      </c>
      <c r="H5450" t="s">
        <v>21</v>
      </c>
      <c r="I5450" t="s">
        <v>22</v>
      </c>
      <c r="J5450" t="s">
        <v>24</v>
      </c>
      <c r="K5450" t="s">
        <v>145</v>
      </c>
      <c r="L5450" t="s">
        <v>4476</v>
      </c>
      <c r="M5450" s="2">
        <v>0</v>
      </c>
      <c r="N5450" s="3">
        <v>276</v>
      </c>
      <c r="O5450" s="3">
        <v>135</v>
      </c>
      <c r="P5450">
        <v>7</v>
      </c>
      <c r="Q5450" t="s">
        <v>7881</v>
      </c>
    </row>
    <row r="5451" spans="1:17" x14ac:dyDescent="0.25">
      <c r="A5451" t="s">
        <v>6275</v>
      </c>
      <c r="B5451" s="1">
        <v>41645</v>
      </c>
      <c r="C5451" t="s">
        <v>2757</v>
      </c>
      <c r="D5451" t="s">
        <v>38</v>
      </c>
      <c r="E5451" t="s">
        <v>178</v>
      </c>
      <c r="F5451" t="s">
        <v>1100</v>
      </c>
      <c r="G5451" t="s">
        <v>41</v>
      </c>
      <c r="H5451" t="s">
        <v>21</v>
      </c>
      <c r="I5451" t="s">
        <v>32</v>
      </c>
      <c r="J5451" t="s">
        <v>34</v>
      </c>
      <c r="K5451" t="s">
        <v>89</v>
      </c>
      <c r="L5451" t="s">
        <v>1088</v>
      </c>
      <c r="M5451" s="2">
        <v>0.35</v>
      </c>
      <c r="N5451" s="3">
        <v>1829</v>
      </c>
      <c r="O5451" s="3">
        <v>-56</v>
      </c>
      <c r="P5451">
        <v>6</v>
      </c>
      <c r="Q5451" t="s">
        <v>7881</v>
      </c>
    </row>
    <row r="5452" spans="1:17" x14ac:dyDescent="0.25">
      <c r="A5452" t="s">
        <v>6276</v>
      </c>
      <c r="B5452" s="1">
        <v>41645</v>
      </c>
      <c r="C5452" t="s">
        <v>3405</v>
      </c>
      <c r="D5452" t="s">
        <v>38</v>
      </c>
      <c r="E5452" t="s">
        <v>495</v>
      </c>
      <c r="F5452" t="s">
        <v>496</v>
      </c>
      <c r="G5452" t="s">
        <v>41</v>
      </c>
      <c r="H5452" t="s">
        <v>47</v>
      </c>
      <c r="I5452" t="s">
        <v>32</v>
      </c>
      <c r="J5452" t="s">
        <v>24</v>
      </c>
      <c r="K5452" t="s">
        <v>91</v>
      </c>
      <c r="L5452" t="s">
        <v>2898</v>
      </c>
      <c r="M5452" s="2">
        <v>0</v>
      </c>
      <c r="N5452" s="3">
        <v>46</v>
      </c>
      <c r="O5452" s="3">
        <v>20</v>
      </c>
      <c r="P5452">
        <v>5</v>
      </c>
      <c r="Q5452" t="s">
        <v>7880</v>
      </c>
    </row>
    <row r="5453" spans="1:17" x14ac:dyDescent="0.25">
      <c r="A5453" t="s">
        <v>6275</v>
      </c>
      <c r="B5453" s="1">
        <v>41645</v>
      </c>
      <c r="C5453" t="s">
        <v>2757</v>
      </c>
      <c r="D5453" t="s">
        <v>38</v>
      </c>
      <c r="E5453" t="s">
        <v>178</v>
      </c>
      <c r="F5453" t="s">
        <v>1100</v>
      </c>
      <c r="G5453" t="s">
        <v>41</v>
      </c>
      <c r="H5453" t="s">
        <v>21</v>
      </c>
      <c r="I5453" t="s">
        <v>32</v>
      </c>
      <c r="J5453" t="s">
        <v>24</v>
      </c>
      <c r="K5453" t="s">
        <v>43</v>
      </c>
      <c r="L5453" t="s">
        <v>904</v>
      </c>
      <c r="M5453" s="2">
        <v>0</v>
      </c>
      <c r="N5453" s="3">
        <v>17</v>
      </c>
      <c r="O5453" s="3">
        <v>6</v>
      </c>
      <c r="P5453">
        <v>1</v>
      </c>
      <c r="Q5453" t="s">
        <v>7881</v>
      </c>
    </row>
    <row r="5454" spans="1:17" x14ac:dyDescent="0.25">
      <c r="A5454" t="s">
        <v>6275</v>
      </c>
      <c r="B5454" s="1">
        <v>41645</v>
      </c>
      <c r="C5454" t="s">
        <v>2757</v>
      </c>
      <c r="D5454" t="s">
        <v>38</v>
      </c>
      <c r="E5454" t="s">
        <v>178</v>
      </c>
      <c r="F5454" t="s">
        <v>1100</v>
      </c>
      <c r="G5454" t="s">
        <v>41</v>
      </c>
      <c r="H5454" t="s">
        <v>21</v>
      </c>
      <c r="I5454" t="s">
        <v>32</v>
      </c>
      <c r="J5454" t="s">
        <v>24</v>
      </c>
      <c r="K5454" t="s">
        <v>50</v>
      </c>
      <c r="L5454" t="s">
        <v>1629</v>
      </c>
      <c r="M5454" s="2">
        <v>0.1</v>
      </c>
      <c r="N5454" s="3">
        <v>357</v>
      </c>
      <c r="O5454" s="3">
        <v>139</v>
      </c>
      <c r="P5454">
        <v>2</v>
      </c>
      <c r="Q5454" t="s">
        <v>7881</v>
      </c>
    </row>
    <row r="5455" spans="1:17" x14ac:dyDescent="0.25">
      <c r="A5455" t="s">
        <v>6277</v>
      </c>
      <c r="B5455" s="1">
        <v>41645</v>
      </c>
      <c r="C5455" t="s">
        <v>1170</v>
      </c>
      <c r="D5455" t="s">
        <v>28</v>
      </c>
      <c r="E5455" t="s">
        <v>29</v>
      </c>
      <c r="F5455" t="s">
        <v>4615</v>
      </c>
      <c r="G5455" t="s">
        <v>20</v>
      </c>
      <c r="H5455" t="s">
        <v>47</v>
      </c>
      <c r="I5455" t="s">
        <v>32</v>
      </c>
      <c r="J5455" t="s">
        <v>24</v>
      </c>
      <c r="K5455" t="s">
        <v>169</v>
      </c>
      <c r="L5455" t="s">
        <v>5511</v>
      </c>
      <c r="M5455" s="2">
        <v>0</v>
      </c>
      <c r="N5455" s="3">
        <v>287</v>
      </c>
      <c r="O5455" s="3">
        <v>66</v>
      </c>
      <c r="P5455">
        <v>6</v>
      </c>
      <c r="Q5455" t="s">
        <v>7881</v>
      </c>
    </row>
    <row r="5456" spans="1:17" x14ac:dyDescent="0.25">
      <c r="A5456" t="s">
        <v>6277</v>
      </c>
      <c r="B5456" s="1">
        <v>41645</v>
      </c>
      <c r="C5456" t="s">
        <v>1170</v>
      </c>
      <c r="D5456" t="s">
        <v>28</v>
      </c>
      <c r="E5456" t="s">
        <v>29</v>
      </c>
      <c r="F5456" t="s">
        <v>4615</v>
      </c>
      <c r="G5456" t="s">
        <v>20</v>
      </c>
      <c r="H5456" t="s">
        <v>47</v>
      </c>
      <c r="I5456" t="s">
        <v>32</v>
      </c>
      <c r="J5456" t="s">
        <v>24</v>
      </c>
      <c r="K5456" t="s">
        <v>25</v>
      </c>
      <c r="L5456" t="s">
        <v>678</v>
      </c>
      <c r="M5456" s="2">
        <v>0</v>
      </c>
      <c r="N5456" s="3">
        <v>71</v>
      </c>
      <c r="O5456" s="3">
        <v>26</v>
      </c>
      <c r="P5456">
        <v>3</v>
      </c>
      <c r="Q5456" t="s">
        <v>7880</v>
      </c>
    </row>
    <row r="5457" spans="1:17" x14ac:dyDescent="0.25">
      <c r="A5457" t="s">
        <v>6278</v>
      </c>
      <c r="B5457" s="1">
        <v>41646</v>
      </c>
      <c r="C5457" t="s">
        <v>3531</v>
      </c>
      <c r="D5457" t="s">
        <v>28</v>
      </c>
      <c r="E5457" t="s">
        <v>29</v>
      </c>
      <c r="F5457" t="s">
        <v>6279</v>
      </c>
      <c r="G5457" t="s">
        <v>20</v>
      </c>
      <c r="H5457" t="s">
        <v>21</v>
      </c>
      <c r="I5457" t="s">
        <v>32</v>
      </c>
      <c r="J5457" t="s">
        <v>24</v>
      </c>
      <c r="K5457" t="s">
        <v>78</v>
      </c>
      <c r="L5457" t="s">
        <v>1357</v>
      </c>
      <c r="M5457" s="2">
        <v>0</v>
      </c>
      <c r="N5457" s="3">
        <v>21</v>
      </c>
      <c r="O5457" s="3">
        <v>10</v>
      </c>
      <c r="P5457">
        <v>3</v>
      </c>
      <c r="Q5457" t="s">
        <v>7881</v>
      </c>
    </row>
    <row r="5458" spans="1:17" x14ac:dyDescent="0.25">
      <c r="A5458" t="s">
        <v>6278</v>
      </c>
      <c r="B5458" s="1">
        <v>41646</v>
      </c>
      <c r="C5458" t="s">
        <v>3531</v>
      </c>
      <c r="D5458" t="s">
        <v>28</v>
      </c>
      <c r="E5458" t="s">
        <v>29</v>
      </c>
      <c r="F5458" t="s">
        <v>6279</v>
      </c>
      <c r="G5458" t="s">
        <v>20</v>
      </c>
      <c r="H5458" t="s">
        <v>21</v>
      </c>
      <c r="I5458" t="s">
        <v>32</v>
      </c>
      <c r="J5458" t="s">
        <v>24</v>
      </c>
      <c r="K5458" t="s">
        <v>78</v>
      </c>
      <c r="L5458" t="s">
        <v>2878</v>
      </c>
      <c r="M5458" s="2">
        <v>0</v>
      </c>
      <c r="N5458" s="3">
        <v>16</v>
      </c>
      <c r="O5458" s="3">
        <v>2</v>
      </c>
      <c r="P5458">
        <v>4</v>
      </c>
      <c r="Q5458" t="s">
        <v>7880</v>
      </c>
    </row>
    <row r="5459" spans="1:17" x14ac:dyDescent="0.25">
      <c r="A5459" t="s">
        <v>6278</v>
      </c>
      <c r="B5459" s="1">
        <v>41646</v>
      </c>
      <c r="C5459" t="s">
        <v>3531</v>
      </c>
      <c r="D5459" t="s">
        <v>28</v>
      </c>
      <c r="E5459" t="s">
        <v>29</v>
      </c>
      <c r="F5459" t="s">
        <v>6279</v>
      </c>
      <c r="G5459" t="s">
        <v>20</v>
      </c>
      <c r="H5459" t="s">
        <v>21</v>
      </c>
      <c r="I5459" t="s">
        <v>32</v>
      </c>
      <c r="J5459" t="s">
        <v>24</v>
      </c>
      <c r="K5459" t="s">
        <v>91</v>
      </c>
      <c r="L5459" t="s">
        <v>6280</v>
      </c>
      <c r="M5459" s="2">
        <v>0</v>
      </c>
      <c r="N5459" s="3">
        <v>19</v>
      </c>
      <c r="O5459" s="3">
        <v>1</v>
      </c>
      <c r="P5459">
        <v>2</v>
      </c>
      <c r="Q5459" t="s">
        <v>7880</v>
      </c>
    </row>
    <row r="5460" spans="1:17" x14ac:dyDescent="0.25">
      <c r="A5460" t="s">
        <v>6281</v>
      </c>
      <c r="B5460" s="1">
        <v>41647</v>
      </c>
      <c r="C5460" t="s">
        <v>100</v>
      </c>
      <c r="D5460" t="s">
        <v>101</v>
      </c>
      <c r="E5460" t="s">
        <v>454</v>
      </c>
      <c r="F5460" t="s">
        <v>454</v>
      </c>
      <c r="G5460" t="s">
        <v>41</v>
      </c>
      <c r="H5460" t="s">
        <v>47</v>
      </c>
      <c r="I5460" t="s">
        <v>95</v>
      </c>
      <c r="J5460" t="s">
        <v>24</v>
      </c>
      <c r="K5460" t="s">
        <v>43</v>
      </c>
      <c r="L5460" t="s">
        <v>2828</v>
      </c>
      <c r="M5460" s="2">
        <v>0.1</v>
      </c>
      <c r="N5460" s="3">
        <v>227</v>
      </c>
      <c r="O5460" s="3">
        <v>48</v>
      </c>
      <c r="P5460">
        <v>5</v>
      </c>
      <c r="Q5460" t="s">
        <v>7881</v>
      </c>
    </row>
    <row r="5461" spans="1:17" x14ac:dyDescent="0.25">
      <c r="A5461" t="s">
        <v>6282</v>
      </c>
      <c r="B5461" s="1">
        <v>41647</v>
      </c>
      <c r="C5461" t="s">
        <v>1297</v>
      </c>
      <c r="D5461" t="s">
        <v>119</v>
      </c>
      <c r="E5461" t="s">
        <v>433</v>
      </c>
      <c r="F5461" t="s">
        <v>892</v>
      </c>
      <c r="G5461" t="s">
        <v>41</v>
      </c>
      <c r="H5461" t="s">
        <v>47</v>
      </c>
      <c r="I5461" t="s">
        <v>32</v>
      </c>
      <c r="J5461" t="s">
        <v>24</v>
      </c>
      <c r="K5461" t="s">
        <v>50</v>
      </c>
      <c r="L5461" t="s">
        <v>611</v>
      </c>
      <c r="M5461" s="2">
        <v>0.5</v>
      </c>
      <c r="N5461" s="3">
        <v>306</v>
      </c>
      <c r="O5461" s="3">
        <v>-147</v>
      </c>
      <c r="P5461">
        <v>3</v>
      </c>
      <c r="Q5461" t="s">
        <v>7880</v>
      </c>
    </row>
    <row r="5462" spans="1:17" x14ac:dyDescent="0.25">
      <c r="A5462" t="s">
        <v>6283</v>
      </c>
      <c r="B5462" s="1">
        <v>41647</v>
      </c>
      <c r="C5462" t="s">
        <v>3249</v>
      </c>
      <c r="D5462" t="s">
        <v>119</v>
      </c>
      <c r="E5462" t="s">
        <v>604</v>
      </c>
      <c r="F5462" t="s">
        <v>5485</v>
      </c>
      <c r="G5462" t="s">
        <v>41</v>
      </c>
      <c r="H5462" t="s">
        <v>47</v>
      </c>
      <c r="I5462" t="s">
        <v>32</v>
      </c>
      <c r="J5462" t="s">
        <v>34</v>
      </c>
      <c r="K5462" t="s">
        <v>218</v>
      </c>
      <c r="L5462" t="s">
        <v>1907</v>
      </c>
      <c r="M5462" s="2">
        <v>0.2</v>
      </c>
      <c r="N5462" s="3">
        <v>38</v>
      </c>
      <c r="O5462" s="3">
        <v>-6</v>
      </c>
      <c r="P5462">
        <v>2</v>
      </c>
      <c r="Q5462" t="s">
        <v>7880</v>
      </c>
    </row>
    <row r="5463" spans="1:17" x14ac:dyDescent="0.25">
      <c r="A5463" t="s">
        <v>6283</v>
      </c>
      <c r="B5463" s="1">
        <v>41647</v>
      </c>
      <c r="C5463" t="s">
        <v>3249</v>
      </c>
      <c r="D5463" t="s">
        <v>119</v>
      </c>
      <c r="E5463" t="s">
        <v>604</v>
      </c>
      <c r="F5463" t="s">
        <v>5485</v>
      </c>
      <c r="G5463" t="s">
        <v>41</v>
      </c>
      <c r="H5463" t="s">
        <v>47</v>
      </c>
      <c r="I5463" t="s">
        <v>32</v>
      </c>
      <c r="J5463" t="s">
        <v>24</v>
      </c>
      <c r="K5463" t="s">
        <v>43</v>
      </c>
      <c r="L5463" t="s">
        <v>1613</v>
      </c>
      <c r="M5463" s="2">
        <v>0.5</v>
      </c>
      <c r="N5463" s="3">
        <v>50</v>
      </c>
      <c r="O5463" s="3">
        <v>-17</v>
      </c>
      <c r="P5463">
        <v>2</v>
      </c>
      <c r="Q5463" t="s">
        <v>7881</v>
      </c>
    </row>
    <row r="5464" spans="1:17" x14ac:dyDescent="0.25">
      <c r="A5464" t="s">
        <v>6283</v>
      </c>
      <c r="B5464" s="1">
        <v>41647</v>
      </c>
      <c r="C5464" t="s">
        <v>3249</v>
      </c>
      <c r="D5464" t="s">
        <v>119</v>
      </c>
      <c r="E5464" t="s">
        <v>604</v>
      </c>
      <c r="F5464" t="s">
        <v>5485</v>
      </c>
      <c r="G5464" t="s">
        <v>41</v>
      </c>
      <c r="H5464" t="s">
        <v>47</v>
      </c>
      <c r="I5464" t="s">
        <v>32</v>
      </c>
      <c r="J5464" t="s">
        <v>24</v>
      </c>
      <c r="K5464" t="s">
        <v>169</v>
      </c>
      <c r="L5464" t="s">
        <v>6284</v>
      </c>
      <c r="M5464" s="2">
        <v>0.5</v>
      </c>
      <c r="N5464" s="3">
        <v>47</v>
      </c>
      <c r="O5464" s="3">
        <v>-20</v>
      </c>
      <c r="P5464">
        <v>2</v>
      </c>
      <c r="Q5464" t="s">
        <v>7880</v>
      </c>
    </row>
    <row r="5465" spans="1:17" x14ac:dyDescent="0.25">
      <c r="A5465" t="s">
        <v>6283</v>
      </c>
      <c r="B5465" s="1">
        <v>41647</v>
      </c>
      <c r="C5465" t="s">
        <v>3249</v>
      </c>
      <c r="D5465" t="s">
        <v>119</v>
      </c>
      <c r="E5465" t="s">
        <v>604</v>
      </c>
      <c r="F5465" t="s">
        <v>5485</v>
      </c>
      <c r="G5465" t="s">
        <v>41</v>
      </c>
      <c r="H5465" t="s">
        <v>47</v>
      </c>
      <c r="I5465" t="s">
        <v>32</v>
      </c>
      <c r="J5465" t="s">
        <v>107</v>
      </c>
      <c r="K5465" t="s">
        <v>186</v>
      </c>
      <c r="L5465" t="s">
        <v>1819</v>
      </c>
      <c r="M5465" s="2">
        <v>0.5</v>
      </c>
      <c r="N5465" s="3">
        <v>61</v>
      </c>
      <c r="O5465" s="3">
        <v>-25</v>
      </c>
      <c r="P5465">
        <v>4</v>
      </c>
      <c r="Q5465" t="s">
        <v>7881</v>
      </c>
    </row>
    <row r="5466" spans="1:17" x14ac:dyDescent="0.25">
      <c r="A5466" t="s">
        <v>6285</v>
      </c>
      <c r="B5466" s="1">
        <v>41647</v>
      </c>
      <c r="C5466" t="s">
        <v>782</v>
      </c>
      <c r="D5466" t="s">
        <v>38</v>
      </c>
      <c r="E5466" t="s">
        <v>304</v>
      </c>
      <c r="F5466" t="s">
        <v>523</v>
      </c>
      <c r="G5466" t="s">
        <v>41</v>
      </c>
      <c r="H5466" t="s">
        <v>31</v>
      </c>
      <c r="I5466" t="s">
        <v>32</v>
      </c>
      <c r="J5466" t="s">
        <v>34</v>
      </c>
      <c r="K5466" t="s">
        <v>218</v>
      </c>
      <c r="L5466" t="s">
        <v>1760</v>
      </c>
      <c r="M5466" s="2">
        <v>0</v>
      </c>
      <c r="N5466" s="3">
        <v>324</v>
      </c>
      <c r="O5466" s="3">
        <v>36</v>
      </c>
      <c r="P5466">
        <v>3</v>
      </c>
      <c r="Q5466" t="s">
        <v>7880</v>
      </c>
    </row>
    <row r="5467" spans="1:17" x14ac:dyDescent="0.25">
      <c r="A5467" t="s">
        <v>6285</v>
      </c>
      <c r="B5467" s="1">
        <v>41647</v>
      </c>
      <c r="C5467" t="s">
        <v>782</v>
      </c>
      <c r="D5467" t="s">
        <v>38</v>
      </c>
      <c r="E5467" t="s">
        <v>304</v>
      </c>
      <c r="F5467" t="s">
        <v>523</v>
      </c>
      <c r="G5467" t="s">
        <v>41</v>
      </c>
      <c r="H5467" t="s">
        <v>31</v>
      </c>
      <c r="I5467" t="s">
        <v>32</v>
      </c>
      <c r="J5467" t="s">
        <v>24</v>
      </c>
      <c r="K5467" t="s">
        <v>78</v>
      </c>
      <c r="L5467" t="s">
        <v>948</v>
      </c>
      <c r="M5467" s="2">
        <v>0</v>
      </c>
      <c r="N5467" s="3">
        <v>58</v>
      </c>
      <c r="O5467" s="3">
        <v>14</v>
      </c>
      <c r="P5467">
        <v>5</v>
      </c>
      <c r="Q5467" t="s">
        <v>7880</v>
      </c>
    </row>
    <row r="5468" spans="1:17" x14ac:dyDescent="0.25">
      <c r="A5468" t="s">
        <v>6285</v>
      </c>
      <c r="B5468" s="1">
        <v>41647</v>
      </c>
      <c r="C5468" t="s">
        <v>782</v>
      </c>
      <c r="D5468" t="s">
        <v>38</v>
      </c>
      <c r="E5468" t="s">
        <v>304</v>
      </c>
      <c r="F5468" t="s">
        <v>523</v>
      </c>
      <c r="G5468" t="s">
        <v>41</v>
      </c>
      <c r="H5468" t="s">
        <v>31</v>
      </c>
      <c r="I5468" t="s">
        <v>32</v>
      </c>
      <c r="J5468" t="s">
        <v>24</v>
      </c>
      <c r="K5468" t="s">
        <v>50</v>
      </c>
      <c r="L5468" t="s">
        <v>962</v>
      </c>
      <c r="M5468" s="2">
        <v>0.1</v>
      </c>
      <c r="N5468" s="3">
        <v>22</v>
      </c>
      <c r="O5468" s="3">
        <v>0</v>
      </c>
      <c r="P5468">
        <v>1</v>
      </c>
      <c r="Q5468" t="s">
        <v>7881</v>
      </c>
    </row>
    <row r="5469" spans="1:17" x14ac:dyDescent="0.25">
      <c r="A5469" t="s">
        <v>6285</v>
      </c>
      <c r="B5469" s="1">
        <v>41647</v>
      </c>
      <c r="C5469" t="s">
        <v>782</v>
      </c>
      <c r="D5469" t="s">
        <v>38</v>
      </c>
      <c r="E5469" t="s">
        <v>304</v>
      </c>
      <c r="F5469" t="s">
        <v>523</v>
      </c>
      <c r="G5469" t="s">
        <v>41</v>
      </c>
      <c r="H5469" t="s">
        <v>31</v>
      </c>
      <c r="I5469" t="s">
        <v>32</v>
      </c>
      <c r="J5469" t="s">
        <v>24</v>
      </c>
      <c r="K5469" t="s">
        <v>145</v>
      </c>
      <c r="L5469" t="s">
        <v>3055</v>
      </c>
      <c r="M5469" s="2">
        <v>0</v>
      </c>
      <c r="N5469" s="3">
        <v>95</v>
      </c>
      <c r="O5469" s="3">
        <v>47</v>
      </c>
      <c r="P5469">
        <v>2</v>
      </c>
      <c r="Q5469" t="s">
        <v>7880</v>
      </c>
    </row>
    <row r="5470" spans="1:17" x14ac:dyDescent="0.25">
      <c r="A5470" t="s">
        <v>6285</v>
      </c>
      <c r="B5470" s="1">
        <v>41647</v>
      </c>
      <c r="C5470" t="s">
        <v>782</v>
      </c>
      <c r="D5470" t="s">
        <v>38</v>
      </c>
      <c r="E5470" t="s">
        <v>304</v>
      </c>
      <c r="F5470" t="s">
        <v>523</v>
      </c>
      <c r="G5470" t="s">
        <v>41</v>
      </c>
      <c r="H5470" t="s">
        <v>31</v>
      </c>
      <c r="I5470" t="s">
        <v>32</v>
      </c>
      <c r="J5470" t="s">
        <v>107</v>
      </c>
      <c r="K5470" t="s">
        <v>108</v>
      </c>
      <c r="L5470" t="s">
        <v>5136</v>
      </c>
      <c r="M5470" s="2">
        <v>0.15</v>
      </c>
      <c r="N5470" s="3">
        <v>495</v>
      </c>
      <c r="O5470" s="3">
        <v>-35</v>
      </c>
      <c r="P5470">
        <v>7</v>
      </c>
      <c r="Q5470" t="s">
        <v>7880</v>
      </c>
    </row>
    <row r="5471" spans="1:17" x14ac:dyDescent="0.25">
      <c r="A5471" t="s">
        <v>6286</v>
      </c>
      <c r="B5471" s="1">
        <v>41647</v>
      </c>
      <c r="C5471" t="s">
        <v>6287</v>
      </c>
      <c r="D5471" t="s">
        <v>73</v>
      </c>
      <c r="E5471" t="s">
        <v>166</v>
      </c>
      <c r="F5471" t="s">
        <v>394</v>
      </c>
      <c r="G5471" t="s">
        <v>76</v>
      </c>
      <c r="H5471" t="s">
        <v>31</v>
      </c>
      <c r="I5471" t="s">
        <v>32</v>
      </c>
      <c r="J5471" t="s">
        <v>34</v>
      </c>
      <c r="K5471" t="s">
        <v>35</v>
      </c>
      <c r="L5471" t="s">
        <v>3762</v>
      </c>
      <c r="M5471" s="2">
        <v>0</v>
      </c>
      <c r="N5471" s="3">
        <v>388</v>
      </c>
      <c r="O5471" s="3">
        <v>93</v>
      </c>
      <c r="P5471">
        <v>2</v>
      </c>
      <c r="Q5471" t="s">
        <v>7881</v>
      </c>
    </row>
    <row r="5472" spans="1:17" x14ac:dyDescent="0.25">
      <c r="A5472" t="s">
        <v>6286</v>
      </c>
      <c r="B5472" s="1">
        <v>41647</v>
      </c>
      <c r="C5472" t="s">
        <v>6287</v>
      </c>
      <c r="D5472" t="s">
        <v>73</v>
      </c>
      <c r="E5472" t="s">
        <v>166</v>
      </c>
      <c r="F5472" t="s">
        <v>394</v>
      </c>
      <c r="G5472" t="s">
        <v>76</v>
      </c>
      <c r="H5472" t="s">
        <v>31</v>
      </c>
      <c r="I5472" t="s">
        <v>32</v>
      </c>
      <c r="J5472" t="s">
        <v>24</v>
      </c>
      <c r="K5472" t="s">
        <v>91</v>
      </c>
      <c r="L5472" t="s">
        <v>142</v>
      </c>
      <c r="M5472" s="2">
        <v>0</v>
      </c>
      <c r="N5472" s="3">
        <v>31</v>
      </c>
      <c r="O5472" s="3">
        <v>11</v>
      </c>
      <c r="P5472">
        <v>3</v>
      </c>
      <c r="Q5472" t="s">
        <v>7881</v>
      </c>
    </row>
    <row r="5473" spans="1:17" x14ac:dyDescent="0.25">
      <c r="A5473" t="s">
        <v>6288</v>
      </c>
      <c r="B5473" s="1">
        <v>41648</v>
      </c>
      <c r="C5473" t="s">
        <v>5560</v>
      </c>
      <c r="D5473" t="s">
        <v>28</v>
      </c>
      <c r="E5473" t="s">
        <v>29</v>
      </c>
      <c r="F5473" t="s">
        <v>2964</v>
      </c>
      <c r="G5473" t="s">
        <v>20</v>
      </c>
      <c r="H5473" t="s">
        <v>31</v>
      </c>
      <c r="I5473" t="s">
        <v>95</v>
      </c>
      <c r="J5473" t="s">
        <v>24</v>
      </c>
      <c r="K5473" t="s">
        <v>78</v>
      </c>
      <c r="L5473" t="s">
        <v>2431</v>
      </c>
      <c r="M5473" s="2">
        <v>0</v>
      </c>
      <c r="N5473" s="3">
        <v>111</v>
      </c>
      <c r="O5473" s="3">
        <v>11</v>
      </c>
      <c r="P5473">
        <v>9</v>
      </c>
      <c r="Q5473" t="s">
        <v>7880</v>
      </c>
    </row>
    <row r="5474" spans="1:17" x14ac:dyDescent="0.25">
      <c r="A5474" t="s">
        <v>6289</v>
      </c>
      <c r="B5474" s="1">
        <v>41648</v>
      </c>
      <c r="C5474" t="s">
        <v>1433</v>
      </c>
      <c r="D5474" t="s">
        <v>38</v>
      </c>
      <c r="E5474" t="s">
        <v>178</v>
      </c>
      <c r="F5474" t="s">
        <v>385</v>
      </c>
      <c r="G5474" t="s">
        <v>41</v>
      </c>
      <c r="H5474" t="s">
        <v>47</v>
      </c>
      <c r="I5474" t="s">
        <v>95</v>
      </c>
      <c r="J5474" t="s">
        <v>107</v>
      </c>
      <c r="K5474" t="s">
        <v>108</v>
      </c>
      <c r="L5474" t="s">
        <v>5027</v>
      </c>
      <c r="M5474" s="2">
        <v>0.15</v>
      </c>
      <c r="N5474" s="3">
        <v>1021</v>
      </c>
      <c r="O5474" s="3">
        <v>-48</v>
      </c>
      <c r="P5474">
        <v>4</v>
      </c>
      <c r="Q5474" t="s">
        <v>7881</v>
      </c>
    </row>
    <row r="5475" spans="1:17" x14ac:dyDescent="0.25">
      <c r="A5475" t="s">
        <v>6290</v>
      </c>
      <c r="B5475" s="1">
        <v>41648</v>
      </c>
      <c r="C5475" t="s">
        <v>911</v>
      </c>
      <c r="D5475" t="s">
        <v>38</v>
      </c>
      <c r="E5475" t="s">
        <v>39</v>
      </c>
      <c r="F5475" t="s">
        <v>1030</v>
      </c>
      <c r="G5475" t="s">
        <v>41</v>
      </c>
      <c r="H5475" t="s">
        <v>47</v>
      </c>
      <c r="I5475" t="s">
        <v>95</v>
      </c>
      <c r="J5475" t="s">
        <v>24</v>
      </c>
      <c r="K5475" t="s">
        <v>50</v>
      </c>
      <c r="L5475" t="s">
        <v>2927</v>
      </c>
      <c r="M5475" s="2">
        <v>0.1</v>
      </c>
      <c r="N5475" s="3">
        <v>64</v>
      </c>
      <c r="O5475" s="3">
        <v>-7</v>
      </c>
      <c r="P5475">
        <v>3</v>
      </c>
      <c r="Q5475" t="s">
        <v>7880</v>
      </c>
    </row>
    <row r="5476" spans="1:17" x14ac:dyDescent="0.25">
      <c r="A5476" t="s">
        <v>6291</v>
      </c>
      <c r="B5476" s="1">
        <v>41648</v>
      </c>
      <c r="C5476" t="s">
        <v>698</v>
      </c>
      <c r="D5476" t="s">
        <v>28</v>
      </c>
      <c r="E5476" t="s">
        <v>29</v>
      </c>
      <c r="F5476" t="s">
        <v>5100</v>
      </c>
      <c r="G5476" t="s">
        <v>20</v>
      </c>
      <c r="H5476" t="s">
        <v>31</v>
      </c>
      <c r="I5476" t="s">
        <v>54</v>
      </c>
      <c r="J5476" t="s">
        <v>24</v>
      </c>
      <c r="K5476" t="s">
        <v>169</v>
      </c>
      <c r="L5476" t="s">
        <v>953</v>
      </c>
      <c r="M5476" s="2">
        <v>0</v>
      </c>
      <c r="N5476" s="3">
        <v>94</v>
      </c>
      <c r="O5476" s="3">
        <v>16</v>
      </c>
      <c r="P5476">
        <v>5</v>
      </c>
      <c r="Q5476" t="s">
        <v>7881</v>
      </c>
    </row>
    <row r="5477" spans="1:17" x14ac:dyDescent="0.25">
      <c r="A5477" t="s">
        <v>6292</v>
      </c>
      <c r="B5477" s="1">
        <v>41648</v>
      </c>
      <c r="C5477" t="s">
        <v>5520</v>
      </c>
      <c r="D5477" t="s">
        <v>73</v>
      </c>
      <c r="E5477" t="s">
        <v>557</v>
      </c>
      <c r="F5477" t="s">
        <v>558</v>
      </c>
      <c r="G5477" t="s">
        <v>76</v>
      </c>
      <c r="H5477" t="s">
        <v>47</v>
      </c>
      <c r="I5477" t="s">
        <v>32</v>
      </c>
      <c r="J5477" t="s">
        <v>34</v>
      </c>
      <c r="K5477" t="s">
        <v>89</v>
      </c>
      <c r="L5477" t="s">
        <v>6293</v>
      </c>
      <c r="M5477" s="2">
        <v>0.5</v>
      </c>
      <c r="N5477" s="3">
        <v>632</v>
      </c>
      <c r="O5477" s="3">
        <v>-114</v>
      </c>
      <c r="P5477">
        <v>4</v>
      </c>
      <c r="Q5477" t="s">
        <v>7881</v>
      </c>
    </row>
    <row r="5478" spans="1:17" x14ac:dyDescent="0.25">
      <c r="A5478" t="s">
        <v>6294</v>
      </c>
      <c r="B5478" s="1">
        <v>41648</v>
      </c>
      <c r="C5478" t="s">
        <v>4367</v>
      </c>
      <c r="D5478" t="s">
        <v>28</v>
      </c>
      <c r="E5478" t="s">
        <v>29</v>
      </c>
      <c r="F5478" t="s">
        <v>6295</v>
      </c>
      <c r="G5478" t="s">
        <v>20</v>
      </c>
      <c r="H5478" t="s">
        <v>21</v>
      </c>
      <c r="I5478" t="s">
        <v>32</v>
      </c>
      <c r="J5478" t="s">
        <v>24</v>
      </c>
      <c r="K5478" t="s">
        <v>91</v>
      </c>
      <c r="L5478" t="s">
        <v>5251</v>
      </c>
      <c r="M5478" s="2">
        <v>0</v>
      </c>
      <c r="N5478" s="3">
        <v>27</v>
      </c>
      <c r="O5478" s="3">
        <v>13</v>
      </c>
      <c r="P5478">
        <v>2</v>
      </c>
      <c r="Q5478" t="s">
        <v>7880</v>
      </c>
    </row>
    <row r="5479" spans="1:17" x14ac:dyDescent="0.25">
      <c r="A5479" t="s">
        <v>6292</v>
      </c>
      <c r="B5479" s="1">
        <v>41648</v>
      </c>
      <c r="C5479" t="s">
        <v>5520</v>
      </c>
      <c r="D5479" t="s">
        <v>73</v>
      </c>
      <c r="E5479" t="s">
        <v>557</v>
      </c>
      <c r="F5479" t="s">
        <v>558</v>
      </c>
      <c r="G5479" t="s">
        <v>76</v>
      </c>
      <c r="H5479" t="s">
        <v>47</v>
      </c>
      <c r="I5479" t="s">
        <v>32</v>
      </c>
      <c r="J5479" t="s">
        <v>24</v>
      </c>
      <c r="K5479" t="s">
        <v>43</v>
      </c>
      <c r="L5479" t="s">
        <v>1185</v>
      </c>
      <c r="M5479" s="2">
        <v>0</v>
      </c>
      <c r="N5479" s="3">
        <v>16</v>
      </c>
      <c r="O5479" s="3">
        <v>6</v>
      </c>
      <c r="P5479">
        <v>1</v>
      </c>
      <c r="Q5479" t="s">
        <v>7881</v>
      </c>
    </row>
    <row r="5480" spans="1:17" x14ac:dyDescent="0.25">
      <c r="A5480" t="s">
        <v>6292</v>
      </c>
      <c r="B5480" s="1">
        <v>41648</v>
      </c>
      <c r="C5480" t="s">
        <v>5520</v>
      </c>
      <c r="D5480" t="s">
        <v>73</v>
      </c>
      <c r="E5480" t="s">
        <v>557</v>
      </c>
      <c r="F5480" t="s">
        <v>558</v>
      </c>
      <c r="G5480" t="s">
        <v>76</v>
      </c>
      <c r="H5480" t="s">
        <v>47</v>
      </c>
      <c r="I5480" t="s">
        <v>32</v>
      </c>
      <c r="J5480" t="s">
        <v>24</v>
      </c>
      <c r="K5480" t="s">
        <v>63</v>
      </c>
      <c r="L5480" t="s">
        <v>3632</v>
      </c>
      <c r="M5480" s="2">
        <v>0</v>
      </c>
      <c r="N5480" s="3">
        <v>63</v>
      </c>
      <c r="O5480" s="3">
        <v>17</v>
      </c>
      <c r="P5480">
        <v>6</v>
      </c>
      <c r="Q5480" t="s">
        <v>7880</v>
      </c>
    </row>
    <row r="5481" spans="1:17" x14ac:dyDescent="0.25">
      <c r="A5481" t="s">
        <v>6292</v>
      </c>
      <c r="B5481" s="1">
        <v>41648</v>
      </c>
      <c r="C5481" t="s">
        <v>5520</v>
      </c>
      <c r="D5481" t="s">
        <v>73</v>
      </c>
      <c r="E5481" t="s">
        <v>557</v>
      </c>
      <c r="F5481" t="s">
        <v>558</v>
      </c>
      <c r="G5481" t="s">
        <v>76</v>
      </c>
      <c r="H5481" t="s">
        <v>47</v>
      </c>
      <c r="I5481" t="s">
        <v>32</v>
      </c>
      <c r="J5481" t="s">
        <v>107</v>
      </c>
      <c r="K5481" t="s">
        <v>108</v>
      </c>
      <c r="L5481" t="s">
        <v>1064</v>
      </c>
      <c r="M5481" s="2">
        <v>0.4</v>
      </c>
      <c r="N5481" s="3">
        <v>146</v>
      </c>
      <c r="O5481" s="3">
        <v>-63</v>
      </c>
      <c r="P5481">
        <v>3</v>
      </c>
      <c r="Q5481" t="s">
        <v>7880</v>
      </c>
    </row>
    <row r="5482" spans="1:17" x14ac:dyDescent="0.25">
      <c r="A5482" t="s">
        <v>6296</v>
      </c>
      <c r="B5482" s="1">
        <v>41649</v>
      </c>
      <c r="C5482" t="s">
        <v>2518</v>
      </c>
      <c r="D5482" t="s">
        <v>101</v>
      </c>
      <c r="E5482" t="s">
        <v>874</v>
      </c>
      <c r="F5482" t="s">
        <v>6297</v>
      </c>
      <c r="G5482" t="s">
        <v>41</v>
      </c>
      <c r="H5482" t="s">
        <v>31</v>
      </c>
      <c r="I5482" t="s">
        <v>22</v>
      </c>
      <c r="J5482" t="s">
        <v>24</v>
      </c>
      <c r="K5482" t="s">
        <v>43</v>
      </c>
      <c r="L5482" t="s">
        <v>1293</v>
      </c>
      <c r="M5482" s="2">
        <v>0</v>
      </c>
      <c r="N5482" s="3">
        <v>76</v>
      </c>
      <c r="O5482" s="3">
        <v>27</v>
      </c>
      <c r="P5482">
        <v>5</v>
      </c>
      <c r="Q5482" t="s">
        <v>7881</v>
      </c>
    </row>
    <row r="5483" spans="1:17" x14ac:dyDescent="0.25">
      <c r="A5483" t="s">
        <v>6296</v>
      </c>
      <c r="B5483" s="1">
        <v>41649</v>
      </c>
      <c r="C5483" t="s">
        <v>2518</v>
      </c>
      <c r="D5483" t="s">
        <v>101</v>
      </c>
      <c r="E5483" t="s">
        <v>874</v>
      </c>
      <c r="F5483" t="s">
        <v>6297</v>
      </c>
      <c r="G5483" t="s">
        <v>41</v>
      </c>
      <c r="H5483" t="s">
        <v>31</v>
      </c>
      <c r="I5483" t="s">
        <v>22</v>
      </c>
      <c r="J5483" t="s">
        <v>24</v>
      </c>
      <c r="K5483" t="s">
        <v>25</v>
      </c>
      <c r="L5483" t="s">
        <v>3012</v>
      </c>
      <c r="M5483" s="2">
        <v>0</v>
      </c>
      <c r="N5483" s="3">
        <v>91</v>
      </c>
      <c r="O5483" s="3">
        <v>15</v>
      </c>
      <c r="P5483">
        <v>6</v>
      </c>
      <c r="Q5483" t="s">
        <v>7880</v>
      </c>
    </row>
    <row r="5484" spans="1:17" x14ac:dyDescent="0.25">
      <c r="A5484" t="s">
        <v>6298</v>
      </c>
      <c r="B5484" s="1">
        <v>41649</v>
      </c>
      <c r="C5484" t="s">
        <v>2260</v>
      </c>
      <c r="D5484" t="s">
        <v>73</v>
      </c>
      <c r="E5484" t="s">
        <v>166</v>
      </c>
      <c r="F5484" t="s">
        <v>394</v>
      </c>
      <c r="G5484" t="s">
        <v>76</v>
      </c>
      <c r="H5484" t="s">
        <v>31</v>
      </c>
      <c r="I5484" t="s">
        <v>54</v>
      </c>
      <c r="J5484" t="s">
        <v>24</v>
      </c>
      <c r="K5484" t="s">
        <v>78</v>
      </c>
      <c r="L5484" t="s">
        <v>174</v>
      </c>
      <c r="M5484" s="2">
        <v>0</v>
      </c>
      <c r="N5484" s="3">
        <v>194</v>
      </c>
      <c r="O5484" s="3">
        <v>58</v>
      </c>
      <c r="P5484">
        <v>4</v>
      </c>
      <c r="Q5484" t="s">
        <v>7881</v>
      </c>
    </row>
    <row r="5485" spans="1:17" x14ac:dyDescent="0.25">
      <c r="A5485" t="s">
        <v>6298</v>
      </c>
      <c r="B5485" s="1">
        <v>41649</v>
      </c>
      <c r="C5485" t="s">
        <v>2260</v>
      </c>
      <c r="D5485" t="s">
        <v>73</v>
      </c>
      <c r="E5485" t="s">
        <v>166</v>
      </c>
      <c r="F5485" t="s">
        <v>394</v>
      </c>
      <c r="G5485" t="s">
        <v>76</v>
      </c>
      <c r="H5485" t="s">
        <v>31</v>
      </c>
      <c r="I5485" t="s">
        <v>54</v>
      </c>
      <c r="J5485" t="s">
        <v>24</v>
      </c>
      <c r="K5485" t="s">
        <v>50</v>
      </c>
      <c r="L5485" t="s">
        <v>545</v>
      </c>
      <c r="M5485" s="2">
        <v>0.4</v>
      </c>
      <c r="N5485" s="3">
        <v>148</v>
      </c>
      <c r="O5485" s="3">
        <v>-40</v>
      </c>
      <c r="P5485">
        <v>5</v>
      </c>
      <c r="Q5485" t="s">
        <v>7881</v>
      </c>
    </row>
    <row r="5486" spans="1:17" x14ac:dyDescent="0.25">
      <c r="A5486" t="s">
        <v>6299</v>
      </c>
      <c r="B5486" s="1">
        <v>41649</v>
      </c>
      <c r="C5486" t="s">
        <v>2830</v>
      </c>
      <c r="D5486" t="s">
        <v>38</v>
      </c>
      <c r="E5486" t="s">
        <v>820</v>
      </c>
      <c r="F5486" t="s">
        <v>6300</v>
      </c>
      <c r="G5486" t="s">
        <v>41</v>
      </c>
      <c r="H5486" t="s">
        <v>47</v>
      </c>
      <c r="I5486" t="s">
        <v>32</v>
      </c>
      <c r="J5486" t="s">
        <v>107</v>
      </c>
      <c r="K5486" t="s">
        <v>147</v>
      </c>
      <c r="L5486" t="s">
        <v>5690</v>
      </c>
      <c r="M5486" s="2">
        <v>0.15</v>
      </c>
      <c r="N5486" s="3">
        <v>1622</v>
      </c>
      <c r="O5486" s="3">
        <v>95</v>
      </c>
      <c r="P5486">
        <v>5</v>
      </c>
      <c r="Q5486" t="s">
        <v>7880</v>
      </c>
    </row>
    <row r="5487" spans="1:17" x14ac:dyDescent="0.25">
      <c r="A5487" t="s">
        <v>6301</v>
      </c>
      <c r="B5487" s="1">
        <v>41650</v>
      </c>
      <c r="C5487" t="s">
        <v>1081</v>
      </c>
      <c r="D5487" t="s">
        <v>73</v>
      </c>
      <c r="E5487" t="s">
        <v>1706</v>
      </c>
      <c r="F5487" t="s">
        <v>6302</v>
      </c>
      <c r="G5487" t="s">
        <v>76</v>
      </c>
      <c r="H5487" t="s">
        <v>31</v>
      </c>
      <c r="I5487" t="s">
        <v>32</v>
      </c>
      <c r="J5487" t="s">
        <v>24</v>
      </c>
      <c r="K5487" t="s">
        <v>141</v>
      </c>
      <c r="L5487" t="s">
        <v>6303</v>
      </c>
      <c r="M5487" s="2">
        <v>0</v>
      </c>
      <c r="N5487" s="3">
        <v>2244</v>
      </c>
      <c r="O5487" s="3">
        <v>247</v>
      </c>
      <c r="P5487">
        <v>4</v>
      </c>
      <c r="Q5487" t="s">
        <v>7880</v>
      </c>
    </row>
    <row r="5488" spans="1:17" x14ac:dyDescent="0.25">
      <c r="A5488" t="s">
        <v>6304</v>
      </c>
      <c r="B5488" s="1">
        <v>41652</v>
      </c>
      <c r="C5488" t="s">
        <v>364</v>
      </c>
      <c r="D5488" t="s">
        <v>38</v>
      </c>
      <c r="E5488" t="s">
        <v>178</v>
      </c>
      <c r="F5488" t="s">
        <v>385</v>
      </c>
      <c r="G5488" t="s">
        <v>41</v>
      </c>
      <c r="H5488" t="s">
        <v>31</v>
      </c>
      <c r="I5488" t="s">
        <v>32</v>
      </c>
      <c r="J5488" t="s">
        <v>24</v>
      </c>
      <c r="K5488" t="s">
        <v>43</v>
      </c>
      <c r="L5488" t="s">
        <v>253</v>
      </c>
      <c r="M5488" s="2">
        <v>0</v>
      </c>
      <c r="N5488" s="3">
        <v>87</v>
      </c>
      <c r="O5488" s="3">
        <v>10</v>
      </c>
      <c r="P5488">
        <v>3</v>
      </c>
      <c r="Q5488" t="s">
        <v>7881</v>
      </c>
    </row>
    <row r="5489" spans="1:17" x14ac:dyDescent="0.25">
      <c r="A5489" t="s">
        <v>6305</v>
      </c>
      <c r="B5489" s="1">
        <v>41652</v>
      </c>
      <c r="C5489" t="s">
        <v>2127</v>
      </c>
      <c r="D5489" t="s">
        <v>86</v>
      </c>
      <c r="E5489" t="s">
        <v>156</v>
      </c>
      <c r="F5489" t="s">
        <v>1576</v>
      </c>
      <c r="G5489" t="s">
        <v>76</v>
      </c>
      <c r="H5489" t="s">
        <v>31</v>
      </c>
      <c r="I5489" t="s">
        <v>32</v>
      </c>
      <c r="J5489" t="s">
        <v>24</v>
      </c>
      <c r="K5489" t="s">
        <v>78</v>
      </c>
      <c r="L5489" t="s">
        <v>713</v>
      </c>
      <c r="M5489" s="2">
        <v>0</v>
      </c>
      <c r="N5489" s="3">
        <v>24</v>
      </c>
      <c r="O5489" s="3">
        <v>1</v>
      </c>
      <c r="P5489">
        <v>2</v>
      </c>
      <c r="Q5489" t="s">
        <v>7881</v>
      </c>
    </row>
    <row r="5490" spans="1:17" x14ac:dyDescent="0.25">
      <c r="A5490" t="s">
        <v>6305</v>
      </c>
      <c r="B5490" s="1">
        <v>41652</v>
      </c>
      <c r="C5490" t="s">
        <v>2127</v>
      </c>
      <c r="D5490" t="s">
        <v>86</v>
      </c>
      <c r="E5490" t="s">
        <v>156</v>
      </c>
      <c r="F5490" t="s">
        <v>1576</v>
      </c>
      <c r="G5490" t="s">
        <v>76</v>
      </c>
      <c r="H5490" t="s">
        <v>31</v>
      </c>
      <c r="I5490" t="s">
        <v>32</v>
      </c>
      <c r="J5490" t="s">
        <v>24</v>
      </c>
      <c r="K5490" t="s">
        <v>78</v>
      </c>
      <c r="L5490" t="s">
        <v>3010</v>
      </c>
      <c r="M5490" s="2">
        <v>0</v>
      </c>
      <c r="N5490" s="3">
        <v>45</v>
      </c>
      <c r="O5490" s="3">
        <v>12</v>
      </c>
      <c r="P5490">
        <v>4</v>
      </c>
      <c r="Q5490" t="s">
        <v>7880</v>
      </c>
    </row>
    <row r="5491" spans="1:17" x14ac:dyDescent="0.25">
      <c r="A5491" t="s">
        <v>6304</v>
      </c>
      <c r="B5491" s="1">
        <v>41652</v>
      </c>
      <c r="C5491" t="s">
        <v>364</v>
      </c>
      <c r="D5491" t="s">
        <v>38</v>
      </c>
      <c r="E5491" t="s">
        <v>178</v>
      </c>
      <c r="F5491" t="s">
        <v>385</v>
      </c>
      <c r="G5491" t="s">
        <v>41</v>
      </c>
      <c r="H5491" t="s">
        <v>31</v>
      </c>
      <c r="I5491" t="s">
        <v>32</v>
      </c>
      <c r="J5491" t="s">
        <v>107</v>
      </c>
      <c r="K5491" t="s">
        <v>186</v>
      </c>
      <c r="L5491" t="s">
        <v>6306</v>
      </c>
      <c r="M5491" s="2">
        <v>0</v>
      </c>
      <c r="N5491" s="3">
        <v>1301</v>
      </c>
      <c r="O5491" s="3">
        <v>573</v>
      </c>
      <c r="P5491">
        <v>5</v>
      </c>
      <c r="Q5491" t="s">
        <v>7881</v>
      </c>
    </row>
    <row r="5492" spans="1:17" x14ac:dyDescent="0.25">
      <c r="A5492" t="s">
        <v>6307</v>
      </c>
      <c r="B5492" s="1">
        <v>41653</v>
      </c>
      <c r="C5492" t="s">
        <v>990</v>
      </c>
      <c r="D5492" t="s">
        <v>101</v>
      </c>
      <c r="E5492" t="s">
        <v>291</v>
      </c>
      <c r="F5492" t="s">
        <v>596</v>
      </c>
      <c r="G5492" t="s">
        <v>41</v>
      </c>
      <c r="H5492" t="s">
        <v>31</v>
      </c>
      <c r="I5492" t="s">
        <v>22</v>
      </c>
      <c r="J5492" t="s">
        <v>34</v>
      </c>
      <c r="K5492" t="s">
        <v>218</v>
      </c>
      <c r="L5492" t="s">
        <v>6308</v>
      </c>
      <c r="M5492" s="2">
        <v>0</v>
      </c>
      <c r="N5492" s="3">
        <v>32</v>
      </c>
      <c r="O5492" s="3">
        <v>4</v>
      </c>
      <c r="P5492">
        <v>1</v>
      </c>
      <c r="Q5492" t="s">
        <v>7881</v>
      </c>
    </row>
    <row r="5493" spans="1:17" x14ac:dyDescent="0.25">
      <c r="A5493" t="s">
        <v>6309</v>
      </c>
      <c r="B5493" s="1">
        <v>41653</v>
      </c>
      <c r="C5493" t="s">
        <v>1456</v>
      </c>
      <c r="D5493" t="s">
        <v>73</v>
      </c>
      <c r="E5493" t="s">
        <v>1706</v>
      </c>
      <c r="F5493" t="s">
        <v>1707</v>
      </c>
      <c r="G5493" t="s">
        <v>76</v>
      </c>
      <c r="H5493" t="s">
        <v>31</v>
      </c>
      <c r="I5493" t="s">
        <v>54</v>
      </c>
      <c r="J5493" t="s">
        <v>24</v>
      </c>
      <c r="K5493" t="s">
        <v>43</v>
      </c>
      <c r="L5493" t="s">
        <v>446</v>
      </c>
      <c r="M5493" s="2">
        <v>0</v>
      </c>
      <c r="N5493" s="3">
        <v>80</v>
      </c>
      <c r="O5493" s="3">
        <v>22</v>
      </c>
      <c r="P5493">
        <v>3</v>
      </c>
      <c r="Q5493" t="s">
        <v>7881</v>
      </c>
    </row>
    <row r="5494" spans="1:17" x14ac:dyDescent="0.25">
      <c r="A5494" t="s">
        <v>6309</v>
      </c>
      <c r="B5494" s="1">
        <v>41653</v>
      </c>
      <c r="C5494" t="s">
        <v>1456</v>
      </c>
      <c r="D5494" t="s">
        <v>73</v>
      </c>
      <c r="E5494" t="s">
        <v>1706</v>
      </c>
      <c r="F5494" t="s">
        <v>1707</v>
      </c>
      <c r="G5494" t="s">
        <v>76</v>
      </c>
      <c r="H5494" t="s">
        <v>31</v>
      </c>
      <c r="I5494" t="s">
        <v>54</v>
      </c>
      <c r="J5494" t="s">
        <v>24</v>
      </c>
      <c r="K5494" t="s">
        <v>43</v>
      </c>
      <c r="L5494" t="s">
        <v>654</v>
      </c>
      <c r="M5494" s="2">
        <v>0</v>
      </c>
      <c r="N5494" s="3">
        <v>158</v>
      </c>
      <c r="O5494" s="3">
        <v>69</v>
      </c>
      <c r="P5494">
        <v>3</v>
      </c>
      <c r="Q5494" t="s">
        <v>7880</v>
      </c>
    </row>
    <row r="5495" spans="1:17" x14ac:dyDescent="0.25">
      <c r="A5495" t="s">
        <v>6309</v>
      </c>
      <c r="B5495" s="1">
        <v>41653</v>
      </c>
      <c r="C5495" t="s">
        <v>1456</v>
      </c>
      <c r="D5495" t="s">
        <v>73</v>
      </c>
      <c r="E5495" t="s">
        <v>1706</v>
      </c>
      <c r="F5495" t="s">
        <v>1707</v>
      </c>
      <c r="G5495" t="s">
        <v>76</v>
      </c>
      <c r="H5495" t="s">
        <v>31</v>
      </c>
      <c r="I5495" t="s">
        <v>54</v>
      </c>
      <c r="J5495" t="s">
        <v>24</v>
      </c>
      <c r="K5495" t="s">
        <v>78</v>
      </c>
      <c r="L5495" t="s">
        <v>1423</v>
      </c>
      <c r="M5495" s="2">
        <v>0</v>
      </c>
      <c r="N5495" s="3">
        <v>29</v>
      </c>
      <c r="O5495" s="3">
        <v>10</v>
      </c>
      <c r="P5495">
        <v>4</v>
      </c>
      <c r="Q5495" t="s">
        <v>7880</v>
      </c>
    </row>
    <row r="5496" spans="1:17" x14ac:dyDescent="0.25">
      <c r="A5496" t="s">
        <v>6309</v>
      </c>
      <c r="B5496" s="1">
        <v>41653</v>
      </c>
      <c r="C5496" t="s">
        <v>1456</v>
      </c>
      <c r="D5496" t="s">
        <v>73</v>
      </c>
      <c r="E5496" t="s">
        <v>1706</v>
      </c>
      <c r="F5496" t="s">
        <v>1707</v>
      </c>
      <c r="G5496" t="s">
        <v>76</v>
      </c>
      <c r="H5496" t="s">
        <v>31</v>
      </c>
      <c r="I5496" t="s">
        <v>54</v>
      </c>
      <c r="J5496" t="s">
        <v>24</v>
      </c>
      <c r="K5496" t="s">
        <v>63</v>
      </c>
      <c r="L5496" t="s">
        <v>3310</v>
      </c>
      <c r="M5496" s="2">
        <v>0</v>
      </c>
      <c r="N5496" s="3">
        <v>59</v>
      </c>
      <c r="O5496" s="3">
        <v>10</v>
      </c>
      <c r="P5496">
        <v>4</v>
      </c>
      <c r="Q5496" t="s">
        <v>7880</v>
      </c>
    </row>
    <row r="5497" spans="1:17" x14ac:dyDescent="0.25">
      <c r="A5497" t="s">
        <v>6309</v>
      </c>
      <c r="B5497" s="1">
        <v>41653</v>
      </c>
      <c r="C5497" t="s">
        <v>1456</v>
      </c>
      <c r="D5497" t="s">
        <v>73</v>
      </c>
      <c r="E5497" t="s">
        <v>1706</v>
      </c>
      <c r="F5497" t="s">
        <v>1707</v>
      </c>
      <c r="G5497" t="s">
        <v>76</v>
      </c>
      <c r="H5497" t="s">
        <v>31</v>
      </c>
      <c r="I5497" t="s">
        <v>54</v>
      </c>
      <c r="J5497" t="s">
        <v>24</v>
      </c>
      <c r="K5497" t="s">
        <v>25</v>
      </c>
      <c r="L5497" t="s">
        <v>6310</v>
      </c>
      <c r="M5497" s="2">
        <v>0</v>
      </c>
      <c r="N5497" s="3">
        <v>97</v>
      </c>
      <c r="O5497" s="3">
        <v>14</v>
      </c>
      <c r="P5497">
        <v>2</v>
      </c>
      <c r="Q5497" t="s">
        <v>7881</v>
      </c>
    </row>
    <row r="5498" spans="1:17" x14ac:dyDescent="0.25">
      <c r="A5498" t="s">
        <v>6309</v>
      </c>
      <c r="B5498" s="1">
        <v>41653</v>
      </c>
      <c r="C5498" t="s">
        <v>1456</v>
      </c>
      <c r="D5498" t="s">
        <v>73</v>
      </c>
      <c r="E5498" t="s">
        <v>1706</v>
      </c>
      <c r="F5498" t="s">
        <v>1707</v>
      </c>
      <c r="G5498" t="s">
        <v>76</v>
      </c>
      <c r="H5498" t="s">
        <v>31</v>
      </c>
      <c r="I5498" t="s">
        <v>54</v>
      </c>
      <c r="J5498" t="s">
        <v>24</v>
      </c>
      <c r="K5498" t="s">
        <v>50</v>
      </c>
      <c r="L5498" t="s">
        <v>1379</v>
      </c>
      <c r="M5498" s="2">
        <v>0.4</v>
      </c>
      <c r="N5498" s="3">
        <v>33</v>
      </c>
      <c r="O5498" s="3">
        <v>-1</v>
      </c>
      <c r="P5498">
        <v>1</v>
      </c>
      <c r="Q5498" t="s">
        <v>7880</v>
      </c>
    </row>
    <row r="5499" spans="1:17" x14ac:dyDescent="0.25">
      <c r="A5499" t="s">
        <v>6309</v>
      </c>
      <c r="B5499" s="1">
        <v>41653</v>
      </c>
      <c r="C5499" t="s">
        <v>1456</v>
      </c>
      <c r="D5499" t="s">
        <v>73</v>
      </c>
      <c r="E5499" t="s">
        <v>1706</v>
      </c>
      <c r="F5499" t="s">
        <v>1707</v>
      </c>
      <c r="G5499" t="s">
        <v>76</v>
      </c>
      <c r="H5499" t="s">
        <v>31</v>
      </c>
      <c r="I5499" t="s">
        <v>54</v>
      </c>
      <c r="J5499" t="s">
        <v>107</v>
      </c>
      <c r="K5499" t="s">
        <v>147</v>
      </c>
      <c r="L5499" t="s">
        <v>6311</v>
      </c>
      <c r="M5499" s="2">
        <v>0</v>
      </c>
      <c r="N5499" s="3">
        <v>2847</v>
      </c>
      <c r="O5499" s="3">
        <v>712</v>
      </c>
      <c r="P5499">
        <v>8</v>
      </c>
      <c r="Q5499" t="s">
        <v>7881</v>
      </c>
    </row>
    <row r="5500" spans="1:17" x14ac:dyDescent="0.25">
      <c r="A5500" t="s">
        <v>6312</v>
      </c>
      <c r="B5500" s="1">
        <v>41653</v>
      </c>
      <c r="C5500" t="s">
        <v>4056</v>
      </c>
      <c r="D5500" t="s">
        <v>38</v>
      </c>
      <c r="E5500" t="s">
        <v>39</v>
      </c>
      <c r="F5500" t="s">
        <v>1030</v>
      </c>
      <c r="G5500" t="s">
        <v>41</v>
      </c>
      <c r="H5500" t="s">
        <v>47</v>
      </c>
      <c r="I5500" t="s">
        <v>32</v>
      </c>
      <c r="J5500" t="s">
        <v>34</v>
      </c>
      <c r="K5500" t="s">
        <v>35</v>
      </c>
      <c r="L5500" t="s">
        <v>2503</v>
      </c>
      <c r="M5500" s="2">
        <v>0.1</v>
      </c>
      <c r="N5500" s="3">
        <v>372</v>
      </c>
      <c r="O5500" s="3">
        <v>33</v>
      </c>
      <c r="P5500">
        <v>1</v>
      </c>
      <c r="Q5500" t="s">
        <v>7881</v>
      </c>
    </row>
    <row r="5501" spans="1:17" x14ac:dyDescent="0.25">
      <c r="A5501" t="s">
        <v>6312</v>
      </c>
      <c r="B5501" s="1">
        <v>41653</v>
      </c>
      <c r="C5501" t="s">
        <v>4056</v>
      </c>
      <c r="D5501" t="s">
        <v>38</v>
      </c>
      <c r="E5501" t="s">
        <v>39</v>
      </c>
      <c r="F5501" t="s">
        <v>1030</v>
      </c>
      <c r="G5501" t="s">
        <v>41</v>
      </c>
      <c r="H5501" t="s">
        <v>47</v>
      </c>
      <c r="I5501" t="s">
        <v>32</v>
      </c>
      <c r="J5501" t="s">
        <v>34</v>
      </c>
      <c r="K5501" t="s">
        <v>97</v>
      </c>
      <c r="L5501" t="s">
        <v>2326</v>
      </c>
      <c r="M5501" s="2">
        <v>0.1</v>
      </c>
      <c r="N5501" s="3">
        <v>364</v>
      </c>
      <c r="O5501" s="3">
        <v>-20</v>
      </c>
      <c r="P5501">
        <v>3</v>
      </c>
      <c r="Q5501" t="s">
        <v>7880</v>
      </c>
    </row>
    <row r="5502" spans="1:17" x14ac:dyDescent="0.25">
      <c r="A5502" t="s">
        <v>6313</v>
      </c>
      <c r="B5502" s="1">
        <v>41653</v>
      </c>
      <c r="C5502" t="s">
        <v>494</v>
      </c>
      <c r="D5502" t="s">
        <v>28</v>
      </c>
      <c r="E5502" t="s">
        <v>29</v>
      </c>
      <c r="F5502" t="s">
        <v>2104</v>
      </c>
      <c r="G5502" t="s">
        <v>20</v>
      </c>
      <c r="H5502" t="s">
        <v>31</v>
      </c>
      <c r="I5502" t="s">
        <v>32</v>
      </c>
      <c r="J5502" t="s">
        <v>24</v>
      </c>
      <c r="K5502" t="s">
        <v>63</v>
      </c>
      <c r="L5502" t="s">
        <v>2296</v>
      </c>
      <c r="M5502" s="2">
        <v>0</v>
      </c>
      <c r="N5502" s="3">
        <v>39</v>
      </c>
      <c r="O5502" s="3">
        <v>14</v>
      </c>
      <c r="P5502">
        <v>5</v>
      </c>
      <c r="Q5502" t="s">
        <v>7881</v>
      </c>
    </row>
    <row r="5503" spans="1:17" x14ac:dyDescent="0.25">
      <c r="A5503" t="s">
        <v>6313</v>
      </c>
      <c r="B5503" s="1">
        <v>41653</v>
      </c>
      <c r="C5503" t="s">
        <v>494</v>
      </c>
      <c r="D5503" t="s">
        <v>28</v>
      </c>
      <c r="E5503" t="s">
        <v>29</v>
      </c>
      <c r="F5503" t="s">
        <v>2104</v>
      </c>
      <c r="G5503" t="s">
        <v>20</v>
      </c>
      <c r="H5503" t="s">
        <v>31</v>
      </c>
      <c r="I5503" t="s">
        <v>32</v>
      </c>
      <c r="J5503" t="s">
        <v>107</v>
      </c>
      <c r="K5503" t="s">
        <v>147</v>
      </c>
      <c r="L5503" t="s">
        <v>1848</v>
      </c>
      <c r="M5503" s="2">
        <v>0</v>
      </c>
      <c r="N5503" s="3">
        <v>4141</v>
      </c>
      <c r="O5503" s="3">
        <v>1698</v>
      </c>
      <c r="P5503">
        <v>13</v>
      </c>
      <c r="Q5503" t="s">
        <v>7881</v>
      </c>
    </row>
    <row r="5504" spans="1:17" x14ac:dyDescent="0.25">
      <c r="A5504" t="s">
        <v>6314</v>
      </c>
      <c r="B5504" s="1">
        <v>41653</v>
      </c>
      <c r="C5504" t="s">
        <v>2832</v>
      </c>
      <c r="D5504" t="s">
        <v>38</v>
      </c>
      <c r="E5504" t="s">
        <v>39</v>
      </c>
      <c r="F5504" t="s">
        <v>1030</v>
      </c>
      <c r="G5504" t="s">
        <v>41</v>
      </c>
      <c r="H5504" t="s">
        <v>47</v>
      </c>
      <c r="I5504" t="s">
        <v>32</v>
      </c>
      <c r="J5504" t="s">
        <v>34</v>
      </c>
      <c r="K5504" t="s">
        <v>218</v>
      </c>
      <c r="L5504" t="s">
        <v>959</v>
      </c>
      <c r="M5504" s="2">
        <v>0</v>
      </c>
      <c r="N5504" s="3">
        <v>131</v>
      </c>
      <c r="O5504" s="3">
        <v>41</v>
      </c>
      <c r="P5504">
        <v>3</v>
      </c>
      <c r="Q5504" t="s">
        <v>7881</v>
      </c>
    </row>
    <row r="5505" spans="1:17" x14ac:dyDescent="0.25">
      <c r="A5505" t="s">
        <v>6315</v>
      </c>
      <c r="B5505" s="1">
        <v>41653</v>
      </c>
      <c r="C5505" t="s">
        <v>2712</v>
      </c>
      <c r="D5505" t="s">
        <v>101</v>
      </c>
      <c r="E5505" t="s">
        <v>471</v>
      </c>
      <c r="F5505" t="s">
        <v>5356</v>
      </c>
      <c r="G5505" t="s">
        <v>41</v>
      </c>
      <c r="H5505" t="s">
        <v>31</v>
      </c>
      <c r="I5505" t="s">
        <v>22</v>
      </c>
      <c r="J5505" t="s">
        <v>24</v>
      </c>
      <c r="K5505" t="s">
        <v>169</v>
      </c>
      <c r="L5505" t="s">
        <v>5612</v>
      </c>
      <c r="M5505" s="2">
        <v>0</v>
      </c>
      <c r="N5505" s="3">
        <v>18</v>
      </c>
      <c r="O5505" s="3">
        <v>4</v>
      </c>
      <c r="P5505">
        <v>3</v>
      </c>
      <c r="Q5505" t="s">
        <v>7881</v>
      </c>
    </row>
    <row r="5506" spans="1:17" x14ac:dyDescent="0.25">
      <c r="A5506" t="s">
        <v>6315</v>
      </c>
      <c r="B5506" s="1">
        <v>41653</v>
      </c>
      <c r="C5506" t="s">
        <v>2712</v>
      </c>
      <c r="D5506" t="s">
        <v>101</v>
      </c>
      <c r="E5506" t="s">
        <v>471</v>
      </c>
      <c r="F5506" t="s">
        <v>5356</v>
      </c>
      <c r="G5506" t="s">
        <v>41</v>
      </c>
      <c r="H5506" t="s">
        <v>31</v>
      </c>
      <c r="I5506" t="s">
        <v>22</v>
      </c>
      <c r="J5506" t="s">
        <v>24</v>
      </c>
      <c r="K5506" t="s">
        <v>145</v>
      </c>
      <c r="L5506" t="s">
        <v>685</v>
      </c>
      <c r="M5506" s="2">
        <v>0</v>
      </c>
      <c r="N5506" s="3">
        <v>54</v>
      </c>
      <c r="O5506" s="3">
        <v>13</v>
      </c>
      <c r="P5506">
        <v>2</v>
      </c>
      <c r="Q5506" t="s">
        <v>7881</v>
      </c>
    </row>
    <row r="5507" spans="1:17" x14ac:dyDescent="0.25">
      <c r="A5507" t="s">
        <v>6315</v>
      </c>
      <c r="B5507" s="1">
        <v>41653</v>
      </c>
      <c r="C5507" t="s">
        <v>2712</v>
      </c>
      <c r="D5507" t="s">
        <v>101</v>
      </c>
      <c r="E5507" t="s">
        <v>471</v>
      </c>
      <c r="F5507" t="s">
        <v>5356</v>
      </c>
      <c r="G5507" t="s">
        <v>41</v>
      </c>
      <c r="H5507" t="s">
        <v>31</v>
      </c>
      <c r="I5507" t="s">
        <v>22</v>
      </c>
      <c r="J5507" t="s">
        <v>107</v>
      </c>
      <c r="K5507" t="s">
        <v>186</v>
      </c>
      <c r="L5507" t="s">
        <v>3751</v>
      </c>
      <c r="M5507" s="2">
        <v>0</v>
      </c>
      <c r="N5507" s="3">
        <v>93</v>
      </c>
      <c r="O5507" s="3">
        <v>31</v>
      </c>
      <c r="P5507">
        <v>3</v>
      </c>
      <c r="Q5507" t="s">
        <v>7881</v>
      </c>
    </row>
    <row r="5508" spans="1:17" x14ac:dyDescent="0.25">
      <c r="A5508" t="s">
        <v>6315</v>
      </c>
      <c r="B5508" s="1">
        <v>41653</v>
      </c>
      <c r="C5508" t="s">
        <v>2712</v>
      </c>
      <c r="D5508" t="s">
        <v>101</v>
      </c>
      <c r="E5508" t="s">
        <v>471</v>
      </c>
      <c r="F5508" t="s">
        <v>5356</v>
      </c>
      <c r="G5508" t="s">
        <v>41</v>
      </c>
      <c r="H5508" t="s">
        <v>31</v>
      </c>
      <c r="I5508" t="s">
        <v>22</v>
      </c>
      <c r="J5508" t="s">
        <v>107</v>
      </c>
      <c r="K5508" t="s">
        <v>136</v>
      </c>
      <c r="L5508" t="s">
        <v>2766</v>
      </c>
      <c r="M5508" s="2">
        <v>0</v>
      </c>
      <c r="N5508" s="3">
        <v>596</v>
      </c>
      <c r="O5508" s="3">
        <v>101</v>
      </c>
      <c r="P5508">
        <v>8</v>
      </c>
      <c r="Q5508" t="s">
        <v>7880</v>
      </c>
    </row>
    <row r="5509" spans="1:17" x14ac:dyDescent="0.25">
      <c r="A5509" t="s">
        <v>6314</v>
      </c>
      <c r="B5509" s="1">
        <v>41653</v>
      </c>
      <c r="C5509" t="s">
        <v>2832</v>
      </c>
      <c r="D5509" t="s">
        <v>38</v>
      </c>
      <c r="E5509" t="s">
        <v>39</v>
      </c>
      <c r="F5509" t="s">
        <v>1030</v>
      </c>
      <c r="G5509" t="s">
        <v>41</v>
      </c>
      <c r="H5509" t="s">
        <v>47</v>
      </c>
      <c r="I5509" t="s">
        <v>32</v>
      </c>
      <c r="J5509" t="s">
        <v>107</v>
      </c>
      <c r="K5509" t="s">
        <v>108</v>
      </c>
      <c r="L5509" t="s">
        <v>2932</v>
      </c>
      <c r="M5509" s="2">
        <v>0.15</v>
      </c>
      <c r="N5509" s="3">
        <v>72</v>
      </c>
      <c r="O5509" s="3">
        <v>-12</v>
      </c>
      <c r="P5509">
        <v>1</v>
      </c>
      <c r="Q5509" t="s">
        <v>7880</v>
      </c>
    </row>
    <row r="5510" spans="1:17" x14ac:dyDescent="0.25">
      <c r="A5510" t="s">
        <v>6316</v>
      </c>
      <c r="B5510" s="1">
        <v>41654</v>
      </c>
      <c r="C5510" t="s">
        <v>4897</v>
      </c>
      <c r="D5510" t="s">
        <v>28</v>
      </c>
      <c r="E5510" t="s">
        <v>29</v>
      </c>
      <c r="F5510" t="s">
        <v>4670</v>
      </c>
      <c r="G5510" t="s">
        <v>20</v>
      </c>
      <c r="H5510" t="s">
        <v>21</v>
      </c>
      <c r="I5510" t="s">
        <v>32</v>
      </c>
      <c r="J5510" t="s">
        <v>34</v>
      </c>
      <c r="K5510" t="s">
        <v>218</v>
      </c>
      <c r="L5510" t="s">
        <v>1491</v>
      </c>
      <c r="M5510" s="2">
        <v>0.3</v>
      </c>
      <c r="N5510" s="3">
        <v>60</v>
      </c>
      <c r="O5510" s="3">
        <v>-10</v>
      </c>
      <c r="P5510">
        <v>2</v>
      </c>
      <c r="Q5510" t="s">
        <v>7880</v>
      </c>
    </row>
    <row r="5511" spans="1:17" x14ac:dyDescent="0.25">
      <c r="A5511" t="s">
        <v>6316</v>
      </c>
      <c r="B5511" s="1">
        <v>41654</v>
      </c>
      <c r="C5511" t="s">
        <v>4897</v>
      </c>
      <c r="D5511" t="s">
        <v>28</v>
      </c>
      <c r="E5511" t="s">
        <v>29</v>
      </c>
      <c r="F5511" t="s">
        <v>4670</v>
      </c>
      <c r="G5511" t="s">
        <v>20</v>
      </c>
      <c r="H5511" t="s">
        <v>21</v>
      </c>
      <c r="I5511" t="s">
        <v>32</v>
      </c>
      <c r="J5511" t="s">
        <v>24</v>
      </c>
      <c r="K5511" t="s">
        <v>78</v>
      </c>
      <c r="L5511" t="s">
        <v>1921</v>
      </c>
      <c r="M5511" s="2">
        <v>0</v>
      </c>
      <c r="N5511" s="3">
        <v>204</v>
      </c>
      <c r="O5511" s="3">
        <v>94</v>
      </c>
      <c r="P5511">
        <v>4</v>
      </c>
      <c r="Q5511" t="s">
        <v>7881</v>
      </c>
    </row>
    <row r="5512" spans="1:17" x14ac:dyDescent="0.25">
      <c r="A5512" t="s">
        <v>6316</v>
      </c>
      <c r="B5512" s="1">
        <v>41654</v>
      </c>
      <c r="C5512" t="s">
        <v>4897</v>
      </c>
      <c r="D5512" t="s">
        <v>28</v>
      </c>
      <c r="E5512" t="s">
        <v>29</v>
      </c>
      <c r="F5512" t="s">
        <v>4670</v>
      </c>
      <c r="G5512" t="s">
        <v>20</v>
      </c>
      <c r="H5512" t="s">
        <v>21</v>
      </c>
      <c r="I5512" t="s">
        <v>32</v>
      </c>
      <c r="J5512" t="s">
        <v>24</v>
      </c>
      <c r="K5512" t="s">
        <v>145</v>
      </c>
      <c r="L5512" t="s">
        <v>6317</v>
      </c>
      <c r="M5512" s="2">
        <v>0</v>
      </c>
      <c r="N5512" s="3">
        <v>74</v>
      </c>
      <c r="O5512" s="3">
        <v>33</v>
      </c>
      <c r="P5512">
        <v>2</v>
      </c>
      <c r="Q5512" t="s">
        <v>7880</v>
      </c>
    </row>
    <row r="5513" spans="1:17" x14ac:dyDescent="0.25">
      <c r="A5513" t="s">
        <v>6316</v>
      </c>
      <c r="B5513" s="1">
        <v>41654</v>
      </c>
      <c r="C5513" t="s">
        <v>4897</v>
      </c>
      <c r="D5513" t="s">
        <v>28</v>
      </c>
      <c r="E5513" t="s">
        <v>29</v>
      </c>
      <c r="F5513" t="s">
        <v>4670</v>
      </c>
      <c r="G5513" t="s">
        <v>20</v>
      </c>
      <c r="H5513" t="s">
        <v>21</v>
      </c>
      <c r="I5513" t="s">
        <v>32</v>
      </c>
      <c r="J5513" t="s">
        <v>107</v>
      </c>
      <c r="K5513" t="s">
        <v>136</v>
      </c>
      <c r="L5513" t="s">
        <v>607</v>
      </c>
      <c r="M5513" s="2">
        <v>0</v>
      </c>
      <c r="N5513" s="3">
        <v>336</v>
      </c>
      <c r="O5513" s="3">
        <v>57</v>
      </c>
      <c r="P5513">
        <v>2</v>
      </c>
      <c r="Q5513" t="s">
        <v>7881</v>
      </c>
    </row>
    <row r="5514" spans="1:17" x14ac:dyDescent="0.25">
      <c r="A5514" t="s">
        <v>6318</v>
      </c>
      <c r="B5514" s="1">
        <v>41654</v>
      </c>
      <c r="C5514" t="s">
        <v>620</v>
      </c>
      <c r="D5514" t="s">
        <v>101</v>
      </c>
      <c r="E5514" t="s">
        <v>743</v>
      </c>
      <c r="F5514" t="s">
        <v>743</v>
      </c>
      <c r="G5514" t="s">
        <v>41</v>
      </c>
      <c r="H5514" t="s">
        <v>31</v>
      </c>
      <c r="I5514" t="s">
        <v>32</v>
      </c>
      <c r="J5514" t="s">
        <v>24</v>
      </c>
      <c r="K5514" t="s">
        <v>91</v>
      </c>
      <c r="L5514" t="s">
        <v>153</v>
      </c>
      <c r="M5514" s="2">
        <v>0</v>
      </c>
      <c r="N5514" s="3">
        <v>34</v>
      </c>
      <c r="O5514" s="3">
        <v>10</v>
      </c>
      <c r="P5514">
        <v>3</v>
      </c>
      <c r="Q5514" t="s">
        <v>7880</v>
      </c>
    </row>
    <row r="5515" spans="1:17" x14ac:dyDescent="0.25">
      <c r="A5515" t="s">
        <v>6318</v>
      </c>
      <c r="B5515" s="1">
        <v>41654</v>
      </c>
      <c r="C5515" t="s">
        <v>620</v>
      </c>
      <c r="D5515" t="s">
        <v>101</v>
      </c>
      <c r="E5515" t="s">
        <v>743</v>
      </c>
      <c r="F5515" t="s">
        <v>743</v>
      </c>
      <c r="G5515" t="s">
        <v>41</v>
      </c>
      <c r="H5515" t="s">
        <v>31</v>
      </c>
      <c r="I5515" t="s">
        <v>32</v>
      </c>
      <c r="J5515" t="s">
        <v>107</v>
      </c>
      <c r="K5515" t="s">
        <v>147</v>
      </c>
      <c r="L5515" t="s">
        <v>6319</v>
      </c>
      <c r="M5515" s="2">
        <v>0</v>
      </c>
      <c r="N5515" s="3">
        <v>260</v>
      </c>
      <c r="O5515" s="3">
        <v>68</v>
      </c>
      <c r="P5515">
        <v>2</v>
      </c>
      <c r="Q5515" t="s">
        <v>7881</v>
      </c>
    </row>
    <row r="5516" spans="1:17" x14ac:dyDescent="0.25">
      <c r="A5516" t="s">
        <v>6318</v>
      </c>
      <c r="B5516" s="1">
        <v>41654</v>
      </c>
      <c r="C5516" t="s">
        <v>620</v>
      </c>
      <c r="D5516" t="s">
        <v>101</v>
      </c>
      <c r="E5516" t="s">
        <v>743</v>
      </c>
      <c r="F5516" t="s">
        <v>743</v>
      </c>
      <c r="G5516" t="s">
        <v>41</v>
      </c>
      <c r="H5516" t="s">
        <v>31</v>
      </c>
      <c r="I5516" t="s">
        <v>32</v>
      </c>
      <c r="J5516" t="s">
        <v>107</v>
      </c>
      <c r="K5516" t="s">
        <v>108</v>
      </c>
      <c r="L5516" t="s">
        <v>3562</v>
      </c>
      <c r="M5516" s="2">
        <v>0</v>
      </c>
      <c r="N5516" s="3">
        <v>312</v>
      </c>
      <c r="O5516" s="3">
        <v>62</v>
      </c>
      <c r="P5516">
        <v>1</v>
      </c>
      <c r="Q5516" t="s">
        <v>7880</v>
      </c>
    </row>
    <row r="5517" spans="1:17" x14ac:dyDescent="0.25">
      <c r="A5517" t="s">
        <v>6320</v>
      </c>
      <c r="B5517" s="1">
        <v>41654</v>
      </c>
      <c r="C5517" t="s">
        <v>1953</v>
      </c>
      <c r="D5517" t="s">
        <v>73</v>
      </c>
      <c r="E5517" t="s">
        <v>617</v>
      </c>
      <c r="F5517" t="s">
        <v>2897</v>
      </c>
      <c r="G5517" t="s">
        <v>76</v>
      </c>
      <c r="H5517" t="s">
        <v>47</v>
      </c>
      <c r="I5517" t="s">
        <v>32</v>
      </c>
      <c r="J5517" t="s">
        <v>107</v>
      </c>
      <c r="K5517" t="s">
        <v>136</v>
      </c>
      <c r="L5517" t="s">
        <v>1295</v>
      </c>
      <c r="M5517" s="2">
        <v>0.4</v>
      </c>
      <c r="N5517" s="3">
        <v>106</v>
      </c>
      <c r="O5517" s="3">
        <v>0</v>
      </c>
      <c r="P5517">
        <v>2</v>
      </c>
      <c r="Q5517" t="s">
        <v>7880</v>
      </c>
    </row>
    <row r="5518" spans="1:17" x14ac:dyDescent="0.25">
      <c r="A5518" t="s">
        <v>6321</v>
      </c>
      <c r="B5518" s="1">
        <v>41655</v>
      </c>
      <c r="C5518" t="s">
        <v>3845</v>
      </c>
      <c r="D5518" t="s">
        <v>38</v>
      </c>
      <c r="E5518" t="s">
        <v>59</v>
      </c>
      <c r="F5518" t="s">
        <v>60</v>
      </c>
      <c r="G5518" t="s">
        <v>41</v>
      </c>
      <c r="H5518" t="s">
        <v>31</v>
      </c>
      <c r="I5518" t="s">
        <v>95</v>
      </c>
      <c r="J5518" t="s">
        <v>24</v>
      </c>
      <c r="K5518" t="s">
        <v>43</v>
      </c>
      <c r="L5518" t="s">
        <v>1639</v>
      </c>
      <c r="M5518" s="2">
        <v>0</v>
      </c>
      <c r="N5518" s="3">
        <v>140</v>
      </c>
      <c r="O5518" s="3">
        <v>15</v>
      </c>
      <c r="P5518">
        <v>5</v>
      </c>
      <c r="Q5518" t="s">
        <v>7881</v>
      </c>
    </row>
    <row r="5519" spans="1:17" x14ac:dyDescent="0.25">
      <c r="A5519" t="s">
        <v>6322</v>
      </c>
      <c r="B5519" s="1">
        <v>41655</v>
      </c>
      <c r="C5519" t="s">
        <v>3688</v>
      </c>
      <c r="D5519" t="s">
        <v>230</v>
      </c>
      <c r="E5519" t="s">
        <v>231</v>
      </c>
      <c r="F5519" t="s">
        <v>231</v>
      </c>
      <c r="G5519" t="s">
        <v>20</v>
      </c>
      <c r="H5519" t="s">
        <v>31</v>
      </c>
      <c r="I5519" t="s">
        <v>32</v>
      </c>
      <c r="J5519" t="s">
        <v>24</v>
      </c>
      <c r="K5519" t="s">
        <v>43</v>
      </c>
      <c r="L5519" t="s">
        <v>967</v>
      </c>
      <c r="M5519" s="2">
        <v>0</v>
      </c>
      <c r="N5519" s="3">
        <v>102</v>
      </c>
      <c r="O5519" s="3">
        <v>13</v>
      </c>
      <c r="P5519">
        <v>2</v>
      </c>
      <c r="Q5519" t="s">
        <v>7881</v>
      </c>
    </row>
    <row r="5520" spans="1:17" x14ac:dyDescent="0.25">
      <c r="A5520" t="s">
        <v>6323</v>
      </c>
      <c r="B5520" s="1">
        <v>41655</v>
      </c>
      <c r="C5520" t="s">
        <v>2867</v>
      </c>
      <c r="D5520" t="s">
        <v>28</v>
      </c>
      <c r="E5520" t="s">
        <v>29</v>
      </c>
      <c r="F5520" t="s">
        <v>2707</v>
      </c>
      <c r="G5520" t="s">
        <v>20</v>
      </c>
      <c r="H5520" t="s">
        <v>21</v>
      </c>
      <c r="I5520" t="s">
        <v>32</v>
      </c>
      <c r="J5520" t="s">
        <v>24</v>
      </c>
      <c r="K5520" t="s">
        <v>43</v>
      </c>
      <c r="L5520" t="s">
        <v>828</v>
      </c>
      <c r="M5520" s="2">
        <v>0</v>
      </c>
      <c r="N5520" s="3">
        <v>93</v>
      </c>
      <c r="O5520" s="3">
        <v>44</v>
      </c>
      <c r="P5520">
        <v>2</v>
      </c>
      <c r="Q5520" t="s">
        <v>7881</v>
      </c>
    </row>
    <row r="5521" spans="1:17" x14ac:dyDescent="0.25">
      <c r="A5521" t="s">
        <v>6323</v>
      </c>
      <c r="B5521" s="1">
        <v>41655</v>
      </c>
      <c r="C5521" t="s">
        <v>2867</v>
      </c>
      <c r="D5521" t="s">
        <v>28</v>
      </c>
      <c r="E5521" t="s">
        <v>29</v>
      </c>
      <c r="F5521" t="s">
        <v>2707</v>
      </c>
      <c r="G5521" t="s">
        <v>20</v>
      </c>
      <c r="H5521" t="s">
        <v>21</v>
      </c>
      <c r="I5521" t="s">
        <v>32</v>
      </c>
      <c r="J5521" t="s">
        <v>24</v>
      </c>
      <c r="K5521" t="s">
        <v>50</v>
      </c>
      <c r="L5521" t="s">
        <v>1076</v>
      </c>
      <c r="M5521" s="2">
        <v>0</v>
      </c>
      <c r="N5521" s="3">
        <v>21</v>
      </c>
      <c r="O5521" s="3">
        <v>8</v>
      </c>
      <c r="P5521">
        <v>2</v>
      </c>
      <c r="Q5521" t="s">
        <v>7881</v>
      </c>
    </row>
    <row r="5522" spans="1:17" x14ac:dyDescent="0.25">
      <c r="A5522" t="s">
        <v>6322</v>
      </c>
      <c r="B5522" s="1">
        <v>41655</v>
      </c>
      <c r="C5522" t="s">
        <v>3688</v>
      </c>
      <c r="D5522" t="s">
        <v>230</v>
      </c>
      <c r="E5522" t="s">
        <v>231</v>
      </c>
      <c r="F5522" t="s">
        <v>231</v>
      </c>
      <c r="G5522" t="s">
        <v>20</v>
      </c>
      <c r="H5522" t="s">
        <v>31</v>
      </c>
      <c r="I5522" t="s">
        <v>32</v>
      </c>
      <c r="J5522" t="s">
        <v>107</v>
      </c>
      <c r="K5522" t="s">
        <v>108</v>
      </c>
      <c r="L5522" t="s">
        <v>3748</v>
      </c>
      <c r="M5522" s="2">
        <v>0</v>
      </c>
      <c r="N5522" s="3">
        <v>50</v>
      </c>
      <c r="O5522" s="3">
        <v>14</v>
      </c>
      <c r="P5522">
        <v>1</v>
      </c>
      <c r="Q5522" t="s">
        <v>7881</v>
      </c>
    </row>
    <row r="5523" spans="1:17" x14ac:dyDescent="0.25">
      <c r="A5523" t="s">
        <v>6324</v>
      </c>
      <c r="B5523" s="1">
        <v>41655</v>
      </c>
      <c r="C5523" t="s">
        <v>779</v>
      </c>
      <c r="D5523" t="s">
        <v>101</v>
      </c>
      <c r="E5523" t="s">
        <v>325</v>
      </c>
      <c r="F5523" t="s">
        <v>326</v>
      </c>
      <c r="G5523" t="s">
        <v>41</v>
      </c>
      <c r="H5523" t="s">
        <v>31</v>
      </c>
      <c r="I5523" t="s">
        <v>32</v>
      </c>
      <c r="J5523" t="s">
        <v>24</v>
      </c>
      <c r="K5523" t="s">
        <v>78</v>
      </c>
      <c r="L5523" t="s">
        <v>2922</v>
      </c>
      <c r="M5523" s="2">
        <v>0</v>
      </c>
      <c r="N5523" s="3">
        <v>145</v>
      </c>
      <c r="O5523" s="3">
        <v>6</v>
      </c>
      <c r="P5523">
        <v>10</v>
      </c>
      <c r="Q5523" t="s">
        <v>7881</v>
      </c>
    </row>
    <row r="5524" spans="1:17" x14ac:dyDescent="0.25">
      <c r="A5524" t="s">
        <v>6325</v>
      </c>
      <c r="B5524" s="1">
        <v>41656</v>
      </c>
      <c r="C5524" t="s">
        <v>1945</v>
      </c>
      <c r="D5524" t="s">
        <v>38</v>
      </c>
      <c r="E5524" t="s">
        <v>1548</v>
      </c>
      <c r="F5524" t="s">
        <v>6326</v>
      </c>
      <c r="G5524" t="s">
        <v>41</v>
      </c>
      <c r="H5524" t="s">
        <v>31</v>
      </c>
      <c r="I5524" t="s">
        <v>22</v>
      </c>
      <c r="J5524" t="s">
        <v>24</v>
      </c>
      <c r="K5524" t="s">
        <v>50</v>
      </c>
      <c r="L5524" t="s">
        <v>1709</v>
      </c>
      <c r="M5524" s="2">
        <v>0.1</v>
      </c>
      <c r="N5524" s="3">
        <v>714</v>
      </c>
      <c r="O5524" s="3">
        <v>309</v>
      </c>
      <c r="P5524">
        <v>4</v>
      </c>
      <c r="Q5524" t="s">
        <v>7880</v>
      </c>
    </row>
    <row r="5525" spans="1:17" x14ac:dyDescent="0.25">
      <c r="A5525" t="s">
        <v>6327</v>
      </c>
      <c r="B5525" s="1">
        <v>41656</v>
      </c>
      <c r="C5525" t="s">
        <v>1580</v>
      </c>
      <c r="D5525" t="s">
        <v>101</v>
      </c>
      <c r="E5525" t="s">
        <v>183</v>
      </c>
      <c r="F5525" t="s">
        <v>439</v>
      </c>
      <c r="G5525" t="s">
        <v>41</v>
      </c>
      <c r="H5525" t="s">
        <v>47</v>
      </c>
      <c r="I5525" t="s">
        <v>32</v>
      </c>
      <c r="J5525" t="s">
        <v>24</v>
      </c>
      <c r="K5525" t="s">
        <v>91</v>
      </c>
      <c r="L5525" t="s">
        <v>2673</v>
      </c>
      <c r="M5525" s="2">
        <v>0</v>
      </c>
      <c r="N5525" s="3">
        <v>17</v>
      </c>
      <c r="O5525" s="3">
        <v>2</v>
      </c>
      <c r="P5525">
        <v>2</v>
      </c>
      <c r="Q5525" t="s">
        <v>7880</v>
      </c>
    </row>
    <row r="5526" spans="1:17" x14ac:dyDescent="0.25">
      <c r="A5526" t="s">
        <v>6328</v>
      </c>
      <c r="B5526" s="1">
        <v>41656</v>
      </c>
      <c r="C5526" t="s">
        <v>4067</v>
      </c>
      <c r="D5526" t="s">
        <v>38</v>
      </c>
      <c r="E5526" t="s">
        <v>284</v>
      </c>
      <c r="F5526" t="s">
        <v>5496</v>
      </c>
      <c r="G5526" t="s">
        <v>41</v>
      </c>
      <c r="H5526" t="s">
        <v>47</v>
      </c>
      <c r="I5526" t="s">
        <v>32</v>
      </c>
      <c r="J5526" t="s">
        <v>24</v>
      </c>
      <c r="K5526" t="s">
        <v>43</v>
      </c>
      <c r="L5526" t="s">
        <v>2188</v>
      </c>
      <c r="M5526" s="2">
        <v>0</v>
      </c>
      <c r="N5526" s="3">
        <v>79</v>
      </c>
      <c r="O5526" s="3">
        <v>33</v>
      </c>
      <c r="P5526">
        <v>4</v>
      </c>
      <c r="Q5526" t="s">
        <v>7880</v>
      </c>
    </row>
    <row r="5527" spans="1:17" x14ac:dyDescent="0.25">
      <c r="A5527" t="s">
        <v>6328</v>
      </c>
      <c r="B5527" s="1">
        <v>41656</v>
      </c>
      <c r="C5527" t="s">
        <v>4067</v>
      </c>
      <c r="D5527" t="s">
        <v>38</v>
      </c>
      <c r="E5527" t="s">
        <v>284</v>
      </c>
      <c r="F5527" t="s">
        <v>5496</v>
      </c>
      <c r="G5527" t="s">
        <v>41</v>
      </c>
      <c r="H5527" t="s">
        <v>47</v>
      </c>
      <c r="I5527" t="s">
        <v>32</v>
      </c>
      <c r="J5527" t="s">
        <v>24</v>
      </c>
      <c r="K5527" t="s">
        <v>78</v>
      </c>
      <c r="L5527" t="s">
        <v>3333</v>
      </c>
      <c r="M5527" s="2">
        <v>0</v>
      </c>
      <c r="N5527" s="3">
        <v>24</v>
      </c>
      <c r="O5527" s="3">
        <v>11</v>
      </c>
      <c r="P5527">
        <v>3</v>
      </c>
      <c r="Q5527" t="s">
        <v>7880</v>
      </c>
    </row>
    <row r="5528" spans="1:17" x14ac:dyDescent="0.25">
      <c r="A5528" t="s">
        <v>6328</v>
      </c>
      <c r="B5528" s="1">
        <v>41656</v>
      </c>
      <c r="C5528" t="s">
        <v>4067</v>
      </c>
      <c r="D5528" t="s">
        <v>38</v>
      </c>
      <c r="E5528" t="s">
        <v>284</v>
      </c>
      <c r="F5528" t="s">
        <v>5496</v>
      </c>
      <c r="G5528" t="s">
        <v>41</v>
      </c>
      <c r="H5528" t="s">
        <v>47</v>
      </c>
      <c r="I5528" t="s">
        <v>32</v>
      </c>
      <c r="J5528" t="s">
        <v>24</v>
      </c>
      <c r="K5528" t="s">
        <v>50</v>
      </c>
      <c r="L5528" t="s">
        <v>922</v>
      </c>
      <c r="M5528" s="2">
        <v>0.1</v>
      </c>
      <c r="N5528" s="3">
        <v>637</v>
      </c>
      <c r="O5528" s="3">
        <v>50</v>
      </c>
      <c r="P5528">
        <v>5</v>
      </c>
      <c r="Q5528" t="s">
        <v>7880</v>
      </c>
    </row>
    <row r="5529" spans="1:17" x14ac:dyDescent="0.25">
      <c r="A5529" t="s">
        <v>6329</v>
      </c>
      <c r="B5529" s="1">
        <v>41657</v>
      </c>
      <c r="C5529" t="s">
        <v>5515</v>
      </c>
      <c r="D5529" t="s">
        <v>38</v>
      </c>
      <c r="E5529" t="s">
        <v>284</v>
      </c>
      <c r="F5529" t="s">
        <v>809</v>
      </c>
      <c r="G5529" t="s">
        <v>41</v>
      </c>
      <c r="H5529" t="s">
        <v>31</v>
      </c>
      <c r="I5529" t="s">
        <v>32</v>
      </c>
      <c r="J5529" t="s">
        <v>24</v>
      </c>
      <c r="K5529" t="s">
        <v>169</v>
      </c>
      <c r="L5529" t="s">
        <v>4817</v>
      </c>
      <c r="M5529" s="2">
        <v>0</v>
      </c>
      <c r="N5529" s="3">
        <v>30</v>
      </c>
      <c r="O5529" s="3">
        <v>0</v>
      </c>
      <c r="P5529">
        <v>1</v>
      </c>
      <c r="Q5529" t="s">
        <v>7880</v>
      </c>
    </row>
    <row r="5530" spans="1:17" x14ac:dyDescent="0.25">
      <c r="A5530" t="s">
        <v>6330</v>
      </c>
      <c r="B5530" s="1">
        <v>41659</v>
      </c>
      <c r="C5530" t="s">
        <v>1555</v>
      </c>
      <c r="D5530" t="s">
        <v>86</v>
      </c>
      <c r="E5530" t="s">
        <v>273</v>
      </c>
      <c r="F5530" t="s">
        <v>1460</v>
      </c>
      <c r="G5530" t="s">
        <v>76</v>
      </c>
      <c r="H5530" t="s">
        <v>47</v>
      </c>
      <c r="I5530" t="s">
        <v>22</v>
      </c>
      <c r="J5530" t="s">
        <v>24</v>
      </c>
      <c r="K5530" t="s">
        <v>43</v>
      </c>
      <c r="L5530" t="s">
        <v>476</v>
      </c>
      <c r="M5530" s="2">
        <v>0</v>
      </c>
      <c r="N5530" s="3">
        <v>193</v>
      </c>
      <c r="O5530" s="3">
        <v>73</v>
      </c>
      <c r="P5530">
        <v>6</v>
      </c>
      <c r="Q5530" t="s">
        <v>7881</v>
      </c>
    </row>
    <row r="5531" spans="1:17" x14ac:dyDescent="0.25">
      <c r="A5531" t="s">
        <v>6331</v>
      </c>
      <c r="B5531" s="1">
        <v>41659</v>
      </c>
      <c r="C5531" t="s">
        <v>544</v>
      </c>
      <c r="D5531" t="s">
        <v>38</v>
      </c>
      <c r="E5531" t="s">
        <v>59</v>
      </c>
      <c r="F5531" t="s">
        <v>2352</v>
      </c>
      <c r="G5531" t="s">
        <v>41</v>
      </c>
      <c r="H5531" t="s">
        <v>31</v>
      </c>
      <c r="I5531" t="s">
        <v>22</v>
      </c>
      <c r="J5531" t="s">
        <v>34</v>
      </c>
      <c r="K5531" t="s">
        <v>97</v>
      </c>
      <c r="L5531" t="s">
        <v>2982</v>
      </c>
      <c r="M5531" s="2">
        <v>0.1</v>
      </c>
      <c r="N5531" s="3">
        <v>597</v>
      </c>
      <c r="O5531" s="3">
        <v>93</v>
      </c>
      <c r="P5531">
        <v>4</v>
      </c>
      <c r="Q5531" t="s">
        <v>7881</v>
      </c>
    </row>
    <row r="5532" spans="1:17" x14ac:dyDescent="0.25">
      <c r="A5532" t="s">
        <v>6331</v>
      </c>
      <c r="B5532" s="1">
        <v>41659</v>
      </c>
      <c r="C5532" t="s">
        <v>544</v>
      </c>
      <c r="D5532" t="s">
        <v>38</v>
      </c>
      <c r="E5532" t="s">
        <v>59</v>
      </c>
      <c r="F5532" t="s">
        <v>2352</v>
      </c>
      <c r="G5532" t="s">
        <v>41</v>
      </c>
      <c r="H5532" t="s">
        <v>31</v>
      </c>
      <c r="I5532" t="s">
        <v>22</v>
      </c>
      <c r="J5532" t="s">
        <v>24</v>
      </c>
      <c r="K5532" t="s">
        <v>78</v>
      </c>
      <c r="L5532" t="s">
        <v>192</v>
      </c>
      <c r="M5532" s="2">
        <v>0</v>
      </c>
      <c r="N5532" s="3">
        <v>13</v>
      </c>
      <c r="O5532" s="3">
        <v>0</v>
      </c>
      <c r="P5532">
        <v>2</v>
      </c>
      <c r="Q5532" t="s">
        <v>7881</v>
      </c>
    </row>
    <row r="5533" spans="1:17" x14ac:dyDescent="0.25">
      <c r="A5533" t="s">
        <v>6332</v>
      </c>
      <c r="B5533" s="1">
        <v>41659</v>
      </c>
      <c r="C5533" t="s">
        <v>3629</v>
      </c>
      <c r="D5533" t="s">
        <v>101</v>
      </c>
      <c r="E5533" t="s">
        <v>102</v>
      </c>
      <c r="F5533" t="s">
        <v>103</v>
      </c>
      <c r="G5533" t="s">
        <v>41</v>
      </c>
      <c r="H5533" t="s">
        <v>31</v>
      </c>
      <c r="I5533" t="s">
        <v>32</v>
      </c>
      <c r="J5533" t="s">
        <v>24</v>
      </c>
      <c r="K5533" t="s">
        <v>78</v>
      </c>
      <c r="L5533" t="s">
        <v>1001</v>
      </c>
      <c r="M5533" s="2">
        <v>0</v>
      </c>
      <c r="N5533" s="3">
        <v>27</v>
      </c>
      <c r="O5533" s="3">
        <v>4</v>
      </c>
      <c r="P5533">
        <v>1</v>
      </c>
      <c r="Q5533" t="s">
        <v>7880</v>
      </c>
    </row>
    <row r="5534" spans="1:17" x14ac:dyDescent="0.25">
      <c r="A5534" t="s">
        <v>6332</v>
      </c>
      <c r="B5534" s="1">
        <v>41659</v>
      </c>
      <c r="C5534" t="s">
        <v>3629</v>
      </c>
      <c r="D5534" t="s">
        <v>101</v>
      </c>
      <c r="E5534" t="s">
        <v>102</v>
      </c>
      <c r="F5534" t="s">
        <v>103</v>
      </c>
      <c r="G5534" t="s">
        <v>41</v>
      </c>
      <c r="H5534" t="s">
        <v>31</v>
      </c>
      <c r="I5534" t="s">
        <v>32</v>
      </c>
      <c r="J5534" t="s">
        <v>24</v>
      </c>
      <c r="K5534" t="s">
        <v>169</v>
      </c>
      <c r="L5534" t="s">
        <v>5941</v>
      </c>
      <c r="M5534" s="2">
        <v>0</v>
      </c>
      <c r="N5534" s="3">
        <v>139</v>
      </c>
      <c r="O5534" s="3">
        <v>14</v>
      </c>
      <c r="P5534">
        <v>3</v>
      </c>
      <c r="Q5534" t="s">
        <v>7880</v>
      </c>
    </row>
    <row r="5535" spans="1:17" x14ac:dyDescent="0.25">
      <c r="A5535" t="s">
        <v>6333</v>
      </c>
      <c r="B5535" s="1">
        <v>41659</v>
      </c>
      <c r="C5535" t="s">
        <v>3163</v>
      </c>
      <c r="D5535" t="s">
        <v>73</v>
      </c>
      <c r="E5535" t="s">
        <v>984</v>
      </c>
      <c r="F5535" t="s">
        <v>985</v>
      </c>
      <c r="G5535" t="s">
        <v>76</v>
      </c>
      <c r="H5535" t="s">
        <v>31</v>
      </c>
      <c r="I5535" t="s">
        <v>32</v>
      </c>
      <c r="J5535" t="s">
        <v>24</v>
      </c>
      <c r="K5535" t="s">
        <v>50</v>
      </c>
      <c r="L5535" t="s">
        <v>3623</v>
      </c>
      <c r="M5535" s="2">
        <v>0.4</v>
      </c>
      <c r="N5535" s="3">
        <v>253</v>
      </c>
      <c r="O5535" s="3">
        <v>-63</v>
      </c>
      <c r="P5535">
        <v>2</v>
      </c>
      <c r="Q5535" t="s">
        <v>7880</v>
      </c>
    </row>
    <row r="5536" spans="1:17" x14ac:dyDescent="0.25">
      <c r="A5536" t="s">
        <v>6333</v>
      </c>
      <c r="B5536" s="1">
        <v>41659</v>
      </c>
      <c r="C5536" t="s">
        <v>3163</v>
      </c>
      <c r="D5536" t="s">
        <v>73</v>
      </c>
      <c r="E5536" t="s">
        <v>984</v>
      </c>
      <c r="F5536" t="s">
        <v>985</v>
      </c>
      <c r="G5536" t="s">
        <v>76</v>
      </c>
      <c r="H5536" t="s">
        <v>31</v>
      </c>
      <c r="I5536" t="s">
        <v>32</v>
      </c>
      <c r="J5536" t="s">
        <v>24</v>
      </c>
      <c r="K5536" t="s">
        <v>50</v>
      </c>
      <c r="L5536" t="s">
        <v>1095</v>
      </c>
      <c r="M5536" s="2">
        <v>0.4</v>
      </c>
      <c r="N5536" s="3">
        <v>565</v>
      </c>
      <c r="O5536" s="3">
        <v>66</v>
      </c>
      <c r="P5536">
        <v>7</v>
      </c>
      <c r="Q5536" t="s">
        <v>7881</v>
      </c>
    </row>
    <row r="5537" spans="1:17" x14ac:dyDescent="0.25">
      <c r="A5537" t="s">
        <v>6334</v>
      </c>
      <c r="B5537" s="1">
        <v>41659</v>
      </c>
      <c r="C5537" t="s">
        <v>272</v>
      </c>
      <c r="D5537" t="s">
        <v>38</v>
      </c>
      <c r="E5537" t="s">
        <v>59</v>
      </c>
      <c r="F5537" t="s">
        <v>1515</v>
      </c>
      <c r="G5537" t="s">
        <v>41</v>
      </c>
      <c r="H5537" t="s">
        <v>31</v>
      </c>
      <c r="I5537" t="s">
        <v>32</v>
      </c>
      <c r="J5537" t="s">
        <v>107</v>
      </c>
      <c r="K5537" t="s">
        <v>147</v>
      </c>
      <c r="L5537" t="s">
        <v>1883</v>
      </c>
      <c r="M5537" s="2">
        <v>0.15</v>
      </c>
      <c r="N5537" s="3">
        <v>643</v>
      </c>
      <c r="O5537" s="3">
        <v>-45</v>
      </c>
      <c r="P5537">
        <v>2</v>
      </c>
      <c r="Q5537" t="s">
        <v>7880</v>
      </c>
    </row>
    <row r="5538" spans="1:17" x14ac:dyDescent="0.25">
      <c r="A5538" t="s">
        <v>6335</v>
      </c>
      <c r="B5538" s="1">
        <v>41660</v>
      </c>
      <c r="C5538" t="s">
        <v>2725</v>
      </c>
      <c r="D5538" t="s">
        <v>101</v>
      </c>
      <c r="E5538" t="s">
        <v>291</v>
      </c>
      <c r="F5538" t="s">
        <v>575</v>
      </c>
      <c r="G5538" t="s">
        <v>41</v>
      </c>
      <c r="H5538" t="s">
        <v>47</v>
      </c>
      <c r="I5538" t="s">
        <v>54</v>
      </c>
      <c r="J5538" t="s">
        <v>34</v>
      </c>
      <c r="K5538" t="s">
        <v>97</v>
      </c>
      <c r="L5538" t="s">
        <v>4540</v>
      </c>
      <c r="M5538" s="2">
        <v>0.1</v>
      </c>
      <c r="N5538" s="3">
        <v>355</v>
      </c>
      <c r="O5538" s="3">
        <v>31</v>
      </c>
      <c r="P5538">
        <v>3</v>
      </c>
      <c r="Q5538" t="s">
        <v>7880</v>
      </c>
    </row>
    <row r="5539" spans="1:17" x14ac:dyDescent="0.25">
      <c r="A5539" t="s">
        <v>6335</v>
      </c>
      <c r="B5539" s="1">
        <v>41660</v>
      </c>
      <c r="C5539" t="s">
        <v>2725</v>
      </c>
      <c r="D5539" t="s">
        <v>101</v>
      </c>
      <c r="E5539" t="s">
        <v>291</v>
      </c>
      <c r="F5539" t="s">
        <v>575</v>
      </c>
      <c r="G5539" t="s">
        <v>41</v>
      </c>
      <c r="H5539" t="s">
        <v>47</v>
      </c>
      <c r="I5539" t="s">
        <v>54</v>
      </c>
      <c r="J5539" t="s">
        <v>24</v>
      </c>
      <c r="K5539" t="s">
        <v>145</v>
      </c>
      <c r="L5539" t="s">
        <v>2171</v>
      </c>
      <c r="M5539" s="2">
        <v>0</v>
      </c>
      <c r="N5539" s="3">
        <v>22</v>
      </c>
      <c r="O5539" s="3">
        <v>1</v>
      </c>
      <c r="P5539">
        <v>1</v>
      </c>
      <c r="Q5539" t="s">
        <v>7881</v>
      </c>
    </row>
    <row r="5540" spans="1:17" x14ac:dyDescent="0.25">
      <c r="A5540" t="s">
        <v>6336</v>
      </c>
      <c r="B5540" s="1">
        <v>41660</v>
      </c>
      <c r="C5540" t="s">
        <v>1025</v>
      </c>
      <c r="D5540" t="s">
        <v>38</v>
      </c>
      <c r="E5540" t="s">
        <v>39</v>
      </c>
      <c r="F5540" t="s">
        <v>1314</v>
      </c>
      <c r="G5540" t="s">
        <v>41</v>
      </c>
      <c r="H5540" t="s">
        <v>31</v>
      </c>
      <c r="I5540" t="s">
        <v>22</v>
      </c>
      <c r="J5540" t="s">
        <v>24</v>
      </c>
      <c r="K5540" t="s">
        <v>78</v>
      </c>
      <c r="L5540" t="s">
        <v>77</v>
      </c>
      <c r="M5540" s="2">
        <v>0</v>
      </c>
      <c r="N5540" s="3">
        <v>44</v>
      </c>
      <c r="O5540" s="3">
        <v>14</v>
      </c>
      <c r="P5540">
        <v>6</v>
      </c>
      <c r="Q5540" t="s">
        <v>7880</v>
      </c>
    </row>
    <row r="5541" spans="1:17" x14ac:dyDescent="0.25">
      <c r="A5541" t="s">
        <v>6336</v>
      </c>
      <c r="B5541" s="1">
        <v>41660</v>
      </c>
      <c r="C5541" t="s">
        <v>1025</v>
      </c>
      <c r="D5541" t="s">
        <v>38</v>
      </c>
      <c r="E5541" t="s">
        <v>39</v>
      </c>
      <c r="F5541" t="s">
        <v>1314</v>
      </c>
      <c r="G5541" t="s">
        <v>41</v>
      </c>
      <c r="H5541" t="s">
        <v>31</v>
      </c>
      <c r="I5541" t="s">
        <v>22</v>
      </c>
      <c r="J5541" t="s">
        <v>24</v>
      </c>
      <c r="K5541" t="s">
        <v>169</v>
      </c>
      <c r="L5541" t="s">
        <v>351</v>
      </c>
      <c r="M5541" s="2">
        <v>0</v>
      </c>
      <c r="N5541" s="3">
        <v>25</v>
      </c>
      <c r="O5541" s="3">
        <v>12</v>
      </c>
      <c r="P5541">
        <v>2</v>
      </c>
      <c r="Q5541" t="s">
        <v>7880</v>
      </c>
    </row>
    <row r="5542" spans="1:17" x14ac:dyDescent="0.25">
      <c r="A5542" t="s">
        <v>6336</v>
      </c>
      <c r="B5542" s="1">
        <v>41660</v>
      </c>
      <c r="C5542" t="s">
        <v>1025</v>
      </c>
      <c r="D5542" t="s">
        <v>38</v>
      </c>
      <c r="E5542" t="s">
        <v>39</v>
      </c>
      <c r="F5542" t="s">
        <v>1314</v>
      </c>
      <c r="G5542" t="s">
        <v>41</v>
      </c>
      <c r="H5542" t="s">
        <v>31</v>
      </c>
      <c r="I5542" t="s">
        <v>22</v>
      </c>
      <c r="J5542" t="s">
        <v>107</v>
      </c>
      <c r="K5542" t="s">
        <v>186</v>
      </c>
      <c r="L5542" t="s">
        <v>3053</v>
      </c>
      <c r="M5542" s="2">
        <v>0</v>
      </c>
      <c r="N5542" s="3">
        <v>192</v>
      </c>
      <c r="O5542" s="3">
        <v>90</v>
      </c>
      <c r="P5542">
        <v>6</v>
      </c>
      <c r="Q5542" t="s">
        <v>7881</v>
      </c>
    </row>
    <row r="5543" spans="1:17" x14ac:dyDescent="0.25">
      <c r="A5543" t="s">
        <v>6337</v>
      </c>
      <c r="B5543" s="1">
        <v>41660</v>
      </c>
      <c r="C5543" t="s">
        <v>2481</v>
      </c>
      <c r="D5543" t="s">
        <v>101</v>
      </c>
      <c r="E5543" t="s">
        <v>183</v>
      </c>
      <c r="F5543" t="s">
        <v>3689</v>
      </c>
      <c r="G5543" t="s">
        <v>41</v>
      </c>
      <c r="H5543" t="s">
        <v>31</v>
      </c>
      <c r="I5543" t="s">
        <v>54</v>
      </c>
      <c r="J5543" t="s">
        <v>24</v>
      </c>
      <c r="K5543" t="s">
        <v>91</v>
      </c>
      <c r="L5543" t="s">
        <v>2583</v>
      </c>
      <c r="M5543" s="2">
        <v>0</v>
      </c>
      <c r="N5543" s="3">
        <v>62</v>
      </c>
      <c r="O5543" s="3">
        <v>6</v>
      </c>
      <c r="P5543">
        <v>6</v>
      </c>
      <c r="Q5543" t="s">
        <v>7881</v>
      </c>
    </row>
    <row r="5544" spans="1:17" x14ac:dyDescent="0.25">
      <c r="A5544" t="s">
        <v>6338</v>
      </c>
      <c r="B5544" s="1">
        <v>41660</v>
      </c>
      <c r="C5544" t="s">
        <v>830</v>
      </c>
      <c r="D5544" t="s">
        <v>28</v>
      </c>
      <c r="E5544" t="s">
        <v>29</v>
      </c>
      <c r="F5544" t="s">
        <v>5307</v>
      </c>
      <c r="G5544" t="s">
        <v>20</v>
      </c>
      <c r="H5544" t="s">
        <v>47</v>
      </c>
      <c r="I5544" t="s">
        <v>32</v>
      </c>
      <c r="J5544" t="s">
        <v>34</v>
      </c>
      <c r="K5544" t="s">
        <v>89</v>
      </c>
      <c r="L5544" t="s">
        <v>5296</v>
      </c>
      <c r="M5544" s="2">
        <v>0</v>
      </c>
      <c r="N5544" s="3">
        <v>1745</v>
      </c>
      <c r="O5544" s="3">
        <v>122</v>
      </c>
      <c r="P5544">
        <v>2</v>
      </c>
      <c r="Q5544" t="s">
        <v>7881</v>
      </c>
    </row>
    <row r="5545" spans="1:17" x14ac:dyDescent="0.25">
      <c r="A5545" t="s">
        <v>6338</v>
      </c>
      <c r="B5545" s="1">
        <v>41660</v>
      </c>
      <c r="C5545" t="s">
        <v>830</v>
      </c>
      <c r="D5545" t="s">
        <v>28</v>
      </c>
      <c r="E5545" t="s">
        <v>29</v>
      </c>
      <c r="F5545" t="s">
        <v>5307</v>
      </c>
      <c r="G5545" t="s">
        <v>20</v>
      </c>
      <c r="H5545" t="s">
        <v>47</v>
      </c>
      <c r="I5545" t="s">
        <v>32</v>
      </c>
      <c r="J5545" t="s">
        <v>24</v>
      </c>
      <c r="K5545" t="s">
        <v>91</v>
      </c>
      <c r="L5545" t="s">
        <v>1315</v>
      </c>
      <c r="M5545" s="2">
        <v>0</v>
      </c>
      <c r="N5545" s="3">
        <v>17</v>
      </c>
      <c r="O5545" s="3">
        <v>2</v>
      </c>
      <c r="P5545">
        <v>2</v>
      </c>
      <c r="Q5545" t="s">
        <v>7880</v>
      </c>
    </row>
    <row r="5546" spans="1:17" x14ac:dyDescent="0.25">
      <c r="A5546" t="s">
        <v>6338</v>
      </c>
      <c r="B5546" s="1">
        <v>41660</v>
      </c>
      <c r="C5546" t="s">
        <v>830</v>
      </c>
      <c r="D5546" t="s">
        <v>28</v>
      </c>
      <c r="E5546" t="s">
        <v>29</v>
      </c>
      <c r="F5546" t="s">
        <v>5307</v>
      </c>
      <c r="G5546" t="s">
        <v>20</v>
      </c>
      <c r="H5546" t="s">
        <v>47</v>
      </c>
      <c r="I5546" t="s">
        <v>32</v>
      </c>
      <c r="J5546" t="s">
        <v>24</v>
      </c>
      <c r="K5546" t="s">
        <v>50</v>
      </c>
      <c r="L5546" t="s">
        <v>3568</v>
      </c>
      <c r="M5546" s="2">
        <v>0</v>
      </c>
      <c r="N5546" s="3">
        <v>147</v>
      </c>
      <c r="O5546" s="3">
        <v>44</v>
      </c>
      <c r="P5546">
        <v>3</v>
      </c>
      <c r="Q5546" t="s">
        <v>7881</v>
      </c>
    </row>
    <row r="5547" spans="1:17" x14ac:dyDescent="0.25">
      <c r="A5547" t="s">
        <v>6338</v>
      </c>
      <c r="B5547" s="1">
        <v>41660</v>
      </c>
      <c r="C5547" t="s">
        <v>830</v>
      </c>
      <c r="D5547" t="s">
        <v>28</v>
      </c>
      <c r="E5547" t="s">
        <v>29</v>
      </c>
      <c r="F5547" t="s">
        <v>5307</v>
      </c>
      <c r="G5547" t="s">
        <v>20</v>
      </c>
      <c r="H5547" t="s">
        <v>47</v>
      </c>
      <c r="I5547" t="s">
        <v>32</v>
      </c>
      <c r="J5547" t="s">
        <v>107</v>
      </c>
      <c r="K5547" t="s">
        <v>108</v>
      </c>
      <c r="L5547" t="s">
        <v>845</v>
      </c>
      <c r="M5547" s="2">
        <v>0</v>
      </c>
      <c r="N5547" s="3">
        <v>162</v>
      </c>
      <c r="O5547" s="3">
        <v>73</v>
      </c>
      <c r="P5547">
        <v>2</v>
      </c>
      <c r="Q5547" t="s">
        <v>7880</v>
      </c>
    </row>
    <row r="5548" spans="1:17" x14ac:dyDescent="0.25">
      <c r="A5548" t="s">
        <v>6339</v>
      </c>
      <c r="B5548" s="1">
        <v>41660</v>
      </c>
      <c r="C5548" t="s">
        <v>1527</v>
      </c>
      <c r="D5548" t="s">
        <v>38</v>
      </c>
      <c r="E5548" t="s">
        <v>178</v>
      </c>
      <c r="F5548" t="s">
        <v>5834</v>
      </c>
      <c r="G5548" t="s">
        <v>41</v>
      </c>
      <c r="H5548" t="s">
        <v>31</v>
      </c>
      <c r="I5548" t="s">
        <v>32</v>
      </c>
      <c r="J5548" t="s">
        <v>34</v>
      </c>
      <c r="K5548" t="s">
        <v>97</v>
      </c>
      <c r="L5548" t="s">
        <v>792</v>
      </c>
      <c r="M5548" s="2">
        <v>0.1</v>
      </c>
      <c r="N5548" s="3">
        <v>101</v>
      </c>
      <c r="O5548" s="3">
        <v>23</v>
      </c>
      <c r="P5548">
        <v>2</v>
      </c>
      <c r="Q5548" t="s">
        <v>7881</v>
      </c>
    </row>
    <row r="5549" spans="1:17" x14ac:dyDescent="0.25">
      <c r="A5549" t="s">
        <v>6340</v>
      </c>
      <c r="B5549" s="1">
        <v>41660</v>
      </c>
      <c r="C5549" t="s">
        <v>2102</v>
      </c>
      <c r="D5549" t="s">
        <v>101</v>
      </c>
      <c r="E5549" t="s">
        <v>183</v>
      </c>
      <c r="F5549" t="s">
        <v>1834</v>
      </c>
      <c r="G5549" t="s">
        <v>41</v>
      </c>
      <c r="H5549" t="s">
        <v>31</v>
      </c>
      <c r="I5549" t="s">
        <v>32</v>
      </c>
      <c r="J5549" t="s">
        <v>24</v>
      </c>
      <c r="K5549" t="s">
        <v>43</v>
      </c>
      <c r="L5549" t="s">
        <v>1780</v>
      </c>
      <c r="M5549" s="2">
        <v>0</v>
      </c>
      <c r="N5549" s="3">
        <v>121</v>
      </c>
      <c r="O5549" s="3">
        <v>41</v>
      </c>
      <c r="P5549">
        <v>4</v>
      </c>
      <c r="Q5549" t="s">
        <v>7881</v>
      </c>
    </row>
    <row r="5550" spans="1:17" x14ac:dyDescent="0.25">
      <c r="A5550" t="s">
        <v>6340</v>
      </c>
      <c r="B5550" s="1">
        <v>41660</v>
      </c>
      <c r="C5550" t="s">
        <v>2102</v>
      </c>
      <c r="D5550" t="s">
        <v>101</v>
      </c>
      <c r="E5550" t="s">
        <v>183</v>
      </c>
      <c r="F5550" t="s">
        <v>1834</v>
      </c>
      <c r="G5550" t="s">
        <v>41</v>
      </c>
      <c r="H5550" t="s">
        <v>31</v>
      </c>
      <c r="I5550" t="s">
        <v>32</v>
      </c>
      <c r="J5550" t="s">
        <v>24</v>
      </c>
      <c r="K5550" t="s">
        <v>145</v>
      </c>
      <c r="L5550" t="s">
        <v>4594</v>
      </c>
      <c r="M5550" s="2">
        <v>0</v>
      </c>
      <c r="N5550" s="3">
        <v>139</v>
      </c>
      <c r="O5550" s="3">
        <v>30</v>
      </c>
      <c r="P5550">
        <v>3</v>
      </c>
      <c r="Q5550" t="s">
        <v>7881</v>
      </c>
    </row>
    <row r="5551" spans="1:17" x14ac:dyDescent="0.25">
      <c r="A5551" t="s">
        <v>6341</v>
      </c>
      <c r="B5551" s="1">
        <v>41660</v>
      </c>
      <c r="C5551" t="s">
        <v>2512</v>
      </c>
      <c r="D5551" t="s">
        <v>86</v>
      </c>
      <c r="E5551" t="s">
        <v>156</v>
      </c>
      <c r="F5551" t="s">
        <v>1576</v>
      </c>
      <c r="G5551" t="s">
        <v>76</v>
      </c>
      <c r="H5551" t="s">
        <v>47</v>
      </c>
      <c r="I5551" t="s">
        <v>32</v>
      </c>
      <c r="J5551" t="s">
        <v>107</v>
      </c>
      <c r="K5551" t="s">
        <v>108</v>
      </c>
      <c r="L5551" t="s">
        <v>6342</v>
      </c>
      <c r="M5551" s="2">
        <v>0.1</v>
      </c>
      <c r="N5551" s="3">
        <v>557</v>
      </c>
      <c r="O5551" s="3">
        <v>111</v>
      </c>
      <c r="P5551">
        <v>2</v>
      </c>
      <c r="Q5551" t="s">
        <v>7880</v>
      </c>
    </row>
    <row r="5552" spans="1:17" x14ac:dyDescent="0.25">
      <c r="A5552" t="s">
        <v>6343</v>
      </c>
      <c r="B5552" s="1">
        <v>41661</v>
      </c>
      <c r="C5552" t="s">
        <v>694</v>
      </c>
      <c r="D5552" t="s">
        <v>28</v>
      </c>
      <c r="E5552" t="s">
        <v>664</v>
      </c>
      <c r="F5552" t="s">
        <v>1349</v>
      </c>
      <c r="G5552" t="s">
        <v>20</v>
      </c>
      <c r="H5552" t="s">
        <v>47</v>
      </c>
      <c r="I5552" t="s">
        <v>22</v>
      </c>
      <c r="J5552" t="s">
        <v>24</v>
      </c>
      <c r="K5552" t="s">
        <v>25</v>
      </c>
      <c r="L5552" t="s">
        <v>3118</v>
      </c>
      <c r="M5552" s="2">
        <v>0</v>
      </c>
      <c r="N5552" s="3">
        <v>184</v>
      </c>
      <c r="O5552" s="3">
        <v>85</v>
      </c>
      <c r="P5552">
        <v>6</v>
      </c>
      <c r="Q5552" t="s">
        <v>7880</v>
      </c>
    </row>
    <row r="5553" spans="1:17" x14ac:dyDescent="0.25">
      <c r="A5553" t="s">
        <v>6344</v>
      </c>
      <c r="B5553" s="1">
        <v>41661</v>
      </c>
      <c r="C5553" t="s">
        <v>595</v>
      </c>
      <c r="D5553" t="s">
        <v>73</v>
      </c>
      <c r="E5553" t="s">
        <v>422</v>
      </c>
      <c r="F5553" t="s">
        <v>423</v>
      </c>
      <c r="G5553" t="s">
        <v>76</v>
      </c>
      <c r="H5553" t="s">
        <v>31</v>
      </c>
      <c r="I5553" t="s">
        <v>54</v>
      </c>
      <c r="J5553" t="s">
        <v>24</v>
      </c>
      <c r="K5553" t="s">
        <v>50</v>
      </c>
      <c r="L5553" t="s">
        <v>2034</v>
      </c>
      <c r="M5553" s="2">
        <v>0.4</v>
      </c>
      <c r="N5553" s="3">
        <v>86</v>
      </c>
      <c r="O5553" s="3">
        <v>9</v>
      </c>
      <c r="P5553">
        <v>3</v>
      </c>
      <c r="Q5553" t="s">
        <v>7881</v>
      </c>
    </row>
    <row r="5554" spans="1:17" x14ac:dyDescent="0.25">
      <c r="A5554" t="s">
        <v>6345</v>
      </c>
      <c r="B5554" s="1">
        <v>41661</v>
      </c>
      <c r="C5554" t="s">
        <v>421</v>
      </c>
      <c r="D5554" t="s">
        <v>101</v>
      </c>
      <c r="E5554" t="s">
        <v>183</v>
      </c>
      <c r="F5554" t="s">
        <v>687</v>
      </c>
      <c r="G5554" t="s">
        <v>41</v>
      </c>
      <c r="H5554" t="s">
        <v>47</v>
      </c>
      <c r="I5554" t="s">
        <v>32</v>
      </c>
      <c r="J5554" t="s">
        <v>24</v>
      </c>
      <c r="K5554" t="s">
        <v>78</v>
      </c>
      <c r="L5554" t="s">
        <v>2878</v>
      </c>
      <c r="M5554" s="2">
        <v>0</v>
      </c>
      <c r="N5554" s="3">
        <v>8</v>
      </c>
      <c r="O5554" s="3">
        <v>1</v>
      </c>
      <c r="P5554">
        <v>2</v>
      </c>
      <c r="Q5554" t="s">
        <v>7880</v>
      </c>
    </row>
    <row r="5555" spans="1:17" x14ac:dyDescent="0.25">
      <c r="A5555" t="s">
        <v>6345</v>
      </c>
      <c r="B5555" s="1">
        <v>41661</v>
      </c>
      <c r="C5555" t="s">
        <v>421</v>
      </c>
      <c r="D5555" t="s">
        <v>101</v>
      </c>
      <c r="E5555" t="s">
        <v>183</v>
      </c>
      <c r="F5555" t="s">
        <v>687</v>
      </c>
      <c r="G5555" t="s">
        <v>41</v>
      </c>
      <c r="H5555" t="s">
        <v>47</v>
      </c>
      <c r="I5555" t="s">
        <v>32</v>
      </c>
      <c r="J5555" t="s">
        <v>24</v>
      </c>
      <c r="K5555" t="s">
        <v>91</v>
      </c>
      <c r="L5555" t="s">
        <v>5578</v>
      </c>
      <c r="M5555" s="2">
        <v>0</v>
      </c>
      <c r="N5555" s="3">
        <v>27</v>
      </c>
      <c r="O5555" s="3">
        <v>1</v>
      </c>
      <c r="P5555">
        <v>4</v>
      </c>
      <c r="Q5555" t="s">
        <v>7881</v>
      </c>
    </row>
    <row r="5556" spans="1:17" x14ac:dyDescent="0.25">
      <c r="A5556" t="s">
        <v>6345</v>
      </c>
      <c r="B5556" s="1">
        <v>41661</v>
      </c>
      <c r="C5556" t="s">
        <v>421</v>
      </c>
      <c r="D5556" t="s">
        <v>101</v>
      </c>
      <c r="E5556" t="s">
        <v>183</v>
      </c>
      <c r="F5556" t="s">
        <v>687</v>
      </c>
      <c r="G5556" t="s">
        <v>41</v>
      </c>
      <c r="H5556" t="s">
        <v>47</v>
      </c>
      <c r="I5556" t="s">
        <v>32</v>
      </c>
      <c r="J5556" t="s">
        <v>24</v>
      </c>
      <c r="K5556" t="s">
        <v>25</v>
      </c>
      <c r="L5556" t="s">
        <v>6310</v>
      </c>
      <c r="M5556" s="2">
        <v>0</v>
      </c>
      <c r="N5556" s="3">
        <v>146</v>
      </c>
      <c r="O5556" s="3">
        <v>20</v>
      </c>
      <c r="P5556">
        <v>3</v>
      </c>
      <c r="Q5556" t="s">
        <v>7881</v>
      </c>
    </row>
    <row r="5557" spans="1:17" x14ac:dyDescent="0.25">
      <c r="A5557" t="s">
        <v>6346</v>
      </c>
      <c r="B5557" s="1">
        <v>41661</v>
      </c>
      <c r="C5557" t="s">
        <v>1726</v>
      </c>
      <c r="D5557" t="s">
        <v>150</v>
      </c>
      <c r="E5557" t="s">
        <v>151</v>
      </c>
      <c r="F5557" t="s">
        <v>152</v>
      </c>
      <c r="G5557" t="s">
        <v>20</v>
      </c>
      <c r="H5557" t="s">
        <v>47</v>
      </c>
      <c r="I5557" t="s">
        <v>32</v>
      </c>
      <c r="J5557" t="s">
        <v>24</v>
      </c>
      <c r="K5557" t="s">
        <v>50</v>
      </c>
      <c r="L5557" t="s">
        <v>1123</v>
      </c>
      <c r="M5557" s="2">
        <v>0.5</v>
      </c>
      <c r="N5557" s="3">
        <v>206</v>
      </c>
      <c r="O5557" s="3">
        <v>-206</v>
      </c>
      <c r="P5557">
        <v>3</v>
      </c>
      <c r="Q5557" t="s">
        <v>7881</v>
      </c>
    </row>
    <row r="5558" spans="1:17" x14ac:dyDescent="0.25">
      <c r="A5558" t="s">
        <v>6347</v>
      </c>
      <c r="B5558" s="1">
        <v>41661</v>
      </c>
      <c r="C5558" t="s">
        <v>2317</v>
      </c>
      <c r="D5558" t="s">
        <v>73</v>
      </c>
      <c r="E5558" t="s">
        <v>3509</v>
      </c>
      <c r="F5558" t="s">
        <v>6348</v>
      </c>
      <c r="G5558" t="s">
        <v>76</v>
      </c>
      <c r="H5558" t="s">
        <v>31</v>
      </c>
      <c r="I5558" t="s">
        <v>32</v>
      </c>
      <c r="J5558" t="s">
        <v>24</v>
      </c>
      <c r="K5558" t="s">
        <v>43</v>
      </c>
      <c r="L5558" t="s">
        <v>253</v>
      </c>
      <c r="M5558" s="2">
        <v>0</v>
      </c>
      <c r="N5558" s="3">
        <v>26</v>
      </c>
      <c r="O5558" s="3">
        <v>7</v>
      </c>
      <c r="P5558">
        <v>1</v>
      </c>
      <c r="Q5558" t="s">
        <v>7881</v>
      </c>
    </row>
    <row r="5559" spans="1:17" x14ac:dyDescent="0.25">
      <c r="A5559" t="s">
        <v>6349</v>
      </c>
      <c r="B5559" s="1">
        <v>41661</v>
      </c>
      <c r="C5559" t="s">
        <v>1752</v>
      </c>
      <c r="D5559" t="s">
        <v>28</v>
      </c>
      <c r="E5559" t="s">
        <v>29</v>
      </c>
      <c r="F5559" t="s">
        <v>762</v>
      </c>
      <c r="G5559" t="s">
        <v>20</v>
      </c>
      <c r="H5559" t="s">
        <v>31</v>
      </c>
      <c r="I5559" t="s">
        <v>32</v>
      </c>
      <c r="J5559" t="s">
        <v>24</v>
      </c>
      <c r="K5559" t="s">
        <v>141</v>
      </c>
      <c r="L5559" t="s">
        <v>1006</v>
      </c>
      <c r="M5559" s="2">
        <v>0</v>
      </c>
      <c r="N5559" s="3">
        <v>180</v>
      </c>
      <c r="O5559" s="3">
        <v>5</v>
      </c>
      <c r="P5559">
        <v>3</v>
      </c>
      <c r="Q5559" t="s">
        <v>7881</v>
      </c>
    </row>
    <row r="5560" spans="1:17" x14ac:dyDescent="0.25">
      <c r="A5560" t="s">
        <v>6349</v>
      </c>
      <c r="B5560" s="1">
        <v>41661</v>
      </c>
      <c r="C5560" t="s">
        <v>1752</v>
      </c>
      <c r="D5560" t="s">
        <v>28</v>
      </c>
      <c r="E5560" t="s">
        <v>29</v>
      </c>
      <c r="F5560" t="s">
        <v>762</v>
      </c>
      <c r="G5560" t="s">
        <v>20</v>
      </c>
      <c r="H5560" t="s">
        <v>31</v>
      </c>
      <c r="I5560" t="s">
        <v>32</v>
      </c>
      <c r="J5560" t="s">
        <v>24</v>
      </c>
      <c r="K5560" t="s">
        <v>43</v>
      </c>
      <c r="L5560" t="s">
        <v>4845</v>
      </c>
      <c r="M5560" s="2">
        <v>0</v>
      </c>
      <c r="N5560" s="3">
        <v>116</v>
      </c>
      <c r="O5560" s="3">
        <v>16</v>
      </c>
      <c r="P5560">
        <v>4</v>
      </c>
      <c r="Q5560" t="s">
        <v>7880</v>
      </c>
    </row>
    <row r="5561" spans="1:17" x14ac:dyDescent="0.25">
      <c r="A5561" t="s">
        <v>6349</v>
      </c>
      <c r="B5561" s="1">
        <v>41661</v>
      </c>
      <c r="C5561" t="s">
        <v>1752</v>
      </c>
      <c r="D5561" t="s">
        <v>28</v>
      </c>
      <c r="E5561" t="s">
        <v>29</v>
      </c>
      <c r="F5561" t="s">
        <v>762</v>
      </c>
      <c r="G5561" t="s">
        <v>20</v>
      </c>
      <c r="H5561" t="s">
        <v>31</v>
      </c>
      <c r="I5561" t="s">
        <v>32</v>
      </c>
      <c r="J5561" t="s">
        <v>24</v>
      </c>
      <c r="K5561" t="s">
        <v>43</v>
      </c>
      <c r="L5561" t="s">
        <v>727</v>
      </c>
      <c r="M5561" s="2">
        <v>0</v>
      </c>
      <c r="N5561" s="3">
        <v>107</v>
      </c>
      <c r="O5561" s="3">
        <v>36</v>
      </c>
      <c r="P5561">
        <v>6</v>
      </c>
      <c r="Q5561" t="s">
        <v>7880</v>
      </c>
    </row>
    <row r="5562" spans="1:17" x14ac:dyDescent="0.25">
      <c r="A5562" t="s">
        <v>6349</v>
      </c>
      <c r="B5562" s="1">
        <v>41661</v>
      </c>
      <c r="C5562" t="s">
        <v>1752</v>
      </c>
      <c r="D5562" t="s">
        <v>28</v>
      </c>
      <c r="E5562" t="s">
        <v>29</v>
      </c>
      <c r="F5562" t="s">
        <v>762</v>
      </c>
      <c r="G5562" t="s">
        <v>20</v>
      </c>
      <c r="H5562" t="s">
        <v>31</v>
      </c>
      <c r="I5562" t="s">
        <v>32</v>
      </c>
      <c r="J5562" t="s">
        <v>24</v>
      </c>
      <c r="K5562" t="s">
        <v>78</v>
      </c>
      <c r="L5562" t="s">
        <v>2769</v>
      </c>
      <c r="M5562" s="2">
        <v>0</v>
      </c>
      <c r="N5562" s="3">
        <v>12</v>
      </c>
      <c r="O5562" s="3">
        <v>1</v>
      </c>
      <c r="P5562">
        <v>2</v>
      </c>
      <c r="Q5562" t="s">
        <v>7881</v>
      </c>
    </row>
    <row r="5563" spans="1:17" x14ac:dyDescent="0.25">
      <c r="A5563" t="s">
        <v>6349</v>
      </c>
      <c r="B5563" s="1">
        <v>41661</v>
      </c>
      <c r="C5563" t="s">
        <v>1752</v>
      </c>
      <c r="D5563" t="s">
        <v>28</v>
      </c>
      <c r="E5563" t="s">
        <v>29</v>
      </c>
      <c r="F5563" t="s">
        <v>762</v>
      </c>
      <c r="G5563" t="s">
        <v>20</v>
      </c>
      <c r="H5563" t="s">
        <v>31</v>
      </c>
      <c r="I5563" t="s">
        <v>32</v>
      </c>
      <c r="J5563" t="s">
        <v>24</v>
      </c>
      <c r="K5563" t="s">
        <v>169</v>
      </c>
      <c r="L5563" t="s">
        <v>6350</v>
      </c>
      <c r="M5563" s="2">
        <v>0</v>
      </c>
      <c r="N5563" s="3">
        <v>38</v>
      </c>
      <c r="O5563" s="3">
        <v>18</v>
      </c>
      <c r="P5563">
        <v>1</v>
      </c>
      <c r="Q5563" t="s">
        <v>7880</v>
      </c>
    </row>
    <row r="5564" spans="1:17" x14ac:dyDescent="0.25">
      <c r="A5564" t="s">
        <v>6349</v>
      </c>
      <c r="B5564" s="1">
        <v>41661</v>
      </c>
      <c r="C5564" t="s">
        <v>1752</v>
      </c>
      <c r="D5564" t="s">
        <v>28</v>
      </c>
      <c r="E5564" t="s">
        <v>29</v>
      </c>
      <c r="F5564" t="s">
        <v>762</v>
      </c>
      <c r="G5564" t="s">
        <v>20</v>
      </c>
      <c r="H5564" t="s">
        <v>31</v>
      </c>
      <c r="I5564" t="s">
        <v>32</v>
      </c>
      <c r="J5564" t="s">
        <v>24</v>
      </c>
      <c r="K5564" t="s">
        <v>25</v>
      </c>
      <c r="L5564" t="s">
        <v>4118</v>
      </c>
      <c r="M5564" s="2">
        <v>0</v>
      </c>
      <c r="N5564" s="3">
        <v>65</v>
      </c>
      <c r="O5564" s="3">
        <v>17</v>
      </c>
      <c r="P5564">
        <v>2</v>
      </c>
      <c r="Q5564" t="s">
        <v>7880</v>
      </c>
    </row>
    <row r="5565" spans="1:17" x14ac:dyDescent="0.25">
      <c r="A5565" t="s">
        <v>6349</v>
      </c>
      <c r="B5565" s="1">
        <v>41661</v>
      </c>
      <c r="C5565" t="s">
        <v>1752</v>
      </c>
      <c r="D5565" t="s">
        <v>28</v>
      </c>
      <c r="E5565" t="s">
        <v>29</v>
      </c>
      <c r="F5565" t="s">
        <v>762</v>
      </c>
      <c r="G5565" t="s">
        <v>20</v>
      </c>
      <c r="H5565" t="s">
        <v>31</v>
      </c>
      <c r="I5565" t="s">
        <v>32</v>
      </c>
      <c r="J5565" t="s">
        <v>24</v>
      </c>
      <c r="K5565" t="s">
        <v>50</v>
      </c>
      <c r="L5565" t="s">
        <v>5105</v>
      </c>
      <c r="M5565" s="2">
        <v>0</v>
      </c>
      <c r="N5565" s="3">
        <v>157</v>
      </c>
      <c r="O5565" s="3">
        <v>5</v>
      </c>
      <c r="P5565">
        <v>9</v>
      </c>
      <c r="Q5565" t="s">
        <v>7881</v>
      </c>
    </row>
    <row r="5566" spans="1:17" x14ac:dyDescent="0.25">
      <c r="A5566" t="s">
        <v>6349</v>
      </c>
      <c r="B5566" s="1">
        <v>41661</v>
      </c>
      <c r="C5566" t="s">
        <v>1752</v>
      </c>
      <c r="D5566" t="s">
        <v>28</v>
      </c>
      <c r="E5566" t="s">
        <v>29</v>
      </c>
      <c r="F5566" t="s">
        <v>762</v>
      </c>
      <c r="G5566" t="s">
        <v>20</v>
      </c>
      <c r="H5566" t="s">
        <v>31</v>
      </c>
      <c r="I5566" t="s">
        <v>32</v>
      </c>
      <c r="J5566" t="s">
        <v>24</v>
      </c>
      <c r="K5566" t="s">
        <v>50</v>
      </c>
      <c r="L5566" t="s">
        <v>1955</v>
      </c>
      <c r="M5566" s="2">
        <v>0</v>
      </c>
      <c r="N5566" s="3">
        <v>75</v>
      </c>
      <c r="O5566" s="3">
        <v>0</v>
      </c>
      <c r="P5566">
        <v>7</v>
      </c>
      <c r="Q5566" t="s">
        <v>7880</v>
      </c>
    </row>
    <row r="5567" spans="1:17" x14ac:dyDescent="0.25">
      <c r="A5567" t="s">
        <v>6349</v>
      </c>
      <c r="B5567" s="1">
        <v>41661</v>
      </c>
      <c r="C5567" t="s">
        <v>1752</v>
      </c>
      <c r="D5567" t="s">
        <v>28</v>
      </c>
      <c r="E5567" t="s">
        <v>29</v>
      </c>
      <c r="F5567" t="s">
        <v>762</v>
      </c>
      <c r="G5567" t="s">
        <v>20</v>
      </c>
      <c r="H5567" t="s">
        <v>31</v>
      </c>
      <c r="I5567" t="s">
        <v>32</v>
      </c>
      <c r="J5567" t="s">
        <v>24</v>
      </c>
      <c r="K5567" t="s">
        <v>145</v>
      </c>
      <c r="L5567" t="s">
        <v>5074</v>
      </c>
      <c r="M5567" s="2">
        <v>0</v>
      </c>
      <c r="N5567" s="3">
        <v>87</v>
      </c>
      <c r="O5567" s="3">
        <v>4</v>
      </c>
      <c r="P5567">
        <v>2</v>
      </c>
      <c r="Q5567" t="s">
        <v>7881</v>
      </c>
    </row>
    <row r="5568" spans="1:17" x14ac:dyDescent="0.25">
      <c r="A5568" t="s">
        <v>6351</v>
      </c>
      <c r="B5568" s="1">
        <v>41661</v>
      </c>
      <c r="C5568" t="s">
        <v>364</v>
      </c>
      <c r="D5568" t="s">
        <v>86</v>
      </c>
      <c r="E5568" t="s">
        <v>226</v>
      </c>
      <c r="F5568" t="s">
        <v>6167</v>
      </c>
      <c r="G5568" t="s">
        <v>76</v>
      </c>
      <c r="H5568" t="s">
        <v>31</v>
      </c>
      <c r="I5568" t="s">
        <v>32</v>
      </c>
      <c r="J5568" t="s">
        <v>34</v>
      </c>
      <c r="K5568" t="s">
        <v>97</v>
      </c>
      <c r="L5568" t="s">
        <v>634</v>
      </c>
      <c r="M5568" s="2">
        <v>0.2</v>
      </c>
      <c r="N5568" s="3">
        <v>259</v>
      </c>
      <c r="O5568" s="3">
        <v>-55</v>
      </c>
      <c r="P5568">
        <v>2</v>
      </c>
      <c r="Q5568" t="s">
        <v>7880</v>
      </c>
    </row>
    <row r="5569" spans="1:17" x14ac:dyDescent="0.25">
      <c r="A5569" t="s">
        <v>6352</v>
      </c>
      <c r="B5569" s="1">
        <v>41662</v>
      </c>
      <c r="C5569" t="s">
        <v>2272</v>
      </c>
      <c r="D5569" t="s">
        <v>73</v>
      </c>
      <c r="E5569" t="s">
        <v>2081</v>
      </c>
      <c r="F5569" t="s">
        <v>6353</v>
      </c>
      <c r="G5569" t="s">
        <v>76</v>
      </c>
      <c r="H5569" t="s">
        <v>31</v>
      </c>
      <c r="I5569" t="s">
        <v>95</v>
      </c>
      <c r="J5569" t="s">
        <v>34</v>
      </c>
      <c r="K5569" t="s">
        <v>218</v>
      </c>
      <c r="L5569" t="s">
        <v>1907</v>
      </c>
      <c r="M5569" s="2">
        <v>0</v>
      </c>
      <c r="N5569" s="3">
        <v>191</v>
      </c>
      <c r="O5569" s="3">
        <v>13</v>
      </c>
      <c r="P5569">
        <v>8</v>
      </c>
      <c r="Q5569" t="s">
        <v>7881</v>
      </c>
    </row>
    <row r="5570" spans="1:17" x14ac:dyDescent="0.25">
      <c r="A5570" t="s">
        <v>6354</v>
      </c>
      <c r="B5570" s="1">
        <v>41662</v>
      </c>
      <c r="C5570" t="s">
        <v>2410</v>
      </c>
      <c r="D5570" t="s">
        <v>101</v>
      </c>
      <c r="E5570" t="s">
        <v>580</v>
      </c>
      <c r="F5570" t="s">
        <v>1480</v>
      </c>
      <c r="G5570" t="s">
        <v>41</v>
      </c>
      <c r="H5570" t="s">
        <v>31</v>
      </c>
      <c r="I5570" t="s">
        <v>54</v>
      </c>
      <c r="J5570" t="s">
        <v>24</v>
      </c>
      <c r="K5570" t="s">
        <v>43</v>
      </c>
      <c r="L5570" t="s">
        <v>2361</v>
      </c>
      <c r="M5570" s="2">
        <v>0</v>
      </c>
      <c r="N5570" s="3">
        <v>132</v>
      </c>
      <c r="O5570" s="3">
        <v>54</v>
      </c>
      <c r="P5570">
        <v>5</v>
      </c>
      <c r="Q5570" t="s">
        <v>7880</v>
      </c>
    </row>
    <row r="5571" spans="1:17" x14ac:dyDescent="0.25">
      <c r="A5571" t="s">
        <v>6354</v>
      </c>
      <c r="B5571" s="1">
        <v>41662</v>
      </c>
      <c r="C5571" t="s">
        <v>2410</v>
      </c>
      <c r="D5571" t="s">
        <v>101</v>
      </c>
      <c r="E5571" t="s">
        <v>580</v>
      </c>
      <c r="F5571" t="s">
        <v>1480</v>
      </c>
      <c r="G5571" t="s">
        <v>41</v>
      </c>
      <c r="H5571" t="s">
        <v>31</v>
      </c>
      <c r="I5571" t="s">
        <v>54</v>
      </c>
      <c r="J5571" t="s">
        <v>24</v>
      </c>
      <c r="K5571" t="s">
        <v>63</v>
      </c>
      <c r="L5571" t="s">
        <v>1486</v>
      </c>
      <c r="M5571" s="2">
        <v>0</v>
      </c>
      <c r="N5571" s="3">
        <v>94</v>
      </c>
      <c r="O5571" s="3">
        <v>7</v>
      </c>
      <c r="P5571">
        <v>7</v>
      </c>
      <c r="Q5571" t="s">
        <v>7880</v>
      </c>
    </row>
    <row r="5572" spans="1:17" x14ac:dyDescent="0.25">
      <c r="A5572" t="s">
        <v>6354</v>
      </c>
      <c r="B5572" s="1">
        <v>41662</v>
      </c>
      <c r="C5572" t="s">
        <v>2410</v>
      </c>
      <c r="D5572" t="s">
        <v>101</v>
      </c>
      <c r="E5572" t="s">
        <v>580</v>
      </c>
      <c r="F5572" t="s">
        <v>1480</v>
      </c>
      <c r="G5572" t="s">
        <v>41</v>
      </c>
      <c r="H5572" t="s">
        <v>31</v>
      </c>
      <c r="I5572" t="s">
        <v>54</v>
      </c>
      <c r="J5572" t="s">
        <v>107</v>
      </c>
      <c r="K5572" t="s">
        <v>147</v>
      </c>
      <c r="L5572" t="s">
        <v>2727</v>
      </c>
      <c r="M5572" s="2">
        <v>0</v>
      </c>
      <c r="N5572" s="3">
        <v>643</v>
      </c>
      <c r="O5572" s="3">
        <v>225</v>
      </c>
      <c r="P5572">
        <v>2</v>
      </c>
      <c r="Q5572" t="s">
        <v>7881</v>
      </c>
    </row>
    <row r="5573" spans="1:17" x14ac:dyDescent="0.25">
      <c r="A5573" t="s">
        <v>6355</v>
      </c>
      <c r="B5573" s="1">
        <v>41663</v>
      </c>
      <c r="C5573" t="s">
        <v>272</v>
      </c>
      <c r="D5573" t="s">
        <v>101</v>
      </c>
      <c r="E5573" t="s">
        <v>183</v>
      </c>
      <c r="F5573" t="s">
        <v>6356</v>
      </c>
      <c r="G5573" t="s">
        <v>41</v>
      </c>
      <c r="H5573" t="s">
        <v>31</v>
      </c>
      <c r="I5573" t="s">
        <v>54</v>
      </c>
      <c r="J5573" t="s">
        <v>24</v>
      </c>
      <c r="K5573" t="s">
        <v>50</v>
      </c>
      <c r="L5573" t="s">
        <v>2404</v>
      </c>
      <c r="M5573" s="2">
        <v>0.1</v>
      </c>
      <c r="N5573" s="3">
        <v>128</v>
      </c>
      <c r="O5573" s="3">
        <v>-3</v>
      </c>
      <c r="P5573">
        <v>3</v>
      </c>
      <c r="Q5573" t="s">
        <v>7881</v>
      </c>
    </row>
    <row r="5574" spans="1:17" x14ac:dyDescent="0.25">
      <c r="A5574" t="s">
        <v>6355</v>
      </c>
      <c r="B5574" s="1">
        <v>41663</v>
      </c>
      <c r="C5574" t="s">
        <v>272</v>
      </c>
      <c r="D5574" t="s">
        <v>101</v>
      </c>
      <c r="E5574" t="s">
        <v>183</v>
      </c>
      <c r="F5574" t="s">
        <v>6356</v>
      </c>
      <c r="G5574" t="s">
        <v>41</v>
      </c>
      <c r="H5574" t="s">
        <v>31</v>
      </c>
      <c r="I5574" t="s">
        <v>54</v>
      </c>
      <c r="J5574" t="s">
        <v>24</v>
      </c>
      <c r="K5574" t="s">
        <v>50</v>
      </c>
      <c r="L5574" t="s">
        <v>545</v>
      </c>
      <c r="M5574" s="2">
        <v>0.1</v>
      </c>
      <c r="N5574" s="3">
        <v>222</v>
      </c>
      <c r="O5574" s="3">
        <v>35</v>
      </c>
      <c r="P5574">
        <v>5</v>
      </c>
      <c r="Q5574" t="s">
        <v>7880</v>
      </c>
    </row>
    <row r="5575" spans="1:17" x14ac:dyDescent="0.25">
      <c r="A5575" t="s">
        <v>6357</v>
      </c>
      <c r="B5575" s="1">
        <v>41663</v>
      </c>
      <c r="C5575" t="s">
        <v>171</v>
      </c>
      <c r="D5575" t="s">
        <v>101</v>
      </c>
      <c r="E5575" t="s">
        <v>183</v>
      </c>
      <c r="F5575" t="s">
        <v>2619</v>
      </c>
      <c r="G5575" t="s">
        <v>41</v>
      </c>
      <c r="H5575" t="s">
        <v>21</v>
      </c>
      <c r="I5575" t="s">
        <v>54</v>
      </c>
      <c r="J5575" t="s">
        <v>24</v>
      </c>
      <c r="K5575" t="s">
        <v>43</v>
      </c>
      <c r="L5575" t="s">
        <v>5518</v>
      </c>
      <c r="M5575" s="2">
        <v>0</v>
      </c>
      <c r="N5575" s="3">
        <v>346</v>
      </c>
      <c r="O5575" s="3">
        <v>55</v>
      </c>
      <c r="P5575">
        <v>7</v>
      </c>
      <c r="Q5575" t="s">
        <v>7881</v>
      </c>
    </row>
    <row r="5576" spans="1:17" x14ac:dyDescent="0.25">
      <c r="A5576" t="s">
        <v>6358</v>
      </c>
      <c r="B5576" s="1">
        <v>41663</v>
      </c>
      <c r="C5576" t="s">
        <v>567</v>
      </c>
      <c r="D5576" t="s">
        <v>73</v>
      </c>
      <c r="E5576" t="s">
        <v>166</v>
      </c>
      <c r="F5576" t="s">
        <v>5047</v>
      </c>
      <c r="G5576" t="s">
        <v>76</v>
      </c>
      <c r="H5576" t="s">
        <v>47</v>
      </c>
      <c r="I5576" t="s">
        <v>32</v>
      </c>
      <c r="J5576" t="s">
        <v>24</v>
      </c>
      <c r="K5576" t="s">
        <v>43</v>
      </c>
      <c r="L5576" t="s">
        <v>2313</v>
      </c>
      <c r="M5576" s="2">
        <v>0</v>
      </c>
      <c r="N5576" s="3">
        <v>44</v>
      </c>
      <c r="O5576" s="3">
        <v>11</v>
      </c>
      <c r="P5576">
        <v>4</v>
      </c>
      <c r="Q5576" t="s">
        <v>7880</v>
      </c>
    </row>
    <row r="5577" spans="1:17" x14ac:dyDescent="0.25">
      <c r="A5577" t="s">
        <v>6359</v>
      </c>
      <c r="B5577" s="1">
        <v>41663</v>
      </c>
      <c r="C5577" t="s">
        <v>1998</v>
      </c>
      <c r="D5577" t="s">
        <v>18</v>
      </c>
      <c r="E5577" t="s">
        <v>19</v>
      </c>
      <c r="F5577" t="s">
        <v>19</v>
      </c>
      <c r="G5577" t="s">
        <v>20</v>
      </c>
      <c r="H5577" t="s">
        <v>31</v>
      </c>
      <c r="I5577" t="s">
        <v>32</v>
      </c>
      <c r="J5577" t="s">
        <v>24</v>
      </c>
      <c r="K5577" t="s">
        <v>63</v>
      </c>
      <c r="L5577" t="s">
        <v>1851</v>
      </c>
      <c r="M5577" s="2">
        <v>0.5</v>
      </c>
      <c r="N5577" s="3">
        <v>8</v>
      </c>
      <c r="O5577" s="3">
        <v>-1</v>
      </c>
      <c r="P5577">
        <v>2</v>
      </c>
      <c r="Q5577" t="s">
        <v>7880</v>
      </c>
    </row>
    <row r="5578" spans="1:17" x14ac:dyDescent="0.25">
      <c r="A5578" t="s">
        <v>6360</v>
      </c>
      <c r="B5578" s="1">
        <v>41664</v>
      </c>
      <c r="C5578" t="s">
        <v>413</v>
      </c>
      <c r="D5578" t="s">
        <v>101</v>
      </c>
      <c r="E5578" t="s">
        <v>539</v>
      </c>
      <c r="F5578" t="s">
        <v>540</v>
      </c>
      <c r="G5578" t="s">
        <v>41</v>
      </c>
      <c r="H5578" t="s">
        <v>31</v>
      </c>
      <c r="I5578" t="s">
        <v>32</v>
      </c>
      <c r="J5578" t="s">
        <v>24</v>
      </c>
      <c r="K5578" t="s">
        <v>50</v>
      </c>
      <c r="L5578" t="s">
        <v>738</v>
      </c>
      <c r="M5578" s="2">
        <v>0.1</v>
      </c>
      <c r="N5578" s="3">
        <v>534</v>
      </c>
      <c r="O5578" s="3">
        <v>0</v>
      </c>
      <c r="P5578">
        <v>3</v>
      </c>
      <c r="Q5578" t="s">
        <v>7881</v>
      </c>
    </row>
    <row r="5579" spans="1:17" x14ac:dyDescent="0.25">
      <c r="A5579" t="s">
        <v>6361</v>
      </c>
      <c r="B5579" s="1">
        <v>41665</v>
      </c>
      <c r="C5579" t="s">
        <v>4266</v>
      </c>
      <c r="D5579" t="s">
        <v>38</v>
      </c>
      <c r="E5579" t="s">
        <v>178</v>
      </c>
      <c r="F5579" t="s">
        <v>385</v>
      </c>
      <c r="G5579" t="s">
        <v>41</v>
      </c>
      <c r="H5579" t="s">
        <v>47</v>
      </c>
      <c r="I5579" t="s">
        <v>32</v>
      </c>
      <c r="J5579" t="s">
        <v>34</v>
      </c>
      <c r="K5579" t="s">
        <v>218</v>
      </c>
      <c r="L5579" t="s">
        <v>6122</v>
      </c>
      <c r="M5579" s="2">
        <v>0</v>
      </c>
      <c r="N5579" s="3">
        <v>582</v>
      </c>
      <c r="O5579" s="3">
        <v>262</v>
      </c>
      <c r="P5579">
        <v>5</v>
      </c>
      <c r="Q5579" t="s">
        <v>7880</v>
      </c>
    </row>
    <row r="5580" spans="1:17" x14ac:dyDescent="0.25">
      <c r="A5580" t="s">
        <v>6362</v>
      </c>
      <c r="B5580" s="1">
        <v>41665</v>
      </c>
      <c r="C5580" t="s">
        <v>5954</v>
      </c>
      <c r="D5580" t="s">
        <v>81</v>
      </c>
      <c r="E5580" t="s">
        <v>4707</v>
      </c>
      <c r="F5580" t="s">
        <v>4707</v>
      </c>
      <c r="G5580" t="s">
        <v>41</v>
      </c>
      <c r="H5580" t="s">
        <v>31</v>
      </c>
      <c r="I5580" t="s">
        <v>32</v>
      </c>
      <c r="J5580" t="s">
        <v>24</v>
      </c>
      <c r="K5580" t="s">
        <v>50</v>
      </c>
      <c r="L5580" t="s">
        <v>1375</v>
      </c>
      <c r="M5580" s="2">
        <v>0</v>
      </c>
      <c r="N5580" s="3">
        <v>119</v>
      </c>
      <c r="O5580" s="3">
        <v>56</v>
      </c>
      <c r="P5580">
        <v>7</v>
      </c>
      <c r="Q5580" t="s">
        <v>7881</v>
      </c>
    </row>
    <row r="5581" spans="1:17" x14ac:dyDescent="0.25">
      <c r="A5581" t="s">
        <v>6361</v>
      </c>
      <c r="B5581" s="1">
        <v>41665</v>
      </c>
      <c r="C5581" t="s">
        <v>4266</v>
      </c>
      <c r="D5581" t="s">
        <v>38</v>
      </c>
      <c r="E5581" t="s">
        <v>178</v>
      </c>
      <c r="F5581" t="s">
        <v>385</v>
      </c>
      <c r="G5581" t="s">
        <v>41</v>
      </c>
      <c r="H5581" t="s">
        <v>47</v>
      </c>
      <c r="I5581" t="s">
        <v>32</v>
      </c>
      <c r="J5581" t="s">
        <v>24</v>
      </c>
      <c r="K5581" t="s">
        <v>141</v>
      </c>
      <c r="L5581" t="s">
        <v>4251</v>
      </c>
      <c r="M5581" s="2">
        <v>0.1</v>
      </c>
      <c r="N5581" s="3">
        <v>75</v>
      </c>
      <c r="O5581" s="3">
        <v>29</v>
      </c>
      <c r="P5581">
        <v>1</v>
      </c>
      <c r="Q5581" t="s">
        <v>7881</v>
      </c>
    </row>
    <row r="5582" spans="1:17" x14ac:dyDescent="0.25">
      <c r="A5582" t="s">
        <v>6361</v>
      </c>
      <c r="B5582" s="1">
        <v>41665</v>
      </c>
      <c r="C5582" t="s">
        <v>4266</v>
      </c>
      <c r="D5582" t="s">
        <v>38</v>
      </c>
      <c r="E5582" t="s">
        <v>178</v>
      </c>
      <c r="F5582" t="s">
        <v>385</v>
      </c>
      <c r="G5582" t="s">
        <v>41</v>
      </c>
      <c r="H5582" t="s">
        <v>47</v>
      </c>
      <c r="I5582" t="s">
        <v>32</v>
      </c>
      <c r="J5582" t="s">
        <v>24</v>
      </c>
      <c r="K5582" t="s">
        <v>78</v>
      </c>
      <c r="L5582" t="s">
        <v>248</v>
      </c>
      <c r="M5582" s="2">
        <v>0</v>
      </c>
      <c r="N5582" s="3">
        <v>14</v>
      </c>
      <c r="O5582" s="3">
        <v>7</v>
      </c>
      <c r="P5582">
        <v>2</v>
      </c>
      <c r="Q5582" t="s">
        <v>7880</v>
      </c>
    </row>
    <row r="5583" spans="1:17" x14ac:dyDescent="0.25">
      <c r="A5583" t="s">
        <v>6361</v>
      </c>
      <c r="B5583" s="1">
        <v>41665</v>
      </c>
      <c r="C5583" t="s">
        <v>4266</v>
      </c>
      <c r="D5583" t="s">
        <v>38</v>
      </c>
      <c r="E5583" t="s">
        <v>178</v>
      </c>
      <c r="F5583" t="s">
        <v>385</v>
      </c>
      <c r="G5583" t="s">
        <v>41</v>
      </c>
      <c r="H5583" t="s">
        <v>47</v>
      </c>
      <c r="I5583" t="s">
        <v>32</v>
      </c>
      <c r="J5583" t="s">
        <v>24</v>
      </c>
      <c r="K5583" t="s">
        <v>78</v>
      </c>
      <c r="L5583" t="s">
        <v>2826</v>
      </c>
      <c r="M5583" s="2">
        <v>0</v>
      </c>
      <c r="N5583" s="3">
        <v>21</v>
      </c>
      <c r="O5583" s="3">
        <v>4</v>
      </c>
      <c r="P5583">
        <v>3</v>
      </c>
      <c r="Q5583" t="s">
        <v>7881</v>
      </c>
    </row>
    <row r="5584" spans="1:17" x14ac:dyDescent="0.25">
      <c r="A5584" t="s">
        <v>6361</v>
      </c>
      <c r="B5584" s="1">
        <v>41665</v>
      </c>
      <c r="C5584" t="s">
        <v>4266</v>
      </c>
      <c r="D5584" t="s">
        <v>38</v>
      </c>
      <c r="E5584" t="s">
        <v>178</v>
      </c>
      <c r="F5584" t="s">
        <v>385</v>
      </c>
      <c r="G5584" t="s">
        <v>41</v>
      </c>
      <c r="H5584" t="s">
        <v>47</v>
      </c>
      <c r="I5584" t="s">
        <v>32</v>
      </c>
      <c r="J5584" t="s">
        <v>107</v>
      </c>
      <c r="K5584" t="s">
        <v>108</v>
      </c>
      <c r="L5584" t="s">
        <v>2913</v>
      </c>
      <c r="M5584" s="2">
        <v>0.15</v>
      </c>
      <c r="N5584" s="3">
        <v>313</v>
      </c>
      <c r="O5584" s="3">
        <v>44</v>
      </c>
      <c r="P5584">
        <v>3</v>
      </c>
      <c r="Q5584" t="s">
        <v>7881</v>
      </c>
    </row>
    <row r="5585" spans="1:17" x14ac:dyDescent="0.25">
      <c r="A5585" t="s">
        <v>6363</v>
      </c>
      <c r="B5585" s="1">
        <v>41666</v>
      </c>
      <c r="C5585" t="s">
        <v>5656</v>
      </c>
      <c r="D5585" t="s">
        <v>28</v>
      </c>
      <c r="E5585" t="s">
        <v>29</v>
      </c>
      <c r="F5585" t="s">
        <v>280</v>
      </c>
      <c r="G5585" t="s">
        <v>20</v>
      </c>
      <c r="H5585" t="s">
        <v>47</v>
      </c>
      <c r="I5585" t="s">
        <v>54</v>
      </c>
      <c r="J5585" t="s">
        <v>24</v>
      </c>
      <c r="K5585" t="s">
        <v>43</v>
      </c>
      <c r="L5585" t="s">
        <v>327</v>
      </c>
      <c r="M5585" s="2">
        <v>0.1</v>
      </c>
      <c r="N5585" s="3">
        <v>72</v>
      </c>
      <c r="O5585" s="3">
        <v>-5</v>
      </c>
      <c r="P5585">
        <v>3</v>
      </c>
      <c r="Q5585" t="s">
        <v>7881</v>
      </c>
    </row>
    <row r="5586" spans="1:17" x14ac:dyDescent="0.25">
      <c r="A5586" t="s">
        <v>6363</v>
      </c>
      <c r="B5586" s="1">
        <v>41666</v>
      </c>
      <c r="C5586" t="s">
        <v>5656</v>
      </c>
      <c r="D5586" t="s">
        <v>28</v>
      </c>
      <c r="E5586" t="s">
        <v>29</v>
      </c>
      <c r="F5586" t="s">
        <v>280</v>
      </c>
      <c r="G5586" t="s">
        <v>20</v>
      </c>
      <c r="H5586" t="s">
        <v>47</v>
      </c>
      <c r="I5586" t="s">
        <v>54</v>
      </c>
      <c r="J5586" t="s">
        <v>24</v>
      </c>
      <c r="K5586" t="s">
        <v>43</v>
      </c>
      <c r="L5586" t="s">
        <v>270</v>
      </c>
      <c r="M5586" s="2">
        <v>0.1</v>
      </c>
      <c r="N5586" s="3">
        <v>40</v>
      </c>
      <c r="O5586" s="3">
        <v>4</v>
      </c>
      <c r="P5586">
        <v>2</v>
      </c>
      <c r="Q5586" t="s">
        <v>7880</v>
      </c>
    </row>
    <row r="5587" spans="1:17" x14ac:dyDescent="0.25">
      <c r="A5587" t="s">
        <v>6363</v>
      </c>
      <c r="B5587" s="1">
        <v>41666</v>
      </c>
      <c r="C5587" t="s">
        <v>5656</v>
      </c>
      <c r="D5587" t="s">
        <v>28</v>
      </c>
      <c r="E5587" t="s">
        <v>29</v>
      </c>
      <c r="F5587" t="s">
        <v>280</v>
      </c>
      <c r="G5587" t="s">
        <v>20</v>
      </c>
      <c r="H5587" t="s">
        <v>47</v>
      </c>
      <c r="I5587" t="s">
        <v>54</v>
      </c>
      <c r="J5587" t="s">
        <v>24</v>
      </c>
      <c r="K5587" t="s">
        <v>169</v>
      </c>
      <c r="L5587" t="s">
        <v>2823</v>
      </c>
      <c r="M5587" s="2">
        <v>0.1</v>
      </c>
      <c r="N5587" s="3">
        <v>110</v>
      </c>
      <c r="O5587" s="3">
        <v>24</v>
      </c>
      <c r="P5587">
        <v>8</v>
      </c>
      <c r="Q5587" t="s">
        <v>7880</v>
      </c>
    </row>
    <row r="5588" spans="1:17" x14ac:dyDescent="0.25">
      <c r="A5588" t="s">
        <v>6363</v>
      </c>
      <c r="B5588" s="1">
        <v>41666</v>
      </c>
      <c r="C5588" t="s">
        <v>5656</v>
      </c>
      <c r="D5588" t="s">
        <v>28</v>
      </c>
      <c r="E5588" t="s">
        <v>29</v>
      </c>
      <c r="F5588" t="s">
        <v>280</v>
      </c>
      <c r="G5588" t="s">
        <v>20</v>
      </c>
      <c r="H5588" t="s">
        <v>47</v>
      </c>
      <c r="I5588" t="s">
        <v>54</v>
      </c>
      <c r="J5588" t="s">
        <v>24</v>
      </c>
      <c r="K5588" t="s">
        <v>91</v>
      </c>
      <c r="L5588" t="s">
        <v>5442</v>
      </c>
      <c r="M5588" s="2">
        <v>0.1</v>
      </c>
      <c r="N5588" s="3">
        <v>34</v>
      </c>
      <c r="O5588" s="3">
        <v>5</v>
      </c>
      <c r="P5588">
        <v>3</v>
      </c>
      <c r="Q5588" t="s">
        <v>7881</v>
      </c>
    </row>
    <row r="5589" spans="1:17" x14ac:dyDescent="0.25">
      <c r="A5589" t="s">
        <v>6364</v>
      </c>
      <c r="B5589" s="1">
        <v>41666</v>
      </c>
      <c r="C5589" t="s">
        <v>911</v>
      </c>
      <c r="D5589" t="s">
        <v>28</v>
      </c>
      <c r="E5589" t="s">
        <v>29</v>
      </c>
      <c r="F5589" t="s">
        <v>280</v>
      </c>
      <c r="G5589" t="s">
        <v>20</v>
      </c>
      <c r="H5589" t="s">
        <v>47</v>
      </c>
      <c r="I5589" t="s">
        <v>22</v>
      </c>
      <c r="J5589" t="s">
        <v>24</v>
      </c>
      <c r="K5589" t="s">
        <v>63</v>
      </c>
      <c r="L5589" t="s">
        <v>2547</v>
      </c>
      <c r="M5589" s="2">
        <v>0.1</v>
      </c>
      <c r="N5589" s="3">
        <v>37</v>
      </c>
      <c r="O5589" s="3">
        <v>4</v>
      </c>
      <c r="P5589">
        <v>4</v>
      </c>
      <c r="Q5589" t="s">
        <v>7881</v>
      </c>
    </row>
    <row r="5590" spans="1:17" x14ac:dyDescent="0.25">
      <c r="A5590" t="s">
        <v>6364</v>
      </c>
      <c r="B5590" s="1">
        <v>41666</v>
      </c>
      <c r="C5590" t="s">
        <v>911</v>
      </c>
      <c r="D5590" t="s">
        <v>28</v>
      </c>
      <c r="E5590" t="s">
        <v>29</v>
      </c>
      <c r="F5590" t="s">
        <v>280</v>
      </c>
      <c r="G5590" t="s">
        <v>20</v>
      </c>
      <c r="H5590" t="s">
        <v>47</v>
      </c>
      <c r="I5590" t="s">
        <v>22</v>
      </c>
      <c r="J5590" t="s">
        <v>24</v>
      </c>
      <c r="K5590" t="s">
        <v>50</v>
      </c>
      <c r="L5590" t="s">
        <v>3568</v>
      </c>
      <c r="M5590" s="2">
        <v>0.1</v>
      </c>
      <c r="N5590" s="3">
        <v>220</v>
      </c>
      <c r="O5590" s="3">
        <v>49</v>
      </c>
      <c r="P5590">
        <v>5</v>
      </c>
      <c r="Q5590" t="s">
        <v>7881</v>
      </c>
    </row>
    <row r="5591" spans="1:17" x14ac:dyDescent="0.25">
      <c r="A5591" t="s">
        <v>6365</v>
      </c>
      <c r="B5591" s="1">
        <v>41666</v>
      </c>
      <c r="C5591" t="s">
        <v>155</v>
      </c>
      <c r="D5591" t="s">
        <v>28</v>
      </c>
      <c r="E5591" t="s">
        <v>29</v>
      </c>
      <c r="F5591" t="s">
        <v>1430</v>
      </c>
      <c r="G5591" t="s">
        <v>20</v>
      </c>
      <c r="H5591" t="s">
        <v>47</v>
      </c>
      <c r="I5591" t="s">
        <v>32</v>
      </c>
      <c r="J5591" t="s">
        <v>24</v>
      </c>
      <c r="K5591" t="s">
        <v>63</v>
      </c>
      <c r="L5591" t="s">
        <v>2835</v>
      </c>
      <c r="M5591" s="2">
        <v>0</v>
      </c>
      <c r="N5591" s="3">
        <v>35</v>
      </c>
      <c r="O5591" s="3">
        <v>12</v>
      </c>
      <c r="P5591">
        <v>3</v>
      </c>
      <c r="Q5591" t="s">
        <v>7880</v>
      </c>
    </row>
    <row r="5592" spans="1:17" x14ac:dyDescent="0.25">
      <c r="A5592" t="s">
        <v>6366</v>
      </c>
      <c r="B5592" s="1">
        <v>41667</v>
      </c>
      <c r="C5592" t="s">
        <v>3779</v>
      </c>
      <c r="D5592" t="s">
        <v>38</v>
      </c>
      <c r="E5592" t="s">
        <v>660</v>
      </c>
      <c r="F5592" t="s">
        <v>3731</v>
      </c>
      <c r="G5592" t="s">
        <v>41</v>
      </c>
      <c r="H5592" t="s">
        <v>31</v>
      </c>
      <c r="I5592" t="s">
        <v>32</v>
      </c>
      <c r="J5592" t="s">
        <v>24</v>
      </c>
      <c r="K5592" t="s">
        <v>78</v>
      </c>
      <c r="L5592" t="s">
        <v>163</v>
      </c>
      <c r="M5592" s="2">
        <v>0</v>
      </c>
      <c r="N5592" s="3">
        <v>255</v>
      </c>
      <c r="O5592" s="3">
        <v>74</v>
      </c>
      <c r="P5592">
        <v>5</v>
      </c>
      <c r="Q5592" t="s">
        <v>7880</v>
      </c>
    </row>
    <row r="5593" spans="1:17" x14ac:dyDescent="0.25">
      <c r="A5593" t="s">
        <v>6367</v>
      </c>
      <c r="B5593" s="1">
        <v>41667</v>
      </c>
      <c r="C5593" t="s">
        <v>165</v>
      </c>
      <c r="D5593" t="s">
        <v>119</v>
      </c>
      <c r="E5593" t="s">
        <v>433</v>
      </c>
      <c r="F5593" t="s">
        <v>434</v>
      </c>
      <c r="G5593" t="s">
        <v>41</v>
      </c>
      <c r="H5593" t="s">
        <v>47</v>
      </c>
      <c r="I5593" t="s">
        <v>32</v>
      </c>
      <c r="J5593" t="s">
        <v>24</v>
      </c>
      <c r="K5593" t="s">
        <v>43</v>
      </c>
      <c r="L5593" t="s">
        <v>837</v>
      </c>
      <c r="M5593" s="2">
        <v>0.5</v>
      </c>
      <c r="N5593" s="3">
        <v>107</v>
      </c>
      <c r="O5593" s="3">
        <v>-54</v>
      </c>
      <c r="P5593">
        <v>4</v>
      </c>
      <c r="Q5593" t="s">
        <v>7880</v>
      </c>
    </row>
    <row r="5594" spans="1:17" x14ac:dyDescent="0.25">
      <c r="A5594" t="s">
        <v>6368</v>
      </c>
      <c r="B5594" s="1">
        <v>41667</v>
      </c>
      <c r="C5594" t="s">
        <v>3468</v>
      </c>
      <c r="D5594" t="s">
        <v>38</v>
      </c>
      <c r="E5594" t="s">
        <v>39</v>
      </c>
      <c r="F5594" t="s">
        <v>5455</v>
      </c>
      <c r="G5594" t="s">
        <v>41</v>
      </c>
      <c r="H5594" t="s">
        <v>31</v>
      </c>
      <c r="I5594" t="s">
        <v>32</v>
      </c>
      <c r="J5594" t="s">
        <v>34</v>
      </c>
      <c r="K5594" t="s">
        <v>35</v>
      </c>
      <c r="L5594" t="s">
        <v>4043</v>
      </c>
      <c r="M5594" s="2">
        <v>0.1</v>
      </c>
      <c r="N5594" s="3">
        <v>977</v>
      </c>
      <c r="O5594" s="3">
        <v>271</v>
      </c>
      <c r="P5594">
        <v>3</v>
      </c>
      <c r="Q5594" t="s">
        <v>7880</v>
      </c>
    </row>
    <row r="5595" spans="1:17" x14ac:dyDescent="0.25">
      <c r="A5595" t="s">
        <v>6368</v>
      </c>
      <c r="B5595" s="1">
        <v>41667</v>
      </c>
      <c r="C5595" t="s">
        <v>3468</v>
      </c>
      <c r="D5595" t="s">
        <v>38</v>
      </c>
      <c r="E5595" t="s">
        <v>39</v>
      </c>
      <c r="F5595" t="s">
        <v>5455</v>
      </c>
      <c r="G5595" t="s">
        <v>41</v>
      </c>
      <c r="H5595" t="s">
        <v>31</v>
      </c>
      <c r="I5595" t="s">
        <v>32</v>
      </c>
      <c r="J5595" t="s">
        <v>24</v>
      </c>
      <c r="K5595" t="s">
        <v>169</v>
      </c>
      <c r="L5595" t="s">
        <v>6369</v>
      </c>
      <c r="M5595" s="2">
        <v>0</v>
      </c>
      <c r="N5595" s="3">
        <v>122</v>
      </c>
      <c r="O5595" s="3">
        <v>61</v>
      </c>
      <c r="P5595">
        <v>3</v>
      </c>
      <c r="Q5595" t="s">
        <v>7880</v>
      </c>
    </row>
    <row r="5596" spans="1:17" x14ac:dyDescent="0.25">
      <c r="A5596" t="s">
        <v>6370</v>
      </c>
      <c r="B5596" s="1">
        <v>41668</v>
      </c>
      <c r="C5596" t="s">
        <v>4918</v>
      </c>
      <c r="D5596" t="s">
        <v>230</v>
      </c>
      <c r="E5596" t="s">
        <v>1783</v>
      </c>
      <c r="F5596" t="s">
        <v>1784</v>
      </c>
      <c r="G5596" t="s">
        <v>20</v>
      </c>
      <c r="H5596" t="s">
        <v>47</v>
      </c>
      <c r="I5596" t="s">
        <v>32</v>
      </c>
      <c r="J5596" t="s">
        <v>24</v>
      </c>
      <c r="K5596" t="s">
        <v>78</v>
      </c>
      <c r="L5596" t="s">
        <v>356</v>
      </c>
      <c r="M5596" s="2">
        <v>0</v>
      </c>
      <c r="N5596" s="3">
        <v>32</v>
      </c>
      <c r="O5596" s="3">
        <v>7</v>
      </c>
      <c r="P5596">
        <v>3</v>
      </c>
      <c r="Q5596" t="s">
        <v>7880</v>
      </c>
    </row>
    <row r="5597" spans="1:17" x14ac:dyDescent="0.25">
      <c r="A5597" t="s">
        <v>6371</v>
      </c>
      <c r="B5597" s="1">
        <v>41668</v>
      </c>
      <c r="C5597" t="s">
        <v>1923</v>
      </c>
      <c r="D5597" t="s">
        <v>38</v>
      </c>
      <c r="E5597" t="s">
        <v>660</v>
      </c>
      <c r="F5597" t="s">
        <v>661</v>
      </c>
      <c r="G5597" t="s">
        <v>41</v>
      </c>
      <c r="H5597" t="s">
        <v>31</v>
      </c>
      <c r="I5597" t="s">
        <v>32</v>
      </c>
      <c r="J5597" t="s">
        <v>107</v>
      </c>
      <c r="K5597" t="s">
        <v>136</v>
      </c>
      <c r="L5597" t="s">
        <v>1420</v>
      </c>
      <c r="M5597" s="2">
        <v>0.15</v>
      </c>
      <c r="N5597" s="3">
        <v>465</v>
      </c>
      <c r="O5597" s="3">
        <v>-33</v>
      </c>
      <c r="P5597">
        <v>4</v>
      </c>
      <c r="Q5597" t="s">
        <v>7881</v>
      </c>
    </row>
    <row r="5598" spans="1:17" x14ac:dyDescent="0.25">
      <c r="A5598" t="s">
        <v>6372</v>
      </c>
      <c r="B5598" s="1">
        <v>41668</v>
      </c>
      <c r="C5598" t="s">
        <v>4918</v>
      </c>
      <c r="D5598" t="s">
        <v>81</v>
      </c>
      <c r="E5598" t="s">
        <v>1394</v>
      </c>
      <c r="F5598" t="s">
        <v>6373</v>
      </c>
      <c r="G5598" t="s">
        <v>41</v>
      </c>
      <c r="H5598" t="s">
        <v>47</v>
      </c>
      <c r="I5598" t="s">
        <v>32</v>
      </c>
      <c r="J5598" t="s">
        <v>34</v>
      </c>
      <c r="K5598" t="s">
        <v>218</v>
      </c>
      <c r="L5598" t="s">
        <v>2783</v>
      </c>
      <c r="M5598" s="2">
        <v>0</v>
      </c>
      <c r="N5598" s="3">
        <v>212</v>
      </c>
      <c r="O5598" s="3">
        <v>81</v>
      </c>
      <c r="P5598">
        <v>4</v>
      </c>
      <c r="Q5598" t="s">
        <v>7881</v>
      </c>
    </row>
    <row r="5599" spans="1:17" x14ac:dyDescent="0.25">
      <c r="A5599" t="s">
        <v>6374</v>
      </c>
      <c r="B5599" s="1">
        <v>41668</v>
      </c>
      <c r="C5599" t="s">
        <v>3216</v>
      </c>
      <c r="D5599" t="s">
        <v>38</v>
      </c>
      <c r="E5599" t="s">
        <v>178</v>
      </c>
      <c r="F5599" t="s">
        <v>3471</v>
      </c>
      <c r="G5599" t="s">
        <v>41</v>
      </c>
      <c r="H5599" t="s">
        <v>31</v>
      </c>
      <c r="I5599" t="s">
        <v>32</v>
      </c>
      <c r="J5599" t="s">
        <v>24</v>
      </c>
      <c r="K5599" t="s">
        <v>50</v>
      </c>
      <c r="L5599" t="s">
        <v>2748</v>
      </c>
      <c r="M5599" s="2">
        <v>0.1</v>
      </c>
      <c r="N5599" s="3">
        <v>53</v>
      </c>
      <c r="O5599" s="3">
        <v>-2</v>
      </c>
      <c r="P5599">
        <v>3</v>
      </c>
      <c r="Q5599" t="s">
        <v>7881</v>
      </c>
    </row>
    <row r="5600" spans="1:17" x14ac:dyDescent="0.25">
      <c r="A5600" t="s">
        <v>6374</v>
      </c>
      <c r="B5600" s="1">
        <v>41668</v>
      </c>
      <c r="C5600" t="s">
        <v>3216</v>
      </c>
      <c r="D5600" t="s">
        <v>38</v>
      </c>
      <c r="E5600" t="s">
        <v>178</v>
      </c>
      <c r="F5600" t="s">
        <v>3471</v>
      </c>
      <c r="G5600" t="s">
        <v>41</v>
      </c>
      <c r="H5600" t="s">
        <v>31</v>
      </c>
      <c r="I5600" t="s">
        <v>32</v>
      </c>
      <c r="J5600" t="s">
        <v>24</v>
      </c>
      <c r="K5600" t="s">
        <v>50</v>
      </c>
      <c r="L5600" t="s">
        <v>200</v>
      </c>
      <c r="M5600" s="2">
        <v>0.1</v>
      </c>
      <c r="N5600" s="3">
        <v>381</v>
      </c>
      <c r="O5600" s="3">
        <v>144</v>
      </c>
      <c r="P5600">
        <v>2</v>
      </c>
      <c r="Q5600" t="s">
        <v>7881</v>
      </c>
    </row>
    <row r="5601" spans="1:17" x14ac:dyDescent="0.25">
      <c r="A5601" t="s">
        <v>6374</v>
      </c>
      <c r="B5601" s="1">
        <v>41668</v>
      </c>
      <c r="C5601" t="s">
        <v>3216</v>
      </c>
      <c r="D5601" t="s">
        <v>38</v>
      </c>
      <c r="E5601" t="s">
        <v>178</v>
      </c>
      <c r="F5601" t="s">
        <v>3471</v>
      </c>
      <c r="G5601" t="s">
        <v>41</v>
      </c>
      <c r="H5601" t="s">
        <v>31</v>
      </c>
      <c r="I5601" t="s">
        <v>32</v>
      </c>
      <c r="J5601" t="s">
        <v>107</v>
      </c>
      <c r="K5601" t="s">
        <v>147</v>
      </c>
      <c r="L5601" t="s">
        <v>4287</v>
      </c>
      <c r="M5601" s="2">
        <v>0.15</v>
      </c>
      <c r="N5601" s="3">
        <v>829</v>
      </c>
      <c r="O5601" s="3">
        <v>19</v>
      </c>
      <c r="P5601">
        <v>4</v>
      </c>
      <c r="Q5601" t="s">
        <v>7880</v>
      </c>
    </row>
    <row r="5602" spans="1:17" x14ac:dyDescent="0.25">
      <c r="A5602" t="s">
        <v>6374</v>
      </c>
      <c r="B5602" s="1">
        <v>41668</v>
      </c>
      <c r="C5602" t="s">
        <v>3216</v>
      </c>
      <c r="D5602" t="s">
        <v>38</v>
      </c>
      <c r="E5602" t="s">
        <v>178</v>
      </c>
      <c r="F5602" t="s">
        <v>3471</v>
      </c>
      <c r="G5602" t="s">
        <v>41</v>
      </c>
      <c r="H5602" t="s">
        <v>31</v>
      </c>
      <c r="I5602" t="s">
        <v>32</v>
      </c>
      <c r="J5602" t="s">
        <v>107</v>
      </c>
      <c r="K5602" t="s">
        <v>108</v>
      </c>
      <c r="L5602" t="s">
        <v>3746</v>
      </c>
      <c r="M5602" s="2">
        <v>0.15</v>
      </c>
      <c r="N5602" s="3">
        <v>442</v>
      </c>
      <c r="O5602" s="3">
        <v>31</v>
      </c>
      <c r="P5602">
        <v>2</v>
      </c>
      <c r="Q5602" t="s">
        <v>7881</v>
      </c>
    </row>
    <row r="5603" spans="1:17" x14ac:dyDescent="0.25">
      <c r="A5603" t="s">
        <v>6375</v>
      </c>
      <c r="B5603" s="1">
        <v>41669</v>
      </c>
      <c r="C5603" t="s">
        <v>3753</v>
      </c>
      <c r="D5603" t="s">
        <v>73</v>
      </c>
      <c r="E5603" t="s">
        <v>166</v>
      </c>
      <c r="F5603" t="s">
        <v>394</v>
      </c>
      <c r="G5603" t="s">
        <v>76</v>
      </c>
      <c r="H5603" t="s">
        <v>31</v>
      </c>
      <c r="I5603" t="s">
        <v>32</v>
      </c>
      <c r="J5603" t="s">
        <v>107</v>
      </c>
      <c r="K5603" t="s">
        <v>186</v>
      </c>
      <c r="L5603" t="s">
        <v>5272</v>
      </c>
      <c r="M5603" s="2">
        <v>0</v>
      </c>
      <c r="N5603" s="3">
        <v>520</v>
      </c>
      <c r="O5603" s="3">
        <v>213</v>
      </c>
      <c r="P5603">
        <v>2</v>
      </c>
      <c r="Q5603" t="s">
        <v>7881</v>
      </c>
    </row>
    <row r="5604" spans="1:17" x14ac:dyDescent="0.25">
      <c r="A5604" t="s">
        <v>6375</v>
      </c>
      <c r="B5604" s="1">
        <v>41669</v>
      </c>
      <c r="C5604" t="s">
        <v>3753</v>
      </c>
      <c r="D5604" t="s">
        <v>73</v>
      </c>
      <c r="E5604" t="s">
        <v>166</v>
      </c>
      <c r="F5604" t="s">
        <v>394</v>
      </c>
      <c r="G5604" t="s">
        <v>76</v>
      </c>
      <c r="H5604" t="s">
        <v>31</v>
      </c>
      <c r="I5604" t="s">
        <v>32</v>
      </c>
      <c r="J5604" t="s">
        <v>107</v>
      </c>
      <c r="K5604" t="s">
        <v>186</v>
      </c>
      <c r="L5604" t="s">
        <v>3897</v>
      </c>
      <c r="M5604" s="2">
        <v>0</v>
      </c>
      <c r="N5604" s="3">
        <v>495</v>
      </c>
      <c r="O5604" s="3">
        <v>59</v>
      </c>
      <c r="P5604">
        <v>2</v>
      </c>
      <c r="Q5604" t="s">
        <v>7881</v>
      </c>
    </row>
    <row r="5605" spans="1:17" x14ac:dyDescent="0.25">
      <c r="A5605" t="s">
        <v>6375</v>
      </c>
      <c r="B5605" s="1">
        <v>41669</v>
      </c>
      <c r="C5605" t="s">
        <v>3753</v>
      </c>
      <c r="D5605" t="s">
        <v>73</v>
      </c>
      <c r="E5605" t="s">
        <v>166</v>
      </c>
      <c r="F5605" t="s">
        <v>394</v>
      </c>
      <c r="G5605" t="s">
        <v>76</v>
      </c>
      <c r="H5605" t="s">
        <v>31</v>
      </c>
      <c r="I5605" t="s">
        <v>32</v>
      </c>
      <c r="J5605" t="s">
        <v>107</v>
      </c>
      <c r="K5605" t="s">
        <v>108</v>
      </c>
      <c r="L5605" t="s">
        <v>4834</v>
      </c>
      <c r="M5605" s="2">
        <v>0.4</v>
      </c>
      <c r="N5605" s="3">
        <v>211</v>
      </c>
      <c r="O5605" s="3">
        <v>-123</v>
      </c>
      <c r="P5605">
        <v>2</v>
      </c>
      <c r="Q5605" t="s">
        <v>7881</v>
      </c>
    </row>
    <row r="5606" spans="1:17" x14ac:dyDescent="0.25">
      <c r="A5606" t="s">
        <v>6376</v>
      </c>
      <c r="B5606" s="1">
        <v>41670</v>
      </c>
      <c r="C5606" t="s">
        <v>4067</v>
      </c>
      <c r="D5606" t="s">
        <v>101</v>
      </c>
      <c r="E5606" t="s">
        <v>471</v>
      </c>
      <c r="F5606" t="s">
        <v>1457</v>
      </c>
      <c r="G5606" t="s">
        <v>41</v>
      </c>
      <c r="H5606" t="s">
        <v>47</v>
      </c>
      <c r="I5606" t="s">
        <v>95</v>
      </c>
      <c r="J5606" t="s">
        <v>24</v>
      </c>
      <c r="K5606" t="s">
        <v>145</v>
      </c>
      <c r="L5606" t="s">
        <v>5055</v>
      </c>
      <c r="M5606" s="2">
        <v>0</v>
      </c>
      <c r="N5606" s="3">
        <v>48</v>
      </c>
      <c r="O5606" s="3">
        <v>16</v>
      </c>
      <c r="P5606">
        <v>3</v>
      </c>
      <c r="Q5606" t="s">
        <v>7880</v>
      </c>
    </row>
    <row r="5607" spans="1:17" x14ac:dyDescent="0.25">
      <c r="A5607" t="s">
        <v>6377</v>
      </c>
      <c r="B5607" s="1">
        <v>41670</v>
      </c>
      <c r="C5607" t="s">
        <v>3453</v>
      </c>
      <c r="D5607" t="s">
        <v>73</v>
      </c>
      <c r="E5607" t="s">
        <v>207</v>
      </c>
      <c r="F5607" t="s">
        <v>1821</v>
      </c>
      <c r="G5607" t="s">
        <v>76</v>
      </c>
      <c r="H5607" t="s">
        <v>31</v>
      </c>
      <c r="I5607" t="s">
        <v>54</v>
      </c>
      <c r="J5607" t="s">
        <v>24</v>
      </c>
      <c r="K5607" t="s">
        <v>43</v>
      </c>
      <c r="L5607" t="s">
        <v>529</v>
      </c>
      <c r="M5607" s="2">
        <v>0</v>
      </c>
      <c r="N5607" s="3">
        <v>64</v>
      </c>
      <c r="O5607" s="3">
        <v>3</v>
      </c>
      <c r="P5607">
        <v>4</v>
      </c>
      <c r="Q5607" t="s">
        <v>7881</v>
      </c>
    </row>
    <row r="5608" spans="1:17" x14ac:dyDescent="0.25">
      <c r="A5608" t="s">
        <v>6378</v>
      </c>
      <c r="B5608" s="1">
        <v>41670</v>
      </c>
      <c r="C5608" t="s">
        <v>4219</v>
      </c>
      <c r="D5608" t="s">
        <v>73</v>
      </c>
      <c r="E5608" t="s">
        <v>172</v>
      </c>
      <c r="F5608" t="s">
        <v>1122</v>
      </c>
      <c r="G5608" t="s">
        <v>76</v>
      </c>
      <c r="H5608" t="s">
        <v>21</v>
      </c>
      <c r="I5608" t="s">
        <v>32</v>
      </c>
      <c r="J5608" t="s">
        <v>24</v>
      </c>
      <c r="K5608" t="s">
        <v>78</v>
      </c>
      <c r="L5608" t="s">
        <v>1448</v>
      </c>
      <c r="M5608" s="2">
        <v>0</v>
      </c>
      <c r="N5608" s="3">
        <v>23</v>
      </c>
      <c r="O5608" s="3">
        <v>2</v>
      </c>
      <c r="P5608">
        <v>6</v>
      </c>
      <c r="Q5608" t="s">
        <v>7881</v>
      </c>
    </row>
    <row r="5609" spans="1:17" x14ac:dyDescent="0.25">
      <c r="A5609" t="s">
        <v>6379</v>
      </c>
      <c r="B5609" s="1">
        <v>41670</v>
      </c>
      <c r="C5609" t="s">
        <v>866</v>
      </c>
      <c r="D5609" t="s">
        <v>38</v>
      </c>
      <c r="E5609" t="s">
        <v>39</v>
      </c>
      <c r="F5609" t="s">
        <v>6380</v>
      </c>
      <c r="G5609" t="s">
        <v>41</v>
      </c>
      <c r="H5609" t="s">
        <v>47</v>
      </c>
      <c r="I5609" t="s">
        <v>32</v>
      </c>
      <c r="J5609" t="s">
        <v>107</v>
      </c>
      <c r="K5609" t="s">
        <v>108</v>
      </c>
      <c r="L5609" t="s">
        <v>6342</v>
      </c>
      <c r="M5609" s="2">
        <v>0.15</v>
      </c>
      <c r="N5609" s="3">
        <v>2103</v>
      </c>
      <c r="O5609" s="3">
        <v>322</v>
      </c>
      <c r="P5609">
        <v>8</v>
      </c>
      <c r="Q5609" t="s">
        <v>7880</v>
      </c>
    </row>
    <row r="5610" spans="1:17" x14ac:dyDescent="0.25">
      <c r="A5610" t="s">
        <v>6381</v>
      </c>
      <c r="B5610" s="1">
        <v>41670</v>
      </c>
      <c r="C5610" t="s">
        <v>5166</v>
      </c>
      <c r="D5610" t="s">
        <v>86</v>
      </c>
      <c r="E5610" t="s">
        <v>226</v>
      </c>
      <c r="F5610" t="s">
        <v>4543</v>
      </c>
      <c r="G5610" t="s">
        <v>76</v>
      </c>
      <c r="H5610" t="s">
        <v>31</v>
      </c>
      <c r="I5610" t="s">
        <v>32</v>
      </c>
      <c r="J5610" t="s">
        <v>34</v>
      </c>
      <c r="K5610" t="s">
        <v>97</v>
      </c>
      <c r="L5610" t="s">
        <v>4664</v>
      </c>
      <c r="M5610" s="2">
        <v>0.2</v>
      </c>
      <c r="N5610" s="3">
        <v>136</v>
      </c>
      <c r="O5610" s="3">
        <v>48</v>
      </c>
      <c r="P5610">
        <v>1</v>
      </c>
      <c r="Q5610" t="s">
        <v>7880</v>
      </c>
    </row>
    <row r="5611" spans="1:17" x14ac:dyDescent="0.25">
      <c r="A5611" t="s">
        <v>6381</v>
      </c>
      <c r="B5611" s="1">
        <v>41670</v>
      </c>
      <c r="C5611" t="s">
        <v>5166</v>
      </c>
      <c r="D5611" t="s">
        <v>86</v>
      </c>
      <c r="E5611" t="s">
        <v>226</v>
      </c>
      <c r="F5611" t="s">
        <v>4543</v>
      </c>
      <c r="G5611" t="s">
        <v>76</v>
      </c>
      <c r="H5611" t="s">
        <v>31</v>
      </c>
      <c r="I5611" t="s">
        <v>32</v>
      </c>
      <c r="J5611" t="s">
        <v>24</v>
      </c>
      <c r="K5611" t="s">
        <v>78</v>
      </c>
      <c r="L5611" t="s">
        <v>3560</v>
      </c>
      <c r="M5611" s="2">
        <v>0</v>
      </c>
      <c r="N5611" s="3">
        <v>76</v>
      </c>
      <c r="O5611" s="3">
        <v>11</v>
      </c>
      <c r="P5611">
        <v>5</v>
      </c>
      <c r="Q5611" t="s">
        <v>7881</v>
      </c>
    </row>
    <row r="5612" spans="1:17" x14ac:dyDescent="0.25">
      <c r="A5612" t="s">
        <v>6382</v>
      </c>
      <c r="B5612" s="1">
        <v>41671</v>
      </c>
      <c r="C5612" t="s">
        <v>4823</v>
      </c>
      <c r="D5612" t="s">
        <v>73</v>
      </c>
      <c r="E5612" t="s">
        <v>166</v>
      </c>
      <c r="F5612" t="s">
        <v>394</v>
      </c>
      <c r="G5612" t="s">
        <v>76</v>
      </c>
      <c r="H5612" t="s">
        <v>31</v>
      </c>
      <c r="I5612" t="s">
        <v>32</v>
      </c>
      <c r="J5612" t="s">
        <v>24</v>
      </c>
      <c r="K5612" t="s">
        <v>78</v>
      </c>
      <c r="L5612" t="s">
        <v>320</v>
      </c>
      <c r="M5612" s="2">
        <v>0</v>
      </c>
      <c r="N5612" s="3">
        <v>85</v>
      </c>
      <c r="O5612" s="3">
        <v>18</v>
      </c>
      <c r="P5612">
        <v>3</v>
      </c>
      <c r="Q5612" t="s">
        <v>7880</v>
      </c>
    </row>
    <row r="5613" spans="1:17" x14ac:dyDescent="0.25">
      <c r="A5613" t="s">
        <v>6382</v>
      </c>
      <c r="B5613" s="1">
        <v>41671</v>
      </c>
      <c r="C5613" t="s">
        <v>4823</v>
      </c>
      <c r="D5613" t="s">
        <v>73</v>
      </c>
      <c r="E5613" t="s">
        <v>166</v>
      </c>
      <c r="F5613" t="s">
        <v>394</v>
      </c>
      <c r="G5613" t="s">
        <v>76</v>
      </c>
      <c r="H5613" t="s">
        <v>31</v>
      </c>
      <c r="I5613" t="s">
        <v>32</v>
      </c>
      <c r="J5613" t="s">
        <v>24</v>
      </c>
      <c r="K5613" t="s">
        <v>50</v>
      </c>
      <c r="L5613" t="s">
        <v>1095</v>
      </c>
      <c r="M5613" s="2">
        <v>0.4</v>
      </c>
      <c r="N5613" s="3">
        <v>485</v>
      </c>
      <c r="O5613" s="3">
        <v>56</v>
      </c>
      <c r="P5613">
        <v>6</v>
      </c>
      <c r="Q5613" t="s">
        <v>7880</v>
      </c>
    </row>
    <row r="5614" spans="1:17" x14ac:dyDescent="0.25">
      <c r="A5614" t="s">
        <v>6383</v>
      </c>
      <c r="B5614" s="1">
        <v>41673</v>
      </c>
      <c r="C5614" t="s">
        <v>538</v>
      </c>
      <c r="D5614" t="s">
        <v>189</v>
      </c>
      <c r="E5614" t="s">
        <v>835</v>
      </c>
      <c r="F5614" t="s">
        <v>835</v>
      </c>
      <c r="G5614" t="s">
        <v>41</v>
      </c>
      <c r="H5614" t="s">
        <v>47</v>
      </c>
      <c r="I5614" t="s">
        <v>22</v>
      </c>
      <c r="J5614" t="s">
        <v>24</v>
      </c>
      <c r="K5614" t="s">
        <v>43</v>
      </c>
      <c r="L5614" t="s">
        <v>810</v>
      </c>
      <c r="M5614" s="2">
        <v>0</v>
      </c>
      <c r="N5614" s="3">
        <v>50</v>
      </c>
      <c r="O5614" s="3">
        <v>16</v>
      </c>
      <c r="P5614">
        <v>2</v>
      </c>
      <c r="Q5614" t="s">
        <v>7880</v>
      </c>
    </row>
    <row r="5615" spans="1:17" x14ac:dyDescent="0.25">
      <c r="A5615" t="s">
        <v>6383</v>
      </c>
      <c r="B5615" s="1">
        <v>41673</v>
      </c>
      <c r="C5615" t="s">
        <v>538</v>
      </c>
      <c r="D5615" t="s">
        <v>189</v>
      </c>
      <c r="E5615" t="s">
        <v>835</v>
      </c>
      <c r="F5615" t="s">
        <v>835</v>
      </c>
      <c r="G5615" t="s">
        <v>41</v>
      </c>
      <c r="H5615" t="s">
        <v>47</v>
      </c>
      <c r="I5615" t="s">
        <v>22</v>
      </c>
      <c r="J5615" t="s">
        <v>24</v>
      </c>
      <c r="K5615" t="s">
        <v>169</v>
      </c>
      <c r="L5615" t="s">
        <v>2060</v>
      </c>
      <c r="M5615" s="2">
        <v>0</v>
      </c>
      <c r="N5615" s="3">
        <v>22</v>
      </c>
      <c r="O5615" s="3">
        <v>11</v>
      </c>
      <c r="P5615">
        <v>3</v>
      </c>
      <c r="Q5615" t="s">
        <v>7881</v>
      </c>
    </row>
    <row r="5616" spans="1:17" x14ac:dyDescent="0.25">
      <c r="A5616" t="s">
        <v>6384</v>
      </c>
      <c r="B5616" s="1">
        <v>41673</v>
      </c>
      <c r="C5616" t="s">
        <v>1152</v>
      </c>
      <c r="D5616" t="s">
        <v>86</v>
      </c>
      <c r="E5616" t="s">
        <v>263</v>
      </c>
      <c r="F5616" t="s">
        <v>3542</v>
      </c>
      <c r="G5616" t="s">
        <v>76</v>
      </c>
      <c r="H5616" t="s">
        <v>21</v>
      </c>
      <c r="I5616" t="s">
        <v>32</v>
      </c>
      <c r="J5616" t="s">
        <v>24</v>
      </c>
      <c r="K5616" t="s">
        <v>141</v>
      </c>
      <c r="L5616" t="s">
        <v>681</v>
      </c>
      <c r="M5616" s="2">
        <v>0</v>
      </c>
      <c r="N5616" s="3">
        <v>250</v>
      </c>
      <c r="O5616" s="3">
        <v>100</v>
      </c>
      <c r="P5616">
        <v>3</v>
      </c>
      <c r="Q5616" t="s">
        <v>7881</v>
      </c>
    </row>
    <row r="5617" spans="1:17" x14ac:dyDescent="0.25">
      <c r="A5617" t="s">
        <v>6384</v>
      </c>
      <c r="B5617" s="1">
        <v>41673</v>
      </c>
      <c r="C5617" t="s">
        <v>1152</v>
      </c>
      <c r="D5617" t="s">
        <v>86</v>
      </c>
      <c r="E5617" t="s">
        <v>263</v>
      </c>
      <c r="F5617" t="s">
        <v>3542</v>
      </c>
      <c r="G5617" t="s">
        <v>76</v>
      </c>
      <c r="H5617" t="s">
        <v>21</v>
      </c>
      <c r="I5617" t="s">
        <v>32</v>
      </c>
      <c r="J5617" t="s">
        <v>24</v>
      </c>
      <c r="K5617" t="s">
        <v>43</v>
      </c>
      <c r="L5617" t="s">
        <v>3077</v>
      </c>
      <c r="M5617" s="2">
        <v>0</v>
      </c>
      <c r="N5617" s="3">
        <v>89</v>
      </c>
      <c r="O5617" s="3">
        <v>29</v>
      </c>
      <c r="P5617">
        <v>2</v>
      </c>
      <c r="Q5617" t="s">
        <v>7880</v>
      </c>
    </row>
    <row r="5618" spans="1:17" x14ac:dyDescent="0.25">
      <c r="A5618" t="s">
        <v>6384</v>
      </c>
      <c r="B5618" s="1">
        <v>41673</v>
      </c>
      <c r="C5618" t="s">
        <v>1152</v>
      </c>
      <c r="D5618" t="s">
        <v>86</v>
      </c>
      <c r="E5618" t="s">
        <v>263</v>
      </c>
      <c r="F5618" t="s">
        <v>3542</v>
      </c>
      <c r="G5618" t="s">
        <v>76</v>
      </c>
      <c r="H5618" t="s">
        <v>21</v>
      </c>
      <c r="I5618" t="s">
        <v>32</v>
      </c>
      <c r="J5618" t="s">
        <v>24</v>
      </c>
      <c r="K5618" t="s">
        <v>169</v>
      </c>
      <c r="L5618" t="s">
        <v>3668</v>
      </c>
      <c r="M5618" s="2">
        <v>0</v>
      </c>
      <c r="N5618" s="3">
        <v>30</v>
      </c>
      <c r="O5618" s="3">
        <v>5</v>
      </c>
      <c r="P5618">
        <v>2</v>
      </c>
      <c r="Q5618" t="s">
        <v>7881</v>
      </c>
    </row>
    <row r="5619" spans="1:17" x14ac:dyDescent="0.25">
      <c r="A5619" t="s">
        <v>6384</v>
      </c>
      <c r="B5619" s="1">
        <v>41673</v>
      </c>
      <c r="C5619" t="s">
        <v>1152</v>
      </c>
      <c r="D5619" t="s">
        <v>86</v>
      </c>
      <c r="E5619" t="s">
        <v>263</v>
      </c>
      <c r="F5619" t="s">
        <v>3542</v>
      </c>
      <c r="G5619" t="s">
        <v>76</v>
      </c>
      <c r="H5619" t="s">
        <v>21</v>
      </c>
      <c r="I5619" t="s">
        <v>32</v>
      </c>
      <c r="J5619" t="s">
        <v>107</v>
      </c>
      <c r="K5619" t="s">
        <v>136</v>
      </c>
      <c r="L5619" t="s">
        <v>3716</v>
      </c>
      <c r="M5619" s="2">
        <v>0.1</v>
      </c>
      <c r="N5619" s="3">
        <v>248</v>
      </c>
      <c r="O5619" s="3">
        <v>105</v>
      </c>
      <c r="P5619">
        <v>2</v>
      </c>
      <c r="Q5619" t="s">
        <v>7881</v>
      </c>
    </row>
    <row r="5620" spans="1:17" x14ac:dyDescent="0.25">
      <c r="A5620" t="s">
        <v>6385</v>
      </c>
      <c r="B5620" s="1">
        <v>41673</v>
      </c>
      <c r="C5620" t="s">
        <v>457</v>
      </c>
      <c r="D5620" t="s">
        <v>38</v>
      </c>
      <c r="E5620" t="s">
        <v>972</v>
      </c>
      <c r="F5620" t="s">
        <v>5706</v>
      </c>
      <c r="G5620" t="s">
        <v>41</v>
      </c>
      <c r="H5620" t="s">
        <v>31</v>
      </c>
      <c r="I5620" t="s">
        <v>32</v>
      </c>
      <c r="J5620" t="s">
        <v>24</v>
      </c>
      <c r="K5620" t="s">
        <v>141</v>
      </c>
      <c r="L5620" t="s">
        <v>5073</v>
      </c>
      <c r="M5620" s="2">
        <v>0.1</v>
      </c>
      <c r="N5620" s="3">
        <v>157</v>
      </c>
      <c r="O5620" s="3">
        <v>59</v>
      </c>
      <c r="P5620">
        <v>3</v>
      </c>
      <c r="Q5620" t="s">
        <v>7881</v>
      </c>
    </row>
    <row r="5621" spans="1:17" x14ac:dyDescent="0.25">
      <c r="A5621" t="s">
        <v>6385</v>
      </c>
      <c r="B5621" s="1">
        <v>41673</v>
      </c>
      <c r="C5621" t="s">
        <v>457</v>
      </c>
      <c r="D5621" t="s">
        <v>38</v>
      </c>
      <c r="E5621" t="s">
        <v>972</v>
      </c>
      <c r="F5621" t="s">
        <v>5706</v>
      </c>
      <c r="G5621" t="s">
        <v>41</v>
      </c>
      <c r="H5621" t="s">
        <v>31</v>
      </c>
      <c r="I5621" t="s">
        <v>32</v>
      </c>
      <c r="J5621" t="s">
        <v>107</v>
      </c>
      <c r="K5621" t="s">
        <v>147</v>
      </c>
      <c r="L5621" t="s">
        <v>1217</v>
      </c>
      <c r="M5621" s="2">
        <v>0.15</v>
      </c>
      <c r="N5621" s="3">
        <v>529</v>
      </c>
      <c r="O5621" s="3">
        <v>6</v>
      </c>
      <c r="P5621">
        <v>5</v>
      </c>
      <c r="Q5621" t="s">
        <v>7880</v>
      </c>
    </row>
    <row r="5622" spans="1:17" x14ac:dyDescent="0.25">
      <c r="A5622" t="s">
        <v>6385</v>
      </c>
      <c r="B5622" s="1">
        <v>41673</v>
      </c>
      <c r="C5622" t="s">
        <v>457</v>
      </c>
      <c r="D5622" t="s">
        <v>38</v>
      </c>
      <c r="E5622" t="s">
        <v>972</v>
      </c>
      <c r="F5622" t="s">
        <v>5706</v>
      </c>
      <c r="G5622" t="s">
        <v>41</v>
      </c>
      <c r="H5622" t="s">
        <v>31</v>
      </c>
      <c r="I5622" t="s">
        <v>32</v>
      </c>
      <c r="J5622" t="s">
        <v>107</v>
      </c>
      <c r="K5622" t="s">
        <v>136</v>
      </c>
      <c r="L5622" t="s">
        <v>6386</v>
      </c>
      <c r="M5622" s="2">
        <v>0.15</v>
      </c>
      <c r="N5622" s="3">
        <v>429</v>
      </c>
      <c r="O5622" s="3">
        <v>10</v>
      </c>
      <c r="P5622">
        <v>4</v>
      </c>
      <c r="Q5622" t="s">
        <v>7881</v>
      </c>
    </row>
    <row r="5623" spans="1:17" x14ac:dyDescent="0.25">
      <c r="A5623" t="s">
        <v>6387</v>
      </c>
      <c r="B5623" s="1">
        <v>41674</v>
      </c>
      <c r="C5623" t="s">
        <v>3787</v>
      </c>
      <c r="D5623" t="s">
        <v>119</v>
      </c>
      <c r="E5623" t="s">
        <v>331</v>
      </c>
      <c r="F5623" t="s">
        <v>1298</v>
      </c>
      <c r="G5623" t="s">
        <v>41</v>
      </c>
      <c r="H5623" t="s">
        <v>31</v>
      </c>
      <c r="I5623" t="s">
        <v>32</v>
      </c>
      <c r="J5623" t="s">
        <v>24</v>
      </c>
      <c r="K5623" t="s">
        <v>78</v>
      </c>
      <c r="L5623" t="s">
        <v>3010</v>
      </c>
      <c r="M5623" s="2">
        <v>0.5</v>
      </c>
      <c r="N5623" s="3">
        <v>6</v>
      </c>
      <c r="O5623" s="3">
        <v>-3</v>
      </c>
      <c r="P5623">
        <v>1</v>
      </c>
      <c r="Q5623" t="s">
        <v>7880</v>
      </c>
    </row>
    <row r="5624" spans="1:17" x14ac:dyDescent="0.25">
      <c r="A5624" t="s">
        <v>6388</v>
      </c>
      <c r="B5624" s="1">
        <v>41675</v>
      </c>
      <c r="C5624" t="s">
        <v>2074</v>
      </c>
      <c r="D5624" t="s">
        <v>18</v>
      </c>
      <c r="E5624" t="s">
        <v>6389</v>
      </c>
      <c r="F5624" t="s">
        <v>6390</v>
      </c>
      <c r="G5624" t="s">
        <v>20</v>
      </c>
      <c r="H5624" t="s">
        <v>21</v>
      </c>
      <c r="I5624" t="s">
        <v>32</v>
      </c>
      <c r="J5624" t="s">
        <v>24</v>
      </c>
      <c r="K5624" t="s">
        <v>50</v>
      </c>
      <c r="L5624" t="s">
        <v>986</v>
      </c>
      <c r="M5624" s="2">
        <v>0.5</v>
      </c>
      <c r="N5624" s="3">
        <v>283</v>
      </c>
      <c r="O5624" s="3">
        <v>-136</v>
      </c>
      <c r="P5624">
        <v>4</v>
      </c>
      <c r="Q5624" t="s">
        <v>7880</v>
      </c>
    </row>
    <row r="5625" spans="1:17" x14ac:dyDescent="0.25">
      <c r="A5625" t="s">
        <v>6391</v>
      </c>
      <c r="B5625" s="1">
        <v>41675</v>
      </c>
      <c r="C5625" t="s">
        <v>2163</v>
      </c>
      <c r="D5625" t="s">
        <v>73</v>
      </c>
      <c r="E5625" t="s">
        <v>422</v>
      </c>
      <c r="F5625" t="s">
        <v>423</v>
      </c>
      <c r="G5625" t="s">
        <v>76</v>
      </c>
      <c r="H5625" t="s">
        <v>31</v>
      </c>
      <c r="I5625" t="s">
        <v>32</v>
      </c>
      <c r="J5625" t="s">
        <v>34</v>
      </c>
      <c r="K5625" t="s">
        <v>35</v>
      </c>
      <c r="L5625" t="s">
        <v>33</v>
      </c>
      <c r="M5625" s="2">
        <v>0</v>
      </c>
      <c r="N5625" s="3">
        <v>244</v>
      </c>
      <c r="O5625" s="3">
        <v>83</v>
      </c>
      <c r="P5625">
        <v>2</v>
      </c>
      <c r="Q5625" t="s">
        <v>7880</v>
      </c>
    </row>
    <row r="5626" spans="1:17" x14ac:dyDescent="0.25">
      <c r="A5626" t="s">
        <v>6392</v>
      </c>
      <c r="B5626" s="1">
        <v>41676</v>
      </c>
      <c r="C5626" t="s">
        <v>6021</v>
      </c>
      <c r="D5626" t="s">
        <v>101</v>
      </c>
      <c r="E5626" t="s">
        <v>183</v>
      </c>
      <c r="F5626" t="s">
        <v>6061</v>
      </c>
      <c r="G5626" t="s">
        <v>41</v>
      </c>
      <c r="H5626" t="s">
        <v>31</v>
      </c>
      <c r="I5626" t="s">
        <v>95</v>
      </c>
      <c r="J5626" t="s">
        <v>24</v>
      </c>
      <c r="K5626" t="s">
        <v>78</v>
      </c>
      <c r="L5626" t="s">
        <v>1602</v>
      </c>
      <c r="M5626" s="2">
        <v>0</v>
      </c>
      <c r="N5626" s="3">
        <v>207</v>
      </c>
      <c r="O5626" s="3">
        <v>37</v>
      </c>
      <c r="P5626">
        <v>4</v>
      </c>
      <c r="Q5626" t="s">
        <v>7880</v>
      </c>
    </row>
    <row r="5627" spans="1:17" x14ac:dyDescent="0.25">
      <c r="A5627" t="s">
        <v>6393</v>
      </c>
      <c r="B5627" s="1">
        <v>41676</v>
      </c>
      <c r="C5627" t="s">
        <v>3830</v>
      </c>
      <c r="D5627" t="s">
        <v>38</v>
      </c>
      <c r="E5627" t="s">
        <v>820</v>
      </c>
      <c r="F5627" t="s">
        <v>821</v>
      </c>
      <c r="G5627" t="s">
        <v>41</v>
      </c>
      <c r="H5627" t="s">
        <v>21</v>
      </c>
      <c r="I5627" t="s">
        <v>54</v>
      </c>
      <c r="J5627" t="s">
        <v>34</v>
      </c>
      <c r="K5627" t="s">
        <v>97</v>
      </c>
      <c r="L5627" t="s">
        <v>800</v>
      </c>
      <c r="M5627" s="2">
        <v>0.1</v>
      </c>
      <c r="N5627" s="3">
        <v>346</v>
      </c>
      <c r="O5627" s="3">
        <v>108</v>
      </c>
      <c r="P5627">
        <v>3</v>
      </c>
      <c r="Q5627" t="s">
        <v>7881</v>
      </c>
    </row>
    <row r="5628" spans="1:17" x14ac:dyDescent="0.25">
      <c r="A5628" t="s">
        <v>6393</v>
      </c>
      <c r="B5628" s="1">
        <v>41676</v>
      </c>
      <c r="C5628" t="s">
        <v>3830</v>
      </c>
      <c r="D5628" t="s">
        <v>38</v>
      </c>
      <c r="E5628" t="s">
        <v>820</v>
      </c>
      <c r="F5628" t="s">
        <v>821</v>
      </c>
      <c r="G5628" t="s">
        <v>41</v>
      </c>
      <c r="H5628" t="s">
        <v>21</v>
      </c>
      <c r="I5628" t="s">
        <v>54</v>
      </c>
      <c r="J5628" t="s">
        <v>24</v>
      </c>
      <c r="K5628" t="s">
        <v>78</v>
      </c>
      <c r="L5628" t="s">
        <v>1568</v>
      </c>
      <c r="M5628" s="2">
        <v>0</v>
      </c>
      <c r="N5628" s="3">
        <v>17</v>
      </c>
      <c r="O5628" s="3">
        <v>7</v>
      </c>
      <c r="P5628">
        <v>3</v>
      </c>
      <c r="Q5628" t="s">
        <v>7881</v>
      </c>
    </row>
    <row r="5629" spans="1:17" x14ac:dyDescent="0.25">
      <c r="A5629" t="s">
        <v>6394</v>
      </c>
      <c r="B5629" s="1">
        <v>41676</v>
      </c>
      <c r="C5629" t="s">
        <v>2764</v>
      </c>
      <c r="D5629" t="s">
        <v>189</v>
      </c>
      <c r="E5629" t="s">
        <v>5493</v>
      </c>
      <c r="F5629" t="s">
        <v>6395</v>
      </c>
      <c r="G5629" t="s">
        <v>41</v>
      </c>
      <c r="H5629" t="s">
        <v>31</v>
      </c>
      <c r="I5629" t="s">
        <v>22</v>
      </c>
      <c r="J5629" t="s">
        <v>24</v>
      </c>
      <c r="K5629" t="s">
        <v>43</v>
      </c>
      <c r="L5629" t="s">
        <v>253</v>
      </c>
      <c r="M5629" s="2">
        <v>0</v>
      </c>
      <c r="N5629" s="3">
        <v>104</v>
      </c>
      <c r="O5629" s="3">
        <v>27</v>
      </c>
      <c r="P5629">
        <v>4</v>
      </c>
      <c r="Q5629" t="s">
        <v>7881</v>
      </c>
    </row>
    <row r="5630" spans="1:17" x14ac:dyDescent="0.25">
      <c r="A5630" t="s">
        <v>6396</v>
      </c>
      <c r="B5630" s="1">
        <v>41676</v>
      </c>
      <c r="C5630" t="s">
        <v>3090</v>
      </c>
      <c r="D5630" t="s">
        <v>101</v>
      </c>
      <c r="E5630" t="s">
        <v>471</v>
      </c>
      <c r="F5630" t="s">
        <v>1457</v>
      </c>
      <c r="G5630" t="s">
        <v>41</v>
      </c>
      <c r="H5630" t="s">
        <v>21</v>
      </c>
      <c r="I5630" t="s">
        <v>32</v>
      </c>
      <c r="J5630" t="s">
        <v>24</v>
      </c>
      <c r="K5630" t="s">
        <v>78</v>
      </c>
      <c r="L5630" t="s">
        <v>320</v>
      </c>
      <c r="M5630" s="2">
        <v>0</v>
      </c>
      <c r="N5630" s="3">
        <v>113</v>
      </c>
      <c r="O5630" s="3">
        <v>24</v>
      </c>
      <c r="P5630">
        <v>4</v>
      </c>
      <c r="Q5630" t="s">
        <v>7880</v>
      </c>
    </row>
    <row r="5631" spans="1:17" x14ac:dyDescent="0.25">
      <c r="A5631" t="s">
        <v>6397</v>
      </c>
      <c r="B5631" s="1">
        <v>41677</v>
      </c>
      <c r="C5631" t="s">
        <v>426</v>
      </c>
      <c r="D5631" t="s">
        <v>119</v>
      </c>
      <c r="E5631" t="s">
        <v>730</v>
      </c>
      <c r="F5631" t="s">
        <v>731</v>
      </c>
      <c r="G5631" t="s">
        <v>41</v>
      </c>
      <c r="H5631" t="s">
        <v>47</v>
      </c>
      <c r="I5631" t="s">
        <v>54</v>
      </c>
      <c r="J5631" t="s">
        <v>107</v>
      </c>
      <c r="K5631" t="s">
        <v>108</v>
      </c>
      <c r="L5631" t="s">
        <v>442</v>
      </c>
      <c r="M5631" s="2">
        <v>0.5</v>
      </c>
      <c r="N5631" s="3">
        <v>47</v>
      </c>
      <c r="O5631" s="3">
        <v>-21</v>
      </c>
      <c r="P5631">
        <v>2</v>
      </c>
      <c r="Q5631" t="s">
        <v>7880</v>
      </c>
    </row>
    <row r="5632" spans="1:17" x14ac:dyDescent="0.25">
      <c r="A5632" t="s">
        <v>6398</v>
      </c>
      <c r="B5632" s="1">
        <v>41677</v>
      </c>
      <c r="C5632" t="s">
        <v>3922</v>
      </c>
      <c r="D5632" t="s">
        <v>28</v>
      </c>
      <c r="E5632" t="s">
        <v>29</v>
      </c>
      <c r="F5632" t="s">
        <v>1868</v>
      </c>
      <c r="G5632" t="s">
        <v>20</v>
      </c>
      <c r="H5632" t="s">
        <v>21</v>
      </c>
      <c r="I5632" t="s">
        <v>54</v>
      </c>
      <c r="J5632" t="s">
        <v>34</v>
      </c>
      <c r="K5632" t="s">
        <v>97</v>
      </c>
      <c r="L5632" t="s">
        <v>6399</v>
      </c>
      <c r="M5632" s="2">
        <v>0</v>
      </c>
      <c r="N5632" s="3">
        <v>429</v>
      </c>
      <c r="O5632" s="3">
        <v>17</v>
      </c>
      <c r="P5632">
        <v>3</v>
      </c>
      <c r="Q5632" t="s">
        <v>7880</v>
      </c>
    </row>
    <row r="5633" spans="1:17" x14ac:dyDescent="0.25">
      <c r="A5633" t="s">
        <v>6398</v>
      </c>
      <c r="B5633" s="1">
        <v>41677</v>
      </c>
      <c r="C5633" t="s">
        <v>3922</v>
      </c>
      <c r="D5633" t="s">
        <v>28</v>
      </c>
      <c r="E5633" t="s">
        <v>29</v>
      </c>
      <c r="F5633" t="s">
        <v>1868</v>
      </c>
      <c r="G5633" t="s">
        <v>20</v>
      </c>
      <c r="H5633" t="s">
        <v>21</v>
      </c>
      <c r="I5633" t="s">
        <v>54</v>
      </c>
      <c r="J5633" t="s">
        <v>24</v>
      </c>
      <c r="K5633" t="s">
        <v>78</v>
      </c>
      <c r="L5633" t="s">
        <v>409</v>
      </c>
      <c r="M5633" s="2">
        <v>0</v>
      </c>
      <c r="N5633" s="3">
        <v>82</v>
      </c>
      <c r="O5633" s="3">
        <v>24</v>
      </c>
      <c r="P5633">
        <v>6</v>
      </c>
      <c r="Q5633" t="s">
        <v>7881</v>
      </c>
    </row>
    <row r="5634" spans="1:17" x14ac:dyDescent="0.25">
      <c r="A5634" t="s">
        <v>6398</v>
      </c>
      <c r="B5634" s="1">
        <v>41677</v>
      </c>
      <c r="C5634" t="s">
        <v>3922</v>
      </c>
      <c r="D5634" t="s">
        <v>28</v>
      </c>
      <c r="E5634" t="s">
        <v>29</v>
      </c>
      <c r="F5634" t="s">
        <v>1868</v>
      </c>
      <c r="G5634" t="s">
        <v>20</v>
      </c>
      <c r="H5634" t="s">
        <v>21</v>
      </c>
      <c r="I5634" t="s">
        <v>54</v>
      </c>
      <c r="J5634" t="s">
        <v>24</v>
      </c>
      <c r="K5634" t="s">
        <v>78</v>
      </c>
      <c r="L5634" t="s">
        <v>410</v>
      </c>
      <c r="M5634" s="2">
        <v>0</v>
      </c>
      <c r="N5634" s="3">
        <v>23</v>
      </c>
      <c r="O5634" s="3">
        <v>8</v>
      </c>
      <c r="P5634">
        <v>2</v>
      </c>
      <c r="Q5634" t="s">
        <v>7881</v>
      </c>
    </row>
    <row r="5635" spans="1:17" x14ac:dyDescent="0.25">
      <c r="A5635" t="s">
        <v>6400</v>
      </c>
      <c r="B5635" s="1">
        <v>41677</v>
      </c>
      <c r="C5635" t="s">
        <v>3536</v>
      </c>
      <c r="D5635" t="s">
        <v>28</v>
      </c>
      <c r="E5635" t="s">
        <v>29</v>
      </c>
      <c r="F5635" t="s">
        <v>1112</v>
      </c>
      <c r="G5635" t="s">
        <v>20</v>
      </c>
      <c r="H5635" t="s">
        <v>31</v>
      </c>
      <c r="I5635" t="s">
        <v>32</v>
      </c>
      <c r="J5635" t="s">
        <v>24</v>
      </c>
      <c r="K5635" t="s">
        <v>63</v>
      </c>
      <c r="L5635" t="s">
        <v>473</v>
      </c>
      <c r="M5635" s="2">
        <v>0</v>
      </c>
      <c r="N5635" s="3">
        <v>67</v>
      </c>
      <c r="O5635" s="3">
        <v>9</v>
      </c>
      <c r="P5635">
        <v>4</v>
      </c>
      <c r="Q5635" t="s">
        <v>7881</v>
      </c>
    </row>
    <row r="5636" spans="1:17" x14ac:dyDescent="0.25">
      <c r="A5636" t="s">
        <v>6401</v>
      </c>
      <c r="B5636" s="1">
        <v>41677</v>
      </c>
      <c r="C5636" t="s">
        <v>2289</v>
      </c>
      <c r="D5636" t="s">
        <v>28</v>
      </c>
      <c r="E5636" t="s">
        <v>29</v>
      </c>
      <c r="F5636" t="s">
        <v>2505</v>
      </c>
      <c r="G5636" t="s">
        <v>20</v>
      </c>
      <c r="H5636" t="s">
        <v>47</v>
      </c>
      <c r="I5636" t="s">
        <v>22</v>
      </c>
      <c r="J5636" t="s">
        <v>24</v>
      </c>
      <c r="K5636" t="s">
        <v>50</v>
      </c>
      <c r="L5636" t="s">
        <v>322</v>
      </c>
      <c r="M5636" s="2">
        <v>0</v>
      </c>
      <c r="N5636" s="3">
        <v>33</v>
      </c>
      <c r="O5636" s="3">
        <v>2</v>
      </c>
      <c r="P5636">
        <v>2</v>
      </c>
      <c r="Q5636" t="s">
        <v>7881</v>
      </c>
    </row>
    <row r="5637" spans="1:17" x14ac:dyDescent="0.25">
      <c r="A5637" t="s">
        <v>6402</v>
      </c>
      <c r="B5637" s="1">
        <v>41677</v>
      </c>
      <c r="C5637" t="s">
        <v>567</v>
      </c>
      <c r="D5637" t="s">
        <v>28</v>
      </c>
      <c r="E5637" t="s">
        <v>29</v>
      </c>
      <c r="F5637" t="s">
        <v>1962</v>
      </c>
      <c r="G5637" t="s">
        <v>20</v>
      </c>
      <c r="H5637" t="s">
        <v>47</v>
      </c>
      <c r="I5637" t="s">
        <v>32</v>
      </c>
      <c r="J5637" t="s">
        <v>24</v>
      </c>
      <c r="K5637" t="s">
        <v>91</v>
      </c>
      <c r="L5637" t="s">
        <v>2017</v>
      </c>
      <c r="M5637" s="2">
        <v>0</v>
      </c>
      <c r="N5637" s="3">
        <v>35</v>
      </c>
      <c r="O5637" s="3">
        <v>16</v>
      </c>
      <c r="P5637">
        <v>3</v>
      </c>
      <c r="Q5637" t="s">
        <v>7880</v>
      </c>
    </row>
    <row r="5638" spans="1:17" x14ac:dyDescent="0.25">
      <c r="A5638" t="s">
        <v>6402</v>
      </c>
      <c r="B5638" s="1">
        <v>41677</v>
      </c>
      <c r="C5638" t="s">
        <v>567</v>
      </c>
      <c r="D5638" t="s">
        <v>28</v>
      </c>
      <c r="E5638" t="s">
        <v>29</v>
      </c>
      <c r="F5638" t="s">
        <v>1962</v>
      </c>
      <c r="G5638" t="s">
        <v>20</v>
      </c>
      <c r="H5638" t="s">
        <v>47</v>
      </c>
      <c r="I5638" t="s">
        <v>32</v>
      </c>
      <c r="J5638" t="s">
        <v>24</v>
      </c>
      <c r="K5638" t="s">
        <v>50</v>
      </c>
      <c r="L5638" t="s">
        <v>175</v>
      </c>
      <c r="M5638" s="2">
        <v>0</v>
      </c>
      <c r="N5638" s="3">
        <v>79</v>
      </c>
      <c r="O5638" s="3">
        <v>40</v>
      </c>
      <c r="P5638">
        <v>3</v>
      </c>
      <c r="Q5638" t="s">
        <v>7880</v>
      </c>
    </row>
    <row r="5639" spans="1:17" x14ac:dyDescent="0.25">
      <c r="A5639" t="s">
        <v>6402</v>
      </c>
      <c r="B5639" s="1">
        <v>41677</v>
      </c>
      <c r="C5639" t="s">
        <v>567</v>
      </c>
      <c r="D5639" t="s">
        <v>28</v>
      </c>
      <c r="E5639" t="s">
        <v>29</v>
      </c>
      <c r="F5639" t="s">
        <v>1962</v>
      </c>
      <c r="G5639" t="s">
        <v>20</v>
      </c>
      <c r="H5639" t="s">
        <v>47</v>
      </c>
      <c r="I5639" t="s">
        <v>32</v>
      </c>
      <c r="J5639" t="s">
        <v>24</v>
      </c>
      <c r="K5639" t="s">
        <v>50</v>
      </c>
      <c r="L5639" t="s">
        <v>1619</v>
      </c>
      <c r="M5639" s="2">
        <v>0</v>
      </c>
      <c r="N5639" s="3">
        <v>51</v>
      </c>
      <c r="O5639" s="3">
        <v>13</v>
      </c>
      <c r="P5639">
        <v>2</v>
      </c>
      <c r="Q5639" t="s">
        <v>7880</v>
      </c>
    </row>
    <row r="5640" spans="1:17" x14ac:dyDescent="0.25">
      <c r="A5640" t="s">
        <v>6402</v>
      </c>
      <c r="B5640" s="1">
        <v>41677</v>
      </c>
      <c r="C5640" t="s">
        <v>567</v>
      </c>
      <c r="D5640" t="s">
        <v>28</v>
      </c>
      <c r="E5640" t="s">
        <v>29</v>
      </c>
      <c r="F5640" t="s">
        <v>1962</v>
      </c>
      <c r="G5640" t="s">
        <v>20</v>
      </c>
      <c r="H5640" t="s">
        <v>47</v>
      </c>
      <c r="I5640" t="s">
        <v>32</v>
      </c>
      <c r="J5640" t="s">
        <v>24</v>
      </c>
      <c r="K5640" t="s">
        <v>50</v>
      </c>
      <c r="L5640" t="s">
        <v>2548</v>
      </c>
      <c r="M5640" s="2">
        <v>0</v>
      </c>
      <c r="N5640" s="3">
        <v>122</v>
      </c>
      <c r="O5640" s="3">
        <v>38</v>
      </c>
      <c r="P5640">
        <v>2</v>
      </c>
      <c r="Q5640" t="s">
        <v>7881</v>
      </c>
    </row>
    <row r="5641" spans="1:17" x14ac:dyDescent="0.25">
      <c r="A5641" t="s">
        <v>6403</v>
      </c>
      <c r="B5641" s="1">
        <v>41677</v>
      </c>
      <c r="C5641" t="s">
        <v>2859</v>
      </c>
      <c r="D5641" t="s">
        <v>86</v>
      </c>
      <c r="E5641" t="s">
        <v>156</v>
      </c>
      <c r="F5641" t="s">
        <v>1576</v>
      </c>
      <c r="G5641" t="s">
        <v>76</v>
      </c>
      <c r="H5641" t="s">
        <v>31</v>
      </c>
      <c r="I5641" t="s">
        <v>32</v>
      </c>
      <c r="J5641" t="s">
        <v>24</v>
      </c>
      <c r="K5641" t="s">
        <v>43</v>
      </c>
      <c r="L5641" t="s">
        <v>130</v>
      </c>
      <c r="M5641" s="2">
        <v>0</v>
      </c>
      <c r="N5641" s="3">
        <v>87</v>
      </c>
      <c r="O5641" s="3">
        <v>24</v>
      </c>
      <c r="P5641">
        <v>7</v>
      </c>
      <c r="Q5641" t="s">
        <v>7880</v>
      </c>
    </row>
    <row r="5642" spans="1:17" x14ac:dyDescent="0.25">
      <c r="A5642" t="s">
        <v>6403</v>
      </c>
      <c r="B5642" s="1">
        <v>41677</v>
      </c>
      <c r="C5642" t="s">
        <v>2859</v>
      </c>
      <c r="D5642" t="s">
        <v>86</v>
      </c>
      <c r="E5642" t="s">
        <v>156</v>
      </c>
      <c r="F5642" t="s">
        <v>1576</v>
      </c>
      <c r="G5642" t="s">
        <v>76</v>
      </c>
      <c r="H5642" t="s">
        <v>31</v>
      </c>
      <c r="I5642" t="s">
        <v>32</v>
      </c>
      <c r="J5642" t="s">
        <v>24</v>
      </c>
      <c r="K5642" t="s">
        <v>63</v>
      </c>
      <c r="L5642" t="s">
        <v>884</v>
      </c>
      <c r="M5642" s="2">
        <v>0</v>
      </c>
      <c r="N5642" s="3">
        <v>14</v>
      </c>
      <c r="O5642" s="3">
        <v>1</v>
      </c>
      <c r="P5642">
        <v>1</v>
      </c>
      <c r="Q5642" t="s">
        <v>7880</v>
      </c>
    </row>
    <row r="5643" spans="1:17" x14ac:dyDescent="0.25">
      <c r="A5643" t="s">
        <v>6402</v>
      </c>
      <c r="B5643" s="1">
        <v>41677</v>
      </c>
      <c r="C5643" t="s">
        <v>567</v>
      </c>
      <c r="D5643" t="s">
        <v>28</v>
      </c>
      <c r="E5643" t="s">
        <v>29</v>
      </c>
      <c r="F5643" t="s">
        <v>1962</v>
      </c>
      <c r="G5643" t="s">
        <v>20</v>
      </c>
      <c r="H5643" t="s">
        <v>47</v>
      </c>
      <c r="I5643" t="s">
        <v>32</v>
      </c>
      <c r="J5643" t="s">
        <v>107</v>
      </c>
      <c r="K5643" t="s">
        <v>186</v>
      </c>
      <c r="L5643" t="s">
        <v>3660</v>
      </c>
      <c r="M5643" s="2">
        <v>0</v>
      </c>
      <c r="N5643" s="3">
        <v>307</v>
      </c>
      <c r="O5643" s="3">
        <v>74</v>
      </c>
      <c r="P5643">
        <v>3</v>
      </c>
      <c r="Q5643" t="s">
        <v>7880</v>
      </c>
    </row>
    <row r="5644" spans="1:17" x14ac:dyDescent="0.25">
      <c r="A5644" t="s">
        <v>6402</v>
      </c>
      <c r="B5644" s="1">
        <v>41677</v>
      </c>
      <c r="C5644" t="s">
        <v>567</v>
      </c>
      <c r="D5644" t="s">
        <v>28</v>
      </c>
      <c r="E5644" t="s">
        <v>29</v>
      </c>
      <c r="F5644" t="s">
        <v>1962</v>
      </c>
      <c r="G5644" t="s">
        <v>20</v>
      </c>
      <c r="H5644" t="s">
        <v>47</v>
      </c>
      <c r="I5644" t="s">
        <v>32</v>
      </c>
      <c r="J5644" t="s">
        <v>107</v>
      </c>
      <c r="K5644" t="s">
        <v>186</v>
      </c>
      <c r="L5644" t="s">
        <v>3939</v>
      </c>
      <c r="M5644" s="2">
        <v>0</v>
      </c>
      <c r="N5644" s="3">
        <v>389</v>
      </c>
      <c r="O5644" s="3">
        <v>0</v>
      </c>
      <c r="P5644">
        <v>7</v>
      </c>
      <c r="Q5644" t="s">
        <v>7880</v>
      </c>
    </row>
    <row r="5645" spans="1:17" x14ac:dyDescent="0.25">
      <c r="A5645" t="s">
        <v>6402</v>
      </c>
      <c r="B5645" s="1">
        <v>41677</v>
      </c>
      <c r="C5645" t="s">
        <v>567</v>
      </c>
      <c r="D5645" t="s">
        <v>28</v>
      </c>
      <c r="E5645" t="s">
        <v>29</v>
      </c>
      <c r="F5645" t="s">
        <v>1962</v>
      </c>
      <c r="G5645" t="s">
        <v>20</v>
      </c>
      <c r="H5645" t="s">
        <v>47</v>
      </c>
      <c r="I5645" t="s">
        <v>32</v>
      </c>
      <c r="J5645" t="s">
        <v>107</v>
      </c>
      <c r="K5645" t="s">
        <v>136</v>
      </c>
      <c r="L5645" t="s">
        <v>658</v>
      </c>
      <c r="M5645" s="2">
        <v>0</v>
      </c>
      <c r="N5645" s="3">
        <v>414</v>
      </c>
      <c r="O5645" s="3">
        <v>21</v>
      </c>
      <c r="P5645">
        <v>3</v>
      </c>
      <c r="Q5645" t="s">
        <v>7881</v>
      </c>
    </row>
    <row r="5646" spans="1:17" x14ac:dyDescent="0.25">
      <c r="A5646" t="s">
        <v>6403</v>
      </c>
      <c r="B5646" s="1">
        <v>41677</v>
      </c>
      <c r="C5646" t="s">
        <v>2859</v>
      </c>
      <c r="D5646" t="s">
        <v>86</v>
      </c>
      <c r="E5646" t="s">
        <v>156</v>
      </c>
      <c r="F5646" t="s">
        <v>1576</v>
      </c>
      <c r="G5646" t="s">
        <v>76</v>
      </c>
      <c r="H5646" t="s">
        <v>31</v>
      </c>
      <c r="I5646" t="s">
        <v>32</v>
      </c>
      <c r="J5646" t="s">
        <v>107</v>
      </c>
      <c r="K5646" t="s">
        <v>108</v>
      </c>
      <c r="L5646" t="s">
        <v>6404</v>
      </c>
      <c r="M5646" s="2">
        <v>0.1</v>
      </c>
      <c r="N5646" s="3">
        <v>312</v>
      </c>
      <c r="O5646" s="3">
        <v>114</v>
      </c>
      <c r="P5646">
        <v>3</v>
      </c>
      <c r="Q5646" t="s">
        <v>7881</v>
      </c>
    </row>
    <row r="5647" spans="1:17" x14ac:dyDescent="0.25">
      <c r="A5647" t="s">
        <v>6405</v>
      </c>
      <c r="B5647" s="1">
        <v>41677</v>
      </c>
      <c r="C5647" t="s">
        <v>561</v>
      </c>
      <c r="D5647" t="s">
        <v>28</v>
      </c>
      <c r="E5647" t="s">
        <v>29</v>
      </c>
      <c r="F5647" t="s">
        <v>6239</v>
      </c>
      <c r="G5647" t="s">
        <v>20</v>
      </c>
      <c r="H5647" t="s">
        <v>31</v>
      </c>
      <c r="I5647" t="s">
        <v>22</v>
      </c>
      <c r="J5647" t="s">
        <v>24</v>
      </c>
      <c r="K5647" t="s">
        <v>50</v>
      </c>
      <c r="L5647" t="s">
        <v>2904</v>
      </c>
      <c r="M5647" s="2">
        <v>0</v>
      </c>
      <c r="N5647" s="3">
        <v>175</v>
      </c>
      <c r="O5647" s="3">
        <v>77</v>
      </c>
      <c r="P5647">
        <v>3</v>
      </c>
      <c r="Q5647" t="s">
        <v>7880</v>
      </c>
    </row>
    <row r="5648" spans="1:17" x14ac:dyDescent="0.25">
      <c r="A5648" t="s">
        <v>6406</v>
      </c>
      <c r="B5648" s="1">
        <v>41677</v>
      </c>
      <c r="C5648" t="s">
        <v>2265</v>
      </c>
      <c r="D5648" t="s">
        <v>18</v>
      </c>
      <c r="E5648" t="s">
        <v>19</v>
      </c>
      <c r="F5648" t="s">
        <v>19</v>
      </c>
      <c r="G5648" t="s">
        <v>20</v>
      </c>
      <c r="H5648" t="s">
        <v>21</v>
      </c>
      <c r="I5648" t="s">
        <v>32</v>
      </c>
      <c r="J5648" t="s">
        <v>34</v>
      </c>
      <c r="K5648" t="s">
        <v>35</v>
      </c>
      <c r="L5648" t="s">
        <v>2147</v>
      </c>
      <c r="M5648" s="2">
        <v>0.5</v>
      </c>
      <c r="N5648" s="3">
        <v>2830</v>
      </c>
      <c r="O5648" s="3">
        <v>-1981</v>
      </c>
      <c r="P5648">
        <v>13</v>
      </c>
      <c r="Q5648" t="s">
        <v>7880</v>
      </c>
    </row>
    <row r="5649" spans="1:17" x14ac:dyDescent="0.25">
      <c r="A5649" t="s">
        <v>6406</v>
      </c>
      <c r="B5649" s="1">
        <v>41677</v>
      </c>
      <c r="C5649" t="s">
        <v>2265</v>
      </c>
      <c r="D5649" t="s">
        <v>18</v>
      </c>
      <c r="E5649" t="s">
        <v>19</v>
      </c>
      <c r="F5649" t="s">
        <v>19</v>
      </c>
      <c r="G5649" t="s">
        <v>20</v>
      </c>
      <c r="H5649" t="s">
        <v>21</v>
      </c>
      <c r="I5649" t="s">
        <v>32</v>
      </c>
      <c r="J5649" t="s">
        <v>24</v>
      </c>
      <c r="K5649" t="s">
        <v>43</v>
      </c>
      <c r="L5649" t="s">
        <v>828</v>
      </c>
      <c r="M5649" s="2">
        <v>0.5</v>
      </c>
      <c r="N5649" s="3">
        <v>47</v>
      </c>
      <c r="O5649" s="3">
        <v>-3</v>
      </c>
      <c r="P5649">
        <v>2</v>
      </c>
      <c r="Q5649" t="s">
        <v>7880</v>
      </c>
    </row>
    <row r="5650" spans="1:17" x14ac:dyDescent="0.25">
      <c r="A5650" t="s">
        <v>6406</v>
      </c>
      <c r="B5650" s="1">
        <v>41677</v>
      </c>
      <c r="C5650" t="s">
        <v>2265</v>
      </c>
      <c r="D5650" t="s">
        <v>18</v>
      </c>
      <c r="E5650" t="s">
        <v>19</v>
      </c>
      <c r="F5650" t="s">
        <v>19</v>
      </c>
      <c r="G5650" t="s">
        <v>20</v>
      </c>
      <c r="H5650" t="s">
        <v>21</v>
      </c>
      <c r="I5650" t="s">
        <v>32</v>
      </c>
      <c r="J5650" t="s">
        <v>24</v>
      </c>
      <c r="K5650" t="s">
        <v>43</v>
      </c>
      <c r="L5650" t="s">
        <v>223</v>
      </c>
      <c r="M5650" s="2">
        <v>0.5</v>
      </c>
      <c r="N5650" s="3">
        <v>38</v>
      </c>
      <c r="O5650" s="3">
        <v>-13</v>
      </c>
      <c r="P5650">
        <v>3</v>
      </c>
      <c r="Q5650" t="s">
        <v>7880</v>
      </c>
    </row>
    <row r="5651" spans="1:17" x14ac:dyDescent="0.25">
      <c r="A5651" t="s">
        <v>6406</v>
      </c>
      <c r="B5651" s="1">
        <v>41677</v>
      </c>
      <c r="C5651" t="s">
        <v>2265</v>
      </c>
      <c r="D5651" t="s">
        <v>18</v>
      </c>
      <c r="E5651" t="s">
        <v>19</v>
      </c>
      <c r="F5651" t="s">
        <v>19</v>
      </c>
      <c r="G5651" t="s">
        <v>20</v>
      </c>
      <c r="H5651" t="s">
        <v>21</v>
      </c>
      <c r="I5651" t="s">
        <v>32</v>
      </c>
      <c r="J5651" t="s">
        <v>24</v>
      </c>
      <c r="K5651" t="s">
        <v>78</v>
      </c>
      <c r="L5651" t="s">
        <v>2419</v>
      </c>
      <c r="M5651" s="2">
        <v>0.5</v>
      </c>
      <c r="N5651" s="3">
        <v>61</v>
      </c>
      <c r="O5651" s="3">
        <v>-50</v>
      </c>
      <c r="P5651">
        <v>4</v>
      </c>
      <c r="Q5651" t="s">
        <v>7881</v>
      </c>
    </row>
    <row r="5652" spans="1:17" x14ac:dyDescent="0.25">
      <c r="A5652" t="s">
        <v>6406</v>
      </c>
      <c r="B5652" s="1">
        <v>41677</v>
      </c>
      <c r="C5652" t="s">
        <v>2265</v>
      </c>
      <c r="D5652" t="s">
        <v>18</v>
      </c>
      <c r="E5652" t="s">
        <v>19</v>
      </c>
      <c r="F5652" t="s">
        <v>19</v>
      </c>
      <c r="G5652" t="s">
        <v>20</v>
      </c>
      <c r="H5652" t="s">
        <v>21</v>
      </c>
      <c r="I5652" t="s">
        <v>32</v>
      </c>
      <c r="J5652" t="s">
        <v>24</v>
      </c>
      <c r="K5652" t="s">
        <v>50</v>
      </c>
      <c r="L5652" t="s">
        <v>507</v>
      </c>
      <c r="M5652" s="2">
        <v>0.5</v>
      </c>
      <c r="N5652" s="3">
        <v>205</v>
      </c>
      <c r="O5652" s="3">
        <v>-119</v>
      </c>
      <c r="P5652">
        <v>3</v>
      </c>
      <c r="Q5652" t="s">
        <v>7881</v>
      </c>
    </row>
    <row r="5653" spans="1:17" x14ac:dyDescent="0.25">
      <c r="A5653" t="s">
        <v>6406</v>
      </c>
      <c r="B5653" s="1">
        <v>41677</v>
      </c>
      <c r="C5653" t="s">
        <v>2265</v>
      </c>
      <c r="D5653" t="s">
        <v>18</v>
      </c>
      <c r="E5653" t="s">
        <v>19</v>
      </c>
      <c r="F5653" t="s">
        <v>19</v>
      </c>
      <c r="G5653" t="s">
        <v>20</v>
      </c>
      <c r="H5653" t="s">
        <v>21</v>
      </c>
      <c r="I5653" t="s">
        <v>32</v>
      </c>
      <c r="J5653" t="s">
        <v>24</v>
      </c>
      <c r="K5653" t="s">
        <v>50</v>
      </c>
      <c r="L5653" t="s">
        <v>3808</v>
      </c>
      <c r="M5653" s="2">
        <v>0.5</v>
      </c>
      <c r="N5653" s="3">
        <v>47</v>
      </c>
      <c r="O5653" s="3">
        <v>-27</v>
      </c>
      <c r="P5653">
        <v>4</v>
      </c>
      <c r="Q5653" t="s">
        <v>7881</v>
      </c>
    </row>
    <row r="5654" spans="1:17" x14ac:dyDescent="0.25">
      <c r="A5654" t="s">
        <v>6407</v>
      </c>
      <c r="B5654" s="1">
        <v>41678</v>
      </c>
      <c r="C5654" t="s">
        <v>5452</v>
      </c>
      <c r="D5654" t="s">
        <v>86</v>
      </c>
      <c r="E5654" t="s">
        <v>273</v>
      </c>
      <c r="F5654" t="s">
        <v>274</v>
      </c>
      <c r="G5654" t="s">
        <v>76</v>
      </c>
      <c r="H5654" t="s">
        <v>47</v>
      </c>
      <c r="I5654" t="s">
        <v>54</v>
      </c>
      <c r="J5654" t="s">
        <v>24</v>
      </c>
      <c r="K5654" t="s">
        <v>141</v>
      </c>
      <c r="L5654" t="s">
        <v>6408</v>
      </c>
      <c r="M5654" s="2">
        <v>0</v>
      </c>
      <c r="N5654" s="3">
        <v>282</v>
      </c>
      <c r="O5654" s="3">
        <v>14</v>
      </c>
      <c r="P5654">
        <v>4</v>
      </c>
      <c r="Q5654" t="s">
        <v>7881</v>
      </c>
    </row>
    <row r="5655" spans="1:17" x14ac:dyDescent="0.25">
      <c r="A5655" t="s">
        <v>6407</v>
      </c>
      <c r="B5655" s="1">
        <v>41678</v>
      </c>
      <c r="C5655" t="s">
        <v>5452</v>
      </c>
      <c r="D5655" t="s">
        <v>86</v>
      </c>
      <c r="E5655" t="s">
        <v>273</v>
      </c>
      <c r="F5655" t="s">
        <v>274</v>
      </c>
      <c r="G5655" t="s">
        <v>76</v>
      </c>
      <c r="H5655" t="s">
        <v>47</v>
      </c>
      <c r="I5655" t="s">
        <v>54</v>
      </c>
      <c r="J5655" t="s">
        <v>24</v>
      </c>
      <c r="K5655" t="s">
        <v>141</v>
      </c>
      <c r="L5655" t="s">
        <v>519</v>
      </c>
      <c r="M5655" s="2">
        <v>0</v>
      </c>
      <c r="N5655" s="3">
        <v>1137</v>
      </c>
      <c r="O5655" s="3">
        <v>568</v>
      </c>
      <c r="P5655">
        <v>2</v>
      </c>
      <c r="Q5655" t="s">
        <v>7881</v>
      </c>
    </row>
    <row r="5656" spans="1:17" x14ac:dyDescent="0.25">
      <c r="A5656" t="s">
        <v>6409</v>
      </c>
      <c r="B5656" s="1">
        <v>41678</v>
      </c>
      <c r="C5656" t="s">
        <v>5044</v>
      </c>
      <c r="D5656" t="s">
        <v>38</v>
      </c>
      <c r="E5656" t="s">
        <v>660</v>
      </c>
      <c r="F5656" t="s">
        <v>2716</v>
      </c>
      <c r="G5656" t="s">
        <v>41</v>
      </c>
      <c r="H5656" t="s">
        <v>31</v>
      </c>
      <c r="I5656" t="s">
        <v>32</v>
      </c>
      <c r="J5656" t="s">
        <v>24</v>
      </c>
      <c r="K5656" t="s">
        <v>78</v>
      </c>
      <c r="L5656" t="s">
        <v>2495</v>
      </c>
      <c r="M5656" s="2">
        <v>0</v>
      </c>
      <c r="N5656" s="3">
        <v>31</v>
      </c>
      <c r="O5656" s="3">
        <v>2</v>
      </c>
      <c r="P5656">
        <v>2</v>
      </c>
      <c r="Q5656" t="s">
        <v>7880</v>
      </c>
    </row>
    <row r="5657" spans="1:17" x14ac:dyDescent="0.25">
      <c r="A5657" t="s">
        <v>6410</v>
      </c>
      <c r="B5657" s="1">
        <v>41680</v>
      </c>
      <c r="C5657" t="s">
        <v>2669</v>
      </c>
      <c r="D5657" t="s">
        <v>28</v>
      </c>
      <c r="E5657" t="s">
        <v>29</v>
      </c>
      <c r="F5657" t="s">
        <v>995</v>
      </c>
      <c r="G5657" t="s">
        <v>20</v>
      </c>
      <c r="H5657" t="s">
        <v>47</v>
      </c>
      <c r="I5657" t="s">
        <v>54</v>
      </c>
      <c r="J5657" t="s">
        <v>24</v>
      </c>
      <c r="K5657" t="s">
        <v>50</v>
      </c>
      <c r="L5657" t="s">
        <v>784</v>
      </c>
      <c r="M5657" s="2">
        <v>0</v>
      </c>
      <c r="N5657" s="3">
        <v>79</v>
      </c>
      <c r="O5657" s="3">
        <v>32</v>
      </c>
      <c r="P5657">
        <v>3</v>
      </c>
      <c r="Q5657" t="s">
        <v>7880</v>
      </c>
    </row>
    <row r="5658" spans="1:17" x14ac:dyDescent="0.25">
      <c r="A5658" t="s">
        <v>6411</v>
      </c>
      <c r="B5658" s="1">
        <v>41680</v>
      </c>
      <c r="C5658" t="s">
        <v>2279</v>
      </c>
      <c r="D5658" t="s">
        <v>150</v>
      </c>
      <c r="E5658" t="s">
        <v>6412</v>
      </c>
      <c r="F5658" t="s">
        <v>6413</v>
      </c>
      <c r="G5658" t="s">
        <v>20</v>
      </c>
      <c r="H5658" t="s">
        <v>31</v>
      </c>
      <c r="I5658" t="s">
        <v>54</v>
      </c>
      <c r="J5658" t="s">
        <v>34</v>
      </c>
      <c r="K5658" t="s">
        <v>97</v>
      </c>
      <c r="L5658" t="s">
        <v>6414</v>
      </c>
      <c r="M5658" s="2">
        <v>0.5</v>
      </c>
      <c r="N5658" s="3">
        <v>32</v>
      </c>
      <c r="O5658" s="3">
        <v>-12</v>
      </c>
      <c r="P5658">
        <v>1</v>
      </c>
      <c r="Q5658" t="s">
        <v>7881</v>
      </c>
    </row>
    <row r="5659" spans="1:17" x14ac:dyDescent="0.25">
      <c r="A5659" t="s">
        <v>6411</v>
      </c>
      <c r="B5659" s="1">
        <v>41680</v>
      </c>
      <c r="C5659" t="s">
        <v>2279</v>
      </c>
      <c r="D5659" t="s">
        <v>150</v>
      </c>
      <c r="E5659" t="s">
        <v>6412</v>
      </c>
      <c r="F5659" t="s">
        <v>6413</v>
      </c>
      <c r="G5659" t="s">
        <v>20</v>
      </c>
      <c r="H5659" t="s">
        <v>31</v>
      </c>
      <c r="I5659" t="s">
        <v>54</v>
      </c>
      <c r="J5659" t="s">
        <v>34</v>
      </c>
      <c r="K5659" t="s">
        <v>218</v>
      </c>
      <c r="L5659" t="s">
        <v>2395</v>
      </c>
      <c r="M5659" s="2">
        <v>0.6</v>
      </c>
      <c r="N5659" s="3">
        <v>161</v>
      </c>
      <c r="O5659" s="3">
        <v>-229</v>
      </c>
      <c r="P5659">
        <v>8</v>
      </c>
      <c r="Q5659" t="s">
        <v>7880</v>
      </c>
    </row>
    <row r="5660" spans="1:17" x14ac:dyDescent="0.25">
      <c r="A5660" t="s">
        <v>6411</v>
      </c>
      <c r="B5660" s="1">
        <v>41680</v>
      </c>
      <c r="C5660" t="s">
        <v>2279</v>
      </c>
      <c r="D5660" t="s">
        <v>150</v>
      </c>
      <c r="E5660" t="s">
        <v>6412</v>
      </c>
      <c r="F5660" t="s">
        <v>6413</v>
      </c>
      <c r="G5660" t="s">
        <v>20</v>
      </c>
      <c r="H5660" t="s">
        <v>31</v>
      </c>
      <c r="I5660" t="s">
        <v>54</v>
      </c>
      <c r="J5660" t="s">
        <v>24</v>
      </c>
      <c r="K5660" t="s">
        <v>25</v>
      </c>
      <c r="L5660" t="s">
        <v>2273</v>
      </c>
      <c r="M5660" s="2">
        <v>0.5</v>
      </c>
      <c r="N5660" s="3">
        <v>50</v>
      </c>
      <c r="O5660" s="3">
        <v>-4</v>
      </c>
      <c r="P5660">
        <v>6</v>
      </c>
      <c r="Q5660" t="s">
        <v>7880</v>
      </c>
    </row>
    <row r="5661" spans="1:17" x14ac:dyDescent="0.25">
      <c r="A5661" t="s">
        <v>6415</v>
      </c>
      <c r="B5661" s="1">
        <v>41680</v>
      </c>
      <c r="C5661" t="s">
        <v>1462</v>
      </c>
      <c r="D5661" t="s">
        <v>86</v>
      </c>
      <c r="E5661" t="s">
        <v>226</v>
      </c>
      <c r="F5661" t="s">
        <v>226</v>
      </c>
      <c r="G5661" t="s">
        <v>76</v>
      </c>
      <c r="H5661" t="s">
        <v>47</v>
      </c>
      <c r="I5661" t="s">
        <v>32</v>
      </c>
      <c r="J5661" t="s">
        <v>24</v>
      </c>
      <c r="K5661" t="s">
        <v>43</v>
      </c>
      <c r="L5661" t="s">
        <v>223</v>
      </c>
      <c r="M5661" s="2">
        <v>0</v>
      </c>
      <c r="N5661" s="3">
        <v>152</v>
      </c>
      <c r="O5661" s="3">
        <v>50</v>
      </c>
      <c r="P5661">
        <v>6</v>
      </c>
      <c r="Q5661" t="s">
        <v>7880</v>
      </c>
    </row>
    <row r="5662" spans="1:17" x14ac:dyDescent="0.25">
      <c r="A5662" t="s">
        <v>6415</v>
      </c>
      <c r="B5662" s="1">
        <v>41680</v>
      </c>
      <c r="C5662" t="s">
        <v>1462</v>
      </c>
      <c r="D5662" t="s">
        <v>86</v>
      </c>
      <c r="E5662" t="s">
        <v>226</v>
      </c>
      <c r="F5662" t="s">
        <v>226</v>
      </c>
      <c r="G5662" t="s">
        <v>76</v>
      </c>
      <c r="H5662" t="s">
        <v>47</v>
      </c>
      <c r="I5662" t="s">
        <v>32</v>
      </c>
      <c r="J5662" t="s">
        <v>24</v>
      </c>
      <c r="K5662" t="s">
        <v>169</v>
      </c>
      <c r="L5662" t="s">
        <v>5612</v>
      </c>
      <c r="M5662" s="2">
        <v>0</v>
      </c>
      <c r="N5662" s="3">
        <v>6</v>
      </c>
      <c r="O5662" s="3">
        <v>1</v>
      </c>
      <c r="P5662">
        <v>1</v>
      </c>
      <c r="Q5662" t="s">
        <v>7880</v>
      </c>
    </row>
    <row r="5663" spans="1:17" x14ac:dyDescent="0.25">
      <c r="A5663" t="s">
        <v>6415</v>
      </c>
      <c r="B5663" s="1">
        <v>41680</v>
      </c>
      <c r="C5663" t="s">
        <v>1462</v>
      </c>
      <c r="D5663" t="s">
        <v>86</v>
      </c>
      <c r="E5663" t="s">
        <v>226</v>
      </c>
      <c r="F5663" t="s">
        <v>226</v>
      </c>
      <c r="G5663" t="s">
        <v>76</v>
      </c>
      <c r="H5663" t="s">
        <v>47</v>
      </c>
      <c r="I5663" t="s">
        <v>32</v>
      </c>
      <c r="J5663" t="s">
        <v>24</v>
      </c>
      <c r="K5663" t="s">
        <v>63</v>
      </c>
      <c r="L5663" t="s">
        <v>3586</v>
      </c>
      <c r="M5663" s="2">
        <v>0</v>
      </c>
      <c r="N5663" s="3">
        <v>45</v>
      </c>
      <c r="O5663" s="3">
        <v>9</v>
      </c>
      <c r="P5663">
        <v>3</v>
      </c>
      <c r="Q5663" t="s">
        <v>7881</v>
      </c>
    </row>
    <row r="5664" spans="1:17" x14ac:dyDescent="0.25">
      <c r="A5664" t="s">
        <v>6415</v>
      </c>
      <c r="B5664" s="1">
        <v>41680</v>
      </c>
      <c r="C5664" t="s">
        <v>1462</v>
      </c>
      <c r="D5664" t="s">
        <v>86</v>
      </c>
      <c r="E5664" t="s">
        <v>226</v>
      </c>
      <c r="F5664" t="s">
        <v>226</v>
      </c>
      <c r="G5664" t="s">
        <v>76</v>
      </c>
      <c r="H5664" t="s">
        <v>47</v>
      </c>
      <c r="I5664" t="s">
        <v>32</v>
      </c>
      <c r="J5664" t="s">
        <v>24</v>
      </c>
      <c r="K5664" t="s">
        <v>50</v>
      </c>
      <c r="L5664" t="s">
        <v>691</v>
      </c>
      <c r="M5664" s="2">
        <v>0.1</v>
      </c>
      <c r="N5664" s="3">
        <v>103</v>
      </c>
      <c r="O5664" s="3">
        <v>46</v>
      </c>
      <c r="P5664">
        <v>2</v>
      </c>
      <c r="Q5664" t="s">
        <v>7880</v>
      </c>
    </row>
    <row r="5665" spans="1:17" x14ac:dyDescent="0.25">
      <c r="A5665" t="s">
        <v>6415</v>
      </c>
      <c r="B5665" s="1">
        <v>41680</v>
      </c>
      <c r="C5665" t="s">
        <v>1462</v>
      </c>
      <c r="D5665" t="s">
        <v>86</v>
      </c>
      <c r="E5665" t="s">
        <v>226</v>
      </c>
      <c r="F5665" t="s">
        <v>226</v>
      </c>
      <c r="G5665" t="s">
        <v>76</v>
      </c>
      <c r="H5665" t="s">
        <v>47</v>
      </c>
      <c r="I5665" t="s">
        <v>32</v>
      </c>
      <c r="J5665" t="s">
        <v>24</v>
      </c>
      <c r="K5665" t="s">
        <v>145</v>
      </c>
      <c r="L5665" t="s">
        <v>564</v>
      </c>
      <c r="M5665" s="2">
        <v>0</v>
      </c>
      <c r="N5665" s="3">
        <v>140</v>
      </c>
      <c r="O5665" s="3">
        <v>56</v>
      </c>
      <c r="P5665">
        <v>4</v>
      </c>
      <c r="Q5665" t="s">
        <v>7880</v>
      </c>
    </row>
    <row r="5666" spans="1:17" x14ac:dyDescent="0.25">
      <c r="A5666" t="s">
        <v>6415</v>
      </c>
      <c r="B5666" s="1">
        <v>41680</v>
      </c>
      <c r="C5666" t="s">
        <v>1462</v>
      </c>
      <c r="D5666" t="s">
        <v>86</v>
      </c>
      <c r="E5666" t="s">
        <v>226</v>
      </c>
      <c r="F5666" t="s">
        <v>226</v>
      </c>
      <c r="G5666" t="s">
        <v>76</v>
      </c>
      <c r="H5666" t="s">
        <v>47</v>
      </c>
      <c r="I5666" t="s">
        <v>32</v>
      </c>
      <c r="J5666" t="s">
        <v>107</v>
      </c>
      <c r="K5666" t="s">
        <v>186</v>
      </c>
      <c r="L5666" t="s">
        <v>4153</v>
      </c>
      <c r="M5666" s="2">
        <v>0</v>
      </c>
      <c r="N5666" s="3">
        <v>88</v>
      </c>
      <c r="O5666" s="3">
        <v>11</v>
      </c>
      <c r="P5666">
        <v>3</v>
      </c>
      <c r="Q5666" t="s">
        <v>7881</v>
      </c>
    </row>
    <row r="5667" spans="1:17" x14ac:dyDescent="0.25">
      <c r="A5667" t="s">
        <v>6415</v>
      </c>
      <c r="B5667" s="1">
        <v>41680</v>
      </c>
      <c r="C5667" t="s">
        <v>1462</v>
      </c>
      <c r="D5667" t="s">
        <v>86</v>
      </c>
      <c r="E5667" t="s">
        <v>226</v>
      </c>
      <c r="F5667" t="s">
        <v>226</v>
      </c>
      <c r="G5667" t="s">
        <v>76</v>
      </c>
      <c r="H5667" t="s">
        <v>47</v>
      </c>
      <c r="I5667" t="s">
        <v>32</v>
      </c>
      <c r="J5667" t="s">
        <v>107</v>
      </c>
      <c r="K5667" t="s">
        <v>136</v>
      </c>
      <c r="L5667" t="s">
        <v>3383</v>
      </c>
      <c r="M5667" s="2">
        <v>0.1</v>
      </c>
      <c r="N5667" s="3">
        <v>451</v>
      </c>
      <c r="O5667" s="3">
        <v>25</v>
      </c>
      <c r="P5667">
        <v>3</v>
      </c>
      <c r="Q5667" t="s">
        <v>7880</v>
      </c>
    </row>
    <row r="5668" spans="1:17" x14ac:dyDescent="0.25">
      <c r="A5668" t="s">
        <v>6416</v>
      </c>
      <c r="B5668" s="1">
        <v>41680</v>
      </c>
      <c r="C5668" t="s">
        <v>6417</v>
      </c>
      <c r="D5668" t="s">
        <v>38</v>
      </c>
      <c r="E5668" t="s">
        <v>178</v>
      </c>
      <c r="F5668" t="s">
        <v>385</v>
      </c>
      <c r="G5668" t="s">
        <v>41</v>
      </c>
      <c r="H5668" t="s">
        <v>21</v>
      </c>
      <c r="I5668" t="s">
        <v>32</v>
      </c>
      <c r="J5668" t="s">
        <v>107</v>
      </c>
      <c r="K5668" t="s">
        <v>108</v>
      </c>
      <c r="L5668" t="s">
        <v>1064</v>
      </c>
      <c r="M5668" s="2">
        <v>0.15</v>
      </c>
      <c r="N5668" s="3">
        <v>482</v>
      </c>
      <c r="O5668" s="3">
        <v>-6</v>
      </c>
      <c r="P5668">
        <v>7</v>
      </c>
      <c r="Q5668" t="s">
        <v>7881</v>
      </c>
    </row>
    <row r="5669" spans="1:17" x14ac:dyDescent="0.25">
      <c r="A5669" t="s">
        <v>6418</v>
      </c>
      <c r="B5669" s="1">
        <v>41681</v>
      </c>
      <c r="C5669" t="s">
        <v>3172</v>
      </c>
      <c r="D5669" t="s">
        <v>81</v>
      </c>
      <c r="E5669" t="s">
        <v>82</v>
      </c>
      <c r="F5669" t="s">
        <v>82</v>
      </c>
      <c r="G5669" t="s">
        <v>41</v>
      </c>
      <c r="H5669" t="s">
        <v>47</v>
      </c>
      <c r="I5669" t="s">
        <v>54</v>
      </c>
      <c r="J5669" t="s">
        <v>24</v>
      </c>
      <c r="K5669" t="s">
        <v>50</v>
      </c>
      <c r="L5669" t="s">
        <v>2201</v>
      </c>
      <c r="M5669" s="2">
        <v>0</v>
      </c>
      <c r="N5669" s="3">
        <v>412</v>
      </c>
      <c r="O5669" s="3">
        <v>165</v>
      </c>
      <c r="P5669">
        <v>3</v>
      </c>
      <c r="Q5669" t="s">
        <v>7881</v>
      </c>
    </row>
    <row r="5670" spans="1:17" x14ac:dyDescent="0.25">
      <c r="A5670" t="s">
        <v>6419</v>
      </c>
      <c r="B5670" s="1">
        <v>41681</v>
      </c>
      <c r="C5670" t="s">
        <v>4073</v>
      </c>
      <c r="D5670" t="s">
        <v>28</v>
      </c>
      <c r="E5670" t="s">
        <v>29</v>
      </c>
      <c r="F5670" t="s">
        <v>46</v>
      </c>
      <c r="G5670" t="s">
        <v>20</v>
      </c>
      <c r="H5670" t="s">
        <v>31</v>
      </c>
      <c r="I5670" t="s">
        <v>54</v>
      </c>
      <c r="J5670" t="s">
        <v>24</v>
      </c>
      <c r="K5670" t="s">
        <v>43</v>
      </c>
      <c r="L5670" t="s">
        <v>42</v>
      </c>
      <c r="M5670" s="2">
        <v>0.5</v>
      </c>
      <c r="N5670" s="3">
        <v>93</v>
      </c>
      <c r="O5670" s="3">
        <v>-65</v>
      </c>
      <c r="P5670">
        <v>4</v>
      </c>
      <c r="Q5670" t="s">
        <v>7881</v>
      </c>
    </row>
    <row r="5671" spans="1:17" x14ac:dyDescent="0.25">
      <c r="A5671" t="s">
        <v>6419</v>
      </c>
      <c r="B5671" s="1">
        <v>41681</v>
      </c>
      <c r="C5671" t="s">
        <v>4073</v>
      </c>
      <c r="D5671" t="s">
        <v>28</v>
      </c>
      <c r="E5671" t="s">
        <v>29</v>
      </c>
      <c r="F5671" t="s">
        <v>46</v>
      </c>
      <c r="G5671" t="s">
        <v>20</v>
      </c>
      <c r="H5671" t="s">
        <v>31</v>
      </c>
      <c r="I5671" t="s">
        <v>54</v>
      </c>
      <c r="J5671" t="s">
        <v>24</v>
      </c>
      <c r="K5671" t="s">
        <v>91</v>
      </c>
      <c r="L5671" t="s">
        <v>2864</v>
      </c>
      <c r="M5671" s="2">
        <v>0.5</v>
      </c>
      <c r="N5671" s="3">
        <v>19</v>
      </c>
      <c r="O5671" s="3">
        <v>0</v>
      </c>
      <c r="P5671">
        <v>3</v>
      </c>
      <c r="Q5671" t="s">
        <v>7880</v>
      </c>
    </row>
    <row r="5672" spans="1:17" x14ac:dyDescent="0.25">
      <c r="A5672" t="s">
        <v>6419</v>
      </c>
      <c r="B5672" s="1">
        <v>41681</v>
      </c>
      <c r="C5672" t="s">
        <v>4073</v>
      </c>
      <c r="D5672" t="s">
        <v>28</v>
      </c>
      <c r="E5672" t="s">
        <v>29</v>
      </c>
      <c r="F5672" t="s">
        <v>46</v>
      </c>
      <c r="G5672" t="s">
        <v>20</v>
      </c>
      <c r="H5672" t="s">
        <v>31</v>
      </c>
      <c r="I5672" t="s">
        <v>54</v>
      </c>
      <c r="J5672" t="s">
        <v>24</v>
      </c>
      <c r="K5672" t="s">
        <v>91</v>
      </c>
      <c r="L5672" t="s">
        <v>6420</v>
      </c>
      <c r="M5672" s="2">
        <v>0.5</v>
      </c>
      <c r="N5672" s="3">
        <v>9</v>
      </c>
      <c r="O5672" s="3">
        <v>-1</v>
      </c>
      <c r="P5672">
        <v>3</v>
      </c>
      <c r="Q5672" t="s">
        <v>7881</v>
      </c>
    </row>
    <row r="5673" spans="1:17" x14ac:dyDescent="0.25">
      <c r="A5673" t="s">
        <v>6419</v>
      </c>
      <c r="B5673" s="1">
        <v>41681</v>
      </c>
      <c r="C5673" t="s">
        <v>4073</v>
      </c>
      <c r="D5673" t="s">
        <v>28</v>
      </c>
      <c r="E5673" t="s">
        <v>29</v>
      </c>
      <c r="F5673" t="s">
        <v>46</v>
      </c>
      <c r="G5673" t="s">
        <v>20</v>
      </c>
      <c r="H5673" t="s">
        <v>31</v>
      </c>
      <c r="I5673" t="s">
        <v>54</v>
      </c>
      <c r="J5673" t="s">
        <v>24</v>
      </c>
      <c r="K5673" t="s">
        <v>50</v>
      </c>
      <c r="L5673" t="s">
        <v>3149</v>
      </c>
      <c r="M5673" s="2">
        <v>0.5</v>
      </c>
      <c r="N5673" s="3">
        <v>319</v>
      </c>
      <c r="O5673" s="3">
        <v>-312</v>
      </c>
      <c r="P5673">
        <v>5</v>
      </c>
      <c r="Q5673" t="s">
        <v>7880</v>
      </c>
    </row>
    <row r="5674" spans="1:17" x14ac:dyDescent="0.25">
      <c r="A5674" t="s">
        <v>6418</v>
      </c>
      <c r="B5674" s="1">
        <v>41681</v>
      </c>
      <c r="C5674" t="s">
        <v>3172</v>
      </c>
      <c r="D5674" t="s">
        <v>81</v>
      </c>
      <c r="E5674" t="s">
        <v>82</v>
      </c>
      <c r="F5674" t="s">
        <v>82</v>
      </c>
      <c r="G5674" t="s">
        <v>41</v>
      </c>
      <c r="H5674" t="s">
        <v>47</v>
      </c>
      <c r="I5674" t="s">
        <v>54</v>
      </c>
      <c r="J5674" t="s">
        <v>107</v>
      </c>
      <c r="K5674" t="s">
        <v>108</v>
      </c>
      <c r="L5674" t="s">
        <v>6421</v>
      </c>
      <c r="M5674" s="2">
        <v>0</v>
      </c>
      <c r="N5674" s="3">
        <v>174</v>
      </c>
      <c r="O5674" s="3">
        <v>24</v>
      </c>
      <c r="P5674">
        <v>1</v>
      </c>
      <c r="Q5674" t="s">
        <v>7881</v>
      </c>
    </row>
    <row r="5675" spans="1:17" x14ac:dyDescent="0.25">
      <c r="A5675" t="s">
        <v>6419</v>
      </c>
      <c r="B5675" s="1">
        <v>41681</v>
      </c>
      <c r="C5675" t="s">
        <v>4073</v>
      </c>
      <c r="D5675" t="s">
        <v>28</v>
      </c>
      <c r="E5675" t="s">
        <v>29</v>
      </c>
      <c r="F5675" t="s">
        <v>46</v>
      </c>
      <c r="G5675" t="s">
        <v>20</v>
      </c>
      <c r="H5675" t="s">
        <v>31</v>
      </c>
      <c r="I5675" t="s">
        <v>54</v>
      </c>
      <c r="J5675" t="s">
        <v>107</v>
      </c>
      <c r="K5675" t="s">
        <v>147</v>
      </c>
      <c r="L5675" t="s">
        <v>6273</v>
      </c>
      <c r="M5675" s="2">
        <v>0.5</v>
      </c>
      <c r="N5675" s="3">
        <v>262</v>
      </c>
      <c r="O5675" s="3">
        <v>-215</v>
      </c>
      <c r="P5675">
        <v>2</v>
      </c>
      <c r="Q5675" t="s">
        <v>7880</v>
      </c>
    </row>
    <row r="5676" spans="1:17" x14ac:dyDescent="0.25">
      <c r="A5676" t="s">
        <v>6422</v>
      </c>
      <c r="B5676" s="1">
        <v>41681</v>
      </c>
      <c r="C5676" t="s">
        <v>911</v>
      </c>
      <c r="D5676" t="s">
        <v>86</v>
      </c>
      <c r="E5676" t="s">
        <v>2533</v>
      </c>
      <c r="F5676" t="s">
        <v>2534</v>
      </c>
      <c r="G5676" t="s">
        <v>76</v>
      </c>
      <c r="H5676" t="s">
        <v>47</v>
      </c>
      <c r="I5676" t="s">
        <v>32</v>
      </c>
      <c r="J5676" t="s">
        <v>34</v>
      </c>
      <c r="K5676" t="s">
        <v>218</v>
      </c>
      <c r="L5676" t="s">
        <v>1678</v>
      </c>
      <c r="M5676" s="2">
        <v>0</v>
      </c>
      <c r="N5676" s="3">
        <v>689</v>
      </c>
      <c r="O5676" s="3">
        <v>7</v>
      </c>
      <c r="P5676">
        <v>13</v>
      </c>
      <c r="Q5676" t="s">
        <v>7881</v>
      </c>
    </row>
    <row r="5677" spans="1:17" x14ac:dyDescent="0.25">
      <c r="A5677" t="s">
        <v>6422</v>
      </c>
      <c r="B5677" s="1">
        <v>41681</v>
      </c>
      <c r="C5677" t="s">
        <v>911</v>
      </c>
      <c r="D5677" t="s">
        <v>86</v>
      </c>
      <c r="E5677" t="s">
        <v>2533</v>
      </c>
      <c r="F5677" t="s">
        <v>2534</v>
      </c>
      <c r="G5677" t="s">
        <v>76</v>
      </c>
      <c r="H5677" t="s">
        <v>47</v>
      </c>
      <c r="I5677" t="s">
        <v>32</v>
      </c>
      <c r="J5677" t="s">
        <v>24</v>
      </c>
      <c r="K5677" t="s">
        <v>141</v>
      </c>
      <c r="L5677" t="s">
        <v>4843</v>
      </c>
      <c r="M5677" s="2">
        <v>0</v>
      </c>
      <c r="N5677" s="3">
        <v>2478</v>
      </c>
      <c r="O5677" s="3">
        <v>1041</v>
      </c>
      <c r="P5677">
        <v>5</v>
      </c>
      <c r="Q5677" t="s">
        <v>7881</v>
      </c>
    </row>
    <row r="5678" spans="1:17" x14ac:dyDescent="0.25">
      <c r="A5678" t="s">
        <v>6423</v>
      </c>
      <c r="B5678" s="1">
        <v>41681</v>
      </c>
      <c r="C5678" t="s">
        <v>138</v>
      </c>
      <c r="D5678" t="s">
        <v>28</v>
      </c>
      <c r="E5678" t="s">
        <v>29</v>
      </c>
      <c r="F5678" t="s">
        <v>2505</v>
      </c>
      <c r="G5678" t="s">
        <v>20</v>
      </c>
      <c r="H5678" t="s">
        <v>47</v>
      </c>
      <c r="I5678" t="s">
        <v>22</v>
      </c>
      <c r="J5678" t="s">
        <v>107</v>
      </c>
      <c r="K5678" t="s">
        <v>136</v>
      </c>
      <c r="L5678" t="s">
        <v>2766</v>
      </c>
      <c r="M5678" s="2">
        <v>0</v>
      </c>
      <c r="N5678" s="3">
        <v>671</v>
      </c>
      <c r="O5678" s="3">
        <v>114</v>
      </c>
      <c r="P5678">
        <v>9</v>
      </c>
      <c r="Q5678" t="s">
        <v>7881</v>
      </c>
    </row>
    <row r="5679" spans="1:17" x14ac:dyDescent="0.25">
      <c r="A5679" t="s">
        <v>6424</v>
      </c>
      <c r="B5679" s="1">
        <v>41681</v>
      </c>
      <c r="C5679" t="s">
        <v>45</v>
      </c>
      <c r="D5679" t="s">
        <v>18</v>
      </c>
      <c r="E5679" t="s">
        <v>128</v>
      </c>
      <c r="F5679" t="s">
        <v>129</v>
      </c>
      <c r="G5679" t="s">
        <v>20</v>
      </c>
      <c r="H5679" t="s">
        <v>47</v>
      </c>
      <c r="I5679" t="s">
        <v>32</v>
      </c>
      <c r="J5679" t="s">
        <v>24</v>
      </c>
      <c r="K5679" t="s">
        <v>50</v>
      </c>
      <c r="L5679" t="s">
        <v>3623</v>
      </c>
      <c r="M5679" s="2">
        <v>0.5</v>
      </c>
      <c r="N5679" s="3">
        <v>211</v>
      </c>
      <c r="O5679" s="3">
        <v>-105</v>
      </c>
      <c r="P5679">
        <v>2</v>
      </c>
      <c r="Q5679" t="s">
        <v>7880</v>
      </c>
    </row>
    <row r="5680" spans="1:17" x14ac:dyDescent="0.25">
      <c r="A5680" t="s">
        <v>6425</v>
      </c>
      <c r="B5680" s="1">
        <v>41682</v>
      </c>
      <c r="C5680" t="s">
        <v>2876</v>
      </c>
      <c r="D5680" t="s">
        <v>230</v>
      </c>
      <c r="E5680" t="s">
        <v>552</v>
      </c>
      <c r="F5680" t="s">
        <v>2873</v>
      </c>
      <c r="G5680" t="s">
        <v>20</v>
      </c>
      <c r="H5680" t="s">
        <v>31</v>
      </c>
      <c r="I5680" t="s">
        <v>54</v>
      </c>
      <c r="J5680" t="s">
        <v>107</v>
      </c>
      <c r="K5680" t="s">
        <v>108</v>
      </c>
      <c r="L5680" t="s">
        <v>4185</v>
      </c>
      <c r="M5680" s="2">
        <v>0</v>
      </c>
      <c r="N5680" s="3">
        <v>369</v>
      </c>
      <c r="O5680" s="3">
        <v>15</v>
      </c>
      <c r="P5680">
        <v>3</v>
      </c>
      <c r="Q5680" t="s">
        <v>7880</v>
      </c>
    </row>
    <row r="5681" spans="1:17" x14ac:dyDescent="0.25">
      <c r="A5681" t="s">
        <v>6426</v>
      </c>
      <c r="B5681" s="1">
        <v>41683</v>
      </c>
      <c r="C5681" t="s">
        <v>5076</v>
      </c>
      <c r="D5681" t="s">
        <v>230</v>
      </c>
      <c r="E5681" t="s">
        <v>552</v>
      </c>
      <c r="F5681" t="s">
        <v>553</v>
      </c>
      <c r="G5681" t="s">
        <v>20</v>
      </c>
      <c r="H5681" t="s">
        <v>47</v>
      </c>
      <c r="I5681" t="s">
        <v>32</v>
      </c>
      <c r="J5681" t="s">
        <v>107</v>
      </c>
      <c r="K5681" t="s">
        <v>186</v>
      </c>
      <c r="L5681" t="s">
        <v>6427</v>
      </c>
      <c r="M5681" s="2">
        <v>0</v>
      </c>
      <c r="N5681" s="3">
        <v>335</v>
      </c>
      <c r="O5681" s="3">
        <v>110</v>
      </c>
      <c r="P5681">
        <v>4</v>
      </c>
      <c r="Q5681" t="s">
        <v>7881</v>
      </c>
    </row>
    <row r="5682" spans="1:17" x14ac:dyDescent="0.25">
      <c r="A5682" t="s">
        <v>6428</v>
      </c>
      <c r="B5682" s="1">
        <v>41684</v>
      </c>
      <c r="C5682" t="s">
        <v>4739</v>
      </c>
      <c r="D5682" t="s">
        <v>101</v>
      </c>
      <c r="E5682" t="s">
        <v>848</v>
      </c>
      <c r="F5682" t="s">
        <v>848</v>
      </c>
      <c r="G5682" t="s">
        <v>41</v>
      </c>
      <c r="H5682" t="s">
        <v>47</v>
      </c>
      <c r="I5682" t="s">
        <v>95</v>
      </c>
      <c r="J5682" t="s">
        <v>24</v>
      </c>
      <c r="K5682" t="s">
        <v>141</v>
      </c>
      <c r="L5682" t="s">
        <v>4228</v>
      </c>
      <c r="M5682" s="2">
        <v>0.1</v>
      </c>
      <c r="N5682" s="3">
        <v>106</v>
      </c>
      <c r="O5682" s="3">
        <v>12</v>
      </c>
      <c r="P5682">
        <v>3</v>
      </c>
      <c r="Q5682" t="s">
        <v>7881</v>
      </c>
    </row>
    <row r="5683" spans="1:17" x14ac:dyDescent="0.25">
      <c r="A5683" t="s">
        <v>6428</v>
      </c>
      <c r="B5683" s="1">
        <v>41684</v>
      </c>
      <c r="C5683" t="s">
        <v>4739</v>
      </c>
      <c r="D5683" t="s">
        <v>101</v>
      </c>
      <c r="E5683" t="s">
        <v>848</v>
      </c>
      <c r="F5683" t="s">
        <v>848</v>
      </c>
      <c r="G5683" t="s">
        <v>41</v>
      </c>
      <c r="H5683" t="s">
        <v>47</v>
      </c>
      <c r="I5683" t="s">
        <v>95</v>
      </c>
      <c r="J5683" t="s">
        <v>107</v>
      </c>
      <c r="K5683" t="s">
        <v>108</v>
      </c>
      <c r="L5683" t="s">
        <v>5898</v>
      </c>
      <c r="M5683" s="2">
        <v>0</v>
      </c>
      <c r="N5683" s="3">
        <v>269</v>
      </c>
      <c r="O5683" s="3">
        <v>91</v>
      </c>
      <c r="P5683">
        <v>1</v>
      </c>
      <c r="Q5683" t="s">
        <v>7881</v>
      </c>
    </row>
    <row r="5684" spans="1:17" x14ac:dyDescent="0.25">
      <c r="A5684" t="s">
        <v>6429</v>
      </c>
      <c r="B5684" s="1">
        <v>41684</v>
      </c>
      <c r="C5684" t="s">
        <v>4160</v>
      </c>
      <c r="D5684" t="s">
        <v>28</v>
      </c>
      <c r="E5684" t="s">
        <v>2979</v>
      </c>
      <c r="F5684" t="s">
        <v>4504</v>
      </c>
      <c r="G5684" t="s">
        <v>20</v>
      </c>
      <c r="H5684" t="s">
        <v>21</v>
      </c>
      <c r="I5684" t="s">
        <v>22</v>
      </c>
      <c r="J5684" t="s">
        <v>24</v>
      </c>
      <c r="K5684" t="s">
        <v>43</v>
      </c>
      <c r="L5684" t="s">
        <v>1601</v>
      </c>
      <c r="M5684" s="2">
        <v>0</v>
      </c>
      <c r="N5684" s="3">
        <v>79</v>
      </c>
      <c r="O5684" s="3">
        <v>7</v>
      </c>
      <c r="P5684">
        <v>3</v>
      </c>
      <c r="Q5684" t="s">
        <v>7881</v>
      </c>
    </row>
    <row r="5685" spans="1:17" x14ac:dyDescent="0.25">
      <c r="A5685" t="s">
        <v>6430</v>
      </c>
      <c r="B5685" s="1">
        <v>41684</v>
      </c>
      <c r="C5685" t="s">
        <v>3242</v>
      </c>
      <c r="D5685" t="s">
        <v>73</v>
      </c>
      <c r="E5685" t="s">
        <v>534</v>
      </c>
      <c r="F5685" t="s">
        <v>735</v>
      </c>
      <c r="G5685" t="s">
        <v>76</v>
      </c>
      <c r="H5685" t="s">
        <v>21</v>
      </c>
      <c r="I5685" t="s">
        <v>32</v>
      </c>
      <c r="J5685" t="s">
        <v>34</v>
      </c>
      <c r="K5685" t="s">
        <v>35</v>
      </c>
      <c r="L5685" t="s">
        <v>1036</v>
      </c>
      <c r="M5685" s="2">
        <v>0</v>
      </c>
      <c r="N5685" s="3">
        <v>1235</v>
      </c>
      <c r="O5685" s="3">
        <v>469</v>
      </c>
      <c r="P5685">
        <v>3</v>
      </c>
      <c r="Q5685" t="s">
        <v>7881</v>
      </c>
    </row>
    <row r="5686" spans="1:17" x14ac:dyDescent="0.25">
      <c r="A5686" t="s">
        <v>6430</v>
      </c>
      <c r="B5686" s="1">
        <v>41684</v>
      </c>
      <c r="C5686" t="s">
        <v>3242</v>
      </c>
      <c r="D5686" t="s">
        <v>73</v>
      </c>
      <c r="E5686" t="s">
        <v>534</v>
      </c>
      <c r="F5686" t="s">
        <v>735</v>
      </c>
      <c r="G5686" t="s">
        <v>76</v>
      </c>
      <c r="H5686" t="s">
        <v>21</v>
      </c>
      <c r="I5686" t="s">
        <v>32</v>
      </c>
      <c r="J5686" t="s">
        <v>24</v>
      </c>
      <c r="K5686" t="s">
        <v>25</v>
      </c>
      <c r="L5686" t="s">
        <v>1192</v>
      </c>
      <c r="M5686" s="2">
        <v>0</v>
      </c>
      <c r="N5686" s="3">
        <v>56</v>
      </c>
      <c r="O5686" s="3">
        <v>27</v>
      </c>
      <c r="P5686">
        <v>2</v>
      </c>
      <c r="Q5686" t="s">
        <v>7881</v>
      </c>
    </row>
    <row r="5687" spans="1:17" x14ac:dyDescent="0.25">
      <c r="A5687" t="s">
        <v>6430</v>
      </c>
      <c r="B5687" s="1">
        <v>41684</v>
      </c>
      <c r="C5687" t="s">
        <v>3242</v>
      </c>
      <c r="D5687" t="s">
        <v>73</v>
      </c>
      <c r="E5687" t="s">
        <v>534</v>
      </c>
      <c r="F5687" t="s">
        <v>735</v>
      </c>
      <c r="G5687" t="s">
        <v>76</v>
      </c>
      <c r="H5687" t="s">
        <v>21</v>
      </c>
      <c r="I5687" t="s">
        <v>32</v>
      </c>
      <c r="J5687" t="s">
        <v>24</v>
      </c>
      <c r="K5687" t="s">
        <v>50</v>
      </c>
      <c r="L5687" t="s">
        <v>2034</v>
      </c>
      <c r="M5687" s="2">
        <v>0.4</v>
      </c>
      <c r="N5687" s="3">
        <v>29</v>
      </c>
      <c r="O5687" s="3">
        <v>3</v>
      </c>
      <c r="P5687">
        <v>1</v>
      </c>
      <c r="Q5687" t="s">
        <v>7881</v>
      </c>
    </row>
    <row r="5688" spans="1:17" x14ac:dyDescent="0.25">
      <c r="A5688" t="s">
        <v>6430</v>
      </c>
      <c r="B5688" s="1">
        <v>41684</v>
      </c>
      <c r="C5688" t="s">
        <v>3242</v>
      </c>
      <c r="D5688" t="s">
        <v>73</v>
      </c>
      <c r="E5688" t="s">
        <v>534</v>
      </c>
      <c r="F5688" t="s">
        <v>735</v>
      </c>
      <c r="G5688" t="s">
        <v>76</v>
      </c>
      <c r="H5688" t="s">
        <v>21</v>
      </c>
      <c r="I5688" t="s">
        <v>32</v>
      </c>
      <c r="J5688" t="s">
        <v>107</v>
      </c>
      <c r="K5688" t="s">
        <v>108</v>
      </c>
      <c r="L5688" t="s">
        <v>2932</v>
      </c>
      <c r="M5688" s="2">
        <v>0.4</v>
      </c>
      <c r="N5688" s="3">
        <v>102</v>
      </c>
      <c r="O5688" s="3">
        <v>-67</v>
      </c>
      <c r="P5688">
        <v>2</v>
      </c>
      <c r="Q5688" t="s">
        <v>7880</v>
      </c>
    </row>
    <row r="5689" spans="1:17" x14ac:dyDescent="0.25">
      <c r="A5689" t="s">
        <v>6431</v>
      </c>
      <c r="B5689" s="1">
        <v>41684</v>
      </c>
      <c r="C5689" t="s">
        <v>3944</v>
      </c>
      <c r="D5689" t="s">
        <v>101</v>
      </c>
      <c r="E5689" t="s">
        <v>183</v>
      </c>
      <c r="F5689" t="s">
        <v>2619</v>
      </c>
      <c r="G5689" t="s">
        <v>41</v>
      </c>
      <c r="H5689" t="s">
        <v>47</v>
      </c>
      <c r="I5689" t="s">
        <v>32</v>
      </c>
      <c r="J5689" t="s">
        <v>34</v>
      </c>
      <c r="K5689" t="s">
        <v>218</v>
      </c>
      <c r="L5689" t="s">
        <v>1887</v>
      </c>
      <c r="M5689" s="2">
        <v>0</v>
      </c>
      <c r="N5689" s="3">
        <v>126</v>
      </c>
      <c r="O5689" s="3">
        <v>18</v>
      </c>
      <c r="P5689">
        <v>5</v>
      </c>
      <c r="Q5689" t="s">
        <v>7881</v>
      </c>
    </row>
    <row r="5690" spans="1:17" x14ac:dyDescent="0.25">
      <c r="A5690" t="s">
        <v>6431</v>
      </c>
      <c r="B5690" s="1">
        <v>41684</v>
      </c>
      <c r="C5690" t="s">
        <v>3944</v>
      </c>
      <c r="D5690" t="s">
        <v>101</v>
      </c>
      <c r="E5690" t="s">
        <v>183</v>
      </c>
      <c r="F5690" t="s">
        <v>2619</v>
      </c>
      <c r="G5690" t="s">
        <v>41</v>
      </c>
      <c r="H5690" t="s">
        <v>47</v>
      </c>
      <c r="I5690" t="s">
        <v>32</v>
      </c>
      <c r="J5690" t="s">
        <v>24</v>
      </c>
      <c r="K5690" t="s">
        <v>91</v>
      </c>
      <c r="L5690" t="s">
        <v>4239</v>
      </c>
      <c r="M5690" s="2">
        <v>0</v>
      </c>
      <c r="N5690" s="3">
        <v>39</v>
      </c>
      <c r="O5690" s="3">
        <v>16</v>
      </c>
      <c r="P5690">
        <v>3</v>
      </c>
      <c r="Q5690" t="s">
        <v>7881</v>
      </c>
    </row>
    <row r="5691" spans="1:17" x14ac:dyDescent="0.25">
      <c r="A5691" t="s">
        <v>6431</v>
      </c>
      <c r="B5691" s="1">
        <v>41684</v>
      </c>
      <c r="C5691" t="s">
        <v>3944</v>
      </c>
      <c r="D5691" t="s">
        <v>101</v>
      </c>
      <c r="E5691" t="s">
        <v>183</v>
      </c>
      <c r="F5691" t="s">
        <v>2619</v>
      </c>
      <c r="G5691" t="s">
        <v>41</v>
      </c>
      <c r="H5691" t="s">
        <v>47</v>
      </c>
      <c r="I5691" t="s">
        <v>32</v>
      </c>
      <c r="J5691" t="s">
        <v>24</v>
      </c>
      <c r="K5691" t="s">
        <v>91</v>
      </c>
      <c r="L5691" t="s">
        <v>2423</v>
      </c>
      <c r="M5691" s="2">
        <v>0</v>
      </c>
      <c r="N5691" s="3">
        <v>36</v>
      </c>
      <c r="O5691" s="3">
        <v>8</v>
      </c>
      <c r="P5691">
        <v>3</v>
      </c>
      <c r="Q5691" t="s">
        <v>7881</v>
      </c>
    </row>
    <row r="5692" spans="1:17" x14ac:dyDescent="0.25">
      <c r="A5692" t="s">
        <v>6431</v>
      </c>
      <c r="B5692" s="1">
        <v>41684</v>
      </c>
      <c r="C5692" t="s">
        <v>3944</v>
      </c>
      <c r="D5692" t="s">
        <v>101</v>
      </c>
      <c r="E5692" t="s">
        <v>183</v>
      </c>
      <c r="F5692" t="s">
        <v>2619</v>
      </c>
      <c r="G5692" t="s">
        <v>41</v>
      </c>
      <c r="H5692" t="s">
        <v>47</v>
      </c>
      <c r="I5692" t="s">
        <v>32</v>
      </c>
      <c r="J5692" t="s">
        <v>24</v>
      </c>
      <c r="K5692" t="s">
        <v>145</v>
      </c>
      <c r="L5692" t="s">
        <v>1115</v>
      </c>
      <c r="M5692" s="2">
        <v>0</v>
      </c>
      <c r="N5692" s="3">
        <v>107</v>
      </c>
      <c r="O5692" s="3">
        <v>45</v>
      </c>
      <c r="P5692">
        <v>4</v>
      </c>
      <c r="Q5692" t="s">
        <v>7881</v>
      </c>
    </row>
    <row r="5693" spans="1:17" x14ac:dyDescent="0.25">
      <c r="A5693" t="s">
        <v>6432</v>
      </c>
      <c r="B5693" s="1">
        <v>41684</v>
      </c>
      <c r="C5693" t="s">
        <v>2764</v>
      </c>
      <c r="D5693" t="s">
        <v>101</v>
      </c>
      <c r="E5693" t="s">
        <v>102</v>
      </c>
      <c r="F5693" t="s">
        <v>3416</v>
      </c>
      <c r="G5693" t="s">
        <v>41</v>
      </c>
      <c r="H5693" t="s">
        <v>31</v>
      </c>
      <c r="I5693" t="s">
        <v>32</v>
      </c>
      <c r="J5693" t="s">
        <v>34</v>
      </c>
      <c r="K5693" t="s">
        <v>35</v>
      </c>
      <c r="L5693" t="s">
        <v>3929</v>
      </c>
      <c r="M5693" s="2">
        <v>0.1</v>
      </c>
      <c r="N5693" s="3">
        <v>448</v>
      </c>
      <c r="O5693" s="3">
        <v>-10</v>
      </c>
      <c r="P5693">
        <v>4</v>
      </c>
      <c r="Q5693" t="s">
        <v>7881</v>
      </c>
    </row>
    <row r="5694" spans="1:17" x14ac:dyDescent="0.25">
      <c r="A5694" t="s">
        <v>6432</v>
      </c>
      <c r="B5694" s="1">
        <v>41684</v>
      </c>
      <c r="C5694" t="s">
        <v>2764</v>
      </c>
      <c r="D5694" t="s">
        <v>101</v>
      </c>
      <c r="E5694" t="s">
        <v>102</v>
      </c>
      <c r="F5694" t="s">
        <v>3416</v>
      </c>
      <c r="G5694" t="s">
        <v>41</v>
      </c>
      <c r="H5694" t="s">
        <v>31</v>
      </c>
      <c r="I5694" t="s">
        <v>32</v>
      </c>
      <c r="J5694" t="s">
        <v>24</v>
      </c>
      <c r="K5694" t="s">
        <v>43</v>
      </c>
      <c r="L5694" t="s">
        <v>270</v>
      </c>
      <c r="M5694" s="2">
        <v>0</v>
      </c>
      <c r="N5694" s="3">
        <v>44</v>
      </c>
      <c r="O5694" s="3">
        <v>8</v>
      </c>
      <c r="P5694">
        <v>2</v>
      </c>
      <c r="Q5694" t="s">
        <v>7880</v>
      </c>
    </row>
    <row r="5695" spans="1:17" x14ac:dyDescent="0.25">
      <c r="A5695" t="s">
        <v>6432</v>
      </c>
      <c r="B5695" s="1">
        <v>41684</v>
      </c>
      <c r="C5695" t="s">
        <v>2764</v>
      </c>
      <c r="D5695" t="s">
        <v>101</v>
      </c>
      <c r="E5695" t="s">
        <v>102</v>
      </c>
      <c r="F5695" t="s">
        <v>3416</v>
      </c>
      <c r="G5695" t="s">
        <v>41</v>
      </c>
      <c r="H5695" t="s">
        <v>31</v>
      </c>
      <c r="I5695" t="s">
        <v>32</v>
      </c>
      <c r="J5695" t="s">
        <v>24</v>
      </c>
      <c r="K5695" t="s">
        <v>50</v>
      </c>
      <c r="L5695" t="s">
        <v>915</v>
      </c>
      <c r="M5695" s="2">
        <v>0.1</v>
      </c>
      <c r="N5695" s="3">
        <v>1280</v>
      </c>
      <c r="O5695" s="3">
        <v>299</v>
      </c>
      <c r="P5695">
        <v>7</v>
      </c>
      <c r="Q5695" t="s">
        <v>7880</v>
      </c>
    </row>
    <row r="5696" spans="1:17" x14ac:dyDescent="0.25">
      <c r="A5696" t="s">
        <v>6433</v>
      </c>
      <c r="B5696" s="1">
        <v>41685</v>
      </c>
      <c r="C5696" t="s">
        <v>1197</v>
      </c>
      <c r="D5696" t="s">
        <v>417</v>
      </c>
      <c r="E5696" t="s">
        <v>418</v>
      </c>
      <c r="F5696" t="s">
        <v>418</v>
      </c>
      <c r="G5696" t="s">
        <v>20</v>
      </c>
      <c r="H5696" t="s">
        <v>31</v>
      </c>
      <c r="I5696" t="s">
        <v>54</v>
      </c>
      <c r="J5696" t="s">
        <v>34</v>
      </c>
      <c r="K5696" t="s">
        <v>97</v>
      </c>
      <c r="L5696" t="s">
        <v>6434</v>
      </c>
      <c r="M5696" s="2">
        <v>0.5</v>
      </c>
      <c r="N5696" s="3">
        <v>248</v>
      </c>
      <c r="O5696" s="3">
        <v>-70</v>
      </c>
      <c r="P5696">
        <v>3</v>
      </c>
      <c r="Q5696" t="s">
        <v>7880</v>
      </c>
    </row>
    <row r="5697" spans="1:17" x14ac:dyDescent="0.25">
      <c r="A5697" t="s">
        <v>6435</v>
      </c>
      <c r="B5697" s="1">
        <v>41685</v>
      </c>
      <c r="C5697" t="s">
        <v>3453</v>
      </c>
      <c r="D5697" t="s">
        <v>18</v>
      </c>
      <c r="E5697" t="s">
        <v>19</v>
      </c>
      <c r="F5697" t="s">
        <v>19</v>
      </c>
      <c r="G5697" t="s">
        <v>20</v>
      </c>
      <c r="H5697" t="s">
        <v>31</v>
      </c>
      <c r="I5697" t="s">
        <v>32</v>
      </c>
      <c r="J5697" t="s">
        <v>24</v>
      </c>
      <c r="K5697" t="s">
        <v>169</v>
      </c>
      <c r="L5697" t="s">
        <v>3033</v>
      </c>
      <c r="M5697" s="2">
        <v>0.5</v>
      </c>
      <c r="N5697" s="3">
        <v>63</v>
      </c>
      <c r="O5697" s="3">
        <v>-24</v>
      </c>
      <c r="P5697">
        <v>6</v>
      </c>
      <c r="Q5697" t="s">
        <v>7880</v>
      </c>
    </row>
    <row r="5698" spans="1:17" x14ac:dyDescent="0.25">
      <c r="A5698" t="s">
        <v>6436</v>
      </c>
      <c r="B5698" s="1">
        <v>41687</v>
      </c>
      <c r="C5698" t="s">
        <v>6255</v>
      </c>
      <c r="D5698" t="s">
        <v>38</v>
      </c>
      <c r="E5698" t="s">
        <v>820</v>
      </c>
      <c r="F5698" t="s">
        <v>3356</v>
      </c>
      <c r="G5698" t="s">
        <v>41</v>
      </c>
      <c r="H5698" t="s">
        <v>31</v>
      </c>
      <c r="I5698" t="s">
        <v>95</v>
      </c>
      <c r="J5698" t="s">
        <v>24</v>
      </c>
      <c r="K5698" t="s">
        <v>43</v>
      </c>
      <c r="L5698" t="s">
        <v>3352</v>
      </c>
      <c r="M5698" s="2">
        <v>0</v>
      </c>
      <c r="N5698" s="3">
        <v>90</v>
      </c>
      <c r="O5698" s="3">
        <v>8</v>
      </c>
      <c r="P5698">
        <v>8</v>
      </c>
      <c r="Q5698" t="s">
        <v>7880</v>
      </c>
    </row>
    <row r="5699" spans="1:17" x14ac:dyDescent="0.25">
      <c r="A5699" t="s">
        <v>6437</v>
      </c>
      <c r="B5699" s="1">
        <v>41687</v>
      </c>
      <c r="C5699" t="s">
        <v>5088</v>
      </c>
      <c r="D5699" t="s">
        <v>119</v>
      </c>
      <c r="E5699" t="s">
        <v>1059</v>
      </c>
      <c r="F5699" t="s">
        <v>1059</v>
      </c>
      <c r="G5699" t="s">
        <v>41</v>
      </c>
      <c r="H5699" t="s">
        <v>31</v>
      </c>
      <c r="I5699" t="s">
        <v>54</v>
      </c>
      <c r="J5699" t="s">
        <v>24</v>
      </c>
      <c r="K5699" t="s">
        <v>78</v>
      </c>
      <c r="L5699" t="s">
        <v>105</v>
      </c>
      <c r="M5699" s="2">
        <v>0.5</v>
      </c>
      <c r="N5699" s="3">
        <v>8</v>
      </c>
      <c r="O5699" s="3">
        <v>-2</v>
      </c>
      <c r="P5699">
        <v>2</v>
      </c>
      <c r="Q5699" t="s">
        <v>7881</v>
      </c>
    </row>
    <row r="5700" spans="1:17" x14ac:dyDescent="0.25">
      <c r="A5700" t="s">
        <v>6437</v>
      </c>
      <c r="B5700" s="1">
        <v>41687</v>
      </c>
      <c r="C5700" t="s">
        <v>5088</v>
      </c>
      <c r="D5700" t="s">
        <v>119</v>
      </c>
      <c r="E5700" t="s">
        <v>1059</v>
      </c>
      <c r="F5700" t="s">
        <v>1059</v>
      </c>
      <c r="G5700" t="s">
        <v>41</v>
      </c>
      <c r="H5700" t="s">
        <v>31</v>
      </c>
      <c r="I5700" t="s">
        <v>54</v>
      </c>
      <c r="J5700" t="s">
        <v>107</v>
      </c>
      <c r="K5700" t="s">
        <v>147</v>
      </c>
      <c r="L5700" t="s">
        <v>3719</v>
      </c>
      <c r="M5700" s="2">
        <v>0.5</v>
      </c>
      <c r="N5700" s="3">
        <v>735</v>
      </c>
      <c r="O5700" s="3">
        <v>-235</v>
      </c>
      <c r="P5700">
        <v>6</v>
      </c>
      <c r="Q5700" t="s">
        <v>7881</v>
      </c>
    </row>
    <row r="5701" spans="1:17" x14ac:dyDescent="0.25">
      <c r="A5701" t="s">
        <v>6438</v>
      </c>
      <c r="B5701" s="1">
        <v>41687</v>
      </c>
      <c r="C5701" t="s">
        <v>3072</v>
      </c>
      <c r="D5701" t="s">
        <v>101</v>
      </c>
      <c r="E5701" t="s">
        <v>325</v>
      </c>
      <c r="F5701" t="s">
        <v>326</v>
      </c>
      <c r="G5701" t="s">
        <v>41</v>
      </c>
      <c r="H5701" t="s">
        <v>47</v>
      </c>
      <c r="I5701" t="s">
        <v>54</v>
      </c>
      <c r="J5701" t="s">
        <v>107</v>
      </c>
      <c r="K5701" t="s">
        <v>108</v>
      </c>
      <c r="L5701" t="s">
        <v>6439</v>
      </c>
      <c r="M5701" s="2">
        <v>0</v>
      </c>
      <c r="N5701" s="3">
        <v>1072</v>
      </c>
      <c r="O5701" s="3">
        <v>311</v>
      </c>
      <c r="P5701">
        <v>4</v>
      </c>
      <c r="Q5701" t="s">
        <v>7880</v>
      </c>
    </row>
    <row r="5702" spans="1:17" x14ac:dyDescent="0.25">
      <c r="A5702" t="s">
        <v>6440</v>
      </c>
      <c r="B5702" s="1">
        <v>41687</v>
      </c>
      <c r="C5702" t="s">
        <v>3411</v>
      </c>
      <c r="D5702" t="s">
        <v>38</v>
      </c>
      <c r="E5702" t="s">
        <v>304</v>
      </c>
      <c r="F5702" t="s">
        <v>523</v>
      </c>
      <c r="G5702" t="s">
        <v>41</v>
      </c>
      <c r="H5702" t="s">
        <v>31</v>
      </c>
      <c r="I5702" t="s">
        <v>22</v>
      </c>
      <c r="J5702" t="s">
        <v>24</v>
      </c>
      <c r="K5702" t="s">
        <v>43</v>
      </c>
      <c r="L5702" t="s">
        <v>2105</v>
      </c>
      <c r="M5702" s="2">
        <v>0</v>
      </c>
      <c r="N5702" s="3">
        <v>45</v>
      </c>
      <c r="O5702" s="3">
        <v>0</v>
      </c>
      <c r="P5702">
        <v>2</v>
      </c>
      <c r="Q5702" t="s">
        <v>7880</v>
      </c>
    </row>
    <row r="5703" spans="1:17" x14ac:dyDescent="0.25">
      <c r="A5703" t="s">
        <v>6440</v>
      </c>
      <c r="B5703" s="1">
        <v>41687</v>
      </c>
      <c r="C5703" t="s">
        <v>3411</v>
      </c>
      <c r="D5703" t="s">
        <v>38</v>
      </c>
      <c r="E5703" t="s">
        <v>304</v>
      </c>
      <c r="F5703" t="s">
        <v>523</v>
      </c>
      <c r="G5703" t="s">
        <v>41</v>
      </c>
      <c r="H5703" t="s">
        <v>31</v>
      </c>
      <c r="I5703" t="s">
        <v>22</v>
      </c>
      <c r="J5703" t="s">
        <v>24</v>
      </c>
      <c r="K5703" t="s">
        <v>50</v>
      </c>
      <c r="L5703" t="s">
        <v>3108</v>
      </c>
      <c r="M5703" s="2">
        <v>0.1</v>
      </c>
      <c r="N5703" s="3">
        <v>86</v>
      </c>
      <c r="O5703" s="3">
        <v>8</v>
      </c>
      <c r="P5703">
        <v>2</v>
      </c>
      <c r="Q5703" t="s">
        <v>7880</v>
      </c>
    </row>
    <row r="5704" spans="1:17" x14ac:dyDescent="0.25">
      <c r="A5704" t="s">
        <v>6441</v>
      </c>
      <c r="B5704" s="1">
        <v>41687</v>
      </c>
      <c r="C5704" t="s">
        <v>6442</v>
      </c>
      <c r="D5704" t="s">
        <v>73</v>
      </c>
      <c r="E5704" t="s">
        <v>74</v>
      </c>
      <c r="F5704" t="s">
        <v>75</v>
      </c>
      <c r="G5704" t="s">
        <v>76</v>
      </c>
      <c r="H5704" t="s">
        <v>31</v>
      </c>
      <c r="I5704" t="s">
        <v>32</v>
      </c>
      <c r="J5704" t="s">
        <v>24</v>
      </c>
      <c r="K5704" t="s">
        <v>78</v>
      </c>
      <c r="L5704" t="s">
        <v>307</v>
      </c>
      <c r="M5704" s="2">
        <v>0</v>
      </c>
      <c r="N5704" s="3">
        <v>38</v>
      </c>
      <c r="O5704" s="3">
        <v>5</v>
      </c>
      <c r="P5704">
        <v>3</v>
      </c>
      <c r="Q5704" t="s">
        <v>7880</v>
      </c>
    </row>
    <row r="5705" spans="1:17" x14ac:dyDescent="0.25">
      <c r="A5705" t="s">
        <v>6441</v>
      </c>
      <c r="B5705" s="1">
        <v>41687</v>
      </c>
      <c r="C5705" t="s">
        <v>6442</v>
      </c>
      <c r="D5705" t="s">
        <v>73</v>
      </c>
      <c r="E5705" t="s">
        <v>74</v>
      </c>
      <c r="F5705" t="s">
        <v>75</v>
      </c>
      <c r="G5705" t="s">
        <v>76</v>
      </c>
      <c r="H5705" t="s">
        <v>31</v>
      </c>
      <c r="I5705" t="s">
        <v>32</v>
      </c>
      <c r="J5705" t="s">
        <v>24</v>
      </c>
      <c r="K5705" t="s">
        <v>145</v>
      </c>
      <c r="L5705" t="s">
        <v>3165</v>
      </c>
      <c r="M5705" s="2">
        <v>0</v>
      </c>
      <c r="N5705" s="3">
        <v>111</v>
      </c>
      <c r="O5705" s="3">
        <v>19</v>
      </c>
      <c r="P5705">
        <v>4</v>
      </c>
      <c r="Q5705" t="s">
        <v>7881</v>
      </c>
    </row>
    <row r="5706" spans="1:17" x14ac:dyDescent="0.25">
      <c r="A5706" t="s">
        <v>6440</v>
      </c>
      <c r="B5706" s="1">
        <v>41687</v>
      </c>
      <c r="C5706" t="s">
        <v>3411</v>
      </c>
      <c r="D5706" t="s">
        <v>38</v>
      </c>
      <c r="E5706" t="s">
        <v>304</v>
      </c>
      <c r="F5706" t="s">
        <v>523</v>
      </c>
      <c r="G5706" t="s">
        <v>41</v>
      </c>
      <c r="H5706" t="s">
        <v>31</v>
      </c>
      <c r="I5706" t="s">
        <v>22</v>
      </c>
      <c r="J5706" t="s">
        <v>107</v>
      </c>
      <c r="K5706" t="s">
        <v>136</v>
      </c>
      <c r="L5706" t="s">
        <v>2616</v>
      </c>
      <c r="M5706" s="2">
        <v>0.15</v>
      </c>
      <c r="N5706" s="3">
        <v>274</v>
      </c>
      <c r="O5706" s="3">
        <v>-7</v>
      </c>
      <c r="P5706">
        <v>4</v>
      </c>
      <c r="Q5706" t="s">
        <v>7880</v>
      </c>
    </row>
    <row r="5707" spans="1:17" x14ac:dyDescent="0.25">
      <c r="A5707" t="s">
        <v>6443</v>
      </c>
      <c r="B5707" s="1">
        <v>41687</v>
      </c>
      <c r="C5707" t="s">
        <v>4062</v>
      </c>
      <c r="D5707" t="s">
        <v>38</v>
      </c>
      <c r="E5707" t="s">
        <v>39</v>
      </c>
      <c r="F5707" t="s">
        <v>6444</v>
      </c>
      <c r="G5707" t="s">
        <v>41</v>
      </c>
      <c r="H5707" t="s">
        <v>31</v>
      </c>
      <c r="I5707" t="s">
        <v>32</v>
      </c>
      <c r="J5707" t="s">
        <v>34</v>
      </c>
      <c r="K5707" t="s">
        <v>97</v>
      </c>
      <c r="L5707" t="s">
        <v>1505</v>
      </c>
      <c r="M5707" s="2">
        <v>0.1</v>
      </c>
      <c r="N5707" s="3">
        <v>575</v>
      </c>
      <c r="O5707" s="3">
        <v>45</v>
      </c>
      <c r="P5707">
        <v>8</v>
      </c>
      <c r="Q5707" t="s">
        <v>7881</v>
      </c>
    </row>
    <row r="5708" spans="1:17" x14ac:dyDescent="0.25">
      <c r="A5708" t="s">
        <v>6445</v>
      </c>
      <c r="B5708" s="1">
        <v>41687</v>
      </c>
      <c r="C5708" t="s">
        <v>202</v>
      </c>
      <c r="D5708" t="s">
        <v>86</v>
      </c>
      <c r="E5708" t="s">
        <v>965</v>
      </c>
      <c r="F5708" t="s">
        <v>4388</v>
      </c>
      <c r="G5708" t="s">
        <v>76</v>
      </c>
      <c r="H5708" t="s">
        <v>21</v>
      </c>
      <c r="I5708" t="s">
        <v>32</v>
      </c>
      <c r="J5708" t="s">
        <v>34</v>
      </c>
      <c r="K5708" t="s">
        <v>218</v>
      </c>
      <c r="L5708" t="s">
        <v>2183</v>
      </c>
      <c r="M5708" s="2">
        <v>0</v>
      </c>
      <c r="N5708" s="3">
        <v>343</v>
      </c>
      <c r="O5708" s="3">
        <v>31</v>
      </c>
      <c r="P5708">
        <v>7</v>
      </c>
      <c r="Q5708" t="s">
        <v>7880</v>
      </c>
    </row>
    <row r="5709" spans="1:17" x14ac:dyDescent="0.25">
      <c r="A5709" t="s">
        <v>6446</v>
      </c>
      <c r="B5709" s="1">
        <v>41687</v>
      </c>
      <c r="C5709" t="s">
        <v>100</v>
      </c>
      <c r="D5709" t="s">
        <v>119</v>
      </c>
      <c r="E5709" t="s">
        <v>604</v>
      </c>
      <c r="F5709" t="s">
        <v>6447</v>
      </c>
      <c r="G5709" t="s">
        <v>41</v>
      </c>
      <c r="H5709" t="s">
        <v>47</v>
      </c>
      <c r="I5709" t="s">
        <v>32</v>
      </c>
      <c r="J5709" t="s">
        <v>24</v>
      </c>
      <c r="K5709" t="s">
        <v>145</v>
      </c>
      <c r="L5709" t="s">
        <v>144</v>
      </c>
      <c r="M5709" s="2">
        <v>0.5</v>
      </c>
      <c r="N5709" s="3">
        <v>27</v>
      </c>
      <c r="O5709" s="3">
        <v>-25</v>
      </c>
      <c r="P5709">
        <v>2</v>
      </c>
      <c r="Q5709" t="s">
        <v>7881</v>
      </c>
    </row>
    <row r="5710" spans="1:17" x14ac:dyDescent="0.25">
      <c r="A5710" t="s">
        <v>6445</v>
      </c>
      <c r="B5710" s="1">
        <v>41687</v>
      </c>
      <c r="C5710" t="s">
        <v>202</v>
      </c>
      <c r="D5710" t="s">
        <v>86</v>
      </c>
      <c r="E5710" t="s">
        <v>965</v>
      </c>
      <c r="F5710" t="s">
        <v>4388</v>
      </c>
      <c r="G5710" t="s">
        <v>76</v>
      </c>
      <c r="H5710" t="s">
        <v>21</v>
      </c>
      <c r="I5710" t="s">
        <v>32</v>
      </c>
      <c r="J5710" t="s">
        <v>24</v>
      </c>
      <c r="K5710" t="s">
        <v>43</v>
      </c>
      <c r="L5710" t="s">
        <v>2135</v>
      </c>
      <c r="M5710" s="2">
        <v>0</v>
      </c>
      <c r="N5710" s="3">
        <v>38</v>
      </c>
      <c r="O5710" s="3">
        <v>9</v>
      </c>
      <c r="P5710">
        <v>2</v>
      </c>
      <c r="Q5710" t="s">
        <v>7881</v>
      </c>
    </row>
    <row r="5711" spans="1:17" x14ac:dyDescent="0.25">
      <c r="A5711" t="s">
        <v>6445</v>
      </c>
      <c r="B5711" s="1">
        <v>41687</v>
      </c>
      <c r="C5711" t="s">
        <v>202</v>
      </c>
      <c r="D5711" t="s">
        <v>86</v>
      </c>
      <c r="E5711" t="s">
        <v>965</v>
      </c>
      <c r="F5711" t="s">
        <v>4388</v>
      </c>
      <c r="G5711" t="s">
        <v>76</v>
      </c>
      <c r="H5711" t="s">
        <v>21</v>
      </c>
      <c r="I5711" t="s">
        <v>32</v>
      </c>
      <c r="J5711" t="s">
        <v>107</v>
      </c>
      <c r="K5711" t="s">
        <v>147</v>
      </c>
      <c r="L5711" t="s">
        <v>2935</v>
      </c>
      <c r="M5711" s="2">
        <v>0</v>
      </c>
      <c r="N5711" s="3">
        <v>574</v>
      </c>
      <c r="O5711" s="3">
        <v>270</v>
      </c>
      <c r="P5711">
        <v>3</v>
      </c>
      <c r="Q5711" t="s">
        <v>7880</v>
      </c>
    </row>
    <row r="5712" spans="1:17" x14ac:dyDescent="0.25">
      <c r="A5712" t="s">
        <v>6448</v>
      </c>
      <c r="B5712" s="1">
        <v>41690</v>
      </c>
      <c r="C5712" t="s">
        <v>1048</v>
      </c>
      <c r="D5712" t="s">
        <v>38</v>
      </c>
      <c r="E5712" t="s">
        <v>178</v>
      </c>
      <c r="F5712" t="s">
        <v>5064</v>
      </c>
      <c r="G5712" t="s">
        <v>41</v>
      </c>
      <c r="H5712" t="s">
        <v>31</v>
      </c>
      <c r="I5712" t="s">
        <v>54</v>
      </c>
      <c r="J5712" t="s">
        <v>24</v>
      </c>
      <c r="K5712" t="s">
        <v>43</v>
      </c>
      <c r="L5712" t="s">
        <v>992</v>
      </c>
      <c r="M5712" s="2">
        <v>0</v>
      </c>
      <c r="N5712" s="3">
        <v>85</v>
      </c>
      <c r="O5712" s="3">
        <v>2</v>
      </c>
      <c r="P5712">
        <v>6</v>
      </c>
      <c r="Q5712" t="s">
        <v>7881</v>
      </c>
    </row>
    <row r="5713" spans="1:17" x14ac:dyDescent="0.25">
      <c r="A5713" t="s">
        <v>6448</v>
      </c>
      <c r="B5713" s="1">
        <v>41690</v>
      </c>
      <c r="C5713" t="s">
        <v>1048</v>
      </c>
      <c r="D5713" t="s">
        <v>38</v>
      </c>
      <c r="E5713" t="s">
        <v>178</v>
      </c>
      <c r="F5713" t="s">
        <v>5064</v>
      </c>
      <c r="G5713" t="s">
        <v>41</v>
      </c>
      <c r="H5713" t="s">
        <v>31</v>
      </c>
      <c r="I5713" t="s">
        <v>54</v>
      </c>
      <c r="J5713" t="s">
        <v>24</v>
      </c>
      <c r="K5713" t="s">
        <v>91</v>
      </c>
      <c r="L5713" t="s">
        <v>5491</v>
      </c>
      <c r="M5713" s="2">
        <v>0</v>
      </c>
      <c r="N5713" s="3">
        <v>27</v>
      </c>
      <c r="O5713" s="3">
        <v>6</v>
      </c>
      <c r="P5713">
        <v>3</v>
      </c>
      <c r="Q5713" t="s">
        <v>7880</v>
      </c>
    </row>
    <row r="5714" spans="1:17" x14ac:dyDescent="0.25">
      <c r="A5714" t="s">
        <v>6449</v>
      </c>
      <c r="B5714" s="1">
        <v>41690</v>
      </c>
      <c r="C5714" t="s">
        <v>2500</v>
      </c>
      <c r="D5714" t="s">
        <v>101</v>
      </c>
      <c r="E5714" t="s">
        <v>471</v>
      </c>
      <c r="F5714" t="s">
        <v>1382</v>
      </c>
      <c r="G5714" t="s">
        <v>41</v>
      </c>
      <c r="H5714" t="s">
        <v>31</v>
      </c>
      <c r="I5714" t="s">
        <v>54</v>
      </c>
      <c r="J5714" t="s">
        <v>107</v>
      </c>
      <c r="K5714" t="s">
        <v>186</v>
      </c>
      <c r="L5714" t="s">
        <v>4695</v>
      </c>
      <c r="M5714" s="2">
        <v>0</v>
      </c>
      <c r="N5714" s="3">
        <v>82</v>
      </c>
      <c r="O5714" s="3">
        <v>8</v>
      </c>
      <c r="P5714">
        <v>3</v>
      </c>
      <c r="Q5714" t="s">
        <v>7880</v>
      </c>
    </row>
    <row r="5715" spans="1:17" x14ac:dyDescent="0.25">
      <c r="A5715" t="s">
        <v>6450</v>
      </c>
      <c r="B5715" s="1">
        <v>41690</v>
      </c>
      <c r="C5715" t="s">
        <v>509</v>
      </c>
      <c r="D5715" t="s">
        <v>73</v>
      </c>
      <c r="E5715" t="s">
        <v>166</v>
      </c>
      <c r="F5715" t="s">
        <v>6451</v>
      </c>
      <c r="G5715" t="s">
        <v>76</v>
      </c>
      <c r="H5715" t="s">
        <v>47</v>
      </c>
      <c r="I5715" t="s">
        <v>32</v>
      </c>
      <c r="J5715" t="s">
        <v>107</v>
      </c>
      <c r="K5715" t="s">
        <v>108</v>
      </c>
      <c r="L5715" t="s">
        <v>1431</v>
      </c>
      <c r="M5715" s="2">
        <v>0.4</v>
      </c>
      <c r="N5715" s="3">
        <v>724</v>
      </c>
      <c r="O5715" s="3">
        <v>-447</v>
      </c>
      <c r="P5715">
        <v>4</v>
      </c>
      <c r="Q5715" t="s">
        <v>7881</v>
      </c>
    </row>
    <row r="5716" spans="1:17" x14ac:dyDescent="0.25">
      <c r="A5716" t="s">
        <v>6452</v>
      </c>
      <c r="B5716" s="1">
        <v>41691</v>
      </c>
      <c r="C5716" t="s">
        <v>2856</v>
      </c>
      <c r="D5716" t="s">
        <v>38</v>
      </c>
      <c r="E5716" t="s">
        <v>660</v>
      </c>
      <c r="F5716" t="s">
        <v>6453</v>
      </c>
      <c r="G5716" t="s">
        <v>41</v>
      </c>
      <c r="H5716" t="s">
        <v>47</v>
      </c>
      <c r="I5716" t="s">
        <v>32</v>
      </c>
      <c r="J5716" t="s">
        <v>24</v>
      </c>
      <c r="K5716" t="s">
        <v>169</v>
      </c>
      <c r="L5716" t="s">
        <v>3668</v>
      </c>
      <c r="M5716" s="2">
        <v>0</v>
      </c>
      <c r="N5716" s="3">
        <v>44</v>
      </c>
      <c r="O5716" s="3">
        <v>7</v>
      </c>
      <c r="P5716">
        <v>3</v>
      </c>
      <c r="Q5716" t="s">
        <v>7881</v>
      </c>
    </row>
    <row r="5717" spans="1:17" x14ac:dyDescent="0.25">
      <c r="A5717" t="s">
        <v>6452</v>
      </c>
      <c r="B5717" s="1">
        <v>41691</v>
      </c>
      <c r="C5717" t="s">
        <v>2856</v>
      </c>
      <c r="D5717" t="s">
        <v>38</v>
      </c>
      <c r="E5717" t="s">
        <v>660</v>
      </c>
      <c r="F5717" t="s">
        <v>6453</v>
      </c>
      <c r="G5717" t="s">
        <v>41</v>
      </c>
      <c r="H5717" t="s">
        <v>47</v>
      </c>
      <c r="I5717" t="s">
        <v>32</v>
      </c>
      <c r="J5717" t="s">
        <v>24</v>
      </c>
      <c r="K5717" t="s">
        <v>50</v>
      </c>
      <c r="L5717" t="s">
        <v>3664</v>
      </c>
      <c r="M5717" s="2">
        <v>0.1</v>
      </c>
      <c r="N5717" s="3">
        <v>168</v>
      </c>
      <c r="O5717" s="3">
        <v>-9</v>
      </c>
      <c r="P5717">
        <v>3</v>
      </c>
      <c r="Q5717" t="s">
        <v>7880</v>
      </c>
    </row>
    <row r="5718" spans="1:17" x14ac:dyDescent="0.25">
      <c r="A5718" t="s">
        <v>6452</v>
      </c>
      <c r="B5718" s="1">
        <v>41691</v>
      </c>
      <c r="C5718" t="s">
        <v>2856</v>
      </c>
      <c r="D5718" t="s">
        <v>38</v>
      </c>
      <c r="E5718" t="s">
        <v>660</v>
      </c>
      <c r="F5718" t="s">
        <v>6453</v>
      </c>
      <c r="G5718" t="s">
        <v>41</v>
      </c>
      <c r="H5718" t="s">
        <v>47</v>
      </c>
      <c r="I5718" t="s">
        <v>32</v>
      </c>
      <c r="J5718" t="s">
        <v>107</v>
      </c>
      <c r="K5718" t="s">
        <v>186</v>
      </c>
      <c r="L5718" t="s">
        <v>3270</v>
      </c>
      <c r="M5718" s="2">
        <v>0</v>
      </c>
      <c r="N5718" s="3">
        <v>114</v>
      </c>
      <c r="O5718" s="3">
        <v>8</v>
      </c>
      <c r="P5718">
        <v>3</v>
      </c>
      <c r="Q5718" t="s">
        <v>7880</v>
      </c>
    </row>
    <row r="5719" spans="1:17" x14ac:dyDescent="0.25">
      <c r="A5719" t="s">
        <v>6452</v>
      </c>
      <c r="B5719" s="1">
        <v>41691</v>
      </c>
      <c r="C5719" t="s">
        <v>2856</v>
      </c>
      <c r="D5719" t="s">
        <v>38</v>
      </c>
      <c r="E5719" t="s">
        <v>660</v>
      </c>
      <c r="F5719" t="s">
        <v>6453</v>
      </c>
      <c r="G5719" t="s">
        <v>41</v>
      </c>
      <c r="H5719" t="s">
        <v>47</v>
      </c>
      <c r="I5719" t="s">
        <v>32</v>
      </c>
      <c r="J5719" t="s">
        <v>107</v>
      </c>
      <c r="K5719" t="s">
        <v>147</v>
      </c>
      <c r="L5719" t="s">
        <v>872</v>
      </c>
      <c r="M5719" s="2">
        <v>0.15</v>
      </c>
      <c r="N5719" s="3">
        <v>1300</v>
      </c>
      <c r="O5719" s="3">
        <v>-16</v>
      </c>
      <c r="P5719">
        <v>8</v>
      </c>
      <c r="Q5719" t="s">
        <v>7881</v>
      </c>
    </row>
    <row r="5720" spans="1:17" x14ac:dyDescent="0.25">
      <c r="A5720" t="s">
        <v>6454</v>
      </c>
      <c r="B5720" s="1">
        <v>41692</v>
      </c>
      <c r="C5720" t="s">
        <v>2134</v>
      </c>
      <c r="D5720" t="s">
        <v>38</v>
      </c>
      <c r="E5720" t="s">
        <v>178</v>
      </c>
      <c r="F5720" t="s">
        <v>6455</v>
      </c>
      <c r="G5720" t="s">
        <v>41</v>
      </c>
      <c r="H5720" t="s">
        <v>21</v>
      </c>
      <c r="I5720" t="s">
        <v>32</v>
      </c>
      <c r="J5720" t="s">
        <v>24</v>
      </c>
      <c r="K5720" t="s">
        <v>169</v>
      </c>
      <c r="L5720" t="s">
        <v>334</v>
      </c>
      <c r="M5720" s="2">
        <v>0</v>
      </c>
      <c r="N5720" s="3">
        <v>55</v>
      </c>
      <c r="O5720" s="3">
        <v>18</v>
      </c>
      <c r="P5720">
        <v>2</v>
      </c>
      <c r="Q5720" t="s">
        <v>7881</v>
      </c>
    </row>
    <row r="5721" spans="1:17" x14ac:dyDescent="0.25">
      <c r="A5721" t="s">
        <v>6456</v>
      </c>
      <c r="B5721" s="1">
        <v>41692</v>
      </c>
      <c r="C5721" t="s">
        <v>1527</v>
      </c>
      <c r="D5721" t="s">
        <v>28</v>
      </c>
      <c r="E5721" t="s">
        <v>29</v>
      </c>
      <c r="F5721" t="s">
        <v>1269</v>
      </c>
      <c r="G5721" t="s">
        <v>20</v>
      </c>
      <c r="H5721" t="s">
        <v>31</v>
      </c>
      <c r="I5721" t="s">
        <v>22</v>
      </c>
      <c r="J5721" t="s">
        <v>24</v>
      </c>
      <c r="K5721" t="s">
        <v>43</v>
      </c>
      <c r="L5721" t="s">
        <v>342</v>
      </c>
      <c r="M5721" s="2">
        <v>0</v>
      </c>
      <c r="N5721" s="3">
        <v>95</v>
      </c>
      <c r="O5721" s="3">
        <v>38</v>
      </c>
      <c r="P5721">
        <v>5</v>
      </c>
      <c r="Q5721" t="s">
        <v>7880</v>
      </c>
    </row>
    <row r="5722" spans="1:17" x14ac:dyDescent="0.25">
      <c r="A5722" t="s">
        <v>6457</v>
      </c>
      <c r="B5722" s="1">
        <v>41693</v>
      </c>
      <c r="C5722" t="s">
        <v>3242</v>
      </c>
      <c r="D5722" t="s">
        <v>73</v>
      </c>
      <c r="E5722" t="s">
        <v>422</v>
      </c>
      <c r="F5722" t="s">
        <v>423</v>
      </c>
      <c r="G5722" t="s">
        <v>76</v>
      </c>
      <c r="H5722" t="s">
        <v>21</v>
      </c>
      <c r="I5722" t="s">
        <v>32</v>
      </c>
      <c r="J5722" t="s">
        <v>24</v>
      </c>
      <c r="K5722" t="s">
        <v>50</v>
      </c>
      <c r="L5722" t="s">
        <v>1842</v>
      </c>
      <c r="M5722" s="2">
        <v>0.4</v>
      </c>
      <c r="N5722" s="3">
        <v>113</v>
      </c>
      <c r="O5722" s="3">
        <v>11</v>
      </c>
      <c r="P5722">
        <v>10</v>
      </c>
      <c r="Q5722" t="s">
        <v>7881</v>
      </c>
    </row>
    <row r="5723" spans="1:17" x14ac:dyDescent="0.25">
      <c r="A5723" t="s">
        <v>6458</v>
      </c>
      <c r="B5723" s="1">
        <v>41694</v>
      </c>
      <c r="C5723" t="s">
        <v>940</v>
      </c>
      <c r="D5723" t="s">
        <v>28</v>
      </c>
      <c r="E5723" t="s">
        <v>29</v>
      </c>
      <c r="F5723" t="s">
        <v>600</v>
      </c>
      <c r="G5723" t="s">
        <v>20</v>
      </c>
      <c r="H5723" t="s">
        <v>31</v>
      </c>
      <c r="I5723" t="s">
        <v>22</v>
      </c>
      <c r="J5723" t="s">
        <v>34</v>
      </c>
      <c r="K5723" t="s">
        <v>97</v>
      </c>
      <c r="L5723" t="s">
        <v>2217</v>
      </c>
      <c r="M5723" s="2">
        <v>0</v>
      </c>
      <c r="N5723" s="3">
        <v>471</v>
      </c>
      <c r="O5723" s="3">
        <v>226</v>
      </c>
      <c r="P5723">
        <v>5</v>
      </c>
      <c r="Q5723" t="s">
        <v>7881</v>
      </c>
    </row>
    <row r="5724" spans="1:17" x14ac:dyDescent="0.25">
      <c r="A5724" t="s">
        <v>6458</v>
      </c>
      <c r="B5724" s="1">
        <v>41694</v>
      </c>
      <c r="C5724" t="s">
        <v>940</v>
      </c>
      <c r="D5724" t="s">
        <v>28</v>
      </c>
      <c r="E5724" t="s">
        <v>29</v>
      </c>
      <c r="F5724" t="s">
        <v>600</v>
      </c>
      <c r="G5724" t="s">
        <v>20</v>
      </c>
      <c r="H5724" t="s">
        <v>31</v>
      </c>
      <c r="I5724" t="s">
        <v>22</v>
      </c>
      <c r="J5724" t="s">
        <v>24</v>
      </c>
      <c r="K5724" t="s">
        <v>78</v>
      </c>
      <c r="L5724" t="s">
        <v>249</v>
      </c>
      <c r="M5724" s="2">
        <v>0</v>
      </c>
      <c r="N5724" s="3">
        <v>18</v>
      </c>
      <c r="O5724" s="3">
        <v>6</v>
      </c>
      <c r="P5724">
        <v>3</v>
      </c>
      <c r="Q5724" t="s">
        <v>7880</v>
      </c>
    </row>
    <row r="5725" spans="1:17" x14ac:dyDescent="0.25">
      <c r="A5725" t="s">
        <v>6458</v>
      </c>
      <c r="B5725" s="1">
        <v>41694</v>
      </c>
      <c r="C5725" t="s">
        <v>940</v>
      </c>
      <c r="D5725" t="s">
        <v>28</v>
      </c>
      <c r="E5725" t="s">
        <v>29</v>
      </c>
      <c r="F5725" t="s">
        <v>600</v>
      </c>
      <c r="G5725" t="s">
        <v>20</v>
      </c>
      <c r="H5725" t="s">
        <v>31</v>
      </c>
      <c r="I5725" t="s">
        <v>22</v>
      </c>
      <c r="J5725" t="s">
        <v>24</v>
      </c>
      <c r="K5725" t="s">
        <v>63</v>
      </c>
      <c r="L5725" t="s">
        <v>1851</v>
      </c>
      <c r="M5725" s="2">
        <v>0</v>
      </c>
      <c r="N5725" s="3">
        <v>17</v>
      </c>
      <c r="O5725" s="3">
        <v>7</v>
      </c>
      <c r="P5725">
        <v>2</v>
      </c>
      <c r="Q5725" t="s">
        <v>7880</v>
      </c>
    </row>
    <row r="5726" spans="1:17" x14ac:dyDescent="0.25">
      <c r="A5726" t="s">
        <v>6458</v>
      </c>
      <c r="B5726" s="1">
        <v>41694</v>
      </c>
      <c r="C5726" t="s">
        <v>940</v>
      </c>
      <c r="D5726" t="s">
        <v>28</v>
      </c>
      <c r="E5726" t="s">
        <v>29</v>
      </c>
      <c r="F5726" t="s">
        <v>600</v>
      </c>
      <c r="G5726" t="s">
        <v>20</v>
      </c>
      <c r="H5726" t="s">
        <v>31</v>
      </c>
      <c r="I5726" t="s">
        <v>22</v>
      </c>
      <c r="J5726" t="s">
        <v>107</v>
      </c>
      <c r="K5726" t="s">
        <v>186</v>
      </c>
      <c r="L5726" t="s">
        <v>5282</v>
      </c>
      <c r="M5726" s="2">
        <v>0</v>
      </c>
      <c r="N5726" s="3">
        <v>83</v>
      </c>
      <c r="O5726" s="3">
        <v>33</v>
      </c>
      <c r="P5726">
        <v>2</v>
      </c>
      <c r="Q5726" t="s">
        <v>7881</v>
      </c>
    </row>
    <row r="5727" spans="1:17" x14ac:dyDescent="0.25">
      <c r="A5727" t="s">
        <v>6459</v>
      </c>
      <c r="B5727" s="1">
        <v>41694</v>
      </c>
      <c r="C5727" t="s">
        <v>1304</v>
      </c>
      <c r="D5727" t="s">
        <v>28</v>
      </c>
      <c r="E5727" t="s">
        <v>29</v>
      </c>
      <c r="F5727" t="s">
        <v>115</v>
      </c>
      <c r="G5727" t="s">
        <v>20</v>
      </c>
      <c r="H5727" t="s">
        <v>31</v>
      </c>
      <c r="I5727" t="s">
        <v>22</v>
      </c>
      <c r="J5727" t="s">
        <v>24</v>
      </c>
      <c r="K5727" t="s">
        <v>145</v>
      </c>
      <c r="L5727" t="s">
        <v>6460</v>
      </c>
      <c r="M5727" s="2">
        <v>0.5</v>
      </c>
      <c r="N5727" s="3">
        <v>129</v>
      </c>
      <c r="O5727" s="3">
        <v>-75</v>
      </c>
      <c r="P5727">
        <v>5</v>
      </c>
      <c r="Q5727" t="s">
        <v>7881</v>
      </c>
    </row>
    <row r="5728" spans="1:17" x14ac:dyDescent="0.25">
      <c r="A5728" t="s">
        <v>6461</v>
      </c>
      <c r="B5728" s="1">
        <v>41694</v>
      </c>
      <c r="C5728" t="s">
        <v>3489</v>
      </c>
      <c r="D5728" t="s">
        <v>86</v>
      </c>
      <c r="E5728" t="s">
        <v>263</v>
      </c>
      <c r="F5728" t="s">
        <v>3327</v>
      </c>
      <c r="G5728" t="s">
        <v>76</v>
      </c>
      <c r="H5728" t="s">
        <v>31</v>
      </c>
      <c r="I5728" t="s">
        <v>32</v>
      </c>
      <c r="J5728" t="s">
        <v>107</v>
      </c>
      <c r="K5728" t="s">
        <v>136</v>
      </c>
      <c r="L5728" t="s">
        <v>1295</v>
      </c>
      <c r="M5728" s="2">
        <v>0.1</v>
      </c>
      <c r="N5728" s="3">
        <v>637</v>
      </c>
      <c r="O5728" s="3">
        <v>212</v>
      </c>
      <c r="P5728">
        <v>8</v>
      </c>
      <c r="Q5728" t="s">
        <v>7881</v>
      </c>
    </row>
    <row r="5729" spans="1:17" x14ac:dyDescent="0.25">
      <c r="A5729" t="s">
        <v>6462</v>
      </c>
      <c r="B5729" s="1">
        <v>41694</v>
      </c>
      <c r="C5729" t="s">
        <v>1438</v>
      </c>
      <c r="D5729" t="s">
        <v>101</v>
      </c>
      <c r="E5729" t="s">
        <v>1289</v>
      </c>
      <c r="F5729" t="s">
        <v>2128</v>
      </c>
      <c r="G5729" t="s">
        <v>41</v>
      </c>
      <c r="H5729" t="s">
        <v>31</v>
      </c>
      <c r="I5729" t="s">
        <v>22</v>
      </c>
      <c r="J5729" t="s">
        <v>34</v>
      </c>
      <c r="K5729" t="s">
        <v>97</v>
      </c>
      <c r="L5729" t="s">
        <v>486</v>
      </c>
      <c r="M5729" s="2">
        <v>0.1</v>
      </c>
      <c r="N5729" s="3">
        <v>134</v>
      </c>
      <c r="O5729" s="3">
        <v>42</v>
      </c>
      <c r="P5729">
        <v>2</v>
      </c>
      <c r="Q5729" t="s">
        <v>7880</v>
      </c>
    </row>
    <row r="5730" spans="1:17" x14ac:dyDescent="0.25">
      <c r="A5730" t="s">
        <v>6462</v>
      </c>
      <c r="B5730" s="1">
        <v>41694</v>
      </c>
      <c r="C5730" t="s">
        <v>1438</v>
      </c>
      <c r="D5730" t="s">
        <v>101</v>
      </c>
      <c r="E5730" t="s">
        <v>1289</v>
      </c>
      <c r="F5730" t="s">
        <v>2128</v>
      </c>
      <c r="G5730" t="s">
        <v>41</v>
      </c>
      <c r="H5730" t="s">
        <v>31</v>
      </c>
      <c r="I5730" t="s">
        <v>22</v>
      </c>
      <c r="J5730" t="s">
        <v>34</v>
      </c>
      <c r="K5730" t="s">
        <v>218</v>
      </c>
      <c r="L5730" t="s">
        <v>1887</v>
      </c>
      <c r="M5730" s="2">
        <v>0</v>
      </c>
      <c r="N5730" s="3">
        <v>51</v>
      </c>
      <c r="O5730" s="3">
        <v>7</v>
      </c>
      <c r="P5730">
        <v>2</v>
      </c>
      <c r="Q5730" t="s">
        <v>7881</v>
      </c>
    </row>
    <row r="5731" spans="1:17" x14ac:dyDescent="0.25">
      <c r="A5731" t="s">
        <v>6463</v>
      </c>
      <c r="B5731" s="1">
        <v>41694</v>
      </c>
      <c r="C5731" t="s">
        <v>2252</v>
      </c>
      <c r="D5731" t="s">
        <v>119</v>
      </c>
      <c r="E5731" t="s">
        <v>120</v>
      </c>
      <c r="F5731" t="s">
        <v>1476</v>
      </c>
      <c r="G5731" t="s">
        <v>41</v>
      </c>
      <c r="H5731" t="s">
        <v>31</v>
      </c>
      <c r="I5731" t="s">
        <v>32</v>
      </c>
      <c r="J5731" t="s">
        <v>34</v>
      </c>
      <c r="K5731" t="s">
        <v>97</v>
      </c>
      <c r="L5731" t="s">
        <v>6464</v>
      </c>
      <c r="M5731" s="2">
        <v>0.5</v>
      </c>
      <c r="N5731" s="3">
        <v>224</v>
      </c>
      <c r="O5731" s="3">
        <v>-143</v>
      </c>
      <c r="P5731">
        <v>3</v>
      </c>
      <c r="Q5731" t="s">
        <v>7880</v>
      </c>
    </row>
    <row r="5732" spans="1:17" x14ac:dyDescent="0.25">
      <c r="A5732" t="s">
        <v>6462</v>
      </c>
      <c r="B5732" s="1">
        <v>41694</v>
      </c>
      <c r="C5732" t="s">
        <v>1438</v>
      </c>
      <c r="D5732" t="s">
        <v>101</v>
      </c>
      <c r="E5732" t="s">
        <v>1289</v>
      </c>
      <c r="F5732" t="s">
        <v>2128</v>
      </c>
      <c r="G5732" t="s">
        <v>41</v>
      </c>
      <c r="H5732" t="s">
        <v>31</v>
      </c>
      <c r="I5732" t="s">
        <v>22</v>
      </c>
      <c r="J5732" t="s">
        <v>107</v>
      </c>
      <c r="K5732" t="s">
        <v>136</v>
      </c>
      <c r="L5732" t="s">
        <v>3157</v>
      </c>
      <c r="M5732" s="2">
        <v>0</v>
      </c>
      <c r="N5732" s="3">
        <v>529</v>
      </c>
      <c r="O5732" s="3">
        <v>137</v>
      </c>
      <c r="P5732">
        <v>3</v>
      </c>
      <c r="Q5732" t="s">
        <v>7881</v>
      </c>
    </row>
    <row r="5733" spans="1:17" x14ac:dyDescent="0.25">
      <c r="A5733" t="s">
        <v>6465</v>
      </c>
      <c r="B5733" s="1">
        <v>41695</v>
      </c>
      <c r="C5733" t="s">
        <v>3648</v>
      </c>
      <c r="D5733" t="s">
        <v>28</v>
      </c>
      <c r="E5733" t="s">
        <v>29</v>
      </c>
      <c r="F5733" t="s">
        <v>46</v>
      </c>
      <c r="G5733" t="s">
        <v>20</v>
      </c>
      <c r="H5733" t="s">
        <v>31</v>
      </c>
      <c r="I5733" t="s">
        <v>22</v>
      </c>
      <c r="J5733" t="s">
        <v>107</v>
      </c>
      <c r="K5733" t="s">
        <v>108</v>
      </c>
      <c r="L5733" t="s">
        <v>5898</v>
      </c>
      <c r="M5733" s="2">
        <v>0.5</v>
      </c>
      <c r="N5733" s="3">
        <v>269</v>
      </c>
      <c r="O5733" s="3">
        <v>-86</v>
      </c>
      <c r="P5733">
        <v>2</v>
      </c>
      <c r="Q5733" t="s">
        <v>7880</v>
      </c>
    </row>
    <row r="5734" spans="1:17" x14ac:dyDescent="0.25">
      <c r="A5734" t="s">
        <v>6466</v>
      </c>
      <c r="B5734" s="1">
        <v>41695</v>
      </c>
      <c r="C5734" t="s">
        <v>6467</v>
      </c>
      <c r="D5734" t="s">
        <v>101</v>
      </c>
      <c r="E5734" t="s">
        <v>471</v>
      </c>
      <c r="F5734" t="s">
        <v>482</v>
      </c>
      <c r="G5734" t="s">
        <v>41</v>
      </c>
      <c r="H5734" t="s">
        <v>47</v>
      </c>
      <c r="I5734" t="s">
        <v>54</v>
      </c>
      <c r="J5734" t="s">
        <v>24</v>
      </c>
      <c r="K5734" t="s">
        <v>43</v>
      </c>
      <c r="L5734" t="s">
        <v>828</v>
      </c>
      <c r="M5734" s="2">
        <v>0</v>
      </c>
      <c r="N5734" s="3">
        <v>234</v>
      </c>
      <c r="O5734" s="3">
        <v>110</v>
      </c>
      <c r="P5734">
        <v>5</v>
      </c>
      <c r="Q5734" t="s">
        <v>7880</v>
      </c>
    </row>
    <row r="5735" spans="1:17" x14ac:dyDescent="0.25">
      <c r="A5735" t="s">
        <v>6466</v>
      </c>
      <c r="B5735" s="1">
        <v>41695</v>
      </c>
      <c r="C5735" t="s">
        <v>6467</v>
      </c>
      <c r="D5735" t="s">
        <v>101</v>
      </c>
      <c r="E5735" t="s">
        <v>471</v>
      </c>
      <c r="F5735" t="s">
        <v>482</v>
      </c>
      <c r="G5735" t="s">
        <v>41</v>
      </c>
      <c r="H5735" t="s">
        <v>47</v>
      </c>
      <c r="I5735" t="s">
        <v>54</v>
      </c>
      <c r="J5735" t="s">
        <v>107</v>
      </c>
      <c r="K5735" t="s">
        <v>136</v>
      </c>
      <c r="L5735" t="s">
        <v>1278</v>
      </c>
      <c r="M5735" s="2">
        <v>0</v>
      </c>
      <c r="N5735" s="3">
        <v>672</v>
      </c>
      <c r="O5735" s="3">
        <v>87</v>
      </c>
      <c r="P5735">
        <v>4</v>
      </c>
      <c r="Q5735" t="s">
        <v>7880</v>
      </c>
    </row>
    <row r="5736" spans="1:17" x14ac:dyDescent="0.25">
      <c r="A5736" t="s">
        <v>6468</v>
      </c>
      <c r="B5736" s="1">
        <v>41695</v>
      </c>
      <c r="C5736" t="s">
        <v>3343</v>
      </c>
      <c r="D5736" t="s">
        <v>38</v>
      </c>
      <c r="E5736" t="s">
        <v>59</v>
      </c>
      <c r="F5736" t="s">
        <v>350</v>
      </c>
      <c r="G5736" t="s">
        <v>41</v>
      </c>
      <c r="H5736" t="s">
        <v>47</v>
      </c>
      <c r="I5736" t="s">
        <v>22</v>
      </c>
      <c r="J5736" t="s">
        <v>107</v>
      </c>
      <c r="K5736" t="s">
        <v>108</v>
      </c>
      <c r="L5736" t="s">
        <v>6469</v>
      </c>
      <c r="M5736" s="2">
        <v>0.15</v>
      </c>
      <c r="N5736" s="3">
        <v>918</v>
      </c>
      <c r="O5736" s="3">
        <v>22</v>
      </c>
      <c r="P5736">
        <v>9</v>
      </c>
      <c r="Q5736" t="s">
        <v>7881</v>
      </c>
    </row>
    <row r="5737" spans="1:17" x14ac:dyDescent="0.25">
      <c r="A5737" t="s">
        <v>6470</v>
      </c>
      <c r="B5737" s="1">
        <v>41695</v>
      </c>
      <c r="C5737" t="s">
        <v>786</v>
      </c>
      <c r="D5737" t="s">
        <v>28</v>
      </c>
      <c r="E5737" t="s">
        <v>29</v>
      </c>
      <c r="F5737" t="s">
        <v>6471</v>
      </c>
      <c r="G5737" t="s">
        <v>20</v>
      </c>
      <c r="H5737" t="s">
        <v>47</v>
      </c>
      <c r="I5737" t="s">
        <v>32</v>
      </c>
      <c r="J5737" t="s">
        <v>24</v>
      </c>
      <c r="K5737" t="s">
        <v>43</v>
      </c>
      <c r="L5737" t="s">
        <v>736</v>
      </c>
      <c r="M5737" s="2">
        <v>0</v>
      </c>
      <c r="N5737" s="3">
        <v>94</v>
      </c>
      <c r="O5737" s="3">
        <v>24</v>
      </c>
      <c r="P5737">
        <v>5</v>
      </c>
      <c r="Q5737" t="s">
        <v>7880</v>
      </c>
    </row>
    <row r="5738" spans="1:17" x14ac:dyDescent="0.25">
      <c r="A5738" t="s">
        <v>6470</v>
      </c>
      <c r="B5738" s="1">
        <v>41695</v>
      </c>
      <c r="C5738" t="s">
        <v>786</v>
      </c>
      <c r="D5738" t="s">
        <v>28</v>
      </c>
      <c r="E5738" t="s">
        <v>29</v>
      </c>
      <c r="F5738" t="s">
        <v>6471</v>
      </c>
      <c r="G5738" t="s">
        <v>20</v>
      </c>
      <c r="H5738" t="s">
        <v>47</v>
      </c>
      <c r="I5738" t="s">
        <v>32</v>
      </c>
      <c r="J5738" t="s">
        <v>24</v>
      </c>
      <c r="K5738" t="s">
        <v>169</v>
      </c>
      <c r="L5738" t="s">
        <v>168</v>
      </c>
      <c r="M5738" s="2">
        <v>0</v>
      </c>
      <c r="N5738" s="3">
        <v>65</v>
      </c>
      <c r="O5738" s="3">
        <v>28</v>
      </c>
      <c r="P5738">
        <v>4</v>
      </c>
      <c r="Q5738" t="s">
        <v>7881</v>
      </c>
    </row>
    <row r="5739" spans="1:17" x14ac:dyDescent="0.25">
      <c r="A5739" t="s">
        <v>6472</v>
      </c>
      <c r="B5739" s="1">
        <v>41696</v>
      </c>
      <c r="C5739" t="s">
        <v>1786</v>
      </c>
      <c r="D5739" t="s">
        <v>101</v>
      </c>
      <c r="E5739" t="s">
        <v>325</v>
      </c>
      <c r="F5739" t="s">
        <v>326</v>
      </c>
      <c r="G5739" t="s">
        <v>41</v>
      </c>
      <c r="H5739" t="s">
        <v>21</v>
      </c>
      <c r="I5739" t="s">
        <v>22</v>
      </c>
      <c r="J5739" t="s">
        <v>24</v>
      </c>
      <c r="K5739" t="s">
        <v>43</v>
      </c>
      <c r="L5739" t="s">
        <v>2135</v>
      </c>
      <c r="M5739" s="2">
        <v>0</v>
      </c>
      <c r="N5739" s="3">
        <v>38</v>
      </c>
      <c r="O5739" s="3">
        <v>9</v>
      </c>
      <c r="P5739">
        <v>2</v>
      </c>
      <c r="Q5739" t="s">
        <v>7881</v>
      </c>
    </row>
    <row r="5740" spans="1:17" x14ac:dyDescent="0.25">
      <c r="A5740" t="s">
        <v>6473</v>
      </c>
      <c r="B5740" s="1">
        <v>41696</v>
      </c>
      <c r="C5740" t="s">
        <v>3062</v>
      </c>
      <c r="D5740" t="s">
        <v>81</v>
      </c>
      <c r="E5740" t="s">
        <v>4707</v>
      </c>
      <c r="F5740" t="s">
        <v>4707</v>
      </c>
      <c r="G5740" t="s">
        <v>41</v>
      </c>
      <c r="H5740" t="s">
        <v>31</v>
      </c>
      <c r="I5740" t="s">
        <v>32</v>
      </c>
      <c r="J5740" t="s">
        <v>24</v>
      </c>
      <c r="K5740" t="s">
        <v>50</v>
      </c>
      <c r="L5740" t="s">
        <v>1415</v>
      </c>
      <c r="M5740" s="2">
        <v>0</v>
      </c>
      <c r="N5740" s="3">
        <v>145</v>
      </c>
      <c r="O5740" s="3">
        <v>0</v>
      </c>
      <c r="P5740">
        <v>3</v>
      </c>
      <c r="Q5740" t="s">
        <v>7880</v>
      </c>
    </row>
    <row r="5741" spans="1:17" x14ac:dyDescent="0.25">
      <c r="A5741" t="s">
        <v>6474</v>
      </c>
      <c r="B5741" s="1">
        <v>41696</v>
      </c>
      <c r="C5741" t="s">
        <v>1029</v>
      </c>
      <c r="D5741" t="s">
        <v>119</v>
      </c>
      <c r="E5741" t="s">
        <v>433</v>
      </c>
      <c r="F5741" t="s">
        <v>6475</v>
      </c>
      <c r="G5741" t="s">
        <v>41</v>
      </c>
      <c r="H5741" t="s">
        <v>47</v>
      </c>
      <c r="I5741" t="s">
        <v>22</v>
      </c>
      <c r="J5741" t="s">
        <v>24</v>
      </c>
      <c r="K5741" t="s">
        <v>43</v>
      </c>
      <c r="L5741" t="s">
        <v>828</v>
      </c>
      <c r="M5741" s="2">
        <v>0.5</v>
      </c>
      <c r="N5741" s="3">
        <v>47</v>
      </c>
      <c r="O5741" s="3">
        <v>-3</v>
      </c>
      <c r="P5741">
        <v>2</v>
      </c>
      <c r="Q5741" t="s">
        <v>7880</v>
      </c>
    </row>
    <row r="5742" spans="1:17" x14ac:dyDescent="0.25">
      <c r="A5742" t="s">
        <v>6476</v>
      </c>
      <c r="B5742" s="1">
        <v>41696</v>
      </c>
      <c r="C5742" t="s">
        <v>3629</v>
      </c>
      <c r="D5742" t="s">
        <v>38</v>
      </c>
      <c r="E5742" t="s">
        <v>67</v>
      </c>
      <c r="F5742" t="s">
        <v>68</v>
      </c>
      <c r="G5742" t="s">
        <v>41</v>
      </c>
      <c r="H5742" t="s">
        <v>31</v>
      </c>
      <c r="I5742" t="s">
        <v>32</v>
      </c>
      <c r="J5742" t="s">
        <v>107</v>
      </c>
      <c r="K5742" t="s">
        <v>147</v>
      </c>
      <c r="L5742" t="s">
        <v>1745</v>
      </c>
      <c r="M5742" s="2">
        <v>0.65</v>
      </c>
      <c r="N5742" s="3">
        <v>332</v>
      </c>
      <c r="O5742" s="3">
        <v>-503</v>
      </c>
      <c r="P5742">
        <v>3</v>
      </c>
      <c r="Q5742" t="s">
        <v>7880</v>
      </c>
    </row>
    <row r="5743" spans="1:17" x14ac:dyDescent="0.25">
      <c r="A5743" t="s">
        <v>6477</v>
      </c>
      <c r="B5743" s="1">
        <v>41697</v>
      </c>
      <c r="C5743" t="s">
        <v>1837</v>
      </c>
      <c r="D5743" t="s">
        <v>38</v>
      </c>
      <c r="E5743" t="s">
        <v>304</v>
      </c>
      <c r="F5743" t="s">
        <v>6478</v>
      </c>
      <c r="G5743" t="s">
        <v>41</v>
      </c>
      <c r="H5743" t="s">
        <v>47</v>
      </c>
      <c r="I5743" t="s">
        <v>54</v>
      </c>
      <c r="J5743" t="s">
        <v>24</v>
      </c>
      <c r="K5743" t="s">
        <v>91</v>
      </c>
      <c r="L5743" t="s">
        <v>5771</v>
      </c>
      <c r="M5743" s="2">
        <v>0</v>
      </c>
      <c r="N5743" s="3">
        <v>5</v>
      </c>
      <c r="O5743" s="3">
        <v>1</v>
      </c>
      <c r="P5743">
        <v>1</v>
      </c>
      <c r="Q5743" t="s">
        <v>7881</v>
      </c>
    </row>
    <row r="5744" spans="1:17" x14ac:dyDescent="0.25">
      <c r="A5744" t="s">
        <v>6479</v>
      </c>
      <c r="B5744" s="1">
        <v>41697</v>
      </c>
      <c r="C5744" t="s">
        <v>978</v>
      </c>
      <c r="D5744" t="s">
        <v>28</v>
      </c>
      <c r="E5744" t="s">
        <v>29</v>
      </c>
      <c r="F5744" t="s">
        <v>1502</v>
      </c>
      <c r="G5744" t="s">
        <v>20</v>
      </c>
      <c r="H5744" t="s">
        <v>31</v>
      </c>
      <c r="I5744" t="s">
        <v>32</v>
      </c>
      <c r="J5744" t="s">
        <v>24</v>
      </c>
      <c r="K5744" t="s">
        <v>141</v>
      </c>
      <c r="L5744" t="s">
        <v>2398</v>
      </c>
      <c r="M5744" s="2">
        <v>0</v>
      </c>
      <c r="N5744" s="3">
        <v>1700</v>
      </c>
      <c r="O5744" s="3">
        <v>85</v>
      </c>
      <c r="P5744">
        <v>3</v>
      </c>
      <c r="Q5744" t="s">
        <v>7880</v>
      </c>
    </row>
    <row r="5745" spans="1:17" x14ac:dyDescent="0.25">
      <c r="A5745" t="s">
        <v>6479</v>
      </c>
      <c r="B5745" s="1">
        <v>41697</v>
      </c>
      <c r="C5745" t="s">
        <v>978</v>
      </c>
      <c r="D5745" t="s">
        <v>28</v>
      </c>
      <c r="E5745" t="s">
        <v>29</v>
      </c>
      <c r="F5745" t="s">
        <v>1502</v>
      </c>
      <c r="G5745" t="s">
        <v>20</v>
      </c>
      <c r="H5745" t="s">
        <v>31</v>
      </c>
      <c r="I5745" t="s">
        <v>32</v>
      </c>
      <c r="J5745" t="s">
        <v>107</v>
      </c>
      <c r="K5745" t="s">
        <v>186</v>
      </c>
      <c r="L5745" t="s">
        <v>5270</v>
      </c>
      <c r="M5745" s="2">
        <v>0</v>
      </c>
      <c r="N5745" s="3">
        <v>154</v>
      </c>
      <c r="O5745" s="3">
        <v>26</v>
      </c>
      <c r="P5745">
        <v>4</v>
      </c>
      <c r="Q5745" t="s">
        <v>7880</v>
      </c>
    </row>
    <row r="5746" spans="1:17" x14ac:dyDescent="0.25">
      <c r="A5746" t="s">
        <v>6479</v>
      </c>
      <c r="B5746" s="1">
        <v>41697</v>
      </c>
      <c r="C5746" t="s">
        <v>978</v>
      </c>
      <c r="D5746" t="s">
        <v>28</v>
      </c>
      <c r="E5746" t="s">
        <v>29</v>
      </c>
      <c r="F5746" t="s">
        <v>1502</v>
      </c>
      <c r="G5746" t="s">
        <v>20</v>
      </c>
      <c r="H5746" t="s">
        <v>31</v>
      </c>
      <c r="I5746" t="s">
        <v>32</v>
      </c>
      <c r="J5746" t="s">
        <v>107</v>
      </c>
      <c r="K5746" t="s">
        <v>186</v>
      </c>
      <c r="L5746" t="s">
        <v>3940</v>
      </c>
      <c r="M5746" s="2">
        <v>0</v>
      </c>
      <c r="N5746" s="3">
        <v>455</v>
      </c>
      <c r="O5746" s="3">
        <v>77</v>
      </c>
      <c r="P5746">
        <v>8</v>
      </c>
      <c r="Q5746" t="s">
        <v>7880</v>
      </c>
    </row>
    <row r="5747" spans="1:17" x14ac:dyDescent="0.25">
      <c r="A5747" t="s">
        <v>6480</v>
      </c>
      <c r="B5747" s="1">
        <v>41697</v>
      </c>
      <c r="C5747" t="s">
        <v>5531</v>
      </c>
      <c r="D5747" t="s">
        <v>73</v>
      </c>
      <c r="E5747" t="s">
        <v>984</v>
      </c>
      <c r="F5747" t="s">
        <v>985</v>
      </c>
      <c r="G5747" t="s">
        <v>76</v>
      </c>
      <c r="H5747" t="s">
        <v>31</v>
      </c>
      <c r="I5747" t="s">
        <v>32</v>
      </c>
      <c r="J5747" t="s">
        <v>107</v>
      </c>
      <c r="K5747" t="s">
        <v>147</v>
      </c>
      <c r="L5747" t="s">
        <v>2965</v>
      </c>
      <c r="M5747" s="2">
        <v>0</v>
      </c>
      <c r="N5747" s="3">
        <v>757</v>
      </c>
      <c r="O5747" s="3">
        <v>371</v>
      </c>
      <c r="P5747">
        <v>2</v>
      </c>
      <c r="Q5747" t="s">
        <v>7880</v>
      </c>
    </row>
    <row r="5748" spans="1:17" x14ac:dyDescent="0.25">
      <c r="A5748" t="s">
        <v>6481</v>
      </c>
      <c r="B5748" s="1">
        <v>41697</v>
      </c>
      <c r="C5748" t="s">
        <v>2803</v>
      </c>
      <c r="D5748" t="s">
        <v>73</v>
      </c>
      <c r="E5748" t="s">
        <v>74</v>
      </c>
      <c r="F5748" t="s">
        <v>75</v>
      </c>
      <c r="G5748" t="s">
        <v>76</v>
      </c>
      <c r="H5748" t="s">
        <v>47</v>
      </c>
      <c r="I5748" t="s">
        <v>32</v>
      </c>
      <c r="J5748" t="s">
        <v>24</v>
      </c>
      <c r="K5748" t="s">
        <v>63</v>
      </c>
      <c r="L5748" t="s">
        <v>3933</v>
      </c>
      <c r="M5748" s="2">
        <v>0</v>
      </c>
      <c r="N5748" s="3">
        <v>57</v>
      </c>
      <c r="O5748" s="3">
        <v>21</v>
      </c>
      <c r="P5748">
        <v>4</v>
      </c>
      <c r="Q5748" t="s">
        <v>7881</v>
      </c>
    </row>
    <row r="5749" spans="1:17" x14ac:dyDescent="0.25">
      <c r="A5749" t="s">
        <v>6482</v>
      </c>
      <c r="B5749" s="1">
        <v>41698</v>
      </c>
      <c r="C5749" t="s">
        <v>6164</v>
      </c>
      <c r="D5749" t="s">
        <v>28</v>
      </c>
      <c r="E5749" t="s">
        <v>29</v>
      </c>
      <c r="F5749" t="s">
        <v>280</v>
      </c>
      <c r="G5749" t="s">
        <v>20</v>
      </c>
      <c r="H5749" t="s">
        <v>31</v>
      </c>
      <c r="I5749" t="s">
        <v>54</v>
      </c>
      <c r="J5749" t="s">
        <v>24</v>
      </c>
      <c r="K5749" t="s">
        <v>78</v>
      </c>
      <c r="L5749" t="s">
        <v>2225</v>
      </c>
      <c r="M5749" s="2">
        <v>0.1</v>
      </c>
      <c r="N5749" s="3">
        <v>93</v>
      </c>
      <c r="O5749" s="3">
        <v>-1</v>
      </c>
      <c r="P5749">
        <v>2</v>
      </c>
      <c r="Q5749" t="s">
        <v>7880</v>
      </c>
    </row>
    <row r="5750" spans="1:17" x14ac:dyDescent="0.25">
      <c r="A5750" t="s">
        <v>6482</v>
      </c>
      <c r="B5750" s="1">
        <v>41698</v>
      </c>
      <c r="C5750" t="s">
        <v>6164</v>
      </c>
      <c r="D5750" t="s">
        <v>28</v>
      </c>
      <c r="E5750" t="s">
        <v>29</v>
      </c>
      <c r="F5750" t="s">
        <v>280</v>
      </c>
      <c r="G5750" t="s">
        <v>20</v>
      </c>
      <c r="H5750" t="s">
        <v>31</v>
      </c>
      <c r="I5750" t="s">
        <v>54</v>
      </c>
      <c r="J5750" t="s">
        <v>24</v>
      </c>
      <c r="K5750" t="s">
        <v>63</v>
      </c>
      <c r="L5750" t="s">
        <v>1533</v>
      </c>
      <c r="M5750" s="2">
        <v>0.1</v>
      </c>
      <c r="N5750" s="3">
        <v>52</v>
      </c>
      <c r="O5750" s="3">
        <v>18</v>
      </c>
      <c r="P5750">
        <v>5</v>
      </c>
      <c r="Q5750" t="s">
        <v>7881</v>
      </c>
    </row>
    <row r="5751" spans="1:17" x14ac:dyDescent="0.25">
      <c r="A5751" t="s">
        <v>6483</v>
      </c>
      <c r="B5751" s="1">
        <v>41698</v>
      </c>
      <c r="C5751" t="s">
        <v>100</v>
      </c>
      <c r="D5751" t="s">
        <v>28</v>
      </c>
      <c r="E5751" t="s">
        <v>2979</v>
      </c>
      <c r="F5751" t="s">
        <v>3058</v>
      </c>
      <c r="G5751" t="s">
        <v>20</v>
      </c>
      <c r="H5751" t="s">
        <v>47</v>
      </c>
      <c r="I5751" t="s">
        <v>22</v>
      </c>
      <c r="J5751" t="s">
        <v>24</v>
      </c>
      <c r="K5751" t="s">
        <v>169</v>
      </c>
      <c r="L5751" t="s">
        <v>3444</v>
      </c>
      <c r="M5751" s="2">
        <v>0</v>
      </c>
      <c r="N5751" s="3">
        <v>32</v>
      </c>
      <c r="O5751" s="3">
        <v>2</v>
      </c>
      <c r="P5751">
        <v>2</v>
      </c>
      <c r="Q5751" t="s">
        <v>7880</v>
      </c>
    </row>
    <row r="5752" spans="1:17" x14ac:dyDescent="0.25">
      <c r="A5752" t="s">
        <v>6483</v>
      </c>
      <c r="B5752" s="1">
        <v>41698</v>
      </c>
      <c r="C5752" t="s">
        <v>100</v>
      </c>
      <c r="D5752" t="s">
        <v>28</v>
      </c>
      <c r="E5752" t="s">
        <v>2979</v>
      </c>
      <c r="F5752" t="s">
        <v>3058</v>
      </c>
      <c r="G5752" t="s">
        <v>20</v>
      </c>
      <c r="H5752" t="s">
        <v>47</v>
      </c>
      <c r="I5752" t="s">
        <v>22</v>
      </c>
      <c r="J5752" t="s">
        <v>24</v>
      </c>
      <c r="K5752" t="s">
        <v>25</v>
      </c>
      <c r="L5752" t="s">
        <v>732</v>
      </c>
      <c r="M5752" s="2">
        <v>0</v>
      </c>
      <c r="N5752" s="3">
        <v>34</v>
      </c>
      <c r="O5752" s="3">
        <v>10</v>
      </c>
      <c r="P5752">
        <v>2</v>
      </c>
      <c r="Q5752" t="s">
        <v>7880</v>
      </c>
    </row>
    <row r="5753" spans="1:17" x14ac:dyDescent="0.25">
      <c r="A5753" t="s">
        <v>6483</v>
      </c>
      <c r="B5753" s="1">
        <v>41698</v>
      </c>
      <c r="C5753" t="s">
        <v>100</v>
      </c>
      <c r="D5753" t="s">
        <v>28</v>
      </c>
      <c r="E5753" t="s">
        <v>2979</v>
      </c>
      <c r="F5753" t="s">
        <v>3058</v>
      </c>
      <c r="G5753" t="s">
        <v>20</v>
      </c>
      <c r="H5753" t="s">
        <v>47</v>
      </c>
      <c r="I5753" t="s">
        <v>22</v>
      </c>
      <c r="J5753" t="s">
        <v>24</v>
      </c>
      <c r="K5753" t="s">
        <v>50</v>
      </c>
      <c r="L5753" t="s">
        <v>745</v>
      </c>
      <c r="M5753" s="2">
        <v>0</v>
      </c>
      <c r="N5753" s="3">
        <v>81</v>
      </c>
      <c r="O5753" s="3">
        <v>19</v>
      </c>
      <c r="P5753">
        <v>3</v>
      </c>
      <c r="Q5753" t="s">
        <v>7880</v>
      </c>
    </row>
    <row r="5754" spans="1:17" x14ac:dyDescent="0.25">
      <c r="A5754" t="s">
        <v>6483</v>
      </c>
      <c r="B5754" s="1">
        <v>41698</v>
      </c>
      <c r="C5754" t="s">
        <v>100</v>
      </c>
      <c r="D5754" t="s">
        <v>28</v>
      </c>
      <c r="E5754" t="s">
        <v>2979</v>
      </c>
      <c r="F5754" t="s">
        <v>3058</v>
      </c>
      <c r="G5754" t="s">
        <v>20</v>
      </c>
      <c r="H5754" t="s">
        <v>47</v>
      </c>
      <c r="I5754" t="s">
        <v>22</v>
      </c>
      <c r="J5754" t="s">
        <v>24</v>
      </c>
      <c r="K5754" t="s">
        <v>50</v>
      </c>
      <c r="L5754" t="s">
        <v>2548</v>
      </c>
      <c r="M5754" s="2">
        <v>0</v>
      </c>
      <c r="N5754" s="3">
        <v>184</v>
      </c>
      <c r="O5754" s="3">
        <v>57</v>
      </c>
      <c r="P5754">
        <v>3</v>
      </c>
      <c r="Q5754" t="s">
        <v>7880</v>
      </c>
    </row>
    <row r="5755" spans="1:17" x14ac:dyDescent="0.25">
      <c r="A5755" t="s">
        <v>6483</v>
      </c>
      <c r="B5755" s="1">
        <v>41698</v>
      </c>
      <c r="C5755" t="s">
        <v>100</v>
      </c>
      <c r="D5755" t="s">
        <v>28</v>
      </c>
      <c r="E5755" t="s">
        <v>2979</v>
      </c>
      <c r="F5755" t="s">
        <v>3058</v>
      </c>
      <c r="G5755" t="s">
        <v>20</v>
      </c>
      <c r="H5755" t="s">
        <v>47</v>
      </c>
      <c r="I5755" t="s">
        <v>22</v>
      </c>
      <c r="J5755" t="s">
        <v>24</v>
      </c>
      <c r="K5755" t="s">
        <v>50</v>
      </c>
      <c r="L5755" t="s">
        <v>1768</v>
      </c>
      <c r="M5755" s="2">
        <v>0</v>
      </c>
      <c r="N5755" s="3">
        <v>271</v>
      </c>
      <c r="O5755" s="3">
        <v>57</v>
      </c>
      <c r="P5755">
        <v>5</v>
      </c>
      <c r="Q5755" t="s">
        <v>7880</v>
      </c>
    </row>
    <row r="5756" spans="1:17" x14ac:dyDescent="0.25">
      <c r="A5756" t="s">
        <v>6483</v>
      </c>
      <c r="B5756" s="1">
        <v>41698</v>
      </c>
      <c r="C5756" t="s">
        <v>100</v>
      </c>
      <c r="D5756" t="s">
        <v>28</v>
      </c>
      <c r="E5756" t="s">
        <v>2979</v>
      </c>
      <c r="F5756" t="s">
        <v>3058</v>
      </c>
      <c r="G5756" t="s">
        <v>20</v>
      </c>
      <c r="H5756" t="s">
        <v>47</v>
      </c>
      <c r="I5756" t="s">
        <v>22</v>
      </c>
      <c r="J5756" t="s">
        <v>24</v>
      </c>
      <c r="K5756" t="s">
        <v>145</v>
      </c>
      <c r="L5756" t="s">
        <v>627</v>
      </c>
      <c r="M5756" s="2">
        <v>0</v>
      </c>
      <c r="N5756" s="3">
        <v>57</v>
      </c>
      <c r="O5756" s="3">
        <v>5</v>
      </c>
      <c r="P5756">
        <v>3</v>
      </c>
      <c r="Q5756" t="s">
        <v>7880</v>
      </c>
    </row>
    <row r="5757" spans="1:17" x14ac:dyDescent="0.25">
      <c r="A5757" t="s">
        <v>6484</v>
      </c>
      <c r="B5757" s="1">
        <v>41698</v>
      </c>
      <c r="C5757" t="s">
        <v>246</v>
      </c>
      <c r="D5757" t="s">
        <v>38</v>
      </c>
      <c r="E5757" t="s">
        <v>178</v>
      </c>
      <c r="F5757" t="s">
        <v>6485</v>
      </c>
      <c r="G5757" t="s">
        <v>41</v>
      </c>
      <c r="H5757" t="s">
        <v>31</v>
      </c>
      <c r="I5757" t="s">
        <v>32</v>
      </c>
      <c r="J5757" t="s">
        <v>24</v>
      </c>
      <c r="K5757" t="s">
        <v>43</v>
      </c>
      <c r="L5757" t="s">
        <v>1946</v>
      </c>
      <c r="M5757" s="2">
        <v>0</v>
      </c>
      <c r="N5757" s="3">
        <v>44</v>
      </c>
      <c r="O5757" s="3">
        <v>10</v>
      </c>
      <c r="P5757">
        <v>3</v>
      </c>
      <c r="Q5757" t="s">
        <v>7881</v>
      </c>
    </row>
    <row r="5758" spans="1:17" x14ac:dyDescent="0.25">
      <c r="A5758" t="s">
        <v>6484</v>
      </c>
      <c r="B5758" s="1">
        <v>41698</v>
      </c>
      <c r="C5758" t="s">
        <v>246</v>
      </c>
      <c r="D5758" t="s">
        <v>38</v>
      </c>
      <c r="E5758" t="s">
        <v>178</v>
      </c>
      <c r="F5758" t="s">
        <v>6485</v>
      </c>
      <c r="G5758" t="s">
        <v>41</v>
      </c>
      <c r="H5758" t="s">
        <v>31</v>
      </c>
      <c r="I5758" t="s">
        <v>32</v>
      </c>
      <c r="J5758" t="s">
        <v>24</v>
      </c>
      <c r="K5758" t="s">
        <v>25</v>
      </c>
      <c r="L5758" t="s">
        <v>6078</v>
      </c>
      <c r="M5758" s="2">
        <v>0</v>
      </c>
      <c r="N5758" s="3">
        <v>59</v>
      </c>
      <c r="O5758" s="3">
        <v>5</v>
      </c>
      <c r="P5758">
        <v>2</v>
      </c>
      <c r="Q5758" t="s">
        <v>7880</v>
      </c>
    </row>
    <row r="5759" spans="1:17" x14ac:dyDescent="0.25">
      <c r="A5759" t="s">
        <v>6486</v>
      </c>
      <c r="B5759" s="1">
        <v>41698</v>
      </c>
      <c r="C5759" t="s">
        <v>2302</v>
      </c>
      <c r="D5759" t="s">
        <v>101</v>
      </c>
      <c r="E5759" t="s">
        <v>471</v>
      </c>
      <c r="F5759" t="s">
        <v>2137</v>
      </c>
      <c r="G5759" t="s">
        <v>41</v>
      </c>
      <c r="H5759" t="s">
        <v>31</v>
      </c>
      <c r="I5759" t="s">
        <v>32</v>
      </c>
      <c r="J5759" t="s">
        <v>24</v>
      </c>
      <c r="K5759" t="s">
        <v>63</v>
      </c>
      <c r="L5759" t="s">
        <v>5412</v>
      </c>
      <c r="M5759" s="2">
        <v>0</v>
      </c>
      <c r="N5759" s="3">
        <v>42</v>
      </c>
      <c r="O5759" s="3">
        <v>8</v>
      </c>
      <c r="P5759">
        <v>3</v>
      </c>
      <c r="Q5759" t="s">
        <v>7881</v>
      </c>
    </row>
    <row r="5760" spans="1:17" x14ac:dyDescent="0.25">
      <c r="A5760" t="s">
        <v>6486</v>
      </c>
      <c r="B5760" s="1">
        <v>41698</v>
      </c>
      <c r="C5760" t="s">
        <v>2302</v>
      </c>
      <c r="D5760" t="s">
        <v>101</v>
      </c>
      <c r="E5760" t="s">
        <v>471</v>
      </c>
      <c r="F5760" t="s">
        <v>2137</v>
      </c>
      <c r="G5760" t="s">
        <v>41</v>
      </c>
      <c r="H5760" t="s">
        <v>31</v>
      </c>
      <c r="I5760" t="s">
        <v>32</v>
      </c>
      <c r="J5760" t="s">
        <v>24</v>
      </c>
      <c r="K5760" t="s">
        <v>50</v>
      </c>
      <c r="L5760" t="s">
        <v>622</v>
      </c>
      <c r="M5760" s="2">
        <v>0.1</v>
      </c>
      <c r="N5760" s="3">
        <v>110</v>
      </c>
      <c r="O5760" s="3">
        <v>-12</v>
      </c>
      <c r="P5760">
        <v>5</v>
      </c>
      <c r="Q5760" t="s">
        <v>7880</v>
      </c>
    </row>
    <row r="5761" spans="1:17" x14ac:dyDescent="0.25">
      <c r="A5761" t="s">
        <v>6486</v>
      </c>
      <c r="B5761" s="1">
        <v>41698</v>
      </c>
      <c r="C5761" t="s">
        <v>2302</v>
      </c>
      <c r="D5761" t="s">
        <v>101</v>
      </c>
      <c r="E5761" t="s">
        <v>471</v>
      </c>
      <c r="F5761" t="s">
        <v>2137</v>
      </c>
      <c r="G5761" t="s">
        <v>41</v>
      </c>
      <c r="H5761" t="s">
        <v>31</v>
      </c>
      <c r="I5761" t="s">
        <v>32</v>
      </c>
      <c r="J5761" t="s">
        <v>107</v>
      </c>
      <c r="K5761" t="s">
        <v>108</v>
      </c>
      <c r="L5761" t="s">
        <v>6487</v>
      </c>
      <c r="M5761" s="2">
        <v>0</v>
      </c>
      <c r="N5761" s="3">
        <v>332</v>
      </c>
      <c r="O5761" s="3">
        <v>113</v>
      </c>
      <c r="P5761">
        <v>7</v>
      </c>
      <c r="Q5761" t="s">
        <v>7880</v>
      </c>
    </row>
    <row r="5762" spans="1:17" x14ac:dyDescent="0.25">
      <c r="A5762" t="s">
        <v>6488</v>
      </c>
      <c r="B5762" s="1">
        <v>41701</v>
      </c>
      <c r="C5762" t="s">
        <v>3744</v>
      </c>
      <c r="D5762" t="s">
        <v>101</v>
      </c>
      <c r="E5762" t="s">
        <v>183</v>
      </c>
      <c r="F5762" t="s">
        <v>687</v>
      </c>
      <c r="G5762" t="s">
        <v>41</v>
      </c>
      <c r="H5762" t="s">
        <v>31</v>
      </c>
      <c r="I5762" t="s">
        <v>22</v>
      </c>
      <c r="J5762" t="s">
        <v>24</v>
      </c>
      <c r="K5762" t="s">
        <v>91</v>
      </c>
      <c r="L5762" t="s">
        <v>4152</v>
      </c>
      <c r="M5762" s="2">
        <v>0</v>
      </c>
      <c r="N5762" s="3">
        <v>11</v>
      </c>
      <c r="O5762" s="3">
        <v>5</v>
      </c>
      <c r="P5762">
        <v>1</v>
      </c>
      <c r="Q5762" t="s">
        <v>7881</v>
      </c>
    </row>
    <row r="5763" spans="1:17" x14ac:dyDescent="0.25">
      <c r="A5763" t="s">
        <v>6488</v>
      </c>
      <c r="B5763" s="1">
        <v>41701</v>
      </c>
      <c r="C5763" t="s">
        <v>3744</v>
      </c>
      <c r="D5763" t="s">
        <v>101</v>
      </c>
      <c r="E5763" t="s">
        <v>183</v>
      </c>
      <c r="F5763" t="s">
        <v>687</v>
      </c>
      <c r="G5763" t="s">
        <v>41</v>
      </c>
      <c r="H5763" t="s">
        <v>31</v>
      </c>
      <c r="I5763" t="s">
        <v>22</v>
      </c>
      <c r="J5763" t="s">
        <v>107</v>
      </c>
      <c r="K5763" t="s">
        <v>186</v>
      </c>
      <c r="L5763" t="s">
        <v>3939</v>
      </c>
      <c r="M5763" s="2">
        <v>0</v>
      </c>
      <c r="N5763" s="3">
        <v>221</v>
      </c>
      <c r="O5763" s="3">
        <v>35</v>
      </c>
      <c r="P5763">
        <v>4</v>
      </c>
      <c r="Q5763" t="s">
        <v>7881</v>
      </c>
    </row>
    <row r="5764" spans="1:17" x14ac:dyDescent="0.25">
      <c r="A5764" t="s">
        <v>6489</v>
      </c>
      <c r="B5764" s="1">
        <v>41701</v>
      </c>
      <c r="C5764" t="s">
        <v>2193</v>
      </c>
      <c r="D5764" t="s">
        <v>73</v>
      </c>
      <c r="E5764" t="s">
        <v>534</v>
      </c>
      <c r="F5764" t="s">
        <v>3773</v>
      </c>
      <c r="G5764" t="s">
        <v>76</v>
      </c>
      <c r="H5764" t="s">
        <v>31</v>
      </c>
      <c r="I5764" t="s">
        <v>54</v>
      </c>
      <c r="J5764" t="s">
        <v>24</v>
      </c>
      <c r="K5764" t="s">
        <v>78</v>
      </c>
      <c r="L5764" t="s">
        <v>232</v>
      </c>
      <c r="M5764" s="2">
        <v>0</v>
      </c>
      <c r="N5764" s="3">
        <v>64</v>
      </c>
      <c r="O5764" s="3">
        <v>27</v>
      </c>
      <c r="P5764">
        <v>5</v>
      </c>
      <c r="Q5764" t="s">
        <v>7881</v>
      </c>
    </row>
    <row r="5765" spans="1:17" x14ac:dyDescent="0.25">
      <c r="A5765" t="s">
        <v>6490</v>
      </c>
      <c r="B5765" s="1">
        <v>41701</v>
      </c>
      <c r="C5765" t="s">
        <v>4728</v>
      </c>
      <c r="D5765" t="s">
        <v>101</v>
      </c>
      <c r="E5765" t="s">
        <v>1523</v>
      </c>
      <c r="F5765" t="s">
        <v>2210</v>
      </c>
      <c r="G5765" t="s">
        <v>41</v>
      </c>
      <c r="H5765" t="s">
        <v>47</v>
      </c>
      <c r="I5765" t="s">
        <v>32</v>
      </c>
      <c r="J5765" t="s">
        <v>24</v>
      </c>
      <c r="K5765" t="s">
        <v>145</v>
      </c>
      <c r="L5765" t="s">
        <v>536</v>
      </c>
      <c r="M5765" s="2">
        <v>0</v>
      </c>
      <c r="N5765" s="3">
        <v>125</v>
      </c>
      <c r="O5765" s="3">
        <v>15</v>
      </c>
      <c r="P5765">
        <v>3</v>
      </c>
      <c r="Q5765" t="s">
        <v>7881</v>
      </c>
    </row>
    <row r="5766" spans="1:17" x14ac:dyDescent="0.25">
      <c r="A5766" t="s">
        <v>6491</v>
      </c>
      <c r="B5766" s="1">
        <v>41701</v>
      </c>
      <c r="C5766" t="s">
        <v>1600</v>
      </c>
      <c r="D5766" t="s">
        <v>38</v>
      </c>
      <c r="E5766" t="s">
        <v>304</v>
      </c>
      <c r="F5766" t="s">
        <v>4250</v>
      </c>
      <c r="G5766" t="s">
        <v>41</v>
      </c>
      <c r="H5766" t="s">
        <v>31</v>
      </c>
      <c r="I5766" t="s">
        <v>22</v>
      </c>
      <c r="J5766" t="s">
        <v>24</v>
      </c>
      <c r="K5766" t="s">
        <v>78</v>
      </c>
      <c r="L5766" t="s">
        <v>1105</v>
      </c>
      <c r="M5766" s="2">
        <v>0</v>
      </c>
      <c r="N5766" s="3">
        <v>39</v>
      </c>
      <c r="O5766" s="3">
        <v>3</v>
      </c>
      <c r="P5766">
        <v>3</v>
      </c>
      <c r="Q5766" t="s">
        <v>7881</v>
      </c>
    </row>
    <row r="5767" spans="1:17" x14ac:dyDescent="0.25">
      <c r="A5767" t="s">
        <v>6491</v>
      </c>
      <c r="B5767" s="1">
        <v>41701</v>
      </c>
      <c r="C5767" t="s">
        <v>1600</v>
      </c>
      <c r="D5767" t="s">
        <v>38</v>
      </c>
      <c r="E5767" t="s">
        <v>304</v>
      </c>
      <c r="F5767" t="s">
        <v>4250</v>
      </c>
      <c r="G5767" t="s">
        <v>41</v>
      </c>
      <c r="H5767" t="s">
        <v>31</v>
      </c>
      <c r="I5767" t="s">
        <v>22</v>
      </c>
      <c r="J5767" t="s">
        <v>24</v>
      </c>
      <c r="K5767" t="s">
        <v>78</v>
      </c>
      <c r="L5767" t="s">
        <v>2522</v>
      </c>
      <c r="M5767" s="2">
        <v>0</v>
      </c>
      <c r="N5767" s="3">
        <v>85</v>
      </c>
      <c r="O5767" s="3">
        <v>25</v>
      </c>
      <c r="P5767">
        <v>3</v>
      </c>
      <c r="Q5767" t="s">
        <v>7881</v>
      </c>
    </row>
    <row r="5768" spans="1:17" x14ac:dyDescent="0.25">
      <c r="A5768" t="s">
        <v>6492</v>
      </c>
      <c r="B5768" s="1">
        <v>41701</v>
      </c>
      <c r="C5768" t="s">
        <v>1953</v>
      </c>
      <c r="D5768" t="s">
        <v>86</v>
      </c>
      <c r="E5768" t="s">
        <v>2533</v>
      </c>
      <c r="F5768" t="s">
        <v>2534</v>
      </c>
      <c r="G5768" t="s">
        <v>76</v>
      </c>
      <c r="H5768" t="s">
        <v>47</v>
      </c>
      <c r="I5768" t="s">
        <v>32</v>
      </c>
      <c r="J5768" t="s">
        <v>107</v>
      </c>
      <c r="K5768" t="s">
        <v>108</v>
      </c>
      <c r="L5768" t="s">
        <v>4353</v>
      </c>
      <c r="M5768" s="2">
        <v>0.1</v>
      </c>
      <c r="N5768" s="3">
        <v>109</v>
      </c>
      <c r="O5768" s="3">
        <v>29</v>
      </c>
      <c r="P5768">
        <v>1</v>
      </c>
      <c r="Q5768" t="s">
        <v>7881</v>
      </c>
    </row>
    <row r="5769" spans="1:17" x14ac:dyDescent="0.25">
      <c r="A5769" t="s">
        <v>6493</v>
      </c>
      <c r="B5769" s="1">
        <v>41702</v>
      </c>
      <c r="C5769" t="s">
        <v>1580</v>
      </c>
      <c r="D5769" t="s">
        <v>73</v>
      </c>
      <c r="E5769" t="s">
        <v>4147</v>
      </c>
      <c r="F5769" t="s">
        <v>4148</v>
      </c>
      <c r="G5769" t="s">
        <v>76</v>
      </c>
      <c r="H5769" t="s">
        <v>47</v>
      </c>
      <c r="I5769" t="s">
        <v>22</v>
      </c>
      <c r="J5769" t="s">
        <v>24</v>
      </c>
      <c r="K5769" t="s">
        <v>141</v>
      </c>
      <c r="L5769" t="s">
        <v>3478</v>
      </c>
      <c r="M5769" s="2">
        <v>0</v>
      </c>
      <c r="N5769" s="3">
        <v>164</v>
      </c>
      <c r="O5769" s="3">
        <v>57</v>
      </c>
      <c r="P5769">
        <v>2</v>
      </c>
      <c r="Q5769" t="s">
        <v>7880</v>
      </c>
    </row>
    <row r="5770" spans="1:17" x14ac:dyDescent="0.25">
      <c r="A5770" t="s">
        <v>6493</v>
      </c>
      <c r="B5770" s="1">
        <v>41702</v>
      </c>
      <c r="C5770" t="s">
        <v>1580</v>
      </c>
      <c r="D5770" t="s">
        <v>73</v>
      </c>
      <c r="E5770" t="s">
        <v>4147</v>
      </c>
      <c r="F5770" t="s">
        <v>4148</v>
      </c>
      <c r="G5770" t="s">
        <v>76</v>
      </c>
      <c r="H5770" t="s">
        <v>47</v>
      </c>
      <c r="I5770" t="s">
        <v>22</v>
      </c>
      <c r="J5770" t="s">
        <v>24</v>
      </c>
      <c r="K5770" t="s">
        <v>78</v>
      </c>
      <c r="L5770" t="s">
        <v>1302</v>
      </c>
      <c r="M5770" s="2">
        <v>0</v>
      </c>
      <c r="N5770" s="3">
        <v>38</v>
      </c>
      <c r="O5770" s="3">
        <v>17</v>
      </c>
      <c r="P5770">
        <v>5</v>
      </c>
      <c r="Q5770" t="s">
        <v>7880</v>
      </c>
    </row>
    <row r="5771" spans="1:17" x14ac:dyDescent="0.25">
      <c r="A5771" t="s">
        <v>6494</v>
      </c>
      <c r="B5771" s="1">
        <v>41702</v>
      </c>
      <c r="C5771" t="s">
        <v>6076</v>
      </c>
      <c r="D5771" t="s">
        <v>73</v>
      </c>
      <c r="E5771" t="s">
        <v>166</v>
      </c>
      <c r="F5771" t="s">
        <v>394</v>
      </c>
      <c r="G5771" t="s">
        <v>76</v>
      </c>
      <c r="H5771" t="s">
        <v>31</v>
      </c>
      <c r="I5771" t="s">
        <v>32</v>
      </c>
      <c r="J5771" t="s">
        <v>24</v>
      </c>
      <c r="K5771" t="s">
        <v>43</v>
      </c>
      <c r="L5771" t="s">
        <v>3188</v>
      </c>
      <c r="M5771" s="2">
        <v>0</v>
      </c>
      <c r="N5771" s="3">
        <v>155</v>
      </c>
      <c r="O5771" s="3">
        <v>5</v>
      </c>
      <c r="P5771">
        <v>3</v>
      </c>
      <c r="Q5771" t="s">
        <v>7881</v>
      </c>
    </row>
    <row r="5772" spans="1:17" x14ac:dyDescent="0.25">
      <c r="A5772" t="s">
        <v>6495</v>
      </c>
      <c r="B5772" s="1">
        <v>41702</v>
      </c>
      <c r="C5772" t="s">
        <v>3361</v>
      </c>
      <c r="D5772" t="s">
        <v>81</v>
      </c>
      <c r="E5772" t="s">
        <v>1528</v>
      </c>
      <c r="F5772" t="s">
        <v>1529</v>
      </c>
      <c r="G5772" t="s">
        <v>41</v>
      </c>
      <c r="H5772" t="s">
        <v>47</v>
      </c>
      <c r="I5772" t="s">
        <v>32</v>
      </c>
      <c r="J5772" t="s">
        <v>107</v>
      </c>
      <c r="K5772" t="s">
        <v>147</v>
      </c>
      <c r="L5772" t="s">
        <v>287</v>
      </c>
      <c r="M5772" s="2">
        <v>0</v>
      </c>
      <c r="N5772" s="3">
        <v>1060</v>
      </c>
      <c r="O5772" s="3">
        <v>360</v>
      </c>
      <c r="P5772">
        <v>4</v>
      </c>
      <c r="Q5772" t="s">
        <v>7880</v>
      </c>
    </row>
    <row r="5773" spans="1:17" x14ac:dyDescent="0.25">
      <c r="A5773" t="s">
        <v>6495</v>
      </c>
      <c r="B5773" s="1">
        <v>41702</v>
      </c>
      <c r="C5773" t="s">
        <v>3361</v>
      </c>
      <c r="D5773" t="s">
        <v>81</v>
      </c>
      <c r="E5773" t="s">
        <v>1528</v>
      </c>
      <c r="F5773" t="s">
        <v>1529</v>
      </c>
      <c r="G5773" t="s">
        <v>41</v>
      </c>
      <c r="H5773" t="s">
        <v>47</v>
      </c>
      <c r="I5773" t="s">
        <v>32</v>
      </c>
      <c r="J5773" t="s">
        <v>107</v>
      </c>
      <c r="K5773" t="s">
        <v>136</v>
      </c>
      <c r="L5773" t="s">
        <v>5981</v>
      </c>
      <c r="M5773" s="2">
        <v>0</v>
      </c>
      <c r="N5773" s="3">
        <v>265</v>
      </c>
      <c r="O5773" s="3">
        <v>13</v>
      </c>
      <c r="P5773">
        <v>2</v>
      </c>
      <c r="Q5773" t="s">
        <v>7881</v>
      </c>
    </row>
    <row r="5774" spans="1:17" x14ac:dyDescent="0.25">
      <c r="A5774" t="s">
        <v>6496</v>
      </c>
      <c r="B5774" s="1">
        <v>41702</v>
      </c>
      <c r="C5774" t="s">
        <v>1215</v>
      </c>
      <c r="D5774" t="s">
        <v>150</v>
      </c>
      <c r="E5774" t="s">
        <v>161</v>
      </c>
      <c r="F5774" t="s">
        <v>1213</v>
      </c>
      <c r="G5774" t="s">
        <v>20</v>
      </c>
      <c r="H5774" t="s">
        <v>31</v>
      </c>
      <c r="I5774" t="s">
        <v>32</v>
      </c>
      <c r="J5774" t="s">
        <v>24</v>
      </c>
      <c r="K5774" t="s">
        <v>141</v>
      </c>
      <c r="L5774" t="s">
        <v>4879</v>
      </c>
      <c r="M5774" s="2">
        <v>0.5</v>
      </c>
      <c r="N5774" s="3">
        <v>81</v>
      </c>
      <c r="O5774" s="3">
        <v>-44</v>
      </c>
      <c r="P5774">
        <v>3</v>
      </c>
      <c r="Q5774" t="s">
        <v>7881</v>
      </c>
    </row>
    <row r="5775" spans="1:17" x14ac:dyDescent="0.25">
      <c r="A5775" t="s">
        <v>6497</v>
      </c>
      <c r="B5775" s="1">
        <v>41702</v>
      </c>
      <c r="C5775" t="s">
        <v>4699</v>
      </c>
      <c r="D5775" t="s">
        <v>28</v>
      </c>
      <c r="E5775" t="s">
        <v>29</v>
      </c>
      <c r="F5775" t="s">
        <v>5697</v>
      </c>
      <c r="G5775" t="s">
        <v>20</v>
      </c>
      <c r="H5775" t="s">
        <v>31</v>
      </c>
      <c r="I5775" t="s">
        <v>32</v>
      </c>
      <c r="J5775" t="s">
        <v>24</v>
      </c>
      <c r="K5775" t="s">
        <v>43</v>
      </c>
      <c r="L5775" t="s">
        <v>3851</v>
      </c>
      <c r="M5775" s="2">
        <v>0</v>
      </c>
      <c r="N5775" s="3">
        <v>273</v>
      </c>
      <c r="O5775" s="3">
        <v>8</v>
      </c>
      <c r="P5775">
        <v>6</v>
      </c>
      <c r="Q5775" t="s">
        <v>7881</v>
      </c>
    </row>
    <row r="5776" spans="1:17" x14ac:dyDescent="0.25">
      <c r="A5776" t="s">
        <v>6496</v>
      </c>
      <c r="B5776" s="1">
        <v>41702</v>
      </c>
      <c r="C5776" t="s">
        <v>1215</v>
      </c>
      <c r="D5776" t="s">
        <v>150</v>
      </c>
      <c r="E5776" t="s">
        <v>161</v>
      </c>
      <c r="F5776" t="s">
        <v>1213</v>
      </c>
      <c r="G5776" t="s">
        <v>20</v>
      </c>
      <c r="H5776" t="s">
        <v>31</v>
      </c>
      <c r="I5776" t="s">
        <v>32</v>
      </c>
      <c r="J5776" t="s">
        <v>107</v>
      </c>
      <c r="K5776" t="s">
        <v>136</v>
      </c>
      <c r="L5776" t="s">
        <v>260</v>
      </c>
      <c r="M5776" s="2">
        <v>0.5</v>
      </c>
      <c r="N5776" s="3">
        <v>657</v>
      </c>
      <c r="O5776" s="3">
        <v>-66</v>
      </c>
      <c r="P5776">
        <v>9</v>
      </c>
      <c r="Q5776" t="s">
        <v>7881</v>
      </c>
    </row>
    <row r="5777" spans="1:17" x14ac:dyDescent="0.25">
      <c r="A5777" t="s">
        <v>6498</v>
      </c>
      <c r="B5777" s="1">
        <v>41703</v>
      </c>
      <c r="C5777" t="s">
        <v>990</v>
      </c>
      <c r="D5777" t="s">
        <v>38</v>
      </c>
      <c r="E5777" t="s">
        <v>178</v>
      </c>
      <c r="F5777" t="s">
        <v>385</v>
      </c>
      <c r="G5777" t="s">
        <v>41</v>
      </c>
      <c r="H5777" t="s">
        <v>31</v>
      </c>
      <c r="I5777" t="s">
        <v>95</v>
      </c>
      <c r="J5777" t="s">
        <v>24</v>
      </c>
      <c r="K5777" t="s">
        <v>43</v>
      </c>
      <c r="L5777" t="s">
        <v>1272</v>
      </c>
      <c r="M5777" s="2">
        <v>0</v>
      </c>
      <c r="N5777" s="3">
        <v>355</v>
      </c>
      <c r="O5777" s="3">
        <v>114</v>
      </c>
      <c r="P5777">
        <v>7</v>
      </c>
      <c r="Q5777" t="s">
        <v>7880</v>
      </c>
    </row>
    <row r="5778" spans="1:17" x14ac:dyDescent="0.25">
      <c r="A5778" t="s">
        <v>6498</v>
      </c>
      <c r="B5778" s="1">
        <v>41703</v>
      </c>
      <c r="C5778" t="s">
        <v>990</v>
      </c>
      <c r="D5778" t="s">
        <v>38</v>
      </c>
      <c r="E5778" t="s">
        <v>178</v>
      </c>
      <c r="F5778" t="s">
        <v>385</v>
      </c>
      <c r="G5778" t="s">
        <v>41</v>
      </c>
      <c r="H5778" t="s">
        <v>31</v>
      </c>
      <c r="I5778" t="s">
        <v>95</v>
      </c>
      <c r="J5778" t="s">
        <v>24</v>
      </c>
      <c r="K5778" t="s">
        <v>169</v>
      </c>
      <c r="L5778" t="s">
        <v>1342</v>
      </c>
      <c r="M5778" s="2">
        <v>0</v>
      </c>
      <c r="N5778" s="3">
        <v>61</v>
      </c>
      <c r="O5778" s="3">
        <v>11</v>
      </c>
      <c r="P5778">
        <v>3</v>
      </c>
      <c r="Q5778" t="s">
        <v>7881</v>
      </c>
    </row>
    <row r="5779" spans="1:17" x14ac:dyDescent="0.25">
      <c r="A5779" t="s">
        <v>6498</v>
      </c>
      <c r="B5779" s="1">
        <v>41703</v>
      </c>
      <c r="C5779" t="s">
        <v>990</v>
      </c>
      <c r="D5779" t="s">
        <v>38</v>
      </c>
      <c r="E5779" t="s">
        <v>178</v>
      </c>
      <c r="F5779" t="s">
        <v>385</v>
      </c>
      <c r="G5779" t="s">
        <v>41</v>
      </c>
      <c r="H5779" t="s">
        <v>31</v>
      </c>
      <c r="I5779" t="s">
        <v>95</v>
      </c>
      <c r="J5779" t="s">
        <v>24</v>
      </c>
      <c r="K5779" t="s">
        <v>50</v>
      </c>
      <c r="L5779" t="s">
        <v>301</v>
      </c>
      <c r="M5779" s="2">
        <v>0.1</v>
      </c>
      <c r="N5779" s="3">
        <v>149</v>
      </c>
      <c r="O5779" s="3">
        <v>15</v>
      </c>
      <c r="P5779">
        <v>3</v>
      </c>
      <c r="Q5779" t="s">
        <v>7880</v>
      </c>
    </row>
    <row r="5780" spans="1:17" x14ac:dyDescent="0.25">
      <c r="A5780" t="s">
        <v>6498</v>
      </c>
      <c r="B5780" s="1">
        <v>41703</v>
      </c>
      <c r="C5780" t="s">
        <v>990</v>
      </c>
      <c r="D5780" t="s">
        <v>38</v>
      </c>
      <c r="E5780" t="s">
        <v>178</v>
      </c>
      <c r="F5780" t="s">
        <v>385</v>
      </c>
      <c r="G5780" t="s">
        <v>41</v>
      </c>
      <c r="H5780" t="s">
        <v>31</v>
      </c>
      <c r="I5780" t="s">
        <v>95</v>
      </c>
      <c r="J5780" t="s">
        <v>107</v>
      </c>
      <c r="K5780" t="s">
        <v>186</v>
      </c>
      <c r="L5780" t="s">
        <v>6499</v>
      </c>
      <c r="M5780" s="2">
        <v>0</v>
      </c>
      <c r="N5780" s="3">
        <v>688</v>
      </c>
      <c r="O5780" s="3">
        <v>103</v>
      </c>
      <c r="P5780">
        <v>6</v>
      </c>
      <c r="Q5780" t="s">
        <v>7880</v>
      </c>
    </row>
    <row r="5781" spans="1:17" x14ac:dyDescent="0.25">
      <c r="A5781" t="s">
        <v>6500</v>
      </c>
      <c r="B5781" s="1">
        <v>41703</v>
      </c>
      <c r="C5781" t="s">
        <v>110</v>
      </c>
      <c r="D5781" t="s">
        <v>38</v>
      </c>
      <c r="E5781" t="s">
        <v>820</v>
      </c>
      <c r="F5781" t="s">
        <v>3356</v>
      </c>
      <c r="G5781" t="s">
        <v>41</v>
      </c>
      <c r="H5781" t="s">
        <v>21</v>
      </c>
      <c r="I5781" t="s">
        <v>32</v>
      </c>
      <c r="J5781" t="s">
        <v>24</v>
      </c>
      <c r="K5781" t="s">
        <v>78</v>
      </c>
      <c r="L5781" t="s">
        <v>673</v>
      </c>
      <c r="M5781" s="2">
        <v>0</v>
      </c>
      <c r="N5781" s="3">
        <v>348</v>
      </c>
      <c r="O5781" s="3">
        <v>97</v>
      </c>
      <c r="P5781">
        <v>7</v>
      </c>
      <c r="Q5781" t="s">
        <v>7880</v>
      </c>
    </row>
    <row r="5782" spans="1:17" x14ac:dyDescent="0.25">
      <c r="A5782" t="s">
        <v>6500</v>
      </c>
      <c r="B5782" s="1">
        <v>41703</v>
      </c>
      <c r="C5782" t="s">
        <v>110</v>
      </c>
      <c r="D5782" t="s">
        <v>38</v>
      </c>
      <c r="E5782" t="s">
        <v>820</v>
      </c>
      <c r="F5782" t="s">
        <v>3356</v>
      </c>
      <c r="G5782" t="s">
        <v>41</v>
      </c>
      <c r="H5782" t="s">
        <v>21</v>
      </c>
      <c r="I5782" t="s">
        <v>32</v>
      </c>
      <c r="J5782" t="s">
        <v>24</v>
      </c>
      <c r="K5782" t="s">
        <v>25</v>
      </c>
      <c r="L5782" t="s">
        <v>3069</v>
      </c>
      <c r="M5782" s="2">
        <v>0</v>
      </c>
      <c r="N5782" s="3">
        <v>146</v>
      </c>
      <c r="O5782" s="3">
        <v>22</v>
      </c>
      <c r="P5782">
        <v>7</v>
      </c>
      <c r="Q5782" t="s">
        <v>7880</v>
      </c>
    </row>
    <row r="5783" spans="1:17" x14ac:dyDescent="0.25">
      <c r="A5783" t="s">
        <v>6501</v>
      </c>
      <c r="B5783" s="1">
        <v>41704</v>
      </c>
      <c r="C5783" t="s">
        <v>882</v>
      </c>
      <c r="D5783" t="s">
        <v>101</v>
      </c>
      <c r="E5783" t="s">
        <v>325</v>
      </c>
      <c r="F5783" t="s">
        <v>326</v>
      </c>
      <c r="G5783" t="s">
        <v>41</v>
      </c>
      <c r="H5783" t="s">
        <v>31</v>
      </c>
      <c r="I5783" t="s">
        <v>95</v>
      </c>
      <c r="J5783" t="s">
        <v>24</v>
      </c>
      <c r="K5783" t="s">
        <v>43</v>
      </c>
      <c r="L5783" t="s">
        <v>270</v>
      </c>
      <c r="M5783" s="2">
        <v>0</v>
      </c>
      <c r="N5783" s="3">
        <v>110</v>
      </c>
      <c r="O5783" s="3">
        <v>20</v>
      </c>
      <c r="P5783">
        <v>5</v>
      </c>
      <c r="Q5783" t="s">
        <v>7881</v>
      </c>
    </row>
    <row r="5784" spans="1:17" x14ac:dyDescent="0.25">
      <c r="A5784" t="s">
        <v>6501</v>
      </c>
      <c r="B5784" s="1">
        <v>41704</v>
      </c>
      <c r="C5784" t="s">
        <v>882</v>
      </c>
      <c r="D5784" t="s">
        <v>101</v>
      </c>
      <c r="E5784" t="s">
        <v>325</v>
      </c>
      <c r="F5784" t="s">
        <v>326</v>
      </c>
      <c r="G5784" t="s">
        <v>41</v>
      </c>
      <c r="H5784" t="s">
        <v>31</v>
      </c>
      <c r="I5784" t="s">
        <v>95</v>
      </c>
      <c r="J5784" t="s">
        <v>24</v>
      </c>
      <c r="K5784" t="s">
        <v>169</v>
      </c>
      <c r="L5784" t="s">
        <v>6032</v>
      </c>
      <c r="M5784" s="2">
        <v>0</v>
      </c>
      <c r="N5784" s="3">
        <v>156</v>
      </c>
      <c r="O5784" s="3">
        <v>62</v>
      </c>
      <c r="P5784">
        <v>6</v>
      </c>
      <c r="Q5784" t="s">
        <v>7880</v>
      </c>
    </row>
    <row r="5785" spans="1:17" x14ac:dyDescent="0.25">
      <c r="A5785" t="s">
        <v>6501</v>
      </c>
      <c r="B5785" s="1">
        <v>41704</v>
      </c>
      <c r="C5785" t="s">
        <v>882</v>
      </c>
      <c r="D5785" t="s">
        <v>101</v>
      </c>
      <c r="E5785" t="s">
        <v>325</v>
      </c>
      <c r="F5785" t="s">
        <v>326</v>
      </c>
      <c r="G5785" t="s">
        <v>41</v>
      </c>
      <c r="H5785" t="s">
        <v>31</v>
      </c>
      <c r="I5785" t="s">
        <v>95</v>
      </c>
      <c r="J5785" t="s">
        <v>107</v>
      </c>
      <c r="K5785" t="s">
        <v>136</v>
      </c>
      <c r="L5785" t="s">
        <v>3157</v>
      </c>
      <c r="M5785" s="2">
        <v>0</v>
      </c>
      <c r="N5785" s="3">
        <v>529</v>
      </c>
      <c r="O5785" s="3">
        <v>137</v>
      </c>
      <c r="P5785">
        <v>3</v>
      </c>
      <c r="Q5785" t="s">
        <v>7881</v>
      </c>
    </row>
    <row r="5786" spans="1:17" x14ac:dyDescent="0.25">
      <c r="A5786" t="s">
        <v>6502</v>
      </c>
      <c r="B5786" s="1">
        <v>41704</v>
      </c>
      <c r="C5786" t="s">
        <v>2154</v>
      </c>
      <c r="D5786" t="s">
        <v>73</v>
      </c>
      <c r="E5786" t="s">
        <v>172</v>
      </c>
      <c r="F5786" t="s">
        <v>1122</v>
      </c>
      <c r="G5786" t="s">
        <v>76</v>
      </c>
      <c r="H5786" t="s">
        <v>47</v>
      </c>
      <c r="I5786" t="s">
        <v>54</v>
      </c>
      <c r="J5786" t="s">
        <v>107</v>
      </c>
      <c r="K5786" t="s">
        <v>108</v>
      </c>
      <c r="L5786" t="s">
        <v>4579</v>
      </c>
      <c r="M5786" s="2">
        <v>0.4</v>
      </c>
      <c r="N5786" s="3">
        <v>263</v>
      </c>
      <c r="O5786" s="3">
        <v>-31</v>
      </c>
      <c r="P5786">
        <v>9</v>
      </c>
      <c r="Q5786" t="s">
        <v>7881</v>
      </c>
    </row>
    <row r="5787" spans="1:17" x14ac:dyDescent="0.25">
      <c r="A5787" t="s">
        <v>6503</v>
      </c>
      <c r="B5787" s="1">
        <v>41704</v>
      </c>
      <c r="C5787" t="s">
        <v>2560</v>
      </c>
      <c r="D5787" t="s">
        <v>101</v>
      </c>
      <c r="E5787" t="s">
        <v>256</v>
      </c>
      <c r="F5787" t="s">
        <v>257</v>
      </c>
      <c r="G5787" t="s">
        <v>41</v>
      </c>
      <c r="H5787" t="s">
        <v>47</v>
      </c>
      <c r="I5787" t="s">
        <v>32</v>
      </c>
      <c r="J5787" t="s">
        <v>24</v>
      </c>
      <c r="K5787" t="s">
        <v>43</v>
      </c>
      <c r="L5787" t="s">
        <v>1119</v>
      </c>
      <c r="M5787" s="2">
        <v>0.5</v>
      </c>
      <c r="N5787" s="3">
        <v>44</v>
      </c>
      <c r="O5787" s="3">
        <v>-40</v>
      </c>
      <c r="P5787">
        <v>3</v>
      </c>
      <c r="Q5787" t="s">
        <v>7881</v>
      </c>
    </row>
    <row r="5788" spans="1:17" x14ac:dyDescent="0.25">
      <c r="A5788" t="s">
        <v>6503</v>
      </c>
      <c r="B5788" s="1">
        <v>41704</v>
      </c>
      <c r="C5788" t="s">
        <v>2560</v>
      </c>
      <c r="D5788" t="s">
        <v>101</v>
      </c>
      <c r="E5788" t="s">
        <v>256</v>
      </c>
      <c r="F5788" t="s">
        <v>257</v>
      </c>
      <c r="G5788" t="s">
        <v>41</v>
      </c>
      <c r="H5788" t="s">
        <v>47</v>
      </c>
      <c r="I5788" t="s">
        <v>32</v>
      </c>
      <c r="J5788" t="s">
        <v>24</v>
      </c>
      <c r="K5788" t="s">
        <v>43</v>
      </c>
      <c r="L5788" t="s">
        <v>858</v>
      </c>
      <c r="M5788" s="2">
        <v>0.5</v>
      </c>
      <c r="N5788" s="3">
        <v>50</v>
      </c>
      <c r="O5788" s="3">
        <v>-17</v>
      </c>
      <c r="P5788">
        <v>2</v>
      </c>
      <c r="Q5788" t="s">
        <v>7880</v>
      </c>
    </row>
    <row r="5789" spans="1:17" x14ac:dyDescent="0.25">
      <c r="A5789" t="s">
        <v>6503</v>
      </c>
      <c r="B5789" s="1">
        <v>41704</v>
      </c>
      <c r="C5789" t="s">
        <v>2560</v>
      </c>
      <c r="D5789" t="s">
        <v>101</v>
      </c>
      <c r="E5789" t="s">
        <v>256</v>
      </c>
      <c r="F5789" t="s">
        <v>257</v>
      </c>
      <c r="G5789" t="s">
        <v>41</v>
      </c>
      <c r="H5789" t="s">
        <v>47</v>
      </c>
      <c r="I5789" t="s">
        <v>32</v>
      </c>
      <c r="J5789" t="s">
        <v>24</v>
      </c>
      <c r="K5789" t="s">
        <v>43</v>
      </c>
      <c r="L5789" t="s">
        <v>2361</v>
      </c>
      <c r="M5789" s="2">
        <v>0.5</v>
      </c>
      <c r="N5789" s="3">
        <v>13</v>
      </c>
      <c r="O5789" s="3">
        <v>-2</v>
      </c>
      <c r="P5789">
        <v>1</v>
      </c>
      <c r="Q5789" t="s">
        <v>7880</v>
      </c>
    </row>
    <row r="5790" spans="1:17" x14ac:dyDescent="0.25">
      <c r="A5790" t="s">
        <v>6503</v>
      </c>
      <c r="B5790" s="1">
        <v>41704</v>
      </c>
      <c r="C5790" t="s">
        <v>2560</v>
      </c>
      <c r="D5790" t="s">
        <v>101</v>
      </c>
      <c r="E5790" t="s">
        <v>256</v>
      </c>
      <c r="F5790" t="s">
        <v>257</v>
      </c>
      <c r="G5790" t="s">
        <v>41</v>
      </c>
      <c r="H5790" t="s">
        <v>47</v>
      </c>
      <c r="I5790" t="s">
        <v>32</v>
      </c>
      <c r="J5790" t="s">
        <v>107</v>
      </c>
      <c r="K5790" t="s">
        <v>108</v>
      </c>
      <c r="L5790" t="s">
        <v>4353</v>
      </c>
      <c r="M5790" s="2">
        <v>0.5</v>
      </c>
      <c r="N5790" s="3">
        <v>241</v>
      </c>
      <c r="O5790" s="3">
        <v>-77</v>
      </c>
      <c r="P5790">
        <v>4</v>
      </c>
      <c r="Q5790" t="s">
        <v>7880</v>
      </c>
    </row>
    <row r="5791" spans="1:17" x14ac:dyDescent="0.25">
      <c r="A5791" t="s">
        <v>6504</v>
      </c>
      <c r="B5791" s="1">
        <v>41704</v>
      </c>
      <c r="C5791" t="s">
        <v>4067</v>
      </c>
      <c r="D5791" t="s">
        <v>38</v>
      </c>
      <c r="E5791" t="s">
        <v>67</v>
      </c>
      <c r="F5791" t="s">
        <v>610</v>
      </c>
      <c r="G5791" t="s">
        <v>41</v>
      </c>
      <c r="H5791" t="s">
        <v>47</v>
      </c>
      <c r="I5791" t="s">
        <v>32</v>
      </c>
      <c r="J5791" t="s">
        <v>24</v>
      </c>
      <c r="K5791" t="s">
        <v>91</v>
      </c>
      <c r="L5791" t="s">
        <v>6505</v>
      </c>
      <c r="M5791" s="2">
        <v>0</v>
      </c>
      <c r="N5791" s="3">
        <v>40</v>
      </c>
      <c r="O5791" s="3">
        <v>13</v>
      </c>
      <c r="P5791">
        <v>4</v>
      </c>
      <c r="Q5791" t="s">
        <v>7881</v>
      </c>
    </row>
    <row r="5792" spans="1:17" x14ac:dyDescent="0.25">
      <c r="A5792" t="s">
        <v>6504</v>
      </c>
      <c r="B5792" s="1">
        <v>41704</v>
      </c>
      <c r="C5792" t="s">
        <v>4067</v>
      </c>
      <c r="D5792" t="s">
        <v>38</v>
      </c>
      <c r="E5792" t="s">
        <v>67</v>
      </c>
      <c r="F5792" t="s">
        <v>610</v>
      </c>
      <c r="G5792" t="s">
        <v>41</v>
      </c>
      <c r="H5792" t="s">
        <v>47</v>
      </c>
      <c r="I5792" t="s">
        <v>32</v>
      </c>
      <c r="J5792" t="s">
        <v>24</v>
      </c>
      <c r="K5792" t="s">
        <v>25</v>
      </c>
      <c r="L5792" t="s">
        <v>5633</v>
      </c>
      <c r="M5792" s="2">
        <v>0</v>
      </c>
      <c r="N5792" s="3">
        <v>27</v>
      </c>
      <c r="O5792" s="3">
        <v>6</v>
      </c>
      <c r="P5792">
        <v>2</v>
      </c>
      <c r="Q5792" t="s">
        <v>7881</v>
      </c>
    </row>
    <row r="5793" spans="1:17" x14ac:dyDescent="0.25">
      <c r="A5793" t="s">
        <v>6506</v>
      </c>
      <c r="B5793" s="1">
        <v>41706</v>
      </c>
      <c r="C5793" t="s">
        <v>624</v>
      </c>
      <c r="D5793" t="s">
        <v>73</v>
      </c>
      <c r="E5793" t="s">
        <v>1706</v>
      </c>
      <c r="F5793" t="s">
        <v>1707</v>
      </c>
      <c r="G5793" t="s">
        <v>76</v>
      </c>
      <c r="H5793" t="s">
        <v>31</v>
      </c>
      <c r="I5793" t="s">
        <v>32</v>
      </c>
      <c r="J5793" t="s">
        <v>24</v>
      </c>
      <c r="K5793" t="s">
        <v>141</v>
      </c>
      <c r="L5793" t="s">
        <v>2000</v>
      </c>
      <c r="M5793" s="2">
        <v>0</v>
      </c>
      <c r="N5793" s="3">
        <v>1078</v>
      </c>
      <c r="O5793" s="3">
        <v>323</v>
      </c>
      <c r="P5793">
        <v>2</v>
      </c>
      <c r="Q5793" t="s">
        <v>7880</v>
      </c>
    </row>
    <row r="5794" spans="1:17" x14ac:dyDescent="0.25">
      <c r="A5794" t="s">
        <v>6506</v>
      </c>
      <c r="B5794" s="1">
        <v>41706</v>
      </c>
      <c r="C5794" t="s">
        <v>624</v>
      </c>
      <c r="D5794" t="s">
        <v>73</v>
      </c>
      <c r="E5794" t="s">
        <v>1706</v>
      </c>
      <c r="F5794" t="s">
        <v>1707</v>
      </c>
      <c r="G5794" t="s">
        <v>76</v>
      </c>
      <c r="H5794" t="s">
        <v>31</v>
      </c>
      <c r="I5794" t="s">
        <v>32</v>
      </c>
      <c r="J5794" t="s">
        <v>107</v>
      </c>
      <c r="K5794" t="s">
        <v>147</v>
      </c>
      <c r="L5794" t="s">
        <v>4402</v>
      </c>
      <c r="M5794" s="2">
        <v>0</v>
      </c>
      <c r="N5794" s="3">
        <v>385</v>
      </c>
      <c r="O5794" s="3">
        <v>50</v>
      </c>
      <c r="P5794">
        <v>3</v>
      </c>
      <c r="Q5794" t="s">
        <v>7881</v>
      </c>
    </row>
    <row r="5795" spans="1:17" x14ac:dyDescent="0.25">
      <c r="A5795" t="s">
        <v>6507</v>
      </c>
      <c r="B5795" s="1">
        <v>41708</v>
      </c>
      <c r="C5795" t="s">
        <v>2678</v>
      </c>
      <c r="D5795" t="s">
        <v>101</v>
      </c>
      <c r="E5795" t="s">
        <v>291</v>
      </c>
      <c r="F5795" t="s">
        <v>596</v>
      </c>
      <c r="G5795" t="s">
        <v>41</v>
      </c>
      <c r="H5795" t="s">
        <v>21</v>
      </c>
      <c r="I5795" t="s">
        <v>22</v>
      </c>
      <c r="J5795" t="s">
        <v>24</v>
      </c>
      <c r="K5795" t="s">
        <v>145</v>
      </c>
      <c r="L5795" t="s">
        <v>2874</v>
      </c>
      <c r="M5795" s="2">
        <v>0</v>
      </c>
      <c r="N5795" s="3">
        <v>54</v>
      </c>
      <c r="O5795" s="3">
        <v>12</v>
      </c>
      <c r="P5795">
        <v>4</v>
      </c>
      <c r="Q5795" t="s">
        <v>7880</v>
      </c>
    </row>
    <row r="5796" spans="1:17" x14ac:dyDescent="0.25">
      <c r="A5796" t="s">
        <v>6508</v>
      </c>
      <c r="B5796" s="1">
        <v>41708</v>
      </c>
      <c r="C5796" t="s">
        <v>2294</v>
      </c>
      <c r="D5796" t="s">
        <v>189</v>
      </c>
      <c r="E5796" t="s">
        <v>1132</v>
      </c>
      <c r="F5796" t="s">
        <v>1133</v>
      </c>
      <c r="G5796" t="s">
        <v>41</v>
      </c>
      <c r="H5796" t="s">
        <v>31</v>
      </c>
      <c r="I5796" t="s">
        <v>32</v>
      </c>
      <c r="J5796" t="s">
        <v>24</v>
      </c>
      <c r="K5796" t="s">
        <v>25</v>
      </c>
      <c r="L5796" t="s">
        <v>5657</v>
      </c>
      <c r="M5796" s="2">
        <v>0</v>
      </c>
      <c r="N5796" s="3">
        <v>18</v>
      </c>
      <c r="O5796" s="3">
        <v>6</v>
      </c>
      <c r="P5796">
        <v>1</v>
      </c>
      <c r="Q5796" t="s">
        <v>7881</v>
      </c>
    </row>
    <row r="5797" spans="1:17" x14ac:dyDescent="0.25">
      <c r="A5797" t="s">
        <v>6509</v>
      </c>
      <c r="B5797" s="1">
        <v>41708</v>
      </c>
      <c r="C5797" t="s">
        <v>6510</v>
      </c>
      <c r="D5797" t="s">
        <v>28</v>
      </c>
      <c r="E5797" t="s">
        <v>29</v>
      </c>
      <c r="F5797" t="s">
        <v>1239</v>
      </c>
      <c r="G5797" t="s">
        <v>20</v>
      </c>
      <c r="H5797" t="s">
        <v>31</v>
      </c>
      <c r="I5797" t="s">
        <v>32</v>
      </c>
      <c r="J5797" t="s">
        <v>24</v>
      </c>
      <c r="K5797" t="s">
        <v>43</v>
      </c>
      <c r="L5797" t="s">
        <v>1272</v>
      </c>
      <c r="M5797" s="2">
        <v>0</v>
      </c>
      <c r="N5797" s="3">
        <v>101</v>
      </c>
      <c r="O5797" s="3">
        <v>32</v>
      </c>
      <c r="P5797">
        <v>2</v>
      </c>
      <c r="Q5797" t="s">
        <v>7881</v>
      </c>
    </row>
    <row r="5798" spans="1:17" x14ac:dyDescent="0.25">
      <c r="A5798" t="s">
        <v>6509</v>
      </c>
      <c r="B5798" s="1">
        <v>41708</v>
      </c>
      <c r="C5798" t="s">
        <v>6510</v>
      </c>
      <c r="D5798" t="s">
        <v>28</v>
      </c>
      <c r="E5798" t="s">
        <v>29</v>
      </c>
      <c r="F5798" t="s">
        <v>1239</v>
      </c>
      <c r="G5798" t="s">
        <v>20</v>
      </c>
      <c r="H5798" t="s">
        <v>31</v>
      </c>
      <c r="I5798" t="s">
        <v>32</v>
      </c>
      <c r="J5798" t="s">
        <v>107</v>
      </c>
      <c r="K5798" t="s">
        <v>147</v>
      </c>
      <c r="L5798" t="s">
        <v>5184</v>
      </c>
      <c r="M5798" s="2">
        <v>0</v>
      </c>
      <c r="N5798" s="3">
        <v>360</v>
      </c>
      <c r="O5798" s="3">
        <v>148</v>
      </c>
      <c r="P5798">
        <v>1</v>
      </c>
      <c r="Q5798" t="s">
        <v>7880</v>
      </c>
    </row>
    <row r="5799" spans="1:17" x14ac:dyDescent="0.25">
      <c r="A5799" t="s">
        <v>6511</v>
      </c>
      <c r="B5799" s="1">
        <v>41709</v>
      </c>
      <c r="C5799" t="s">
        <v>561</v>
      </c>
      <c r="D5799" t="s">
        <v>101</v>
      </c>
      <c r="E5799" t="s">
        <v>3620</v>
      </c>
      <c r="F5799" t="s">
        <v>3621</v>
      </c>
      <c r="G5799" t="s">
        <v>41</v>
      </c>
      <c r="H5799" t="s">
        <v>31</v>
      </c>
      <c r="I5799" t="s">
        <v>95</v>
      </c>
      <c r="J5799" t="s">
        <v>24</v>
      </c>
      <c r="K5799" t="s">
        <v>91</v>
      </c>
      <c r="L5799" t="s">
        <v>2070</v>
      </c>
      <c r="M5799" s="2">
        <v>0</v>
      </c>
      <c r="N5799" s="3">
        <v>27</v>
      </c>
      <c r="O5799" s="3">
        <v>4</v>
      </c>
      <c r="P5799">
        <v>3</v>
      </c>
      <c r="Q5799" t="s">
        <v>7880</v>
      </c>
    </row>
    <row r="5800" spans="1:17" x14ac:dyDescent="0.25">
      <c r="A5800" t="s">
        <v>6511</v>
      </c>
      <c r="B5800" s="1">
        <v>41709</v>
      </c>
      <c r="C5800" t="s">
        <v>561</v>
      </c>
      <c r="D5800" t="s">
        <v>101</v>
      </c>
      <c r="E5800" t="s">
        <v>3620</v>
      </c>
      <c r="F5800" t="s">
        <v>3621</v>
      </c>
      <c r="G5800" t="s">
        <v>41</v>
      </c>
      <c r="H5800" t="s">
        <v>31</v>
      </c>
      <c r="I5800" t="s">
        <v>95</v>
      </c>
      <c r="J5800" t="s">
        <v>24</v>
      </c>
      <c r="K5800" t="s">
        <v>50</v>
      </c>
      <c r="L5800" t="s">
        <v>1207</v>
      </c>
      <c r="M5800" s="2">
        <v>0.1</v>
      </c>
      <c r="N5800" s="3">
        <v>98</v>
      </c>
      <c r="O5800" s="3">
        <v>-5</v>
      </c>
      <c r="P5800">
        <v>2</v>
      </c>
      <c r="Q5800" t="s">
        <v>7881</v>
      </c>
    </row>
    <row r="5801" spans="1:17" x14ac:dyDescent="0.25">
      <c r="A5801" t="s">
        <v>6512</v>
      </c>
      <c r="B5801" s="1">
        <v>41710</v>
      </c>
      <c r="C5801" t="s">
        <v>3161</v>
      </c>
      <c r="D5801" t="s">
        <v>417</v>
      </c>
      <c r="E5801" t="s">
        <v>6513</v>
      </c>
      <c r="F5801" t="s">
        <v>6513</v>
      </c>
      <c r="G5801" t="s">
        <v>20</v>
      </c>
      <c r="H5801" t="s">
        <v>31</v>
      </c>
      <c r="I5801" t="s">
        <v>54</v>
      </c>
      <c r="J5801" t="s">
        <v>34</v>
      </c>
      <c r="K5801" t="s">
        <v>97</v>
      </c>
      <c r="L5801" t="s">
        <v>3245</v>
      </c>
      <c r="M5801" s="2">
        <v>0.5</v>
      </c>
      <c r="N5801" s="3">
        <v>239</v>
      </c>
      <c r="O5801" s="3">
        <v>-162</v>
      </c>
      <c r="P5801">
        <v>5</v>
      </c>
      <c r="Q5801" t="s">
        <v>7880</v>
      </c>
    </row>
    <row r="5802" spans="1:17" x14ac:dyDescent="0.25">
      <c r="A5802" t="s">
        <v>6514</v>
      </c>
      <c r="B5802" s="1">
        <v>41710</v>
      </c>
      <c r="C5802" t="s">
        <v>2469</v>
      </c>
      <c r="D5802" t="s">
        <v>417</v>
      </c>
      <c r="E5802" t="s">
        <v>418</v>
      </c>
      <c r="F5802" t="s">
        <v>418</v>
      </c>
      <c r="G5802" t="s">
        <v>20</v>
      </c>
      <c r="H5802" t="s">
        <v>31</v>
      </c>
      <c r="I5802" t="s">
        <v>32</v>
      </c>
      <c r="J5802" t="s">
        <v>107</v>
      </c>
      <c r="K5802" t="s">
        <v>147</v>
      </c>
      <c r="L5802" t="s">
        <v>3448</v>
      </c>
      <c r="M5802" s="2">
        <v>0.5</v>
      </c>
      <c r="N5802" s="3">
        <v>450</v>
      </c>
      <c r="O5802" s="3">
        <v>-90</v>
      </c>
      <c r="P5802">
        <v>3</v>
      </c>
      <c r="Q5802" t="s">
        <v>7881</v>
      </c>
    </row>
    <row r="5803" spans="1:17" x14ac:dyDescent="0.25">
      <c r="A5803" t="s">
        <v>6515</v>
      </c>
      <c r="B5803" s="1">
        <v>41712</v>
      </c>
      <c r="C5803" t="s">
        <v>1144</v>
      </c>
      <c r="D5803" t="s">
        <v>189</v>
      </c>
      <c r="E5803" t="s">
        <v>4631</v>
      </c>
      <c r="F5803" t="s">
        <v>4632</v>
      </c>
      <c r="G5803" t="s">
        <v>41</v>
      </c>
      <c r="H5803" t="s">
        <v>31</v>
      </c>
      <c r="I5803" t="s">
        <v>54</v>
      </c>
      <c r="J5803" t="s">
        <v>34</v>
      </c>
      <c r="K5803" t="s">
        <v>97</v>
      </c>
      <c r="L5803" t="s">
        <v>6516</v>
      </c>
      <c r="M5803" s="2">
        <v>0</v>
      </c>
      <c r="N5803" s="3">
        <v>548</v>
      </c>
      <c r="O5803" s="3">
        <v>153</v>
      </c>
      <c r="P5803">
        <v>3</v>
      </c>
      <c r="Q5803" t="s">
        <v>7881</v>
      </c>
    </row>
    <row r="5804" spans="1:17" x14ac:dyDescent="0.25">
      <c r="A5804" t="s">
        <v>6517</v>
      </c>
      <c r="B5804" s="1">
        <v>41712</v>
      </c>
      <c r="C5804" t="s">
        <v>3163</v>
      </c>
      <c r="D5804" t="s">
        <v>101</v>
      </c>
      <c r="E5804" t="s">
        <v>758</v>
      </c>
      <c r="F5804" t="s">
        <v>758</v>
      </c>
      <c r="G5804" t="s">
        <v>41</v>
      </c>
      <c r="H5804" t="s">
        <v>31</v>
      </c>
      <c r="I5804" t="s">
        <v>22</v>
      </c>
      <c r="J5804" t="s">
        <v>34</v>
      </c>
      <c r="K5804" t="s">
        <v>218</v>
      </c>
      <c r="L5804" t="s">
        <v>3681</v>
      </c>
      <c r="M5804" s="2">
        <v>0</v>
      </c>
      <c r="N5804" s="3">
        <v>211</v>
      </c>
      <c r="O5804" s="3">
        <v>57</v>
      </c>
      <c r="P5804">
        <v>8</v>
      </c>
      <c r="Q5804" t="s">
        <v>7880</v>
      </c>
    </row>
    <row r="5805" spans="1:17" x14ac:dyDescent="0.25">
      <c r="A5805" t="s">
        <v>6518</v>
      </c>
      <c r="B5805" s="1">
        <v>41712</v>
      </c>
      <c r="C5805" t="s">
        <v>3648</v>
      </c>
      <c r="D5805" t="s">
        <v>119</v>
      </c>
      <c r="E5805" t="s">
        <v>433</v>
      </c>
      <c r="F5805" t="s">
        <v>5465</v>
      </c>
      <c r="G5805" t="s">
        <v>41</v>
      </c>
      <c r="H5805" t="s">
        <v>31</v>
      </c>
      <c r="I5805" t="s">
        <v>32</v>
      </c>
      <c r="J5805" t="s">
        <v>34</v>
      </c>
      <c r="K5805" t="s">
        <v>97</v>
      </c>
      <c r="L5805" t="s">
        <v>710</v>
      </c>
      <c r="M5805" s="2">
        <v>0.5</v>
      </c>
      <c r="N5805" s="3">
        <v>41</v>
      </c>
      <c r="O5805" s="3">
        <v>-6</v>
      </c>
      <c r="P5805">
        <v>1</v>
      </c>
      <c r="Q5805" t="s">
        <v>7881</v>
      </c>
    </row>
    <row r="5806" spans="1:17" x14ac:dyDescent="0.25">
      <c r="A5806" t="s">
        <v>6518</v>
      </c>
      <c r="B5806" s="1">
        <v>41712</v>
      </c>
      <c r="C5806" t="s">
        <v>3648</v>
      </c>
      <c r="D5806" t="s">
        <v>119</v>
      </c>
      <c r="E5806" t="s">
        <v>433</v>
      </c>
      <c r="F5806" t="s">
        <v>5465</v>
      </c>
      <c r="G5806" t="s">
        <v>41</v>
      </c>
      <c r="H5806" t="s">
        <v>31</v>
      </c>
      <c r="I5806" t="s">
        <v>32</v>
      </c>
      <c r="J5806" t="s">
        <v>34</v>
      </c>
      <c r="K5806" t="s">
        <v>218</v>
      </c>
      <c r="L5806" t="s">
        <v>3519</v>
      </c>
      <c r="M5806" s="2">
        <v>0.2</v>
      </c>
      <c r="N5806" s="3">
        <v>216</v>
      </c>
      <c r="O5806" s="3">
        <v>-38</v>
      </c>
      <c r="P5806">
        <v>6</v>
      </c>
      <c r="Q5806" t="s">
        <v>7881</v>
      </c>
    </row>
    <row r="5807" spans="1:17" x14ac:dyDescent="0.25">
      <c r="A5807" t="s">
        <v>6518</v>
      </c>
      <c r="B5807" s="1">
        <v>41712</v>
      </c>
      <c r="C5807" t="s">
        <v>3648</v>
      </c>
      <c r="D5807" t="s">
        <v>119</v>
      </c>
      <c r="E5807" t="s">
        <v>433</v>
      </c>
      <c r="F5807" t="s">
        <v>5465</v>
      </c>
      <c r="G5807" t="s">
        <v>41</v>
      </c>
      <c r="H5807" t="s">
        <v>31</v>
      </c>
      <c r="I5807" t="s">
        <v>32</v>
      </c>
      <c r="J5807" t="s">
        <v>34</v>
      </c>
      <c r="K5807" t="s">
        <v>218</v>
      </c>
      <c r="L5807" t="s">
        <v>582</v>
      </c>
      <c r="M5807" s="2">
        <v>0.2</v>
      </c>
      <c r="N5807" s="3">
        <v>616</v>
      </c>
      <c r="O5807" s="3">
        <v>-69</v>
      </c>
      <c r="P5807">
        <v>7</v>
      </c>
      <c r="Q5807" t="s">
        <v>7880</v>
      </c>
    </row>
    <row r="5808" spans="1:17" x14ac:dyDescent="0.25">
      <c r="A5808" t="s">
        <v>6518</v>
      </c>
      <c r="B5808" s="1">
        <v>41712</v>
      </c>
      <c r="C5808" t="s">
        <v>3648</v>
      </c>
      <c r="D5808" t="s">
        <v>119</v>
      </c>
      <c r="E5808" t="s">
        <v>433</v>
      </c>
      <c r="F5808" t="s">
        <v>5465</v>
      </c>
      <c r="G5808" t="s">
        <v>41</v>
      </c>
      <c r="H5808" t="s">
        <v>31</v>
      </c>
      <c r="I5808" t="s">
        <v>32</v>
      </c>
      <c r="J5808" t="s">
        <v>24</v>
      </c>
      <c r="K5808" t="s">
        <v>63</v>
      </c>
      <c r="L5808" t="s">
        <v>737</v>
      </c>
      <c r="M5808" s="2">
        <v>0.5</v>
      </c>
      <c r="N5808" s="3">
        <v>10</v>
      </c>
      <c r="O5808" s="3">
        <v>-1</v>
      </c>
      <c r="P5808">
        <v>1</v>
      </c>
      <c r="Q5808" t="s">
        <v>7881</v>
      </c>
    </row>
    <row r="5809" spans="1:17" x14ac:dyDescent="0.25">
      <c r="A5809" t="s">
        <v>6518</v>
      </c>
      <c r="B5809" s="1">
        <v>41712</v>
      </c>
      <c r="C5809" t="s">
        <v>3648</v>
      </c>
      <c r="D5809" t="s">
        <v>119</v>
      </c>
      <c r="E5809" t="s">
        <v>433</v>
      </c>
      <c r="F5809" t="s">
        <v>5465</v>
      </c>
      <c r="G5809" t="s">
        <v>41</v>
      </c>
      <c r="H5809" t="s">
        <v>31</v>
      </c>
      <c r="I5809" t="s">
        <v>32</v>
      </c>
      <c r="J5809" t="s">
        <v>24</v>
      </c>
      <c r="K5809" t="s">
        <v>91</v>
      </c>
      <c r="L5809" t="s">
        <v>2864</v>
      </c>
      <c r="M5809" s="2">
        <v>0.5</v>
      </c>
      <c r="N5809" s="3">
        <v>25</v>
      </c>
      <c r="O5809" s="3">
        <v>0</v>
      </c>
      <c r="P5809">
        <v>4</v>
      </c>
      <c r="Q5809" t="s">
        <v>7880</v>
      </c>
    </row>
    <row r="5810" spans="1:17" x14ac:dyDescent="0.25">
      <c r="A5810" t="s">
        <v>6518</v>
      </c>
      <c r="B5810" s="1">
        <v>41712</v>
      </c>
      <c r="C5810" t="s">
        <v>3648</v>
      </c>
      <c r="D5810" t="s">
        <v>119</v>
      </c>
      <c r="E5810" t="s">
        <v>433</v>
      </c>
      <c r="F5810" t="s">
        <v>5465</v>
      </c>
      <c r="G5810" t="s">
        <v>41</v>
      </c>
      <c r="H5810" t="s">
        <v>31</v>
      </c>
      <c r="I5810" t="s">
        <v>32</v>
      </c>
      <c r="J5810" t="s">
        <v>24</v>
      </c>
      <c r="K5810" t="s">
        <v>25</v>
      </c>
      <c r="L5810" t="s">
        <v>927</v>
      </c>
      <c r="M5810" s="2">
        <v>0.5</v>
      </c>
      <c r="N5810" s="3">
        <v>53</v>
      </c>
      <c r="O5810" s="3">
        <v>-18</v>
      </c>
      <c r="P5810">
        <v>4</v>
      </c>
      <c r="Q5810" t="s">
        <v>7880</v>
      </c>
    </row>
    <row r="5811" spans="1:17" x14ac:dyDescent="0.25">
      <c r="A5811" t="s">
        <v>6518</v>
      </c>
      <c r="B5811" s="1">
        <v>41712</v>
      </c>
      <c r="C5811" t="s">
        <v>3648</v>
      </c>
      <c r="D5811" t="s">
        <v>119</v>
      </c>
      <c r="E5811" t="s">
        <v>433</v>
      </c>
      <c r="F5811" t="s">
        <v>5465</v>
      </c>
      <c r="G5811" t="s">
        <v>41</v>
      </c>
      <c r="H5811" t="s">
        <v>31</v>
      </c>
      <c r="I5811" t="s">
        <v>32</v>
      </c>
      <c r="J5811" t="s">
        <v>24</v>
      </c>
      <c r="K5811" t="s">
        <v>25</v>
      </c>
      <c r="L5811" t="s">
        <v>1235</v>
      </c>
      <c r="M5811" s="2">
        <v>0.5</v>
      </c>
      <c r="N5811" s="3">
        <v>13</v>
      </c>
      <c r="O5811" s="3">
        <v>-8</v>
      </c>
      <c r="P5811">
        <v>1</v>
      </c>
      <c r="Q5811" t="s">
        <v>7880</v>
      </c>
    </row>
    <row r="5812" spans="1:17" x14ac:dyDescent="0.25">
      <c r="A5812" t="s">
        <v>6519</v>
      </c>
      <c r="B5812" s="1">
        <v>41713</v>
      </c>
      <c r="C5812" t="s">
        <v>3242</v>
      </c>
      <c r="D5812" t="s">
        <v>73</v>
      </c>
      <c r="E5812" t="s">
        <v>534</v>
      </c>
      <c r="F5812" t="s">
        <v>535</v>
      </c>
      <c r="G5812" t="s">
        <v>76</v>
      </c>
      <c r="H5812" t="s">
        <v>21</v>
      </c>
      <c r="I5812" t="s">
        <v>22</v>
      </c>
      <c r="J5812" t="s">
        <v>24</v>
      </c>
      <c r="K5812" t="s">
        <v>50</v>
      </c>
      <c r="L5812" t="s">
        <v>84</v>
      </c>
      <c r="M5812" s="2">
        <v>0.4</v>
      </c>
      <c r="N5812" s="3">
        <v>58</v>
      </c>
      <c r="O5812" s="3">
        <v>-8</v>
      </c>
      <c r="P5812">
        <v>2</v>
      </c>
      <c r="Q5812" t="s">
        <v>7881</v>
      </c>
    </row>
    <row r="5813" spans="1:17" x14ac:dyDescent="0.25">
      <c r="A5813" t="s">
        <v>6520</v>
      </c>
      <c r="B5813" s="1">
        <v>41713</v>
      </c>
      <c r="C5813" t="s">
        <v>4682</v>
      </c>
      <c r="D5813" t="s">
        <v>38</v>
      </c>
      <c r="E5813" t="s">
        <v>660</v>
      </c>
      <c r="F5813" t="s">
        <v>661</v>
      </c>
      <c r="G5813" t="s">
        <v>41</v>
      </c>
      <c r="H5813" t="s">
        <v>47</v>
      </c>
      <c r="I5813" t="s">
        <v>32</v>
      </c>
      <c r="J5813" t="s">
        <v>24</v>
      </c>
      <c r="K5813" t="s">
        <v>50</v>
      </c>
      <c r="L5813" t="s">
        <v>507</v>
      </c>
      <c r="M5813" s="2">
        <v>0.1</v>
      </c>
      <c r="N5813" s="3">
        <v>245</v>
      </c>
      <c r="O5813" s="3">
        <v>30</v>
      </c>
      <c r="P5813">
        <v>2</v>
      </c>
      <c r="Q5813" t="s">
        <v>7880</v>
      </c>
    </row>
    <row r="5814" spans="1:17" x14ac:dyDescent="0.25">
      <c r="A5814" t="s">
        <v>6521</v>
      </c>
      <c r="B5814" s="1">
        <v>41713</v>
      </c>
      <c r="C5814" t="s">
        <v>3175</v>
      </c>
      <c r="D5814" t="s">
        <v>28</v>
      </c>
      <c r="E5814" t="s">
        <v>29</v>
      </c>
      <c r="F5814" t="s">
        <v>6522</v>
      </c>
      <c r="G5814" t="s">
        <v>20</v>
      </c>
      <c r="H5814" t="s">
        <v>47</v>
      </c>
      <c r="I5814" t="s">
        <v>32</v>
      </c>
      <c r="J5814" t="s">
        <v>24</v>
      </c>
      <c r="K5814" t="s">
        <v>141</v>
      </c>
      <c r="L5814" t="s">
        <v>6523</v>
      </c>
      <c r="M5814" s="2">
        <v>0</v>
      </c>
      <c r="N5814" s="3">
        <v>685</v>
      </c>
      <c r="O5814" s="3">
        <v>7</v>
      </c>
      <c r="P5814">
        <v>7</v>
      </c>
      <c r="Q5814" t="s">
        <v>7881</v>
      </c>
    </row>
    <row r="5815" spans="1:17" x14ac:dyDescent="0.25">
      <c r="A5815" t="s">
        <v>6521</v>
      </c>
      <c r="B5815" s="1">
        <v>41713</v>
      </c>
      <c r="C5815" t="s">
        <v>3175</v>
      </c>
      <c r="D5815" t="s">
        <v>28</v>
      </c>
      <c r="E5815" t="s">
        <v>29</v>
      </c>
      <c r="F5815" t="s">
        <v>6522</v>
      </c>
      <c r="G5815" t="s">
        <v>20</v>
      </c>
      <c r="H5815" t="s">
        <v>47</v>
      </c>
      <c r="I5815" t="s">
        <v>32</v>
      </c>
      <c r="J5815" t="s">
        <v>107</v>
      </c>
      <c r="K5815" t="s">
        <v>108</v>
      </c>
      <c r="L5815" t="s">
        <v>1077</v>
      </c>
      <c r="M5815" s="2">
        <v>0</v>
      </c>
      <c r="N5815" s="3">
        <v>850</v>
      </c>
      <c r="O5815" s="3">
        <v>289</v>
      </c>
      <c r="P5815">
        <v>5</v>
      </c>
      <c r="Q5815" t="s">
        <v>7880</v>
      </c>
    </row>
    <row r="5816" spans="1:17" x14ac:dyDescent="0.25">
      <c r="A5816" t="s">
        <v>6524</v>
      </c>
      <c r="B5816" s="1">
        <v>41713</v>
      </c>
      <c r="C5816" t="s">
        <v>2269</v>
      </c>
      <c r="D5816" t="s">
        <v>73</v>
      </c>
      <c r="E5816" t="s">
        <v>166</v>
      </c>
      <c r="F5816" t="s">
        <v>4970</v>
      </c>
      <c r="G5816" t="s">
        <v>76</v>
      </c>
      <c r="H5816" t="s">
        <v>21</v>
      </c>
      <c r="I5816" t="s">
        <v>32</v>
      </c>
      <c r="J5816" t="s">
        <v>24</v>
      </c>
      <c r="K5816" t="s">
        <v>63</v>
      </c>
      <c r="L5816" t="s">
        <v>3963</v>
      </c>
      <c r="M5816" s="2">
        <v>0</v>
      </c>
      <c r="N5816" s="3">
        <v>57</v>
      </c>
      <c r="O5816" s="3">
        <v>6</v>
      </c>
      <c r="P5816">
        <v>5</v>
      </c>
      <c r="Q5816" t="s">
        <v>7881</v>
      </c>
    </row>
    <row r="5817" spans="1:17" x14ac:dyDescent="0.25">
      <c r="A5817" t="s">
        <v>6524</v>
      </c>
      <c r="B5817" s="1">
        <v>41713</v>
      </c>
      <c r="C5817" t="s">
        <v>2269</v>
      </c>
      <c r="D5817" t="s">
        <v>73</v>
      </c>
      <c r="E5817" t="s">
        <v>166</v>
      </c>
      <c r="F5817" t="s">
        <v>4970</v>
      </c>
      <c r="G5817" t="s">
        <v>76</v>
      </c>
      <c r="H5817" t="s">
        <v>21</v>
      </c>
      <c r="I5817" t="s">
        <v>32</v>
      </c>
      <c r="J5817" t="s">
        <v>107</v>
      </c>
      <c r="K5817" t="s">
        <v>108</v>
      </c>
      <c r="L5817" t="s">
        <v>1391</v>
      </c>
      <c r="M5817" s="2">
        <v>0.4</v>
      </c>
      <c r="N5817" s="3">
        <v>200</v>
      </c>
      <c r="O5817" s="3">
        <v>7</v>
      </c>
      <c r="P5817">
        <v>4</v>
      </c>
      <c r="Q5817" t="s">
        <v>7881</v>
      </c>
    </row>
    <row r="5818" spans="1:17" x14ac:dyDescent="0.25">
      <c r="A5818" t="s">
        <v>6525</v>
      </c>
      <c r="B5818" s="1">
        <v>41715</v>
      </c>
      <c r="C5818" t="s">
        <v>2397</v>
      </c>
      <c r="D5818" t="s">
        <v>28</v>
      </c>
      <c r="E5818" t="s">
        <v>29</v>
      </c>
      <c r="F5818" t="s">
        <v>1378</v>
      </c>
      <c r="G5818" t="s">
        <v>20</v>
      </c>
      <c r="H5818" t="s">
        <v>31</v>
      </c>
      <c r="I5818" t="s">
        <v>54</v>
      </c>
      <c r="J5818" t="s">
        <v>24</v>
      </c>
      <c r="K5818" t="s">
        <v>50</v>
      </c>
      <c r="L5818" t="s">
        <v>1470</v>
      </c>
      <c r="M5818" s="2">
        <v>0</v>
      </c>
      <c r="N5818" s="3">
        <v>250</v>
      </c>
      <c r="O5818" s="3">
        <v>75</v>
      </c>
      <c r="P5818">
        <v>4</v>
      </c>
      <c r="Q5818" t="s">
        <v>7880</v>
      </c>
    </row>
    <row r="5819" spans="1:17" x14ac:dyDescent="0.25">
      <c r="A5819" t="s">
        <v>6526</v>
      </c>
      <c r="B5819" s="1">
        <v>41715</v>
      </c>
      <c r="C5819" t="s">
        <v>3708</v>
      </c>
      <c r="D5819" t="s">
        <v>101</v>
      </c>
      <c r="E5819" t="s">
        <v>183</v>
      </c>
      <c r="F5819" t="s">
        <v>724</v>
      </c>
      <c r="G5819" t="s">
        <v>41</v>
      </c>
      <c r="H5819" t="s">
        <v>21</v>
      </c>
      <c r="I5819" t="s">
        <v>22</v>
      </c>
      <c r="J5819" t="s">
        <v>24</v>
      </c>
      <c r="K5819" t="s">
        <v>91</v>
      </c>
      <c r="L5819" t="s">
        <v>1315</v>
      </c>
      <c r="M5819" s="2">
        <v>0</v>
      </c>
      <c r="N5819" s="3">
        <v>41</v>
      </c>
      <c r="O5819" s="3">
        <v>6</v>
      </c>
      <c r="P5819">
        <v>5</v>
      </c>
      <c r="Q5819" t="s">
        <v>7880</v>
      </c>
    </row>
    <row r="5820" spans="1:17" x14ac:dyDescent="0.25">
      <c r="A5820" t="s">
        <v>6526</v>
      </c>
      <c r="B5820" s="1">
        <v>41715</v>
      </c>
      <c r="C5820" t="s">
        <v>3708</v>
      </c>
      <c r="D5820" t="s">
        <v>101</v>
      </c>
      <c r="E5820" t="s">
        <v>183</v>
      </c>
      <c r="F5820" t="s">
        <v>724</v>
      </c>
      <c r="G5820" t="s">
        <v>41</v>
      </c>
      <c r="H5820" t="s">
        <v>21</v>
      </c>
      <c r="I5820" t="s">
        <v>22</v>
      </c>
      <c r="J5820" t="s">
        <v>24</v>
      </c>
      <c r="K5820" t="s">
        <v>50</v>
      </c>
      <c r="L5820" t="s">
        <v>3149</v>
      </c>
      <c r="M5820" s="2">
        <v>0.1</v>
      </c>
      <c r="N5820" s="3">
        <v>344</v>
      </c>
      <c r="O5820" s="3">
        <v>-34</v>
      </c>
      <c r="P5820">
        <v>3</v>
      </c>
      <c r="Q5820" t="s">
        <v>7881</v>
      </c>
    </row>
    <row r="5821" spans="1:17" x14ac:dyDescent="0.25">
      <c r="A5821" t="s">
        <v>6526</v>
      </c>
      <c r="B5821" s="1">
        <v>41715</v>
      </c>
      <c r="C5821" t="s">
        <v>3708</v>
      </c>
      <c r="D5821" t="s">
        <v>101</v>
      </c>
      <c r="E5821" t="s">
        <v>183</v>
      </c>
      <c r="F5821" t="s">
        <v>724</v>
      </c>
      <c r="G5821" t="s">
        <v>41</v>
      </c>
      <c r="H5821" t="s">
        <v>21</v>
      </c>
      <c r="I5821" t="s">
        <v>22</v>
      </c>
      <c r="J5821" t="s">
        <v>107</v>
      </c>
      <c r="K5821" t="s">
        <v>147</v>
      </c>
      <c r="L5821" t="s">
        <v>4343</v>
      </c>
      <c r="M5821" s="2">
        <v>0</v>
      </c>
      <c r="N5821" s="3">
        <v>1030</v>
      </c>
      <c r="O5821" s="3">
        <v>206</v>
      </c>
      <c r="P5821">
        <v>8</v>
      </c>
      <c r="Q5821" t="s">
        <v>7880</v>
      </c>
    </row>
    <row r="5822" spans="1:17" x14ac:dyDescent="0.25">
      <c r="A5822" t="s">
        <v>6527</v>
      </c>
      <c r="B5822" s="1">
        <v>41715</v>
      </c>
      <c r="C5822" t="s">
        <v>2059</v>
      </c>
      <c r="D5822" t="s">
        <v>38</v>
      </c>
      <c r="E5822" t="s">
        <v>178</v>
      </c>
      <c r="F5822" t="s">
        <v>6528</v>
      </c>
      <c r="G5822" t="s">
        <v>41</v>
      </c>
      <c r="H5822" t="s">
        <v>31</v>
      </c>
      <c r="I5822" t="s">
        <v>32</v>
      </c>
      <c r="J5822" t="s">
        <v>107</v>
      </c>
      <c r="K5822" t="s">
        <v>186</v>
      </c>
      <c r="L5822" t="s">
        <v>1403</v>
      </c>
      <c r="M5822" s="2">
        <v>0</v>
      </c>
      <c r="N5822" s="3">
        <v>166</v>
      </c>
      <c r="O5822" s="3">
        <v>27</v>
      </c>
      <c r="P5822">
        <v>2</v>
      </c>
      <c r="Q5822" t="s">
        <v>7880</v>
      </c>
    </row>
    <row r="5823" spans="1:17" x14ac:dyDescent="0.25">
      <c r="A5823" t="s">
        <v>6529</v>
      </c>
      <c r="B5823" s="1">
        <v>41715</v>
      </c>
      <c r="C5823" t="s">
        <v>1467</v>
      </c>
      <c r="D5823" t="s">
        <v>28</v>
      </c>
      <c r="E5823" t="s">
        <v>664</v>
      </c>
      <c r="F5823" t="s">
        <v>2949</v>
      </c>
      <c r="G5823" t="s">
        <v>20</v>
      </c>
      <c r="H5823" t="s">
        <v>47</v>
      </c>
      <c r="I5823" t="s">
        <v>32</v>
      </c>
      <c r="J5823" t="s">
        <v>107</v>
      </c>
      <c r="K5823" t="s">
        <v>147</v>
      </c>
      <c r="L5823" t="s">
        <v>3696</v>
      </c>
      <c r="M5823" s="2">
        <v>0</v>
      </c>
      <c r="N5823" s="3">
        <v>856</v>
      </c>
      <c r="O5823" s="3">
        <v>385</v>
      </c>
      <c r="P5823">
        <v>6</v>
      </c>
      <c r="Q5823" t="s">
        <v>7881</v>
      </c>
    </row>
    <row r="5824" spans="1:17" x14ac:dyDescent="0.25">
      <c r="A5824" t="s">
        <v>6529</v>
      </c>
      <c r="B5824" s="1">
        <v>41715</v>
      </c>
      <c r="C5824" t="s">
        <v>1467</v>
      </c>
      <c r="D5824" t="s">
        <v>28</v>
      </c>
      <c r="E5824" t="s">
        <v>664</v>
      </c>
      <c r="F5824" t="s">
        <v>2949</v>
      </c>
      <c r="G5824" t="s">
        <v>20</v>
      </c>
      <c r="H5824" t="s">
        <v>47</v>
      </c>
      <c r="I5824" t="s">
        <v>32</v>
      </c>
      <c r="J5824" t="s">
        <v>107</v>
      </c>
      <c r="K5824" t="s">
        <v>108</v>
      </c>
      <c r="L5824" t="s">
        <v>5650</v>
      </c>
      <c r="M5824" s="2">
        <v>0</v>
      </c>
      <c r="N5824" s="3">
        <v>485</v>
      </c>
      <c r="O5824" s="3">
        <v>29</v>
      </c>
      <c r="P5824">
        <v>4</v>
      </c>
      <c r="Q5824" t="s">
        <v>7881</v>
      </c>
    </row>
    <row r="5825" spans="1:17" x14ac:dyDescent="0.25">
      <c r="A5825" t="s">
        <v>6530</v>
      </c>
      <c r="B5825" s="1">
        <v>41716</v>
      </c>
      <c r="C5825" t="s">
        <v>3618</v>
      </c>
      <c r="D5825" t="s">
        <v>417</v>
      </c>
      <c r="E5825" t="s">
        <v>1035</v>
      </c>
      <c r="F5825" t="s">
        <v>1035</v>
      </c>
      <c r="G5825" t="s">
        <v>20</v>
      </c>
      <c r="H5825" t="s">
        <v>47</v>
      </c>
      <c r="I5825" t="s">
        <v>95</v>
      </c>
      <c r="J5825" t="s">
        <v>24</v>
      </c>
      <c r="K5825" t="s">
        <v>43</v>
      </c>
      <c r="L5825" t="s">
        <v>2105</v>
      </c>
      <c r="M5825" s="2">
        <v>0.5</v>
      </c>
      <c r="N5825" s="3">
        <v>67</v>
      </c>
      <c r="O5825" s="3">
        <v>-67</v>
      </c>
      <c r="P5825">
        <v>6</v>
      </c>
      <c r="Q5825" t="s">
        <v>7881</v>
      </c>
    </row>
    <row r="5826" spans="1:17" x14ac:dyDescent="0.25">
      <c r="A5826" t="s">
        <v>6531</v>
      </c>
      <c r="B5826" s="1">
        <v>41716</v>
      </c>
      <c r="C5826" t="s">
        <v>3085</v>
      </c>
      <c r="D5826" t="s">
        <v>86</v>
      </c>
      <c r="E5826" t="s">
        <v>273</v>
      </c>
      <c r="F5826" t="s">
        <v>274</v>
      </c>
      <c r="G5826" t="s">
        <v>76</v>
      </c>
      <c r="H5826" t="s">
        <v>31</v>
      </c>
      <c r="I5826" t="s">
        <v>95</v>
      </c>
      <c r="J5826" t="s">
        <v>24</v>
      </c>
      <c r="K5826" t="s">
        <v>169</v>
      </c>
      <c r="L5826" t="s">
        <v>4281</v>
      </c>
      <c r="M5826" s="2">
        <v>0</v>
      </c>
      <c r="N5826" s="3">
        <v>82</v>
      </c>
      <c r="O5826" s="3">
        <v>33</v>
      </c>
      <c r="P5826">
        <v>4</v>
      </c>
      <c r="Q5826" t="s">
        <v>7880</v>
      </c>
    </row>
    <row r="5827" spans="1:17" x14ac:dyDescent="0.25">
      <c r="A5827" t="s">
        <v>6532</v>
      </c>
      <c r="B5827" s="1">
        <v>41716</v>
      </c>
      <c r="C5827" t="s">
        <v>2335</v>
      </c>
      <c r="D5827" t="s">
        <v>38</v>
      </c>
      <c r="E5827" t="s">
        <v>178</v>
      </c>
      <c r="F5827" t="s">
        <v>3205</v>
      </c>
      <c r="G5827" t="s">
        <v>41</v>
      </c>
      <c r="H5827" t="s">
        <v>47</v>
      </c>
      <c r="I5827" t="s">
        <v>22</v>
      </c>
      <c r="J5827" t="s">
        <v>24</v>
      </c>
      <c r="K5827" t="s">
        <v>169</v>
      </c>
      <c r="L5827" t="s">
        <v>3640</v>
      </c>
      <c r="M5827" s="2">
        <v>0</v>
      </c>
      <c r="N5827" s="3">
        <v>117</v>
      </c>
      <c r="O5827" s="3">
        <v>17</v>
      </c>
      <c r="P5827">
        <v>6</v>
      </c>
      <c r="Q5827" t="s">
        <v>7881</v>
      </c>
    </row>
    <row r="5828" spans="1:17" x14ac:dyDescent="0.25">
      <c r="A5828" t="s">
        <v>6532</v>
      </c>
      <c r="B5828" s="1">
        <v>41716</v>
      </c>
      <c r="C5828" t="s">
        <v>2335</v>
      </c>
      <c r="D5828" t="s">
        <v>38</v>
      </c>
      <c r="E5828" t="s">
        <v>178</v>
      </c>
      <c r="F5828" t="s">
        <v>3205</v>
      </c>
      <c r="G5828" t="s">
        <v>41</v>
      </c>
      <c r="H5828" t="s">
        <v>47</v>
      </c>
      <c r="I5828" t="s">
        <v>22</v>
      </c>
      <c r="J5828" t="s">
        <v>107</v>
      </c>
      <c r="K5828" t="s">
        <v>147</v>
      </c>
      <c r="L5828" t="s">
        <v>1745</v>
      </c>
      <c r="M5828" s="2">
        <v>0.15</v>
      </c>
      <c r="N5828" s="3">
        <v>1076</v>
      </c>
      <c r="O5828" s="3">
        <v>-38</v>
      </c>
      <c r="P5828">
        <v>4</v>
      </c>
      <c r="Q5828" t="s">
        <v>7880</v>
      </c>
    </row>
    <row r="5829" spans="1:17" x14ac:dyDescent="0.25">
      <c r="A5829" t="s">
        <v>6532</v>
      </c>
      <c r="B5829" s="1">
        <v>41716</v>
      </c>
      <c r="C5829" t="s">
        <v>2335</v>
      </c>
      <c r="D5829" t="s">
        <v>38</v>
      </c>
      <c r="E5829" t="s">
        <v>178</v>
      </c>
      <c r="F5829" t="s">
        <v>3205</v>
      </c>
      <c r="G5829" t="s">
        <v>41</v>
      </c>
      <c r="H5829" t="s">
        <v>47</v>
      </c>
      <c r="I5829" t="s">
        <v>22</v>
      </c>
      <c r="J5829" t="s">
        <v>107</v>
      </c>
      <c r="K5829" t="s">
        <v>147</v>
      </c>
      <c r="L5829" t="s">
        <v>5418</v>
      </c>
      <c r="M5829" s="2">
        <v>0.15</v>
      </c>
      <c r="N5829" s="3">
        <v>1506</v>
      </c>
      <c r="O5829" s="3">
        <v>-266</v>
      </c>
      <c r="P5829">
        <v>6</v>
      </c>
      <c r="Q5829" t="s">
        <v>7880</v>
      </c>
    </row>
    <row r="5830" spans="1:17" x14ac:dyDescent="0.25">
      <c r="A5830" t="s">
        <v>6533</v>
      </c>
      <c r="B5830" s="1">
        <v>41716</v>
      </c>
      <c r="C5830" t="s">
        <v>149</v>
      </c>
      <c r="D5830" t="s">
        <v>73</v>
      </c>
      <c r="E5830" t="s">
        <v>422</v>
      </c>
      <c r="F5830" t="s">
        <v>423</v>
      </c>
      <c r="G5830" t="s">
        <v>76</v>
      </c>
      <c r="H5830" t="s">
        <v>21</v>
      </c>
      <c r="I5830" t="s">
        <v>32</v>
      </c>
      <c r="J5830" t="s">
        <v>24</v>
      </c>
      <c r="K5830" t="s">
        <v>43</v>
      </c>
      <c r="L5830" t="s">
        <v>270</v>
      </c>
      <c r="M5830" s="2">
        <v>0</v>
      </c>
      <c r="N5830" s="3">
        <v>110</v>
      </c>
      <c r="O5830" s="3">
        <v>20</v>
      </c>
      <c r="P5830">
        <v>5</v>
      </c>
      <c r="Q5830" t="s">
        <v>7880</v>
      </c>
    </row>
    <row r="5831" spans="1:17" x14ac:dyDescent="0.25">
      <c r="A5831" t="s">
        <v>6533</v>
      </c>
      <c r="B5831" s="1">
        <v>41716</v>
      </c>
      <c r="C5831" t="s">
        <v>149</v>
      </c>
      <c r="D5831" t="s">
        <v>73</v>
      </c>
      <c r="E5831" t="s">
        <v>422</v>
      </c>
      <c r="F5831" t="s">
        <v>423</v>
      </c>
      <c r="G5831" t="s">
        <v>76</v>
      </c>
      <c r="H5831" t="s">
        <v>21</v>
      </c>
      <c r="I5831" t="s">
        <v>32</v>
      </c>
      <c r="J5831" t="s">
        <v>24</v>
      </c>
      <c r="K5831" t="s">
        <v>25</v>
      </c>
      <c r="L5831" t="s">
        <v>2305</v>
      </c>
      <c r="M5831" s="2">
        <v>0</v>
      </c>
      <c r="N5831" s="3">
        <v>54</v>
      </c>
      <c r="O5831" s="3">
        <v>14</v>
      </c>
      <c r="P5831">
        <v>3</v>
      </c>
      <c r="Q5831" t="s">
        <v>7881</v>
      </c>
    </row>
    <row r="5832" spans="1:17" x14ac:dyDescent="0.25">
      <c r="A5832" t="s">
        <v>6534</v>
      </c>
      <c r="B5832" s="1">
        <v>41717</v>
      </c>
      <c r="C5832" t="s">
        <v>2650</v>
      </c>
      <c r="D5832" t="s">
        <v>28</v>
      </c>
      <c r="E5832" t="s">
        <v>29</v>
      </c>
      <c r="F5832" t="s">
        <v>1683</v>
      </c>
      <c r="G5832" t="s">
        <v>20</v>
      </c>
      <c r="H5832" t="s">
        <v>31</v>
      </c>
      <c r="I5832" t="s">
        <v>95</v>
      </c>
      <c r="J5832" t="s">
        <v>24</v>
      </c>
      <c r="K5832" t="s">
        <v>50</v>
      </c>
      <c r="L5832" t="s">
        <v>1400</v>
      </c>
      <c r="M5832" s="2">
        <v>0</v>
      </c>
      <c r="N5832" s="3">
        <v>62</v>
      </c>
      <c r="O5832" s="3">
        <v>9</v>
      </c>
      <c r="P5832">
        <v>2</v>
      </c>
      <c r="Q5832" t="s">
        <v>7881</v>
      </c>
    </row>
    <row r="5833" spans="1:17" x14ac:dyDescent="0.25">
      <c r="A5833" t="s">
        <v>6535</v>
      </c>
      <c r="B5833" s="1">
        <v>41717</v>
      </c>
      <c r="C5833" t="s">
        <v>5059</v>
      </c>
      <c r="D5833" t="s">
        <v>81</v>
      </c>
      <c r="E5833" t="s">
        <v>2052</v>
      </c>
      <c r="F5833" t="s">
        <v>2053</v>
      </c>
      <c r="G5833" t="s">
        <v>41</v>
      </c>
      <c r="H5833" t="s">
        <v>47</v>
      </c>
      <c r="I5833" t="s">
        <v>32</v>
      </c>
      <c r="J5833" t="s">
        <v>34</v>
      </c>
      <c r="K5833" t="s">
        <v>218</v>
      </c>
      <c r="L5833" t="s">
        <v>2187</v>
      </c>
      <c r="M5833" s="2">
        <v>0</v>
      </c>
      <c r="N5833" s="3">
        <v>242</v>
      </c>
      <c r="O5833" s="3">
        <v>14</v>
      </c>
      <c r="P5833">
        <v>5</v>
      </c>
      <c r="Q5833" t="s">
        <v>7881</v>
      </c>
    </row>
    <row r="5834" spans="1:17" x14ac:dyDescent="0.25">
      <c r="A5834" t="s">
        <v>6536</v>
      </c>
      <c r="B5834" s="1">
        <v>41717</v>
      </c>
      <c r="C5834" t="s">
        <v>3426</v>
      </c>
      <c r="D5834" t="s">
        <v>86</v>
      </c>
      <c r="E5834" t="s">
        <v>273</v>
      </c>
      <c r="F5834" t="s">
        <v>6537</v>
      </c>
      <c r="G5834" t="s">
        <v>76</v>
      </c>
      <c r="H5834" t="s">
        <v>21</v>
      </c>
      <c r="I5834" t="s">
        <v>32</v>
      </c>
      <c r="J5834" t="s">
        <v>24</v>
      </c>
      <c r="K5834" t="s">
        <v>50</v>
      </c>
      <c r="L5834" t="s">
        <v>2927</v>
      </c>
      <c r="M5834" s="2">
        <v>0.1</v>
      </c>
      <c r="N5834" s="3">
        <v>85</v>
      </c>
      <c r="O5834" s="3">
        <v>-9</v>
      </c>
      <c r="P5834">
        <v>4</v>
      </c>
      <c r="Q5834" t="s">
        <v>7881</v>
      </c>
    </row>
    <row r="5835" spans="1:17" x14ac:dyDescent="0.25">
      <c r="A5835" t="s">
        <v>6538</v>
      </c>
      <c r="B5835" s="1">
        <v>41717</v>
      </c>
      <c r="C5835" t="s">
        <v>3351</v>
      </c>
      <c r="D5835" t="s">
        <v>101</v>
      </c>
      <c r="E5835" t="s">
        <v>1289</v>
      </c>
      <c r="F5835" t="s">
        <v>4933</v>
      </c>
      <c r="G5835" t="s">
        <v>41</v>
      </c>
      <c r="H5835" t="s">
        <v>31</v>
      </c>
      <c r="I5835" t="s">
        <v>32</v>
      </c>
      <c r="J5835" t="s">
        <v>24</v>
      </c>
      <c r="K5835" t="s">
        <v>43</v>
      </c>
      <c r="L5835" t="s">
        <v>666</v>
      </c>
      <c r="M5835" s="2">
        <v>0</v>
      </c>
      <c r="N5835" s="3">
        <v>51</v>
      </c>
      <c r="O5835" s="3">
        <v>14</v>
      </c>
      <c r="P5835">
        <v>2</v>
      </c>
      <c r="Q5835" t="s">
        <v>7881</v>
      </c>
    </row>
    <row r="5836" spans="1:17" x14ac:dyDescent="0.25">
      <c r="A5836" t="s">
        <v>6538</v>
      </c>
      <c r="B5836" s="1">
        <v>41717</v>
      </c>
      <c r="C5836" t="s">
        <v>3351</v>
      </c>
      <c r="D5836" t="s">
        <v>101</v>
      </c>
      <c r="E5836" t="s">
        <v>1289</v>
      </c>
      <c r="F5836" t="s">
        <v>4933</v>
      </c>
      <c r="G5836" t="s">
        <v>41</v>
      </c>
      <c r="H5836" t="s">
        <v>31</v>
      </c>
      <c r="I5836" t="s">
        <v>32</v>
      </c>
      <c r="J5836" t="s">
        <v>24</v>
      </c>
      <c r="K5836" t="s">
        <v>43</v>
      </c>
      <c r="L5836" t="s">
        <v>642</v>
      </c>
      <c r="M5836" s="2">
        <v>0</v>
      </c>
      <c r="N5836" s="3">
        <v>31</v>
      </c>
      <c r="O5836" s="3">
        <v>14</v>
      </c>
      <c r="P5836">
        <v>3</v>
      </c>
      <c r="Q5836" t="s">
        <v>7880</v>
      </c>
    </row>
    <row r="5837" spans="1:17" x14ac:dyDescent="0.25">
      <c r="A5837" t="s">
        <v>6538</v>
      </c>
      <c r="B5837" s="1">
        <v>41717</v>
      </c>
      <c r="C5837" t="s">
        <v>3351</v>
      </c>
      <c r="D5837" t="s">
        <v>101</v>
      </c>
      <c r="E5837" t="s">
        <v>1289</v>
      </c>
      <c r="F5837" t="s">
        <v>4933</v>
      </c>
      <c r="G5837" t="s">
        <v>41</v>
      </c>
      <c r="H5837" t="s">
        <v>31</v>
      </c>
      <c r="I5837" t="s">
        <v>32</v>
      </c>
      <c r="J5837" t="s">
        <v>24</v>
      </c>
      <c r="K5837" t="s">
        <v>169</v>
      </c>
      <c r="L5837" t="s">
        <v>4172</v>
      </c>
      <c r="M5837" s="2">
        <v>0</v>
      </c>
      <c r="N5837" s="3">
        <v>240</v>
      </c>
      <c r="O5837" s="3">
        <v>12</v>
      </c>
      <c r="P5837">
        <v>6</v>
      </c>
      <c r="Q5837" t="s">
        <v>7880</v>
      </c>
    </row>
    <row r="5838" spans="1:17" x14ac:dyDescent="0.25">
      <c r="A5838" t="s">
        <v>6538</v>
      </c>
      <c r="B5838" s="1">
        <v>41717</v>
      </c>
      <c r="C5838" t="s">
        <v>3351</v>
      </c>
      <c r="D5838" t="s">
        <v>101</v>
      </c>
      <c r="E5838" t="s">
        <v>1289</v>
      </c>
      <c r="F5838" t="s">
        <v>4933</v>
      </c>
      <c r="G5838" t="s">
        <v>41</v>
      </c>
      <c r="H5838" t="s">
        <v>31</v>
      </c>
      <c r="I5838" t="s">
        <v>32</v>
      </c>
      <c r="J5838" t="s">
        <v>24</v>
      </c>
      <c r="K5838" t="s">
        <v>145</v>
      </c>
      <c r="L5838" t="s">
        <v>6539</v>
      </c>
      <c r="M5838" s="2">
        <v>0</v>
      </c>
      <c r="N5838" s="3">
        <v>163</v>
      </c>
      <c r="O5838" s="3">
        <v>26</v>
      </c>
      <c r="P5838">
        <v>4</v>
      </c>
      <c r="Q5838" t="s">
        <v>7881</v>
      </c>
    </row>
    <row r="5839" spans="1:17" x14ac:dyDescent="0.25">
      <c r="A5839" t="s">
        <v>6540</v>
      </c>
      <c r="B5839" s="1">
        <v>41718</v>
      </c>
      <c r="C5839" t="s">
        <v>4757</v>
      </c>
      <c r="D5839" t="s">
        <v>38</v>
      </c>
      <c r="E5839" t="s">
        <v>304</v>
      </c>
      <c r="F5839" t="s">
        <v>3651</v>
      </c>
      <c r="G5839" t="s">
        <v>41</v>
      </c>
      <c r="H5839" t="s">
        <v>31</v>
      </c>
      <c r="I5839" t="s">
        <v>54</v>
      </c>
      <c r="J5839" t="s">
        <v>24</v>
      </c>
      <c r="K5839" t="s">
        <v>43</v>
      </c>
      <c r="L5839" t="s">
        <v>2188</v>
      </c>
      <c r="M5839" s="2">
        <v>0</v>
      </c>
      <c r="N5839" s="3">
        <v>40</v>
      </c>
      <c r="O5839" s="3">
        <v>17</v>
      </c>
      <c r="P5839">
        <v>2</v>
      </c>
      <c r="Q5839" t="s">
        <v>7880</v>
      </c>
    </row>
    <row r="5840" spans="1:17" x14ac:dyDescent="0.25">
      <c r="A5840" t="s">
        <v>6540</v>
      </c>
      <c r="B5840" s="1">
        <v>41718</v>
      </c>
      <c r="C5840" t="s">
        <v>4757</v>
      </c>
      <c r="D5840" t="s">
        <v>38</v>
      </c>
      <c r="E5840" t="s">
        <v>304</v>
      </c>
      <c r="F5840" t="s">
        <v>3651</v>
      </c>
      <c r="G5840" t="s">
        <v>41</v>
      </c>
      <c r="H5840" t="s">
        <v>31</v>
      </c>
      <c r="I5840" t="s">
        <v>54</v>
      </c>
      <c r="J5840" t="s">
        <v>24</v>
      </c>
      <c r="K5840" t="s">
        <v>50</v>
      </c>
      <c r="L5840" t="s">
        <v>3078</v>
      </c>
      <c r="M5840" s="2">
        <v>0.1</v>
      </c>
      <c r="N5840" s="3">
        <v>132</v>
      </c>
      <c r="O5840" s="3">
        <v>-10</v>
      </c>
      <c r="P5840">
        <v>3</v>
      </c>
      <c r="Q5840" t="s">
        <v>7880</v>
      </c>
    </row>
    <row r="5841" spans="1:17" x14ac:dyDescent="0.25">
      <c r="A5841" t="s">
        <v>6541</v>
      </c>
      <c r="B5841" s="1">
        <v>41719</v>
      </c>
      <c r="C5841" t="s">
        <v>1227</v>
      </c>
      <c r="D5841" t="s">
        <v>38</v>
      </c>
      <c r="E5841" t="s">
        <v>178</v>
      </c>
      <c r="F5841" t="s">
        <v>4494</v>
      </c>
      <c r="G5841" t="s">
        <v>41</v>
      </c>
      <c r="H5841" t="s">
        <v>21</v>
      </c>
      <c r="I5841" t="s">
        <v>22</v>
      </c>
      <c r="J5841" t="s">
        <v>24</v>
      </c>
      <c r="K5841" t="s">
        <v>43</v>
      </c>
      <c r="L5841" t="s">
        <v>4530</v>
      </c>
      <c r="M5841" s="2">
        <v>0</v>
      </c>
      <c r="N5841" s="3">
        <v>199</v>
      </c>
      <c r="O5841" s="3">
        <v>0</v>
      </c>
      <c r="P5841">
        <v>4</v>
      </c>
      <c r="Q5841" t="s">
        <v>7880</v>
      </c>
    </row>
    <row r="5842" spans="1:17" x14ac:dyDescent="0.25">
      <c r="A5842" t="s">
        <v>6541</v>
      </c>
      <c r="B5842" s="1">
        <v>41719</v>
      </c>
      <c r="C5842" t="s">
        <v>1227</v>
      </c>
      <c r="D5842" t="s">
        <v>38</v>
      </c>
      <c r="E5842" t="s">
        <v>178</v>
      </c>
      <c r="F5842" t="s">
        <v>4494</v>
      </c>
      <c r="G5842" t="s">
        <v>41</v>
      </c>
      <c r="H5842" t="s">
        <v>21</v>
      </c>
      <c r="I5842" t="s">
        <v>22</v>
      </c>
      <c r="J5842" t="s">
        <v>24</v>
      </c>
      <c r="K5842" t="s">
        <v>50</v>
      </c>
      <c r="L5842" t="s">
        <v>880</v>
      </c>
      <c r="M5842" s="2">
        <v>0.1</v>
      </c>
      <c r="N5842" s="3">
        <v>89</v>
      </c>
      <c r="O5842" s="3">
        <v>6</v>
      </c>
      <c r="P5842">
        <v>5</v>
      </c>
      <c r="Q5842" t="s">
        <v>7881</v>
      </c>
    </row>
    <row r="5843" spans="1:17" x14ac:dyDescent="0.25">
      <c r="A5843" t="s">
        <v>6542</v>
      </c>
      <c r="B5843" s="1">
        <v>41719</v>
      </c>
      <c r="C5843" t="s">
        <v>512</v>
      </c>
      <c r="D5843" t="s">
        <v>38</v>
      </c>
      <c r="E5843" t="s">
        <v>178</v>
      </c>
      <c r="F5843" t="s">
        <v>6543</v>
      </c>
      <c r="G5843" t="s">
        <v>41</v>
      </c>
      <c r="H5843" t="s">
        <v>31</v>
      </c>
      <c r="I5843" t="s">
        <v>22</v>
      </c>
      <c r="J5843" t="s">
        <v>107</v>
      </c>
      <c r="K5843" t="s">
        <v>108</v>
      </c>
      <c r="L5843" t="s">
        <v>2693</v>
      </c>
      <c r="M5843" s="2">
        <v>0.15</v>
      </c>
      <c r="N5843" s="3">
        <v>135</v>
      </c>
      <c r="O5843" s="3">
        <v>36</v>
      </c>
      <c r="P5843">
        <v>2</v>
      </c>
      <c r="Q5843" t="s">
        <v>7881</v>
      </c>
    </row>
    <row r="5844" spans="1:17" x14ac:dyDescent="0.25">
      <c r="A5844" t="s">
        <v>6544</v>
      </c>
      <c r="B5844" s="1">
        <v>41719</v>
      </c>
      <c r="C5844" t="s">
        <v>2403</v>
      </c>
      <c r="D5844" t="s">
        <v>101</v>
      </c>
      <c r="E5844" t="s">
        <v>183</v>
      </c>
      <c r="F5844" t="s">
        <v>2394</v>
      </c>
      <c r="G5844" t="s">
        <v>41</v>
      </c>
      <c r="H5844" t="s">
        <v>31</v>
      </c>
      <c r="I5844" t="s">
        <v>32</v>
      </c>
      <c r="J5844" t="s">
        <v>34</v>
      </c>
      <c r="K5844" t="s">
        <v>218</v>
      </c>
      <c r="L5844" t="s">
        <v>6545</v>
      </c>
      <c r="M5844" s="2">
        <v>0</v>
      </c>
      <c r="N5844" s="3">
        <v>35</v>
      </c>
      <c r="O5844" s="3">
        <v>18</v>
      </c>
      <c r="P5844">
        <v>2</v>
      </c>
      <c r="Q5844" t="s">
        <v>7880</v>
      </c>
    </row>
    <row r="5845" spans="1:17" x14ac:dyDescent="0.25">
      <c r="A5845" t="s">
        <v>6546</v>
      </c>
      <c r="B5845" s="1">
        <v>41719</v>
      </c>
      <c r="C5845" t="s">
        <v>3426</v>
      </c>
      <c r="D5845" t="s">
        <v>101</v>
      </c>
      <c r="E5845" t="s">
        <v>183</v>
      </c>
      <c r="F5845" t="s">
        <v>389</v>
      </c>
      <c r="G5845" t="s">
        <v>41</v>
      </c>
      <c r="H5845" t="s">
        <v>21</v>
      </c>
      <c r="I5845" t="s">
        <v>32</v>
      </c>
      <c r="J5845" t="s">
        <v>34</v>
      </c>
      <c r="K5845" t="s">
        <v>97</v>
      </c>
      <c r="L5845" t="s">
        <v>1708</v>
      </c>
      <c r="M5845" s="2">
        <v>0.1</v>
      </c>
      <c r="N5845" s="3">
        <v>2093</v>
      </c>
      <c r="O5845" s="3">
        <v>721</v>
      </c>
      <c r="P5845">
        <v>5</v>
      </c>
      <c r="Q5845" t="s">
        <v>7881</v>
      </c>
    </row>
    <row r="5846" spans="1:17" x14ac:dyDescent="0.25">
      <c r="A5846" t="s">
        <v>6547</v>
      </c>
      <c r="B5846" s="1">
        <v>41720</v>
      </c>
      <c r="C5846" t="s">
        <v>1527</v>
      </c>
      <c r="D5846" t="s">
        <v>101</v>
      </c>
      <c r="E5846" t="s">
        <v>325</v>
      </c>
      <c r="F5846" t="s">
        <v>326</v>
      </c>
      <c r="G5846" t="s">
        <v>41</v>
      </c>
      <c r="H5846" t="s">
        <v>31</v>
      </c>
      <c r="I5846" t="s">
        <v>22</v>
      </c>
      <c r="J5846" t="s">
        <v>24</v>
      </c>
      <c r="K5846" t="s">
        <v>169</v>
      </c>
      <c r="L5846" t="s">
        <v>3033</v>
      </c>
      <c r="M5846" s="2">
        <v>0</v>
      </c>
      <c r="N5846" s="3">
        <v>105</v>
      </c>
      <c r="O5846" s="3">
        <v>33</v>
      </c>
      <c r="P5846">
        <v>5</v>
      </c>
      <c r="Q5846" t="s">
        <v>7880</v>
      </c>
    </row>
    <row r="5847" spans="1:17" x14ac:dyDescent="0.25">
      <c r="A5847" t="s">
        <v>6548</v>
      </c>
      <c r="B5847" s="1">
        <v>41721</v>
      </c>
      <c r="C5847" t="s">
        <v>3845</v>
      </c>
      <c r="D5847" t="s">
        <v>28</v>
      </c>
      <c r="E5847" t="s">
        <v>29</v>
      </c>
      <c r="F5847" t="s">
        <v>3387</v>
      </c>
      <c r="G5847" t="s">
        <v>20</v>
      </c>
      <c r="H5847" t="s">
        <v>31</v>
      </c>
      <c r="I5847" t="s">
        <v>32</v>
      </c>
      <c r="J5847" t="s">
        <v>24</v>
      </c>
      <c r="K5847" t="s">
        <v>145</v>
      </c>
      <c r="L5847" t="s">
        <v>2202</v>
      </c>
      <c r="M5847" s="2">
        <v>0</v>
      </c>
      <c r="N5847" s="3">
        <v>240</v>
      </c>
      <c r="O5847" s="3">
        <v>22</v>
      </c>
      <c r="P5847">
        <v>5</v>
      </c>
      <c r="Q5847" t="s">
        <v>7880</v>
      </c>
    </row>
    <row r="5848" spans="1:17" x14ac:dyDescent="0.25">
      <c r="A5848" t="s">
        <v>6549</v>
      </c>
      <c r="B5848" s="1">
        <v>41722</v>
      </c>
      <c r="C5848" t="s">
        <v>1389</v>
      </c>
      <c r="D5848" t="s">
        <v>28</v>
      </c>
      <c r="E5848" t="s">
        <v>29</v>
      </c>
      <c r="F5848" t="s">
        <v>46</v>
      </c>
      <c r="G5848" t="s">
        <v>20</v>
      </c>
      <c r="H5848" t="s">
        <v>47</v>
      </c>
      <c r="I5848" t="s">
        <v>32</v>
      </c>
      <c r="J5848" t="s">
        <v>24</v>
      </c>
      <c r="K5848" t="s">
        <v>43</v>
      </c>
      <c r="L5848" t="s">
        <v>306</v>
      </c>
      <c r="M5848" s="2">
        <v>0.5</v>
      </c>
      <c r="N5848" s="3">
        <v>28</v>
      </c>
      <c r="O5848" s="3">
        <v>-26</v>
      </c>
      <c r="P5848">
        <v>2</v>
      </c>
      <c r="Q5848" t="s">
        <v>7880</v>
      </c>
    </row>
    <row r="5849" spans="1:17" x14ac:dyDescent="0.25">
      <c r="A5849" t="s">
        <v>6549</v>
      </c>
      <c r="B5849" s="1">
        <v>41722</v>
      </c>
      <c r="C5849" t="s">
        <v>1389</v>
      </c>
      <c r="D5849" t="s">
        <v>28</v>
      </c>
      <c r="E5849" t="s">
        <v>29</v>
      </c>
      <c r="F5849" t="s">
        <v>46</v>
      </c>
      <c r="G5849" t="s">
        <v>20</v>
      </c>
      <c r="H5849" t="s">
        <v>47</v>
      </c>
      <c r="I5849" t="s">
        <v>32</v>
      </c>
      <c r="J5849" t="s">
        <v>24</v>
      </c>
      <c r="K5849" t="s">
        <v>50</v>
      </c>
      <c r="L5849" t="s">
        <v>1307</v>
      </c>
      <c r="M5849" s="2">
        <v>0.5</v>
      </c>
      <c r="N5849" s="3">
        <v>512</v>
      </c>
      <c r="O5849" s="3">
        <v>-225</v>
      </c>
      <c r="P5849">
        <v>5</v>
      </c>
      <c r="Q5849" t="s">
        <v>7881</v>
      </c>
    </row>
    <row r="5850" spans="1:17" x14ac:dyDescent="0.25">
      <c r="A5850" t="s">
        <v>6550</v>
      </c>
      <c r="B5850" s="1">
        <v>41722</v>
      </c>
      <c r="C5850" t="s">
        <v>4056</v>
      </c>
      <c r="D5850" t="s">
        <v>38</v>
      </c>
      <c r="E5850" t="s">
        <v>178</v>
      </c>
      <c r="F5850" t="s">
        <v>1931</v>
      </c>
      <c r="G5850" t="s">
        <v>41</v>
      </c>
      <c r="H5850" t="s">
        <v>47</v>
      </c>
      <c r="I5850" t="s">
        <v>32</v>
      </c>
      <c r="J5850" t="s">
        <v>24</v>
      </c>
      <c r="K5850" t="s">
        <v>78</v>
      </c>
      <c r="L5850" t="s">
        <v>2878</v>
      </c>
      <c r="M5850" s="2">
        <v>0</v>
      </c>
      <c r="N5850" s="3">
        <v>36</v>
      </c>
      <c r="O5850" s="3">
        <v>4</v>
      </c>
      <c r="P5850">
        <v>9</v>
      </c>
      <c r="Q5850" t="s">
        <v>7880</v>
      </c>
    </row>
    <row r="5851" spans="1:17" x14ac:dyDescent="0.25">
      <c r="A5851" t="s">
        <v>6551</v>
      </c>
      <c r="B5851" s="1">
        <v>41723</v>
      </c>
      <c r="C5851" t="s">
        <v>1013</v>
      </c>
      <c r="D5851" t="s">
        <v>28</v>
      </c>
      <c r="E5851" t="s">
        <v>29</v>
      </c>
      <c r="F5851" t="s">
        <v>6552</v>
      </c>
      <c r="G5851" t="s">
        <v>20</v>
      </c>
      <c r="H5851" t="s">
        <v>31</v>
      </c>
      <c r="I5851" t="s">
        <v>32</v>
      </c>
      <c r="J5851" t="s">
        <v>34</v>
      </c>
      <c r="K5851" t="s">
        <v>97</v>
      </c>
      <c r="L5851" t="s">
        <v>6553</v>
      </c>
      <c r="M5851" s="2">
        <v>0</v>
      </c>
      <c r="N5851" s="3">
        <v>511</v>
      </c>
      <c r="O5851" s="3">
        <v>194</v>
      </c>
      <c r="P5851">
        <v>3</v>
      </c>
      <c r="Q5851" t="s">
        <v>7880</v>
      </c>
    </row>
    <row r="5852" spans="1:17" x14ac:dyDescent="0.25">
      <c r="A5852" t="s">
        <v>6551</v>
      </c>
      <c r="B5852" s="1">
        <v>41723</v>
      </c>
      <c r="C5852" t="s">
        <v>1013</v>
      </c>
      <c r="D5852" t="s">
        <v>28</v>
      </c>
      <c r="E5852" t="s">
        <v>29</v>
      </c>
      <c r="F5852" t="s">
        <v>6552</v>
      </c>
      <c r="G5852" t="s">
        <v>20</v>
      </c>
      <c r="H5852" t="s">
        <v>31</v>
      </c>
      <c r="I5852" t="s">
        <v>32</v>
      </c>
      <c r="J5852" t="s">
        <v>24</v>
      </c>
      <c r="K5852" t="s">
        <v>43</v>
      </c>
      <c r="L5852" t="s">
        <v>70</v>
      </c>
      <c r="M5852" s="2">
        <v>0</v>
      </c>
      <c r="N5852" s="3">
        <v>185</v>
      </c>
      <c r="O5852" s="3">
        <v>48</v>
      </c>
      <c r="P5852">
        <v>4</v>
      </c>
      <c r="Q5852" t="s">
        <v>7881</v>
      </c>
    </row>
    <row r="5853" spans="1:17" x14ac:dyDescent="0.25">
      <c r="A5853" t="s">
        <v>6551</v>
      </c>
      <c r="B5853" s="1">
        <v>41723</v>
      </c>
      <c r="C5853" t="s">
        <v>1013</v>
      </c>
      <c r="D5853" t="s">
        <v>28</v>
      </c>
      <c r="E5853" t="s">
        <v>29</v>
      </c>
      <c r="F5853" t="s">
        <v>6552</v>
      </c>
      <c r="G5853" t="s">
        <v>20</v>
      </c>
      <c r="H5853" t="s">
        <v>31</v>
      </c>
      <c r="I5853" t="s">
        <v>32</v>
      </c>
      <c r="J5853" t="s">
        <v>24</v>
      </c>
      <c r="K5853" t="s">
        <v>50</v>
      </c>
      <c r="L5853" t="s">
        <v>3149</v>
      </c>
      <c r="M5853" s="2">
        <v>0</v>
      </c>
      <c r="N5853" s="3">
        <v>765</v>
      </c>
      <c r="O5853" s="3">
        <v>8</v>
      </c>
      <c r="P5853">
        <v>6</v>
      </c>
      <c r="Q5853" t="s">
        <v>7881</v>
      </c>
    </row>
    <row r="5854" spans="1:17" x14ac:dyDescent="0.25">
      <c r="A5854" t="s">
        <v>6554</v>
      </c>
      <c r="B5854" s="1">
        <v>41723</v>
      </c>
      <c r="C5854" t="s">
        <v>488</v>
      </c>
      <c r="D5854" t="s">
        <v>73</v>
      </c>
      <c r="E5854" t="s">
        <v>196</v>
      </c>
      <c r="F5854" t="s">
        <v>6555</v>
      </c>
      <c r="G5854" t="s">
        <v>76</v>
      </c>
      <c r="H5854" t="s">
        <v>47</v>
      </c>
      <c r="I5854" t="s">
        <v>32</v>
      </c>
      <c r="J5854" t="s">
        <v>34</v>
      </c>
      <c r="K5854" t="s">
        <v>35</v>
      </c>
      <c r="L5854" t="s">
        <v>2679</v>
      </c>
      <c r="M5854" s="2">
        <v>0</v>
      </c>
      <c r="N5854" s="3">
        <v>2061</v>
      </c>
      <c r="O5854" s="3">
        <v>701</v>
      </c>
      <c r="P5854">
        <v>5</v>
      </c>
      <c r="Q5854" t="s">
        <v>7881</v>
      </c>
    </row>
    <row r="5855" spans="1:17" x14ac:dyDescent="0.25">
      <c r="A5855" t="s">
        <v>6554</v>
      </c>
      <c r="B5855" s="1">
        <v>41723</v>
      </c>
      <c r="C5855" t="s">
        <v>488</v>
      </c>
      <c r="D5855" t="s">
        <v>73</v>
      </c>
      <c r="E5855" t="s">
        <v>196</v>
      </c>
      <c r="F5855" t="s">
        <v>6555</v>
      </c>
      <c r="G5855" t="s">
        <v>76</v>
      </c>
      <c r="H5855" t="s">
        <v>47</v>
      </c>
      <c r="I5855" t="s">
        <v>32</v>
      </c>
      <c r="J5855" t="s">
        <v>24</v>
      </c>
      <c r="K5855" t="s">
        <v>43</v>
      </c>
      <c r="L5855" t="s">
        <v>1780</v>
      </c>
      <c r="M5855" s="2">
        <v>0</v>
      </c>
      <c r="N5855" s="3">
        <v>121</v>
      </c>
      <c r="O5855" s="3">
        <v>41</v>
      </c>
      <c r="P5855">
        <v>4</v>
      </c>
      <c r="Q5855" t="s">
        <v>7880</v>
      </c>
    </row>
    <row r="5856" spans="1:17" x14ac:dyDescent="0.25">
      <c r="A5856" t="s">
        <v>6554</v>
      </c>
      <c r="B5856" s="1">
        <v>41723</v>
      </c>
      <c r="C5856" t="s">
        <v>488</v>
      </c>
      <c r="D5856" t="s">
        <v>73</v>
      </c>
      <c r="E5856" t="s">
        <v>196</v>
      </c>
      <c r="F5856" t="s">
        <v>6555</v>
      </c>
      <c r="G5856" t="s">
        <v>76</v>
      </c>
      <c r="H5856" t="s">
        <v>47</v>
      </c>
      <c r="I5856" t="s">
        <v>32</v>
      </c>
      <c r="J5856" t="s">
        <v>24</v>
      </c>
      <c r="K5856" t="s">
        <v>43</v>
      </c>
      <c r="L5856" t="s">
        <v>327</v>
      </c>
      <c r="M5856" s="2">
        <v>0</v>
      </c>
      <c r="N5856" s="3">
        <v>80</v>
      </c>
      <c r="O5856" s="3">
        <v>3</v>
      </c>
      <c r="P5856">
        <v>3</v>
      </c>
      <c r="Q5856" t="s">
        <v>7880</v>
      </c>
    </row>
    <row r="5857" spans="1:17" x14ac:dyDescent="0.25">
      <c r="A5857" t="s">
        <v>6554</v>
      </c>
      <c r="B5857" s="1">
        <v>41723</v>
      </c>
      <c r="C5857" t="s">
        <v>488</v>
      </c>
      <c r="D5857" t="s">
        <v>73</v>
      </c>
      <c r="E5857" t="s">
        <v>196</v>
      </c>
      <c r="F5857" t="s">
        <v>6555</v>
      </c>
      <c r="G5857" t="s">
        <v>76</v>
      </c>
      <c r="H5857" t="s">
        <v>47</v>
      </c>
      <c r="I5857" t="s">
        <v>32</v>
      </c>
      <c r="J5857" t="s">
        <v>24</v>
      </c>
      <c r="K5857" t="s">
        <v>43</v>
      </c>
      <c r="L5857" t="s">
        <v>55</v>
      </c>
      <c r="M5857" s="2">
        <v>0</v>
      </c>
      <c r="N5857" s="3">
        <v>189</v>
      </c>
      <c r="O5857" s="3">
        <v>87</v>
      </c>
      <c r="P5857">
        <v>7</v>
      </c>
      <c r="Q5857" t="s">
        <v>7881</v>
      </c>
    </row>
    <row r="5858" spans="1:17" x14ac:dyDescent="0.25">
      <c r="A5858" t="s">
        <v>6554</v>
      </c>
      <c r="B5858" s="1">
        <v>41723</v>
      </c>
      <c r="C5858" t="s">
        <v>488</v>
      </c>
      <c r="D5858" t="s">
        <v>73</v>
      </c>
      <c r="E5858" t="s">
        <v>196</v>
      </c>
      <c r="F5858" t="s">
        <v>6555</v>
      </c>
      <c r="G5858" t="s">
        <v>76</v>
      </c>
      <c r="H5858" t="s">
        <v>47</v>
      </c>
      <c r="I5858" t="s">
        <v>32</v>
      </c>
      <c r="J5858" t="s">
        <v>24</v>
      </c>
      <c r="K5858" t="s">
        <v>43</v>
      </c>
      <c r="L5858" t="s">
        <v>306</v>
      </c>
      <c r="M5858" s="2">
        <v>0</v>
      </c>
      <c r="N5858" s="3">
        <v>100</v>
      </c>
      <c r="O5858" s="3">
        <v>6</v>
      </c>
      <c r="P5858">
        <v>4</v>
      </c>
      <c r="Q5858" t="s">
        <v>7881</v>
      </c>
    </row>
    <row r="5859" spans="1:17" x14ac:dyDescent="0.25">
      <c r="A5859" t="s">
        <v>6554</v>
      </c>
      <c r="B5859" s="1">
        <v>41723</v>
      </c>
      <c r="C5859" t="s">
        <v>488</v>
      </c>
      <c r="D5859" t="s">
        <v>73</v>
      </c>
      <c r="E5859" t="s">
        <v>196</v>
      </c>
      <c r="F5859" t="s">
        <v>6555</v>
      </c>
      <c r="G5859" t="s">
        <v>76</v>
      </c>
      <c r="H5859" t="s">
        <v>47</v>
      </c>
      <c r="I5859" t="s">
        <v>32</v>
      </c>
      <c r="J5859" t="s">
        <v>24</v>
      </c>
      <c r="K5859" t="s">
        <v>78</v>
      </c>
      <c r="L5859" t="s">
        <v>1488</v>
      </c>
      <c r="M5859" s="2">
        <v>0</v>
      </c>
      <c r="N5859" s="3">
        <v>17</v>
      </c>
      <c r="O5859" s="3">
        <v>5</v>
      </c>
      <c r="P5859">
        <v>1</v>
      </c>
      <c r="Q5859" t="s">
        <v>7880</v>
      </c>
    </row>
    <row r="5860" spans="1:17" x14ac:dyDescent="0.25">
      <c r="A5860" t="s">
        <v>6554</v>
      </c>
      <c r="B5860" s="1">
        <v>41723</v>
      </c>
      <c r="C5860" t="s">
        <v>488</v>
      </c>
      <c r="D5860" t="s">
        <v>73</v>
      </c>
      <c r="E5860" t="s">
        <v>196</v>
      </c>
      <c r="F5860" t="s">
        <v>6555</v>
      </c>
      <c r="G5860" t="s">
        <v>76</v>
      </c>
      <c r="H5860" t="s">
        <v>47</v>
      </c>
      <c r="I5860" t="s">
        <v>32</v>
      </c>
      <c r="J5860" t="s">
        <v>24</v>
      </c>
      <c r="K5860" t="s">
        <v>63</v>
      </c>
      <c r="L5860" t="s">
        <v>3632</v>
      </c>
      <c r="M5860" s="2">
        <v>0</v>
      </c>
      <c r="N5860" s="3">
        <v>22</v>
      </c>
      <c r="O5860" s="3">
        <v>8</v>
      </c>
      <c r="P5860">
        <v>2</v>
      </c>
      <c r="Q5860" t="s">
        <v>7880</v>
      </c>
    </row>
    <row r="5861" spans="1:17" x14ac:dyDescent="0.25">
      <c r="A5861" t="s">
        <v>6556</v>
      </c>
      <c r="B5861" s="1">
        <v>41724</v>
      </c>
      <c r="C5861" t="s">
        <v>2764</v>
      </c>
      <c r="D5861" t="s">
        <v>101</v>
      </c>
      <c r="E5861" t="s">
        <v>102</v>
      </c>
      <c r="F5861" t="s">
        <v>3416</v>
      </c>
      <c r="G5861" t="s">
        <v>41</v>
      </c>
      <c r="H5861" t="s">
        <v>31</v>
      </c>
      <c r="I5861" t="s">
        <v>54</v>
      </c>
      <c r="J5861" t="s">
        <v>24</v>
      </c>
      <c r="K5861" t="s">
        <v>141</v>
      </c>
      <c r="L5861" t="s">
        <v>6408</v>
      </c>
      <c r="M5861" s="2">
        <v>0.1</v>
      </c>
      <c r="N5861" s="3">
        <v>187</v>
      </c>
      <c r="O5861" s="3">
        <v>-15</v>
      </c>
      <c r="P5861">
        <v>3</v>
      </c>
      <c r="Q5861" t="s">
        <v>7881</v>
      </c>
    </row>
    <row r="5862" spans="1:17" x14ac:dyDescent="0.25">
      <c r="A5862" t="s">
        <v>6557</v>
      </c>
      <c r="B5862" s="1">
        <v>41724</v>
      </c>
      <c r="C5862" t="s">
        <v>1367</v>
      </c>
      <c r="D5862" t="s">
        <v>101</v>
      </c>
      <c r="E5862" t="s">
        <v>291</v>
      </c>
      <c r="F5862" t="s">
        <v>575</v>
      </c>
      <c r="G5862" t="s">
        <v>41</v>
      </c>
      <c r="H5862" t="s">
        <v>31</v>
      </c>
      <c r="I5862" t="s">
        <v>54</v>
      </c>
      <c r="J5862" t="s">
        <v>24</v>
      </c>
      <c r="K5862" t="s">
        <v>78</v>
      </c>
      <c r="L5862" t="s">
        <v>1302</v>
      </c>
      <c r="M5862" s="2">
        <v>0</v>
      </c>
      <c r="N5862" s="3">
        <v>30</v>
      </c>
      <c r="O5862" s="3">
        <v>14</v>
      </c>
      <c r="P5862">
        <v>4</v>
      </c>
      <c r="Q5862" t="s">
        <v>7880</v>
      </c>
    </row>
    <row r="5863" spans="1:17" x14ac:dyDescent="0.25">
      <c r="A5863" t="s">
        <v>6557</v>
      </c>
      <c r="B5863" s="1">
        <v>41724</v>
      </c>
      <c r="C5863" t="s">
        <v>1367</v>
      </c>
      <c r="D5863" t="s">
        <v>101</v>
      </c>
      <c r="E5863" t="s">
        <v>291</v>
      </c>
      <c r="F5863" t="s">
        <v>575</v>
      </c>
      <c r="G5863" t="s">
        <v>41</v>
      </c>
      <c r="H5863" t="s">
        <v>31</v>
      </c>
      <c r="I5863" t="s">
        <v>54</v>
      </c>
      <c r="J5863" t="s">
        <v>24</v>
      </c>
      <c r="K5863" t="s">
        <v>50</v>
      </c>
      <c r="L5863" t="s">
        <v>3078</v>
      </c>
      <c r="M5863" s="2">
        <v>0.1</v>
      </c>
      <c r="N5863" s="3">
        <v>44</v>
      </c>
      <c r="O5863" s="3">
        <v>-3</v>
      </c>
      <c r="P5863">
        <v>1</v>
      </c>
      <c r="Q5863" t="s">
        <v>7880</v>
      </c>
    </row>
    <row r="5864" spans="1:17" x14ac:dyDescent="0.25">
      <c r="A5864" t="s">
        <v>6558</v>
      </c>
      <c r="B5864" s="1">
        <v>41724</v>
      </c>
      <c r="C5864" t="s">
        <v>898</v>
      </c>
      <c r="D5864" t="s">
        <v>86</v>
      </c>
      <c r="E5864" t="s">
        <v>965</v>
      </c>
      <c r="F5864" t="s">
        <v>6559</v>
      </c>
      <c r="G5864" t="s">
        <v>76</v>
      </c>
      <c r="H5864" t="s">
        <v>47</v>
      </c>
      <c r="I5864" t="s">
        <v>32</v>
      </c>
      <c r="J5864" t="s">
        <v>107</v>
      </c>
      <c r="K5864" t="s">
        <v>147</v>
      </c>
      <c r="L5864" t="s">
        <v>1050</v>
      </c>
      <c r="M5864" s="2">
        <v>0</v>
      </c>
      <c r="N5864" s="3">
        <v>737</v>
      </c>
      <c r="O5864" s="3">
        <v>0</v>
      </c>
      <c r="P5864">
        <v>5</v>
      </c>
      <c r="Q5864" t="s">
        <v>7880</v>
      </c>
    </row>
    <row r="5865" spans="1:17" x14ac:dyDescent="0.25">
      <c r="A5865" t="s">
        <v>6560</v>
      </c>
      <c r="B5865" s="1">
        <v>41725</v>
      </c>
      <c r="C5865" t="s">
        <v>303</v>
      </c>
      <c r="D5865" t="s">
        <v>38</v>
      </c>
      <c r="E5865" t="s">
        <v>820</v>
      </c>
      <c r="F5865" t="s">
        <v>4045</v>
      </c>
      <c r="G5865" t="s">
        <v>41</v>
      </c>
      <c r="H5865" t="s">
        <v>31</v>
      </c>
      <c r="I5865" t="s">
        <v>22</v>
      </c>
      <c r="J5865" t="s">
        <v>24</v>
      </c>
      <c r="K5865" t="s">
        <v>43</v>
      </c>
      <c r="L5865" t="s">
        <v>528</v>
      </c>
      <c r="M5865" s="2">
        <v>0</v>
      </c>
      <c r="N5865" s="3">
        <v>36</v>
      </c>
      <c r="O5865" s="3">
        <v>15</v>
      </c>
      <c r="P5865">
        <v>3</v>
      </c>
      <c r="Q5865" t="s">
        <v>7880</v>
      </c>
    </row>
    <row r="5866" spans="1:17" x14ac:dyDescent="0.25">
      <c r="A5866" t="s">
        <v>6561</v>
      </c>
      <c r="B5866" s="1">
        <v>41725</v>
      </c>
      <c r="C5866" t="s">
        <v>4003</v>
      </c>
      <c r="D5866" t="s">
        <v>28</v>
      </c>
      <c r="E5866" t="s">
        <v>29</v>
      </c>
      <c r="F5866" t="s">
        <v>280</v>
      </c>
      <c r="G5866" t="s">
        <v>20</v>
      </c>
      <c r="H5866" t="s">
        <v>47</v>
      </c>
      <c r="I5866" t="s">
        <v>32</v>
      </c>
      <c r="J5866" t="s">
        <v>24</v>
      </c>
      <c r="K5866" t="s">
        <v>25</v>
      </c>
      <c r="L5866" t="s">
        <v>6562</v>
      </c>
      <c r="M5866" s="2">
        <v>0.1</v>
      </c>
      <c r="N5866" s="3">
        <v>62</v>
      </c>
      <c r="O5866" s="3">
        <v>16</v>
      </c>
      <c r="P5866">
        <v>5</v>
      </c>
      <c r="Q5866" t="s">
        <v>7880</v>
      </c>
    </row>
    <row r="5867" spans="1:17" x14ac:dyDescent="0.25">
      <c r="A5867" t="s">
        <v>6563</v>
      </c>
      <c r="B5867" s="1">
        <v>41726</v>
      </c>
      <c r="C5867" t="s">
        <v>556</v>
      </c>
      <c r="D5867" t="s">
        <v>73</v>
      </c>
      <c r="E5867" t="s">
        <v>557</v>
      </c>
      <c r="F5867" t="s">
        <v>961</v>
      </c>
      <c r="G5867" t="s">
        <v>76</v>
      </c>
      <c r="H5867" t="s">
        <v>31</v>
      </c>
      <c r="I5867" t="s">
        <v>22</v>
      </c>
      <c r="J5867" t="s">
        <v>24</v>
      </c>
      <c r="K5867" t="s">
        <v>50</v>
      </c>
      <c r="L5867" t="s">
        <v>3149</v>
      </c>
      <c r="M5867" s="2">
        <v>0.4</v>
      </c>
      <c r="N5867" s="3">
        <v>76</v>
      </c>
      <c r="O5867" s="3">
        <v>-50</v>
      </c>
      <c r="P5867">
        <v>1</v>
      </c>
      <c r="Q5867" t="s">
        <v>7880</v>
      </c>
    </row>
    <row r="5868" spans="1:17" x14ac:dyDescent="0.25">
      <c r="A5868" t="s">
        <v>6564</v>
      </c>
      <c r="B5868" s="1">
        <v>41726</v>
      </c>
      <c r="C5868" t="s">
        <v>5196</v>
      </c>
      <c r="D5868" t="s">
        <v>28</v>
      </c>
      <c r="E5868" t="s">
        <v>29</v>
      </c>
      <c r="F5868" t="s">
        <v>762</v>
      </c>
      <c r="G5868" t="s">
        <v>20</v>
      </c>
      <c r="H5868" t="s">
        <v>21</v>
      </c>
      <c r="I5868" t="s">
        <v>32</v>
      </c>
      <c r="J5868" t="s">
        <v>24</v>
      </c>
      <c r="K5868" t="s">
        <v>50</v>
      </c>
      <c r="L5868" t="s">
        <v>784</v>
      </c>
      <c r="M5868" s="2">
        <v>0</v>
      </c>
      <c r="N5868" s="3">
        <v>291</v>
      </c>
      <c r="O5868" s="3">
        <v>119</v>
      </c>
      <c r="P5868">
        <v>11</v>
      </c>
      <c r="Q5868" t="s">
        <v>7881</v>
      </c>
    </row>
    <row r="5869" spans="1:17" x14ac:dyDescent="0.25">
      <c r="A5869" t="s">
        <v>6565</v>
      </c>
      <c r="B5869" s="1">
        <v>41726</v>
      </c>
      <c r="C5869" t="s">
        <v>1389</v>
      </c>
      <c r="D5869" t="s">
        <v>73</v>
      </c>
      <c r="E5869" t="s">
        <v>166</v>
      </c>
      <c r="F5869" t="s">
        <v>394</v>
      </c>
      <c r="G5869" t="s">
        <v>76</v>
      </c>
      <c r="H5869" t="s">
        <v>47</v>
      </c>
      <c r="I5869" t="s">
        <v>32</v>
      </c>
      <c r="J5869" t="s">
        <v>24</v>
      </c>
      <c r="K5869" t="s">
        <v>78</v>
      </c>
      <c r="L5869" t="s">
        <v>530</v>
      </c>
      <c r="M5869" s="2">
        <v>0</v>
      </c>
      <c r="N5869" s="3">
        <v>27</v>
      </c>
      <c r="O5869" s="3">
        <v>12</v>
      </c>
      <c r="P5869">
        <v>2</v>
      </c>
      <c r="Q5869" t="s">
        <v>7880</v>
      </c>
    </row>
    <row r="5870" spans="1:17" x14ac:dyDescent="0.25">
      <c r="A5870" t="s">
        <v>6565</v>
      </c>
      <c r="B5870" s="1">
        <v>41726</v>
      </c>
      <c r="C5870" t="s">
        <v>1389</v>
      </c>
      <c r="D5870" t="s">
        <v>73</v>
      </c>
      <c r="E5870" t="s">
        <v>166</v>
      </c>
      <c r="F5870" t="s">
        <v>394</v>
      </c>
      <c r="G5870" t="s">
        <v>76</v>
      </c>
      <c r="H5870" t="s">
        <v>47</v>
      </c>
      <c r="I5870" t="s">
        <v>32</v>
      </c>
      <c r="J5870" t="s">
        <v>24</v>
      </c>
      <c r="K5870" t="s">
        <v>91</v>
      </c>
      <c r="L5870" t="s">
        <v>153</v>
      </c>
      <c r="M5870" s="2">
        <v>0</v>
      </c>
      <c r="N5870" s="3">
        <v>11</v>
      </c>
      <c r="O5870" s="3">
        <v>3</v>
      </c>
      <c r="P5870">
        <v>1</v>
      </c>
      <c r="Q5870" t="s">
        <v>7880</v>
      </c>
    </row>
    <row r="5871" spans="1:17" x14ac:dyDescent="0.25">
      <c r="A5871" t="s">
        <v>6564</v>
      </c>
      <c r="B5871" s="1">
        <v>41726</v>
      </c>
      <c r="C5871" t="s">
        <v>5196</v>
      </c>
      <c r="D5871" t="s">
        <v>28</v>
      </c>
      <c r="E5871" t="s">
        <v>29</v>
      </c>
      <c r="F5871" t="s">
        <v>762</v>
      </c>
      <c r="G5871" t="s">
        <v>20</v>
      </c>
      <c r="H5871" t="s">
        <v>21</v>
      </c>
      <c r="I5871" t="s">
        <v>32</v>
      </c>
      <c r="J5871" t="s">
        <v>107</v>
      </c>
      <c r="K5871" t="s">
        <v>136</v>
      </c>
      <c r="L5871" t="s">
        <v>1337</v>
      </c>
      <c r="M5871" s="2">
        <v>0</v>
      </c>
      <c r="N5871" s="3">
        <v>520</v>
      </c>
      <c r="O5871" s="3">
        <v>151</v>
      </c>
      <c r="P5871">
        <v>3</v>
      </c>
      <c r="Q5871" t="s">
        <v>7881</v>
      </c>
    </row>
    <row r="5872" spans="1:17" x14ac:dyDescent="0.25">
      <c r="A5872" t="s">
        <v>6565</v>
      </c>
      <c r="B5872" s="1">
        <v>41726</v>
      </c>
      <c r="C5872" t="s">
        <v>1389</v>
      </c>
      <c r="D5872" t="s">
        <v>73</v>
      </c>
      <c r="E5872" t="s">
        <v>166</v>
      </c>
      <c r="F5872" t="s">
        <v>394</v>
      </c>
      <c r="G5872" t="s">
        <v>76</v>
      </c>
      <c r="H5872" t="s">
        <v>47</v>
      </c>
      <c r="I5872" t="s">
        <v>32</v>
      </c>
      <c r="J5872" t="s">
        <v>107</v>
      </c>
      <c r="K5872" t="s">
        <v>147</v>
      </c>
      <c r="L5872" t="s">
        <v>1646</v>
      </c>
      <c r="M5872" s="2">
        <v>0</v>
      </c>
      <c r="N5872" s="3">
        <v>297</v>
      </c>
      <c r="O5872" s="3">
        <v>146</v>
      </c>
      <c r="P5872">
        <v>2</v>
      </c>
      <c r="Q5872" t="s">
        <v>7880</v>
      </c>
    </row>
    <row r="5873" spans="1:17" x14ac:dyDescent="0.25">
      <c r="A5873" t="s">
        <v>6566</v>
      </c>
      <c r="B5873" s="1">
        <v>41726</v>
      </c>
      <c r="C5873" t="s">
        <v>1986</v>
      </c>
      <c r="D5873" t="s">
        <v>38</v>
      </c>
      <c r="E5873" t="s">
        <v>39</v>
      </c>
      <c r="F5873" t="s">
        <v>6266</v>
      </c>
      <c r="G5873" t="s">
        <v>41</v>
      </c>
      <c r="H5873" t="s">
        <v>21</v>
      </c>
      <c r="I5873" t="s">
        <v>32</v>
      </c>
      <c r="J5873" t="s">
        <v>24</v>
      </c>
      <c r="K5873" t="s">
        <v>50</v>
      </c>
      <c r="L5873" t="s">
        <v>357</v>
      </c>
      <c r="M5873" s="2">
        <v>0.1</v>
      </c>
      <c r="N5873" s="3">
        <v>845</v>
      </c>
      <c r="O5873" s="3">
        <v>84</v>
      </c>
      <c r="P5873">
        <v>7</v>
      </c>
      <c r="Q5873" t="s">
        <v>7880</v>
      </c>
    </row>
    <row r="5874" spans="1:17" x14ac:dyDescent="0.25">
      <c r="A5874" t="s">
        <v>6567</v>
      </c>
      <c r="B5874" s="1">
        <v>41727</v>
      </c>
      <c r="C5874" t="s">
        <v>2134</v>
      </c>
      <c r="D5874" t="s">
        <v>119</v>
      </c>
      <c r="E5874" t="s">
        <v>604</v>
      </c>
      <c r="F5874" t="s">
        <v>979</v>
      </c>
      <c r="G5874" t="s">
        <v>41</v>
      </c>
      <c r="H5874" t="s">
        <v>21</v>
      </c>
      <c r="I5874" t="s">
        <v>22</v>
      </c>
      <c r="J5874" t="s">
        <v>24</v>
      </c>
      <c r="K5874" t="s">
        <v>50</v>
      </c>
      <c r="L5874" t="s">
        <v>2158</v>
      </c>
      <c r="M5874" s="2">
        <v>0.5</v>
      </c>
      <c r="N5874" s="3">
        <v>193</v>
      </c>
      <c r="O5874" s="3">
        <v>-166</v>
      </c>
      <c r="P5874">
        <v>3</v>
      </c>
      <c r="Q5874" t="s">
        <v>7881</v>
      </c>
    </row>
    <row r="5875" spans="1:17" x14ac:dyDescent="0.25">
      <c r="A5875" t="s">
        <v>6568</v>
      </c>
      <c r="B5875" s="1">
        <v>41727</v>
      </c>
      <c r="C5875" t="s">
        <v>5656</v>
      </c>
      <c r="D5875" t="s">
        <v>86</v>
      </c>
      <c r="E5875" t="s">
        <v>263</v>
      </c>
      <c r="F5875" t="s">
        <v>6569</v>
      </c>
      <c r="G5875" t="s">
        <v>76</v>
      </c>
      <c r="H5875" t="s">
        <v>47</v>
      </c>
      <c r="I5875" t="s">
        <v>22</v>
      </c>
      <c r="J5875" t="s">
        <v>24</v>
      </c>
      <c r="K5875" t="s">
        <v>43</v>
      </c>
      <c r="L5875" t="s">
        <v>904</v>
      </c>
      <c r="M5875" s="2">
        <v>0</v>
      </c>
      <c r="N5875" s="3">
        <v>34</v>
      </c>
      <c r="O5875" s="3">
        <v>12</v>
      </c>
      <c r="P5875">
        <v>2</v>
      </c>
      <c r="Q5875" t="s">
        <v>7880</v>
      </c>
    </row>
    <row r="5876" spans="1:17" x14ac:dyDescent="0.25">
      <c r="A5876" t="s">
        <v>6570</v>
      </c>
      <c r="B5876" s="1">
        <v>41729</v>
      </c>
      <c r="C5876" t="s">
        <v>470</v>
      </c>
      <c r="D5876" t="s">
        <v>38</v>
      </c>
      <c r="E5876" t="s">
        <v>972</v>
      </c>
      <c r="F5876" t="s">
        <v>2056</v>
      </c>
      <c r="G5876" t="s">
        <v>41</v>
      </c>
      <c r="H5876" t="s">
        <v>31</v>
      </c>
      <c r="I5876" t="s">
        <v>54</v>
      </c>
      <c r="J5876" t="s">
        <v>24</v>
      </c>
      <c r="K5876" t="s">
        <v>50</v>
      </c>
      <c r="L5876" t="s">
        <v>962</v>
      </c>
      <c r="M5876" s="2">
        <v>0.1</v>
      </c>
      <c r="N5876" s="3">
        <v>43</v>
      </c>
      <c r="O5876" s="3">
        <v>1</v>
      </c>
      <c r="P5876">
        <v>2</v>
      </c>
      <c r="Q5876" t="s">
        <v>7881</v>
      </c>
    </row>
    <row r="5877" spans="1:17" x14ac:dyDescent="0.25">
      <c r="A5877" t="s">
        <v>6571</v>
      </c>
      <c r="B5877" s="1">
        <v>41729</v>
      </c>
      <c r="C5877" t="s">
        <v>3391</v>
      </c>
      <c r="D5877" t="s">
        <v>101</v>
      </c>
      <c r="E5877" t="s">
        <v>325</v>
      </c>
      <c r="F5877" t="s">
        <v>1853</v>
      </c>
      <c r="G5877" t="s">
        <v>41</v>
      </c>
      <c r="H5877" t="s">
        <v>47</v>
      </c>
      <c r="I5877" t="s">
        <v>32</v>
      </c>
      <c r="J5877" t="s">
        <v>24</v>
      </c>
      <c r="K5877" t="s">
        <v>43</v>
      </c>
      <c r="L5877" t="s">
        <v>2361</v>
      </c>
      <c r="M5877" s="2">
        <v>0</v>
      </c>
      <c r="N5877" s="3">
        <v>79</v>
      </c>
      <c r="O5877" s="3">
        <v>32</v>
      </c>
      <c r="P5877">
        <v>3</v>
      </c>
      <c r="Q5877" t="s">
        <v>7881</v>
      </c>
    </row>
    <row r="5878" spans="1:17" x14ac:dyDescent="0.25">
      <c r="A5878" t="s">
        <v>6571</v>
      </c>
      <c r="B5878" s="1">
        <v>41729</v>
      </c>
      <c r="C5878" t="s">
        <v>3391</v>
      </c>
      <c r="D5878" t="s">
        <v>101</v>
      </c>
      <c r="E5878" t="s">
        <v>325</v>
      </c>
      <c r="F5878" t="s">
        <v>1853</v>
      </c>
      <c r="G5878" t="s">
        <v>41</v>
      </c>
      <c r="H5878" t="s">
        <v>47</v>
      </c>
      <c r="I5878" t="s">
        <v>32</v>
      </c>
      <c r="J5878" t="s">
        <v>24</v>
      </c>
      <c r="K5878" t="s">
        <v>78</v>
      </c>
      <c r="L5878" t="s">
        <v>233</v>
      </c>
      <c r="M5878" s="2">
        <v>0</v>
      </c>
      <c r="N5878" s="3">
        <v>77</v>
      </c>
      <c r="O5878" s="3">
        <v>30</v>
      </c>
      <c r="P5878">
        <v>6</v>
      </c>
      <c r="Q5878" t="s">
        <v>7880</v>
      </c>
    </row>
    <row r="5879" spans="1:17" x14ac:dyDescent="0.25">
      <c r="A5879" t="s">
        <v>6571</v>
      </c>
      <c r="B5879" s="1">
        <v>41729</v>
      </c>
      <c r="C5879" t="s">
        <v>3391</v>
      </c>
      <c r="D5879" t="s">
        <v>101</v>
      </c>
      <c r="E5879" t="s">
        <v>325</v>
      </c>
      <c r="F5879" t="s">
        <v>1853</v>
      </c>
      <c r="G5879" t="s">
        <v>41</v>
      </c>
      <c r="H5879" t="s">
        <v>47</v>
      </c>
      <c r="I5879" t="s">
        <v>32</v>
      </c>
      <c r="J5879" t="s">
        <v>24</v>
      </c>
      <c r="K5879" t="s">
        <v>50</v>
      </c>
      <c r="L5879" t="s">
        <v>922</v>
      </c>
      <c r="M5879" s="2">
        <v>0.1</v>
      </c>
      <c r="N5879" s="3">
        <v>382</v>
      </c>
      <c r="O5879" s="3">
        <v>30</v>
      </c>
      <c r="P5879">
        <v>3</v>
      </c>
      <c r="Q5879" t="s">
        <v>7880</v>
      </c>
    </row>
    <row r="5880" spans="1:17" x14ac:dyDescent="0.25">
      <c r="A5880" t="s">
        <v>6571</v>
      </c>
      <c r="B5880" s="1">
        <v>41729</v>
      </c>
      <c r="C5880" t="s">
        <v>3391</v>
      </c>
      <c r="D5880" t="s">
        <v>101</v>
      </c>
      <c r="E5880" t="s">
        <v>325</v>
      </c>
      <c r="F5880" t="s">
        <v>1853</v>
      </c>
      <c r="G5880" t="s">
        <v>41</v>
      </c>
      <c r="H5880" t="s">
        <v>47</v>
      </c>
      <c r="I5880" t="s">
        <v>32</v>
      </c>
      <c r="J5880" t="s">
        <v>107</v>
      </c>
      <c r="K5880" t="s">
        <v>186</v>
      </c>
      <c r="L5880" t="s">
        <v>1045</v>
      </c>
      <c r="M5880" s="2">
        <v>0</v>
      </c>
      <c r="N5880" s="3">
        <v>115</v>
      </c>
      <c r="O5880" s="3">
        <v>26</v>
      </c>
      <c r="P5880">
        <v>2</v>
      </c>
      <c r="Q5880" t="s">
        <v>7881</v>
      </c>
    </row>
    <row r="5881" spans="1:17" x14ac:dyDescent="0.25">
      <c r="A5881" t="s">
        <v>6572</v>
      </c>
      <c r="B5881" s="1">
        <v>41730</v>
      </c>
      <c r="C5881" t="s">
        <v>680</v>
      </c>
      <c r="D5881" t="s">
        <v>101</v>
      </c>
      <c r="E5881" t="s">
        <v>102</v>
      </c>
      <c r="F5881" t="s">
        <v>355</v>
      </c>
      <c r="G5881" t="s">
        <v>41</v>
      </c>
      <c r="H5881" t="s">
        <v>31</v>
      </c>
      <c r="I5881" t="s">
        <v>54</v>
      </c>
      <c r="J5881" t="s">
        <v>24</v>
      </c>
      <c r="K5881" t="s">
        <v>43</v>
      </c>
      <c r="L5881" t="s">
        <v>1484</v>
      </c>
      <c r="M5881" s="2">
        <v>0.5</v>
      </c>
      <c r="N5881" s="3">
        <v>40</v>
      </c>
      <c r="O5881" s="3">
        <v>-14</v>
      </c>
      <c r="P5881">
        <v>4</v>
      </c>
      <c r="Q5881" t="s">
        <v>7880</v>
      </c>
    </row>
    <row r="5882" spans="1:17" x14ac:dyDescent="0.25">
      <c r="A5882" t="s">
        <v>6572</v>
      </c>
      <c r="B5882" s="1">
        <v>41730</v>
      </c>
      <c r="C5882" t="s">
        <v>680</v>
      </c>
      <c r="D5882" t="s">
        <v>101</v>
      </c>
      <c r="E5882" t="s">
        <v>102</v>
      </c>
      <c r="F5882" t="s">
        <v>355</v>
      </c>
      <c r="G5882" t="s">
        <v>41</v>
      </c>
      <c r="H5882" t="s">
        <v>31</v>
      </c>
      <c r="I5882" t="s">
        <v>54</v>
      </c>
      <c r="J5882" t="s">
        <v>107</v>
      </c>
      <c r="K5882" t="s">
        <v>136</v>
      </c>
      <c r="L5882" t="s">
        <v>2392</v>
      </c>
      <c r="M5882" s="2">
        <v>0.5</v>
      </c>
      <c r="N5882" s="3">
        <v>166</v>
      </c>
      <c r="O5882" s="3">
        <v>-70</v>
      </c>
      <c r="P5882">
        <v>5</v>
      </c>
      <c r="Q5882" t="s">
        <v>7880</v>
      </c>
    </row>
    <row r="5883" spans="1:17" x14ac:dyDescent="0.25">
      <c r="A5883" t="s">
        <v>6573</v>
      </c>
      <c r="B5883" s="1">
        <v>41730</v>
      </c>
      <c r="C5883" t="s">
        <v>2631</v>
      </c>
      <c r="D5883" t="s">
        <v>101</v>
      </c>
      <c r="E5883" t="s">
        <v>102</v>
      </c>
      <c r="F5883" t="s">
        <v>6574</v>
      </c>
      <c r="G5883" t="s">
        <v>41</v>
      </c>
      <c r="H5883" t="s">
        <v>31</v>
      </c>
      <c r="I5883" t="s">
        <v>32</v>
      </c>
      <c r="J5883" t="s">
        <v>107</v>
      </c>
      <c r="K5883" t="s">
        <v>108</v>
      </c>
      <c r="L5883" t="s">
        <v>3972</v>
      </c>
      <c r="M5883" s="2">
        <v>0</v>
      </c>
      <c r="N5883" s="3">
        <v>2135</v>
      </c>
      <c r="O5883" s="3">
        <v>21</v>
      </c>
      <c r="P5883">
        <v>8</v>
      </c>
      <c r="Q5883" t="s">
        <v>7880</v>
      </c>
    </row>
    <row r="5884" spans="1:17" x14ac:dyDescent="0.25">
      <c r="A5884" t="s">
        <v>6575</v>
      </c>
      <c r="B5884" s="1">
        <v>41731</v>
      </c>
      <c r="C5884" t="s">
        <v>3830</v>
      </c>
      <c r="D5884" t="s">
        <v>101</v>
      </c>
      <c r="E5884" t="s">
        <v>848</v>
      </c>
      <c r="F5884" t="s">
        <v>848</v>
      </c>
      <c r="G5884" t="s">
        <v>41</v>
      </c>
      <c r="H5884" t="s">
        <v>21</v>
      </c>
      <c r="I5884" t="s">
        <v>32</v>
      </c>
      <c r="J5884" t="s">
        <v>34</v>
      </c>
      <c r="K5884" t="s">
        <v>35</v>
      </c>
      <c r="L5884" t="s">
        <v>5205</v>
      </c>
      <c r="M5884" s="2">
        <v>0.1</v>
      </c>
      <c r="N5884" s="3">
        <v>1157</v>
      </c>
      <c r="O5884" s="3">
        <v>-13</v>
      </c>
      <c r="P5884">
        <v>9</v>
      </c>
      <c r="Q5884" t="s">
        <v>7880</v>
      </c>
    </row>
    <row r="5885" spans="1:17" x14ac:dyDescent="0.25">
      <c r="A5885" t="s">
        <v>6575</v>
      </c>
      <c r="B5885" s="1">
        <v>41731</v>
      </c>
      <c r="C5885" t="s">
        <v>3830</v>
      </c>
      <c r="D5885" t="s">
        <v>101</v>
      </c>
      <c r="E5885" t="s">
        <v>848</v>
      </c>
      <c r="F5885" t="s">
        <v>848</v>
      </c>
      <c r="G5885" t="s">
        <v>41</v>
      </c>
      <c r="H5885" t="s">
        <v>21</v>
      </c>
      <c r="I5885" t="s">
        <v>32</v>
      </c>
      <c r="J5885" t="s">
        <v>24</v>
      </c>
      <c r="K5885" t="s">
        <v>78</v>
      </c>
      <c r="L5885" t="s">
        <v>2663</v>
      </c>
      <c r="M5885" s="2">
        <v>0</v>
      </c>
      <c r="N5885" s="3">
        <v>105</v>
      </c>
      <c r="O5885" s="3">
        <v>25</v>
      </c>
      <c r="P5885">
        <v>2</v>
      </c>
      <c r="Q5885" t="s">
        <v>7881</v>
      </c>
    </row>
    <row r="5886" spans="1:17" x14ac:dyDescent="0.25">
      <c r="A5886" t="s">
        <v>6575</v>
      </c>
      <c r="B5886" s="1">
        <v>41731</v>
      </c>
      <c r="C5886" t="s">
        <v>3830</v>
      </c>
      <c r="D5886" t="s">
        <v>101</v>
      </c>
      <c r="E5886" t="s">
        <v>848</v>
      </c>
      <c r="F5886" t="s">
        <v>848</v>
      </c>
      <c r="G5886" t="s">
        <v>41</v>
      </c>
      <c r="H5886" t="s">
        <v>21</v>
      </c>
      <c r="I5886" t="s">
        <v>32</v>
      </c>
      <c r="J5886" t="s">
        <v>24</v>
      </c>
      <c r="K5886" t="s">
        <v>50</v>
      </c>
      <c r="L5886" t="s">
        <v>193</v>
      </c>
      <c r="M5886" s="2">
        <v>0.1</v>
      </c>
      <c r="N5886" s="3">
        <v>360</v>
      </c>
      <c r="O5886" s="3">
        <v>32</v>
      </c>
      <c r="P5886">
        <v>3</v>
      </c>
      <c r="Q5886" t="s">
        <v>7880</v>
      </c>
    </row>
    <row r="5887" spans="1:17" x14ac:dyDescent="0.25">
      <c r="A5887" t="s">
        <v>6576</v>
      </c>
      <c r="B5887" s="1">
        <v>41731</v>
      </c>
      <c r="C5887" t="s">
        <v>2279</v>
      </c>
      <c r="D5887" t="s">
        <v>18</v>
      </c>
      <c r="E5887" t="s">
        <v>19</v>
      </c>
      <c r="F5887" t="s">
        <v>716</v>
      </c>
      <c r="G5887" t="s">
        <v>20</v>
      </c>
      <c r="H5887" t="s">
        <v>31</v>
      </c>
      <c r="I5887" t="s">
        <v>32</v>
      </c>
      <c r="J5887" t="s">
        <v>24</v>
      </c>
      <c r="K5887" t="s">
        <v>50</v>
      </c>
      <c r="L5887" t="s">
        <v>2034</v>
      </c>
      <c r="M5887" s="2">
        <v>0.5</v>
      </c>
      <c r="N5887" s="3">
        <v>72</v>
      </c>
      <c r="O5887" s="3">
        <v>-6</v>
      </c>
      <c r="P5887">
        <v>3</v>
      </c>
      <c r="Q5887" t="s">
        <v>7881</v>
      </c>
    </row>
    <row r="5888" spans="1:17" x14ac:dyDescent="0.25">
      <c r="A5888" t="s">
        <v>6575</v>
      </c>
      <c r="B5888" s="1">
        <v>41731</v>
      </c>
      <c r="C5888" t="s">
        <v>3830</v>
      </c>
      <c r="D5888" t="s">
        <v>101</v>
      </c>
      <c r="E5888" t="s">
        <v>848</v>
      </c>
      <c r="F5888" t="s">
        <v>848</v>
      </c>
      <c r="G5888" t="s">
        <v>41</v>
      </c>
      <c r="H5888" t="s">
        <v>21</v>
      </c>
      <c r="I5888" t="s">
        <v>32</v>
      </c>
      <c r="J5888" t="s">
        <v>107</v>
      </c>
      <c r="K5888" t="s">
        <v>136</v>
      </c>
      <c r="L5888" t="s">
        <v>2297</v>
      </c>
      <c r="M5888" s="2">
        <v>0</v>
      </c>
      <c r="N5888" s="3">
        <v>252</v>
      </c>
      <c r="O5888" s="3">
        <v>56</v>
      </c>
      <c r="P5888">
        <v>2</v>
      </c>
      <c r="Q5888" t="s">
        <v>7880</v>
      </c>
    </row>
    <row r="5889" spans="1:17" x14ac:dyDescent="0.25">
      <c r="A5889" t="s">
        <v>6577</v>
      </c>
      <c r="B5889" s="1">
        <v>41732</v>
      </c>
      <c r="C5889" t="s">
        <v>3618</v>
      </c>
      <c r="D5889" t="s">
        <v>119</v>
      </c>
      <c r="E5889" t="s">
        <v>433</v>
      </c>
      <c r="F5889" t="s">
        <v>6578</v>
      </c>
      <c r="G5889" t="s">
        <v>41</v>
      </c>
      <c r="H5889" t="s">
        <v>47</v>
      </c>
      <c r="I5889" t="s">
        <v>54</v>
      </c>
      <c r="J5889" t="s">
        <v>34</v>
      </c>
      <c r="K5889" t="s">
        <v>35</v>
      </c>
      <c r="L5889" t="s">
        <v>2809</v>
      </c>
      <c r="M5889" s="2">
        <v>0.5</v>
      </c>
      <c r="N5889" s="3">
        <v>168</v>
      </c>
      <c r="O5889" s="3">
        <v>-51</v>
      </c>
      <c r="P5889">
        <v>2</v>
      </c>
      <c r="Q5889" t="s">
        <v>7881</v>
      </c>
    </row>
    <row r="5890" spans="1:17" x14ac:dyDescent="0.25">
      <c r="A5890" t="s">
        <v>6579</v>
      </c>
      <c r="B5890" s="1">
        <v>41732</v>
      </c>
      <c r="C5890" t="s">
        <v>538</v>
      </c>
      <c r="D5890" t="s">
        <v>28</v>
      </c>
      <c r="E5890" t="s">
        <v>29</v>
      </c>
      <c r="F5890" t="s">
        <v>280</v>
      </c>
      <c r="G5890" t="s">
        <v>20</v>
      </c>
      <c r="H5890" t="s">
        <v>47</v>
      </c>
      <c r="I5890" t="s">
        <v>54</v>
      </c>
      <c r="J5890" t="s">
        <v>34</v>
      </c>
      <c r="K5890" t="s">
        <v>35</v>
      </c>
      <c r="L5890" t="s">
        <v>3443</v>
      </c>
      <c r="M5890" s="2">
        <v>0.1</v>
      </c>
      <c r="N5890" s="3">
        <v>2292</v>
      </c>
      <c r="O5890" s="3">
        <v>127</v>
      </c>
      <c r="P5890">
        <v>7</v>
      </c>
      <c r="Q5890" t="s">
        <v>7880</v>
      </c>
    </row>
    <row r="5891" spans="1:17" x14ac:dyDescent="0.25">
      <c r="A5891" t="s">
        <v>6577</v>
      </c>
      <c r="B5891" s="1">
        <v>41732</v>
      </c>
      <c r="C5891" t="s">
        <v>3618</v>
      </c>
      <c r="D5891" t="s">
        <v>119</v>
      </c>
      <c r="E5891" t="s">
        <v>433</v>
      </c>
      <c r="F5891" t="s">
        <v>6578</v>
      </c>
      <c r="G5891" t="s">
        <v>41</v>
      </c>
      <c r="H5891" t="s">
        <v>47</v>
      </c>
      <c r="I5891" t="s">
        <v>54</v>
      </c>
      <c r="J5891" t="s">
        <v>24</v>
      </c>
      <c r="K5891" t="s">
        <v>78</v>
      </c>
      <c r="L5891" t="s">
        <v>2309</v>
      </c>
      <c r="M5891" s="2">
        <v>0.5</v>
      </c>
      <c r="N5891" s="3">
        <v>23</v>
      </c>
      <c r="O5891" s="3">
        <v>-5</v>
      </c>
      <c r="P5891">
        <v>7</v>
      </c>
      <c r="Q5891" t="s">
        <v>7881</v>
      </c>
    </row>
    <row r="5892" spans="1:17" x14ac:dyDescent="0.25">
      <c r="A5892" t="s">
        <v>6580</v>
      </c>
      <c r="B5892" s="1">
        <v>41732</v>
      </c>
      <c r="C5892" t="s">
        <v>1892</v>
      </c>
      <c r="D5892" t="s">
        <v>101</v>
      </c>
      <c r="E5892" t="s">
        <v>471</v>
      </c>
      <c r="F5892" t="s">
        <v>1457</v>
      </c>
      <c r="G5892" t="s">
        <v>41</v>
      </c>
      <c r="H5892" t="s">
        <v>31</v>
      </c>
      <c r="I5892" t="s">
        <v>32</v>
      </c>
      <c r="J5892" t="s">
        <v>24</v>
      </c>
      <c r="K5892" t="s">
        <v>50</v>
      </c>
      <c r="L5892" t="s">
        <v>2158</v>
      </c>
      <c r="M5892" s="2">
        <v>0.1</v>
      </c>
      <c r="N5892" s="3">
        <v>116</v>
      </c>
      <c r="O5892" s="3">
        <v>-4</v>
      </c>
      <c r="P5892">
        <v>1</v>
      </c>
      <c r="Q5892" t="s">
        <v>7881</v>
      </c>
    </row>
    <row r="5893" spans="1:17" x14ac:dyDescent="0.25">
      <c r="A5893" t="s">
        <v>6581</v>
      </c>
      <c r="B5893" s="1">
        <v>41732</v>
      </c>
      <c r="C5893" t="s">
        <v>4160</v>
      </c>
      <c r="D5893" t="s">
        <v>38</v>
      </c>
      <c r="E5893" t="s">
        <v>178</v>
      </c>
      <c r="F5893" t="s">
        <v>3507</v>
      </c>
      <c r="G5893" t="s">
        <v>41</v>
      </c>
      <c r="H5893" t="s">
        <v>21</v>
      </c>
      <c r="I5893" t="s">
        <v>32</v>
      </c>
      <c r="J5893" t="s">
        <v>107</v>
      </c>
      <c r="K5893" t="s">
        <v>108</v>
      </c>
      <c r="L5893" t="s">
        <v>4386</v>
      </c>
      <c r="M5893" s="2">
        <v>0.15</v>
      </c>
      <c r="N5893" s="3">
        <v>1599</v>
      </c>
      <c r="O5893" s="3">
        <v>37</v>
      </c>
      <c r="P5893">
        <v>6</v>
      </c>
      <c r="Q5893" t="s">
        <v>7881</v>
      </c>
    </row>
    <row r="5894" spans="1:17" x14ac:dyDescent="0.25">
      <c r="A5894" t="s">
        <v>6582</v>
      </c>
      <c r="B5894" s="1">
        <v>41732</v>
      </c>
      <c r="C5894" t="s">
        <v>1837</v>
      </c>
      <c r="D5894" t="s">
        <v>81</v>
      </c>
      <c r="E5894" t="s">
        <v>2052</v>
      </c>
      <c r="F5894" t="s">
        <v>2053</v>
      </c>
      <c r="G5894" t="s">
        <v>41</v>
      </c>
      <c r="H5894" t="s">
        <v>47</v>
      </c>
      <c r="I5894" t="s">
        <v>32</v>
      </c>
      <c r="J5894" t="s">
        <v>24</v>
      </c>
      <c r="K5894" t="s">
        <v>50</v>
      </c>
      <c r="L5894" t="s">
        <v>1022</v>
      </c>
      <c r="M5894" s="2">
        <v>0</v>
      </c>
      <c r="N5894" s="3">
        <v>113</v>
      </c>
      <c r="O5894" s="3">
        <v>28</v>
      </c>
      <c r="P5894">
        <v>2</v>
      </c>
      <c r="Q5894" t="s">
        <v>7880</v>
      </c>
    </row>
    <row r="5895" spans="1:17" x14ac:dyDescent="0.25">
      <c r="A5895" t="s">
        <v>6583</v>
      </c>
      <c r="B5895" s="1">
        <v>41733</v>
      </c>
      <c r="C5895" t="s">
        <v>246</v>
      </c>
      <c r="D5895" t="s">
        <v>38</v>
      </c>
      <c r="E5895" t="s">
        <v>304</v>
      </c>
      <c r="F5895" t="s">
        <v>523</v>
      </c>
      <c r="G5895" t="s">
        <v>41</v>
      </c>
      <c r="H5895" t="s">
        <v>31</v>
      </c>
      <c r="I5895" t="s">
        <v>32</v>
      </c>
      <c r="J5895" t="s">
        <v>24</v>
      </c>
      <c r="K5895" t="s">
        <v>25</v>
      </c>
      <c r="L5895" t="s">
        <v>3269</v>
      </c>
      <c r="M5895" s="2">
        <v>0</v>
      </c>
      <c r="N5895" s="3">
        <v>97</v>
      </c>
      <c r="O5895" s="3">
        <v>11</v>
      </c>
      <c r="P5895">
        <v>2</v>
      </c>
      <c r="Q5895" t="s">
        <v>7881</v>
      </c>
    </row>
    <row r="5896" spans="1:17" x14ac:dyDescent="0.25">
      <c r="A5896" t="s">
        <v>6583</v>
      </c>
      <c r="B5896" s="1">
        <v>41733</v>
      </c>
      <c r="C5896" t="s">
        <v>246</v>
      </c>
      <c r="D5896" t="s">
        <v>38</v>
      </c>
      <c r="E5896" t="s">
        <v>304</v>
      </c>
      <c r="F5896" t="s">
        <v>523</v>
      </c>
      <c r="G5896" t="s">
        <v>41</v>
      </c>
      <c r="H5896" t="s">
        <v>31</v>
      </c>
      <c r="I5896" t="s">
        <v>32</v>
      </c>
      <c r="J5896" t="s">
        <v>24</v>
      </c>
      <c r="K5896" t="s">
        <v>50</v>
      </c>
      <c r="L5896" t="s">
        <v>200</v>
      </c>
      <c r="M5896" s="2">
        <v>0.1</v>
      </c>
      <c r="N5896" s="3">
        <v>381</v>
      </c>
      <c r="O5896" s="3">
        <v>144</v>
      </c>
      <c r="P5896">
        <v>2</v>
      </c>
      <c r="Q5896" t="s">
        <v>7881</v>
      </c>
    </row>
    <row r="5897" spans="1:17" x14ac:dyDescent="0.25">
      <c r="A5897" t="s">
        <v>6584</v>
      </c>
      <c r="B5897" s="1">
        <v>41733</v>
      </c>
      <c r="C5897" t="s">
        <v>1926</v>
      </c>
      <c r="D5897" t="s">
        <v>119</v>
      </c>
      <c r="E5897" t="s">
        <v>331</v>
      </c>
      <c r="F5897" t="s">
        <v>2730</v>
      </c>
      <c r="G5897" t="s">
        <v>41</v>
      </c>
      <c r="H5897" t="s">
        <v>31</v>
      </c>
      <c r="I5897" t="s">
        <v>22</v>
      </c>
      <c r="J5897" t="s">
        <v>24</v>
      </c>
      <c r="K5897" t="s">
        <v>169</v>
      </c>
      <c r="L5897" t="s">
        <v>3573</v>
      </c>
      <c r="M5897" s="2">
        <v>0.5</v>
      </c>
      <c r="N5897" s="3">
        <v>62</v>
      </c>
      <c r="O5897" s="3">
        <v>-56</v>
      </c>
      <c r="P5897">
        <v>5</v>
      </c>
      <c r="Q5897" t="s">
        <v>7881</v>
      </c>
    </row>
    <row r="5898" spans="1:17" x14ac:dyDescent="0.25">
      <c r="A5898" t="s">
        <v>6585</v>
      </c>
      <c r="B5898" s="1">
        <v>41734</v>
      </c>
      <c r="C5898" t="s">
        <v>2757</v>
      </c>
      <c r="D5898" t="s">
        <v>101</v>
      </c>
      <c r="E5898" t="s">
        <v>102</v>
      </c>
      <c r="F5898" t="s">
        <v>2975</v>
      </c>
      <c r="G5898" t="s">
        <v>41</v>
      </c>
      <c r="H5898" t="s">
        <v>21</v>
      </c>
      <c r="I5898" t="s">
        <v>32</v>
      </c>
      <c r="J5898" t="s">
        <v>24</v>
      </c>
      <c r="K5898" t="s">
        <v>50</v>
      </c>
      <c r="L5898" t="s">
        <v>921</v>
      </c>
      <c r="M5898" s="2">
        <v>0.1</v>
      </c>
      <c r="N5898" s="3">
        <v>54</v>
      </c>
      <c r="O5898" s="3">
        <v>-3</v>
      </c>
      <c r="P5898">
        <v>3</v>
      </c>
      <c r="Q5898" t="s">
        <v>7880</v>
      </c>
    </row>
    <row r="5899" spans="1:17" x14ac:dyDescent="0.25">
      <c r="A5899" t="s">
        <v>6586</v>
      </c>
      <c r="B5899" s="1">
        <v>41735</v>
      </c>
      <c r="C5899" t="s">
        <v>2317</v>
      </c>
      <c r="D5899" t="s">
        <v>38</v>
      </c>
      <c r="E5899" t="s">
        <v>59</v>
      </c>
      <c r="F5899" t="s">
        <v>3344</v>
      </c>
      <c r="G5899" t="s">
        <v>41</v>
      </c>
      <c r="H5899" t="s">
        <v>31</v>
      </c>
      <c r="I5899" t="s">
        <v>54</v>
      </c>
      <c r="J5899" t="s">
        <v>24</v>
      </c>
      <c r="K5899" t="s">
        <v>25</v>
      </c>
      <c r="L5899" t="s">
        <v>4109</v>
      </c>
      <c r="M5899" s="2">
        <v>0</v>
      </c>
      <c r="N5899" s="3">
        <v>71</v>
      </c>
      <c r="O5899" s="3">
        <v>19</v>
      </c>
      <c r="P5899">
        <v>3</v>
      </c>
      <c r="Q5899" t="s">
        <v>7880</v>
      </c>
    </row>
    <row r="5900" spans="1:17" x14ac:dyDescent="0.25">
      <c r="A5900" t="s">
        <v>6586</v>
      </c>
      <c r="B5900" s="1">
        <v>41735</v>
      </c>
      <c r="C5900" t="s">
        <v>2317</v>
      </c>
      <c r="D5900" t="s">
        <v>38</v>
      </c>
      <c r="E5900" t="s">
        <v>59</v>
      </c>
      <c r="F5900" t="s">
        <v>3344</v>
      </c>
      <c r="G5900" t="s">
        <v>41</v>
      </c>
      <c r="H5900" t="s">
        <v>31</v>
      </c>
      <c r="I5900" t="s">
        <v>54</v>
      </c>
      <c r="J5900" t="s">
        <v>24</v>
      </c>
      <c r="K5900" t="s">
        <v>50</v>
      </c>
      <c r="L5900" t="s">
        <v>1619</v>
      </c>
      <c r="M5900" s="2">
        <v>0.1</v>
      </c>
      <c r="N5900" s="3">
        <v>46</v>
      </c>
      <c r="O5900" s="3">
        <v>8</v>
      </c>
      <c r="P5900">
        <v>2</v>
      </c>
      <c r="Q5900" t="s">
        <v>7880</v>
      </c>
    </row>
    <row r="5901" spans="1:17" x14ac:dyDescent="0.25">
      <c r="A5901" t="s">
        <v>6586</v>
      </c>
      <c r="B5901" s="1">
        <v>41735</v>
      </c>
      <c r="C5901" t="s">
        <v>2317</v>
      </c>
      <c r="D5901" t="s">
        <v>38</v>
      </c>
      <c r="E5901" t="s">
        <v>59</v>
      </c>
      <c r="F5901" t="s">
        <v>3344</v>
      </c>
      <c r="G5901" t="s">
        <v>41</v>
      </c>
      <c r="H5901" t="s">
        <v>31</v>
      </c>
      <c r="I5901" t="s">
        <v>54</v>
      </c>
      <c r="J5901" t="s">
        <v>24</v>
      </c>
      <c r="K5901" t="s">
        <v>50</v>
      </c>
      <c r="L5901" t="s">
        <v>3464</v>
      </c>
      <c r="M5901" s="2">
        <v>0.1</v>
      </c>
      <c r="N5901" s="3">
        <v>110</v>
      </c>
      <c r="O5901" s="3">
        <v>-10</v>
      </c>
      <c r="P5901">
        <v>4</v>
      </c>
      <c r="Q5901" t="s">
        <v>7881</v>
      </c>
    </row>
    <row r="5902" spans="1:17" x14ac:dyDescent="0.25">
      <c r="A5902" t="s">
        <v>6586</v>
      </c>
      <c r="B5902" s="1">
        <v>41735</v>
      </c>
      <c r="C5902" t="s">
        <v>2317</v>
      </c>
      <c r="D5902" t="s">
        <v>38</v>
      </c>
      <c r="E5902" t="s">
        <v>59</v>
      </c>
      <c r="F5902" t="s">
        <v>3344</v>
      </c>
      <c r="G5902" t="s">
        <v>41</v>
      </c>
      <c r="H5902" t="s">
        <v>31</v>
      </c>
      <c r="I5902" t="s">
        <v>54</v>
      </c>
      <c r="J5902" t="s">
        <v>107</v>
      </c>
      <c r="K5902" t="s">
        <v>147</v>
      </c>
      <c r="L5902" t="s">
        <v>3128</v>
      </c>
      <c r="M5902" s="2">
        <v>0.15</v>
      </c>
      <c r="N5902" s="3">
        <v>328</v>
      </c>
      <c r="O5902" s="3">
        <v>35</v>
      </c>
      <c r="P5902">
        <v>2</v>
      </c>
      <c r="Q5902" t="s">
        <v>7880</v>
      </c>
    </row>
    <row r="5903" spans="1:17" x14ac:dyDescent="0.25">
      <c r="A5903" t="s">
        <v>6587</v>
      </c>
      <c r="B5903" s="1">
        <v>41735</v>
      </c>
      <c r="C5903" t="s">
        <v>3536</v>
      </c>
      <c r="D5903" t="s">
        <v>38</v>
      </c>
      <c r="E5903" t="s">
        <v>178</v>
      </c>
      <c r="F5903" t="s">
        <v>4285</v>
      </c>
      <c r="G5903" t="s">
        <v>41</v>
      </c>
      <c r="H5903" t="s">
        <v>31</v>
      </c>
      <c r="I5903" t="s">
        <v>32</v>
      </c>
      <c r="J5903" t="s">
        <v>34</v>
      </c>
      <c r="K5903" t="s">
        <v>35</v>
      </c>
      <c r="L5903" t="s">
        <v>61</v>
      </c>
      <c r="M5903" s="2">
        <v>0.1</v>
      </c>
      <c r="N5903" s="3">
        <v>311</v>
      </c>
      <c r="O5903" s="3">
        <v>72</v>
      </c>
      <c r="P5903">
        <v>2</v>
      </c>
      <c r="Q5903" t="s">
        <v>7880</v>
      </c>
    </row>
    <row r="5904" spans="1:17" x14ac:dyDescent="0.25">
      <c r="A5904" t="s">
        <v>6587</v>
      </c>
      <c r="B5904" s="1">
        <v>41735</v>
      </c>
      <c r="C5904" t="s">
        <v>3536</v>
      </c>
      <c r="D5904" t="s">
        <v>38</v>
      </c>
      <c r="E5904" t="s">
        <v>178</v>
      </c>
      <c r="F5904" t="s">
        <v>4285</v>
      </c>
      <c r="G5904" t="s">
        <v>41</v>
      </c>
      <c r="H5904" t="s">
        <v>31</v>
      </c>
      <c r="I5904" t="s">
        <v>32</v>
      </c>
      <c r="J5904" t="s">
        <v>24</v>
      </c>
      <c r="K5904" t="s">
        <v>43</v>
      </c>
      <c r="L5904" t="s">
        <v>699</v>
      </c>
      <c r="M5904" s="2">
        <v>0</v>
      </c>
      <c r="N5904" s="3">
        <v>22</v>
      </c>
      <c r="O5904" s="3">
        <v>4</v>
      </c>
      <c r="P5904">
        <v>1</v>
      </c>
      <c r="Q5904" t="s">
        <v>7881</v>
      </c>
    </row>
    <row r="5905" spans="1:17" x14ac:dyDescent="0.25">
      <c r="A5905" t="s">
        <v>6587</v>
      </c>
      <c r="B5905" s="1">
        <v>41735</v>
      </c>
      <c r="C5905" t="s">
        <v>3536</v>
      </c>
      <c r="D5905" t="s">
        <v>38</v>
      </c>
      <c r="E5905" t="s">
        <v>178</v>
      </c>
      <c r="F5905" t="s">
        <v>4285</v>
      </c>
      <c r="G5905" t="s">
        <v>41</v>
      </c>
      <c r="H5905" t="s">
        <v>31</v>
      </c>
      <c r="I5905" t="s">
        <v>32</v>
      </c>
      <c r="J5905" t="s">
        <v>24</v>
      </c>
      <c r="K5905" t="s">
        <v>78</v>
      </c>
      <c r="L5905" t="s">
        <v>429</v>
      </c>
      <c r="M5905" s="2">
        <v>0</v>
      </c>
      <c r="N5905" s="3">
        <v>206</v>
      </c>
      <c r="O5905" s="3">
        <v>51</v>
      </c>
      <c r="P5905">
        <v>4</v>
      </c>
      <c r="Q5905" t="s">
        <v>7880</v>
      </c>
    </row>
    <row r="5906" spans="1:17" x14ac:dyDescent="0.25">
      <c r="A5906" t="s">
        <v>6587</v>
      </c>
      <c r="B5906" s="1">
        <v>41735</v>
      </c>
      <c r="C5906" t="s">
        <v>3536</v>
      </c>
      <c r="D5906" t="s">
        <v>38</v>
      </c>
      <c r="E5906" t="s">
        <v>178</v>
      </c>
      <c r="F5906" t="s">
        <v>4285</v>
      </c>
      <c r="G5906" t="s">
        <v>41</v>
      </c>
      <c r="H5906" t="s">
        <v>31</v>
      </c>
      <c r="I5906" t="s">
        <v>32</v>
      </c>
      <c r="J5906" t="s">
        <v>24</v>
      </c>
      <c r="K5906" t="s">
        <v>63</v>
      </c>
      <c r="L5906" t="s">
        <v>2835</v>
      </c>
      <c r="M5906" s="2">
        <v>0</v>
      </c>
      <c r="N5906" s="3">
        <v>57</v>
      </c>
      <c r="O5906" s="3">
        <v>24</v>
      </c>
      <c r="P5906">
        <v>5</v>
      </c>
      <c r="Q5906" t="s">
        <v>7881</v>
      </c>
    </row>
    <row r="5907" spans="1:17" x14ac:dyDescent="0.25">
      <c r="A5907" t="s">
        <v>6588</v>
      </c>
      <c r="B5907" s="1">
        <v>41736</v>
      </c>
      <c r="C5907" t="s">
        <v>1923</v>
      </c>
      <c r="D5907" t="s">
        <v>101</v>
      </c>
      <c r="E5907" t="s">
        <v>291</v>
      </c>
      <c r="F5907" t="s">
        <v>2216</v>
      </c>
      <c r="G5907" t="s">
        <v>41</v>
      </c>
      <c r="H5907" t="s">
        <v>31</v>
      </c>
      <c r="I5907" t="s">
        <v>32</v>
      </c>
      <c r="J5907" t="s">
        <v>24</v>
      </c>
      <c r="K5907" t="s">
        <v>43</v>
      </c>
      <c r="L5907" t="s">
        <v>396</v>
      </c>
      <c r="M5907" s="2">
        <v>0</v>
      </c>
      <c r="N5907" s="3">
        <v>218</v>
      </c>
      <c r="O5907" s="3">
        <v>105</v>
      </c>
      <c r="P5907">
        <v>4</v>
      </c>
      <c r="Q5907" t="s">
        <v>7880</v>
      </c>
    </row>
    <row r="5908" spans="1:17" x14ac:dyDescent="0.25">
      <c r="A5908" t="s">
        <v>6588</v>
      </c>
      <c r="B5908" s="1">
        <v>41736</v>
      </c>
      <c r="C5908" t="s">
        <v>1923</v>
      </c>
      <c r="D5908" t="s">
        <v>101</v>
      </c>
      <c r="E5908" t="s">
        <v>291</v>
      </c>
      <c r="F5908" t="s">
        <v>2216</v>
      </c>
      <c r="G5908" t="s">
        <v>41</v>
      </c>
      <c r="H5908" t="s">
        <v>31</v>
      </c>
      <c r="I5908" t="s">
        <v>32</v>
      </c>
      <c r="J5908" t="s">
        <v>24</v>
      </c>
      <c r="K5908" t="s">
        <v>78</v>
      </c>
      <c r="L5908" t="s">
        <v>2530</v>
      </c>
      <c r="M5908" s="2">
        <v>0</v>
      </c>
      <c r="N5908" s="3">
        <v>14</v>
      </c>
      <c r="O5908" s="3">
        <v>4</v>
      </c>
      <c r="P5908">
        <v>2</v>
      </c>
      <c r="Q5908" t="s">
        <v>7880</v>
      </c>
    </row>
    <row r="5909" spans="1:17" x14ac:dyDescent="0.25">
      <c r="A5909" t="s">
        <v>6588</v>
      </c>
      <c r="B5909" s="1">
        <v>41736</v>
      </c>
      <c r="C5909" t="s">
        <v>1923</v>
      </c>
      <c r="D5909" t="s">
        <v>101</v>
      </c>
      <c r="E5909" t="s">
        <v>291</v>
      </c>
      <c r="F5909" t="s">
        <v>2216</v>
      </c>
      <c r="G5909" t="s">
        <v>41</v>
      </c>
      <c r="H5909" t="s">
        <v>31</v>
      </c>
      <c r="I5909" t="s">
        <v>32</v>
      </c>
      <c r="J5909" t="s">
        <v>24</v>
      </c>
      <c r="K5909" t="s">
        <v>63</v>
      </c>
      <c r="L5909" t="s">
        <v>6589</v>
      </c>
      <c r="M5909" s="2">
        <v>0</v>
      </c>
      <c r="N5909" s="3">
        <v>33</v>
      </c>
      <c r="O5909" s="3">
        <v>7</v>
      </c>
      <c r="P5909">
        <v>3</v>
      </c>
      <c r="Q5909" t="s">
        <v>7880</v>
      </c>
    </row>
    <row r="5910" spans="1:17" x14ac:dyDescent="0.25">
      <c r="A5910" t="s">
        <v>6588</v>
      </c>
      <c r="B5910" s="1">
        <v>41736</v>
      </c>
      <c r="C5910" t="s">
        <v>1923</v>
      </c>
      <c r="D5910" t="s">
        <v>101</v>
      </c>
      <c r="E5910" t="s">
        <v>291</v>
      </c>
      <c r="F5910" t="s">
        <v>2216</v>
      </c>
      <c r="G5910" t="s">
        <v>41</v>
      </c>
      <c r="H5910" t="s">
        <v>31</v>
      </c>
      <c r="I5910" t="s">
        <v>32</v>
      </c>
      <c r="J5910" t="s">
        <v>24</v>
      </c>
      <c r="K5910" t="s">
        <v>91</v>
      </c>
      <c r="L5910" t="s">
        <v>5715</v>
      </c>
      <c r="M5910" s="2">
        <v>0</v>
      </c>
      <c r="N5910" s="3">
        <v>8</v>
      </c>
      <c r="O5910" s="3">
        <v>2</v>
      </c>
      <c r="P5910">
        <v>2</v>
      </c>
      <c r="Q5910" t="s">
        <v>7880</v>
      </c>
    </row>
    <row r="5911" spans="1:17" x14ac:dyDescent="0.25">
      <c r="A5911" t="s">
        <v>6588</v>
      </c>
      <c r="B5911" s="1">
        <v>41736</v>
      </c>
      <c r="C5911" t="s">
        <v>1923</v>
      </c>
      <c r="D5911" t="s">
        <v>101</v>
      </c>
      <c r="E5911" t="s">
        <v>291</v>
      </c>
      <c r="F5911" t="s">
        <v>2216</v>
      </c>
      <c r="G5911" t="s">
        <v>41</v>
      </c>
      <c r="H5911" t="s">
        <v>31</v>
      </c>
      <c r="I5911" t="s">
        <v>32</v>
      </c>
      <c r="J5911" t="s">
        <v>24</v>
      </c>
      <c r="K5911" t="s">
        <v>50</v>
      </c>
      <c r="L5911" t="s">
        <v>5346</v>
      </c>
      <c r="M5911" s="2">
        <v>0.1</v>
      </c>
      <c r="N5911" s="3">
        <v>260</v>
      </c>
      <c r="O5911" s="3">
        <v>78</v>
      </c>
      <c r="P5911">
        <v>5</v>
      </c>
      <c r="Q5911" t="s">
        <v>7881</v>
      </c>
    </row>
    <row r="5912" spans="1:17" x14ac:dyDescent="0.25">
      <c r="A5912" t="s">
        <v>6590</v>
      </c>
      <c r="B5912" s="1">
        <v>41736</v>
      </c>
      <c r="C5912" t="s">
        <v>4918</v>
      </c>
      <c r="D5912" t="s">
        <v>38</v>
      </c>
      <c r="E5912" t="s">
        <v>304</v>
      </c>
      <c r="F5912" t="s">
        <v>1167</v>
      </c>
      <c r="G5912" t="s">
        <v>41</v>
      </c>
      <c r="H5912" t="s">
        <v>47</v>
      </c>
      <c r="I5912" t="s">
        <v>32</v>
      </c>
      <c r="J5912" t="s">
        <v>24</v>
      </c>
      <c r="K5912" t="s">
        <v>43</v>
      </c>
      <c r="L5912" t="s">
        <v>837</v>
      </c>
      <c r="M5912" s="2">
        <v>0</v>
      </c>
      <c r="N5912" s="3">
        <v>161</v>
      </c>
      <c r="O5912" s="3">
        <v>40</v>
      </c>
      <c r="P5912">
        <v>3</v>
      </c>
      <c r="Q5912" t="s">
        <v>7880</v>
      </c>
    </row>
    <row r="5913" spans="1:17" x14ac:dyDescent="0.25">
      <c r="A5913" t="s">
        <v>6590</v>
      </c>
      <c r="B5913" s="1">
        <v>41736</v>
      </c>
      <c r="C5913" t="s">
        <v>4918</v>
      </c>
      <c r="D5913" t="s">
        <v>38</v>
      </c>
      <c r="E5913" t="s">
        <v>304</v>
      </c>
      <c r="F5913" t="s">
        <v>1167</v>
      </c>
      <c r="G5913" t="s">
        <v>41</v>
      </c>
      <c r="H5913" t="s">
        <v>47</v>
      </c>
      <c r="I5913" t="s">
        <v>32</v>
      </c>
      <c r="J5913" t="s">
        <v>24</v>
      </c>
      <c r="K5913" t="s">
        <v>50</v>
      </c>
      <c r="L5913" t="s">
        <v>1629</v>
      </c>
      <c r="M5913" s="2">
        <v>0.1</v>
      </c>
      <c r="N5913" s="3">
        <v>1250</v>
      </c>
      <c r="O5913" s="3">
        <v>486</v>
      </c>
      <c r="P5913">
        <v>7</v>
      </c>
      <c r="Q5913" t="s">
        <v>7881</v>
      </c>
    </row>
    <row r="5914" spans="1:17" x14ac:dyDescent="0.25">
      <c r="A5914" t="s">
        <v>6591</v>
      </c>
      <c r="B5914" s="1">
        <v>41736</v>
      </c>
      <c r="C5914" t="s">
        <v>1373</v>
      </c>
      <c r="D5914" t="s">
        <v>86</v>
      </c>
      <c r="E5914" t="s">
        <v>226</v>
      </c>
      <c r="F5914" t="s">
        <v>226</v>
      </c>
      <c r="G5914" t="s">
        <v>76</v>
      </c>
      <c r="H5914" t="s">
        <v>21</v>
      </c>
      <c r="I5914" t="s">
        <v>32</v>
      </c>
      <c r="J5914" t="s">
        <v>24</v>
      </c>
      <c r="K5914" t="s">
        <v>169</v>
      </c>
      <c r="L5914" t="s">
        <v>1101</v>
      </c>
      <c r="M5914" s="2">
        <v>0</v>
      </c>
      <c r="N5914" s="3">
        <v>69</v>
      </c>
      <c r="O5914" s="3">
        <v>11</v>
      </c>
      <c r="P5914">
        <v>3</v>
      </c>
      <c r="Q5914" t="s">
        <v>7880</v>
      </c>
    </row>
    <row r="5915" spans="1:17" x14ac:dyDescent="0.25">
      <c r="A5915" t="s">
        <v>6588</v>
      </c>
      <c r="B5915" s="1">
        <v>41736</v>
      </c>
      <c r="C5915" t="s">
        <v>1923</v>
      </c>
      <c r="D5915" t="s">
        <v>101</v>
      </c>
      <c r="E5915" t="s">
        <v>291</v>
      </c>
      <c r="F5915" t="s">
        <v>2216</v>
      </c>
      <c r="G5915" t="s">
        <v>41</v>
      </c>
      <c r="H5915" t="s">
        <v>31</v>
      </c>
      <c r="I5915" t="s">
        <v>32</v>
      </c>
      <c r="J5915" t="s">
        <v>107</v>
      </c>
      <c r="K5915" t="s">
        <v>136</v>
      </c>
      <c r="L5915" t="s">
        <v>483</v>
      </c>
      <c r="M5915" s="2">
        <v>0</v>
      </c>
      <c r="N5915" s="3">
        <v>347</v>
      </c>
      <c r="O5915" s="3">
        <v>135</v>
      </c>
      <c r="P5915">
        <v>2</v>
      </c>
      <c r="Q5915" t="s">
        <v>7881</v>
      </c>
    </row>
    <row r="5916" spans="1:17" x14ac:dyDescent="0.25">
      <c r="A5916" t="s">
        <v>6591</v>
      </c>
      <c r="B5916" s="1">
        <v>41736</v>
      </c>
      <c r="C5916" t="s">
        <v>1373</v>
      </c>
      <c r="D5916" t="s">
        <v>86</v>
      </c>
      <c r="E5916" t="s">
        <v>226</v>
      </c>
      <c r="F5916" t="s">
        <v>226</v>
      </c>
      <c r="G5916" t="s">
        <v>76</v>
      </c>
      <c r="H5916" t="s">
        <v>21</v>
      </c>
      <c r="I5916" t="s">
        <v>32</v>
      </c>
      <c r="J5916" t="s">
        <v>107</v>
      </c>
      <c r="K5916" t="s">
        <v>108</v>
      </c>
      <c r="L5916" t="s">
        <v>1543</v>
      </c>
      <c r="M5916" s="2">
        <v>0.1</v>
      </c>
      <c r="N5916" s="3">
        <v>176</v>
      </c>
      <c r="O5916" s="3">
        <v>57</v>
      </c>
      <c r="P5916">
        <v>4</v>
      </c>
      <c r="Q5916" t="s">
        <v>7880</v>
      </c>
    </row>
    <row r="5917" spans="1:17" x14ac:dyDescent="0.25">
      <c r="A5917" t="s">
        <v>6592</v>
      </c>
      <c r="B5917" s="1">
        <v>41736</v>
      </c>
      <c r="C5917" t="s">
        <v>4073</v>
      </c>
      <c r="D5917" t="s">
        <v>38</v>
      </c>
      <c r="E5917" t="s">
        <v>59</v>
      </c>
      <c r="F5917" t="s">
        <v>350</v>
      </c>
      <c r="G5917" t="s">
        <v>41</v>
      </c>
      <c r="H5917" t="s">
        <v>31</v>
      </c>
      <c r="I5917" t="s">
        <v>32</v>
      </c>
      <c r="J5917" t="s">
        <v>34</v>
      </c>
      <c r="K5917" t="s">
        <v>35</v>
      </c>
      <c r="L5917" t="s">
        <v>1477</v>
      </c>
      <c r="M5917" s="2">
        <v>0.1</v>
      </c>
      <c r="N5917" s="3">
        <v>1061</v>
      </c>
      <c r="O5917" s="3">
        <v>-36</v>
      </c>
      <c r="P5917">
        <v>8</v>
      </c>
      <c r="Q5917" t="s">
        <v>7881</v>
      </c>
    </row>
    <row r="5918" spans="1:17" x14ac:dyDescent="0.25">
      <c r="A5918" t="s">
        <v>6593</v>
      </c>
      <c r="B5918" s="1">
        <v>41736</v>
      </c>
      <c r="C5918" t="s">
        <v>1850</v>
      </c>
      <c r="D5918" t="s">
        <v>101</v>
      </c>
      <c r="E5918" t="s">
        <v>454</v>
      </c>
      <c r="F5918" t="s">
        <v>454</v>
      </c>
      <c r="G5918" t="s">
        <v>41</v>
      </c>
      <c r="H5918" t="s">
        <v>21</v>
      </c>
      <c r="I5918" t="s">
        <v>32</v>
      </c>
      <c r="J5918" t="s">
        <v>24</v>
      </c>
      <c r="K5918" t="s">
        <v>25</v>
      </c>
      <c r="L5918" t="s">
        <v>4047</v>
      </c>
      <c r="M5918" s="2">
        <v>0.1</v>
      </c>
      <c r="N5918" s="3">
        <v>349</v>
      </c>
      <c r="O5918" s="3">
        <v>108</v>
      </c>
      <c r="P5918">
        <v>8</v>
      </c>
      <c r="Q5918" t="s">
        <v>7881</v>
      </c>
    </row>
    <row r="5919" spans="1:17" x14ac:dyDescent="0.25">
      <c r="A5919" t="s">
        <v>6594</v>
      </c>
      <c r="B5919" s="1">
        <v>41737</v>
      </c>
      <c r="C5919" t="s">
        <v>5132</v>
      </c>
      <c r="D5919" t="s">
        <v>38</v>
      </c>
      <c r="E5919" t="s">
        <v>820</v>
      </c>
      <c r="F5919" t="s">
        <v>2594</v>
      </c>
      <c r="G5919" t="s">
        <v>41</v>
      </c>
      <c r="H5919" t="s">
        <v>31</v>
      </c>
      <c r="I5919" t="s">
        <v>32</v>
      </c>
      <c r="J5919" t="s">
        <v>34</v>
      </c>
      <c r="K5919" t="s">
        <v>218</v>
      </c>
      <c r="L5919" t="s">
        <v>6595</v>
      </c>
      <c r="M5919" s="2">
        <v>0</v>
      </c>
      <c r="N5919" s="3">
        <v>100</v>
      </c>
      <c r="O5919" s="3">
        <v>1</v>
      </c>
      <c r="P5919">
        <v>2</v>
      </c>
      <c r="Q5919" t="s">
        <v>7880</v>
      </c>
    </row>
    <row r="5920" spans="1:17" x14ac:dyDescent="0.25">
      <c r="A5920" t="s">
        <v>6594</v>
      </c>
      <c r="B5920" s="1">
        <v>41737</v>
      </c>
      <c r="C5920" t="s">
        <v>5132</v>
      </c>
      <c r="D5920" t="s">
        <v>38</v>
      </c>
      <c r="E5920" t="s">
        <v>820</v>
      </c>
      <c r="F5920" t="s">
        <v>2594</v>
      </c>
      <c r="G5920" t="s">
        <v>41</v>
      </c>
      <c r="H5920" t="s">
        <v>31</v>
      </c>
      <c r="I5920" t="s">
        <v>32</v>
      </c>
      <c r="J5920" t="s">
        <v>34</v>
      </c>
      <c r="K5920" t="s">
        <v>218</v>
      </c>
      <c r="L5920" t="s">
        <v>3446</v>
      </c>
      <c r="M5920" s="2">
        <v>0</v>
      </c>
      <c r="N5920" s="3">
        <v>126</v>
      </c>
      <c r="O5920" s="3">
        <v>6</v>
      </c>
      <c r="P5920">
        <v>5</v>
      </c>
      <c r="Q5920" t="s">
        <v>7881</v>
      </c>
    </row>
    <row r="5921" spans="1:17" x14ac:dyDescent="0.25">
      <c r="A5921" t="s">
        <v>6594</v>
      </c>
      <c r="B5921" s="1">
        <v>41737</v>
      </c>
      <c r="C5921" t="s">
        <v>5132</v>
      </c>
      <c r="D5921" t="s">
        <v>38</v>
      </c>
      <c r="E5921" t="s">
        <v>820</v>
      </c>
      <c r="F5921" t="s">
        <v>2594</v>
      </c>
      <c r="G5921" t="s">
        <v>41</v>
      </c>
      <c r="H5921" t="s">
        <v>31</v>
      </c>
      <c r="I5921" t="s">
        <v>32</v>
      </c>
      <c r="J5921" t="s">
        <v>24</v>
      </c>
      <c r="K5921" t="s">
        <v>50</v>
      </c>
      <c r="L5921" t="s">
        <v>2201</v>
      </c>
      <c r="M5921" s="2">
        <v>0.1</v>
      </c>
      <c r="N5921" s="3">
        <v>371</v>
      </c>
      <c r="O5921" s="3">
        <v>124</v>
      </c>
      <c r="P5921">
        <v>3</v>
      </c>
      <c r="Q5921" t="s">
        <v>7880</v>
      </c>
    </row>
    <row r="5922" spans="1:17" x14ac:dyDescent="0.25">
      <c r="A5922" t="s">
        <v>6596</v>
      </c>
      <c r="B5922" s="1">
        <v>41738</v>
      </c>
      <c r="C5922" t="s">
        <v>1564</v>
      </c>
      <c r="D5922" t="s">
        <v>38</v>
      </c>
      <c r="E5922" t="s">
        <v>660</v>
      </c>
      <c r="F5922" t="s">
        <v>6597</v>
      </c>
      <c r="G5922" t="s">
        <v>41</v>
      </c>
      <c r="H5922" t="s">
        <v>31</v>
      </c>
      <c r="I5922" t="s">
        <v>54</v>
      </c>
      <c r="J5922" t="s">
        <v>24</v>
      </c>
      <c r="K5922" t="s">
        <v>78</v>
      </c>
      <c r="L5922" t="s">
        <v>1186</v>
      </c>
      <c r="M5922" s="2">
        <v>0</v>
      </c>
      <c r="N5922" s="3">
        <v>90</v>
      </c>
      <c r="O5922" s="3">
        <v>17</v>
      </c>
      <c r="P5922">
        <v>3</v>
      </c>
      <c r="Q5922" t="s">
        <v>7880</v>
      </c>
    </row>
    <row r="5923" spans="1:17" x14ac:dyDescent="0.25">
      <c r="A5923" t="s">
        <v>6596</v>
      </c>
      <c r="B5923" s="1">
        <v>41738</v>
      </c>
      <c r="C5923" t="s">
        <v>1564</v>
      </c>
      <c r="D5923" t="s">
        <v>38</v>
      </c>
      <c r="E5923" t="s">
        <v>660</v>
      </c>
      <c r="F5923" t="s">
        <v>6597</v>
      </c>
      <c r="G5923" t="s">
        <v>41</v>
      </c>
      <c r="H5923" t="s">
        <v>31</v>
      </c>
      <c r="I5923" t="s">
        <v>54</v>
      </c>
      <c r="J5923" t="s">
        <v>24</v>
      </c>
      <c r="K5923" t="s">
        <v>78</v>
      </c>
      <c r="L5923" t="s">
        <v>3189</v>
      </c>
      <c r="M5923" s="2">
        <v>0</v>
      </c>
      <c r="N5923" s="3">
        <v>15</v>
      </c>
      <c r="O5923" s="3">
        <v>7</v>
      </c>
      <c r="P5923">
        <v>1</v>
      </c>
      <c r="Q5923" t="s">
        <v>7880</v>
      </c>
    </row>
    <row r="5924" spans="1:17" x14ac:dyDescent="0.25">
      <c r="A5924" t="s">
        <v>6596</v>
      </c>
      <c r="B5924" s="1">
        <v>41738</v>
      </c>
      <c r="C5924" t="s">
        <v>1564</v>
      </c>
      <c r="D5924" t="s">
        <v>38</v>
      </c>
      <c r="E5924" t="s">
        <v>660</v>
      </c>
      <c r="F5924" t="s">
        <v>6597</v>
      </c>
      <c r="G5924" t="s">
        <v>41</v>
      </c>
      <c r="H5924" t="s">
        <v>31</v>
      </c>
      <c r="I5924" t="s">
        <v>54</v>
      </c>
      <c r="J5924" t="s">
        <v>24</v>
      </c>
      <c r="K5924" t="s">
        <v>91</v>
      </c>
      <c r="L5924" t="s">
        <v>4806</v>
      </c>
      <c r="M5924" s="2">
        <v>0</v>
      </c>
      <c r="N5924" s="3">
        <v>34</v>
      </c>
      <c r="O5924" s="3">
        <v>4</v>
      </c>
      <c r="P5924">
        <v>3</v>
      </c>
      <c r="Q5924" t="s">
        <v>7880</v>
      </c>
    </row>
    <row r="5925" spans="1:17" x14ac:dyDescent="0.25">
      <c r="A5925" t="s">
        <v>6596</v>
      </c>
      <c r="B5925" s="1">
        <v>41738</v>
      </c>
      <c r="C5925" t="s">
        <v>1564</v>
      </c>
      <c r="D5925" t="s">
        <v>38</v>
      </c>
      <c r="E5925" t="s">
        <v>660</v>
      </c>
      <c r="F5925" t="s">
        <v>6597</v>
      </c>
      <c r="G5925" t="s">
        <v>41</v>
      </c>
      <c r="H5925" t="s">
        <v>31</v>
      </c>
      <c r="I5925" t="s">
        <v>54</v>
      </c>
      <c r="J5925" t="s">
        <v>24</v>
      </c>
      <c r="K5925" t="s">
        <v>91</v>
      </c>
      <c r="L5925" t="s">
        <v>4242</v>
      </c>
      <c r="M5925" s="2">
        <v>0</v>
      </c>
      <c r="N5925" s="3">
        <v>25</v>
      </c>
      <c r="O5925" s="3">
        <v>0</v>
      </c>
      <c r="P5925">
        <v>3</v>
      </c>
      <c r="Q5925" t="s">
        <v>7880</v>
      </c>
    </row>
    <row r="5926" spans="1:17" x14ac:dyDescent="0.25">
      <c r="A5926" t="s">
        <v>6596</v>
      </c>
      <c r="B5926" s="1">
        <v>41738</v>
      </c>
      <c r="C5926" t="s">
        <v>1564</v>
      </c>
      <c r="D5926" t="s">
        <v>38</v>
      </c>
      <c r="E5926" t="s">
        <v>660</v>
      </c>
      <c r="F5926" t="s">
        <v>6597</v>
      </c>
      <c r="G5926" t="s">
        <v>41</v>
      </c>
      <c r="H5926" t="s">
        <v>31</v>
      </c>
      <c r="I5926" t="s">
        <v>54</v>
      </c>
      <c r="J5926" t="s">
        <v>24</v>
      </c>
      <c r="K5926" t="s">
        <v>50</v>
      </c>
      <c r="L5926" t="s">
        <v>2132</v>
      </c>
      <c r="M5926" s="2">
        <v>0.1</v>
      </c>
      <c r="N5926" s="3">
        <v>1244</v>
      </c>
      <c r="O5926" s="3">
        <v>-14</v>
      </c>
      <c r="P5926">
        <v>7</v>
      </c>
      <c r="Q5926" t="s">
        <v>7880</v>
      </c>
    </row>
    <row r="5927" spans="1:17" x14ac:dyDescent="0.25">
      <c r="A5927" t="s">
        <v>6598</v>
      </c>
      <c r="B5927" s="1">
        <v>41738</v>
      </c>
      <c r="C5927" t="s">
        <v>448</v>
      </c>
      <c r="D5927" t="s">
        <v>101</v>
      </c>
      <c r="E5927" t="s">
        <v>183</v>
      </c>
      <c r="F5927" t="s">
        <v>6599</v>
      </c>
      <c r="G5927" t="s">
        <v>41</v>
      </c>
      <c r="H5927" t="s">
        <v>47</v>
      </c>
      <c r="I5927" t="s">
        <v>32</v>
      </c>
      <c r="J5927" t="s">
        <v>24</v>
      </c>
      <c r="K5927" t="s">
        <v>145</v>
      </c>
      <c r="L5927" t="s">
        <v>6018</v>
      </c>
      <c r="M5927" s="2">
        <v>0</v>
      </c>
      <c r="N5927" s="3">
        <v>53</v>
      </c>
      <c r="O5927" s="3">
        <v>18</v>
      </c>
      <c r="P5927">
        <v>2</v>
      </c>
      <c r="Q5927" t="s">
        <v>7881</v>
      </c>
    </row>
    <row r="5928" spans="1:17" x14ac:dyDescent="0.25">
      <c r="A5928" t="s">
        <v>6600</v>
      </c>
      <c r="B5928" s="1">
        <v>41739</v>
      </c>
      <c r="C5928" t="s">
        <v>1339</v>
      </c>
      <c r="D5928" t="s">
        <v>28</v>
      </c>
      <c r="E5928" t="s">
        <v>29</v>
      </c>
      <c r="F5928" t="s">
        <v>280</v>
      </c>
      <c r="G5928" t="s">
        <v>20</v>
      </c>
      <c r="H5928" t="s">
        <v>21</v>
      </c>
      <c r="I5928" t="s">
        <v>54</v>
      </c>
      <c r="J5928" t="s">
        <v>24</v>
      </c>
      <c r="K5928" t="s">
        <v>43</v>
      </c>
      <c r="L5928" t="s">
        <v>497</v>
      </c>
      <c r="M5928" s="2">
        <v>0.1</v>
      </c>
      <c r="N5928" s="3">
        <v>65</v>
      </c>
      <c r="O5928" s="3">
        <v>6</v>
      </c>
      <c r="P5928">
        <v>3</v>
      </c>
      <c r="Q5928" t="s">
        <v>7881</v>
      </c>
    </row>
    <row r="5929" spans="1:17" x14ac:dyDescent="0.25">
      <c r="A5929" t="s">
        <v>6600</v>
      </c>
      <c r="B5929" s="1">
        <v>41739</v>
      </c>
      <c r="C5929" t="s">
        <v>1339</v>
      </c>
      <c r="D5929" t="s">
        <v>28</v>
      </c>
      <c r="E5929" t="s">
        <v>29</v>
      </c>
      <c r="F5929" t="s">
        <v>280</v>
      </c>
      <c r="G5929" t="s">
        <v>20</v>
      </c>
      <c r="H5929" t="s">
        <v>21</v>
      </c>
      <c r="I5929" t="s">
        <v>54</v>
      </c>
      <c r="J5929" t="s">
        <v>24</v>
      </c>
      <c r="K5929" t="s">
        <v>169</v>
      </c>
      <c r="L5929" t="s">
        <v>3011</v>
      </c>
      <c r="M5929" s="2">
        <v>0.1</v>
      </c>
      <c r="N5929" s="3">
        <v>15</v>
      </c>
      <c r="O5929" s="3">
        <v>3</v>
      </c>
      <c r="P5929">
        <v>1</v>
      </c>
      <c r="Q5929" t="s">
        <v>7881</v>
      </c>
    </row>
    <row r="5930" spans="1:17" x14ac:dyDescent="0.25">
      <c r="A5930" t="s">
        <v>6601</v>
      </c>
      <c r="B5930" s="1">
        <v>41739</v>
      </c>
      <c r="C5930" t="s">
        <v>3648</v>
      </c>
      <c r="D5930" t="s">
        <v>38</v>
      </c>
      <c r="E5930" t="s">
        <v>39</v>
      </c>
      <c r="F5930" t="s">
        <v>1030</v>
      </c>
      <c r="G5930" t="s">
        <v>41</v>
      </c>
      <c r="H5930" t="s">
        <v>31</v>
      </c>
      <c r="I5930" t="s">
        <v>22</v>
      </c>
      <c r="J5930" t="s">
        <v>24</v>
      </c>
      <c r="K5930" t="s">
        <v>145</v>
      </c>
      <c r="L5930" t="s">
        <v>3777</v>
      </c>
      <c r="M5930" s="2">
        <v>0</v>
      </c>
      <c r="N5930" s="3">
        <v>89</v>
      </c>
      <c r="O5930" s="3">
        <v>36</v>
      </c>
      <c r="P5930">
        <v>3</v>
      </c>
      <c r="Q5930" t="s">
        <v>7881</v>
      </c>
    </row>
    <row r="5931" spans="1:17" x14ac:dyDescent="0.25">
      <c r="A5931" t="s">
        <v>6602</v>
      </c>
      <c r="B5931" s="1">
        <v>41739</v>
      </c>
      <c r="C5931" t="s">
        <v>1833</v>
      </c>
      <c r="D5931" t="s">
        <v>28</v>
      </c>
      <c r="E5931" t="s">
        <v>29</v>
      </c>
      <c r="F5931" t="s">
        <v>4869</v>
      </c>
      <c r="G5931" t="s">
        <v>20</v>
      </c>
      <c r="H5931" t="s">
        <v>31</v>
      </c>
      <c r="I5931" t="s">
        <v>32</v>
      </c>
      <c r="J5931" t="s">
        <v>107</v>
      </c>
      <c r="K5931" t="s">
        <v>147</v>
      </c>
      <c r="L5931" t="s">
        <v>4838</v>
      </c>
      <c r="M5931" s="2">
        <v>0</v>
      </c>
      <c r="N5931" s="3">
        <v>578</v>
      </c>
      <c r="O5931" s="3">
        <v>191</v>
      </c>
      <c r="P5931">
        <v>3</v>
      </c>
      <c r="Q5931" t="s">
        <v>7881</v>
      </c>
    </row>
    <row r="5932" spans="1:17" x14ac:dyDescent="0.25">
      <c r="A5932" t="s">
        <v>6603</v>
      </c>
      <c r="B5932" s="1">
        <v>41739</v>
      </c>
      <c r="C5932" t="s">
        <v>1328</v>
      </c>
      <c r="D5932" t="s">
        <v>38</v>
      </c>
      <c r="E5932" t="s">
        <v>820</v>
      </c>
      <c r="F5932" t="s">
        <v>2594</v>
      </c>
      <c r="G5932" t="s">
        <v>41</v>
      </c>
      <c r="H5932" t="s">
        <v>47</v>
      </c>
      <c r="I5932" t="s">
        <v>32</v>
      </c>
      <c r="J5932" t="s">
        <v>24</v>
      </c>
      <c r="K5932" t="s">
        <v>43</v>
      </c>
      <c r="L5932" t="s">
        <v>1294</v>
      </c>
      <c r="M5932" s="2">
        <v>0</v>
      </c>
      <c r="N5932" s="3">
        <v>54</v>
      </c>
      <c r="O5932" s="3">
        <v>27</v>
      </c>
      <c r="P5932">
        <v>2</v>
      </c>
      <c r="Q5932" t="s">
        <v>7880</v>
      </c>
    </row>
    <row r="5933" spans="1:17" x14ac:dyDescent="0.25">
      <c r="A5933" t="s">
        <v>6603</v>
      </c>
      <c r="B5933" s="1">
        <v>41739</v>
      </c>
      <c r="C5933" t="s">
        <v>1328</v>
      </c>
      <c r="D5933" t="s">
        <v>38</v>
      </c>
      <c r="E5933" t="s">
        <v>820</v>
      </c>
      <c r="F5933" t="s">
        <v>2594</v>
      </c>
      <c r="G5933" t="s">
        <v>41</v>
      </c>
      <c r="H5933" t="s">
        <v>47</v>
      </c>
      <c r="I5933" t="s">
        <v>32</v>
      </c>
      <c r="J5933" t="s">
        <v>107</v>
      </c>
      <c r="K5933" t="s">
        <v>147</v>
      </c>
      <c r="L5933" t="s">
        <v>294</v>
      </c>
      <c r="M5933" s="2">
        <v>0.15</v>
      </c>
      <c r="N5933" s="3">
        <v>644</v>
      </c>
      <c r="O5933" s="3">
        <v>167</v>
      </c>
      <c r="P5933">
        <v>2</v>
      </c>
      <c r="Q5933" t="s">
        <v>7880</v>
      </c>
    </row>
    <row r="5934" spans="1:17" x14ac:dyDescent="0.25">
      <c r="A5934" t="s">
        <v>6604</v>
      </c>
      <c r="B5934" s="1">
        <v>41740</v>
      </c>
      <c r="C5934" t="s">
        <v>632</v>
      </c>
      <c r="D5934" t="s">
        <v>101</v>
      </c>
      <c r="E5934" t="s">
        <v>256</v>
      </c>
      <c r="F5934" t="s">
        <v>1879</v>
      </c>
      <c r="G5934" t="s">
        <v>41</v>
      </c>
      <c r="H5934" t="s">
        <v>47</v>
      </c>
      <c r="I5934" t="s">
        <v>32</v>
      </c>
      <c r="J5934" t="s">
        <v>24</v>
      </c>
      <c r="K5934" t="s">
        <v>78</v>
      </c>
      <c r="L5934" t="s">
        <v>1105</v>
      </c>
      <c r="M5934" s="2">
        <v>0</v>
      </c>
      <c r="N5934" s="3">
        <v>39</v>
      </c>
      <c r="O5934" s="3">
        <v>3</v>
      </c>
      <c r="P5934">
        <v>3</v>
      </c>
      <c r="Q5934" t="s">
        <v>7881</v>
      </c>
    </row>
    <row r="5935" spans="1:17" x14ac:dyDescent="0.25">
      <c r="A5935" t="s">
        <v>6605</v>
      </c>
      <c r="B5935" s="1">
        <v>41741</v>
      </c>
      <c r="C5935" t="s">
        <v>971</v>
      </c>
      <c r="D5935" t="s">
        <v>119</v>
      </c>
      <c r="E5935" t="s">
        <v>120</v>
      </c>
      <c r="F5935" t="s">
        <v>3483</v>
      </c>
      <c r="G5935" t="s">
        <v>41</v>
      </c>
      <c r="H5935" t="s">
        <v>21</v>
      </c>
      <c r="I5935" t="s">
        <v>32</v>
      </c>
      <c r="J5935" t="s">
        <v>24</v>
      </c>
      <c r="K5935" t="s">
        <v>169</v>
      </c>
      <c r="L5935" t="s">
        <v>3818</v>
      </c>
      <c r="M5935" s="2">
        <v>0.5</v>
      </c>
      <c r="N5935" s="3">
        <v>26</v>
      </c>
      <c r="O5935" s="3">
        <v>0</v>
      </c>
      <c r="P5935">
        <v>2</v>
      </c>
      <c r="Q5935" t="s">
        <v>7881</v>
      </c>
    </row>
    <row r="5936" spans="1:17" x14ac:dyDescent="0.25">
      <c r="A5936" t="s">
        <v>6605</v>
      </c>
      <c r="B5936" s="1">
        <v>41741</v>
      </c>
      <c r="C5936" t="s">
        <v>971</v>
      </c>
      <c r="D5936" t="s">
        <v>119</v>
      </c>
      <c r="E5936" t="s">
        <v>120</v>
      </c>
      <c r="F5936" t="s">
        <v>3483</v>
      </c>
      <c r="G5936" t="s">
        <v>41</v>
      </c>
      <c r="H5936" t="s">
        <v>21</v>
      </c>
      <c r="I5936" t="s">
        <v>32</v>
      </c>
      <c r="J5936" t="s">
        <v>24</v>
      </c>
      <c r="K5936" t="s">
        <v>50</v>
      </c>
      <c r="L5936" t="s">
        <v>622</v>
      </c>
      <c r="M5936" s="2">
        <v>0.5</v>
      </c>
      <c r="N5936" s="3">
        <v>24</v>
      </c>
      <c r="O5936" s="3">
        <v>-24</v>
      </c>
      <c r="P5936">
        <v>2</v>
      </c>
      <c r="Q5936" t="s">
        <v>7881</v>
      </c>
    </row>
    <row r="5937" spans="1:17" x14ac:dyDescent="0.25">
      <c r="A5937" t="s">
        <v>6606</v>
      </c>
      <c r="B5937" s="1">
        <v>41741</v>
      </c>
      <c r="C5937" t="s">
        <v>3618</v>
      </c>
      <c r="D5937" t="s">
        <v>38</v>
      </c>
      <c r="E5937" t="s">
        <v>67</v>
      </c>
      <c r="F5937" t="s">
        <v>6607</v>
      </c>
      <c r="G5937" t="s">
        <v>41</v>
      </c>
      <c r="H5937" t="s">
        <v>47</v>
      </c>
      <c r="I5937" t="s">
        <v>32</v>
      </c>
      <c r="J5937" t="s">
        <v>24</v>
      </c>
      <c r="K5937" t="s">
        <v>50</v>
      </c>
      <c r="L5937" t="s">
        <v>738</v>
      </c>
      <c r="M5937" s="2">
        <v>0.1</v>
      </c>
      <c r="N5937" s="3">
        <v>1603</v>
      </c>
      <c r="O5937" s="3">
        <v>0</v>
      </c>
      <c r="P5937">
        <v>9</v>
      </c>
      <c r="Q5937" t="s">
        <v>7880</v>
      </c>
    </row>
    <row r="5938" spans="1:17" x14ac:dyDescent="0.25">
      <c r="A5938" t="s">
        <v>6608</v>
      </c>
      <c r="B5938" s="1">
        <v>41742</v>
      </c>
      <c r="C5938" t="s">
        <v>2167</v>
      </c>
      <c r="D5938" t="s">
        <v>38</v>
      </c>
      <c r="E5938" t="s">
        <v>820</v>
      </c>
      <c r="F5938" t="s">
        <v>2594</v>
      </c>
      <c r="G5938" t="s">
        <v>41</v>
      </c>
      <c r="H5938" t="s">
        <v>47</v>
      </c>
      <c r="I5938" t="s">
        <v>54</v>
      </c>
      <c r="J5938" t="s">
        <v>34</v>
      </c>
      <c r="K5938" t="s">
        <v>97</v>
      </c>
      <c r="L5938" t="s">
        <v>6218</v>
      </c>
      <c r="M5938" s="2">
        <v>0.1</v>
      </c>
      <c r="N5938" s="3">
        <v>156</v>
      </c>
      <c r="O5938" s="3">
        <v>21</v>
      </c>
      <c r="P5938">
        <v>3</v>
      </c>
      <c r="Q5938" t="s">
        <v>7880</v>
      </c>
    </row>
    <row r="5939" spans="1:17" x14ac:dyDescent="0.25">
      <c r="A5939" t="s">
        <v>6608</v>
      </c>
      <c r="B5939" s="1">
        <v>41742</v>
      </c>
      <c r="C5939" t="s">
        <v>2167</v>
      </c>
      <c r="D5939" t="s">
        <v>38</v>
      </c>
      <c r="E5939" t="s">
        <v>820</v>
      </c>
      <c r="F5939" t="s">
        <v>2594</v>
      </c>
      <c r="G5939" t="s">
        <v>41</v>
      </c>
      <c r="H5939" t="s">
        <v>47</v>
      </c>
      <c r="I5939" t="s">
        <v>54</v>
      </c>
      <c r="J5939" t="s">
        <v>24</v>
      </c>
      <c r="K5939" t="s">
        <v>50</v>
      </c>
      <c r="L5939" t="s">
        <v>64</v>
      </c>
      <c r="M5939" s="2">
        <v>0.1</v>
      </c>
      <c r="N5939" s="3">
        <v>537</v>
      </c>
      <c r="O5939" s="3">
        <v>107</v>
      </c>
      <c r="P5939">
        <v>3</v>
      </c>
      <c r="Q5939" t="s">
        <v>7881</v>
      </c>
    </row>
    <row r="5940" spans="1:17" x14ac:dyDescent="0.25">
      <c r="A5940" t="s">
        <v>6609</v>
      </c>
      <c r="B5940" s="1">
        <v>41742</v>
      </c>
      <c r="C5940" t="s">
        <v>160</v>
      </c>
      <c r="D5940" t="s">
        <v>38</v>
      </c>
      <c r="E5940" t="s">
        <v>284</v>
      </c>
      <c r="F5940" t="s">
        <v>4798</v>
      </c>
      <c r="G5940" t="s">
        <v>41</v>
      </c>
      <c r="H5940" t="s">
        <v>31</v>
      </c>
      <c r="I5940" t="s">
        <v>22</v>
      </c>
      <c r="J5940" t="s">
        <v>24</v>
      </c>
      <c r="K5940" t="s">
        <v>25</v>
      </c>
      <c r="L5940" t="s">
        <v>2270</v>
      </c>
      <c r="M5940" s="2">
        <v>0</v>
      </c>
      <c r="N5940" s="3">
        <v>21</v>
      </c>
      <c r="O5940" s="3">
        <v>10</v>
      </c>
      <c r="P5940">
        <v>1</v>
      </c>
      <c r="Q5940" t="s">
        <v>7880</v>
      </c>
    </row>
    <row r="5941" spans="1:17" x14ac:dyDescent="0.25">
      <c r="A5941" t="s">
        <v>6610</v>
      </c>
      <c r="B5941" s="1">
        <v>41742</v>
      </c>
      <c r="C5941" t="s">
        <v>2093</v>
      </c>
      <c r="D5941" t="s">
        <v>38</v>
      </c>
      <c r="E5941" t="s">
        <v>39</v>
      </c>
      <c r="F5941" t="s">
        <v>4931</v>
      </c>
      <c r="G5941" t="s">
        <v>41</v>
      </c>
      <c r="H5941" t="s">
        <v>21</v>
      </c>
      <c r="I5941" t="s">
        <v>32</v>
      </c>
      <c r="J5941" t="s">
        <v>107</v>
      </c>
      <c r="K5941" t="s">
        <v>147</v>
      </c>
      <c r="L5941" t="s">
        <v>1745</v>
      </c>
      <c r="M5941" s="2">
        <v>0.15</v>
      </c>
      <c r="N5941" s="3">
        <v>1076</v>
      </c>
      <c r="O5941" s="3">
        <v>-38</v>
      </c>
      <c r="P5941">
        <v>4</v>
      </c>
      <c r="Q5941" t="s">
        <v>7881</v>
      </c>
    </row>
    <row r="5942" spans="1:17" x14ac:dyDescent="0.25">
      <c r="A5942" t="s">
        <v>6611</v>
      </c>
      <c r="B5942" s="1">
        <v>41743</v>
      </c>
      <c r="C5942" t="s">
        <v>933</v>
      </c>
      <c r="D5942" t="s">
        <v>101</v>
      </c>
      <c r="E5942" t="s">
        <v>743</v>
      </c>
      <c r="F5942" t="s">
        <v>743</v>
      </c>
      <c r="G5942" t="s">
        <v>41</v>
      </c>
      <c r="H5942" t="s">
        <v>47</v>
      </c>
      <c r="I5942" t="s">
        <v>22</v>
      </c>
      <c r="J5942" t="s">
        <v>34</v>
      </c>
      <c r="K5942" t="s">
        <v>35</v>
      </c>
      <c r="L5942" t="s">
        <v>4556</v>
      </c>
      <c r="M5942" s="2">
        <v>0.1</v>
      </c>
      <c r="N5942" s="3">
        <v>1579</v>
      </c>
      <c r="O5942" s="3">
        <v>614</v>
      </c>
      <c r="P5942">
        <v>4</v>
      </c>
      <c r="Q5942" t="s">
        <v>7880</v>
      </c>
    </row>
    <row r="5943" spans="1:17" x14ac:dyDescent="0.25">
      <c r="A5943" t="s">
        <v>6612</v>
      </c>
      <c r="B5943" s="1">
        <v>41743</v>
      </c>
      <c r="C5943" t="s">
        <v>4918</v>
      </c>
      <c r="D5943" t="s">
        <v>73</v>
      </c>
      <c r="E5943" t="s">
        <v>196</v>
      </c>
      <c r="F5943" t="s">
        <v>2391</v>
      </c>
      <c r="G5943" t="s">
        <v>76</v>
      </c>
      <c r="H5943" t="s">
        <v>47</v>
      </c>
      <c r="I5943" t="s">
        <v>22</v>
      </c>
      <c r="J5943" t="s">
        <v>24</v>
      </c>
      <c r="K5943" t="s">
        <v>50</v>
      </c>
      <c r="L5943" t="s">
        <v>193</v>
      </c>
      <c r="M5943" s="2">
        <v>0.4</v>
      </c>
      <c r="N5943" s="3">
        <v>160</v>
      </c>
      <c r="O5943" s="3">
        <v>-59</v>
      </c>
      <c r="P5943">
        <v>2</v>
      </c>
      <c r="Q5943" t="s">
        <v>7881</v>
      </c>
    </row>
    <row r="5944" spans="1:17" x14ac:dyDescent="0.25">
      <c r="A5944" t="s">
        <v>6613</v>
      </c>
      <c r="B5944" s="1">
        <v>41743</v>
      </c>
      <c r="C5944" t="s">
        <v>373</v>
      </c>
      <c r="D5944" t="s">
        <v>73</v>
      </c>
      <c r="E5944" t="s">
        <v>196</v>
      </c>
      <c r="F5944" t="s">
        <v>407</v>
      </c>
      <c r="G5944" t="s">
        <v>76</v>
      </c>
      <c r="H5944" t="s">
        <v>47</v>
      </c>
      <c r="I5944" t="s">
        <v>54</v>
      </c>
      <c r="J5944" t="s">
        <v>107</v>
      </c>
      <c r="K5944" t="s">
        <v>186</v>
      </c>
      <c r="L5944" t="s">
        <v>1634</v>
      </c>
      <c r="M5944" s="2">
        <v>0</v>
      </c>
      <c r="N5944" s="3">
        <v>59</v>
      </c>
      <c r="O5944" s="3">
        <v>6</v>
      </c>
      <c r="P5944">
        <v>1</v>
      </c>
      <c r="Q5944" t="s">
        <v>7881</v>
      </c>
    </row>
    <row r="5945" spans="1:17" x14ac:dyDescent="0.25">
      <c r="A5945" t="s">
        <v>6614</v>
      </c>
      <c r="B5945" s="1">
        <v>41743</v>
      </c>
      <c r="C5945" t="s">
        <v>624</v>
      </c>
      <c r="D5945" t="s">
        <v>38</v>
      </c>
      <c r="E5945" t="s">
        <v>67</v>
      </c>
      <c r="F5945" t="s">
        <v>4958</v>
      </c>
      <c r="G5945" t="s">
        <v>41</v>
      </c>
      <c r="H5945" t="s">
        <v>31</v>
      </c>
      <c r="I5945" t="s">
        <v>22</v>
      </c>
      <c r="J5945" t="s">
        <v>24</v>
      </c>
      <c r="K5945" t="s">
        <v>25</v>
      </c>
      <c r="L5945" t="s">
        <v>1092</v>
      </c>
      <c r="M5945" s="2">
        <v>0</v>
      </c>
      <c r="N5945" s="3">
        <v>170</v>
      </c>
      <c r="O5945" s="3">
        <v>19</v>
      </c>
      <c r="P5945">
        <v>5</v>
      </c>
      <c r="Q5945" t="s">
        <v>7880</v>
      </c>
    </row>
    <row r="5946" spans="1:17" x14ac:dyDescent="0.25">
      <c r="A5946" t="s">
        <v>6615</v>
      </c>
      <c r="B5946" s="1">
        <v>41743</v>
      </c>
      <c r="C5946" t="s">
        <v>155</v>
      </c>
      <c r="D5946" t="s">
        <v>86</v>
      </c>
      <c r="E5946" t="s">
        <v>226</v>
      </c>
      <c r="F5946" t="s">
        <v>1320</v>
      </c>
      <c r="G5946" t="s">
        <v>76</v>
      </c>
      <c r="H5946" t="s">
        <v>47</v>
      </c>
      <c r="I5946" t="s">
        <v>32</v>
      </c>
      <c r="J5946" t="s">
        <v>24</v>
      </c>
      <c r="K5946" t="s">
        <v>169</v>
      </c>
      <c r="L5946" t="s">
        <v>696</v>
      </c>
      <c r="M5946" s="2">
        <v>0</v>
      </c>
      <c r="N5946" s="3">
        <v>119</v>
      </c>
      <c r="O5946" s="3">
        <v>43</v>
      </c>
      <c r="P5946">
        <v>7</v>
      </c>
      <c r="Q5946" t="s">
        <v>7881</v>
      </c>
    </row>
    <row r="5947" spans="1:17" x14ac:dyDescent="0.25">
      <c r="A5947" t="s">
        <v>6615</v>
      </c>
      <c r="B5947" s="1">
        <v>41743</v>
      </c>
      <c r="C5947" t="s">
        <v>155</v>
      </c>
      <c r="D5947" t="s">
        <v>86</v>
      </c>
      <c r="E5947" t="s">
        <v>226</v>
      </c>
      <c r="F5947" t="s">
        <v>1320</v>
      </c>
      <c r="G5947" t="s">
        <v>76</v>
      </c>
      <c r="H5947" t="s">
        <v>47</v>
      </c>
      <c r="I5947" t="s">
        <v>32</v>
      </c>
      <c r="J5947" t="s">
        <v>24</v>
      </c>
      <c r="K5947" t="s">
        <v>25</v>
      </c>
      <c r="L5947" t="s">
        <v>23</v>
      </c>
      <c r="M5947" s="2">
        <v>0</v>
      </c>
      <c r="N5947" s="3">
        <v>114</v>
      </c>
      <c r="O5947" s="3">
        <v>11</v>
      </c>
      <c r="P5947">
        <v>4</v>
      </c>
      <c r="Q5947" t="s">
        <v>7880</v>
      </c>
    </row>
    <row r="5948" spans="1:17" x14ac:dyDescent="0.25">
      <c r="A5948" t="s">
        <v>6615</v>
      </c>
      <c r="B5948" s="1">
        <v>41743</v>
      </c>
      <c r="C5948" t="s">
        <v>155</v>
      </c>
      <c r="D5948" t="s">
        <v>86</v>
      </c>
      <c r="E5948" t="s">
        <v>226</v>
      </c>
      <c r="F5948" t="s">
        <v>1320</v>
      </c>
      <c r="G5948" t="s">
        <v>76</v>
      </c>
      <c r="H5948" t="s">
        <v>47</v>
      </c>
      <c r="I5948" t="s">
        <v>32</v>
      </c>
      <c r="J5948" t="s">
        <v>24</v>
      </c>
      <c r="K5948" t="s">
        <v>50</v>
      </c>
      <c r="L5948" t="s">
        <v>691</v>
      </c>
      <c r="M5948" s="2">
        <v>0.1</v>
      </c>
      <c r="N5948" s="3">
        <v>465</v>
      </c>
      <c r="O5948" s="3">
        <v>207</v>
      </c>
      <c r="P5948">
        <v>9</v>
      </c>
      <c r="Q5948" t="s">
        <v>7880</v>
      </c>
    </row>
    <row r="5949" spans="1:17" x14ac:dyDescent="0.25">
      <c r="A5949" t="s">
        <v>6616</v>
      </c>
      <c r="B5949" s="1">
        <v>41744</v>
      </c>
      <c r="C5949" t="s">
        <v>3618</v>
      </c>
      <c r="D5949" t="s">
        <v>38</v>
      </c>
      <c r="E5949" t="s">
        <v>67</v>
      </c>
      <c r="F5949" t="s">
        <v>68</v>
      </c>
      <c r="G5949" t="s">
        <v>41</v>
      </c>
      <c r="H5949" t="s">
        <v>47</v>
      </c>
      <c r="I5949" t="s">
        <v>32</v>
      </c>
      <c r="J5949" t="s">
        <v>34</v>
      </c>
      <c r="K5949" t="s">
        <v>35</v>
      </c>
      <c r="L5949" t="s">
        <v>5611</v>
      </c>
      <c r="M5949" s="2">
        <v>0.6</v>
      </c>
      <c r="N5949" s="3">
        <v>200</v>
      </c>
      <c r="O5949" s="3">
        <v>-60</v>
      </c>
      <c r="P5949">
        <v>4</v>
      </c>
      <c r="Q5949" t="s">
        <v>7880</v>
      </c>
    </row>
    <row r="5950" spans="1:17" x14ac:dyDescent="0.25">
      <c r="A5950" t="s">
        <v>6617</v>
      </c>
      <c r="B5950" s="1">
        <v>41744</v>
      </c>
      <c r="C5950" t="s">
        <v>2830</v>
      </c>
      <c r="D5950" t="s">
        <v>73</v>
      </c>
      <c r="E5950" t="s">
        <v>984</v>
      </c>
      <c r="F5950" t="s">
        <v>985</v>
      </c>
      <c r="G5950" t="s">
        <v>76</v>
      </c>
      <c r="H5950" t="s">
        <v>47</v>
      </c>
      <c r="I5950" t="s">
        <v>32</v>
      </c>
      <c r="J5950" t="s">
        <v>34</v>
      </c>
      <c r="K5950" t="s">
        <v>218</v>
      </c>
      <c r="L5950" t="s">
        <v>4736</v>
      </c>
      <c r="M5950" s="2">
        <v>0</v>
      </c>
      <c r="N5950" s="3">
        <v>652</v>
      </c>
      <c r="O5950" s="3">
        <v>13</v>
      </c>
      <c r="P5950">
        <v>6</v>
      </c>
      <c r="Q5950" t="s">
        <v>7880</v>
      </c>
    </row>
    <row r="5951" spans="1:17" x14ac:dyDescent="0.25">
      <c r="A5951" t="s">
        <v>6617</v>
      </c>
      <c r="B5951" s="1">
        <v>41744</v>
      </c>
      <c r="C5951" t="s">
        <v>2830</v>
      </c>
      <c r="D5951" t="s">
        <v>73</v>
      </c>
      <c r="E5951" t="s">
        <v>984</v>
      </c>
      <c r="F5951" t="s">
        <v>985</v>
      </c>
      <c r="G5951" t="s">
        <v>76</v>
      </c>
      <c r="H5951" t="s">
        <v>47</v>
      </c>
      <c r="I5951" t="s">
        <v>32</v>
      </c>
      <c r="J5951" t="s">
        <v>34</v>
      </c>
      <c r="K5951" t="s">
        <v>218</v>
      </c>
      <c r="L5951" t="s">
        <v>6234</v>
      </c>
      <c r="M5951" s="2">
        <v>0</v>
      </c>
      <c r="N5951" s="3">
        <v>114</v>
      </c>
      <c r="O5951" s="3">
        <v>41</v>
      </c>
      <c r="P5951">
        <v>6</v>
      </c>
      <c r="Q5951" t="s">
        <v>7880</v>
      </c>
    </row>
    <row r="5952" spans="1:17" x14ac:dyDescent="0.25">
      <c r="A5952" t="s">
        <v>6616</v>
      </c>
      <c r="B5952" s="1">
        <v>41744</v>
      </c>
      <c r="C5952" t="s">
        <v>3618</v>
      </c>
      <c r="D5952" t="s">
        <v>38</v>
      </c>
      <c r="E5952" t="s">
        <v>67</v>
      </c>
      <c r="F5952" t="s">
        <v>68</v>
      </c>
      <c r="G5952" t="s">
        <v>41</v>
      </c>
      <c r="H5952" t="s">
        <v>47</v>
      </c>
      <c r="I5952" t="s">
        <v>32</v>
      </c>
      <c r="J5952" t="s">
        <v>24</v>
      </c>
      <c r="K5952" t="s">
        <v>43</v>
      </c>
      <c r="L5952" t="s">
        <v>836</v>
      </c>
      <c r="M5952" s="2">
        <v>0.5</v>
      </c>
      <c r="N5952" s="3">
        <v>44</v>
      </c>
      <c r="O5952" s="3">
        <v>-8</v>
      </c>
      <c r="P5952">
        <v>3</v>
      </c>
      <c r="Q5952" t="s">
        <v>7881</v>
      </c>
    </row>
    <row r="5953" spans="1:17" x14ac:dyDescent="0.25">
      <c r="A5953" t="s">
        <v>6616</v>
      </c>
      <c r="B5953" s="1">
        <v>41744</v>
      </c>
      <c r="C5953" t="s">
        <v>3618</v>
      </c>
      <c r="D5953" t="s">
        <v>38</v>
      </c>
      <c r="E5953" t="s">
        <v>67</v>
      </c>
      <c r="F5953" t="s">
        <v>68</v>
      </c>
      <c r="G5953" t="s">
        <v>41</v>
      </c>
      <c r="H5953" t="s">
        <v>47</v>
      </c>
      <c r="I5953" t="s">
        <v>32</v>
      </c>
      <c r="J5953" t="s">
        <v>24</v>
      </c>
      <c r="K5953" t="s">
        <v>63</v>
      </c>
      <c r="L5953" t="s">
        <v>2788</v>
      </c>
      <c r="M5953" s="2">
        <v>0.5</v>
      </c>
      <c r="N5953" s="3">
        <v>7</v>
      </c>
      <c r="O5953" s="3">
        <v>0</v>
      </c>
      <c r="P5953">
        <v>1</v>
      </c>
      <c r="Q5953" t="s">
        <v>7880</v>
      </c>
    </row>
    <row r="5954" spans="1:17" x14ac:dyDescent="0.25">
      <c r="A5954" t="s">
        <v>6616</v>
      </c>
      <c r="B5954" s="1">
        <v>41744</v>
      </c>
      <c r="C5954" t="s">
        <v>3618</v>
      </c>
      <c r="D5954" t="s">
        <v>38</v>
      </c>
      <c r="E5954" t="s">
        <v>67</v>
      </c>
      <c r="F5954" t="s">
        <v>68</v>
      </c>
      <c r="G5954" t="s">
        <v>41</v>
      </c>
      <c r="H5954" t="s">
        <v>47</v>
      </c>
      <c r="I5954" t="s">
        <v>32</v>
      </c>
      <c r="J5954" t="s">
        <v>24</v>
      </c>
      <c r="K5954" t="s">
        <v>91</v>
      </c>
      <c r="L5954" t="s">
        <v>227</v>
      </c>
      <c r="M5954" s="2">
        <v>0.5</v>
      </c>
      <c r="N5954" s="3">
        <v>11</v>
      </c>
      <c r="O5954" s="3">
        <v>-4</v>
      </c>
      <c r="P5954">
        <v>2</v>
      </c>
      <c r="Q5954" t="s">
        <v>7881</v>
      </c>
    </row>
    <row r="5955" spans="1:17" x14ac:dyDescent="0.25">
      <c r="A5955" t="s">
        <v>6616</v>
      </c>
      <c r="B5955" s="1">
        <v>41744</v>
      </c>
      <c r="C5955" t="s">
        <v>3618</v>
      </c>
      <c r="D5955" t="s">
        <v>38</v>
      </c>
      <c r="E5955" t="s">
        <v>67</v>
      </c>
      <c r="F5955" t="s">
        <v>68</v>
      </c>
      <c r="G5955" t="s">
        <v>41</v>
      </c>
      <c r="H5955" t="s">
        <v>47</v>
      </c>
      <c r="I5955" t="s">
        <v>32</v>
      </c>
      <c r="J5955" t="s">
        <v>24</v>
      </c>
      <c r="K5955" t="s">
        <v>25</v>
      </c>
      <c r="L5955" t="s">
        <v>2699</v>
      </c>
      <c r="M5955" s="2">
        <v>0.5</v>
      </c>
      <c r="N5955" s="3">
        <v>16</v>
      </c>
      <c r="O5955" s="3">
        <v>-10</v>
      </c>
      <c r="P5955">
        <v>2</v>
      </c>
      <c r="Q5955" t="s">
        <v>7881</v>
      </c>
    </row>
    <row r="5956" spans="1:17" x14ac:dyDescent="0.25">
      <c r="A5956" t="s">
        <v>6617</v>
      </c>
      <c r="B5956" s="1">
        <v>41744</v>
      </c>
      <c r="C5956" t="s">
        <v>2830</v>
      </c>
      <c r="D5956" t="s">
        <v>73</v>
      </c>
      <c r="E5956" t="s">
        <v>984</v>
      </c>
      <c r="F5956" t="s">
        <v>985</v>
      </c>
      <c r="G5956" t="s">
        <v>76</v>
      </c>
      <c r="H5956" t="s">
        <v>47</v>
      </c>
      <c r="I5956" t="s">
        <v>32</v>
      </c>
      <c r="J5956" t="s">
        <v>24</v>
      </c>
      <c r="K5956" t="s">
        <v>25</v>
      </c>
      <c r="L5956" t="s">
        <v>258</v>
      </c>
      <c r="M5956" s="2">
        <v>0</v>
      </c>
      <c r="N5956" s="3">
        <v>79</v>
      </c>
      <c r="O5956" s="3">
        <v>16</v>
      </c>
      <c r="P5956">
        <v>3</v>
      </c>
      <c r="Q5956" t="s">
        <v>7880</v>
      </c>
    </row>
    <row r="5957" spans="1:17" x14ac:dyDescent="0.25">
      <c r="A5957" t="s">
        <v>6617</v>
      </c>
      <c r="B5957" s="1">
        <v>41744</v>
      </c>
      <c r="C5957" t="s">
        <v>2830</v>
      </c>
      <c r="D5957" t="s">
        <v>73</v>
      </c>
      <c r="E5957" t="s">
        <v>984</v>
      </c>
      <c r="F5957" t="s">
        <v>985</v>
      </c>
      <c r="G5957" t="s">
        <v>76</v>
      </c>
      <c r="H5957" t="s">
        <v>47</v>
      </c>
      <c r="I5957" t="s">
        <v>32</v>
      </c>
      <c r="J5957" t="s">
        <v>24</v>
      </c>
      <c r="K5957" t="s">
        <v>50</v>
      </c>
      <c r="L5957" t="s">
        <v>4457</v>
      </c>
      <c r="M5957" s="2">
        <v>0.4</v>
      </c>
      <c r="N5957" s="3">
        <v>498</v>
      </c>
      <c r="O5957" s="3">
        <v>-116</v>
      </c>
      <c r="P5957">
        <v>4</v>
      </c>
      <c r="Q5957" t="s">
        <v>7880</v>
      </c>
    </row>
    <row r="5958" spans="1:17" x14ac:dyDescent="0.25">
      <c r="A5958" t="s">
        <v>6618</v>
      </c>
      <c r="B5958" s="1">
        <v>41744</v>
      </c>
      <c r="C5958" t="s">
        <v>2260</v>
      </c>
      <c r="D5958" t="s">
        <v>28</v>
      </c>
      <c r="E5958" t="s">
        <v>664</v>
      </c>
      <c r="F5958" t="s">
        <v>6619</v>
      </c>
      <c r="G5958" t="s">
        <v>20</v>
      </c>
      <c r="H5958" t="s">
        <v>31</v>
      </c>
      <c r="I5958" t="s">
        <v>32</v>
      </c>
      <c r="J5958" t="s">
        <v>24</v>
      </c>
      <c r="K5958" t="s">
        <v>50</v>
      </c>
      <c r="L5958" t="s">
        <v>2091</v>
      </c>
      <c r="M5958" s="2">
        <v>0</v>
      </c>
      <c r="N5958" s="3">
        <v>484</v>
      </c>
      <c r="O5958" s="3">
        <v>58</v>
      </c>
      <c r="P5958">
        <v>9</v>
      </c>
      <c r="Q5958" t="s">
        <v>7881</v>
      </c>
    </row>
    <row r="5959" spans="1:17" x14ac:dyDescent="0.25">
      <c r="A5959" t="s">
        <v>6618</v>
      </c>
      <c r="B5959" s="1">
        <v>41744</v>
      </c>
      <c r="C5959" t="s">
        <v>2260</v>
      </c>
      <c r="D5959" t="s">
        <v>28</v>
      </c>
      <c r="E5959" t="s">
        <v>664</v>
      </c>
      <c r="F5959" t="s">
        <v>6619</v>
      </c>
      <c r="G5959" t="s">
        <v>20</v>
      </c>
      <c r="H5959" t="s">
        <v>31</v>
      </c>
      <c r="I5959" t="s">
        <v>32</v>
      </c>
      <c r="J5959" t="s">
        <v>107</v>
      </c>
      <c r="K5959" t="s">
        <v>186</v>
      </c>
      <c r="L5959" t="s">
        <v>5167</v>
      </c>
      <c r="M5959" s="2">
        <v>0</v>
      </c>
      <c r="N5959" s="3">
        <v>598</v>
      </c>
      <c r="O5959" s="3">
        <v>101</v>
      </c>
      <c r="P5959">
        <v>7</v>
      </c>
      <c r="Q5959" t="s">
        <v>7881</v>
      </c>
    </row>
    <row r="5960" spans="1:17" x14ac:dyDescent="0.25">
      <c r="A5960" t="s">
        <v>6620</v>
      </c>
      <c r="B5960" s="1">
        <v>41745</v>
      </c>
      <c r="C5960" t="s">
        <v>6121</v>
      </c>
      <c r="D5960" t="s">
        <v>28</v>
      </c>
      <c r="E5960" t="s">
        <v>29</v>
      </c>
      <c r="F5960" t="s">
        <v>908</v>
      </c>
      <c r="G5960" t="s">
        <v>20</v>
      </c>
      <c r="H5960" t="s">
        <v>47</v>
      </c>
      <c r="I5960" t="s">
        <v>95</v>
      </c>
      <c r="J5960" t="s">
        <v>34</v>
      </c>
      <c r="K5960" t="s">
        <v>35</v>
      </c>
      <c r="L5960" t="s">
        <v>1811</v>
      </c>
      <c r="M5960" s="2">
        <v>0</v>
      </c>
      <c r="N5960" s="3">
        <v>996</v>
      </c>
      <c r="O5960" s="3">
        <v>120</v>
      </c>
      <c r="P5960">
        <v>5</v>
      </c>
      <c r="Q5960" t="s">
        <v>7880</v>
      </c>
    </row>
    <row r="5961" spans="1:17" x14ac:dyDescent="0.25">
      <c r="A5961" t="s">
        <v>6620</v>
      </c>
      <c r="B5961" s="1">
        <v>41745</v>
      </c>
      <c r="C5961" t="s">
        <v>6121</v>
      </c>
      <c r="D5961" t="s">
        <v>28</v>
      </c>
      <c r="E5961" t="s">
        <v>29</v>
      </c>
      <c r="F5961" t="s">
        <v>908</v>
      </c>
      <c r="G5961" t="s">
        <v>20</v>
      </c>
      <c r="H5961" t="s">
        <v>47</v>
      </c>
      <c r="I5961" t="s">
        <v>95</v>
      </c>
      <c r="J5961" t="s">
        <v>107</v>
      </c>
      <c r="K5961" t="s">
        <v>147</v>
      </c>
      <c r="L5961" t="s">
        <v>5621</v>
      </c>
      <c r="M5961" s="2">
        <v>0</v>
      </c>
      <c r="N5961" s="3">
        <v>777</v>
      </c>
      <c r="O5961" s="3">
        <v>171</v>
      </c>
      <c r="P5961">
        <v>4</v>
      </c>
      <c r="Q5961" t="s">
        <v>7880</v>
      </c>
    </row>
    <row r="5962" spans="1:17" x14ac:dyDescent="0.25">
      <c r="A5962" t="s">
        <v>6621</v>
      </c>
      <c r="B5962" s="1">
        <v>41745</v>
      </c>
      <c r="C5962" t="s">
        <v>2252</v>
      </c>
      <c r="D5962" t="s">
        <v>101</v>
      </c>
      <c r="E5962" t="s">
        <v>1289</v>
      </c>
      <c r="F5962" t="s">
        <v>4933</v>
      </c>
      <c r="G5962" t="s">
        <v>41</v>
      </c>
      <c r="H5962" t="s">
        <v>31</v>
      </c>
      <c r="I5962" t="s">
        <v>32</v>
      </c>
      <c r="J5962" t="s">
        <v>24</v>
      </c>
      <c r="K5962" t="s">
        <v>145</v>
      </c>
      <c r="L5962" t="s">
        <v>2755</v>
      </c>
      <c r="M5962" s="2">
        <v>0</v>
      </c>
      <c r="N5962" s="3">
        <v>107</v>
      </c>
      <c r="O5962" s="3">
        <v>37</v>
      </c>
      <c r="P5962">
        <v>3</v>
      </c>
      <c r="Q5962" t="s">
        <v>7881</v>
      </c>
    </row>
    <row r="5963" spans="1:17" x14ac:dyDescent="0.25">
      <c r="A5963" t="s">
        <v>6622</v>
      </c>
      <c r="B5963" s="1">
        <v>41745</v>
      </c>
      <c r="C5963" t="s">
        <v>2954</v>
      </c>
      <c r="D5963" t="s">
        <v>28</v>
      </c>
      <c r="E5963" t="s">
        <v>29</v>
      </c>
      <c r="F5963" t="s">
        <v>3042</v>
      </c>
      <c r="G5963" t="s">
        <v>20</v>
      </c>
      <c r="H5963" t="s">
        <v>47</v>
      </c>
      <c r="I5963" t="s">
        <v>22</v>
      </c>
      <c r="J5963" t="s">
        <v>24</v>
      </c>
      <c r="K5963" t="s">
        <v>63</v>
      </c>
      <c r="L5963" t="s">
        <v>158</v>
      </c>
      <c r="M5963" s="2">
        <v>0</v>
      </c>
      <c r="N5963" s="3">
        <v>105</v>
      </c>
      <c r="O5963" s="3">
        <v>26</v>
      </c>
      <c r="P5963">
        <v>8</v>
      </c>
      <c r="Q5963" t="s">
        <v>7880</v>
      </c>
    </row>
    <row r="5964" spans="1:17" x14ac:dyDescent="0.25">
      <c r="A5964" t="s">
        <v>6623</v>
      </c>
      <c r="B5964" s="1">
        <v>41745</v>
      </c>
      <c r="C5964" t="s">
        <v>1652</v>
      </c>
      <c r="D5964" t="s">
        <v>28</v>
      </c>
      <c r="E5964" t="s">
        <v>29</v>
      </c>
      <c r="F5964" t="s">
        <v>2168</v>
      </c>
      <c r="G5964" t="s">
        <v>20</v>
      </c>
      <c r="H5964" t="s">
        <v>21</v>
      </c>
      <c r="I5964" t="s">
        <v>32</v>
      </c>
      <c r="J5964" t="s">
        <v>107</v>
      </c>
      <c r="K5964" t="s">
        <v>108</v>
      </c>
      <c r="L5964" t="s">
        <v>1431</v>
      </c>
      <c r="M5964" s="2">
        <v>0</v>
      </c>
      <c r="N5964" s="3">
        <v>302</v>
      </c>
      <c r="O5964" s="3">
        <v>9</v>
      </c>
      <c r="P5964">
        <v>1</v>
      </c>
      <c r="Q5964" t="s">
        <v>7881</v>
      </c>
    </row>
    <row r="5965" spans="1:17" x14ac:dyDescent="0.25">
      <c r="A5965" t="s">
        <v>6624</v>
      </c>
      <c r="B5965" s="1">
        <v>41746</v>
      </c>
      <c r="C5965" t="s">
        <v>3850</v>
      </c>
      <c r="D5965" t="s">
        <v>38</v>
      </c>
      <c r="E5965" t="s">
        <v>1815</v>
      </c>
      <c r="F5965" t="s">
        <v>6625</v>
      </c>
      <c r="G5965" t="s">
        <v>41</v>
      </c>
      <c r="H5965" t="s">
        <v>21</v>
      </c>
      <c r="I5965" t="s">
        <v>22</v>
      </c>
      <c r="J5965" t="s">
        <v>107</v>
      </c>
      <c r="K5965" t="s">
        <v>186</v>
      </c>
      <c r="L5965" t="s">
        <v>1869</v>
      </c>
      <c r="M5965" s="2">
        <v>0</v>
      </c>
      <c r="N5965" s="3">
        <v>211</v>
      </c>
      <c r="O5965" s="3">
        <v>19</v>
      </c>
      <c r="P5965">
        <v>3</v>
      </c>
      <c r="Q5965" t="s">
        <v>7881</v>
      </c>
    </row>
    <row r="5966" spans="1:17" x14ac:dyDescent="0.25">
      <c r="A5966" t="s">
        <v>6626</v>
      </c>
      <c r="B5966" s="1">
        <v>41746</v>
      </c>
      <c r="C5966" t="s">
        <v>155</v>
      </c>
      <c r="D5966" t="s">
        <v>189</v>
      </c>
      <c r="E5966" t="s">
        <v>835</v>
      </c>
      <c r="F5966" t="s">
        <v>835</v>
      </c>
      <c r="G5966" t="s">
        <v>41</v>
      </c>
      <c r="H5966" t="s">
        <v>47</v>
      </c>
      <c r="I5966" t="s">
        <v>32</v>
      </c>
      <c r="J5966" t="s">
        <v>34</v>
      </c>
      <c r="K5966" t="s">
        <v>35</v>
      </c>
      <c r="L5966" t="s">
        <v>319</v>
      </c>
      <c r="M5966" s="2">
        <v>0</v>
      </c>
      <c r="N5966" s="3">
        <v>245</v>
      </c>
      <c r="O5966" s="3">
        <v>10</v>
      </c>
      <c r="P5966">
        <v>2</v>
      </c>
      <c r="Q5966" t="s">
        <v>7880</v>
      </c>
    </row>
    <row r="5967" spans="1:17" x14ac:dyDescent="0.25">
      <c r="A5967" t="s">
        <v>6627</v>
      </c>
      <c r="B5967" s="1">
        <v>41746</v>
      </c>
      <c r="C5967" t="s">
        <v>1040</v>
      </c>
      <c r="D5967" t="s">
        <v>86</v>
      </c>
      <c r="E5967" t="s">
        <v>273</v>
      </c>
      <c r="F5967" t="s">
        <v>274</v>
      </c>
      <c r="G5967" t="s">
        <v>76</v>
      </c>
      <c r="H5967" t="s">
        <v>47</v>
      </c>
      <c r="I5967" t="s">
        <v>32</v>
      </c>
      <c r="J5967" t="s">
        <v>34</v>
      </c>
      <c r="K5967" t="s">
        <v>35</v>
      </c>
      <c r="L5967" t="s">
        <v>4043</v>
      </c>
      <c r="M5967" s="2">
        <v>0</v>
      </c>
      <c r="N5967" s="3">
        <v>362</v>
      </c>
      <c r="O5967" s="3">
        <v>127</v>
      </c>
      <c r="P5967">
        <v>1</v>
      </c>
      <c r="Q5967" t="s">
        <v>7881</v>
      </c>
    </row>
    <row r="5968" spans="1:17" x14ac:dyDescent="0.25">
      <c r="A5968" t="s">
        <v>6626</v>
      </c>
      <c r="B5968" s="1">
        <v>41746</v>
      </c>
      <c r="C5968" t="s">
        <v>155</v>
      </c>
      <c r="D5968" t="s">
        <v>189</v>
      </c>
      <c r="E5968" t="s">
        <v>835</v>
      </c>
      <c r="F5968" t="s">
        <v>835</v>
      </c>
      <c r="G5968" t="s">
        <v>41</v>
      </c>
      <c r="H5968" t="s">
        <v>47</v>
      </c>
      <c r="I5968" t="s">
        <v>32</v>
      </c>
      <c r="J5968" t="s">
        <v>24</v>
      </c>
      <c r="K5968" t="s">
        <v>50</v>
      </c>
      <c r="L5968" t="s">
        <v>921</v>
      </c>
      <c r="M5968" s="2">
        <v>0</v>
      </c>
      <c r="N5968" s="3">
        <v>60</v>
      </c>
      <c r="O5968" s="3">
        <v>3</v>
      </c>
      <c r="P5968">
        <v>3</v>
      </c>
      <c r="Q5968" t="s">
        <v>7881</v>
      </c>
    </row>
    <row r="5969" spans="1:17" x14ac:dyDescent="0.25">
      <c r="A5969" t="s">
        <v>6627</v>
      </c>
      <c r="B5969" s="1">
        <v>41746</v>
      </c>
      <c r="C5969" t="s">
        <v>1040</v>
      </c>
      <c r="D5969" t="s">
        <v>86</v>
      </c>
      <c r="E5969" t="s">
        <v>273</v>
      </c>
      <c r="F5969" t="s">
        <v>274</v>
      </c>
      <c r="G5969" t="s">
        <v>76</v>
      </c>
      <c r="H5969" t="s">
        <v>47</v>
      </c>
      <c r="I5969" t="s">
        <v>32</v>
      </c>
      <c r="J5969" t="s">
        <v>24</v>
      </c>
      <c r="K5969" t="s">
        <v>78</v>
      </c>
      <c r="L5969" t="s">
        <v>744</v>
      </c>
      <c r="M5969" s="2">
        <v>0</v>
      </c>
      <c r="N5969" s="3">
        <v>12</v>
      </c>
      <c r="O5969" s="3">
        <v>0</v>
      </c>
      <c r="P5969">
        <v>2</v>
      </c>
      <c r="Q5969" t="s">
        <v>7880</v>
      </c>
    </row>
    <row r="5970" spans="1:17" x14ac:dyDescent="0.25">
      <c r="A5970" t="s">
        <v>6627</v>
      </c>
      <c r="B5970" s="1">
        <v>41746</v>
      </c>
      <c r="C5970" t="s">
        <v>1040</v>
      </c>
      <c r="D5970" t="s">
        <v>86</v>
      </c>
      <c r="E5970" t="s">
        <v>273</v>
      </c>
      <c r="F5970" t="s">
        <v>274</v>
      </c>
      <c r="G5970" t="s">
        <v>76</v>
      </c>
      <c r="H5970" t="s">
        <v>47</v>
      </c>
      <c r="I5970" t="s">
        <v>32</v>
      </c>
      <c r="J5970" t="s">
        <v>24</v>
      </c>
      <c r="K5970" t="s">
        <v>50</v>
      </c>
      <c r="L5970" t="s">
        <v>2125</v>
      </c>
      <c r="M5970" s="2">
        <v>0.1</v>
      </c>
      <c r="N5970" s="3">
        <v>353</v>
      </c>
      <c r="O5970" s="3">
        <v>90</v>
      </c>
      <c r="P5970">
        <v>8</v>
      </c>
      <c r="Q5970" t="s">
        <v>7881</v>
      </c>
    </row>
    <row r="5971" spans="1:17" x14ac:dyDescent="0.25">
      <c r="A5971" t="s">
        <v>6627</v>
      </c>
      <c r="B5971" s="1">
        <v>41746</v>
      </c>
      <c r="C5971" t="s">
        <v>1040</v>
      </c>
      <c r="D5971" t="s">
        <v>86</v>
      </c>
      <c r="E5971" t="s">
        <v>273</v>
      </c>
      <c r="F5971" t="s">
        <v>274</v>
      </c>
      <c r="G5971" t="s">
        <v>76</v>
      </c>
      <c r="H5971" t="s">
        <v>47</v>
      </c>
      <c r="I5971" t="s">
        <v>32</v>
      </c>
      <c r="J5971" t="s">
        <v>107</v>
      </c>
      <c r="K5971" t="s">
        <v>147</v>
      </c>
      <c r="L5971" t="s">
        <v>2382</v>
      </c>
      <c r="M5971" s="2">
        <v>0</v>
      </c>
      <c r="N5971" s="3">
        <v>193</v>
      </c>
      <c r="O5971" s="3">
        <v>46</v>
      </c>
      <c r="P5971">
        <v>1</v>
      </c>
      <c r="Q5971" t="s">
        <v>7880</v>
      </c>
    </row>
    <row r="5972" spans="1:17" x14ac:dyDescent="0.25">
      <c r="A5972" t="s">
        <v>6627</v>
      </c>
      <c r="B5972" s="1">
        <v>41746</v>
      </c>
      <c r="C5972" t="s">
        <v>1040</v>
      </c>
      <c r="D5972" t="s">
        <v>86</v>
      </c>
      <c r="E5972" t="s">
        <v>273</v>
      </c>
      <c r="F5972" t="s">
        <v>274</v>
      </c>
      <c r="G5972" t="s">
        <v>76</v>
      </c>
      <c r="H5972" t="s">
        <v>47</v>
      </c>
      <c r="I5972" t="s">
        <v>32</v>
      </c>
      <c r="J5972" t="s">
        <v>107</v>
      </c>
      <c r="K5972" t="s">
        <v>108</v>
      </c>
      <c r="L5972" t="s">
        <v>5918</v>
      </c>
      <c r="M5972" s="2">
        <v>0.1</v>
      </c>
      <c r="N5972" s="3">
        <v>233</v>
      </c>
      <c r="O5972" s="3">
        <v>-10</v>
      </c>
      <c r="P5972">
        <v>5</v>
      </c>
      <c r="Q5972" t="s">
        <v>7880</v>
      </c>
    </row>
    <row r="5973" spans="1:17" x14ac:dyDescent="0.25">
      <c r="A5973" t="s">
        <v>6627</v>
      </c>
      <c r="B5973" s="1">
        <v>41746</v>
      </c>
      <c r="C5973" t="s">
        <v>1040</v>
      </c>
      <c r="D5973" t="s">
        <v>86</v>
      </c>
      <c r="E5973" t="s">
        <v>273</v>
      </c>
      <c r="F5973" t="s">
        <v>274</v>
      </c>
      <c r="G5973" t="s">
        <v>76</v>
      </c>
      <c r="H5973" t="s">
        <v>47</v>
      </c>
      <c r="I5973" t="s">
        <v>32</v>
      </c>
      <c r="J5973" t="s">
        <v>107</v>
      </c>
      <c r="K5973" t="s">
        <v>108</v>
      </c>
      <c r="L5973" t="s">
        <v>288</v>
      </c>
      <c r="M5973" s="2">
        <v>0.1</v>
      </c>
      <c r="N5973" s="3">
        <v>228</v>
      </c>
      <c r="O5973" s="3">
        <v>63</v>
      </c>
      <c r="P5973">
        <v>3</v>
      </c>
      <c r="Q5973" t="s">
        <v>7881</v>
      </c>
    </row>
    <row r="5974" spans="1:17" x14ac:dyDescent="0.25">
      <c r="A5974" t="s">
        <v>6627</v>
      </c>
      <c r="B5974" s="1">
        <v>41746</v>
      </c>
      <c r="C5974" t="s">
        <v>1040</v>
      </c>
      <c r="D5974" t="s">
        <v>86</v>
      </c>
      <c r="E5974" t="s">
        <v>273</v>
      </c>
      <c r="F5974" t="s">
        <v>274</v>
      </c>
      <c r="G5974" t="s">
        <v>76</v>
      </c>
      <c r="H5974" t="s">
        <v>47</v>
      </c>
      <c r="I5974" t="s">
        <v>32</v>
      </c>
      <c r="J5974" t="s">
        <v>107</v>
      </c>
      <c r="K5974" t="s">
        <v>136</v>
      </c>
      <c r="L5974" t="s">
        <v>1520</v>
      </c>
      <c r="M5974" s="2">
        <v>0.1</v>
      </c>
      <c r="N5974" s="3">
        <v>333</v>
      </c>
      <c r="O5974" s="3">
        <v>-15</v>
      </c>
      <c r="P5974">
        <v>3</v>
      </c>
      <c r="Q5974" t="s">
        <v>7881</v>
      </c>
    </row>
    <row r="5975" spans="1:17" x14ac:dyDescent="0.25">
      <c r="A5975" t="s">
        <v>6628</v>
      </c>
      <c r="B5975" s="1">
        <v>41746</v>
      </c>
      <c r="C5975" t="s">
        <v>683</v>
      </c>
      <c r="D5975" t="s">
        <v>119</v>
      </c>
      <c r="E5975" t="s">
        <v>433</v>
      </c>
      <c r="F5975" t="s">
        <v>892</v>
      </c>
      <c r="G5975" t="s">
        <v>41</v>
      </c>
      <c r="H5975" t="s">
        <v>31</v>
      </c>
      <c r="I5975" t="s">
        <v>32</v>
      </c>
      <c r="J5975" t="s">
        <v>34</v>
      </c>
      <c r="K5975" t="s">
        <v>97</v>
      </c>
      <c r="L5975" t="s">
        <v>4573</v>
      </c>
      <c r="M5975" s="2">
        <v>0.5</v>
      </c>
      <c r="N5975" s="3">
        <v>158</v>
      </c>
      <c r="O5975" s="3">
        <v>-63</v>
      </c>
      <c r="P5975">
        <v>4</v>
      </c>
      <c r="Q5975" t="s">
        <v>7881</v>
      </c>
    </row>
    <row r="5976" spans="1:17" x14ac:dyDescent="0.25">
      <c r="A5976" t="s">
        <v>6629</v>
      </c>
      <c r="B5976" s="1">
        <v>41746</v>
      </c>
      <c r="C5976" t="s">
        <v>786</v>
      </c>
      <c r="D5976" t="s">
        <v>18</v>
      </c>
      <c r="E5976" t="s">
        <v>19</v>
      </c>
      <c r="F5976" t="s">
        <v>19</v>
      </c>
      <c r="G5976" t="s">
        <v>20</v>
      </c>
      <c r="H5976" t="s">
        <v>47</v>
      </c>
      <c r="I5976" t="s">
        <v>32</v>
      </c>
      <c r="J5976" t="s">
        <v>34</v>
      </c>
      <c r="K5976" t="s">
        <v>218</v>
      </c>
      <c r="L5976" t="s">
        <v>6630</v>
      </c>
      <c r="M5976" s="2">
        <v>0.6</v>
      </c>
      <c r="N5976" s="3">
        <v>76</v>
      </c>
      <c r="O5976" s="3">
        <v>-92</v>
      </c>
      <c r="P5976">
        <v>8</v>
      </c>
      <c r="Q5976" t="s">
        <v>7881</v>
      </c>
    </row>
    <row r="5977" spans="1:17" x14ac:dyDescent="0.25">
      <c r="A5977" t="s">
        <v>6628</v>
      </c>
      <c r="B5977" s="1">
        <v>41746</v>
      </c>
      <c r="C5977" t="s">
        <v>683</v>
      </c>
      <c r="D5977" t="s">
        <v>119</v>
      </c>
      <c r="E5977" t="s">
        <v>433</v>
      </c>
      <c r="F5977" t="s">
        <v>892</v>
      </c>
      <c r="G5977" t="s">
        <v>41</v>
      </c>
      <c r="H5977" t="s">
        <v>31</v>
      </c>
      <c r="I5977" t="s">
        <v>32</v>
      </c>
      <c r="J5977" t="s">
        <v>24</v>
      </c>
      <c r="K5977" t="s">
        <v>78</v>
      </c>
      <c r="L5977" t="s">
        <v>3010</v>
      </c>
      <c r="M5977" s="2">
        <v>0.5</v>
      </c>
      <c r="N5977" s="3">
        <v>11</v>
      </c>
      <c r="O5977" s="3">
        <v>-5</v>
      </c>
      <c r="P5977">
        <v>2</v>
      </c>
      <c r="Q5977" t="s">
        <v>7880</v>
      </c>
    </row>
    <row r="5978" spans="1:17" x14ac:dyDescent="0.25">
      <c r="A5978" t="s">
        <v>6629</v>
      </c>
      <c r="B5978" s="1">
        <v>41746</v>
      </c>
      <c r="C5978" t="s">
        <v>786</v>
      </c>
      <c r="D5978" t="s">
        <v>18</v>
      </c>
      <c r="E5978" t="s">
        <v>19</v>
      </c>
      <c r="F5978" t="s">
        <v>19</v>
      </c>
      <c r="G5978" t="s">
        <v>20</v>
      </c>
      <c r="H5978" t="s">
        <v>47</v>
      </c>
      <c r="I5978" t="s">
        <v>32</v>
      </c>
      <c r="J5978" t="s">
        <v>107</v>
      </c>
      <c r="K5978" t="s">
        <v>136</v>
      </c>
      <c r="L5978" t="s">
        <v>3601</v>
      </c>
      <c r="M5978" s="2">
        <v>0.5</v>
      </c>
      <c r="N5978" s="3">
        <v>273</v>
      </c>
      <c r="O5978" s="3">
        <v>-87</v>
      </c>
      <c r="P5978">
        <v>4</v>
      </c>
      <c r="Q5978" t="s">
        <v>7881</v>
      </c>
    </row>
    <row r="5979" spans="1:17" x14ac:dyDescent="0.25">
      <c r="A5979" t="s">
        <v>6631</v>
      </c>
      <c r="B5979" s="1">
        <v>41747</v>
      </c>
      <c r="C5979" t="s">
        <v>2725</v>
      </c>
      <c r="D5979" t="s">
        <v>38</v>
      </c>
      <c r="E5979" t="s">
        <v>178</v>
      </c>
      <c r="F5979" t="s">
        <v>4966</v>
      </c>
      <c r="G5979" t="s">
        <v>41</v>
      </c>
      <c r="H5979" t="s">
        <v>47</v>
      </c>
      <c r="I5979" t="s">
        <v>54</v>
      </c>
      <c r="J5979" t="s">
        <v>34</v>
      </c>
      <c r="K5979" t="s">
        <v>218</v>
      </c>
      <c r="L5979" t="s">
        <v>6630</v>
      </c>
      <c r="M5979" s="2">
        <v>0</v>
      </c>
      <c r="N5979" s="3">
        <v>95</v>
      </c>
      <c r="O5979" s="3">
        <v>11</v>
      </c>
      <c r="P5979">
        <v>4</v>
      </c>
      <c r="Q5979" t="s">
        <v>7880</v>
      </c>
    </row>
    <row r="5980" spans="1:17" x14ac:dyDescent="0.25">
      <c r="A5980" t="s">
        <v>6631</v>
      </c>
      <c r="B5980" s="1">
        <v>41747</v>
      </c>
      <c r="C5980" t="s">
        <v>2725</v>
      </c>
      <c r="D5980" t="s">
        <v>38</v>
      </c>
      <c r="E5980" t="s">
        <v>178</v>
      </c>
      <c r="F5980" t="s">
        <v>4966</v>
      </c>
      <c r="G5980" t="s">
        <v>41</v>
      </c>
      <c r="H5980" t="s">
        <v>47</v>
      </c>
      <c r="I5980" t="s">
        <v>54</v>
      </c>
      <c r="J5980" t="s">
        <v>24</v>
      </c>
      <c r="K5980" t="s">
        <v>50</v>
      </c>
      <c r="L5980" t="s">
        <v>3035</v>
      </c>
      <c r="M5980" s="2">
        <v>0.1</v>
      </c>
      <c r="N5980" s="3">
        <v>128</v>
      </c>
      <c r="O5980" s="3">
        <v>4</v>
      </c>
      <c r="P5980">
        <v>3</v>
      </c>
      <c r="Q5980" t="s">
        <v>7880</v>
      </c>
    </row>
    <row r="5981" spans="1:17" x14ac:dyDescent="0.25">
      <c r="A5981" t="s">
        <v>6632</v>
      </c>
      <c r="B5981" s="1">
        <v>41748</v>
      </c>
      <c r="C5981" t="s">
        <v>1662</v>
      </c>
      <c r="D5981" t="s">
        <v>38</v>
      </c>
      <c r="E5981" t="s">
        <v>820</v>
      </c>
      <c r="F5981" t="s">
        <v>6633</v>
      </c>
      <c r="G5981" t="s">
        <v>41</v>
      </c>
      <c r="H5981" t="s">
        <v>31</v>
      </c>
      <c r="I5981" t="s">
        <v>95</v>
      </c>
      <c r="J5981" t="s">
        <v>24</v>
      </c>
      <c r="K5981" t="s">
        <v>63</v>
      </c>
      <c r="L5981" t="s">
        <v>3656</v>
      </c>
      <c r="M5981" s="2">
        <v>0</v>
      </c>
      <c r="N5981" s="3">
        <v>117</v>
      </c>
      <c r="O5981" s="3">
        <v>57</v>
      </c>
      <c r="P5981">
        <v>7</v>
      </c>
      <c r="Q5981" t="s">
        <v>7881</v>
      </c>
    </row>
    <row r="5982" spans="1:17" x14ac:dyDescent="0.25">
      <c r="A5982" t="s">
        <v>6634</v>
      </c>
      <c r="B5982" s="1">
        <v>41748</v>
      </c>
      <c r="C5982" t="s">
        <v>3575</v>
      </c>
      <c r="D5982" t="s">
        <v>81</v>
      </c>
      <c r="E5982" t="s">
        <v>82</v>
      </c>
      <c r="F5982" t="s">
        <v>82</v>
      </c>
      <c r="G5982" t="s">
        <v>41</v>
      </c>
      <c r="H5982" t="s">
        <v>31</v>
      </c>
      <c r="I5982" t="s">
        <v>54</v>
      </c>
      <c r="J5982" t="s">
        <v>34</v>
      </c>
      <c r="K5982" t="s">
        <v>97</v>
      </c>
      <c r="L5982" t="s">
        <v>3968</v>
      </c>
      <c r="M5982" s="2">
        <v>0</v>
      </c>
      <c r="N5982" s="3">
        <v>316</v>
      </c>
      <c r="O5982" s="3">
        <v>104</v>
      </c>
      <c r="P5982">
        <v>7</v>
      </c>
      <c r="Q5982" t="s">
        <v>7881</v>
      </c>
    </row>
    <row r="5983" spans="1:17" x14ac:dyDescent="0.25">
      <c r="A5983" t="s">
        <v>6635</v>
      </c>
      <c r="B5983" s="1">
        <v>41748</v>
      </c>
      <c r="C5983" t="s">
        <v>4050</v>
      </c>
      <c r="D5983" t="s">
        <v>18</v>
      </c>
      <c r="E5983" t="s">
        <v>3700</v>
      </c>
      <c r="F5983" t="s">
        <v>5121</v>
      </c>
      <c r="G5983" t="s">
        <v>20</v>
      </c>
      <c r="H5983" t="s">
        <v>47</v>
      </c>
      <c r="I5983" t="s">
        <v>54</v>
      </c>
      <c r="J5983" t="s">
        <v>34</v>
      </c>
      <c r="K5983" t="s">
        <v>35</v>
      </c>
      <c r="L5983" t="s">
        <v>3254</v>
      </c>
      <c r="M5983" s="2">
        <v>0.5</v>
      </c>
      <c r="N5983" s="3">
        <v>171</v>
      </c>
      <c r="O5983" s="3">
        <v>-140</v>
      </c>
      <c r="P5983">
        <v>2</v>
      </c>
      <c r="Q5983" t="s">
        <v>7880</v>
      </c>
    </row>
    <row r="5984" spans="1:17" x14ac:dyDescent="0.25">
      <c r="A5984" t="s">
        <v>6634</v>
      </c>
      <c r="B5984" s="1">
        <v>41748</v>
      </c>
      <c r="C5984" t="s">
        <v>3575</v>
      </c>
      <c r="D5984" t="s">
        <v>81</v>
      </c>
      <c r="E5984" t="s">
        <v>82</v>
      </c>
      <c r="F5984" t="s">
        <v>82</v>
      </c>
      <c r="G5984" t="s">
        <v>41</v>
      </c>
      <c r="H5984" t="s">
        <v>31</v>
      </c>
      <c r="I5984" t="s">
        <v>54</v>
      </c>
      <c r="J5984" t="s">
        <v>24</v>
      </c>
      <c r="K5984" t="s">
        <v>145</v>
      </c>
      <c r="L5984" t="s">
        <v>265</v>
      </c>
      <c r="M5984" s="2">
        <v>0</v>
      </c>
      <c r="N5984" s="3">
        <v>113</v>
      </c>
      <c r="O5984" s="3">
        <v>54</v>
      </c>
      <c r="P5984">
        <v>3</v>
      </c>
      <c r="Q5984" t="s">
        <v>7880</v>
      </c>
    </row>
    <row r="5985" spans="1:17" x14ac:dyDescent="0.25">
      <c r="A5985" t="s">
        <v>6635</v>
      </c>
      <c r="B5985" s="1">
        <v>41748</v>
      </c>
      <c r="C5985" t="s">
        <v>4050</v>
      </c>
      <c r="D5985" t="s">
        <v>18</v>
      </c>
      <c r="E5985" t="s">
        <v>3700</v>
      </c>
      <c r="F5985" t="s">
        <v>5121</v>
      </c>
      <c r="G5985" t="s">
        <v>20</v>
      </c>
      <c r="H5985" t="s">
        <v>47</v>
      </c>
      <c r="I5985" t="s">
        <v>54</v>
      </c>
      <c r="J5985" t="s">
        <v>24</v>
      </c>
      <c r="K5985" t="s">
        <v>63</v>
      </c>
      <c r="L5985" t="s">
        <v>2664</v>
      </c>
      <c r="M5985" s="2">
        <v>0.5</v>
      </c>
      <c r="N5985" s="3">
        <v>34</v>
      </c>
      <c r="O5985" s="3">
        <v>-12</v>
      </c>
      <c r="P5985">
        <v>5</v>
      </c>
      <c r="Q5985" t="s">
        <v>7881</v>
      </c>
    </row>
    <row r="5986" spans="1:17" x14ac:dyDescent="0.25">
      <c r="A5986" t="s">
        <v>6634</v>
      </c>
      <c r="B5986" s="1">
        <v>41748</v>
      </c>
      <c r="C5986" t="s">
        <v>3575</v>
      </c>
      <c r="D5986" t="s">
        <v>81</v>
      </c>
      <c r="E5986" t="s">
        <v>82</v>
      </c>
      <c r="F5986" t="s">
        <v>82</v>
      </c>
      <c r="G5986" t="s">
        <v>41</v>
      </c>
      <c r="H5986" t="s">
        <v>31</v>
      </c>
      <c r="I5986" t="s">
        <v>54</v>
      </c>
      <c r="J5986" t="s">
        <v>107</v>
      </c>
      <c r="K5986" t="s">
        <v>186</v>
      </c>
      <c r="L5986" t="s">
        <v>3781</v>
      </c>
      <c r="M5986" s="2">
        <v>0</v>
      </c>
      <c r="N5986" s="3">
        <v>82</v>
      </c>
      <c r="O5986" s="3">
        <v>7</v>
      </c>
      <c r="P5986">
        <v>1</v>
      </c>
      <c r="Q5986" t="s">
        <v>7881</v>
      </c>
    </row>
    <row r="5987" spans="1:17" x14ac:dyDescent="0.25">
      <c r="A5987" t="s">
        <v>6636</v>
      </c>
      <c r="B5987" s="1">
        <v>41748</v>
      </c>
      <c r="C5987" t="s">
        <v>2931</v>
      </c>
      <c r="D5987" t="s">
        <v>101</v>
      </c>
      <c r="E5987" t="s">
        <v>743</v>
      </c>
      <c r="F5987" t="s">
        <v>743</v>
      </c>
      <c r="G5987" t="s">
        <v>41</v>
      </c>
      <c r="H5987" t="s">
        <v>31</v>
      </c>
      <c r="I5987" t="s">
        <v>32</v>
      </c>
      <c r="J5987" t="s">
        <v>34</v>
      </c>
      <c r="K5987" t="s">
        <v>97</v>
      </c>
      <c r="L5987" t="s">
        <v>5507</v>
      </c>
      <c r="M5987" s="2">
        <v>0.1</v>
      </c>
      <c r="N5987" s="3">
        <v>269</v>
      </c>
      <c r="O5987" s="3">
        <v>33</v>
      </c>
      <c r="P5987">
        <v>5</v>
      </c>
      <c r="Q5987" t="s">
        <v>7880</v>
      </c>
    </row>
    <row r="5988" spans="1:17" x14ac:dyDescent="0.25">
      <c r="A5988" t="s">
        <v>6636</v>
      </c>
      <c r="B5988" s="1">
        <v>41748</v>
      </c>
      <c r="C5988" t="s">
        <v>2931</v>
      </c>
      <c r="D5988" t="s">
        <v>101</v>
      </c>
      <c r="E5988" t="s">
        <v>743</v>
      </c>
      <c r="F5988" t="s">
        <v>743</v>
      </c>
      <c r="G5988" t="s">
        <v>41</v>
      </c>
      <c r="H5988" t="s">
        <v>31</v>
      </c>
      <c r="I5988" t="s">
        <v>32</v>
      </c>
      <c r="J5988" t="s">
        <v>24</v>
      </c>
      <c r="K5988" t="s">
        <v>91</v>
      </c>
      <c r="L5988" t="s">
        <v>3983</v>
      </c>
      <c r="M5988" s="2">
        <v>0</v>
      </c>
      <c r="N5988" s="3">
        <v>24</v>
      </c>
      <c r="O5988" s="3">
        <v>8</v>
      </c>
      <c r="P5988">
        <v>2</v>
      </c>
      <c r="Q5988" t="s">
        <v>7880</v>
      </c>
    </row>
    <row r="5989" spans="1:17" x14ac:dyDescent="0.25">
      <c r="A5989" t="s">
        <v>6637</v>
      </c>
      <c r="B5989" s="1">
        <v>41748</v>
      </c>
      <c r="C5989" t="s">
        <v>1995</v>
      </c>
      <c r="D5989" t="s">
        <v>38</v>
      </c>
      <c r="E5989" t="s">
        <v>67</v>
      </c>
      <c r="F5989" t="s">
        <v>3272</v>
      </c>
      <c r="G5989" t="s">
        <v>41</v>
      </c>
      <c r="H5989" t="s">
        <v>21</v>
      </c>
      <c r="I5989" t="s">
        <v>32</v>
      </c>
      <c r="J5989" t="s">
        <v>24</v>
      </c>
      <c r="K5989" t="s">
        <v>78</v>
      </c>
      <c r="L5989" t="s">
        <v>3560</v>
      </c>
      <c r="M5989" s="2">
        <v>0</v>
      </c>
      <c r="N5989" s="3">
        <v>30</v>
      </c>
      <c r="O5989" s="3">
        <v>4</v>
      </c>
      <c r="P5989">
        <v>2</v>
      </c>
      <c r="Q5989" t="s">
        <v>7881</v>
      </c>
    </row>
    <row r="5990" spans="1:17" x14ac:dyDescent="0.25">
      <c r="A5990" t="s">
        <v>6638</v>
      </c>
      <c r="B5990" s="1">
        <v>41749</v>
      </c>
      <c r="C5990" t="s">
        <v>715</v>
      </c>
      <c r="D5990" t="s">
        <v>38</v>
      </c>
      <c r="E5990" t="s">
        <v>495</v>
      </c>
      <c r="F5990" t="s">
        <v>1018</v>
      </c>
      <c r="G5990" t="s">
        <v>41</v>
      </c>
      <c r="H5990" t="s">
        <v>47</v>
      </c>
      <c r="I5990" t="s">
        <v>32</v>
      </c>
      <c r="J5990" t="s">
        <v>107</v>
      </c>
      <c r="K5990" t="s">
        <v>186</v>
      </c>
      <c r="L5990" t="s">
        <v>3433</v>
      </c>
      <c r="M5990" s="2">
        <v>0</v>
      </c>
      <c r="N5990" s="3">
        <v>115</v>
      </c>
      <c r="O5990" s="3">
        <v>25</v>
      </c>
      <c r="P5990">
        <v>1</v>
      </c>
      <c r="Q5990" t="s">
        <v>7880</v>
      </c>
    </row>
    <row r="5991" spans="1:17" x14ac:dyDescent="0.25">
      <c r="A5991" t="s">
        <v>6638</v>
      </c>
      <c r="B5991" s="1">
        <v>41749</v>
      </c>
      <c r="C5991" t="s">
        <v>715</v>
      </c>
      <c r="D5991" t="s">
        <v>38</v>
      </c>
      <c r="E5991" t="s">
        <v>495</v>
      </c>
      <c r="F5991" t="s">
        <v>1018</v>
      </c>
      <c r="G5991" t="s">
        <v>41</v>
      </c>
      <c r="H5991" t="s">
        <v>47</v>
      </c>
      <c r="I5991" t="s">
        <v>32</v>
      </c>
      <c r="J5991" t="s">
        <v>107</v>
      </c>
      <c r="K5991" t="s">
        <v>147</v>
      </c>
      <c r="L5991" t="s">
        <v>701</v>
      </c>
      <c r="M5991" s="2">
        <v>0.15</v>
      </c>
      <c r="N5991" s="3">
        <v>668</v>
      </c>
      <c r="O5991" s="3">
        <v>-31</v>
      </c>
      <c r="P5991">
        <v>3</v>
      </c>
      <c r="Q5991" t="s">
        <v>7881</v>
      </c>
    </row>
    <row r="5992" spans="1:17" x14ac:dyDescent="0.25">
      <c r="A5992" t="s">
        <v>6639</v>
      </c>
      <c r="B5992" s="1">
        <v>41750</v>
      </c>
      <c r="C5992" t="s">
        <v>1686</v>
      </c>
      <c r="D5992" t="s">
        <v>28</v>
      </c>
      <c r="E5992" t="s">
        <v>29</v>
      </c>
      <c r="F5992" t="s">
        <v>280</v>
      </c>
      <c r="G5992" t="s">
        <v>20</v>
      </c>
      <c r="H5992" t="s">
        <v>31</v>
      </c>
      <c r="I5992" t="s">
        <v>22</v>
      </c>
      <c r="J5992" t="s">
        <v>34</v>
      </c>
      <c r="K5992" t="s">
        <v>35</v>
      </c>
      <c r="L5992" t="s">
        <v>5334</v>
      </c>
      <c r="M5992" s="2">
        <v>0.1</v>
      </c>
      <c r="N5992" s="3">
        <v>1117</v>
      </c>
      <c r="O5992" s="3">
        <v>447</v>
      </c>
      <c r="P5992">
        <v>10</v>
      </c>
      <c r="Q5992" t="s">
        <v>7881</v>
      </c>
    </row>
    <row r="5993" spans="1:17" x14ac:dyDescent="0.25">
      <c r="A5993" t="s">
        <v>6639</v>
      </c>
      <c r="B5993" s="1">
        <v>41750</v>
      </c>
      <c r="C5993" t="s">
        <v>1686</v>
      </c>
      <c r="D5993" t="s">
        <v>28</v>
      </c>
      <c r="E5993" t="s">
        <v>29</v>
      </c>
      <c r="F5993" t="s">
        <v>280</v>
      </c>
      <c r="G5993" t="s">
        <v>20</v>
      </c>
      <c r="H5993" t="s">
        <v>31</v>
      </c>
      <c r="I5993" t="s">
        <v>22</v>
      </c>
      <c r="J5993" t="s">
        <v>34</v>
      </c>
      <c r="K5993" t="s">
        <v>218</v>
      </c>
      <c r="L5993" t="s">
        <v>4374</v>
      </c>
      <c r="M5993" s="2">
        <v>0.4</v>
      </c>
      <c r="N5993" s="3">
        <v>29</v>
      </c>
      <c r="O5993" s="3">
        <v>0</v>
      </c>
      <c r="P5993">
        <v>3</v>
      </c>
      <c r="Q5993" t="s">
        <v>7880</v>
      </c>
    </row>
    <row r="5994" spans="1:17" x14ac:dyDescent="0.25">
      <c r="A5994" t="s">
        <v>6639</v>
      </c>
      <c r="B5994" s="1">
        <v>41750</v>
      </c>
      <c r="C5994" t="s">
        <v>1686</v>
      </c>
      <c r="D5994" t="s">
        <v>28</v>
      </c>
      <c r="E5994" t="s">
        <v>29</v>
      </c>
      <c r="F5994" t="s">
        <v>280</v>
      </c>
      <c r="G5994" t="s">
        <v>20</v>
      </c>
      <c r="H5994" t="s">
        <v>31</v>
      </c>
      <c r="I5994" t="s">
        <v>22</v>
      </c>
      <c r="J5994" t="s">
        <v>24</v>
      </c>
      <c r="K5994" t="s">
        <v>43</v>
      </c>
      <c r="L5994" t="s">
        <v>3794</v>
      </c>
      <c r="M5994" s="2">
        <v>0.1</v>
      </c>
      <c r="N5994" s="3">
        <v>66</v>
      </c>
      <c r="O5994" s="3">
        <v>22</v>
      </c>
      <c r="P5994">
        <v>3</v>
      </c>
      <c r="Q5994" t="s">
        <v>7880</v>
      </c>
    </row>
    <row r="5995" spans="1:17" x14ac:dyDescent="0.25">
      <c r="A5995" t="s">
        <v>6640</v>
      </c>
      <c r="B5995" s="1">
        <v>41750</v>
      </c>
      <c r="C5995" t="s">
        <v>314</v>
      </c>
      <c r="D5995" t="s">
        <v>101</v>
      </c>
      <c r="E5995" t="s">
        <v>183</v>
      </c>
      <c r="F5995" t="s">
        <v>3767</v>
      </c>
      <c r="G5995" t="s">
        <v>41</v>
      </c>
      <c r="H5995" t="s">
        <v>31</v>
      </c>
      <c r="I5995" t="s">
        <v>54</v>
      </c>
      <c r="J5995" t="s">
        <v>24</v>
      </c>
      <c r="K5995" t="s">
        <v>43</v>
      </c>
      <c r="L5995" t="s">
        <v>223</v>
      </c>
      <c r="M5995" s="2">
        <v>0</v>
      </c>
      <c r="N5995" s="3">
        <v>127</v>
      </c>
      <c r="O5995" s="3">
        <v>42</v>
      </c>
      <c r="P5995">
        <v>5</v>
      </c>
      <c r="Q5995" t="s">
        <v>7880</v>
      </c>
    </row>
    <row r="5996" spans="1:17" x14ac:dyDescent="0.25">
      <c r="A5996" t="s">
        <v>6641</v>
      </c>
      <c r="B5996" s="1">
        <v>41750</v>
      </c>
      <c r="C5996" t="s">
        <v>3797</v>
      </c>
      <c r="D5996" t="s">
        <v>38</v>
      </c>
      <c r="E5996" t="s">
        <v>178</v>
      </c>
      <c r="F5996" t="s">
        <v>4406</v>
      </c>
      <c r="G5996" t="s">
        <v>41</v>
      </c>
      <c r="H5996" t="s">
        <v>31</v>
      </c>
      <c r="I5996" t="s">
        <v>54</v>
      </c>
      <c r="J5996" t="s">
        <v>107</v>
      </c>
      <c r="K5996" t="s">
        <v>147</v>
      </c>
      <c r="L5996" t="s">
        <v>1937</v>
      </c>
      <c r="M5996" s="2">
        <v>0.15</v>
      </c>
      <c r="N5996" s="3">
        <v>203</v>
      </c>
      <c r="O5996" s="3">
        <v>84</v>
      </c>
      <c r="P5996">
        <v>2</v>
      </c>
      <c r="Q5996" t="s">
        <v>7880</v>
      </c>
    </row>
    <row r="5997" spans="1:17" x14ac:dyDescent="0.25">
      <c r="A5997" t="s">
        <v>6642</v>
      </c>
      <c r="B5997" s="1">
        <v>41750</v>
      </c>
      <c r="C5997" t="s">
        <v>1017</v>
      </c>
      <c r="D5997" t="s">
        <v>101</v>
      </c>
      <c r="E5997" t="s">
        <v>471</v>
      </c>
      <c r="F5997" t="s">
        <v>6643</v>
      </c>
      <c r="G5997" t="s">
        <v>41</v>
      </c>
      <c r="H5997" t="s">
        <v>31</v>
      </c>
      <c r="I5997" t="s">
        <v>32</v>
      </c>
      <c r="J5997" t="s">
        <v>24</v>
      </c>
      <c r="K5997" t="s">
        <v>141</v>
      </c>
      <c r="L5997" t="s">
        <v>1168</v>
      </c>
      <c r="M5997" s="2">
        <v>0.1</v>
      </c>
      <c r="N5997" s="3">
        <v>559</v>
      </c>
      <c r="O5997" s="3">
        <v>-19</v>
      </c>
      <c r="P5997">
        <v>2</v>
      </c>
      <c r="Q5997" t="s">
        <v>7880</v>
      </c>
    </row>
    <row r="5998" spans="1:17" x14ac:dyDescent="0.25">
      <c r="A5998" t="s">
        <v>6642</v>
      </c>
      <c r="B5998" s="1">
        <v>41750</v>
      </c>
      <c r="C5998" t="s">
        <v>1017</v>
      </c>
      <c r="D5998" t="s">
        <v>101</v>
      </c>
      <c r="E5998" t="s">
        <v>471</v>
      </c>
      <c r="F5998" t="s">
        <v>6643</v>
      </c>
      <c r="G5998" t="s">
        <v>41</v>
      </c>
      <c r="H5998" t="s">
        <v>31</v>
      </c>
      <c r="I5998" t="s">
        <v>32</v>
      </c>
      <c r="J5998" t="s">
        <v>24</v>
      </c>
      <c r="K5998" t="s">
        <v>50</v>
      </c>
      <c r="L5998" t="s">
        <v>1519</v>
      </c>
      <c r="M5998" s="2">
        <v>0.1</v>
      </c>
      <c r="N5998" s="3">
        <v>148</v>
      </c>
      <c r="O5998" s="3">
        <v>0</v>
      </c>
      <c r="P5998">
        <v>3</v>
      </c>
      <c r="Q5998" t="s">
        <v>7881</v>
      </c>
    </row>
    <row r="5999" spans="1:17" x14ac:dyDescent="0.25">
      <c r="A5999" t="s">
        <v>6642</v>
      </c>
      <c r="B5999" s="1">
        <v>41750</v>
      </c>
      <c r="C5999" t="s">
        <v>1017</v>
      </c>
      <c r="D5999" t="s">
        <v>101</v>
      </c>
      <c r="E5999" t="s">
        <v>471</v>
      </c>
      <c r="F5999" t="s">
        <v>6643</v>
      </c>
      <c r="G5999" t="s">
        <v>41</v>
      </c>
      <c r="H5999" t="s">
        <v>31</v>
      </c>
      <c r="I5999" t="s">
        <v>32</v>
      </c>
      <c r="J5999" t="s">
        <v>107</v>
      </c>
      <c r="K5999" t="s">
        <v>186</v>
      </c>
      <c r="L5999" t="s">
        <v>510</v>
      </c>
      <c r="M5999" s="2">
        <v>0</v>
      </c>
      <c r="N5999" s="3">
        <v>976</v>
      </c>
      <c r="O5999" s="3">
        <v>293</v>
      </c>
      <c r="P5999">
        <v>4</v>
      </c>
      <c r="Q5999" t="s">
        <v>7881</v>
      </c>
    </row>
    <row r="6000" spans="1:17" x14ac:dyDescent="0.25">
      <c r="A6000" t="s">
        <v>6644</v>
      </c>
      <c r="B6000" s="1">
        <v>41750</v>
      </c>
      <c r="C6000" t="s">
        <v>242</v>
      </c>
      <c r="D6000" t="s">
        <v>86</v>
      </c>
      <c r="E6000" t="s">
        <v>4183</v>
      </c>
      <c r="F6000" t="s">
        <v>4184</v>
      </c>
      <c r="G6000" t="s">
        <v>76</v>
      </c>
      <c r="H6000" t="s">
        <v>31</v>
      </c>
      <c r="I6000" t="s">
        <v>32</v>
      </c>
      <c r="J6000" t="s">
        <v>107</v>
      </c>
      <c r="K6000" t="s">
        <v>108</v>
      </c>
      <c r="L6000" t="s">
        <v>6645</v>
      </c>
      <c r="M6000" s="2">
        <v>0.1</v>
      </c>
      <c r="N6000" s="3">
        <v>144</v>
      </c>
      <c r="O6000" s="3">
        <v>-7</v>
      </c>
      <c r="P6000">
        <v>4</v>
      </c>
      <c r="Q6000" t="s">
        <v>7881</v>
      </c>
    </row>
    <row r="6001" spans="1:17" x14ac:dyDescent="0.25">
      <c r="A6001" t="s">
        <v>6646</v>
      </c>
      <c r="B6001" s="1">
        <v>41752</v>
      </c>
      <c r="C6001" t="s">
        <v>561</v>
      </c>
      <c r="D6001" t="s">
        <v>73</v>
      </c>
      <c r="E6001" t="s">
        <v>984</v>
      </c>
      <c r="F6001" t="s">
        <v>6647</v>
      </c>
      <c r="G6001" t="s">
        <v>76</v>
      </c>
      <c r="H6001" t="s">
        <v>31</v>
      </c>
      <c r="I6001" t="s">
        <v>32</v>
      </c>
      <c r="J6001" t="s">
        <v>24</v>
      </c>
      <c r="K6001" t="s">
        <v>91</v>
      </c>
      <c r="L6001" t="s">
        <v>667</v>
      </c>
      <c r="M6001" s="2">
        <v>0</v>
      </c>
      <c r="N6001" s="3">
        <v>22</v>
      </c>
      <c r="O6001" s="3">
        <v>11</v>
      </c>
      <c r="P6001">
        <v>2</v>
      </c>
      <c r="Q6001" t="s">
        <v>7881</v>
      </c>
    </row>
    <row r="6002" spans="1:17" x14ac:dyDescent="0.25">
      <c r="A6002" t="s">
        <v>6646</v>
      </c>
      <c r="B6002" s="1">
        <v>41752</v>
      </c>
      <c r="C6002" t="s">
        <v>561</v>
      </c>
      <c r="D6002" t="s">
        <v>73</v>
      </c>
      <c r="E6002" t="s">
        <v>984</v>
      </c>
      <c r="F6002" t="s">
        <v>6647</v>
      </c>
      <c r="G6002" t="s">
        <v>76</v>
      </c>
      <c r="H6002" t="s">
        <v>31</v>
      </c>
      <c r="I6002" t="s">
        <v>32</v>
      </c>
      <c r="J6002" t="s">
        <v>107</v>
      </c>
      <c r="K6002" t="s">
        <v>147</v>
      </c>
      <c r="L6002" t="s">
        <v>3128</v>
      </c>
      <c r="M6002" s="2">
        <v>0</v>
      </c>
      <c r="N6002" s="3">
        <v>1543</v>
      </c>
      <c r="O6002" s="3">
        <v>370</v>
      </c>
      <c r="P6002">
        <v>8</v>
      </c>
      <c r="Q6002" t="s">
        <v>7880</v>
      </c>
    </row>
    <row r="6003" spans="1:17" x14ac:dyDescent="0.25">
      <c r="A6003" t="s">
        <v>6648</v>
      </c>
      <c r="B6003" s="1">
        <v>41753</v>
      </c>
      <c r="C6003" t="s">
        <v>2876</v>
      </c>
      <c r="D6003" t="s">
        <v>101</v>
      </c>
      <c r="E6003" t="s">
        <v>291</v>
      </c>
      <c r="F6003" t="s">
        <v>2638</v>
      </c>
      <c r="G6003" t="s">
        <v>41</v>
      </c>
      <c r="H6003" t="s">
        <v>31</v>
      </c>
      <c r="I6003" t="s">
        <v>22</v>
      </c>
      <c r="J6003" t="s">
        <v>24</v>
      </c>
      <c r="K6003" t="s">
        <v>50</v>
      </c>
      <c r="L6003" t="s">
        <v>1774</v>
      </c>
      <c r="M6003" s="2">
        <v>0.1</v>
      </c>
      <c r="N6003" s="3">
        <v>374</v>
      </c>
      <c r="O6003" s="3">
        <v>141</v>
      </c>
      <c r="P6003">
        <v>2</v>
      </c>
      <c r="Q6003" t="s">
        <v>7880</v>
      </c>
    </row>
    <row r="6004" spans="1:17" x14ac:dyDescent="0.25">
      <c r="A6004" t="s">
        <v>6648</v>
      </c>
      <c r="B6004" s="1">
        <v>41753</v>
      </c>
      <c r="C6004" t="s">
        <v>2876</v>
      </c>
      <c r="D6004" t="s">
        <v>101</v>
      </c>
      <c r="E6004" t="s">
        <v>291</v>
      </c>
      <c r="F6004" t="s">
        <v>2638</v>
      </c>
      <c r="G6004" t="s">
        <v>41</v>
      </c>
      <c r="H6004" t="s">
        <v>31</v>
      </c>
      <c r="I6004" t="s">
        <v>22</v>
      </c>
      <c r="J6004" t="s">
        <v>107</v>
      </c>
      <c r="K6004" t="s">
        <v>186</v>
      </c>
      <c r="L6004" t="s">
        <v>3904</v>
      </c>
      <c r="M6004" s="2">
        <v>0</v>
      </c>
      <c r="N6004" s="3">
        <v>2305</v>
      </c>
      <c r="O6004" s="3">
        <v>922</v>
      </c>
      <c r="P6004">
        <v>9</v>
      </c>
      <c r="Q6004" t="s">
        <v>7881</v>
      </c>
    </row>
    <row r="6005" spans="1:17" x14ac:dyDescent="0.25">
      <c r="A6005" t="s">
        <v>6649</v>
      </c>
      <c r="B6005" s="1">
        <v>41753</v>
      </c>
      <c r="C6005" t="s">
        <v>1860</v>
      </c>
      <c r="D6005" t="s">
        <v>101</v>
      </c>
      <c r="E6005" t="s">
        <v>471</v>
      </c>
      <c r="F6005" t="s">
        <v>1104</v>
      </c>
      <c r="G6005" t="s">
        <v>41</v>
      </c>
      <c r="H6005" t="s">
        <v>47</v>
      </c>
      <c r="I6005" t="s">
        <v>32</v>
      </c>
      <c r="J6005" t="s">
        <v>24</v>
      </c>
      <c r="K6005" t="s">
        <v>91</v>
      </c>
      <c r="L6005" t="s">
        <v>6280</v>
      </c>
      <c r="M6005" s="2">
        <v>0</v>
      </c>
      <c r="N6005" s="3">
        <v>29</v>
      </c>
      <c r="O6005" s="3">
        <v>1</v>
      </c>
      <c r="P6005">
        <v>3</v>
      </c>
      <c r="Q6005" t="s">
        <v>7881</v>
      </c>
    </row>
    <row r="6006" spans="1:17" x14ac:dyDescent="0.25">
      <c r="A6006" t="s">
        <v>6649</v>
      </c>
      <c r="B6006" s="1">
        <v>41753</v>
      </c>
      <c r="C6006" t="s">
        <v>1860</v>
      </c>
      <c r="D6006" t="s">
        <v>101</v>
      </c>
      <c r="E6006" t="s">
        <v>471</v>
      </c>
      <c r="F6006" t="s">
        <v>1104</v>
      </c>
      <c r="G6006" t="s">
        <v>41</v>
      </c>
      <c r="H6006" t="s">
        <v>47</v>
      </c>
      <c r="I6006" t="s">
        <v>32</v>
      </c>
      <c r="J6006" t="s">
        <v>24</v>
      </c>
      <c r="K6006" t="s">
        <v>50</v>
      </c>
      <c r="L6006" t="s">
        <v>520</v>
      </c>
      <c r="M6006" s="2">
        <v>0.1</v>
      </c>
      <c r="N6006" s="3">
        <v>230</v>
      </c>
      <c r="O6006" s="3">
        <v>20</v>
      </c>
      <c r="P6006">
        <v>2</v>
      </c>
      <c r="Q6006" t="s">
        <v>7880</v>
      </c>
    </row>
    <row r="6007" spans="1:17" x14ac:dyDescent="0.25">
      <c r="A6007" t="s">
        <v>6650</v>
      </c>
      <c r="B6007" s="1">
        <v>41753</v>
      </c>
      <c r="C6007" t="s">
        <v>886</v>
      </c>
      <c r="D6007" t="s">
        <v>73</v>
      </c>
      <c r="E6007" t="s">
        <v>422</v>
      </c>
      <c r="F6007" t="s">
        <v>423</v>
      </c>
      <c r="G6007" t="s">
        <v>76</v>
      </c>
      <c r="H6007" t="s">
        <v>31</v>
      </c>
      <c r="I6007" t="s">
        <v>32</v>
      </c>
      <c r="J6007" t="s">
        <v>24</v>
      </c>
      <c r="K6007" t="s">
        <v>43</v>
      </c>
      <c r="L6007" t="s">
        <v>446</v>
      </c>
      <c r="M6007" s="2">
        <v>0</v>
      </c>
      <c r="N6007" s="3">
        <v>53</v>
      </c>
      <c r="O6007" s="3">
        <v>15</v>
      </c>
      <c r="P6007">
        <v>2</v>
      </c>
      <c r="Q6007" t="s">
        <v>7880</v>
      </c>
    </row>
    <row r="6008" spans="1:17" x14ac:dyDescent="0.25">
      <c r="A6008" t="s">
        <v>6651</v>
      </c>
      <c r="B6008" s="1">
        <v>41754</v>
      </c>
      <c r="C6008" t="s">
        <v>4480</v>
      </c>
      <c r="D6008" t="s">
        <v>38</v>
      </c>
      <c r="E6008" t="s">
        <v>67</v>
      </c>
      <c r="F6008" t="s">
        <v>68</v>
      </c>
      <c r="G6008" t="s">
        <v>41</v>
      </c>
      <c r="H6008" t="s">
        <v>47</v>
      </c>
      <c r="I6008" t="s">
        <v>54</v>
      </c>
      <c r="J6008" t="s">
        <v>24</v>
      </c>
      <c r="K6008" t="s">
        <v>50</v>
      </c>
      <c r="L6008" t="s">
        <v>3464</v>
      </c>
      <c r="M6008" s="2">
        <v>0.6</v>
      </c>
      <c r="N6008" s="3">
        <v>37</v>
      </c>
      <c r="O6008" s="3">
        <v>-53</v>
      </c>
      <c r="P6008">
        <v>3</v>
      </c>
      <c r="Q6008" t="s">
        <v>7880</v>
      </c>
    </row>
    <row r="6009" spans="1:17" x14ac:dyDescent="0.25">
      <c r="A6009" t="s">
        <v>6652</v>
      </c>
      <c r="B6009" s="1">
        <v>41754</v>
      </c>
      <c r="C6009" t="s">
        <v>2631</v>
      </c>
      <c r="D6009" t="s">
        <v>38</v>
      </c>
      <c r="E6009" t="s">
        <v>178</v>
      </c>
      <c r="F6009" t="s">
        <v>6653</v>
      </c>
      <c r="G6009" t="s">
        <v>41</v>
      </c>
      <c r="H6009" t="s">
        <v>31</v>
      </c>
      <c r="I6009" t="s">
        <v>22</v>
      </c>
      <c r="J6009" t="s">
        <v>24</v>
      </c>
      <c r="K6009" t="s">
        <v>25</v>
      </c>
      <c r="L6009" t="s">
        <v>1277</v>
      </c>
      <c r="M6009" s="2">
        <v>0</v>
      </c>
      <c r="N6009" s="3">
        <v>63</v>
      </c>
      <c r="O6009" s="3">
        <v>1</v>
      </c>
      <c r="P6009">
        <v>4</v>
      </c>
      <c r="Q6009" t="s">
        <v>7881</v>
      </c>
    </row>
    <row r="6010" spans="1:17" x14ac:dyDescent="0.25">
      <c r="A6010" t="s">
        <v>6654</v>
      </c>
      <c r="B6010" s="1">
        <v>41754</v>
      </c>
      <c r="C6010" t="s">
        <v>3415</v>
      </c>
      <c r="D6010" t="s">
        <v>86</v>
      </c>
      <c r="E6010" t="s">
        <v>263</v>
      </c>
      <c r="F6010" t="s">
        <v>2721</v>
      </c>
      <c r="G6010" t="s">
        <v>76</v>
      </c>
      <c r="H6010" t="s">
        <v>31</v>
      </c>
      <c r="I6010" t="s">
        <v>54</v>
      </c>
      <c r="J6010" t="s">
        <v>24</v>
      </c>
      <c r="K6010" t="s">
        <v>145</v>
      </c>
      <c r="L6010" t="s">
        <v>2655</v>
      </c>
      <c r="M6010" s="2">
        <v>0</v>
      </c>
      <c r="N6010" s="3">
        <v>130</v>
      </c>
      <c r="O6010" s="3">
        <v>61</v>
      </c>
      <c r="P6010">
        <v>3</v>
      </c>
      <c r="Q6010" t="s">
        <v>7881</v>
      </c>
    </row>
    <row r="6011" spans="1:17" x14ac:dyDescent="0.25">
      <c r="A6011" t="s">
        <v>6655</v>
      </c>
      <c r="B6011" s="1">
        <v>41754</v>
      </c>
      <c r="C6011" t="s">
        <v>310</v>
      </c>
      <c r="D6011" t="s">
        <v>417</v>
      </c>
      <c r="E6011" t="s">
        <v>418</v>
      </c>
      <c r="F6011" t="s">
        <v>418</v>
      </c>
      <c r="G6011" t="s">
        <v>20</v>
      </c>
      <c r="H6011" t="s">
        <v>47</v>
      </c>
      <c r="I6011" t="s">
        <v>32</v>
      </c>
      <c r="J6011" t="s">
        <v>24</v>
      </c>
      <c r="K6011" t="s">
        <v>43</v>
      </c>
      <c r="L6011" t="s">
        <v>2411</v>
      </c>
      <c r="M6011" s="2">
        <v>0.5</v>
      </c>
      <c r="N6011" s="3">
        <v>78</v>
      </c>
      <c r="O6011" s="3">
        <v>-64</v>
      </c>
      <c r="P6011">
        <v>7</v>
      </c>
      <c r="Q6011" t="s">
        <v>7880</v>
      </c>
    </row>
    <row r="6012" spans="1:17" x14ac:dyDescent="0.25">
      <c r="A6012" t="s">
        <v>6655</v>
      </c>
      <c r="B6012" s="1">
        <v>41754</v>
      </c>
      <c r="C6012" t="s">
        <v>310</v>
      </c>
      <c r="D6012" t="s">
        <v>417</v>
      </c>
      <c r="E6012" t="s">
        <v>418</v>
      </c>
      <c r="F6012" t="s">
        <v>418</v>
      </c>
      <c r="G6012" t="s">
        <v>20</v>
      </c>
      <c r="H6012" t="s">
        <v>47</v>
      </c>
      <c r="I6012" t="s">
        <v>32</v>
      </c>
      <c r="J6012" t="s">
        <v>24</v>
      </c>
      <c r="K6012" t="s">
        <v>50</v>
      </c>
      <c r="L6012" t="s">
        <v>3623</v>
      </c>
      <c r="M6012" s="2">
        <v>0.5</v>
      </c>
      <c r="N6012" s="3">
        <v>632</v>
      </c>
      <c r="O6012" s="3">
        <v>-316</v>
      </c>
      <c r="P6012">
        <v>6</v>
      </c>
      <c r="Q6012" t="s">
        <v>7880</v>
      </c>
    </row>
    <row r="6013" spans="1:17" x14ac:dyDescent="0.25">
      <c r="A6013" t="s">
        <v>6656</v>
      </c>
      <c r="B6013" s="1">
        <v>41755</v>
      </c>
      <c r="C6013" t="s">
        <v>2546</v>
      </c>
      <c r="D6013" t="s">
        <v>38</v>
      </c>
      <c r="E6013" t="s">
        <v>59</v>
      </c>
      <c r="F6013" t="s">
        <v>350</v>
      </c>
      <c r="G6013" t="s">
        <v>41</v>
      </c>
      <c r="H6013" t="s">
        <v>31</v>
      </c>
      <c r="I6013" t="s">
        <v>32</v>
      </c>
      <c r="J6013" t="s">
        <v>34</v>
      </c>
      <c r="K6013" t="s">
        <v>35</v>
      </c>
      <c r="L6013" t="s">
        <v>5611</v>
      </c>
      <c r="M6013" s="2">
        <v>0.1</v>
      </c>
      <c r="N6013" s="3">
        <v>450</v>
      </c>
      <c r="O6013" s="3">
        <v>190</v>
      </c>
      <c r="P6013">
        <v>4</v>
      </c>
      <c r="Q6013" t="s">
        <v>7880</v>
      </c>
    </row>
    <row r="6014" spans="1:17" x14ac:dyDescent="0.25">
      <c r="A6014" t="s">
        <v>6656</v>
      </c>
      <c r="B6014" s="1">
        <v>41755</v>
      </c>
      <c r="C6014" t="s">
        <v>2546</v>
      </c>
      <c r="D6014" t="s">
        <v>38</v>
      </c>
      <c r="E6014" t="s">
        <v>59</v>
      </c>
      <c r="F6014" t="s">
        <v>350</v>
      </c>
      <c r="G6014" t="s">
        <v>41</v>
      </c>
      <c r="H6014" t="s">
        <v>31</v>
      </c>
      <c r="I6014" t="s">
        <v>32</v>
      </c>
      <c r="J6014" t="s">
        <v>24</v>
      </c>
      <c r="K6014" t="s">
        <v>78</v>
      </c>
      <c r="L6014" t="s">
        <v>105</v>
      </c>
      <c r="M6014" s="2">
        <v>0</v>
      </c>
      <c r="N6014" s="3">
        <v>62</v>
      </c>
      <c r="O6014" s="3">
        <v>11</v>
      </c>
      <c r="P6014">
        <v>7</v>
      </c>
      <c r="Q6014" t="s">
        <v>7881</v>
      </c>
    </row>
    <row r="6015" spans="1:17" x14ac:dyDescent="0.25">
      <c r="A6015" t="s">
        <v>6656</v>
      </c>
      <c r="B6015" s="1">
        <v>41755</v>
      </c>
      <c r="C6015" t="s">
        <v>2546</v>
      </c>
      <c r="D6015" t="s">
        <v>38</v>
      </c>
      <c r="E6015" t="s">
        <v>59</v>
      </c>
      <c r="F6015" t="s">
        <v>350</v>
      </c>
      <c r="G6015" t="s">
        <v>41</v>
      </c>
      <c r="H6015" t="s">
        <v>31</v>
      </c>
      <c r="I6015" t="s">
        <v>32</v>
      </c>
      <c r="J6015" t="s">
        <v>24</v>
      </c>
      <c r="K6015" t="s">
        <v>91</v>
      </c>
      <c r="L6015" t="s">
        <v>2364</v>
      </c>
      <c r="M6015" s="2">
        <v>0</v>
      </c>
      <c r="N6015" s="3">
        <v>17</v>
      </c>
      <c r="O6015" s="3">
        <v>8</v>
      </c>
      <c r="P6015">
        <v>2</v>
      </c>
      <c r="Q6015" t="s">
        <v>7880</v>
      </c>
    </row>
    <row r="6016" spans="1:17" x14ac:dyDescent="0.25">
      <c r="A6016" t="s">
        <v>6657</v>
      </c>
      <c r="B6016" s="1">
        <v>41755</v>
      </c>
      <c r="C6016" t="s">
        <v>898</v>
      </c>
      <c r="D6016" t="s">
        <v>189</v>
      </c>
      <c r="E6016" t="s">
        <v>835</v>
      </c>
      <c r="F6016" t="s">
        <v>835</v>
      </c>
      <c r="G6016" t="s">
        <v>41</v>
      </c>
      <c r="H6016" t="s">
        <v>47</v>
      </c>
      <c r="I6016" t="s">
        <v>32</v>
      </c>
      <c r="J6016" t="s">
        <v>34</v>
      </c>
      <c r="K6016" t="s">
        <v>218</v>
      </c>
      <c r="L6016" t="s">
        <v>2221</v>
      </c>
      <c r="M6016" s="2">
        <v>0</v>
      </c>
      <c r="N6016" s="3">
        <v>25</v>
      </c>
      <c r="O6016" s="3">
        <v>10</v>
      </c>
      <c r="P6016">
        <v>1</v>
      </c>
      <c r="Q6016" t="s">
        <v>7881</v>
      </c>
    </row>
    <row r="6017" spans="1:17" x14ac:dyDescent="0.25">
      <c r="A6017" t="s">
        <v>6658</v>
      </c>
      <c r="B6017" s="1">
        <v>41755</v>
      </c>
      <c r="C6017" t="s">
        <v>373</v>
      </c>
      <c r="D6017" t="s">
        <v>28</v>
      </c>
      <c r="E6017" t="s">
        <v>29</v>
      </c>
      <c r="F6017" t="s">
        <v>783</v>
      </c>
      <c r="G6017" t="s">
        <v>20</v>
      </c>
      <c r="H6017" t="s">
        <v>47</v>
      </c>
      <c r="I6017" t="s">
        <v>32</v>
      </c>
      <c r="J6017" t="s">
        <v>24</v>
      </c>
      <c r="K6017" t="s">
        <v>63</v>
      </c>
      <c r="L6017" t="s">
        <v>4356</v>
      </c>
      <c r="M6017" s="2">
        <v>0</v>
      </c>
      <c r="N6017" s="3">
        <v>78</v>
      </c>
      <c r="O6017" s="3">
        <v>3</v>
      </c>
      <c r="P6017">
        <v>6</v>
      </c>
      <c r="Q6017" t="s">
        <v>7880</v>
      </c>
    </row>
    <row r="6018" spans="1:17" x14ac:dyDescent="0.25">
      <c r="A6018" t="s">
        <v>6658</v>
      </c>
      <c r="B6018" s="1">
        <v>41755</v>
      </c>
      <c r="C6018" t="s">
        <v>373</v>
      </c>
      <c r="D6018" t="s">
        <v>28</v>
      </c>
      <c r="E6018" t="s">
        <v>29</v>
      </c>
      <c r="F6018" t="s">
        <v>783</v>
      </c>
      <c r="G6018" t="s">
        <v>20</v>
      </c>
      <c r="H6018" t="s">
        <v>47</v>
      </c>
      <c r="I6018" t="s">
        <v>32</v>
      </c>
      <c r="J6018" t="s">
        <v>24</v>
      </c>
      <c r="K6018" t="s">
        <v>25</v>
      </c>
      <c r="L6018" t="s">
        <v>4831</v>
      </c>
      <c r="M6018" s="2">
        <v>0</v>
      </c>
      <c r="N6018" s="3">
        <v>47</v>
      </c>
      <c r="O6018" s="3">
        <v>21</v>
      </c>
      <c r="P6018">
        <v>2</v>
      </c>
      <c r="Q6018" t="s">
        <v>7881</v>
      </c>
    </row>
    <row r="6019" spans="1:17" x14ac:dyDescent="0.25">
      <c r="A6019" t="s">
        <v>6657</v>
      </c>
      <c r="B6019" s="1">
        <v>41755</v>
      </c>
      <c r="C6019" t="s">
        <v>898</v>
      </c>
      <c r="D6019" t="s">
        <v>189</v>
      </c>
      <c r="E6019" t="s">
        <v>835</v>
      </c>
      <c r="F6019" t="s">
        <v>835</v>
      </c>
      <c r="G6019" t="s">
        <v>41</v>
      </c>
      <c r="H6019" t="s">
        <v>47</v>
      </c>
      <c r="I6019" t="s">
        <v>32</v>
      </c>
      <c r="J6019" t="s">
        <v>107</v>
      </c>
      <c r="K6019" t="s">
        <v>186</v>
      </c>
      <c r="L6019" t="s">
        <v>1408</v>
      </c>
      <c r="M6019" s="2">
        <v>0</v>
      </c>
      <c r="N6019" s="3">
        <v>122</v>
      </c>
      <c r="O6019" s="3">
        <v>15</v>
      </c>
      <c r="P6019">
        <v>3</v>
      </c>
      <c r="Q6019" t="s">
        <v>7880</v>
      </c>
    </row>
    <row r="6020" spans="1:17" x14ac:dyDescent="0.25">
      <c r="A6020" t="s">
        <v>6658</v>
      </c>
      <c r="B6020" s="1">
        <v>41755</v>
      </c>
      <c r="C6020" t="s">
        <v>373</v>
      </c>
      <c r="D6020" t="s">
        <v>28</v>
      </c>
      <c r="E6020" t="s">
        <v>29</v>
      </c>
      <c r="F6020" t="s">
        <v>783</v>
      </c>
      <c r="G6020" t="s">
        <v>20</v>
      </c>
      <c r="H6020" t="s">
        <v>47</v>
      </c>
      <c r="I6020" t="s">
        <v>32</v>
      </c>
      <c r="J6020" t="s">
        <v>107</v>
      </c>
      <c r="K6020" t="s">
        <v>147</v>
      </c>
      <c r="L6020" t="s">
        <v>6659</v>
      </c>
      <c r="M6020" s="2">
        <v>0</v>
      </c>
      <c r="N6020" s="3">
        <v>473</v>
      </c>
      <c r="O6020" s="3">
        <v>194</v>
      </c>
      <c r="P6020">
        <v>4</v>
      </c>
      <c r="Q6020" t="s">
        <v>7881</v>
      </c>
    </row>
    <row r="6021" spans="1:17" x14ac:dyDescent="0.25">
      <c r="A6021" t="s">
        <v>6660</v>
      </c>
      <c r="B6021" s="1">
        <v>41755</v>
      </c>
      <c r="C6021" t="s">
        <v>3884</v>
      </c>
      <c r="D6021" t="s">
        <v>38</v>
      </c>
      <c r="E6021" t="s">
        <v>495</v>
      </c>
      <c r="F6021" t="s">
        <v>5679</v>
      </c>
      <c r="G6021" t="s">
        <v>41</v>
      </c>
      <c r="H6021" t="s">
        <v>31</v>
      </c>
      <c r="I6021" t="s">
        <v>32</v>
      </c>
      <c r="J6021" t="s">
        <v>34</v>
      </c>
      <c r="K6021" t="s">
        <v>97</v>
      </c>
      <c r="L6021" t="s">
        <v>958</v>
      </c>
      <c r="M6021" s="2">
        <v>0.1</v>
      </c>
      <c r="N6021" s="3">
        <v>476</v>
      </c>
      <c r="O6021" s="3">
        <v>0</v>
      </c>
      <c r="P6021">
        <v>3</v>
      </c>
      <c r="Q6021" t="s">
        <v>7881</v>
      </c>
    </row>
    <row r="6022" spans="1:17" x14ac:dyDescent="0.25">
      <c r="A6022" t="s">
        <v>6660</v>
      </c>
      <c r="B6022" s="1">
        <v>41755</v>
      </c>
      <c r="C6022" t="s">
        <v>3884</v>
      </c>
      <c r="D6022" t="s">
        <v>38</v>
      </c>
      <c r="E6022" t="s">
        <v>495</v>
      </c>
      <c r="F6022" t="s">
        <v>5679</v>
      </c>
      <c r="G6022" t="s">
        <v>41</v>
      </c>
      <c r="H6022" t="s">
        <v>31</v>
      </c>
      <c r="I6022" t="s">
        <v>32</v>
      </c>
      <c r="J6022" t="s">
        <v>24</v>
      </c>
      <c r="K6022" t="s">
        <v>78</v>
      </c>
      <c r="L6022" t="s">
        <v>2225</v>
      </c>
      <c r="M6022" s="2">
        <v>0</v>
      </c>
      <c r="N6022" s="3">
        <v>257</v>
      </c>
      <c r="O6022" s="3">
        <v>23</v>
      </c>
      <c r="P6022">
        <v>5</v>
      </c>
      <c r="Q6022" t="s">
        <v>7881</v>
      </c>
    </row>
    <row r="6023" spans="1:17" x14ac:dyDescent="0.25">
      <c r="A6023" t="s">
        <v>6661</v>
      </c>
      <c r="B6023" s="1">
        <v>41755</v>
      </c>
      <c r="C6023" t="s">
        <v>3225</v>
      </c>
      <c r="D6023" t="s">
        <v>81</v>
      </c>
      <c r="E6023" t="s">
        <v>82</v>
      </c>
      <c r="F6023" t="s">
        <v>82</v>
      </c>
      <c r="G6023" t="s">
        <v>41</v>
      </c>
      <c r="H6023" t="s">
        <v>21</v>
      </c>
      <c r="I6023" t="s">
        <v>32</v>
      </c>
      <c r="J6023" t="s">
        <v>24</v>
      </c>
      <c r="K6023" t="s">
        <v>43</v>
      </c>
      <c r="L6023" t="s">
        <v>699</v>
      </c>
      <c r="M6023" s="2">
        <v>0</v>
      </c>
      <c r="N6023" s="3">
        <v>44</v>
      </c>
      <c r="O6023" s="3">
        <v>8</v>
      </c>
      <c r="P6023">
        <v>2</v>
      </c>
      <c r="Q6023" t="s">
        <v>7881</v>
      </c>
    </row>
    <row r="6024" spans="1:17" x14ac:dyDescent="0.25">
      <c r="A6024" t="s">
        <v>6662</v>
      </c>
      <c r="B6024" s="1">
        <v>41757</v>
      </c>
      <c r="C6024" t="s">
        <v>1730</v>
      </c>
      <c r="D6024" t="s">
        <v>73</v>
      </c>
      <c r="E6024" t="s">
        <v>166</v>
      </c>
      <c r="F6024" t="s">
        <v>167</v>
      </c>
      <c r="G6024" t="s">
        <v>76</v>
      </c>
      <c r="H6024" t="s">
        <v>31</v>
      </c>
      <c r="I6024" t="s">
        <v>32</v>
      </c>
      <c r="J6024" t="s">
        <v>34</v>
      </c>
      <c r="K6024" t="s">
        <v>35</v>
      </c>
      <c r="L6024" t="s">
        <v>346</v>
      </c>
      <c r="M6024" s="2">
        <v>0</v>
      </c>
      <c r="N6024" s="3">
        <v>1232</v>
      </c>
      <c r="O6024" s="3">
        <v>530</v>
      </c>
      <c r="P6024">
        <v>3</v>
      </c>
      <c r="Q6024" t="s">
        <v>7880</v>
      </c>
    </row>
    <row r="6025" spans="1:17" x14ac:dyDescent="0.25">
      <c r="A6025" t="s">
        <v>6662</v>
      </c>
      <c r="B6025" s="1">
        <v>41757</v>
      </c>
      <c r="C6025" t="s">
        <v>1730</v>
      </c>
      <c r="D6025" t="s">
        <v>73</v>
      </c>
      <c r="E6025" t="s">
        <v>166</v>
      </c>
      <c r="F6025" t="s">
        <v>167</v>
      </c>
      <c r="G6025" t="s">
        <v>76</v>
      </c>
      <c r="H6025" t="s">
        <v>31</v>
      </c>
      <c r="I6025" t="s">
        <v>32</v>
      </c>
      <c r="J6025" t="s">
        <v>34</v>
      </c>
      <c r="K6025" t="s">
        <v>218</v>
      </c>
      <c r="L6025" t="s">
        <v>4526</v>
      </c>
      <c r="M6025" s="2">
        <v>0</v>
      </c>
      <c r="N6025" s="3">
        <v>990</v>
      </c>
      <c r="O6025" s="3">
        <v>436</v>
      </c>
      <c r="P6025">
        <v>9</v>
      </c>
      <c r="Q6025" t="s">
        <v>7880</v>
      </c>
    </row>
    <row r="6026" spans="1:17" x14ac:dyDescent="0.25">
      <c r="A6026" t="s">
        <v>6663</v>
      </c>
      <c r="B6026" s="1">
        <v>41757</v>
      </c>
      <c r="C6026" t="s">
        <v>2918</v>
      </c>
      <c r="D6026" t="s">
        <v>119</v>
      </c>
      <c r="E6026" t="s">
        <v>1305</v>
      </c>
      <c r="F6026" t="s">
        <v>6664</v>
      </c>
      <c r="G6026" t="s">
        <v>41</v>
      </c>
      <c r="H6026" t="s">
        <v>31</v>
      </c>
      <c r="I6026" t="s">
        <v>32</v>
      </c>
      <c r="J6026" t="s">
        <v>107</v>
      </c>
      <c r="K6026" t="s">
        <v>108</v>
      </c>
      <c r="L6026" t="s">
        <v>6665</v>
      </c>
      <c r="M6026" s="2">
        <v>0.5</v>
      </c>
      <c r="N6026" s="3">
        <v>46</v>
      </c>
      <c r="O6026" s="3">
        <v>0</v>
      </c>
      <c r="P6026">
        <v>2</v>
      </c>
      <c r="Q6026" t="s">
        <v>7881</v>
      </c>
    </row>
    <row r="6027" spans="1:17" x14ac:dyDescent="0.25">
      <c r="A6027" t="s">
        <v>6666</v>
      </c>
      <c r="B6027" s="1">
        <v>41758</v>
      </c>
      <c r="C6027" t="s">
        <v>2954</v>
      </c>
      <c r="D6027" t="s">
        <v>86</v>
      </c>
      <c r="E6027" t="s">
        <v>156</v>
      </c>
      <c r="F6027" t="s">
        <v>770</v>
      </c>
      <c r="G6027" t="s">
        <v>76</v>
      </c>
      <c r="H6027" t="s">
        <v>47</v>
      </c>
      <c r="I6027" t="s">
        <v>95</v>
      </c>
      <c r="J6027" t="s">
        <v>34</v>
      </c>
      <c r="K6027" t="s">
        <v>218</v>
      </c>
      <c r="L6027" t="s">
        <v>2753</v>
      </c>
      <c r="M6027" s="2">
        <v>0</v>
      </c>
      <c r="N6027" s="3">
        <v>94</v>
      </c>
      <c r="O6027" s="3">
        <v>34</v>
      </c>
      <c r="P6027">
        <v>2</v>
      </c>
      <c r="Q6027" t="s">
        <v>7881</v>
      </c>
    </row>
    <row r="6028" spans="1:17" x14ac:dyDescent="0.25">
      <c r="A6028" t="s">
        <v>6667</v>
      </c>
      <c r="B6028" s="1">
        <v>41759</v>
      </c>
      <c r="C6028" t="s">
        <v>1201</v>
      </c>
      <c r="D6028" t="s">
        <v>86</v>
      </c>
      <c r="E6028" t="s">
        <v>273</v>
      </c>
      <c r="F6028" t="s">
        <v>274</v>
      </c>
      <c r="G6028" t="s">
        <v>76</v>
      </c>
      <c r="H6028" t="s">
        <v>47</v>
      </c>
      <c r="I6028" t="s">
        <v>22</v>
      </c>
      <c r="J6028" t="s">
        <v>24</v>
      </c>
      <c r="K6028" t="s">
        <v>25</v>
      </c>
      <c r="L6028" t="s">
        <v>2820</v>
      </c>
      <c r="M6028" s="2">
        <v>0</v>
      </c>
      <c r="N6028" s="3">
        <v>120</v>
      </c>
      <c r="O6028" s="3">
        <v>6</v>
      </c>
      <c r="P6028">
        <v>5</v>
      </c>
      <c r="Q6028" t="s">
        <v>7881</v>
      </c>
    </row>
    <row r="6029" spans="1:17" x14ac:dyDescent="0.25">
      <c r="A6029" t="s">
        <v>6668</v>
      </c>
      <c r="B6029" s="1">
        <v>41759</v>
      </c>
      <c r="C6029" t="s">
        <v>4314</v>
      </c>
      <c r="D6029" t="s">
        <v>237</v>
      </c>
      <c r="E6029" t="s">
        <v>238</v>
      </c>
      <c r="F6029" t="s">
        <v>239</v>
      </c>
      <c r="G6029" t="s">
        <v>76</v>
      </c>
      <c r="H6029" t="s">
        <v>47</v>
      </c>
      <c r="I6029" t="s">
        <v>32</v>
      </c>
      <c r="J6029" t="s">
        <v>24</v>
      </c>
      <c r="K6029" t="s">
        <v>78</v>
      </c>
      <c r="L6029" t="s">
        <v>1453</v>
      </c>
      <c r="M6029" s="2">
        <v>0.5</v>
      </c>
      <c r="N6029" s="3">
        <v>40</v>
      </c>
      <c r="O6029" s="3">
        <v>-33</v>
      </c>
      <c r="P6029">
        <v>5</v>
      </c>
      <c r="Q6029" t="s">
        <v>7880</v>
      </c>
    </row>
    <row r="6030" spans="1:17" x14ac:dyDescent="0.25">
      <c r="A6030" t="s">
        <v>6669</v>
      </c>
      <c r="B6030" s="1">
        <v>41759</v>
      </c>
      <c r="C6030" t="s">
        <v>2381</v>
      </c>
      <c r="D6030" t="s">
        <v>38</v>
      </c>
      <c r="E6030" t="s">
        <v>178</v>
      </c>
      <c r="F6030" t="s">
        <v>6670</v>
      </c>
      <c r="G6030" t="s">
        <v>41</v>
      </c>
      <c r="H6030" t="s">
        <v>31</v>
      </c>
      <c r="I6030" t="s">
        <v>32</v>
      </c>
      <c r="J6030" t="s">
        <v>34</v>
      </c>
      <c r="K6030" t="s">
        <v>97</v>
      </c>
      <c r="L6030" t="s">
        <v>710</v>
      </c>
      <c r="M6030" s="2">
        <v>0.1</v>
      </c>
      <c r="N6030" s="3">
        <v>148</v>
      </c>
      <c r="O6030" s="3">
        <v>54</v>
      </c>
      <c r="P6030">
        <v>2</v>
      </c>
      <c r="Q6030" t="s">
        <v>7881</v>
      </c>
    </row>
    <row r="6031" spans="1:17" x14ac:dyDescent="0.25">
      <c r="A6031" t="s">
        <v>6671</v>
      </c>
      <c r="B6031" s="1">
        <v>41759</v>
      </c>
      <c r="C6031" t="s">
        <v>3361</v>
      </c>
      <c r="D6031" t="s">
        <v>101</v>
      </c>
      <c r="E6031" t="s">
        <v>291</v>
      </c>
      <c r="F6031" t="s">
        <v>2216</v>
      </c>
      <c r="G6031" t="s">
        <v>41</v>
      </c>
      <c r="H6031" t="s">
        <v>47</v>
      </c>
      <c r="I6031" t="s">
        <v>32</v>
      </c>
      <c r="J6031" t="s">
        <v>24</v>
      </c>
      <c r="K6031" t="s">
        <v>43</v>
      </c>
      <c r="L6031" t="s">
        <v>2958</v>
      </c>
      <c r="M6031" s="2">
        <v>0</v>
      </c>
      <c r="N6031" s="3">
        <v>571</v>
      </c>
      <c r="O6031" s="3">
        <v>108</v>
      </c>
      <c r="P6031">
        <v>12</v>
      </c>
      <c r="Q6031" t="s">
        <v>7881</v>
      </c>
    </row>
    <row r="6032" spans="1:17" x14ac:dyDescent="0.25">
      <c r="A6032" t="s">
        <v>6671</v>
      </c>
      <c r="B6032" s="1">
        <v>41759</v>
      </c>
      <c r="C6032" t="s">
        <v>3361</v>
      </c>
      <c r="D6032" t="s">
        <v>101</v>
      </c>
      <c r="E6032" t="s">
        <v>291</v>
      </c>
      <c r="F6032" t="s">
        <v>2216</v>
      </c>
      <c r="G6032" t="s">
        <v>41</v>
      </c>
      <c r="H6032" t="s">
        <v>47</v>
      </c>
      <c r="I6032" t="s">
        <v>32</v>
      </c>
      <c r="J6032" t="s">
        <v>24</v>
      </c>
      <c r="K6032" t="s">
        <v>78</v>
      </c>
      <c r="L6032" t="s">
        <v>673</v>
      </c>
      <c r="M6032" s="2">
        <v>0</v>
      </c>
      <c r="N6032" s="3">
        <v>398</v>
      </c>
      <c r="O6032" s="3">
        <v>111</v>
      </c>
      <c r="P6032">
        <v>8</v>
      </c>
      <c r="Q6032" t="s">
        <v>7880</v>
      </c>
    </row>
    <row r="6033" spans="1:17" x14ac:dyDescent="0.25">
      <c r="A6033" t="s">
        <v>6671</v>
      </c>
      <c r="B6033" s="1">
        <v>41759</v>
      </c>
      <c r="C6033" t="s">
        <v>3361</v>
      </c>
      <c r="D6033" t="s">
        <v>101</v>
      </c>
      <c r="E6033" t="s">
        <v>291</v>
      </c>
      <c r="F6033" t="s">
        <v>2216</v>
      </c>
      <c r="G6033" t="s">
        <v>41</v>
      </c>
      <c r="H6033" t="s">
        <v>47</v>
      </c>
      <c r="I6033" t="s">
        <v>32</v>
      </c>
      <c r="J6033" t="s">
        <v>24</v>
      </c>
      <c r="K6033" t="s">
        <v>145</v>
      </c>
      <c r="L6033" t="s">
        <v>4476</v>
      </c>
      <c r="M6033" s="2">
        <v>0</v>
      </c>
      <c r="N6033" s="3">
        <v>79</v>
      </c>
      <c r="O6033" s="3">
        <v>39</v>
      </c>
      <c r="P6033">
        <v>2</v>
      </c>
      <c r="Q6033" t="s">
        <v>7880</v>
      </c>
    </row>
    <row r="6034" spans="1:17" x14ac:dyDescent="0.25">
      <c r="A6034" t="s">
        <v>6672</v>
      </c>
      <c r="B6034" s="1">
        <v>41759</v>
      </c>
      <c r="C6034" t="s">
        <v>225</v>
      </c>
      <c r="D6034" t="s">
        <v>18</v>
      </c>
      <c r="E6034" t="s">
        <v>19</v>
      </c>
      <c r="F6034" t="s">
        <v>19</v>
      </c>
      <c r="G6034" t="s">
        <v>20</v>
      </c>
      <c r="H6034" t="s">
        <v>31</v>
      </c>
      <c r="I6034" t="s">
        <v>32</v>
      </c>
      <c r="J6034" t="s">
        <v>24</v>
      </c>
      <c r="K6034" t="s">
        <v>43</v>
      </c>
      <c r="L6034" t="s">
        <v>199</v>
      </c>
      <c r="M6034" s="2">
        <v>0.5</v>
      </c>
      <c r="N6034" s="3">
        <v>27</v>
      </c>
      <c r="O6034" s="3">
        <v>-15</v>
      </c>
      <c r="P6034">
        <v>1</v>
      </c>
      <c r="Q6034" t="s">
        <v>7881</v>
      </c>
    </row>
    <row r="6035" spans="1:17" x14ac:dyDescent="0.25">
      <c r="A6035" t="s">
        <v>6672</v>
      </c>
      <c r="B6035" s="1">
        <v>41759</v>
      </c>
      <c r="C6035" t="s">
        <v>225</v>
      </c>
      <c r="D6035" t="s">
        <v>18</v>
      </c>
      <c r="E6035" t="s">
        <v>19</v>
      </c>
      <c r="F6035" t="s">
        <v>19</v>
      </c>
      <c r="G6035" t="s">
        <v>20</v>
      </c>
      <c r="H6035" t="s">
        <v>31</v>
      </c>
      <c r="I6035" t="s">
        <v>32</v>
      </c>
      <c r="J6035" t="s">
        <v>24</v>
      </c>
      <c r="K6035" t="s">
        <v>50</v>
      </c>
      <c r="L6035" t="s">
        <v>2544</v>
      </c>
      <c r="M6035" s="2">
        <v>0.5</v>
      </c>
      <c r="N6035" s="3">
        <v>143</v>
      </c>
      <c r="O6035" s="3">
        <v>-124</v>
      </c>
      <c r="P6035">
        <v>5</v>
      </c>
      <c r="Q6035" t="s">
        <v>7880</v>
      </c>
    </row>
    <row r="6036" spans="1:17" x14ac:dyDescent="0.25">
      <c r="A6036" t="s">
        <v>6672</v>
      </c>
      <c r="B6036" s="1">
        <v>41759</v>
      </c>
      <c r="C6036" t="s">
        <v>225</v>
      </c>
      <c r="D6036" t="s">
        <v>18</v>
      </c>
      <c r="E6036" t="s">
        <v>19</v>
      </c>
      <c r="F6036" t="s">
        <v>19</v>
      </c>
      <c r="G6036" t="s">
        <v>20</v>
      </c>
      <c r="H6036" t="s">
        <v>31</v>
      </c>
      <c r="I6036" t="s">
        <v>32</v>
      </c>
      <c r="J6036" t="s">
        <v>24</v>
      </c>
      <c r="K6036" t="s">
        <v>50</v>
      </c>
      <c r="L6036" t="s">
        <v>4361</v>
      </c>
      <c r="M6036" s="2">
        <v>0.5</v>
      </c>
      <c r="N6036" s="3">
        <v>44</v>
      </c>
      <c r="O6036" s="3">
        <v>-17</v>
      </c>
      <c r="P6036">
        <v>5</v>
      </c>
      <c r="Q6036" t="s">
        <v>7880</v>
      </c>
    </row>
    <row r="6037" spans="1:17" x14ac:dyDescent="0.25">
      <c r="A6037" t="s">
        <v>6672</v>
      </c>
      <c r="B6037" s="1">
        <v>41759</v>
      </c>
      <c r="C6037" t="s">
        <v>225</v>
      </c>
      <c r="D6037" t="s">
        <v>18</v>
      </c>
      <c r="E6037" t="s">
        <v>19</v>
      </c>
      <c r="F6037" t="s">
        <v>19</v>
      </c>
      <c r="G6037" t="s">
        <v>20</v>
      </c>
      <c r="H6037" t="s">
        <v>31</v>
      </c>
      <c r="I6037" t="s">
        <v>32</v>
      </c>
      <c r="J6037" t="s">
        <v>24</v>
      </c>
      <c r="K6037" t="s">
        <v>145</v>
      </c>
      <c r="L6037" t="s">
        <v>3207</v>
      </c>
      <c r="M6037" s="2">
        <v>0.5</v>
      </c>
      <c r="N6037" s="3">
        <v>45</v>
      </c>
      <c r="O6037" s="3">
        <v>-2</v>
      </c>
      <c r="P6037">
        <v>4</v>
      </c>
      <c r="Q6037" t="s">
        <v>7880</v>
      </c>
    </row>
    <row r="6038" spans="1:17" x14ac:dyDescent="0.25">
      <c r="A6038" t="s">
        <v>6673</v>
      </c>
      <c r="B6038" s="1">
        <v>41760</v>
      </c>
      <c r="C6038" t="s">
        <v>1652</v>
      </c>
      <c r="D6038" t="s">
        <v>38</v>
      </c>
      <c r="E6038" t="s">
        <v>178</v>
      </c>
      <c r="F6038" t="s">
        <v>1387</v>
      </c>
      <c r="G6038" t="s">
        <v>41</v>
      </c>
      <c r="H6038" t="s">
        <v>21</v>
      </c>
      <c r="I6038" t="s">
        <v>22</v>
      </c>
      <c r="J6038" t="s">
        <v>34</v>
      </c>
      <c r="K6038" t="s">
        <v>218</v>
      </c>
      <c r="L6038" t="s">
        <v>2853</v>
      </c>
      <c r="M6038" s="2">
        <v>0</v>
      </c>
      <c r="N6038" s="3">
        <v>71</v>
      </c>
      <c r="O6038" s="3">
        <v>23</v>
      </c>
      <c r="P6038">
        <v>3</v>
      </c>
      <c r="Q6038" t="s">
        <v>7880</v>
      </c>
    </row>
    <row r="6039" spans="1:17" x14ac:dyDescent="0.25">
      <c r="A6039" t="s">
        <v>6674</v>
      </c>
      <c r="B6039" s="1">
        <v>41760</v>
      </c>
      <c r="C6039" t="s">
        <v>5041</v>
      </c>
      <c r="D6039" t="s">
        <v>38</v>
      </c>
      <c r="E6039" t="s">
        <v>59</v>
      </c>
      <c r="F6039" t="s">
        <v>300</v>
      </c>
      <c r="G6039" t="s">
        <v>41</v>
      </c>
      <c r="H6039" t="s">
        <v>31</v>
      </c>
      <c r="I6039" t="s">
        <v>54</v>
      </c>
      <c r="J6039" t="s">
        <v>24</v>
      </c>
      <c r="K6039" t="s">
        <v>50</v>
      </c>
      <c r="L6039" t="s">
        <v>545</v>
      </c>
      <c r="M6039" s="2">
        <v>0.1</v>
      </c>
      <c r="N6039" s="3">
        <v>89</v>
      </c>
      <c r="O6039" s="3">
        <v>14</v>
      </c>
      <c r="P6039">
        <v>2</v>
      </c>
      <c r="Q6039" t="s">
        <v>7880</v>
      </c>
    </row>
    <row r="6040" spans="1:17" x14ac:dyDescent="0.25">
      <c r="A6040" t="s">
        <v>6673</v>
      </c>
      <c r="B6040" s="1">
        <v>41760</v>
      </c>
      <c r="C6040" t="s">
        <v>1652</v>
      </c>
      <c r="D6040" t="s">
        <v>38</v>
      </c>
      <c r="E6040" t="s">
        <v>178</v>
      </c>
      <c r="F6040" t="s">
        <v>1387</v>
      </c>
      <c r="G6040" t="s">
        <v>41</v>
      </c>
      <c r="H6040" t="s">
        <v>21</v>
      </c>
      <c r="I6040" t="s">
        <v>22</v>
      </c>
      <c r="J6040" t="s">
        <v>24</v>
      </c>
      <c r="K6040" t="s">
        <v>78</v>
      </c>
      <c r="L6040" t="s">
        <v>2878</v>
      </c>
      <c r="M6040" s="2">
        <v>0</v>
      </c>
      <c r="N6040" s="3">
        <v>16</v>
      </c>
      <c r="O6040" s="3">
        <v>2</v>
      </c>
      <c r="P6040">
        <v>4</v>
      </c>
      <c r="Q6040" t="s">
        <v>7880</v>
      </c>
    </row>
    <row r="6041" spans="1:17" x14ac:dyDescent="0.25">
      <c r="A6041" t="s">
        <v>6675</v>
      </c>
      <c r="B6041" s="1">
        <v>41760</v>
      </c>
      <c r="C6041" t="s">
        <v>283</v>
      </c>
      <c r="D6041" t="s">
        <v>101</v>
      </c>
      <c r="E6041" t="s">
        <v>102</v>
      </c>
      <c r="F6041" t="s">
        <v>1399</v>
      </c>
      <c r="G6041" t="s">
        <v>41</v>
      </c>
      <c r="H6041" t="s">
        <v>31</v>
      </c>
      <c r="I6041" t="s">
        <v>54</v>
      </c>
      <c r="J6041" t="s">
        <v>34</v>
      </c>
      <c r="K6041" t="s">
        <v>97</v>
      </c>
      <c r="L6041" t="s">
        <v>1474</v>
      </c>
      <c r="M6041" s="2">
        <v>0.1</v>
      </c>
      <c r="N6041" s="3">
        <v>374</v>
      </c>
      <c r="O6041" s="3">
        <v>42</v>
      </c>
      <c r="P6041">
        <v>3</v>
      </c>
      <c r="Q6041" t="s">
        <v>7880</v>
      </c>
    </row>
    <row r="6042" spans="1:17" x14ac:dyDescent="0.25">
      <c r="A6042" t="s">
        <v>6676</v>
      </c>
      <c r="B6042" s="1">
        <v>41761</v>
      </c>
      <c r="C6042" t="s">
        <v>2163</v>
      </c>
      <c r="D6042" t="s">
        <v>38</v>
      </c>
      <c r="E6042" t="s">
        <v>178</v>
      </c>
      <c r="F6042" t="s">
        <v>6677</v>
      </c>
      <c r="G6042" t="s">
        <v>41</v>
      </c>
      <c r="H6042" t="s">
        <v>31</v>
      </c>
      <c r="I6042" t="s">
        <v>54</v>
      </c>
      <c r="J6042" t="s">
        <v>24</v>
      </c>
      <c r="K6042" t="s">
        <v>43</v>
      </c>
      <c r="L6042" t="s">
        <v>3217</v>
      </c>
      <c r="M6042" s="2">
        <v>0</v>
      </c>
      <c r="N6042" s="3">
        <v>40</v>
      </c>
      <c r="O6042" s="3">
        <v>10</v>
      </c>
      <c r="P6042">
        <v>2</v>
      </c>
      <c r="Q6042" t="s">
        <v>7881</v>
      </c>
    </row>
    <row r="6043" spans="1:17" x14ac:dyDescent="0.25">
      <c r="A6043" t="s">
        <v>6678</v>
      </c>
      <c r="B6043" s="1">
        <v>41761</v>
      </c>
      <c r="C6043" t="s">
        <v>843</v>
      </c>
      <c r="D6043" t="s">
        <v>38</v>
      </c>
      <c r="E6043" t="s">
        <v>495</v>
      </c>
      <c r="F6043" t="s">
        <v>6679</v>
      </c>
      <c r="G6043" t="s">
        <v>41</v>
      </c>
      <c r="H6043" t="s">
        <v>31</v>
      </c>
      <c r="I6043" t="s">
        <v>54</v>
      </c>
      <c r="J6043" t="s">
        <v>24</v>
      </c>
      <c r="K6043" t="s">
        <v>50</v>
      </c>
      <c r="L6043" t="s">
        <v>2132</v>
      </c>
      <c r="M6043" s="2">
        <v>0.1</v>
      </c>
      <c r="N6043" s="3">
        <v>355</v>
      </c>
      <c r="O6043" s="3">
        <v>-4</v>
      </c>
      <c r="P6043">
        <v>2</v>
      </c>
      <c r="Q6043" t="s">
        <v>7881</v>
      </c>
    </row>
    <row r="6044" spans="1:17" x14ac:dyDescent="0.25">
      <c r="A6044" t="s">
        <v>6680</v>
      </c>
      <c r="B6044" s="1">
        <v>41761</v>
      </c>
      <c r="C6044" t="s">
        <v>1522</v>
      </c>
      <c r="D6044" t="s">
        <v>38</v>
      </c>
      <c r="E6044" t="s">
        <v>304</v>
      </c>
      <c r="F6044" t="s">
        <v>6478</v>
      </c>
      <c r="G6044" t="s">
        <v>41</v>
      </c>
      <c r="H6044" t="s">
        <v>31</v>
      </c>
      <c r="I6044" t="s">
        <v>22</v>
      </c>
      <c r="J6044" t="s">
        <v>24</v>
      </c>
      <c r="K6044" t="s">
        <v>50</v>
      </c>
      <c r="L6044" t="s">
        <v>692</v>
      </c>
      <c r="M6044" s="2">
        <v>0.1</v>
      </c>
      <c r="N6044" s="3">
        <v>54</v>
      </c>
      <c r="O6044" s="3">
        <v>1</v>
      </c>
      <c r="P6044">
        <v>2</v>
      </c>
      <c r="Q6044" t="s">
        <v>7881</v>
      </c>
    </row>
    <row r="6045" spans="1:17" x14ac:dyDescent="0.25">
      <c r="A6045" t="s">
        <v>6681</v>
      </c>
      <c r="B6045" s="1">
        <v>41761</v>
      </c>
      <c r="C6045" t="s">
        <v>2397</v>
      </c>
      <c r="D6045" t="s">
        <v>28</v>
      </c>
      <c r="E6045" t="s">
        <v>29</v>
      </c>
      <c r="F6045" t="s">
        <v>1626</v>
      </c>
      <c r="G6045" t="s">
        <v>20</v>
      </c>
      <c r="H6045" t="s">
        <v>31</v>
      </c>
      <c r="I6045" t="s">
        <v>54</v>
      </c>
      <c r="J6045" t="s">
        <v>24</v>
      </c>
      <c r="K6045" t="s">
        <v>43</v>
      </c>
      <c r="L6045" t="s">
        <v>1444</v>
      </c>
      <c r="M6045" s="2">
        <v>0</v>
      </c>
      <c r="N6045" s="3">
        <v>155</v>
      </c>
      <c r="O6045" s="3">
        <v>26</v>
      </c>
      <c r="P6045">
        <v>3</v>
      </c>
      <c r="Q6045" t="s">
        <v>7880</v>
      </c>
    </row>
    <row r="6046" spans="1:17" x14ac:dyDescent="0.25">
      <c r="A6046" t="s">
        <v>6682</v>
      </c>
      <c r="B6046" s="1">
        <v>41761</v>
      </c>
      <c r="C6046" t="s">
        <v>2186</v>
      </c>
      <c r="D6046" t="s">
        <v>73</v>
      </c>
      <c r="E6046" t="s">
        <v>166</v>
      </c>
      <c r="F6046" t="s">
        <v>394</v>
      </c>
      <c r="G6046" t="s">
        <v>76</v>
      </c>
      <c r="H6046" t="s">
        <v>21</v>
      </c>
      <c r="I6046" t="s">
        <v>22</v>
      </c>
      <c r="J6046" t="s">
        <v>24</v>
      </c>
      <c r="K6046" t="s">
        <v>50</v>
      </c>
      <c r="L6046" t="s">
        <v>2548</v>
      </c>
      <c r="M6046" s="2">
        <v>0.4</v>
      </c>
      <c r="N6046" s="3">
        <v>37</v>
      </c>
      <c r="O6046" s="3">
        <v>-6</v>
      </c>
      <c r="P6046">
        <v>1</v>
      </c>
      <c r="Q6046" t="s">
        <v>7881</v>
      </c>
    </row>
    <row r="6047" spans="1:17" x14ac:dyDescent="0.25">
      <c r="A6047" t="s">
        <v>6682</v>
      </c>
      <c r="B6047" s="1">
        <v>41761</v>
      </c>
      <c r="C6047" t="s">
        <v>2186</v>
      </c>
      <c r="D6047" t="s">
        <v>73</v>
      </c>
      <c r="E6047" t="s">
        <v>166</v>
      </c>
      <c r="F6047" t="s">
        <v>394</v>
      </c>
      <c r="G6047" t="s">
        <v>76</v>
      </c>
      <c r="H6047" t="s">
        <v>21</v>
      </c>
      <c r="I6047" t="s">
        <v>22</v>
      </c>
      <c r="J6047" t="s">
        <v>107</v>
      </c>
      <c r="K6047" t="s">
        <v>186</v>
      </c>
      <c r="L6047" t="s">
        <v>5157</v>
      </c>
      <c r="M6047" s="2">
        <v>0</v>
      </c>
      <c r="N6047" s="3">
        <v>28</v>
      </c>
      <c r="O6047" s="3">
        <v>1</v>
      </c>
      <c r="P6047">
        <v>1</v>
      </c>
      <c r="Q6047" t="s">
        <v>7880</v>
      </c>
    </row>
    <row r="6048" spans="1:17" x14ac:dyDescent="0.25">
      <c r="A6048" t="s">
        <v>6683</v>
      </c>
      <c r="B6048" s="1">
        <v>41761</v>
      </c>
      <c r="C6048" t="s">
        <v>1268</v>
      </c>
      <c r="D6048" t="s">
        <v>119</v>
      </c>
      <c r="E6048" t="s">
        <v>604</v>
      </c>
      <c r="F6048" t="s">
        <v>3009</v>
      </c>
      <c r="G6048" t="s">
        <v>41</v>
      </c>
      <c r="H6048" t="s">
        <v>31</v>
      </c>
      <c r="I6048" t="s">
        <v>32</v>
      </c>
      <c r="J6048" t="s">
        <v>24</v>
      </c>
      <c r="K6048" t="s">
        <v>25</v>
      </c>
      <c r="L6048" t="s">
        <v>4118</v>
      </c>
      <c r="M6048" s="2">
        <v>0.5</v>
      </c>
      <c r="N6048" s="3">
        <v>82</v>
      </c>
      <c r="O6048" s="3">
        <v>-39</v>
      </c>
      <c r="P6048">
        <v>5</v>
      </c>
      <c r="Q6048" t="s">
        <v>7881</v>
      </c>
    </row>
    <row r="6049" spans="1:17" x14ac:dyDescent="0.25">
      <c r="A6049" t="s">
        <v>6684</v>
      </c>
      <c r="B6049" s="1">
        <v>41761</v>
      </c>
      <c r="C6049" t="s">
        <v>188</v>
      </c>
      <c r="D6049" t="s">
        <v>73</v>
      </c>
      <c r="E6049" t="s">
        <v>172</v>
      </c>
      <c r="F6049" t="s">
        <v>6685</v>
      </c>
      <c r="G6049" t="s">
        <v>76</v>
      </c>
      <c r="H6049" t="s">
        <v>21</v>
      </c>
      <c r="I6049" t="s">
        <v>22</v>
      </c>
      <c r="J6049" t="s">
        <v>24</v>
      </c>
      <c r="K6049" t="s">
        <v>25</v>
      </c>
      <c r="L6049" t="s">
        <v>5026</v>
      </c>
      <c r="M6049" s="2">
        <v>0</v>
      </c>
      <c r="N6049" s="3">
        <v>53</v>
      </c>
      <c r="O6049" s="3">
        <v>11</v>
      </c>
      <c r="P6049">
        <v>3</v>
      </c>
      <c r="Q6049" t="s">
        <v>7881</v>
      </c>
    </row>
    <row r="6050" spans="1:17" x14ac:dyDescent="0.25">
      <c r="A6050" t="s">
        <v>6683</v>
      </c>
      <c r="B6050" s="1">
        <v>41761</v>
      </c>
      <c r="C6050" t="s">
        <v>1268</v>
      </c>
      <c r="D6050" t="s">
        <v>119</v>
      </c>
      <c r="E6050" t="s">
        <v>604</v>
      </c>
      <c r="F6050" t="s">
        <v>3009</v>
      </c>
      <c r="G6050" t="s">
        <v>41</v>
      </c>
      <c r="H6050" t="s">
        <v>31</v>
      </c>
      <c r="I6050" t="s">
        <v>32</v>
      </c>
      <c r="J6050" t="s">
        <v>107</v>
      </c>
      <c r="K6050" t="s">
        <v>136</v>
      </c>
      <c r="L6050" t="s">
        <v>589</v>
      </c>
      <c r="M6050" s="2">
        <v>0.5</v>
      </c>
      <c r="N6050" s="3">
        <v>72</v>
      </c>
      <c r="O6050" s="3">
        <v>-49</v>
      </c>
      <c r="P6050">
        <v>1</v>
      </c>
      <c r="Q6050" t="s">
        <v>7880</v>
      </c>
    </row>
    <row r="6051" spans="1:17" x14ac:dyDescent="0.25">
      <c r="A6051" t="s">
        <v>6686</v>
      </c>
      <c r="B6051" s="1">
        <v>41761</v>
      </c>
      <c r="C6051" t="s">
        <v>2682</v>
      </c>
      <c r="D6051" t="s">
        <v>28</v>
      </c>
      <c r="E6051" t="s">
        <v>29</v>
      </c>
      <c r="F6051" t="s">
        <v>3052</v>
      </c>
      <c r="G6051" t="s">
        <v>20</v>
      </c>
      <c r="H6051" t="s">
        <v>31</v>
      </c>
      <c r="I6051" t="s">
        <v>32</v>
      </c>
      <c r="J6051" t="s">
        <v>24</v>
      </c>
      <c r="K6051" t="s">
        <v>43</v>
      </c>
      <c r="L6051" t="s">
        <v>361</v>
      </c>
      <c r="M6051" s="2">
        <v>0</v>
      </c>
      <c r="N6051" s="3">
        <v>106</v>
      </c>
      <c r="O6051" s="3">
        <v>2</v>
      </c>
      <c r="P6051">
        <v>4</v>
      </c>
      <c r="Q6051" t="s">
        <v>7880</v>
      </c>
    </row>
    <row r="6052" spans="1:17" x14ac:dyDescent="0.25">
      <c r="A6052" t="s">
        <v>6687</v>
      </c>
      <c r="B6052" s="1">
        <v>41762</v>
      </c>
      <c r="C6052" t="s">
        <v>2381</v>
      </c>
      <c r="D6052" t="s">
        <v>18</v>
      </c>
      <c r="E6052" t="s">
        <v>19</v>
      </c>
      <c r="F6052" t="s">
        <v>19</v>
      </c>
      <c r="G6052" t="s">
        <v>20</v>
      </c>
      <c r="H6052" t="s">
        <v>31</v>
      </c>
      <c r="I6052" t="s">
        <v>95</v>
      </c>
      <c r="J6052" t="s">
        <v>107</v>
      </c>
      <c r="K6052" t="s">
        <v>147</v>
      </c>
      <c r="L6052" t="s">
        <v>287</v>
      </c>
      <c r="M6052" s="2">
        <v>0.5</v>
      </c>
      <c r="N6052" s="3">
        <v>133</v>
      </c>
      <c r="O6052" s="3">
        <v>-42</v>
      </c>
      <c r="P6052">
        <v>1</v>
      </c>
      <c r="Q6052" t="s">
        <v>7881</v>
      </c>
    </row>
    <row r="6053" spans="1:17" x14ac:dyDescent="0.25">
      <c r="A6053" t="s">
        <v>6688</v>
      </c>
      <c r="B6053" s="1">
        <v>41762</v>
      </c>
      <c r="C6053" t="s">
        <v>1433</v>
      </c>
      <c r="D6053" t="s">
        <v>73</v>
      </c>
      <c r="E6053" t="s">
        <v>196</v>
      </c>
      <c r="F6053" t="s">
        <v>1703</v>
      </c>
      <c r="G6053" t="s">
        <v>76</v>
      </c>
      <c r="H6053" t="s">
        <v>47</v>
      </c>
      <c r="I6053" t="s">
        <v>22</v>
      </c>
      <c r="J6053" t="s">
        <v>24</v>
      </c>
      <c r="K6053" t="s">
        <v>43</v>
      </c>
      <c r="L6053" t="s">
        <v>592</v>
      </c>
      <c r="M6053" s="2">
        <v>0</v>
      </c>
      <c r="N6053" s="3">
        <v>103</v>
      </c>
      <c r="O6053" s="3">
        <v>21</v>
      </c>
      <c r="P6053">
        <v>7</v>
      </c>
      <c r="Q6053" t="s">
        <v>7881</v>
      </c>
    </row>
    <row r="6054" spans="1:17" x14ac:dyDescent="0.25">
      <c r="A6054" t="s">
        <v>6689</v>
      </c>
      <c r="B6054" s="1">
        <v>41762</v>
      </c>
      <c r="C6054" t="s">
        <v>902</v>
      </c>
      <c r="D6054" t="s">
        <v>38</v>
      </c>
      <c r="E6054" t="s">
        <v>304</v>
      </c>
      <c r="F6054" t="s">
        <v>4250</v>
      </c>
      <c r="G6054" t="s">
        <v>41</v>
      </c>
      <c r="H6054" t="s">
        <v>31</v>
      </c>
      <c r="I6054" t="s">
        <v>32</v>
      </c>
      <c r="J6054" t="s">
        <v>24</v>
      </c>
      <c r="K6054" t="s">
        <v>43</v>
      </c>
      <c r="L6054" t="s">
        <v>503</v>
      </c>
      <c r="M6054" s="2">
        <v>0</v>
      </c>
      <c r="N6054" s="3">
        <v>341</v>
      </c>
      <c r="O6054" s="3">
        <v>160</v>
      </c>
      <c r="P6054">
        <v>7</v>
      </c>
      <c r="Q6054" t="s">
        <v>7880</v>
      </c>
    </row>
    <row r="6055" spans="1:17" x14ac:dyDescent="0.25">
      <c r="A6055" t="s">
        <v>6689</v>
      </c>
      <c r="B6055" s="1">
        <v>41762</v>
      </c>
      <c r="C6055" t="s">
        <v>902</v>
      </c>
      <c r="D6055" t="s">
        <v>38</v>
      </c>
      <c r="E6055" t="s">
        <v>304</v>
      </c>
      <c r="F6055" t="s">
        <v>4250</v>
      </c>
      <c r="G6055" t="s">
        <v>41</v>
      </c>
      <c r="H6055" t="s">
        <v>31</v>
      </c>
      <c r="I6055" t="s">
        <v>32</v>
      </c>
      <c r="J6055" t="s">
        <v>24</v>
      </c>
      <c r="K6055" t="s">
        <v>50</v>
      </c>
      <c r="L6055" t="s">
        <v>1537</v>
      </c>
      <c r="M6055" s="2">
        <v>0.1</v>
      </c>
      <c r="N6055" s="3">
        <v>560</v>
      </c>
      <c r="O6055" s="3">
        <v>44</v>
      </c>
      <c r="P6055">
        <v>3</v>
      </c>
      <c r="Q6055" t="s">
        <v>7881</v>
      </c>
    </row>
    <row r="6056" spans="1:17" x14ac:dyDescent="0.25">
      <c r="A6056" t="s">
        <v>6689</v>
      </c>
      <c r="B6056" s="1">
        <v>41762</v>
      </c>
      <c r="C6056" t="s">
        <v>902</v>
      </c>
      <c r="D6056" t="s">
        <v>38</v>
      </c>
      <c r="E6056" t="s">
        <v>304</v>
      </c>
      <c r="F6056" t="s">
        <v>4250</v>
      </c>
      <c r="G6056" t="s">
        <v>41</v>
      </c>
      <c r="H6056" t="s">
        <v>31</v>
      </c>
      <c r="I6056" t="s">
        <v>32</v>
      </c>
      <c r="J6056" t="s">
        <v>24</v>
      </c>
      <c r="K6056" t="s">
        <v>145</v>
      </c>
      <c r="L6056" t="s">
        <v>1861</v>
      </c>
      <c r="M6056" s="2">
        <v>0</v>
      </c>
      <c r="N6056" s="3">
        <v>57</v>
      </c>
      <c r="O6056" s="3">
        <v>27</v>
      </c>
      <c r="P6056">
        <v>2</v>
      </c>
      <c r="Q6056" t="s">
        <v>7881</v>
      </c>
    </row>
    <row r="6057" spans="1:17" x14ac:dyDescent="0.25">
      <c r="A6057" t="s">
        <v>6690</v>
      </c>
      <c r="B6057" s="1">
        <v>41762</v>
      </c>
      <c r="C6057" t="s">
        <v>630</v>
      </c>
      <c r="D6057" t="s">
        <v>28</v>
      </c>
      <c r="E6057" t="s">
        <v>29</v>
      </c>
      <c r="F6057" t="s">
        <v>2505</v>
      </c>
      <c r="G6057" t="s">
        <v>20</v>
      </c>
      <c r="H6057" t="s">
        <v>21</v>
      </c>
      <c r="I6057" t="s">
        <v>32</v>
      </c>
      <c r="J6057" t="s">
        <v>24</v>
      </c>
      <c r="K6057" t="s">
        <v>50</v>
      </c>
      <c r="L6057" t="s">
        <v>2132</v>
      </c>
      <c r="M6057" s="2">
        <v>0</v>
      </c>
      <c r="N6057" s="3">
        <v>987</v>
      </c>
      <c r="O6057" s="3">
        <v>89</v>
      </c>
      <c r="P6057">
        <v>5</v>
      </c>
      <c r="Q6057" t="s">
        <v>7881</v>
      </c>
    </row>
    <row r="6058" spans="1:17" x14ac:dyDescent="0.25">
      <c r="A6058" t="s">
        <v>6691</v>
      </c>
      <c r="B6058" s="1">
        <v>41764</v>
      </c>
      <c r="C6058" t="s">
        <v>93</v>
      </c>
      <c r="D6058" t="s">
        <v>38</v>
      </c>
      <c r="E6058" t="s">
        <v>304</v>
      </c>
      <c r="F6058" t="s">
        <v>6692</v>
      </c>
      <c r="G6058" t="s">
        <v>41</v>
      </c>
      <c r="H6058" t="s">
        <v>31</v>
      </c>
      <c r="I6058" t="s">
        <v>22</v>
      </c>
      <c r="J6058" t="s">
        <v>24</v>
      </c>
      <c r="K6058" t="s">
        <v>43</v>
      </c>
      <c r="L6058" t="s">
        <v>306</v>
      </c>
      <c r="M6058" s="2">
        <v>0</v>
      </c>
      <c r="N6058" s="3">
        <v>28</v>
      </c>
      <c r="O6058" s="3">
        <v>1</v>
      </c>
      <c r="P6058">
        <v>1</v>
      </c>
      <c r="Q6058" t="s">
        <v>7880</v>
      </c>
    </row>
    <row r="6059" spans="1:17" x14ac:dyDescent="0.25">
      <c r="A6059" t="s">
        <v>6691</v>
      </c>
      <c r="B6059" s="1">
        <v>41764</v>
      </c>
      <c r="C6059" t="s">
        <v>93</v>
      </c>
      <c r="D6059" t="s">
        <v>38</v>
      </c>
      <c r="E6059" t="s">
        <v>304</v>
      </c>
      <c r="F6059" t="s">
        <v>6692</v>
      </c>
      <c r="G6059" t="s">
        <v>41</v>
      </c>
      <c r="H6059" t="s">
        <v>31</v>
      </c>
      <c r="I6059" t="s">
        <v>22</v>
      </c>
      <c r="J6059" t="s">
        <v>24</v>
      </c>
      <c r="K6059" t="s">
        <v>63</v>
      </c>
      <c r="L6059" t="s">
        <v>2015</v>
      </c>
      <c r="M6059" s="2">
        <v>0</v>
      </c>
      <c r="N6059" s="3">
        <v>71</v>
      </c>
      <c r="O6059" s="3">
        <v>16</v>
      </c>
      <c r="P6059">
        <v>5</v>
      </c>
      <c r="Q6059" t="s">
        <v>7881</v>
      </c>
    </row>
    <row r="6060" spans="1:17" x14ac:dyDescent="0.25">
      <c r="A6060" t="s">
        <v>6693</v>
      </c>
      <c r="B6060" s="1">
        <v>41765</v>
      </c>
      <c r="C6060" t="s">
        <v>475</v>
      </c>
      <c r="D6060" t="s">
        <v>101</v>
      </c>
      <c r="E6060" t="s">
        <v>454</v>
      </c>
      <c r="F6060" t="s">
        <v>454</v>
      </c>
      <c r="G6060" t="s">
        <v>41</v>
      </c>
      <c r="H6060" t="s">
        <v>31</v>
      </c>
      <c r="I6060" t="s">
        <v>32</v>
      </c>
      <c r="J6060" t="s">
        <v>24</v>
      </c>
      <c r="K6060" t="s">
        <v>63</v>
      </c>
      <c r="L6060" t="s">
        <v>473</v>
      </c>
      <c r="M6060" s="2">
        <v>0.1</v>
      </c>
      <c r="N6060" s="3">
        <v>75</v>
      </c>
      <c r="O6060" s="3">
        <v>2</v>
      </c>
      <c r="P6060">
        <v>5</v>
      </c>
      <c r="Q6060" t="s">
        <v>7881</v>
      </c>
    </row>
    <row r="6061" spans="1:17" x14ac:dyDescent="0.25">
      <c r="A6061" t="s">
        <v>6694</v>
      </c>
      <c r="B6061" s="1">
        <v>41766</v>
      </c>
      <c r="C6061" t="s">
        <v>1013</v>
      </c>
      <c r="D6061" t="s">
        <v>73</v>
      </c>
      <c r="E6061" t="s">
        <v>422</v>
      </c>
      <c r="F6061" t="s">
        <v>3250</v>
      </c>
      <c r="G6061" t="s">
        <v>76</v>
      </c>
      <c r="H6061" t="s">
        <v>31</v>
      </c>
      <c r="I6061" t="s">
        <v>95</v>
      </c>
      <c r="J6061" t="s">
        <v>24</v>
      </c>
      <c r="K6061" t="s">
        <v>78</v>
      </c>
      <c r="L6061" t="s">
        <v>232</v>
      </c>
      <c r="M6061" s="2">
        <v>0</v>
      </c>
      <c r="N6061" s="3">
        <v>89</v>
      </c>
      <c r="O6061" s="3">
        <v>38</v>
      </c>
      <c r="P6061">
        <v>7</v>
      </c>
      <c r="Q6061" t="s">
        <v>7880</v>
      </c>
    </row>
    <row r="6062" spans="1:17" x14ac:dyDescent="0.25">
      <c r="A6062" t="s">
        <v>6694</v>
      </c>
      <c r="B6062" s="1">
        <v>41766</v>
      </c>
      <c r="C6062" t="s">
        <v>1013</v>
      </c>
      <c r="D6062" t="s">
        <v>73</v>
      </c>
      <c r="E6062" t="s">
        <v>422</v>
      </c>
      <c r="F6062" t="s">
        <v>3250</v>
      </c>
      <c r="G6062" t="s">
        <v>76</v>
      </c>
      <c r="H6062" t="s">
        <v>31</v>
      </c>
      <c r="I6062" t="s">
        <v>95</v>
      </c>
      <c r="J6062" t="s">
        <v>24</v>
      </c>
      <c r="K6062" t="s">
        <v>78</v>
      </c>
      <c r="L6062" t="s">
        <v>2633</v>
      </c>
      <c r="M6062" s="2">
        <v>0</v>
      </c>
      <c r="N6062" s="3">
        <v>42</v>
      </c>
      <c r="O6062" s="3">
        <v>14</v>
      </c>
      <c r="P6062">
        <v>4</v>
      </c>
      <c r="Q6062" t="s">
        <v>7880</v>
      </c>
    </row>
    <row r="6063" spans="1:17" x14ac:dyDescent="0.25">
      <c r="A6063" t="s">
        <v>6694</v>
      </c>
      <c r="B6063" s="1">
        <v>41766</v>
      </c>
      <c r="C6063" t="s">
        <v>1013</v>
      </c>
      <c r="D6063" t="s">
        <v>73</v>
      </c>
      <c r="E6063" t="s">
        <v>422</v>
      </c>
      <c r="F6063" t="s">
        <v>3250</v>
      </c>
      <c r="G6063" t="s">
        <v>76</v>
      </c>
      <c r="H6063" t="s">
        <v>31</v>
      </c>
      <c r="I6063" t="s">
        <v>95</v>
      </c>
      <c r="J6063" t="s">
        <v>24</v>
      </c>
      <c r="K6063" t="s">
        <v>169</v>
      </c>
      <c r="L6063" t="s">
        <v>477</v>
      </c>
      <c r="M6063" s="2">
        <v>0</v>
      </c>
      <c r="N6063" s="3">
        <v>188</v>
      </c>
      <c r="O6063" s="3">
        <v>41</v>
      </c>
      <c r="P6063">
        <v>4</v>
      </c>
      <c r="Q6063" t="s">
        <v>7880</v>
      </c>
    </row>
    <row r="6064" spans="1:17" x14ac:dyDescent="0.25">
      <c r="A6064" t="s">
        <v>6694</v>
      </c>
      <c r="B6064" s="1">
        <v>41766</v>
      </c>
      <c r="C6064" t="s">
        <v>1013</v>
      </c>
      <c r="D6064" t="s">
        <v>73</v>
      </c>
      <c r="E6064" t="s">
        <v>422</v>
      </c>
      <c r="F6064" t="s">
        <v>3250</v>
      </c>
      <c r="G6064" t="s">
        <v>76</v>
      </c>
      <c r="H6064" t="s">
        <v>31</v>
      </c>
      <c r="I6064" t="s">
        <v>95</v>
      </c>
      <c r="J6064" t="s">
        <v>24</v>
      </c>
      <c r="K6064" t="s">
        <v>50</v>
      </c>
      <c r="L6064" t="s">
        <v>1709</v>
      </c>
      <c r="M6064" s="2">
        <v>0.4</v>
      </c>
      <c r="N6064" s="3">
        <v>595</v>
      </c>
      <c r="O6064" s="3">
        <v>89</v>
      </c>
      <c r="P6064">
        <v>5</v>
      </c>
      <c r="Q6064" t="s">
        <v>7880</v>
      </c>
    </row>
    <row r="6065" spans="1:17" x14ac:dyDescent="0.25">
      <c r="A6065" t="s">
        <v>6694</v>
      </c>
      <c r="B6065" s="1">
        <v>41766</v>
      </c>
      <c r="C6065" t="s">
        <v>1013</v>
      </c>
      <c r="D6065" t="s">
        <v>73</v>
      </c>
      <c r="E6065" t="s">
        <v>422</v>
      </c>
      <c r="F6065" t="s">
        <v>3250</v>
      </c>
      <c r="G6065" t="s">
        <v>76</v>
      </c>
      <c r="H6065" t="s">
        <v>31</v>
      </c>
      <c r="I6065" t="s">
        <v>95</v>
      </c>
      <c r="J6065" t="s">
        <v>24</v>
      </c>
      <c r="K6065" t="s">
        <v>50</v>
      </c>
      <c r="L6065" t="s">
        <v>1470</v>
      </c>
      <c r="M6065" s="2">
        <v>0.4</v>
      </c>
      <c r="N6065" s="3">
        <v>38</v>
      </c>
      <c r="O6065" s="3">
        <v>-6</v>
      </c>
      <c r="P6065">
        <v>1</v>
      </c>
      <c r="Q6065" t="s">
        <v>7880</v>
      </c>
    </row>
    <row r="6066" spans="1:17" x14ac:dyDescent="0.25">
      <c r="A6066" t="s">
        <v>6695</v>
      </c>
      <c r="B6066" s="1">
        <v>41766</v>
      </c>
      <c r="C6066" t="s">
        <v>1734</v>
      </c>
      <c r="D6066" t="s">
        <v>38</v>
      </c>
      <c r="E6066" t="s">
        <v>495</v>
      </c>
      <c r="F6066" t="s">
        <v>4635</v>
      </c>
      <c r="G6066" t="s">
        <v>41</v>
      </c>
      <c r="H6066" t="s">
        <v>31</v>
      </c>
      <c r="I6066" t="s">
        <v>32</v>
      </c>
      <c r="J6066" t="s">
        <v>24</v>
      </c>
      <c r="K6066" t="s">
        <v>141</v>
      </c>
      <c r="L6066" t="s">
        <v>4529</v>
      </c>
      <c r="M6066" s="2">
        <v>0.1</v>
      </c>
      <c r="N6066" s="3">
        <v>232</v>
      </c>
      <c r="O6066" s="3">
        <v>85</v>
      </c>
      <c r="P6066">
        <v>3</v>
      </c>
      <c r="Q6066" t="s">
        <v>7880</v>
      </c>
    </row>
    <row r="6067" spans="1:17" x14ac:dyDescent="0.25">
      <c r="A6067" t="s">
        <v>6695</v>
      </c>
      <c r="B6067" s="1">
        <v>41766</v>
      </c>
      <c r="C6067" t="s">
        <v>1734</v>
      </c>
      <c r="D6067" t="s">
        <v>38</v>
      </c>
      <c r="E6067" t="s">
        <v>495</v>
      </c>
      <c r="F6067" t="s">
        <v>4635</v>
      </c>
      <c r="G6067" t="s">
        <v>41</v>
      </c>
      <c r="H6067" t="s">
        <v>31</v>
      </c>
      <c r="I6067" t="s">
        <v>32</v>
      </c>
      <c r="J6067" t="s">
        <v>24</v>
      </c>
      <c r="K6067" t="s">
        <v>50</v>
      </c>
      <c r="L6067" t="s">
        <v>1415</v>
      </c>
      <c r="M6067" s="2">
        <v>0.1</v>
      </c>
      <c r="N6067" s="3">
        <v>174</v>
      </c>
      <c r="O6067" s="3">
        <v>-19</v>
      </c>
      <c r="P6067">
        <v>4</v>
      </c>
      <c r="Q6067" t="s">
        <v>7880</v>
      </c>
    </row>
    <row r="6068" spans="1:17" x14ac:dyDescent="0.25">
      <c r="A6068" t="s">
        <v>6696</v>
      </c>
      <c r="B6068" s="1">
        <v>41766</v>
      </c>
      <c r="C6068" t="s">
        <v>2837</v>
      </c>
      <c r="D6068" t="s">
        <v>28</v>
      </c>
      <c r="E6068" t="s">
        <v>29</v>
      </c>
      <c r="F6068" t="s">
        <v>3052</v>
      </c>
      <c r="G6068" t="s">
        <v>20</v>
      </c>
      <c r="H6068" t="s">
        <v>21</v>
      </c>
      <c r="I6068" t="s">
        <v>22</v>
      </c>
      <c r="J6068" t="s">
        <v>24</v>
      </c>
      <c r="K6068" t="s">
        <v>145</v>
      </c>
      <c r="L6068" t="s">
        <v>3652</v>
      </c>
      <c r="M6068" s="2">
        <v>0</v>
      </c>
      <c r="N6068" s="3">
        <v>15</v>
      </c>
      <c r="O6068" s="3">
        <v>1</v>
      </c>
      <c r="P6068">
        <v>1</v>
      </c>
      <c r="Q6068" t="s">
        <v>7880</v>
      </c>
    </row>
    <row r="6069" spans="1:17" x14ac:dyDescent="0.25">
      <c r="A6069" t="s">
        <v>6697</v>
      </c>
      <c r="B6069" s="1">
        <v>41767</v>
      </c>
      <c r="C6069" t="s">
        <v>1527</v>
      </c>
      <c r="D6069" t="s">
        <v>101</v>
      </c>
      <c r="E6069" t="s">
        <v>454</v>
      </c>
      <c r="F6069" t="s">
        <v>454</v>
      </c>
      <c r="G6069" t="s">
        <v>41</v>
      </c>
      <c r="H6069" t="s">
        <v>31</v>
      </c>
      <c r="I6069" t="s">
        <v>54</v>
      </c>
      <c r="J6069" t="s">
        <v>24</v>
      </c>
      <c r="K6069" t="s">
        <v>78</v>
      </c>
      <c r="L6069" t="s">
        <v>1448</v>
      </c>
      <c r="M6069" s="2">
        <v>0.1</v>
      </c>
      <c r="N6069" s="3">
        <v>10</v>
      </c>
      <c r="O6069" s="3">
        <v>0</v>
      </c>
      <c r="P6069">
        <v>3</v>
      </c>
      <c r="Q6069" t="s">
        <v>7880</v>
      </c>
    </row>
    <row r="6070" spans="1:17" x14ac:dyDescent="0.25">
      <c r="A6070" t="s">
        <v>6697</v>
      </c>
      <c r="B6070" s="1">
        <v>41767</v>
      </c>
      <c r="C6070" t="s">
        <v>1527</v>
      </c>
      <c r="D6070" t="s">
        <v>101</v>
      </c>
      <c r="E6070" t="s">
        <v>454</v>
      </c>
      <c r="F6070" t="s">
        <v>454</v>
      </c>
      <c r="G6070" t="s">
        <v>41</v>
      </c>
      <c r="H6070" t="s">
        <v>31</v>
      </c>
      <c r="I6070" t="s">
        <v>54</v>
      </c>
      <c r="J6070" t="s">
        <v>24</v>
      </c>
      <c r="K6070" t="s">
        <v>78</v>
      </c>
      <c r="L6070" t="s">
        <v>2633</v>
      </c>
      <c r="M6070" s="2">
        <v>0.1</v>
      </c>
      <c r="N6070" s="3">
        <v>28</v>
      </c>
      <c r="O6070" s="3">
        <v>7</v>
      </c>
      <c r="P6070">
        <v>3</v>
      </c>
      <c r="Q6070" t="s">
        <v>7880</v>
      </c>
    </row>
    <row r="6071" spans="1:17" x14ac:dyDescent="0.25">
      <c r="A6071" t="s">
        <v>6697</v>
      </c>
      <c r="B6071" s="1">
        <v>41767</v>
      </c>
      <c r="C6071" t="s">
        <v>1527</v>
      </c>
      <c r="D6071" t="s">
        <v>101</v>
      </c>
      <c r="E6071" t="s">
        <v>454</v>
      </c>
      <c r="F6071" t="s">
        <v>454</v>
      </c>
      <c r="G6071" t="s">
        <v>41</v>
      </c>
      <c r="H6071" t="s">
        <v>31</v>
      </c>
      <c r="I6071" t="s">
        <v>54</v>
      </c>
      <c r="J6071" t="s">
        <v>24</v>
      </c>
      <c r="K6071" t="s">
        <v>63</v>
      </c>
      <c r="L6071" t="s">
        <v>2788</v>
      </c>
      <c r="M6071" s="2">
        <v>0.1</v>
      </c>
      <c r="N6071" s="3">
        <v>39</v>
      </c>
      <c r="O6071" s="3">
        <v>17</v>
      </c>
      <c r="P6071">
        <v>3</v>
      </c>
      <c r="Q6071" t="s">
        <v>7880</v>
      </c>
    </row>
    <row r="6072" spans="1:17" x14ac:dyDescent="0.25">
      <c r="A6072" t="s">
        <v>6697</v>
      </c>
      <c r="B6072" s="1">
        <v>41767</v>
      </c>
      <c r="C6072" t="s">
        <v>1527</v>
      </c>
      <c r="D6072" t="s">
        <v>101</v>
      </c>
      <c r="E6072" t="s">
        <v>454</v>
      </c>
      <c r="F6072" t="s">
        <v>454</v>
      </c>
      <c r="G6072" t="s">
        <v>41</v>
      </c>
      <c r="H6072" t="s">
        <v>31</v>
      </c>
      <c r="I6072" t="s">
        <v>54</v>
      </c>
      <c r="J6072" t="s">
        <v>24</v>
      </c>
      <c r="K6072" t="s">
        <v>50</v>
      </c>
      <c r="L6072" t="s">
        <v>357</v>
      </c>
      <c r="M6072" s="2">
        <v>0.2</v>
      </c>
      <c r="N6072" s="3">
        <v>322</v>
      </c>
      <c r="O6072" s="3">
        <v>-4</v>
      </c>
      <c r="P6072">
        <v>3</v>
      </c>
      <c r="Q6072" t="s">
        <v>7880</v>
      </c>
    </row>
    <row r="6073" spans="1:17" x14ac:dyDescent="0.25">
      <c r="A6073" t="s">
        <v>6697</v>
      </c>
      <c r="B6073" s="1">
        <v>41767</v>
      </c>
      <c r="C6073" t="s">
        <v>1527</v>
      </c>
      <c r="D6073" t="s">
        <v>101</v>
      </c>
      <c r="E6073" t="s">
        <v>454</v>
      </c>
      <c r="F6073" t="s">
        <v>454</v>
      </c>
      <c r="G6073" t="s">
        <v>41</v>
      </c>
      <c r="H6073" t="s">
        <v>31</v>
      </c>
      <c r="I6073" t="s">
        <v>54</v>
      </c>
      <c r="J6073" t="s">
        <v>107</v>
      </c>
      <c r="K6073" t="s">
        <v>147</v>
      </c>
      <c r="L6073" t="s">
        <v>2689</v>
      </c>
      <c r="M6073" s="2">
        <v>0.1</v>
      </c>
      <c r="N6073" s="3">
        <v>150</v>
      </c>
      <c r="O6073" s="3">
        <v>3</v>
      </c>
      <c r="P6073">
        <v>1</v>
      </c>
      <c r="Q6073" t="s">
        <v>7881</v>
      </c>
    </row>
    <row r="6074" spans="1:17" x14ac:dyDescent="0.25">
      <c r="A6074" t="s">
        <v>6698</v>
      </c>
      <c r="B6074" s="1">
        <v>41767</v>
      </c>
      <c r="C6074" t="s">
        <v>2051</v>
      </c>
      <c r="D6074" t="s">
        <v>86</v>
      </c>
      <c r="E6074" t="s">
        <v>226</v>
      </c>
      <c r="F6074" t="s">
        <v>226</v>
      </c>
      <c r="G6074" t="s">
        <v>76</v>
      </c>
      <c r="H6074" t="s">
        <v>47</v>
      </c>
      <c r="I6074" t="s">
        <v>22</v>
      </c>
      <c r="J6074" t="s">
        <v>107</v>
      </c>
      <c r="K6074" t="s">
        <v>108</v>
      </c>
      <c r="L6074" t="s">
        <v>4386</v>
      </c>
      <c r="M6074" s="2">
        <v>0.1</v>
      </c>
      <c r="N6074" s="3">
        <v>846</v>
      </c>
      <c r="O6074" s="3">
        <v>56</v>
      </c>
      <c r="P6074">
        <v>3</v>
      </c>
      <c r="Q6074" t="s">
        <v>7880</v>
      </c>
    </row>
    <row r="6075" spans="1:17" x14ac:dyDescent="0.25">
      <c r="A6075" t="s">
        <v>6699</v>
      </c>
      <c r="B6075" s="1">
        <v>41767</v>
      </c>
      <c r="C6075" t="s">
        <v>2830</v>
      </c>
      <c r="D6075" t="s">
        <v>73</v>
      </c>
      <c r="E6075" t="s">
        <v>534</v>
      </c>
      <c r="F6075" t="s">
        <v>6700</v>
      </c>
      <c r="G6075" t="s">
        <v>76</v>
      </c>
      <c r="H6075" t="s">
        <v>47</v>
      </c>
      <c r="I6075" t="s">
        <v>54</v>
      </c>
      <c r="J6075" t="s">
        <v>24</v>
      </c>
      <c r="K6075" t="s">
        <v>63</v>
      </c>
      <c r="L6075" t="s">
        <v>3246</v>
      </c>
      <c r="M6075" s="2">
        <v>0</v>
      </c>
      <c r="N6075" s="3">
        <v>26</v>
      </c>
      <c r="O6075" s="3">
        <v>9</v>
      </c>
      <c r="P6075">
        <v>2</v>
      </c>
      <c r="Q6075" t="s">
        <v>7880</v>
      </c>
    </row>
    <row r="6076" spans="1:17" x14ac:dyDescent="0.25">
      <c r="A6076" t="s">
        <v>6701</v>
      </c>
      <c r="B6076" s="1">
        <v>41767</v>
      </c>
      <c r="C6076" t="s">
        <v>3391</v>
      </c>
      <c r="D6076" t="s">
        <v>101</v>
      </c>
      <c r="E6076" t="s">
        <v>1289</v>
      </c>
      <c r="F6076" t="s">
        <v>6040</v>
      </c>
      <c r="G6076" t="s">
        <v>41</v>
      </c>
      <c r="H6076" t="s">
        <v>47</v>
      </c>
      <c r="I6076" t="s">
        <v>32</v>
      </c>
      <c r="J6076" t="s">
        <v>24</v>
      </c>
      <c r="K6076" t="s">
        <v>78</v>
      </c>
      <c r="L6076" t="s">
        <v>4113</v>
      </c>
      <c r="M6076" s="2">
        <v>0</v>
      </c>
      <c r="N6076" s="3">
        <v>159</v>
      </c>
      <c r="O6076" s="3">
        <v>73</v>
      </c>
      <c r="P6076">
        <v>3</v>
      </c>
      <c r="Q6076" t="s">
        <v>7880</v>
      </c>
    </row>
    <row r="6077" spans="1:17" x14ac:dyDescent="0.25">
      <c r="A6077" t="s">
        <v>6701</v>
      </c>
      <c r="B6077" s="1">
        <v>41767</v>
      </c>
      <c r="C6077" t="s">
        <v>3391</v>
      </c>
      <c r="D6077" t="s">
        <v>101</v>
      </c>
      <c r="E6077" t="s">
        <v>1289</v>
      </c>
      <c r="F6077" t="s">
        <v>6040</v>
      </c>
      <c r="G6077" t="s">
        <v>41</v>
      </c>
      <c r="H6077" t="s">
        <v>47</v>
      </c>
      <c r="I6077" t="s">
        <v>32</v>
      </c>
      <c r="J6077" t="s">
        <v>24</v>
      </c>
      <c r="K6077" t="s">
        <v>145</v>
      </c>
      <c r="L6077" t="s">
        <v>6702</v>
      </c>
      <c r="M6077" s="2">
        <v>0</v>
      </c>
      <c r="N6077" s="3">
        <v>187</v>
      </c>
      <c r="O6077" s="3">
        <v>80</v>
      </c>
      <c r="P6077">
        <v>4</v>
      </c>
      <c r="Q6077" t="s">
        <v>7880</v>
      </c>
    </row>
    <row r="6078" spans="1:17" x14ac:dyDescent="0.25">
      <c r="A6078" t="s">
        <v>6701</v>
      </c>
      <c r="B6078" s="1">
        <v>41767</v>
      </c>
      <c r="C6078" t="s">
        <v>3391</v>
      </c>
      <c r="D6078" t="s">
        <v>101</v>
      </c>
      <c r="E6078" t="s">
        <v>1289</v>
      </c>
      <c r="F6078" t="s">
        <v>6040</v>
      </c>
      <c r="G6078" t="s">
        <v>41</v>
      </c>
      <c r="H6078" t="s">
        <v>47</v>
      </c>
      <c r="I6078" t="s">
        <v>32</v>
      </c>
      <c r="J6078" t="s">
        <v>107</v>
      </c>
      <c r="K6078" t="s">
        <v>147</v>
      </c>
      <c r="L6078" t="s">
        <v>2935</v>
      </c>
      <c r="M6078" s="2">
        <v>0</v>
      </c>
      <c r="N6078" s="3">
        <v>191</v>
      </c>
      <c r="O6078" s="3">
        <v>90</v>
      </c>
      <c r="P6078">
        <v>1</v>
      </c>
      <c r="Q6078" t="s">
        <v>7880</v>
      </c>
    </row>
    <row r="6079" spans="1:17" x14ac:dyDescent="0.25">
      <c r="A6079" t="s">
        <v>6703</v>
      </c>
      <c r="B6079" s="1">
        <v>41767</v>
      </c>
      <c r="C6079" t="s">
        <v>3884</v>
      </c>
      <c r="D6079" t="s">
        <v>28</v>
      </c>
      <c r="E6079" t="s">
        <v>29</v>
      </c>
      <c r="F6079" t="s">
        <v>6704</v>
      </c>
      <c r="G6079" t="s">
        <v>20</v>
      </c>
      <c r="H6079" t="s">
        <v>31</v>
      </c>
      <c r="I6079" t="s">
        <v>22</v>
      </c>
      <c r="J6079" t="s">
        <v>107</v>
      </c>
      <c r="K6079" t="s">
        <v>147</v>
      </c>
      <c r="L6079" t="s">
        <v>5184</v>
      </c>
      <c r="M6079" s="2">
        <v>0</v>
      </c>
      <c r="N6079" s="3">
        <v>2519</v>
      </c>
      <c r="O6079" s="3">
        <v>1033</v>
      </c>
      <c r="P6079">
        <v>7</v>
      </c>
      <c r="Q6079" t="s">
        <v>7880</v>
      </c>
    </row>
    <row r="6080" spans="1:17" x14ac:dyDescent="0.25">
      <c r="A6080" t="s">
        <v>6705</v>
      </c>
      <c r="B6080" s="1">
        <v>41767</v>
      </c>
      <c r="C6080" t="s">
        <v>911</v>
      </c>
      <c r="D6080" t="s">
        <v>38</v>
      </c>
      <c r="E6080" t="s">
        <v>39</v>
      </c>
      <c r="F6080" t="s">
        <v>2973</v>
      </c>
      <c r="G6080" t="s">
        <v>41</v>
      </c>
      <c r="H6080" t="s">
        <v>47</v>
      </c>
      <c r="I6080" t="s">
        <v>32</v>
      </c>
      <c r="J6080" t="s">
        <v>107</v>
      </c>
      <c r="K6080" t="s">
        <v>147</v>
      </c>
      <c r="L6080" t="s">
        <v>3170</v>
      </c>
      <c r="M6080" s="2">
        <v>0.15</v>
      </c>
      <c r="N6080" s="3">
        <v>321</v>
      </c>
      <c r="O6080" s="3">
        <v>26</v>
      </c>
      <c r="P6080">
        <v>3</v>
      </c>
      <c r="Q6080" t="s">
        <v>7881</v>
      </c>
    </row>
    <row r="6081" spans="1:17" x14ac:dyDescent="0.25">
      <c r="A6081" t="s">
        <v>6706</v>
      </c>
      <c r="B6081" s="1">
        <v>41768</v>
      </c>
      <c r="C6081" t="s">
        <v>3834</v>
      </c>
      <c r="D6081" t="s">
        <v>119</v>
      </c>
      <c r="E6081" t="s">
        <v>433</v>
      </c>
      <c r="F6081" t="s">
        <v>892</v>
      </c>
      <c r="G6081" t="s">
        <v>41</v>
      </c>
      <c r="H6081" t="s">
        <v>31</v>
      </c>
      <c r="I6081" t="s">
        <v>54</v>
      </c>
      <c r="J6081" t="s">
        <v>34</v>
      </c>
      <c r="K6081" t="s">
        <v>97</v>
      </c>
      <c r="L6081" t="s">
        <v>4550</v>
      </c>
      <c r="M6081" s="2">
        <v>0.5</v>
      </c>
      <c r="N6081" s="3">
        <v>133</v>
      </c>
      <c r="O6081" s="3">
        <v>-56</v>
      </c>
      <c r="P6081">
        <v>2</v>
      </c>
      <c r="Q6081" t="s">
        <v>7880</v>
      </c>
    </row>
    <row r="6082" spans="1:17" x14ac:dyDescent="0.25">
      <c r="A6082" t="s">
        <v>6707</v>
      </c>
      <c r="B6082" s="1">
        <v>41768</v>
      </c>
      <c r="C6082" t="s">
        <v>1694</v>
      </c>
      <c r="D6082" t="s">
        <v>28</v>
      </c>
      <c r="E6082" t="s">
        <v>29</v>
      </c>
      <c r="F6082" t="s">
        <v>5697</v>
      </c>
      <c r="G6082" t="s">
        <v>20</v>
      </c>
      <c r="H6082" t="s">
        <v>31</v>
      </c>
      <c r="I6082" t="s">
        <v>54</v>
      </c>
      <c r="J6082" t="s">
        <v>34</v>
      </c>
      <c r="K6082" t="s">
        <v>35</v>
      </c>
      <c r="L6082" t="s">
        <v>1291</v>
      </c>
      <c r="M6082" s="2">
        <v>0</v>
      </c>
      <c r="N6082" s="3">
        <v>595</v>
      </c>
      <c r="O6082" s="3">
        <v>119</v>
      </c>
      <c r="P6082">
        <v>4</v>
      </c>
      <c r="Q6082" t="s">
        <v>7880</v>
      </c>
    </row>
    <row r="6083" spans="1:17" x14ac:dyDescent="0.25">
      <c r="A6083" t="s">
        <v>6706</v>
      </c>
      <c r="B6083" s="1">
        <v>41768</v>
      </c>
      <c r="C6083" t="s">
        <v>3834</v>
      </c>
      <c r="D6083" t="s">
        <v>119</v>
      </c>
      <c r="E6083" t="s">
        <v>433</v>
      </c>
      <c r="F6083" t="s">
        <v>892</v>
      </c>
      <c r="G6083" t="s">
        <v>41</v>
      </c>
      <c r="H6083" t="s">
        <v>31</v>
      </c>
      <c r="I6083" t="s">
        <v>54</v>
      </c>
      <c r="J6083" t="s">
        <v>24</v>
      </c>
      <c r="K6083" t="s">
        <v>43</v>
      </c>
      <c r="L6083" t="s">
        <v>327</v>
      </c>
      <c r="M6083" s="2">
        <v>0.5</v>
      </c>
      <c r="N6083" s="3">
        <v>40</v>
      </c>
      <c r="O6083" s="3">
        <v>-37</v>
      </c>
      <c r="P6083">
        <v>3</v>
      </c>
      <c r="Q6083" t="s">
        <v>7880</v>
      </c>
    </row>
    <row r="6084" spans="1:17" x14ac:dyDescent="0.25">
      <c r="A6084" t="s">
        <v>6706</v>
      </c>
      <c r="B6084" s="1">
        <v>41768</v>
      </c>
      <c r="C6084" t="s">
        <v>3834</v>
      </c>
      <c r="D6084" t="s">
        <v>119</v>
      </c>
      <c r="E6084" t="s">
        <v>433</v>
      </c>
      <c r="F6084" t="s">
        <v>892</v>
      </c>
      <c r="G6084" t="s">
        <v>41</v>
      </c>
      <c r="H6084" t="s">
        <v>31</v>
      </c>
      <c r="I6084" t="s">
        <v>54</v>
      </c>
      <c r="J6084" t="s">
        <v>24</v>
      </c>
      <c r="K6084" t="s">
        <v>91</v>
      </c>
      <c r="L6084" t="s">
        <v>1972</v>
      </c>
      <c r="M6084" s="2">
        <v>0.5</v>
      </c>
      <c r="N6084" s="3">
        <v>7</v>
      </c>
      <c r="O6084" s="3">
        <v>0</v>
      </c>
      <c r="P6084">
        <v>2</v>
      </c>
      <c r="Q6084" t="s">
        <v>7880</v>
      </c>
    </row>
    <row r="6085" spans="1:17" x14ac:dyDescent="0.25">
      <c r="A6085" t="s">
        <v>6707</v>
      </c>
      <c r="B6085" s="1">
        <v>41768</v>
      </c>
      <c r="C6085" t="s">
        <v>1694</v>
      </c>
      <c r="D6085" t="s">
        <v>28</v>
      </c>
      <c r="E6085" t="s">
        <v>29</v>
      </c>
      <c r="F6085" t="s">
        <v>5697</v>
      </c>
      <c r="G6085" t="s">
        <v>20</v>
      </c>
      <c r="H6085" t="s">
        <v>31</v>
      </c>
      <c r="I6085" t="s">
        <v>54</v>
      </c>
      <c r="J6085" t="s">
        <v>24</v>
      </c>
      <c r="K6085" t="s">
        <v>78</v>
      </c>
      <c r="L6085" t="s">
        <v>1186</v>
      </c>
      <c r="M6085" s="2">
        <v>0</v>
      </c>
      <c r="N6085" s="3">
        <v>151</v>
      </c>
      <c r="O6085" s="3">
        <v>29</v>
      </c>
      <c r="P6085">
        <v>5</v>
      </c>
      <c r="Q6085" t="s">
        <v>7881</v>
      </c>
    </row>
    <row r="6086" spans="1:17" x14ac:dyDescent="0.25">
      <c r="A6086" t="s">
        <v>6707</v>
      </c>
      <c r="B6086" s="1">
        <v>41768</v>
      </c>
      <c r="C6086" t="s">
        <v>1694</v>
      </c>
      <c r="D6086" t="s">
        <v>28</v>
      </c>
      <c r="E6086" t="s">
        <v>29</v>
      </c>
      <c r="F6086" t="s">
        <v>5697</v>
      </c>
      <c r="G6086" t="s">
        <v>20</v>
      </c>
      <c r="H6086" t="s">
        <v>31</v>
      </c>
      <c r="I6086" t="s">
        <v>54</v>
      </c>
      <c r="J6086" t="s">
        <v>24</v>
      </c>
      <c r="K6086" t="s">
        <v>78</v>
      </c>
      <c r="L6086" t="s">
        <v>2211</v>
      </c>
      <c r="M6086" s="2">
        <v>0</v>
      </c>
      <c r="N6086" s="3">
        <v>58</v>
      </c>
      <c r="O6086" s="3">
        <v>17</v>
      </c>
      <c r="P6086">
        <v>2</v>
      </c>
      <c r="Q6086" t="s">
        <v>7880</v>
      </c>
    </row>
    <row r="6087" spans="1:17" x14ac:dyDescent="0.25">
      <c r="A6087" t="s">
        <v>6708</v>
      </c>
      <c r="B6087" s="1">
        <v>41768</v>
      </c>
      <c r="C6087" t="s">
        <v>1571</v>
      </c>
      <c r="D6087" t="s">
        <v>38</v>
      </c>
      <c r="E6087" t="s">
        <v>660</v>
      </c>
      <c r="F6087" t="s">
        <v>2716</v>
      </c>
      <c r="G6087" t="s">
        <v>41</v>
      </c>
      <c r="H6087" t="s">
        <v>21</v>
      </c>
      <c r="I6087" t="s">
        <v>32</v>
      </c>
      <c r="J6087" t="s">
        <v>24</v>
      </c>
      <c r="K6087" t="s">
        <v>78</v>
      </c>
      <c r="L6087" t="s">
        <v>2769</v>
      </c>
      <c r="M6087" s="2">
        <v>0</v>
      </c>
      <c r="N6087" s="3">
        <v>24</v>
      </c>
      <c r="O6087" s="3">
        <v>2</v>
      </c>
      <c r="P6087">
        <v>4</v>
      </c>
      <c r="Q6087" t="s">
        <v>7881</v>
      </c>
    </row>
    <row r="6088" spans="1:17" x14ac:dyDescent="0.25">
      <c r="A6088" t="s">
        <v>6709</v>
      </c>
      <c r="B6088" s="1">
        <v>41768</v>
      </c>
      <c r="C6088" t="s">
        <v>3564</v>
      </c>
      <c r="D6088" t="s">
        <v>28</v>
      </c>
      <c r="E6088" t="s">
        <v>29</v>
      </c>
      <c r="F6088" t="s">
        <v>280</v>
      </c>
      <c r="G6088" t="s">
        <v>20</v>
      </c>
      <c r="H6088" t="s">
        <v>31</v>
      </c>
      <c r="I6088" t="s">
        <v>32</v>
      </c>
      <c r="J6088" t="s">
        <v>24</v>
      </c>
      <c r="K6088" t="s">
        <v>43</v>
      </c>
      <c r="L6088" t="s">
        <v>342</v>
      </c>
      <c r="M6088" s="2">
        <v>0.1</v>
      </c>
      <c r="N6088" s="3">
        <v>51</v>
      </c>
      <c r="O6088" s="3">
        <v>17</v>
      </c>
      <c r="P6088">
        <v>3</v>
      </c>
      <c r="Q6088" t="s">
        <v>7880</v>
      </c>
    </row>
    <row r="6089" spans="1:17" x14ac:dyDescent="0.25">
      <c r="A6089" t="s">
        <v>6710</v>
      </c>
      <c r="B6089" s="1">
        <v>41768</v>
      </c>
      <c r="C6089" t="s">
        <v>3216</v>
      </c>
      <c r="D6089" t="s">
        <v>73</v>
      </c>
      <c r="E6089" t="s">
        <v>196</v>
      </c>
      <c r="F6089" t="s">
        <v>6711</v>
      </c>
      <c r="G6089" t="s">
        <v>76</v>
      </c>
      <c r="H6089" t="s">
        <v>31</v>
      </c>
      <c r="I6089" t="s">
        <v>32</v>
      </c>
      <c r="J6089" t="s">
        <v>24</v>
      </c>
      <c r="K6089" t="s">
        <v>78</v>
      </c>
      <c r="L6089" t="s">
        <v>307</v>
      </c>
      <c r="M6089" s="2">
        <v>0</v>
      </c>
      <c r="N6089" s="3">
        <v>88</v>
      </c>
      <c r="O6089" s="3">
        <v>11</v>
      </c>
      <c r="P6089">
        <v>7</v>
      </c>
      <c r="Q6089" t="s">
        <v>7881</v>
      </c>
    </row>
    <row r="6090" spans="1:17" x14ac:dyDescent="0.25">
      <c r="A6090" t="s">
        <v>6710</v>
      </c>
      <c r="B6090" s="1">
        <v>41768</v>
      </c>
      <c r="C6090" t="s">
        <v>3216</v>
      </c>
      <c r="D6090" t="s">
        <v>73</v>
      </c>
      <c r="E6090" t="s">
        <v>196</v>
      </c>
      <c r="F6090" t="s">
        <v>6711</v>
      </c>
      <c r="G6090" t="s">
        <v>76</v>
      </c>
      <c r="H6090" t="s">
        <v>31</v>
      </c>
      <c r="I6090" t="s">
        <v>32</v>
      </c>
      <c r="J6090" t="s">
        <v>24</v>
      </c>
      <c r="K6090" t="s">
        <v>91</v>
      </c>
      <c r="L6090" t="s">
        <v>863</v>
      </c>
      <c r="M6090" s="2">
        <v>0</v>
      </c>
      <c r="N6090" s="3">
        <v>79</v>
      </c>
      <c r="O6090" s="3">
        <v>24</v>
      </c>
      <c r="P6090">
        <v>9</v>
      </c>
      <c r="Q6090" t="s">
        <v>7880</v>
      </c>
    </row>
    <row r="6091" spans="1:17" x14ac:dyDescent="0.25">
      <c r="A6091" t="s">
        <v>6709</v>
      </c>
      <c r="B6091" s="1">
        <v>41768</v>
      </c>
      <c r="C6091" t="s">
        <v>3564</v>
      </c>
      <c r="D6091" t="s">
        <v>28</v>
      </c>
      <c r="E6091" t="s">
        <v>29</v>
      </c>
      <c r="F6091" t="s">
        <v>280</v>
      </c>
      <c r="G6091" t="s">
        <v>20</v>
      </c>
      <c r="H6091" t="s">
        <v>31</v>
      </c>
      <c r="I6091" t="s">
        <v>32</v>
      </c>
      <c r="J6091" t="s">
        <v>107</v>
      </c>
      <c r="K6091" t="s">
        <v>186</v>
      </c>
      <c r="L6091" t="s">
        <v>6712</v>
      </c>
      <c r="M6091" s="2">
        <v>0.1</v>
      </c>
      <c r="N6091" s="3">
        <v>71</v>
      </c>
      <c r="O6091" s="3">
        <v>28</v>
      </c>
      <c r="P6091">
        <v>2</v>
      </c>
      <c r="Q6091" t="s">
        <v>7880</v>
      </c>
    </row>
    <row r="6092" spans="1:17" x14ac:dyDescent="0.25">
      <c r="A6092" t="s">
        <v>6713</v>
      </c>
      <c r="B6092" s="1">
        <v>41768</v>
      </c>
      <c r="C6092" t="s">
        <v>3175</v>
      </c>
      <c r="D6092" t="s">
        <v>18</v>
      </c>
      <c r="E6092" t="s">
        <v>19</v>
      </c>
      <c r="F6092" t="s">
        <v>19</v>
      </c>
      <c r="G6092" t="s">
        <v>20</v>
      </c>
      <c r="H6092" t="s">
        <v>47</v>
      </c>
      <c r="I6092" t="s">
        <v>32</v>
      </c>
      <c r="J6092" t="s">
        <v>24</v>
      </c>
      <c r="K6092" t="s">
        <v>169</v>
      </c>
      <c r="L6092" t="s">
        <v>1628</v>
      </c>
      <c r="M6092" s="2">
        <v>0.5</v>
      </c>
      <c r="N6092" s="3">
        <v>69</v>
      </c>
      <c r="O6092" s="3">
        <v>-67</v>
      </c>
      <c r="P6092">
        <v>4</v>
      </c>
      <c r="Q6092" t="s">
        <v>7880</v>
      </c>
    </row>
    <row r="6093" spans="1:17" x14ac:dyDescent="0.25">
      <c r="A6093" t="s">
        <v>6713</v>
      </c>
      <c r="B6093" s="1">
        <v>41768</v>
      </c>
      <c r="C6093" t="s">
        <v>3175</v>
      </c>
      <c r="D6093" t="s">
        <v>18</v>
      </c>
      <c r="E6093" t="s">
        <v>19</v>
      </c>
      <c r="F6093" t="s">
        <v>19</v>
      </c>
      <c r="G6093" t="s">
        <v>20</v>
      </c>
      <c r="H6093" t="s">
        <v>47</v>
      </c>
      <c r="I6093" t="s">
        <v>32</v>
      </c>
      <c r="J6093" t="s">
        <v>24</v>
      </c>
      <c r="K6093" t="s">
        <v>25</v>
      </c>
      <c r="L6093" t="s">
        <v>6714</v>
      </c>
      <c r="M6093" s="2">
        <v>0.5</v>
      </c>
      <c r="N6093" s="3">
        <v>59</v>
      </c>
      <c r="O6093" s="3">
        <v>-46</v>
      </c>
      <c r="P6093">
        <v>7</v>
      </c>
      <c r="Q6093" t="s">
        <v>7881</v>
      </c>
    </row>
    <row r="6094" spans="1:17" x14ac:dyDescent="0.25">
      <c r="A6094" t="s">
        <v>6715</v>
      </c>
      <c r="B6094" s="1">
        <v>41768</v>
      </c>
      <c r="C6094" t="s">
        <v>3948</v>
      </c>
      <c r="D6094" t="s">
        <v>73</v>
      </c>
      <c r="E6094" t="s">
        <v>207</v>
      </c>
      <c r="F6094" t="s">
        <v>208</v>
      </c>
      <c r="G6094" t="s">
        <v>76</v>
      </c>
      <c r="H6094" t="s">
        <v>47</v>
      </c>
      <c r="I6094" t="s">
        <v>32</v>
      </c>
      <c r="J6094" t="s">
        <v>24</v>
      </c>
      <c r="K6094" t="s">
        <v>91</v>
      </c>
      <c r="L6094" t="s">
        <v>853</v>
      </c>
      <c r="M6094" s="2">
        <v>0</v>
      </c>
      <c r="N6094" s="3">
        <v>9</v>
      </c>
      <c r="O6094" s="3">
        <v>3</v>
      </c>
      <c r="P6094">
        <v>1</v>
      </c>
      <c r="Q6094" t="s">
        <v>7880</v>
      </c>
    </row>
    <row r="6095" spans="1:17" x14ac:dyDescent="0.25">
      <c r="A6095" t="s">
        <v>6716</v>
      </c>
      <c r="B6095" s="1">
        <v>41769</v>
      </c>
      <c r="C6095" t="s">
        <v>639</v>
      </c>
      <c r="D6095" t="s">
        <v>101</v>
      </c>
      <c r="E6095" t="s">
        <v>471</v>
      </c>
      <c r="F6095" t="s">
        <v>3378</v>
      </c>
      <c r="G6095" t="s">
        <v>41</v>
      </c>
      <c r="H6095" t="s">
        <v>31</v>
      </c>
      <c r="I6095" t="s">
        <v>22</v>
      </c>
      <c r="J6095" t="s">
        <v>24</v>
      </c>
      <c r="K6095" t="s">
        <v>145</v>
      </c>
      <c r="L6095" t="s">
        <v>2171</v>
      </c>
      <c r="M6095" s="2">
        <v>0</v>
      </c>
      <c r="N6095" s="3">
        <v>177</v>
      </c>
      <c r="O6095" s="3">
        <v>11</v>
      </c>
      <c r="P6095">
        <v>8</v>
      </c>
      <c r="Q6095" t="s">
        <v>7881</v>
      </c>
    </row>
    <row r="6096" spans="1:17" x14ac:dyDescent="0.25">
      <c r="A6096" t="s">
        <v>6717</v>
      </c>
      <c r="B6096" s="1">
        <v>41769</v>
      </c>
      <c r="C6096" t="s">
        <v>2114</v>
      </c>
      <c r="D6096" t="s">
        <v>38</v>
      </c>
      <c r="E6096" t="s">
        <v>178</v>
      </c>
      <c r="F6096" t="s">
        <v>3507</v>
      </c>
      <c r="G6096" t="s">
        <v>41</v>
      </c>
      <c r="H6096" t="s">
        <v>31</v>
      </c>
      <c r="I6096" t="s">
        <v>32</v>
      </c>
      <c r="J6096" t="s">
        <v>24</v>
      </c>
      <c r="K6096" t="s">
        <v>145</v>
      </c>
      <c r="L6096" t="s">
        <v>515</v>
      </c>
      <c r="M6096" s="2">
        <v>0</v>
      </c>
      <c r="N6096" s="3">
        <v>97</v>
      </c>
      <c r="O6096" s="3">
        <v>31</v>
      </c>
      <c r="P6096">
        <v>3</v>
      </c>
      <c r="Q6096" t="s">
        <v>7881</v>
      </c>
    </row>
    <row r="6097" spans="1:17" x14ac:dyDescent="0.25">
      <c r="A6097" t="s">
        <v>6718</v>
      </c>
      <c r="B6097" s="1">
        <v>41769</v>
      </c>
      <c r="C6097" t="s">
        <v>2867</v>
      </c>
      <c r="D6097" t="s">
        <v>150</v>
      </c>
      <c r="E6097" t="s">
        <v>151</v>
      </c>
      <c r="F6097" t="s">
        <v>152</v>
      </c>
      <c r="G6097" t="s">
        <v>20</v>
      </c>
      <c r="H6097" t="s">
        <v>21</v>
      </c>
      <c r="I6097" t="s">
        <v>32</v>
      </c>
      <c r="J6097" t="s">
        <v>24</v>
      </c>
      <c r="K6097" t="s">
        <v>50</v>
      </c>
      <c r="L6097" t="s">
        <v>301</v>
      </c>
      <c r="M6097" s="2">
        <v>0.5</v>
      </c>
      <c r="N6097" s="3">
        <v>110</v>
      </c>
      <c r="O6097" s="3">
        <v>-68</v>
      </c>
      <c r="P6097">
        <v>4</v>
      </c>
      <c r="Q6097" t="s">
        <v>7880</v>
      </c>
    </row>
    <row r="6098" spans="1:17" x14ac:dyDescent="0.25">
      <c r="A6098" t="s">
        <v>6719</v>
      </c>
      <c r="B6098" s="1">
        <v>41769</v>
      </c>
      <c r="C6098" t="s">
        <v>1957</v>
      </c>
      <c r="D6098" t="s">
        <v>28</v>
      </c>
      <c r="E6098" t="s">
        <v>29</v>
      </c>
      <c r="F6098" t="s">
        <v>2519</v>
      </c>
      <c r="G6098" t="s">
        <v>20</v>
      </c>
      <c r="H6098" t="s">
        <v>31</v>
      </c>
      <c r="I6098" t="s">
        <v>32</v>
      </c>
      <c r="J6098" t="s">
        <v>24</v>
      </c>
      <c r="K6098" t="s">
        <v>63</v>
      </c>
      <c r="L6098" t="s">
        <v>549</v>
      </c>
      <c r="M6098" s="2">
        <v>0</v>
      </c>
      <c r="N6098" s="3">
        <v>19</v>
      </c>
      <c r="O6098" s="3">
        <v>4</v>
      </c>
      <c r="P6098">
        <v>1</v>
      </c>
      <c r="Q6098" t="s">
        <v>7880</v>
      </c>
    </row>
    <row r="6099" spans="1:17" x14ac:dyDescent="0.25">
      <c r="A6099" t="s">
        <v>6719</v>
      </c>
      <c r="B6099" s="1">
        <v>41769</v>
      </c>
      <c r="C6099" t="s">
        <v>1957</v>
      </c>
      <c r="D6099" t="s">
        <v>28</v>
      </c>
      <c r="E6099" t="s">
        <v>29</v>
      </c>
      <c r="F6099" t="s">
        <v>2519</v>
      </c>
      <c r="G6099" t="s">
        <v>20</v>
      </c>
      <c r="H6099" t="s">
        <v>31</v>
      </c>
      <c r="I6099" t="s">
        <v>32</v>
      </c>
      <c r="J6099" t="s">
        <v>107</v>
      </c>
      <c r="K6099" t="s">
        <v>186</v>
      </c>
      <c r="L6099" t="s">
        <v>1497</v>
      </c>
      <c r="M6099" s="2">
        <v>0</v>
      </c>
      <c r="N6099" s="3">
        <v>130</v>
      </c>
      <c r="O6099" s="3">
        <v>13</v>
      </c>
      <c r="P6099">
        <v>3</v>
      </c>
      <c r="Q6099" t="s">
        <v>7881</v>
      </c>
    </row>
    <row r="6100" spans="1:17" x14ac:dyDescent="0.25">
      <c r="A6100" t="s">
        <v>6720</v>
      </c>
      <c r="B6100" s="1">
        <v>41771</v>
      </c>
      <c r="C6100" t="s">
        <v>3343</v>
      </c>
      <c r="D6100" t="s">
        <v>101</v>
      </c>
      <c r="E6100" t="s">
        <v>183</v>
      </c>
      <c r="F6100" t="s">
        <v>1275</v>
      </c>
      <c r="G6100" t="s">
        <v>41</v>
      </c>
      <c r="H6100" t="s">
        <v>47</v>
      </c>
      <c r="I6100" t="s">
        <v>22</v>
      </c>
      <c r="J6100" t="s">
        <v>24</v>
      </c>
      <c r="K6100" t="s">
        <v>78</v>
      </c>
      <c r="L6100" t="s">
        <v>356</v>
      </c>
      <c r="M6100" s="2">
        <v>0</v>
      </c>
      <c r="N6100" s="3">
        <v>21</v>
      </c>
      <c r="O6100" s="3">
        <v>5</v>
      </c>
      <c r="P6100">
        <v>2</v>
      </c>
      <c r="Q6100" t="s">
        <v>7880</v>
      </c>
    </row>
    <row r="6101" spans="1:17" x14ac:dyDescent="0.25">
      <c r="A6101" t="s">
        <v>6720</v>
      </c>
      <c r="B6101" s="1">
        <v>41771</v>
      </c>
      <c r="C6101" t="s">
        <v>3343</v>
      </c>
      <c r="D6101" t="s">
        <v>101</v>
      </c>
      <c r="E6101" t="s">
        <v>183</v>
      </c>
      <c r="F6101" t="s">
        <v>1275</v>
      </c>
      <c r="G6101" t="s">
        <v>41</v>
      </c>
      <c r="H6101" t="s">
        <v>47</v>
      </c>
      <c r="I6101" t="s">
        <v>22</v>
      </c>
      <c r="J6101" t="s">
        <v>24</v>
      </c>
      <c r="K6101" t="s">
        <v>145</v>
      </c>
      <c r="L6101" t="s">
        <v>5258</v>
      </c>
      <c r="M6101" s="2">
        <v>0</v>
      </c>
      <c r="N6101" s="3">
        <v>93</v>
      </c>
      <c r="O6101" s="3">
        <v>44</v>
      </c>
      <c r="P6101">
        <v>4</v>
      </c>
      <c r="Q6101" t="s">
        <v>7880</v>
      </c>
    </row>
    <row r="6102" spans="1:17" x14ac:dyDescent="0.25">
      <c r="A6102" t="s">
        <v>6721</v>
      </c>
      <c r="B6102" s="1">
        <v>41771</v>
      </c>
      <c r="C6102" t="s">
        <v>2260</v>
      </c>
      <c r="D6102" t="s">
        <v>38</v>
      </c>
      <c r="E6102" t="s">
        <v>67</v>
      </c>
      <c r="F6102" t="s">
        <v>68</v>
      </c>
      <c r="G6102" t="s">
        <v>41</v>
      </c>
      <c r="H6102" t="s">
        <v>31</v>
      </c>
      <c r="I6102" t="s">
        <v>32</v>
      </c>
      <c r="J6102" t="s">
        <v>107</v>
      </c>
      <c r="K6102" t="s">
        <v>186</v>
      </c>
      <c r="L6102" t="s">
        <v>5189</v>
      </c>
      <c r="M6102" s="2">
        <v>0.5</v>
      </c>
      <c r="N6102" s="3">
        <v>168</v>
      </c>
      <c r="O6102" s="3">
        <v>-10</v>
      </c>
      <c r="P6102">
        <v>3</v>
      </c>
      <c r="Q6102" t="s">
        <v>7881</v>
      </c>
    </row>
    <row r="6103" spans="1:17" x14ac:dyDescent="0.25">
      <c r="A6103" t="s">
        <v>6722</v>
      </c>
      <c r="B6103" s="1">
        <v>41772</v>
      </c>
      <c r="C6103" t="s">
        <v>3120</v>
      </c>
      <c r="D6103" t="s">
        <v>417</v>
      </c>
      <c r="E6103" t="s">
        <v>418</v>
      </c>
      <c r="F6103" t="s">
        <v>3595</v>
      </c>
      <c r="G6103" t="s">
        <v>20</v>
      </c>
      <c r="H6103" t="s">
        <v>47</v>
      </c>
      <c r="I6103" t="s">
        <v>54</v>
      </c>
      <c r="J6103" t="s">
        <v>24</v>
      </c>
      <c r="K6103" t="s">
        <v>43</v>
      </c>
      <c r="L6103" t="s">
        <v>2361</v>
      </c>
      <c r="M6103" s="2">
        <v>0.5</v>
      </c>
      <c r="N6103" s="3">
        <v>40</v>
      </c>
      <c r="O6103" s="3">
        <v>-7</v>
      </c>
      <c r="P6103">
        <v>3</v>
      </c>
      <c r="Q6103" t="s">
        <v>7881</v>
      </c>
    </row>
    <row r="6104" spans="1:17" x14ac:dyDescent="0.25">
      <c r="A6104" t="s">
        <v>6722</v>
      </c>
      <c r="B6104" s="1">
        <v>41772</v>
      </c>
      <c r="C6104" t="s">
        <v>3120</v>
      </c>
      <c r="D6104" t="s">
        <v>417</v>
      </c>
      <c r="E6104" t="s">
        <v>418</v>
      </c>
      <c r="F6104" t="s">
        <v>3595</v>
      </c>
      <c r="G6104" t="s">
        <v>20</v>
      </c>
      <c r="H6104" t="s">
        <v>47</v>
      </c>
      <c r="I6104" t="s">
        <v>54</v>
      </c>
      <c r="J6104" t="s">
        <v>24</v>
      </c>
      <c r="K6104" t="s">
        <v>25</v>
      </c>
      <c r="L6104" t="s">
        <v>2612</v>
      </c>
      <c r="M6104" s="2">
        <v>0.5</v>
      </c>
      <c r="N6104" s="3">
        <v>34</v>
      </c>
      <c r="O6104" s="3">
        <v>-22</v>
      </c>
      <c r="P6104">
        <v>4</v>
      </c>
      <c r="Q6104" t="s">
        <v>7881</v>
      </c>
    </row>
    <row r="6105" spans="1:17" x14ac:dyDescent="0.25">
      <c r="A6105" t="s">
        <v>6723</v>
      </c>
      <c r="B6105" s="1">
        <v>41773</v>
      </c>
      <c r="C6105" t="s">
        <v>1190</v>
      </c>
      <c r="D6105" t="s">
        <v>28</v>
      </c>
      <c r="E6105" t="s">
        <v>29</v>
      </c>
      <c r="F6105" t="s">
        <v>280</v>
      </c>
      <c r="G6105" t="s">
        <v>20</v>
      </c>
      <c r="H6105" t="s">
        <v>31</v>
      </c>
      <c r="I6105" t="s">
        <v>22</v>
      </c>
      <c r="J6105" t="s">
        <v>24</v>
      </c>
      <c r="K6105" t="s">
        <v>43</v>
      </c>
      <c r="L6105" t="s">
        <v>1743</v>
      </c>
      <c r="M6105" s="2">
        <v>0.1</v>
      </c>
      <c r="N6105" s="3">
        <v>142</v>
      </c>
      <c r="O6105" s="3">
        <v>14</v>
      </c>
      <c r="P6105">
        <v>3</v>
      </c>
      <c r="Q6105" t="s">
        <v>7880</v>
      </c>
    </row>
    <row r="6106" spans="1:17" x14ac:dyDescent="0.25">
      <c r="A6106" t="s">
        <v>6723</v>
      </c>
      <c r="B6106" s="1">
        <v>41773</v>
      </c>
      <c r="C6106" t="s">
        <v>1190</v>
      </c>
      <c r="D6106" t="s">
        <v>28</v>
      </c>
      <c r="E6106" t="s">
        <v>29</v>
      </c>
      <c r="F6106" t="s">
        <v>280</v>
      </c>
      <c r="G6106" t="s">
        <v>20</v>
      </c>
      <c r="H6106" t="s">
        <v>31</v>
      </c>
      <c r="I6106" t="s">
        <v>22</v>
      </c>
      <c r="J6106" t="s">
        <v>24</v>
      </c>
      <c r="K6106" t="s">
        <v>43</v>
      </c>
      <c r="L6106" t="s">
        <v>2454</v>
      </c>
      <c r="M6106" s="2">
        <v>0.1</v>
      </c>
      <c r="N6106" s="3">
        <v>64</v>
      </c>
      <c r="O6106" s="3">
        <v>-6</v>
      </c>
      <c r="P6106">
        <v>3</v>
      </c>
      <c r="Q6106" t="s">
        <v>7881</v>
      </c>
    </row>
    <row r="6107" spans="1:17" x14ac:dyDescent="0.25">
      <c r="A6107" t="s">
        <v>6723</v>
      </c>
      <c r="B6107" s="1">
        <v>41773</v>
      </c>
      <c r="C6107" t="s">
        <v>1190</v>
      </c>
      <c r="D6107" t="s">
        <v>28</v>
      </c>
      <c r="E6107" t="s">
        <v>29</v>
      </c>
      <c r="F6107" t="s">
        <v>280</v>
      </c>
      <c r="G6107" t="s">
        <v>20</v>
      </c>
      <c r="H6107" t="s">
        <v>31</v>
      </c>
      <c r="I6107" t="s">
        <v>22</v>
      </c>
      <c r="J6107" t="s">
        <v>24</v>
      </c>
      <c r="K6107" t="s">
        <v>78</v>
      </c>
      <c r="L6107" t="s">
        <v>307</v>
      </c>
      <c r="M6107" s="2">
        <v>0.1</v>
      </c>
      <c r="N6107" s="3">
        <v>45</v>
      </c>
      <c r="O6107" s="3">
        <v>1</v>
      </c>
      <c r="P6107">
        <v>4</v>
      </c>
      <c r="Q6107" t="s">
        <v>7881</v>
      </c>
    </row>
    <row r="6108" spans="1:17" x14ac:dyDescent="0.25">
      <c r="A6108" t="s">
        <v>6723</v>
      </c>
      <c r="B6108" s="1">
        <v>41773</v>
      </c>
      <c r="C6108" t="s">
        <v>1190</v>
      </c>
      <c r="D6108" t="s">
        <v>28</v>
      </c>
      <c r="E6108" t="s">
        <v>29</v>
      </c>
      <c r="F6108" t="s">
        <v>280</v>
      </c>
      <c r="G6108" t="s">
        <v>20</v>
      </c>
      <c r="H6108" t="s">
        <v>31</v>
      </c>
      <c r="I6108" t="s">
        <v>22</v>
      </c>
      <c r="J6108" t="s">
        <v>24</v>
      </c>
      <c r="K6108" t="s">
        <v>91</v>
      </c>
      <c r="L6108" t="s">
        <v>6724</v>
      </c>
      <c r="M6108" s="2">
        <v>0.1</v>
      </c>
      <c r="N6108" s="3">
        <v>56</v>
      </c>
      <c r="O6108" s="3">
        <v>5</v>
      </c>
      <c r="P6108">
        <v>7</v>
      </c>
      <c r="Q6108" t="s">
        <v>7881</v>
      </c>
    </row>
    <row r="6109" spans="1:17" x14ac:dyDescent="0.25">
      <c r="A6109" t="s">
        <v>6723</v>
      </c>
      <c r="B6109" s="1">
        <v>41773</v>
      </c>
      <c r="C6109" t="s">
        <v>1190</v>
      </c>
      <c r="D6109" t="s">
        <v>28</v>
      </c>
      <c r="E6109" t="s">
        <v>29</v>
      </c>
      <c r="F6109" t="s">
        <v>280</v>
      </c>
      <c r="G6109" t="s">
        <v>20</v>
      </c>
      <c r="H6109" t="s">
        <v>31</v>
      </c>
      <c r="I6109" t="s">
        <v>22</v>
      </c>
      <c r="J6109" t="s">
        <v>24</v>
      </c>
      <c r="K6109" t="s">
        <v>25</v>
      </c>
      <c r="L6109" t="s">
        <v>6078</v>
      </c>
      <c r="M6109" s="2">
        <v>0.1</v>
      </c>
      <c r="N6109" s="3">
        <v>53</v>
      </c>
      <c r="O6109" s="3">
        <v>-1</v>
      </c>
      <c r="P6109">
        <v>2</v>
      </c>
      <c r="Q6109" t="s">
        <v>7880</v>
      </c>
    </row>
    <row r="6110" spans="1:17" x14ac:dyDescent="0.25">
      <c r="A6110" t="s">
        <v>6723</v>
      </c>
      <c r="B6110" s="1">
        <v>41773</v>
      </c>
      <c r="C6110" t="s">
        <v>1190</v>
      </c>
      <c r="D6110" t="s">
        <v>28</v>
      </c>
      <c r="E6110" t="s">
        <v>29</v>
      </c>
      <c r="F6110" t="s">
        <v>280</v>
      </c>
      <c r="G6110" t="s">
        <v>20</v>
      </c>
      <c r="H6110" t="s">
        <v>31</v>
      </c>
      <c r="I6110" t="s">
        <v>22</v>
      </c>
      <c r="J6110" t="s">
        <v>24</v>
      </c>
      <c r="K6110" t="s">
        <v>25</v>
      </c>
      <c r="L6110" t="s">
        <v>2273</v>
      </c>
      <c r="M6110" s="2">
        <v>0.1</v>
      </c>
      <c r="N6110" s="3">
        <v>60</v>
      </c>
      <c r="O6110" s="3">
        <v>24</v>
      </c>
      <c r="P6110">
        <v>4</v>
      </c>
      <c r="Q6110" t="s">
        <v>7881</v>
      </c>
    </row>
    <row r="6111" spans="1:17" x14ac:dyDescent="0.25">
      <c r="A6111" t="s">
        <v>6725</v>
      </c>
      <c r="B6111" s="1">
        <v>41774</v>
      </c>
      <c r="C6111" t="s">
        <v>1456</v>
      </c>
      <c r="D6111" t="s">
        <v>38</v>
      </c>
      <c r="E6111" t="s">
        <v>67</v>
      </c>
      <c r="F6111" t="s">
        <v>68</v>
      </c>
      <c r="G6111" t="s">
        <v>41</v>
      </c>
      <c r="H6111" t="s">
        <v>31</v>
      </c>
      <c r="I6111" t="s">
        <v>22</v>
      </c>
      <c r="J6111" t="s">
        <v>34</v>
      </c>
      <c r="K6111" t="s">
        <v>35</v>
      </c>
      <c r="L6111" t="s">
        <v>2734</v>
      </c>
      <c r="M6111" s="2">
        <v>0.6</v>
      </c>
      <c r="N6111" s="3">
        <v>204</v>
      </c>
      <c r="O6111" s="3">
        <v>-276</v>
      </c>
      <c r="P6111">
        <v>3</v>
      </c>
      <c r="Q6111" t="s">
        <v>7880</v>
      </c>
    </row>
    <row r="6112" spans="1:17" x14ac:dyDescent="0.25">
      <c r="A6112" t="s">
        <v>6725</v>
      </c>
      <c r="B6112" s="1">
        <v>41774</v>
      </c>
      <c r="C6112" t="s">
        <v>1456</v>
      </c>
      <c r="D6112" t="s">
        <v>38</v>
      </c>
      <c r="E6112" t="s">
        <v>67</v>
      </c>
      <c r="F6112" t="s">
        <v>68</v>
      </c>
      <c r="G6112" t="s">
        <v>41</v>
      </c>
      <c r="H6112" t="s">
        <v>31</v>
      </c>
      <c r="I6112" t="s">
        <v>22</v>
      </c>
      <c r="J6112" t="s">
        <v>34</v>
      </c>
      <c r="K6112" t="s">
        <v>35</v>
      </c>
      <c r="L6112" t="s">
        <v>275</v>
      </c>
      <c r="M6112" s="2">
        <v>0.6</v>
      </c>
      <c r="N6112" s="3">
        <v>729</v>
      </c>
      <c r="O6112" s="3">
        <v>-492</v>
      </c>
      <c r="P6112">
        <v>5</v>
      </c>
      <c r="Q6112" t="s">
        <v>7880</v>
      </c>
    </row>
    <row r="6113" spans="1:17" x14ac:dyDescent="0.25">
      <c r="A6113" t="s">
        <v>6725</v>
      </c>
      <c r="B6113" s="1">
        <v>41774</v>
      </c>
      <c r="C6113" t="s">
        <v>1456</v>
      </c>
      <c r="D6113" t="s">
        <v>38</v>
      </c>
      <c r="E6113" t="s">
        <v>67</v>
      </c>
      <c r="F6113" t="s">
        <v>68</v>
      </c>
      <c r="G6113" t="s">
        <v>41</v>
      </c>
      <c r="H6113" t="s">
        <v>31</v>
      </c>
      <c r="I6113" t="s">
        <v>22</v>
      </c>
      <c r="J6113" t="s">
        <v>24</v>
      </c>
      <c r="K6113" t="s">
        <v>63</v>
      </c>
      <c r="L6113" t="s">
        <v>4413</v>
      </c>
      <c r="M6113" s="2">
        <v>0.5</v>
      </c>
      <c r="N6113" s="3">
        <v>29</v>
      </c>
      <c r="O6113" s="3">
        <v>-24</v>
      </c>
      <c r="P6113">
        <v>4</v>
      </c>
      <c r="Q6113" t="s">
        <v>7881</v>
      </c>
    </row>
    <row r="6114" spans="1:17" x14ac:dyDescent="0.25">
      <c r="A6114" t="s">
        <v>6725</v>
      </c>
      <c r="B6114" s="1">
        <v>41774</v>
      </c>
      <c r="C6114" t="s">
        <v>1456</v>
      </c>
      <c r="D6114" t="s">
        <v>38</v>
      </c>
      <c r="E6114" t="s">
        <v>67</v>
      </c>
      <c r="F6114" t="s">
        <v>68</v>
      </c>
      <c r="G6114" t="s">
        <v>41</v>
      </c>
      <c r="H6114" t="s">
        <v>31</v>
      </c>
      <c r="I6114" t="s">
        <v>22</v>
      </c>
      <c r="J6114" t="s">
        <v>24</v>
      </c>
      <c r="K6114" t="s">
        <v>91</v>
      </c>
      <c r="L6114" t="s">
        <v>2673</v>
      </c>
      <c r="M6114" s="2">
        <v>0.5</v>
      </c>
      <c r="N6114" s="3">
        <v>17</v>
      </c>
      <c r="O6114" s="3">
        <v>-13</v>
      </c>
      <c r="P6114">
        <v>4</v>
      </c>
      <c r="Q6114" t="s">
        <v>7881</v>
      </c>
    </row>
    <row r="6115" spans="1:17" x14ac:dyDescent="0.25">
      <c r="A6115" t="s">
        <v>6726</v>
      </c>
      <c r="B6115" s="1">
        <v>41774</v>
      </c>
      <c r="C6115" t="s">
        <v>426</v>
      </c>
      <c r="D6115" t="s">
        <v>73</v>
      </c>
      <c r="E6115" t="s">
        <v>1706</v>
      </c>
      <c r="F6115" t="s">
        <v>6727</v>
      </c>
      <c r="G6115" t="s">
        <v>76</v>
      </c>
      <c r="H6115" t="s">
        <v>47</v>
      </c>
      <c r="I6115" t="s">
        <v>32</v>
      </c>
      <c r="J6115" t="s">
        <v>24</v>
      </c>
      <c r="K6115" t="s">
        <v>43</v>
      </c>
      <c r="L6115" t="s">
        <v>5518</v>
      </c>
      <c r="M6115" s="2">
        <v>0</v>
      </c>
      <c r="N6115" s="3">
        <v>148</v>
      </c>
      <c r="O6115" s="3">
        <v>24</v>
      </c>
      <c r="P6115">
        <v>3</v>
      </c>
      <c r="Q6115" t="s">
        <v>7880</v>
      </c>
    </row>
    <row r="6116" spans="1:17" x14ac:dyDescent="0.25">
      <c r="A6116" t="s">
        <v>6726</v>
      </c>
      <c r="B6116" s="1">
        <v>41774</v>
      </c>
      <c r="C6116" t="s">
        <v>426</v>
      </c>
      <c r="D6116" t="s">
        <v>73</v>
      </c>
      <c r="E6116" t="s">
        <v>1706</v>
      </c>
      <c r="F6116" t="s">
        <v>6727</v>
      </c>
      <c r="G6116" t="s">
        <v>76</v>
      </c>
      <c r="H6116" t="s">
        <v>47</v>
      </c>
      <c r="I6116" t="s">
        <v>32</v>
      </c>
      <c r="J6116" t="s">
        <v>107</v>
      </c>
      <c r="K6116" t="s">
        <v>108</v>
      </c>
      <c r="L6116" t="s">
        <v>1221</v>
      </c>
      <c r="M6116" s="2">
        <v>0.4</v>
      </c>
      <c r="N6116" s="3">
        <v>73</v>
      </c>
      <c r="O6116" s="3">
        <v>5</v>
      </c>
      <c r="P6116">
        <v>1</v>
      </c>
      <c r="Q6116" t="s">
        <v>7880</v>
      </c>
    </row>
    <row r="6117" spans="1:17" x14ac:dyDescent="0.25">
      <c r="A6117" t="s">
        <v>6728</v>
      </c>
      <c r="B6117" s="1">
        <v>41775</v>
      </c>
      <c r="C6117" t="s">
        <v>2198</v>
      </c>
      <c r="D6117" t="s">
        <v>230</v>
      </c>
      <c r="E6117" t="s">
        <v>5011</v>
      </c>
      <c r="F6117" t="s">
        <v>5012</v>
      </c>
      <c r="G6117" t="s">
        <v>20</v>
      </c>
      <c r="H6117" t="s">
        <v>31</v>
      </c>
      <c r="I6117" t="s">
        <v>32</v>
      </c>
      <c r="J6117" t="s">
        <v>34</v>
      </c>
      <c r="K6117" t="s">
        <v>97</v>
      </c>
      <c r="L6117" t="s">
        <v>1503</v>
      </c>
      <c r="M6117" s="2">
        <v>0</v>
      </c>
      <c r="N6117" s="3">
        <v>1032</v>
      </c>
      <c r="O6117" s="3">
        <v>124</v>
      </c>
      <c r="P6117">
        <v>8</v>
      </c>
      <c r="Q6117" t="s">
        <v>7880</v>
      </c>
    </row>
    <row r="6118" spans="1:17" x14ac:dyDescent="0.25">
      <c r="A6118" t="s">
        <v>6729</v>
      </c>
      <c r="B6118" s="1">
        <v>41775</v>
      </c>
      <c r="C6118" t="s">
        <v>2698</v>
      </c>
      <c r="D6118" t="s">
        <v>101</v>
      </c>
      <c r="E6118" t="s">
        <v>183</v>
      </c>
      <c r="F6118" t="s">
        <v>1834</v>
      </c>
      <c r="G6118" t="s">
        <v>41</v>
      </c>
      <c r="H6118" t="s">
        <v>31</v>
      </c>
      <c r="I6118" t="s">
        <v>32</v>
      </c>
      <c r="J6118" t="s">
        <v>24</v>
      </c>
      <c r="K6118" t="s">
        <v>141</v>
      </c>
      <c r="L6118" t="s">
        <v>6730</v>
      </c>
      <c r="M6118" s="2">
        <v>0.1</v>
      </c>
      <c r="N6118" s="3">
        <v>2366</v>
      </c>
      <c r="O6118" s="3">
        <v>552</v>
      </c>
      <c r="P6118">
        <v>5</v>
      </c>
      <c r="Q6118" t="s">
        <v>7880</v>
      </c>
    </row>
    <row r="6119" spans="1:17" x14ac:dyDescent="0.25">
      <c r="A6119" t="s">
        <v>6728</v>
      </c>
      <c r="B6119" s="1">
        <v>41775</v>
      </c>
      <c r="C6119" t="s">
        <v>2198</v>
      </c>
      <c r="D6119" t="s">
        <v>230</v>
      </c>
      <c r="E6119" t="s">
        <v>5011</v>
      </c>
      <c r="F6119" t="s">
        <v>5012</v>
      </c>
      <c r="G6119" t="s">
        <v>20</v>
      </c>
      <c r="H6119" t="s">
        <v>31</v>
      </c>
      <c r="I6119" t="s">
        <v>32</v>
      </c>
      <c r="J6119" t="s">
        <v>107</v>
      </c>
      <c r="K6119" t="s">
        <v>108</v>
      </c>
      <c r="L6119" t="s">
        <v>3972</v>
      </c>
      <c r="M6119" s="2">
        <v>0</v>
      </c>
      <c r="N6119" s="3">
        <v>1601</v>
      </c>
      <c r="O6119" s="3">
        <v>16</v>
      </c>
      <c r="P6119">
        <v>6</v>
      </c>
      <c r="Q6119" t="s">
        <v>7881</v>
      </c>
    </row>
    <row r="6120" spans="1:17" x14ac:dyDescent="0.25">
      <c r="A6120" t="s">
        <v>6731</v>
      </c>
      <c r="B6120" s="1">
        <v>41778</v>
      </c>
      <c r="C6120" t="s">
        <v>3415</v>
      </c>
      <c r="D6120" t="s">
        <v>38</v>
      </c>
      <c r="E6120" t="s">
        <v>304</v>
      </c>
      <c r="F6120" t="s">
        <v>6732</v>
      </c>
      <c r="G6120" t="s">
        <v>41</v>
      </c>
      <c r="H6120" t="s">
        <v>31</v>
      </c>
      <c r="I6120" t="s">
        <v>54</v>
      </c>
      <c r="J6120" t="s">
        <v>24</v>
      </c>
      <c r="K6120" t="s">
        <v>43</v>
      </c>
      <c r="L6120" t="s">
        <v>1185</v>
      </c>
      <c r="M6120" s="2">
        <v>0</v>
      </c>
      <c r="N6120" s="3">
        <v>32</v>
      </c>
      <c r="O6120" s="3">
        <v>12</v>
      </c>
      <c r="P6120">
        <v>2</v>
      </c>
      <c r="Q6120" t="s">
        <v>7881</v>
      </c>
    </row>
    <row r="6121" spans="1:17" x14ac:dyDescent="0.25">
      <c r="A6121" t="s">
        <v>6731</v>
      </c>
      <c r="B6121" s="1">
        <v>41778</v>
      </c>
      <c r="C6121" t="s">
        <v>3415</v>
      </c>
      <c r="D6121" t="s">
        <v>38</v>
      </c>
      <c r="E6121" t="s">
        <v>304</v>
      </c>
      <c r="F6121" t="s">
        <v>6732</v>
      </c>
      <c r="G6121" t="s">
        <v>41</v>
      </c>
      <c r="H6121" t="s">
        <v>31</v>
      </c>
      <c r="I6121" t="s">
        <v>54</v>
      </c>
      <c r="J6121" t="s">
        <v>24</v>
      </c>
      <c r="K6121" t="s">
        <v>50</v>
      </c>
      <c r="L6121" t="s">
        <v>520</v>
      </c>
      <c r="M6121" s="2">
        <v>0.1</v>
      </c>
      <c r="N6121" s="3">
        <v>230</v>
      </c>
      <c r="O6121" s="3">
        <v>20</v>
      </c>
      <c r="P6121">
        <v>2</v>
      </c>
      <c r="Q6121" t="s">
        <v>7880</v>
      </c>
    </row>
    <row r="6122" spans="1:17" x14ac:dyDescent="0.25">
      <c r="A6122" t="s">
        <v>6731</v>
      </c>
      <c r="B6122" s="1">
        <v>41778</v>
      </c>
      <c r="C6122" t="s">
        <v>3415</v>
      </c>
      <c r="D6122" t="s">
        <v>38</v>
      </c>
      <c r="E6122" t="s">
        <v>304</v>
      </c>
      <c r="F6122" t="s">
        <v>6732</v>
      </c>
      <c r="G6122" t="s">
        <v>41</v>
      </c>
      <c r="H6122" t="s">
        <v>31</v>
      </c>
      <c r="I6122" t="s">
        <v>54</v>
      </c>
      <c r="J6122" t="s">
        <v>24</v>
      </c>
      <c r="K6122" t="s">
        <v>50</v>
      </c>
      <c r="L6122" t="s">
        <v>293</v>
      </c>
      <c r="M6122" s="2">
        <v>0.1</v>
      </c>
      <c r="N6122" s="3">
        <v>744</v>
      </c>
      <c r="O6122" s="3">
        <v>25</v>
      </c>
      <c r="P6122">
        <v>6</v>
      </c>
      <c r="Q6122" t="s">
        <v>7880</v>
      </c>
    </row>
    <row r="6123" spans="1:17" x14ac:dyDescent="0.25">
      <c r="A6123" t="s">
        <v>6733</v>
      </c>
      <c r="B6123" s="1">
        <v>41778</v>
      </c>
      <c r="C6123" t="s">
        <v>4555</v>
      </c>
      <c r="D6123" t="s">
        <v>230</v>
      </c>
      <c r="E6123" t="s">
        <v>231</v>
      </c>
      <c r="F6123" t="s">
        <v>231</v>
      </c>
      <c r="G6123" t="s">
        <v>20</v>
      </c>
      <c r="H6123" t="s">
        <v>21</v>
      </c>
      <c r="I6123" t="s">
        <v>22</v>
      </c>
      <c r="J6123" t="s">
        <v>24</v>
      </c>
      <c r="K6123" t="s">
        <v>43</v>
      </c>
      <c r="L6123" t="s">
        <v>601</v>
      </c>
      <c r="M6123" s="2">
        <v>0</v>
      </c>
      <c r="N6123" s="3">
        <v>199</v>
      </c>
      <c r="O6123" s="3">
        <v>48</v>
      </c>
      <c r="P6123">
        <v>4</v>
      </c>
      <c r="Q6123" t="s">
        <v>7881</v>
      </c>
    </row>
    <row r="6124" spans="1:17" x14ac:dyDescent="0.25">
      <c r="A6124" t="s">
        <v>6733</v>
      </c>
      <c r="B6124" s="1">
        <v>41778</v>
      </c>
      <c r="C6124" t="s">
        <v>4555</v>
      </c>
      <c r="D6124" t="s">
        <v>230</v>
      </c>
      <c r="E6124" t="s">
        <v>231</v>
      </c>
      <c r="F6124" t="s">
        <v>231</v>
      </c>
      <c r="G6124" t="s">
        <v>20</v>
      </c>
      <c r="H6124" t="s">
        <v>21</v>
      </c>
      <c r="I6124" t="s">
        <v>22</v>
      </c>
      <c r="J6124" t="s">
        <v>24</v>
      </c>
      <c r="K6124" t="s">
        <v>43</v>
      </c>
      <c r="L6124" t="s">
        <v>810</v>
      </c>
      <c r="M6124" s="2">
        <v>0</v>
      </c>
      <c r="N6124" s="3">
        <v>149</v>
      </c>
      <c r="O6124" s="3">
        <v>48</v>
      </c>
      <c r="P6124">
        <v>6</v>
      </c>
      <c r="Q6124" t="s">
        <v>7881</v>
      </c>
    </row>
    <row r="6125" spans="1:17" x14ac:dyDescent="0.25">
      <c r="A6125" t="s">
        <v>6733</v>
      </c>
      <c r="B6125" s="1">
        <v>41778</v>
      </c>
      <c r="C6125" t="s">
        <v>4555</v>
      </c>
      <c r="D6125" t="s">
        <v>230</v>
      </c>
      <c r="E6125" t="s">
        <v>231</v>
      </c>
      <c r="F6125" t="s">
        <v>231</v>
      </c>
      <c r="G6125" t="s">
        <v>20</v>
      </c>
      <c r="H6125" t="s">
        <v>21</v>
      </c>
      <c r="I6125" t="s">
        <v>22</v>
      </c>
      <c r="J6125" t="s">
        <v>24</v>
      </c>
      <c r="K6125" t="s">
        <v>78</v>
      </c>
      <c r="L6125" t="s">
        <v>174</v>
      </c>
      <c r="M6125" s="2">
        <v>0</v>
      </c>
      <c r="N6125" s="3">
        <v>436</v>
      </c>
      <c r="O6125" s="3">
        <v>131</v>
      </c>
      <c r="P6125">
        <v>9</v>
      </c>
      <c r="Q6125" t="s">
        <v>7880</v>
      </c>
    </row>
    <row r="6126" spans="1:17" x14ac:dyDescent="0.25">
      <c r="A6126" t="s">
        <v>6734</v>
      </c>
      <c r="B6126" s="1">
        <v>41779</v>
      </c>
      <c r="C6126" t="s">
        <v>2252</v>
      </c>
      <c r="D6126" t="s">
        <v>38</v>
      </c>
      <c r="E6126" t="s">
        <v>178</v>
      </c>
      <c r="F6126" t="s">
        <v>6735</v>
      </c>
      <c r="G6126" t="s">
        <v>41</v>
      </c>
      <c r="H6126" t="s">
        <v>31</v>
      </c>
      <c r="I6126" t="s">
        <v>54</v>
      </c>
      <c r="J6126" t="s">
        <v>34</v>
      </c>
      <c r="K6126" t="s">
        <v>97</v>
      </c>
      <c r="L6126" t="s">
        <v>2651</v>
      </c>
      <c r="M6126" s="2">
        <v>0.1</v>
      </c>
      <c r="N6126" s="3">
        <v>828</v>
      </c>
      <c r="O6126" s="3">
        <v>230</v>
      </c>
      <c r="P6126">
        <v>2</v>
      </c>
      <c r="Q6126" t="s">
        <v>7881</v>
      </c>
    </row>
    <row r="6127" spans="1:17" x14ac:dyDescent="0.25">
      <c r="A6127" t="s">
        <v>6734</v>
      </c>
      <c r="B6127" s="1">
        <v>41779</v>
      </c>
      <c r="C6127" t="s">
        <v>2252</v>
      </c>
      <c r="D6127" t="s">
        <v>38</v>
      </c>
      <c r="E6127" t="s">
        <v>178</v>
      </c>
      <c r="F6127" t="s">
        <v>6735</v>
      </c>
      <c r="G6127" t="s">
        <v>41</v>
      </c>
      <c r="H6127" t="s">
        <v>31</v>
      </c>
      <c r="I6127" t="s">
        <v>54</v>
      </c>
      <c r="J6127" t="s">
        <v>24</v>
      </c>
      <c r="K6127" t="s">
        <v>25</v>
      </c>
      <c r="L6127" t="s">
        <v>732</v>
      </c>
      <c r="M6127" s="2">
        <v>0</v>
      </c>
      <c r="N6127" s="3">
        <v>34</v>
      </c>
      <c r="O6127" s="3">
        <v>10</v>
      </c>
      <c r="P6127">
        <v>2</v>
      </c>
      <c r="Q6127" t="s">
        <v>7880</v>
      </c>
    </row>
    <row r="6128" spans="1:17" x14ac:dyDescent="0.25">
      <c r="A6128" t="s">
        <v>6734</v>
      </c>
      <c r="B6128" s="1">
        <v>41779</v>
      </c>
      <c r="C6128" t="s">
        <v>2252</v>
      </c>
      <c r="D6128" t="s">
        <v>38</v>
      </c>
      <c r="E6128" t="s">
        <v>178</v>
      </c>
      <c r="F6128" t="s">
        <v>6735</v>
      </c>
      <c r="G6128" t="s">
        <v>41</v>
      </c>
      <c r="H6128" t="s">
        <v>31</v>
      </c>
      <c r="I6128" t="s">
        <v>54</v>
      </c>
      <c r="J6128" t="s">
        <v>24</v>
      </c>
      <c r="K6128" t="s">
        <v>145</v>
      </c>
      <c r="L6128" t="s">
        <v>2085</v>
      </c>
      <c r="M6128" s="2">
        <v>0</v>
      </c>
      <c r="N6128" s="3">
        <v>72</v>
      </c>
      <c r="O6128" s="3">
        <v>16</v>
      </c>
      <c r="P6128">
        <v>2</v>
      </c>
      <c r="Q6128" t="s">
        <v>7880</v>
      </c>
    </row>
    <row r="6129" spans="1:17" x14ac:dyDescent="0.25">
      <c r="A6129" t="s">
        <v>6734</v>
      </c>
      <c r="B6129" s="1">
        <v>41779</v>
      </c>
      <c r="C6129" t="s">
        <v>2252</v>
      </c>
      <c r="D6129" t="s">
        <v>38</v>
      </c>
      <c r="E6129" t="s">
        <v>178</v>
      </c>
      <c r="F6129" t="s">
        <v>6735</v>
      </c>
      <c r="G6129" t="s">
        <v>41</v>
      </c>
      <c r="H6129" t="s">
        <v>31</v>
      </c>
      <c r="I6129" t="s">
        <v>54</v>
      </c>
      <c r="J6129" t="s">
        <v>107</v>
      </c>
      <c r="K6129" t="s">
        <v>186</v>
      </c>
      <c r="L6129" t="s">
        <v>6736</v>
      </c>
      <c r="M6129" s="2">
        <v>0</v>
      </c>
      <c r="N6129" s="3">
        <v>489</v>
      </c>
      <c r="O6129" s="3">
        <v>142</v>
      </c>
      <c r="P6129">
        <v>6</v>
      </c>
      <c r="Q6129" t="s">
        <v>7881</v>
      </c>
    </row>
    <row r="6130" spans="1:17" x14ac:dyDescent="0.25">
      <c r="A6130" t="s">
        <v>6734</v>
      </c>
      <c r="B6130" s="1">
        <v>41779</v>
      </c>
      <c r="C6130" t="s">
        <v>2252</v>
      </c>
      <c r="D6130" t="s">
        <v>38</v>
      </c>
      <c r="E6130" t="s">
        <v>178</v>
      </c>
      <c r="F6130" t="s">
        <v>6735</v>
      </c>
      <c r="G6130" t="s">
        <v>41</v>
      </c>
      <c r="H6130" t="s">
        <v>31</v>
      </c>
      <c r="I6130" t="s">
        <v>54</v>
      </c>
      <c r="J6130" t="s">
        <v>107</v>
      </c>
      <c r="K6130" t="s">
        <v>147</v>
      </c>
      <c r="L6130" t="s">
        <v>4127</v>
      </c>
      <c r="M6130" s="2">
        <v>0.15</v>
      </c>
      <c r="N6130" s="3">
        <v>379</v>
      </c>
      <c r="O6130" s="3">
        <v>-13</v>
      </c>
      <c r="P6130">
        <v>3</v>
      </c>
      <c r="Q6130" t="s">
        <v>7881</v>
      </c>
    </row>
    <row r="6131" spans="1:17" x14ac:dyDescent="0.25">
      <c r="A6131" t="s">
        <v>6737</v>
      </c>
      <c r="B6131" s="1">
        <v>41779</v>
      </c>
      <c r="C6131" t="s">
        <v>444</v>
      </c>
      <c r="D6131" t="s">
        <v>101</v>
      </c>
      <c r="E6131" t="s">
        <v>454</v>
      </c>
      <c r="F6131" t="s">
        <v>454</v>
      </c>
      <c r="G6131" t="s">
        <v>41</v>
      </c>
      <c r="H6131" t="s">
        <v>31</v>
      </c>
      <c r="I6131" t="s">
        <v>32</v>
      </c>
      <c r="J6131" t="s">
        <v>24</v>
      </c>
      <c r="K6131" t="s">
        <v>91</v>
      </c>
      <c r="L6131" t="s">
        <v>4229</v>
      </c>
      <c r="M6131" s="2">
        <v>0.1</v>
      </c>
      <c r="N6131" s="3">
        <v>30</v>
      </c>
      <c r="O6131" s="3">
        <v>-1</v>
      </c>
      <c r="P6131">
        <v>3</v>
      </c>
      <c r="Q6131" t="s">
        <v>7881</v>
      </c>
    </row>
    <row r="6132" spans="1:17" x14ac:dyDescent="0.25">
      <c r="A6132" t="s">
        <v>6738</v>
      </c>
      <c r="B6132" s="1">
        <v>41780</v>
      </c>
      <c r="C6132" t="s">
        <v>544</v>
      </c>
      <c r="D6132" t="s">
        <v>38</v>
      </c>
      <c r="E6132" t="s">
        <v>380</v>
      </c>
      <c r="F6132" t="s">
        <v>2042</v>
      </c>
      <c r="G6132" t="s">
        <v>41</v>
      </c>
      <c r="H6132" t="s">
        <v>31</v>
      </c>
      <c r="I6132" t="s">
        <v>54</v>
      </c>
      <c r="J6132" t="s">
        <v>34</v>
      </c>
      <c r="K6132" t="s">
        <v>97</v>
      </c>
      <c r="L6132" t="s">
        <v>4821</v>
      </c>
      <c r="M6132" s="2">
        <v>0.1</v>
      </c>
      <c r="N6132" s="3">
        <v>173</v>
      </c>
      <c r="O6132" s="3">
        <v>69</v>
      </c>
      <c r="P6132">
        <v>3</v>
      </c>
      <c r="Q6132" t="s">
        <v>7881</v>
      </c>
    </row>
    <row r="6133" spans="1:17" x14ac:dyDescent="0.25">
      <c r="A6133" t="s">
        <v>6739</v>
      </c>
      <c r="B6133" s="1">
        <v>41780</v>
      </c>
      <c r="C6133" t="s">
        <v>80</v>
      </c>
      <c r="D6133" t="s">
        <v>119</v>
      </c>
      <c r="E6133" t="s">
        <v>730</v>
      </c>
      <c r="F6133" t="s">
        <v>6740</v>
      </c>
      <c r="G6133" t="s">
        <v>41</v>
      </c>
      <c r="H6133" t="s">
        <v>31</v>
      </c>
      <c r="I6133" t="s">
        <v>32</v>
      </c>
      <c r="J6133" t="s">
        <v>24</v>
      </c>
      <c r="K6133" t="s">
        <v>50</v>
      </c>
      <c r="L6133" t="s">
        <v>1774</v>
      </c>
      <c r="M6133" s="2">
        <v>0.5</v>
      </c>
      <c r="N6133" s="3">
        <v>208</v>
      </c>
      <c r="O6133" s="3">
        <v>-25</v>
      </c>
      <c r="P6133">
        <v>2</v>
      </c>
      <c r="Q6133" t="s">
        <v>7880</v>
      </c>
    </row>
    <row r="6134" spans="1:17" x14ac:dyDescent="0.25">
      <c r="A6134" t="s">
        <v>6741</v>
      </c>
      <c r="B6134" s="1">
        <v>41780</v>
      </c>
      <c r="C6134" t="s">
        <v>1381</v>
      </c>
      <c r="D6134" t="s">
        <v>38</v>
      </c>
      <c r="E6134" t="s">
        <v>39</v>
      </c>
      <c r="F6134" t="s">
        <v>2466</v>
      </c>
      <c r="G6134" t="s">
        <v>41</v>
      </c>
      <c r="H6134" t="s">
        <v>47</v>
      </c>
      <c r="I6134" t="s">
        <v>32</v>
      </c>
      <c r="J6134" t="s">
        <v>24</v>
      </c>
      <c r="K6134" t="s">
        <v>78</v>
      </c>
      <c r="L6134" t="s">
        <v>1037</v>
      </c>
      <c r="M6134" s="2">
        <v>0</v>
      </c>
      <c r="N6134" s="3">
        <v>140</v>
      </c>
      <c r="O6134" s="3">
        <v>46</v>
      </c>
      <c r="P6134">
        <v>5</v>
      </c>
      <c r="Q6134" t="s">
        <v>7881</v>
      </c>
    </row>
    <row r="6135" spans="1:17" x14ac:dyDescent="0.25">
      <c r="A6135" t="s">
        <v>6742</v>
      </c>
      <c r="B6135" s="1">
        <v>41781</v>
      </c>
      <c r="C6135" t="s">
        <v>283</v>
      </c>
      <c r="D6135" t="s">
        <v>101</v>
      </c>
      <c r="E6135" t="s">
        <v>102</v>
      </c>
      <c r="F6135" t="s">
        <v>2256</v>
      </c>
      <c r="G6135" t="s">
        <v>41</v>
      </c>
      <c r="H6135" t="s">
        <v>31</v>
      </c>
      <c r="I6135" t="s">
        <v>54</v>
      </c>
      <c r="J6135" t="s">
        <v>24</v>
      </c>
      <c r="K6135" t="s">
        <v>50</v>
      </c>
      <c r="L6135" t="s">
        <v>986</v>
      </c>
      <c r="M6135" s="2">
        <v>0.1</v>
      </c>
      <c r="N6135" s="3">
        <v>892</v>
      </c>
      <c r="O6135" s="3">
        <v>159</v>
      </c>
      <c r="P6135">
        <v>7</v>
      </c>
      <c r="Q6135" t="s">
        <v>7880</v>
      </c>
    </row>
    <row r="6136" spans="1:17" x14ac:dyDescent="0.25">
      <c r="A6136" t="s">
        <v>6743</v>
      </c>
      <c r="B6136" s="1">
        <v>41781</v>
      </c>
      <c r="C6136" t="s">
        <v>2102</v>
      </c>
      <c r="D6136" t="s">
        <v>73</v>
      </c>
      <c r="E6136" t="s">
        <v>422</v>
      </c>
      <c r="F6136" t="s">
        <v>6744</v>
      </c>
      <c r="G6136" t="s">
        <v>76</v>
      </c>
      <c r="H6136" t="s">
        <v>31</v>
      </c>
      <c r="I6136" t="s">
        <v>32</v>
      </c>
      <c r="J6136" t="s">
        <v>24</v>
      </c>
      <c r="K6136" t="s">
        <v>25</v>
      </c>
      <c r="L6136" t="s">
        <v>949</v>
      </c>
      <c r="M6136" s="2">
        <v>0</v>
      </c>
      <c r="N6136" s="3">
        <v>156</v>
      </c>
      <c r="O6136" s="3">
        <v>36</v>
      </c>
      <c r="P6136">
        <v>5</v>
      </c>
      <c r="Q6136" t="s">
        <v>7881</v>
      </c>
    </row>
    <row r="6137" spans="1:17" x14ac:dyDescent="0.25">
      <c r="A6137" t="s">
        <v>6745</v>
      </c>
      <c r="B6137" s="1">
        <v>41782</v>
      </c>
      <c r="C6137" t="s">
        <v>229</v>
      </c>
      <c r="D6137" t="s">
        <v>28</v>
      </c>
      <c r="E6137" t="s">
        <v>29</v>
      </c>
      <c r="F6137" t="s">
        <v>1118</v>
      </c>
      <c r="G6137" t="s">
        <v>20</v>
      </c>
      <c r="H6137" t="s">
        <v>31</v>
      </c>
      <c r="I6137" t="s">
        <v>54</v>
      </c>
      <c r="J6137" t="s">
        <v>24</v>
      </c>
      <c r="K6137" t="s">
        <v>43</v>
      </c>
      <c r="L6137" t="s">
        <v>896</v>
      </c>
      <c r="M6137" s="2">
        <v>0</v>
      </c>
      <c r="N6137" s="3">
        <v>77</v>
      </c>
      <c r="O6137" s="3">
        <v>27</v>
      </c>
      <c r="P6137">
        <v>3</v>
      </c>
      <c r="Q6137" t="s">
        <v>7881</v>
      </c>
    </row>
    <row r="6138" spans="1:17" x14ac:dyDescent="0.25">
      <c r="A6138" t="s">
        <v>6745</v>
      </c>
      <c r="B6138" s="1">
        <v>41782</v>
      </c>
      <c r="C6138" t="s">
        <v>229</v>
      </c>
      <c r="D6138" t="s">
        <v>28</v>
      </c>
      <c r="E6138" t="s">
        <v>29</v>
      </c>
      <c r="F6138" t="s">
        <v>1118</v>
      </c>
      <c r="G6138" t="s">
        <v>20</v>
      </c>
      <c r="H6138" t="s">
        <v>31</v>
      </c>
      <c r="I6138" t="s">
        <v>54</v>
      </c>
      <c r="J6138" t="s">
        <v>24</v>
      </c>
      <c r="K6138" t="s">
        <v>78</v>
      </c>
      <c r="L6138" t="s">
        <v>1866</v>
      </c>
      <c r="M6138" s="2">
        <v>0</v>
      </c>
      <c r="N6138" s="3">
        <v>27</v>
      </c>
      <c r="O6138" s="3">
        <v>4</v>
      </c>
      <c r="P6138">
        <v>2</v>
      </c>
      <c r="Q6138" t="s">
        <v>7880</v>
      </c>
    </row>
    <row r="6139" spans="1:17" x14ac:dyDescent="0.25">
      <c r="A6139" t="s">
        <v>6745</v>
      </c>
      <c r="B6139" s="1">
        <v>41782</v>
      </c>
      <c r="C6139" t="s">
        <v>229</v>
      </c>
      <c r="D6139" t="s">
        <v>28</v>
      </c>
      <c r="E6139" t="s">
        <v>29</v>
      </c>
      <c r="F6139" t="s">
        <v>1118</v>
      </c>
      <c r="G6139" t="s">
        <v>20</v>
      </c>
      <c r="H6139" t="s">
        <v>31</v>
      </c>
      <c r="I6139" t="s">
        <v>54</v>
      </c>
      <c r="J6139" t="s">
        <v>24</v>
      </c>
      <c r="K6139" t="s">
        <v>78</v>
      </c>
      <c r="L6139" t="s">
        <v>1453</v>
      </c>
      <c r="M6139" s="2">
        <v>0</v>
      </c>
      <c r="N6139" s="3">
        <v>32</v>
      </c>
      <c r="O6139" s="3">
        <v>3</v>
      </c>
      <c r="P6139">
        <v>2</v>
      </c>
      <c r="Q6139" t="s">
        <v>7880</v>
      </c>
    </row>
    <row r="6140" spans="1:17" x14ac:dyDescent="0.25">
      <c r="A6140" t="s">
        <v>6746</v>
      </c>
      <c r="B6140" s="1">
        <v>41782</v>
      </c>
      <c r="C6140" t="s">
        <v>6747</v>
      </c>
      <c r="D6140" t="s">
        <v>28</v>
      </c>
      <c r="E6140" t="s">
        <v>664</v>
      </c>
      <c r="F6140" t="s">
        <v>665</v>
      </c>
      <c r="G6140" t="s">
        <v>20</v>
      </c>
      <c r="H6140" t="s">
        <v>47</v>
      </c>
      <c r="I6140" t="s">
        <v>22</v>
      </c>
      <c r="J6140" t="s">
        <v>24</v>
      </c>
      <c r="K6140" t="s">
        <v>50</v>
      </c>
      <c r="L6140" t="s">
        <v>2839</v>
      </c>
      <c r="M6140" s="2">
        <v>0</v>
      </c>
      <c r="N6140" s="3">
        <v>242</v>
      </c>
      <c r="O6140" s="3">
        <v>65</v>
      </c>
      <c r="P6140">
        <v>5</v>
      </c>
      <c r="Q6140" t="s">
        <v>7881</v>
      </c>
    </row>
    <row r="6141" spans="1:17" x14ac:dyDescent="0.25">
      <c r="A6141" t="s">
        <v>6748</v>
      </c>
      <c r="B6141" s="1">
        <v>41783</v>
      </c>
      <c r="C6141" t="s">
        <v>3761</v>
      </c>
      <c r="D6141" t="s">
        <v>38</v>
      </c>
      <c r="E6141" t="s">
        <v>59</v>
      </c>
      <c r="F6141" t="s">
        <v>350</v>
      </c>
      <c r="G6141" t="s">
        <v>41</v>
      </c>
      <c r="H6141" t="s">
        <v>31</v>
      </c>
      <c r="I6141" t="s">
        <v>32</v>
      </c>
      <c r="J6141" t="s">
        <v>24</v>
      </c>
      <c r="K6141" t="s">
        <v>25</v>
      </c>
      <c r="L6141" t="s">
        <v>583</v>
      </c>
      <c r="M6141" s="2">
        <v>0</v>
      </c>
      <c r="N6141" s="3">
        <v>193</v>
      </c>
      <c r="O6141" s="3">
        <v>8</v>
      </c>
      <c r="P6141">
        <v>4</v>
      </c>
      <c r="Q6141" t="s">
        <v>7881</v>
      </c>
    </row>
    <row r="6142" spans="1:17" x14ac:dyDescent="0.25">
      <c r="A6142" t="s">
        <v>6749</v>
      </c>
      <c r="B6142" s="1">
        <v>41783</v>
      </c>
      <c r="C6142" t="s">
        <v>4852</v>
      </c>
      <c r="D6142" t="s">
        <v>73</v>
      </c>
      <c r="E6142" t="s">
        <v>534</v>
      </c>
      <c r="F6142" t="s">
        <v>6750</v>
      </c>
      <c r="G6142" t="s">
        <v>76</v>
      </c>
      <c r="H6142" t="s">
        <v>21</v>
      </c>
      <c r="I6142" t="s">
        <v>32</v>
      </c>
      <c r="J6142" t="s">
        <v>24</v>
      </c>
      <c r="K6142" t="s">
        <v>141</v>
      </c>
      <c r="L6142" t="s">
        <v>4843</v>
      </c>
      <c r="M6142" s="2">
        <v>0</v>
      </c>
      <c r="N6142" s="3">
        <v>1487</v>
      </c>
      <c r="O6142" s="3">
        <v>624</v>
      </c>
      <c r="P6142">
        <v>3</v>
      </c>
      <c r="Q6142" t="s">
        <v>7880</v>
      </c>
    </row>
    <row r="6143" spans="1:17" x14ac:dyDescent="0.25">
      <c r="A6143" t="s">
        <v>6751</v>
      </c>
      <c r="B6143" s="1">
        <v>41783</v>
      </c>
      <c r="C6143" t="s">
        <v>1564</v>
      </c>
      <c r="D6143" t="s">
        <v>81</v>
      </c>
      <c r="E6143" t="s">
        <v>1528</v>
      </c>
      <c r="F6143" t="s">
        <v>1529</v>
      </c>
      <c r="G6143" t="s">
        <v>41</v>
      </c>
      <c r="H6143" t="s">
        <v>31</v>
      </c>
      <c r="I6143" t="s">
        <v>32</v>
      </c>
      <c r="J6143" t="s">
        <v>24</v>
      </c>
      <c r="K6143" t="s">
        <v>78</v>
      </c>
      <c r="L6143" t="s">
        <v>2225</v>
      </c>
      <c r="M6143" s="2">
        <v>0</v>
      </c>
      <c r="N6143" s="3">
        <v>206</v>
      </c>
      <c r="O6143" s="3">
        <v>18</v>
      </c>
      <c r="P6143">
        <v>4</v>
      </c>
      <c r="Q6143" t="s">
        <v>7881</v>
      </c>
    </row>
    <row r="6144" spans="1:17" x14ac:dyDescent="0.25">
      <c r="A6144" t="s">
        <v>6751</v>
      </c>
      <c r="B6144" s="1">
        <v>41783</v>
      </c>
      <c r="C6144" t="s">
        <v>1564</v>
      </c>
      <c r="D6144" t="s">
        <v>81</v>
      </c>
      <c r="E6144" t="s">
        <v>1528</v>
      </c>
      <c r="F6144" t="s">
        <v>1529</v>
      </c>
      <c r="G6144" t="s">
        <v>41</v>
      </c>
      <c r="H6144" t="s">
        <v>31</v>
      </c>
      <c r="I6144" t="s">
        <v>32</v>
      </c>
      <c r="J6144" t="s">
        <v>107</v>
      </c>
      <c r="K6144" t="s">
        <v>147</v>
      </c>
      <c r="L6144" t="s">
        <v>2203</v>
      </c>
      <c r="M6144" s="2">
        <v>0</v>
      </c>
      <c r="N6144" s="3">
        <v>736</v>
      </c>
      <c r="O6144" s="3">
        <v>346</v>
      </c>
      <c r="P6144">
        <v>5</v>
      </c>
      <c r="Q6144" t="s">
        <v>7881</v>
      </c>
    </row>
    <row r="6145" spans="1:17" x14ac:dyDescent="0.25">
      <c r="A6145" t="s">
        <v>6752</v>
      </c>
      <c r="B6145" s="1">
        <v>41785</v>
      </c>
      <c r="C6145" t="s">
        <v>3834</v>
      </c>
      <c r="D6145" t="s">
        <v>73</v>
      </c>
      <c r="E6145" t="s">
        <v>652</v>
      </c>
      <c r="F6145" t="s">
        <v>653</v>
      </c>
      <c r="G6145" t="s">
        <v>76</v>
      </c>
      <c r="H6145" t="s">
        <v>31</v>
      </c>
      <c r="I6145" t="s">
        <v>22</v>
      </c>
      <c r="J6145" t="s">
        <v>34</v>
      </c>
      <c r="K6145" t="s">
        <v>35</v>
      </c>
      <c r="L6145" t="s">
        <v>5611</v>
      </c>
      <c r="M6145" s="2">
        <v>0</v>
      </c>
      <c r="N6145" s="3">
        <v>375</v>
      </c>
      <c r="O6145" s="3">
        <v>180</v>
      </c>
      <c r="P6145">
        <v>3</v>
      </c>
      <c r="Q6145" t="s">
        <v>7880</v>
      </c>
    </row>
    <row r="6146" spans="1:17" x14ac:dyDescent="0.25">
      <c r="A6146" t="s">
        <v>6752</v>
      </c>
      <c r="B6146" s="1">
        <v>41785</v>
      </c>
      <c r="C6146" t="s">
        <v>3834</v>
      </c>
      <c r="D6146" t="s">
        <v>73</v>
      </c>
      <c r="E6146" t="s">
        <v>652</v>
      </c>
      <c r="F6146" t="s">
        <v>653</v>
      </c>
      <c r="G6146" t="s">
        <v>76</v>
      </c>
      <c r="H6146" t="s">
        <v>31</v>
      </c>
      <c r="I6146" t="s">
        <v>22</v>
      </c>
      <c r="J6146" t="s">
        <v>34</v>
      </c>
      <c r="K6146" t="s">
        <v>35</v>
      </c>
      <c r="L6146" t="s">
        <v>2696</v>
      </c>
      <c r="M6146" s="2">
        <v>0</v>
      </c>
      <c r="N6146" s="3">
        <v>299</v>
      </c>
      <c r="O6146" s="3">
        <v>113</v>
      </c>
      <c r="P6146">
        <v>2</v>
      </c>
      <c r="Q6146" t="s">
        <v>7880</v>
      </c>
    </row>
    <row r="6147" spans="1:17" x14ac:dyDescent="0.25">
      <c r="A6147" t="s">
        <v>6752</v>
      </c>
      <c r="B6147" s="1">
        <v>41785</v>
      </c>
      <c r="C6147" t="s">
        <v>3834</v>
      </c>
      <c r="D6147" t="s">
        <v>73</v>
      </c>
      <c r="E6147" t="s">
        <v>652</v>
      </c>
      <c r="F6147" t="s">
        <v>653</v>
      </c>
      <c r="G6147" t="s">
        <v>76</v>
      </c>
      <c r="H6147" t="s">
        <v>31</v>
      </c>
      <c r="I6147" t="s">
        <v>22</v>
      </c>
      <c r="J6147" t="s">
        <v>34</v>
      </c>
      <c r="K6147" t="s">
        <v>97</v>
      </c>
      <c r="L6147" t="s">
        <v>5507</v>
      </c>
      <c r="M6147" s="2">
        <v>0.6</v>
      </c>
      <c r="N6147" s="3">
        <v>287</v>
      </c>
      <c r="O6147" s="3">
        <v>-280</v>
      </c>
      <c r="P6147">
        <v>12</v>
      </c>
      <c r="Q6147" t="s">
        <v>7881</v>
      </c>
    </row>
    <row r="6148" spans="1:17" x14ac:dyDescent="0.25">
      <c r="A6148" t="s">
        <v>6752</v>
      </c>
      <c r="B6148" s="1">
        <v>41785</v>
      </c>
      <c r="C6148" t="s">
        <v>3834</v>
      </c>
      <c r="D6148" t="s">
        <v>73</v>
      </c>
      <c r="E6148" t="s">
        <v>652</v>
      </c>
      <c r="F6148" t="s">
        <v>653</v>
      </c>
      <c r="G6148" t="s">
        <v>76</v>
      </c>
      <c r="H6148" t="s">
        <v>31</v>
      </c>
      <c r="I6148" t="s">
        <v>22</v>
      </c>
      <c r="J6148" t="s">
        <v>34</v>
      </c>
      <c r="K6148" t="s">
        <v>218</v>
      </c>
      <c r="L6148" t="s">
        <v>5327</v>
      </c>
      <c r="M6148" s="2">
        <v>0</v>
      </c>
      <c r="N6148" s="3">
        <v>110</v>
      </c>
      <c r="O6148" s="3">
        <v>35</v>
      </c>
      <c r="P6148">
        <v>1</v>
      </c>
      <c r="Q6148" t="s">
        <v>7880</v>
      </c>
    </row>
    <row r="6149" spans="1:17" x14ac:dyDescent="0.25">
      <c r="A6149" t="s">
        <v>6752</v>
      </c>
      <c r="B6149" s="1">
        <v>41785</v>
      </c>
      <c r="C6149" t="s">
        <v>3834</v>
      </c>
      <c r="D6149" t="s">
        <v>73</v>
      </c>
      <c r="E6149" t="s">
        <v>652</v>
      </c>
      <c r="F6149" t="s">
        <v>653</v>
      </c>
      <c r="G6149" t="s">
        <v>76</v>
      </c>
      <c r="H6149" t="s">
        <v>31</v>
      </c>
      <c r="I6149" t="s">
        <v>22</v>
      </c>
      <c r="J6149" t="s">
        <v>24</v>
      </c>
      <c r="K6149" t="s">
        <v>78</v>
      </c>
      <c r="L6149" t="s">
        <v>1285</v>
      </c>
      <c r="M6149" s="2">
        <v>0</v>
      </c>
      <c r="N6149" s="3">
        <v>148</v>
      </c>
      <c r="O6149" s="3">
        <v>59</v>
      </c>
      <c r="P6149">
        <v>3</v>
      </c>
      <c r="Q6149" t="s">
        <v>7880</v>
      </c>
    </row>
    <row r="6150" spans="1:17" x14ac:dyDescent="0.25">
      <c r="A6150" t="s">
        <v>6752</v>
      </c>
      <c r="B6150" s="1">
        <v>41785</v>
      </c>
      <c r="C6150" t="s">
        <v>3834</v>
      </c>
      <c r="D6150" t="s">
        <v>73</v>
      </c>
      <c r="E6150" t="s">
        <v>652</v>
      </c>
      <c r="F6150" t="s">
        <v>653</v>
      </c>
      <c r="G6150" t="s">
        <v>76</v>
      </c>
      <c r="H6150" t="s">
        <v>31</v>
      </c>
      <c r="I6150" t="s">
        <v>22</v>
      </c>
      <c r="J6150" t="s">
        <v>107</v>
      </c>
      <c r="K6150" t="s">
        <v>147</v>
      </c>
      <c r="L6150" t="s">
        <v>4566</v>
      </c>
      <c r="M6150" s="2">
        <v>0</v>
      </c>
      <c r="N6150" s="3">
        <v>1183</v>
      </c>
      <c r="O6150" s="3">
        <v>106</v>
      </c>
      <c r="P6150">
        <v>4</v>
      </c>
      <c r="Q6150" t="s">
        <v>7880</v>
      </c>
    </row>
    <row r="6151" spans="1:17" x14ac:dyDescent="0.25">
      <c r="A6151" t="s">
        <v>6753</v>
      </c>
      <c r="B6151" s="1">
        <v>41785</v>
      </c>
      <c r="C6151" t="s">
        <v>3892</v>
      </c>
      <c r="D6151" t="s">
        <v>28</v>
      </c>
      <c r="E6151" t="s">
        <v>29</v>
      </c>
      <c r="F6151" t="s">
        <v>908</v>
      </c>
      <c r="G6151" t="s">
        <v>20</v>
      </c>
      <c r="H6151" t="s">
        <v>31</v>
      </c>
      <c r="I6151" t="s">
        <v>32</v>
      </c>
      <c r="J6151" t="s">
        <v>24</v>
      </c>
      <c r="K6151" t="s">
        <v>43</v>
      </c>
      <c r="L6151" t="s">
        <v>2135</v>
      </c>
      <c r="M6151" s="2">
        <v>0</v>
      </c>
      <c r="N6151" s="3">
        <v>38</v>
      </c>
      <c r="O6151" s="3">
        <v>9</v>
      </c>
      <c r="P6151">
        <v>2</v>
      </c>
      <c r="Q6151" t="s">
        <v>7880</v>
      </c>
    </row>
    <row r="6152" spans="1:17" x14ac:dyDescent="0.25">
      <c r="A6152" t="s">
        <v>6754</v>
      </c>
      <c r="B6152" s="1">
        <v>41785</v>
      </c>
      <c r="C6152" t="s">
        <v>2440</v>
      </c>
      <c r="D6152" t="s">
        <v>86</v>
      </c>
      <c r="E6152" t="s">
        <v>226</v>
      </c>
      <c r="F6152" t="s">
        <v>226</v>
      </c>
      <c r="G6152" t="s">
        <v>76</v>
      </c>
      <c r="H6152" t="s">
        <v>21</v>
      </c>
      <c r="I6152" t="s">
        <v>32</v>
      </c>
      <c r="J6152" t="s">
        <v>34</v>
      </c>
      <c r="K6152" t="s">
        <v>97</v>
      </c>
      <c r="L6152" t="s">
        <v>4540</v>
      </c>
      <c r="M6152" s="2">
        <v>0.2</v>
      </c>
      <c r="N6152" s="3">
        <v>315</v>
      </c>
      <c r="O6152" s="3">
        <v>-8</v>
      </c>
      <c r="P6152">
        <v>3</v>
      </c>
      <c r="Q6152" t="s">
        <v>7880</v>
      </c>
    </row>
    <row r="6153" spans="1:17" x14ac:dyDescent="0.25">
      <c r="A6153" t="s">
        <v>6754</v>
      </c>
      <c r="B6153" s="1">
        <v>41785</v>
      </c>
      <c r="C6153" t="s">
        <v>2440</v>
      </c>
      <c r="D6153" t="s">
        <v>86</v>
      </c>
      <c r="E6153" t="s">
        <v>226</v>
      </c>
      <c r="F6153" t="s">
        <v>226</v>
      </c>
      <c r="G6153" t="s">
        <v>76</v>
      </c>
      <c r="H6153" t="s">
        <v>21</v>
      </c>
      <c r="I6153" t="s">
        <v>32</v>
      </c>
      <c r="J6153" t="s">
        <v>24</v>
      </c>
      <c r="K6153" t="s">
        <v>78</v>
      </c>
      <c r="L6153" t="s">
        <v>2376</v>
      </c>
      <c r="M6153" s="2">
        <v>0</v>
      </c>
      <c r="N6153" s="3">
        <v>128</v>
      </c>
      <c r="O6153" s="3">
        <v>47</v>
      </c>
      <c r="P6153">
        <v>4</v>
      </c>
      <c r="Q6153" t="s">
        <v>7881</v>
      </c>
    </row>
    <row r="6154" spans="1:17" x14ac:dyDescent="0.25">
      <c r="A6154" t="s">
        <v>6755</v>
      </c>
      <c r="B6154" s="1">
        <v>41786</v>
      </c>
      <c r="C6154" t="s">
        <v>742</v>
      </c>
      <c r="D6154" t="s">
        <v>101</v>
      </c>
      <c r="E6154" t="s">
        <v>183</v>
      </c>
      <c r="F6154" t="s">
        <v>1082</v>
      </c>
      <c r="G6154" t="s">
        <v>41</v>
      </c>
      <c r="H6154" t="s">
        <v>47</v>
      </c>
      <c r="I6154" t="s">
        <v>32</v>
      </c>
      <c r="J6154" t="s">
        <v>24</v>
      </c>
      <c r="K6154" t="s">
        <v>141</v>
      </c>
      <c r="L6154" t="s">
        <v>5202</v>
      </c>
      <c r="M6154" s="2">
        <v>0.1</v>
      </c>
      <c r="N6154" s="3">
        <v>117</v>
      </c>
      <c r="O6154" s="3">
        <v>36</v>
      </c>
      <c r="P6154">
        <v>2</v>
      </c>
      <c r="Q6154" t="s">
        <v>7880</v>
      </c>
    </row>
    <row r="6155" spans="1:17" x14ac:dyDescent="0.25">
      <c r="A6155" t="s">
        <v>6755</v>
      </c>
      <c r="B6155" s="1">
        <v>41786</v>
      </c>
      <c r="C6155" t="s">
        <v>742</v>
      </c>
      <c r="D6155" t="s">
        <v>101</v>
      </c>
      <c r="E6155" t="s">
        <v>183</v>
      </c>
      <c r="F6155" t="s">
        <v>1082</v>
      </c>
      <c r="G6155" t="s">
        <v>41</v>
      </c>
      <c r="H6155" t="s">
        <v>47</v>
      </c>
      <c r="I6155" t="s">
        <v>32</v>
      </c>
      <c r="J6155" t="s">
        <v>107</v>
      </c>
      <c r="K6155" t="s">
        <v>136</v>
      </c>
      <c r="L6155" t="s">
        <v>3871</v>
      </c>
      <c r="M6155" s="2">
        <v>0</v>
      </c>
      <c r="N6155" s="3">
        <v>916</v>
      </c>
      <c r="O6155" s="3">
        <v>192</v>
      </c>
      <c r="P6155">
        <v>11</v>
      </c>
      <c r="Q6155" t="s">
        <v>7881</v>
      </c>
    </row>
    <row r="6156" spans="1:17" x14ac:dyDescent="0.25">
      <c r="A6156" t="s">
        <v>6756</v>
      </c>
      <c r="B6156" s="1">
        <v>41786</v>
      </c>
      <c r="C6156" t="s">
        <v>3067</v>
      </c>
      <c r="D6156" t="s">
        <v>81</v>
      </c>
      <c r="E6156" t="s">
        <v>82</v>
      </c>
      <c r="F6156" t="s">
        <v>82</v>
      </c>
      <c r="G6156" t="s">
        <v>41</v>
      </c>
      <c r="H6156" t="s">
        <v>47</v>
      </c>
      <c r="I6156" t="s">
        <v>32</v>
      </c>
      <c r="J6156" t="s">
        <v>24</v>
      </c>
      <c r="K6156" t="s">
        <v>25</v>
      </c>
      <c r="L6156" t="s">
        <v>1414</v>
      </c>
      <c r="M6156" s="2">
        <v>0</v>
      </c>
      <c r="N6156" s="3">
        <v>54</v>
      </c>
      <c r="O6156" s="3">
        <v>8</v>
      </c>
      <c r="P6156">
        <v>4</v>
      </c>
      <c r="Q6156" t="s">
        <v>7880</v>
      </c>
    </row>
    <row r="6157" spans="1:17" x14ac:dyDescent="0.25">
      <c r="A6157" t="s">
        <v>6757</v>
      </c>
      <c r="B6157" s="1">
        <v>41787</v>
      </c>
      <c r="C6157" t="s">
        <v>6076</v>
      </c>
      <c r="D6157" t="s">
        <v>38</v>
      </c>
      <c r="E6157" t="s">
        <v>59</v>
      </c>
      <c r="F6157" t="s">
        <v>350</v>
      </c>
      <c r="G6157" t="s">
        <v>41</v>
      </c>
      <c r="H6157" t="s">
        <v>31</v>
      </c>
      <c r="I6157" t="s">
        <v>22</v>
      </c>
      <c r="J6157" t="s">
        <v>24</v>
      </c>
      <c r="K6157" t="s">
        <v>25</v>
      </c>
      <c r="L6157" t="s">
        <v>6714</v>
      </c>
      <c r="M6157" s="2">
        <v>0</v>
      </c>
      <c r="N6157" s="3">
        <v>102</v>
      </c>
      <c r="O6157" s="3">
        <v>11</v>
      </c>
      <c r="P6157">
        <v>6</v>
      </c>
      <c r="Q6157" t="s">
        <v>7881</v>
      </c>
    </row>
    <row r="6158" spans="1:17" x14ac:dyDescent="0.25">
      <c r="A6158" t="s">
        <v>6758</v>
      </c>
      <c r="B6158" s="1">
        <v>41787</v>
      </c>
      <c r="C6158" t="s">
        <v>1903</v>
      </c>
      <c r="D6158" t="s">
        <v>101</v>
      </c>
      <c r="E6158" t="s">
        <v>1523</v>
      </c>
      <c r="F6158" t="s">
        <v>6119</v>
      </c>
      <c r="G6158" t="s">
        <v>41</v>
      </c>
      <c r="H6158" t="s">
        <v>31</v>
      </c>
      <c r="I6158" t="s">
        <v>22</v>
      </c>
      <c r="J6158" t="s">
        <v>24</v>
      </c>
      <c r="K6158" t="s">
        <v>43</v>
      </c>
      <c r="L6158" t="s">
        <v>497</v>
      </c>
      <c r="M6158" s="2">
        <v>0</v>
      </c>
      <c r="N6158" s="3">
        <v>120</v>
      </c>
      <c r="O6158" s="3">
        <v>23</v>
      </c>
      <c r="P6158">
        <v>5</v>
      </c>
      <c r="Q6158" t="s">
        <v>7881</v>
      </c>
    </row>
    <row r="6159" spans="1:17" x14ac:dyDescent="0.25">
      <c r="A6159" t="s">
        <v>6758</v>
      </c>
      <c r="B6159" s="1">
        <v>41787</v>
      </c>
      <c r="C6159" t="s">
        <v>1903</v>
      </c>
      <c r="D6159" t="s">
        <v>101</v>
      </c>
      <c r="E6159" t="s">
        <v>1523</v>
      </c>
      <c r="F6159" t="s">
        <v>6119</v>
      </c>
      <c r="G6159" t="s">
        <v>41</v>
      </c>
      <c r="H6159" t="s">
        <v>31</v>
      </c>
      <c r="I6159" t="s">
        <v>22</v>
      </c>
      <c r="J6159" t="s">
        <v>107</v>
      </c>
      <c r="K6159" t="s">
        <v>186</v>
      </c>
      <c r="L6159" t="s">
        <v>6712</v>
      </c>
      <c r="M6159" s="2">
        <v>0</v>
      </c>
      <c r="N6159" s="3">
        <v>40</v>
      </c>
      <c r="O6159" s="3">
        <v>18</v>
      </c>
      <c r="P6159">
        <v>1</v>
      </c>
      <c r="Q6159" t="s">
        <v>7880</v>
      </c>
    </row>
    <row r="6160" spans="1:17" x14ac:dyDescent="0.25">
      <c r="A6160" t="s">
        <v>6759</v>
      </c>
      <c r="B6160" s="1">
        <v>41788</v>
      </c>
      <c r="C6160" t="s">
        <v>1412</v>
      </c>
      <c r="D6160" t="s">
        <v>28</v>
      </c>
      <c r="E6160" t="s">
        <v>29</v>
      </c>
      <c r="F6160" t="s">
        <v>280</v>
      </c>
      <c r="G6160" t="s">
        <v>20</v>
      </c>
      <c r="H6160" t="s">
        <v>31</v>
      </c>
      <c r="I6160" t="s">
        <v>22</v>
      </c>
      <c r="J6160" t="s">
        <v>34</v>
      </c>
      <c r="K6160" t="s">
        <v>89</v>
      </c>
      <c r="L6160" t="s">
        <v>6760</v>
      </c>
      <c r="M6160" s="2">
        <v>0.1</v>
      </c>
      <c r="N6160" s="3">
        <v>1399</v>
      </c>
      <c r="O6160" s="3">
        <v>109</v>
      </c>
      <c r="P6160">
        <v>3</v>
      </c>
      <c r="Q6160" t="s">
        <v>7881</v>
      </c>
    </row>
    <row r="6161" spans="1:17" x14ac:dyDescent="0.25">
      <c r="A6161" t="s">
        <v>6761</v>
      </c>
      <c r="B6161" s="1">
        <v>41788</v>
      </c>
      <c r="C6161" t="s">
        <v>512</v>
      </c>
      <c r="D6161" t="s">
        <v>38</v>
      </c>
      <c r="E6161" t="s">
        <v>178</v>
      </c>
      <c r="F6161" t="s">
        <v>4285</v>
      </c>
      <c r="G6161" t="s">
        <v>41</v>
      </c>
      <c r="H6161" t="s">
        <v>31</v>
      </c>
      <c r="I6161" t="s">
        <v>32</v>
      </c>
      <c r="J6161" t="s">
        <v>24</v>
      </c>
      <c r="K6161" t="s">
        <v>43</v>
      </c>
      <c r="L6161" t="s">
        <v>1272</v>
      </c>
      <c r="M6161" s="2">
        <v>0</v>
      </c>
      <c r="N6161" s="3">
        <v>101</v>
      </c>
      <c r="O6161" s="3">
        <v>32</v>
      </c>
      <c r="P6161">
        <v>2</v>
      </c>
      <c r="Q6161" t="s">
        <v>7881</v>
      </c>
    </row>
    <row r="6162" spans="1:17" x14ac:dyDescent="0.25">
      <c r="A6162" t="s">
        <v>6762</v>
      </c>
      <c r="B6162" s="1">
        <v>41788</v>
      </c>
      <c r="C6162" t="s">
        <v>1048</v>
      </c>
      <c r="D6162" t="s">
        <v>38</v>
      </c>
      <c r="E6162" t="s">
        <v>39</v>
      </c>
      <c r="F6162" t="s">
        <v>1030</v>
      </c>
      <c r="G6162" t="s">
        <v>41</v>
      </c>
      <c r="H6162" t="s">
        <v>31</v>
      </c>
      <c r="I6162" t="s">
        <v>32</v>
      </c>
      <c r="J6162" t="s">
        <v>107</v>
      </c>
      <c r="K6162" t="s">
        <v>186</v>
      </c>
      <c r="L6162" t="s">
        <v>234</v>
      </c>
      <c r="M6162" s="2">
        <v>0</v>
      </c>
      <c r="N6162" s="3">
        <v>118</v>
      </c>
      <c r="O6162" s="3">
        <v>25</v>
      </c>
      <c r="P6162">
        <v>4</v>
      </c>
      <c r="Q6162" t="s">
        <v>7881</v>
      </c>
    </row>
    <row r="6163" spans="1:17" x14ac:dyDescent="0.25">
      <c r="A6163" t="s">
        <v>6763</v>
      </c>
      <c r="B6163" s="1">
        <v>41788</v>
      </c>
      <c r="C6163" t="s">
        <v>3349</v>
      </c>
      <c r="D6163" t="s">
        <v>119</v>
      </c>
      <c r="E6163" t="s">
        <v>433</v>
      </c>
      <c r="F6163" t="s">
        <v>6764</v>
      </c>
      <c r="G6163" t="s">
        <v>41</v>
      </c>
      <c r="H6163" t="s">
        <v>31</v>
      </c>
      <c r="I6163" t="s">
        <v>22</v>
      </c>
      <c r="J6163" t="s">
        <v>34</v>
      </c>
      <c r="K6163" t="s">
        <v>218</v>
      </c>
      <c r="L6163" t="s">
        <v>1577</v>
      </c>
      <c r="M6163" s="2">
        <v>0.2</v>
      </c>
      <c r="N6163" s="3">
        <v>190</v>
      </c>
      <c r="O6163" s="3">
        <v>19</v>
      </c>
      <c r="P6163">
        <v>9</v>
      </c>
      <c r="Q6163" t="s">
        <v>7881</v>
      </c>
    </row>
    <row r="6164" spans="1:17" x14ac:dyDescent="0.25">
      <c r="A6164" t="s">
        <v>6763</v>
      </c>
      <c r="B6164" s="1">
        <v>41788</v>
      </c>
      <c r="C6164" t="s">
        <v>3349</v>
      </c>
      <c r="D6164" t="s">
        <v>119</v>
      </c>
      <c r="E6164" t="s">
        <v>433</v>
      </c>
      <c r="F6164" t="s">
        <v>6764</v>
      </c>
      <c r="G6164" t="s">
        <v>41</v>
      </c>
      <c r="H6164" t="s">
        <v>31</v>
      </c>
      <c r="I6164" t="s">
        <v>22</v>
      </c>
      <c r="J6164" t="s">
        <v>24</v>
      </c>
      <c r="K6164" t="s">
        <v>78</v>
      </c>
      <c r="L6164" t="s">
        <v>1220</v>
      </c>
      <c r="M6164" s="2">
        <v>0.5</v>
      </c>
      <c r="N6164" s="3">
        <v>158</v>
      </c>
      <c r="O6164" s="3">
        <v>-29</v>
      </c>
      <c r="P6164">
        <v>10</v>
      </c>
      <c r="Q6164" t="s">
        <v>7880</v>
      </c>
    </row>
    <row r="6165" spans="1:17" x14ac:dyDescent="0.25">
      <c r="A6165" t="s">
        <v>6763</v>
      </c>
      <c r="B6165" s="1">
        <v>41788</v>
      </c>
      <c r="C6165" t="s">
        <v>3349</v>
      </c>
      <c r="D6165" t="s">
        <v>119</v>
      </c>
      <c r="E6165" t="s">
        <v>433</v>
      </c>
      <c r="F6165" t="s">
        <v>6764</v>
      </c>
      <c r="G6165" t="s">
        <v>41</v>
      </c>
      <c r="H6165" t="s">
        <v>31</v>
      </c>
      <c r="I6165" t="s">
        <v>22</v>
      </c>
      <c r="J6165" t="s">
        <v>24</v>
      </c>
      <c r="K6165" t="s">
        <v>50</v>
      </c>
      <c r="L6165" t="s">
        <v>1379</v>
      </c>
      <c r="M6165" s="2">
        <v>0.5</v>
      </c>
      <c r="N6165" s="3">
        <v>136</v>
      </c>
      <c r="O6165" s="3">
        <v>-33</v>
      </c>
      <c r="P6165">
        <v>5</v>
      </c>
      <c r="Q6165" t="s">
        <v>7880</v>
      </c>
    </row>
    <row r="6166" spans="1:17" x14ac:dyDescent="0.25">
      <c r="A6166" t="s">
        <v>6765</v>
      </c>
      <c r="B6166" s="1">
        <v>41788</v>
      </c>
      <c r="C6166" t="s">
        <v>2368</v>
      </c>
      <c r="D6166" t="s">
        <v>101</v>
      </c>
      <c r="E6166" t="s">
        <v>183</v>
      </c>
      <c r="F6166" t="s">
        <v>844</v>
      </c>
      <c r="G6166" t="s">
        <v>41</v>
      </c>
      <c r="H6166" t="s">
        <v>31</v>
      </c>
      <c r="I6166" t="s">
        <v>32</v>
      </c>
      <c r="J6166" t="s">
        <v>34</v>
      </c>
      <c r="K6166" t="s">
        <v>97</v>
      </c>
      <c r="L6166" t="s">
        <v>1792</v>
      </c>
      <c r="M6166" s="2">
        <v>0.1</v>
      </c>
      <c r="N6166" s="3">
        <v>184</v>
      </c>
      <c r="O6166" s="3">
        <v>59</v>
      </c>
      <c r="P6166">
        <v>3</v>
      </c>
      <c r="Q6166" t="s">
        <v>7880</v>
      </c>
    </row>
    <row r="6167" spans="1:17" x14ac:dyDescent="0.25">
      <c r="A6167" t="s">
        <v>6765</v>
      </c>
      <c r="B6167" s="1">
        <v>41788</v>
      </c>
      <c r="C6167" t="s">
        <v>2368</v>
      </c>
      <c r="D6167" t="s">
        <v>101</v>
      </c>
      <c r="E6167" t="s">
        <v>183</v>
      </c>
      <c r="F6167" t="s">
        <v>844</v>
      </c>
      <c r="G6167" t="s">
        <v>41</v>
      </c>
      <c r="H6167" t="s">
        <v>31</v>
      </c>
      <c r="I6167" t="s">
        <v>32</v>
      </c>
      <c r="J6167" t="s">
        <v>24</v>
      </c>
      <c r="K6167" t="s">
        <v>43</v>
      </c>
      <c r="L6167" t="s">
        <v>342</v>
      </c>
      <c r="M6167" s="2">
        <v>0</v>
      </c>
      <c r="N6167" s="3">
        <v>38</v>
      </c>
      <c r="O6167" s="3">
        <v>15</v>
      </c>
      <c r="P6167">
        <v>2</v>
      </c>
      <c r="Q6167" t="s">
        <v>7881</v>
      </c>
    </row>
    <row r="6168" spans="1:17" x14ac:dyDescent="0.25">
      <c r="A6168" t="s">
        <v>6765</v>
      </c>
      <c r="B6168" s="1">
        <v>41788</v>
      </c>
      <c r="C6168" t="s">
        <v>2368</v>
      </c>
      <c r="D6168" t="s">
        <v>101</v>
      </c>
      <c r="E6168" t="s">
        <v>183</v>
      </c>
      <c r="F6168" t="s">
        <v>844</v>
      </c>
      <c r="G6168" t="s">
        <v>41</v>
      </c>
      <c r="H6168" t="s">
        <v>31</v>
      </c>
      <c r="I6168" t="s">
        <v>32</v>
      </c>
      <c r="J6168" t="s">
        <v>24</v>
      </c>
      <c r="K6168" t="s">
        <v>43</v>
      </c>
      <c r="L6168" t="s">
        <v>48</v>
      </c>
      <c r="M6168" s="2">
        <v>0</v>
      </c>
      <c r="N6168" s="3">
        <v>53</v>
      </c>
      <c r="O6168" s="3">
        <v>5</v>
      </c>
      <c r="P6168">
        <v>2</v>
      </c>
      <c r="Q6168" t="s">
        <v>7881</v>
      </c>
    </row>
    <row r="6169" spans="1:17" x14ac:dyDescent="0.25">
      <c r="A6169" t="s">
        <v>6765</v>
      </c>
      <c r="B6169" s="1">
        <v>41788</v>
      </c>
      <c r="C6169" t="s">
        <v>2368</v>
      </c>
      <c r="D6169" t="s">
        <v>101</v>
      </c>
      <c r="E6169" t="s">
        <v>183</v>
      </c>
      <c r="F6169" t="s">
        <v>844</v>
      </c>
      <c r="G6169" t="s">
        <v>41</v>
      </c>
      <c r="H6169" t="s">
        <v>31</v>
      </c>
      <c r="I6169" t="s">
        <v>32</v>
      </c>
      <c r="J6169" t="s">
        <v>24</v>
      </c>
      <c r="K6169" t="s">
        <v>169</v>
      </c>
      <c r="L6169" t="s">
        <v>2823</v>
      </c>
      <c r="M6169" s="2">
        <v>0</v>
      </c>
      <c r="N6169" s="3">
        <v>38</v>
      </c>
      <c r="O6169" s="3">
        <v>18</v>
      </c>
      <c r="P6169">
        <v>2</v>
      </c>
      <c r="Q6169" t="s">
        <v>7881</v>
      </c>
    </row>
    <row r="6170" spans="1:17" x14ac:dyDescent="0.25">
      <c r="A6170" t="s">
        <v>6765</v>
      </c>
      <c r="B6170" s="1">
        <v>41788</v>
      </c>
      <c r="C6170" t="s">
        <v>2368</v>
      </c>
      <c r="D6170" t="s">
        <v>101</v>
      </c>
      <c r="E6170" t="s">
        <v>183</v>
      </c>
      <c r="F6170" t="s">
        <v>844</v>
      </c>
      <c r="G6170" t="s">
        <v>41</v>
      </c>
      <c r="H6170" t="s">
        <v>31</v>
      </c>
      <c r="I6170" t="s">
        <v>32</v>
      </c>
      <c r="J6170" t="s">
        <v>24</v>
      </c>
      <c r="K6170" t="s">
        <v>63</v>
      </c>
      <c r="L6170" t="s">
        <v>6766</v>
      </c>
      <c r="M6170" s="2">
        <v>0</v>
      </c>
      <c r="N6170" s="3">
        <v>43</v>
      </c>
      <c r="O6170" s="3">
        <v>18</v>
      </c>
      <c r="P6170">
        <v>3</v>
      </c>
      <c r="Q6170" t="s">
        <v>7880</v>
      </c>
    </row>
    <row r="6171" spans="1:17" x14ac:dyDescent="0.25">
      <c r="A6171" t="s">
        <v>6765</v>
      </c>
      <c r="B6171" s="1">
        <v>41788</v>
      </c>
      <c r="C6171" t="s">
        <v>2368</v>
      </c>
      <c r="D6171" t="s">
        <v>101</v>
      </c>
      <c r="E6171" t="s">
        <v>183</v>
      </c>
      <c r="F6171" t="s">
        <v>844</v>
      </c>
      <c r="G6171" t="s">
        <v>41</v>
      </c>
      <c r="H6171" t="s">
        <v>31</v>
      </c>
      <c r="I6171" t="s">
        <v>32</v>
      </c>
      <c r="J6171" t="s">
        <v>107</v>
      </c>
      <c r="K6171" t="s">
        <v>147</v>
      </c>
      <c r="L6171" t="s">
        <v>4157</v>
      </c>
      <c r="M6171" s="2">
        <v>0</v>
      </c>
      <c r="N6171" s="3">
        <v>764</v>
      </c>
      <c r="O6171" s="3">
        <v>84</v>
      </c>
      <c r="P6171">
        <v>4</v>
      </c>
      <c r="Q6171" t="s">
        <v>7881</v>
      </c>
    </row>
    <row r="6172" spans="1:17" x14ac:dyDescent="0.25">
      <c r="A6172" t="s">
        <v>6767</v>
      </c>
      <c r="B6172" s="1">
        <v>41789</v>
      </c>
      <c r="C6172" t="s">
        <v>3909</v>
      </c>
      <c r="D6172" t="s">
        <v>38</v>
      </c>
      <c r="E6172" t="s">
        <v>495</v>
      </c>
      <c r="F6172" t="s">
        <v>3240</v>
      </c>
      <c r="G6172" t="s">
        <v>41</v>
      </c>
      <c r="H6172" t="s">
        <v>47</v>
      </c>
      <c r="I6172" t="s">
        <v>32</v>
      </c>
      <c r="J6172" t="s">
        <v>24</v>
      </c>
      <c r="K6172" t="s">
        <v>43</v>
      </c>
      <c r="L6172" t="s">
        <v>877</v>
      </c>
      <c r="M6172" s="2">
        <v>0</v>
      </c>
      <c r="N6172" s="3">
        <v>59</v>
      </c>
      <c r="O6172" s="3">
        <v>21</v>
      </c>
      <c r="P6172">
        <v>2</v>
      </c>
      <c r="Q6172" t="s">
        <v>7880</v>
      </c>
    </row>
    <row r="6173" spans="1:17" x14ac:dyDescent="0.25">
      <c r="A6173" t="s">
        <v>6767</v>
      </c>
      <c r="B6173" s="1">
        <v>41789</v>
      </c>
      <c r="C6173" t="s">
        <v>3909</v>
      </c>
      <c r="D6173" t="s">
        <v>38</v>
      </c>
      <c r="E6173" t="s">
        <v>495</v>
      </c>
      <c r="F6173" t="s">
        <v>3240</v>
      </c>
      <c r="G6173" t="s">
        <v>41</v>
      </c>
      <c r="H6173" t="s">
        <v>47</v>
      </c>
      <c r="I6173" t="s">
        <v>32</v>
      </c>
      <c r="J6173" t="s">
        <v>24</v>
      </c>
      <c r="K6173" t="s">
        <v>78</v>
      </c>
      <c r="L6173" t="s">
        <v>2663</v>
      </c>
      <c r="M6173" s="2">
        <v>0</v>
      </c>
      <c r="N6173" s="3">
        <v>210</v>
      </c>
      <c r="O6173" s="3">
        <v>50</v>
      </c>
      <c r="P6173">
        <v>4</v>
      </c>
      <c r="Q6173" t="s">
        <v>7880</v>
      </c>
    </row>
    <row r="6174" spans="1:17" x14ac:dyDescent="0.25">
      <c r="A6174" t="s">
        <v>6767</v>
      </c>
      <c r="B6174" s="1">
        <v>41789</v>
      </c>
      <c r="C6174" t="s">
        <v>3909</v>
      </c>
      <c r="D6174" t="s">
        <v>38</v>
      </c>
      <c r="E6174" t="s">
        <v>495</v>
      </c>
      <c r="F6174" t="s">
        <v>3240</v>
      </c>
      <c r="G6174" t="s">
        <v>41</v>
      </c>
      <c r="H6174" t="s">
        <v>47</v>
      </c>
      <c r="I6174" t="s">
        <v>32</v>
      </c>
      <c r="J6174" t="s">
        <v>24</v>
      </c>
      <c r="K6174" t="s">
        <v>78</v>
      </c>
      <c r="L6174" t="s">
        <v>1033</v>
      </c>
      <c r="M6174" s="2">
        <v>0</v>
      </c>
      <c r="N6174" s="3">
        <v>154</v>
      </c>
      <c r="O6174" s="3">
        <v>54</v>
      </c>
      <c r="P6174">
        <v>3</v>
      </c>
      <c r="Q6174" t="s">
        <v>7880</v>
      </c>
    </row>
    <row r="6175" spans="1:17" x14ac:dyDescent="0.25">
      <c r="A6175" t="s">
        <v>6767</v>
      </c>
      <c r="B6175" s="1">
        <v>41789</v>
      </c>
      <c r="C6175" t="s">
        <v>3909</v>
      </c>
      <c r="D6175" t="s">
        <v>38</v>
      </c>
      <c r="E6175" t="s">
        <v>495</v>
      </c>
      <c r="F6175" t="s">
        <v>3240</v>
      </c>
      <c r="G6175" t="s">
        <v>41</v>
      </c>
      <c r="H6175" t="s">
        <v>47</v>
      </c>
      <c r="I6175" t="s">
        <v>32</v>
      </c>
      <c r="J6175" t="s">
        <v>24</v>
      </c>
      <c r="K6175" t="s">
        <v>78</v>
      </c>
      <c r="L6175" t="s">
        <v>4113</v>
      </c>
      <c r="M6175" s="2">
        <v>0</v>
      </c>
      <c r="N6175" s="3">
        <v>53</v>
      </c>
      <c r="O6175" s="3">
        <v>24</v>
      </c>
      <c r="P6175">
        <v>1</v>
      </c>
      <c r="Q6175" t="s">
        <v>7881</v>
      </c>
    </row>
    <row r="6176" spans="1:17" x14ac:dyDescent="0.25">
      <c r="A6176" t="s">
        <v>6767</v>
      </c>
      <c r="B6176" s="1">
        <v>41789</v>
      </c>
      <c r="C6176" t="s">
        <v>3909</v>
      </c>
      <c r="D6176" t="s">
        <v>38</v>
      </c>
      <c r="E6176" t="s">
        <v>495</v>
      </c>
      <c r="F6176" t="s">
        <v>3240</v>
      </c>
      <c r="G6176" t="s">
        <v>41</v>
      </c>
      <c r="H6176" t="s">
        <v>47</v>
      </c>
      <c r="I6176" t="s">
        <v>32</v>
      </c>
      <c r="J6176" t="s">
        <v>24</v>
      </c>
      <c r="K6176" t="s">
        <v>78</v>
      </c>
      <c r="L6176" t="s">
        <v>2309</v>
      </c>
      <c r="M6176" s="2">
        <v>0</v>
      </c>
      <c r="N6176" s="3">
        <v>26</v>
      </c>
      <c r="O6176" s="3">
        <v>10</v>
      </c>
      <c r="P6176">
        <v>4</v>
      </c>
      <c r="Q6176" t="s">
        <v>7881</v>
      </c>
    </row>
    <row r="6177" spans="1:17" x14ac:dyDescent="0.25">
      <c r="A6177" t="s">
        <v>6767</v>
      </c>
      <c r="B6177" s="1">
        <v>41789</v>
      </c>
      <c r="C6177" t="s">
        <v>3909</v>
      </c>
      <c r="D6177" t="s">
        <v>38</v>
      </c>
      <c r="E6177" t="s">
        <v>495</v>
      </c>
      <c r="F6177" t="s">
        <v>3240</v>
      </c>
      <c r="G6177" t="s">
        <v>41</v>
      </c>
      <c r="H6177" t="s">
        <v>47</v>
      </c>
      <c r="I6177" t="s">
        <v>32</v>
      </c>
      <c r="J6177" t="s">
        <v>24</v>
      </c>
      <c r="K6177" t="s">
        <v>50</v>
      </c>
      <c r="L6177" t="s">
        <v>4457</v>
      </c>
      <c r="M6177" s="2">
        <v>0.1</v>
      </c>
      <c r="N6177" s="3">
        <v>1120</v>
      </c>
      <c r="O6177" s="3">
        <v>199</v>
      </c>
      <c r="P6177">
        <v>6</v>
      </c>
      <c r="Q6177" t="s">
        <v>7881</v>
      </c>
    </row>
    <row r="6178" spans="1:17" x14ac:dyDescent="0.25">
      <c r="A6178" t="s">
        <v>6767</v>
      </c>
      <c r="B6178" s="1">
        <v>41789</v>
      </c>
      <c r="C6178" t="s">
        <v>3909</v>
      </c>
      <c r="D6178" t="s">
        <v>38</v>
      </c>
      <c r="E6178" t="s">
        <v>495</v>
      </c>
      <c r="F6178" t="s">
        <v>3240</v>
      </c>
      <c r="G6178" t="s">
        <v>41</v>
      </c>
      <c r="H6178" t="s">
        <v>47</v>
      </c>
      <c r="I6178" t="s">
        <v>32</v>
      </c>
      <c r="J6178" t="s">
        <v>24</v>
      </c>
      <c r="K6178" t="s">
        <v>145</v>
      </c>
      <c r="L6178" t="s">
        <v>2587</v>
      </c>
      <c r="M6178" s="2">
        <v>0</v>
      </c>
      <c r="N6178" s="3">
        <v>45</v>
      </c>
      <c r="O6178" s="3">
        <v>6</v>
      </c>
      <c r="P6178">
        <v>3</v>
      </c>
      <c r="Q6178" t="s">
        <v>7881</v>
      </c>
    </row>
    <row r="6179" spans="1:17" x14ac:dyDescent="0.25">
      <c r="A6179" t="s">
        <v>6767</v>
      </c>
      <c r="B6179" s="1">
        <v>41789</v>
      </c>
      <c r="C6179" t="s">
        <v>3909</v>
      </c>
      <c r="D6179" t="s">
        <v>38</v>
      </c>
      <c r="E6179" t="s">
        <v>495</v>
      </c>
      <c r="F6179" t="s">
        <v>3240</v>
      </c>
      <c r="G6179" t="s">
        <v>41</v>
      </c>
      <c r="H6179" t="s">
        <v>47</v>
      </c>
      <c r="I6179" t="s">
        <v>32</v>
      </c>
      <c r="J6179" t="s">
        <v>107</v>
      </c>
      <c r="K6179" t="s">
        <v>186</v>
      </c>
      <c r="L6179" t="s">
        <v>3660</v>
      </c>
      <c r="M6179" s="2">
        <v>0</v>
      </c>
      <c r="N6179" s="3">
        <v>307</v>
      </c>
      <c r="O6179" s="3">
        <v>74</v>
      </c>
      <c r="P6179">
        <v>3</v>
      </c>
      <c r="Q6179" t="s">
        <v>7880</v>
      </c>
    </row>
    <row r="6180" spans="1:17" x14ac:dyDescent="0.25">
      <c r="A6180" t="s">
        <v>6768</v>
      </c>
      <c r="B6180" s="1">
        <v>41789</v>
      </c>
      <c r="C6180" t="s">
        <v>5705</v>
      </c>
      <c r="D6180" t="s">
        <v>38</v>
      </c>
      <c r="E6180" t="s">
        <v>178</v>
      </c>
      <c r="F6180" t="s">
        <v>222</v>
      </c>
      <c r="G6180" t="s">
        <v>41</v>
      </c>
      <c r="H6180" t="s">
        <v>21</v>
      </c>
      <c r="I6180" t="s">
        <v>32</v>
      </c>
      <c r="J6180" t="s">
        <v>24</v>
      </c>
      <c r="K6180" t="s">
        <v>50</v>
      </c>
      <c r="L6180" t="s">
        <v>1076</v>
      </c>
      <c r="M6180" s="2">
        <v>0.1</v>
      </c>
      <c r="N6180" s="3">
        <v>19</v>
      </c>
      <c r="O6180" s="3">
        <v>6</v>
      </c>
      <c r="P6180">
        <v>2</v>
      </c>
      <c r="Q6180" t="s">
        <v>7881</v>
      </c>
    </row>
    <row r="6181" spans="1:17" x14ac:dyDescent="0.25">
      <c r="A6181" t="s">
        <v>6768</v>
      </c>
      <c r="B6181" s="1">
        <v>41789</v>
      </c>
      <c r="C6181" t="s">
        <v>5705</v>
      </c>
      <c r="D6181" t="s">
        <v>38</v>
      </c>
      <c r="E6181" t="s">
        <v>178</v>
      </c>
      <c r="F6181" t="s">
        <v>222</v>
      </c>
      <c r="G6181" t="s">
        <v>41</v>
      </c>
      <c r="H6181" t="s">
        <v>21</v>
      </c>
      <c r="I6181" t="s">
        <v>32</v>
      </c>
      <c r="J6181" t="s">
        <v>24</v>
      </c>
      <c r="K6181" t="s">
        <v>50</v>
      </c>
      <c r="L6181" t="s">
        <v>1307</v>
      </c>
      <c r="M6181" s="2">
        <v>0.1</v>
      </c>
      <c r="N6181" s="3">
        <v>184</v>
      </c>
      <c r="O6181" s="3">
        <v>37</v>
      </c>
      <c r="P6181">
        <v>1</v>
      </c>
      <c r="Q6181" t="s">
        <v>7880</v>
      </c>
    </row>
    <row r="6182" spans="1:17" x14ac:dyDescent="0.25">
      <c r="A6182" t="s">
        <v>6769</v>
      </c>
      <c r="B6182" s="1">
        <v>41789</v>
      </c>
      <c r="C6182" t="s">
        <v>5059</v>
      </c>
      <c r="D6182" t="s">
        <v>73</v>
      </c>
      <c r="E6182" t="s">
        <v>422</v>
      </c>
      <c r="F6182" t="s">
        <v>6770</v>
      </c>
      <c r="G6182" t="s">
        <v>76</v>
      </c>
      <c r="H6182" t="s">
        <v>47</v>
      </c>
      <c r="I6182" t="s">
        <v>32</v>
      </c>
      <c r="J6182" t="s">
        <v>107</v>
      </c>
      <c r="K6182" t="s">
        <v>147</v>
      </c>
      <c r="L6182" t="s">
        <v>3014</v>
      </c>
      <c r="M6182" s="2">
        <v>0</v>
      </c>
      <c r="N6182" s="3">
        <v>291</v>
      </c>
      <c r="O6182" s="3">
        <v>93</v>
      </c>
      <c r="P6182">
        <v>2</v>
      </c>
      <c r="Q6182" t="s">
        <v>7880</v>
      </c>
    </row>
    <row r="6183" spans="1:17" x14ac:dyDescent="0.25">
      <c r="A6183" t="s">
        <v>6771</v>
      </c>
      <c r="B6183" s="1">
        <v>41790</v>
      </c>
      <c r="C6183" t="s">
        <v>1176</v>
      </c>
      <c r="D6183" t="s">
        <v>28</v>
      </c>
      <c r="E6183" t="s">
        <v>29</v>
      </c>
      <c r="F6183" t="s">
        <v>2064</v>
      </c>
      <c r="G6183" t="s">
        <v>20</v>
      </c>
      <c r="H6183" t="s">
        <v>47</v>
      </c>
      <c r="I6183" t="s">
        <v>22</v>
      </c>
      <c r="J6183" t="s">
        <v>107</v>
      </c>
      <c r="K6183" t="s">
        <v>186</v>
      </c>
      <c r="L6183" t="s">
        <v>6772</v>
      </c>
      <c r="M6183" s="2">
        <v>0</v>
      </c>
      <c r="N6183" s="3">
        <v>774</v>
      </c>
      <c r="O6183" s="3">
        <v>170</v>
      </c>
      <c r="P6183">
        <v>3</v>
      </c>
      <c r="Q6183" t="s">
        <v>7881</v>
      </c>
    </row>
    <row r="6184" spans="1:17" x14ac:dyDescent="0.25">
      <c r="A6184" t="s">
        <v>6773</v>
      </c>
      <c r="B6184" s="1">
        <v>41792</v>
      </c>
      <c r="C6184" t="s">
        <v>933</v>
      </c>
      <c r="D6184" t="s">
        <v>38</v>
      </c>
      <c r="E6184" t="s">
        <v>178</v>
      </c>
      <c r="F6184" t="s">
        <v>2838</v>
      </c>
      <c r="G6184" t="s">
        <v>41</v>
      </c>
      <c r="H6184" t="s">
        <v>47</v>
      </c>
      <c r="I6184" t="s">
        <v>22</v>
      </c>
      <c r="J6184" t="s">
        <v>24</v>
      </c>
      <c r="K6184" t="s">
        <v>63</v>
      </c>
      <c r="L6184" t="s">
        <v>982</v>
      </c>
      <c r="M6184" s="2">
        <v>0</v>
      </c>
      <c r="N6184" s="3">
        <v>80</v>
      </c>
      <c r="O6184" s="3">
        <v>12</v>
      </c>
      <c r="P6184">
        <v>7</v>
      </c>
      <c r="Q6184" t="s">
        <v>7881</v>
      </c>
    </row>
    <row r="6185" spans="1:17" x14ac:dyDescent="0.25">
      <c r="A6185" t="s">
        <v>6774</v>
      </c>
      <c r="B6185" s="1">
        <v>41792</v>
      </c>
      <c r="C6185" t="s">
        <v>268</v>
      </c>
      <c r="D6185" t="s">
        <v>18</v>
      </c>
      <c r="E6185" t="s">
        <v>6775</v>
      </c>
      <c r="F6185" t="s">
        <v>6776</v>
      </c>
      <c r="G6185" t="s">
        <v>20</v>
      </c>
      <c r="H6185" t="s">
        <v>47</v>
      </c>
      <c r="I6185" t="s">
        <v>32</v>
      </c>
      <c r="J6185" t="s">
        <v>24</v>
      </c>
      <c r="K6185" t="s">
        <v>43</v>
      </c>
      <c r="L6185" t="s">
        <v>1613</v>
      </c>
      <c r="M6185" s="2">
        <v>0.5</v>
      </c>
      <c r="N6185" s="3">
        <v>75</v>
      </c>
      <c r="O6185" s="3">
        <v>-25</v>
      </c>
      <c r="P6185">
        <v>3</v>
      </c>
      <c r="Q6185" t="s">
        <v>7881</v>
      </c>
    </row>
    <row r="6186" spans="1:17" x14ac:dyDescent="0.25">
      <c r="A6186" t="s">
        <v>6774</v>
      </c>
      <c r="B6186" s="1">
        <v>41792</v>
      </c>
      <c r="C6186" t="s">
        <v>268</v>
      </c>
      <c r="D6186" t="s">
        <v>18</v>
      </c>
      <c r="E6186" t="s">
        <v>6775</v>
      </c>
      <c r="F6186" t="s">
        <v>6776</v>
      </c>
      <c r="G6186" t="s">
        <v>20</v>
      </c>
      <c r="H6186" t="s">
        <v>47</v>
      </c>
      <c r="I6186" t="s">
        <v>32</v>
      </c>
      <c r="J6186" t="s">
        <v>24</v>
      </c>
      <c r="K6186" t="s">
        <v>43</v>
      </c>
      <c r="L6186" t="s">
        <v>2313</v>
      </c>
      <c r="M6186" s="2">
        <v>0.5</v>
      </c>
      <c r="N6186" s="3">
        <v>17</v>
      </c>
      <c r="O6186" s="3">
        <v>-9</v>
      </c>
      <c r="P6186">
        <v>3</v>
      </c>
      <c r="Q6186" t="s">
        <v>7881</v>
      </c>
    </row>
    <row r="6187" spans="1:17" x14ac:dyDescent="0.25">
      <c r="A6187" t="s">
        <v>6777</v>
      </c>
      <c r="B6187" s="1">
        <v>41792</v>
      </c>
      <c r="C6187" t="s">
        <v>6778</v>
      </c>
      <c r="D6187" t="s">
        <v>38</v>
      </c>
      <c r="E6187" t="s">
        <v>660</v>
      </c>
      <c r="F6187" t="s">
        <v>661</v>
      </c>
      <c r="G6187" t="s">
        <v>41</v>
      </c>
      <c r="H6187" t="s">
        <v>31</v>
      </c>
      <c r="I6187" t="s">
        <v>32</v>
      </c>
      <c r="J6187" t="s">
        <v>24</v>
      </c>
      <c r="K6187" t="s">
        <v>43</v>
      </c>
      <c r="L6187" t="s">
        <v>1562</v>
      </c>
      <c r="M6187" s="2">
        <v>0</v>
      </c>
      <c r="N6187" s="3">
        <v>194</v>
      </c>
      <c r="O6187" s="3">
        <v>84</v>
      </c>
      <c r="P6187">
        <v>4</v>
      </c>
      <c r="Q6187" t="s">
        <v>7880</v>
      </c>
    </row>
    <row r="6188" spans="1:17" x14ac:dyDescent="0.25">
      <c r="A6188" t="s">
        <v>6779</v>
      </c>
      <c r="B6188" s="1">
        <v>41793</v>
      </c>
      <c r="C6188" t="s">
        <v>1527</v>
      </c>
      <c r="D6188" t="s">
        <v>38</v>
      </c>
      <c r="E6188" t="s">
        <v>67</v>
      </c>
      <c r="F6188" t="s">
        <v>586</v>
      </c>
      <c r="G6188" t="s">
        <v>41</v>
      </c>
      <c r="H6188" t="s">
        <v>31</v>
      </c>
      <c r="I6188" t="s">
        <v>54</v>
      </c>
      <c r="J6188" t="s">
        <v>24</v>
      </c>
      <c r="K6188" t="s">
        <v>43</v>
      </c>
      <c r="L6188" t="s">
        <v>992</v>
      </c>
      <c r="M6188" s="2">
        <v>0</v>
      </c>
      <c r="N6188" s="3">
        <v>43</v>
      </c>
      <c r="O6188" s="3">
        <v>1</v>
      </c>
      <c r="P6188">
        <v>3</v>
      </c>
      <c r="Q6188" t="s">
        <v>7881</v>
      </c>
    </row>
    <row r="6189" spans="1:17" x14ac:dyDescent="0.25">
      <c r="A6189" t="s">
        <v>6779</v>
      </c>
      <c r="B6189" s="1">
        <v>41793</v>
      </c>
      <c r="C6189" t="s">
        <v>1527</v>
      </c>
      <c r="D6189" t="s">
        <v>38</v>
      </c>
      <c r="E6189" t="s">
        <v>67</v>
      </c>
      <c r="F6189" t="s">
        <v>586</v>
      </c>
      <c r="G6189" t="s">
        <v>41</v>
      </c>
      <c r="H6189" t="s">
        <v>31</v>
      </c>
      <c r="I6189" t="s">
        <v>54</v>
      </c>
      <c r="J6189" t="s">
        <v>24</v>
      </c>
      <c r="K6189" t="s">
        <v>50</v>
      </c>
      <c r="L6189" t="s">
        <v>520</v>
      </c>
      <c r="M6189" s="2">
        <v>0.1</v>
      </c>
      <c r="N6189" s="3">
        <v>809</v>
      </c>
      <c r="O6189" s="3">
        <v>296</v>
      </c>
      <c r="P6189">
        <v>7</v>
      </c>
      <c r="Q6189" t="s">
        <v>7881</v>
      </c>
    </row>
    <row r="6190" spans="1:17" x14ac:dyDescent="0.25">
      <c r="A6190" t="s">
        <v>6780</v>
      </c>
      <c r="B6190" s="1">
        <v>41793</v>
      </c>
      <c r="C6190" t="s">
        <v>2695</v>
      </c>
      <c r="D6190" t="s">
        <v>189</v>
      </c>
      <c r="E6190" t="s">
        <v>1132</v>
      </c>
      <c r="F6190" t="s">
        <v>1133</v>
      </c>
      <c r="G6190" t="s">
        <v>41</v>
      </c>
      <c r="H6190" t="s">
        <v>21</v>
      </c>
      <c r="I6190" t="s">
        <v>54</v>
      </c>
      <c r="J6190" t="s">
        <v>24</v>
      </c>
      <c r="K6190" t="s">
        <v>63</v>
      </c>
      <c r="L6190" t="s">
        <v>2577</v>
      </c>
      <c r="M6190" s="2">
        <v>0</v>
      </c>
      <c r="N6190" s="3">
        <v>50</v>
      </c>
      <c r="O6190" s="3">
        <v>24</v>
      </c>
      <c r="P6190">
        <v>3</v>
      </c>
      <c r="Q6190" t="s">
        <v>7881</v>
      </c>
    </row>
    <row r="6191" spans="1:17" x14ac:dyDescent="0.25">
      <c r="A6191" t="s">
        <v>6781</v>
      </c>
      <c r="B6191" s="1">
        <v>41793</v>
      </c>
      <c r="C6191" t="s">
        <v>1348</v>
      </c>
      <c r="D6191" t="s">
        <v>38</v>
      </c>
      <c r="E6191" t="s">
        <v>304</v>
      </c>
      <c r="F6191" t="s">
        <v>3810</v>
      </c>
      <c r="G6191" t="s">
        <v>41</v>
      </c>
      <c r="H6191" t="s">
        <v>31</v>
      </c>
      <c r="I6191" t="s">
        <v>32</v>
      </c>
      <c r="J6191" t="s">
        <v>34</v>
      </c>
      <c r="K6191" t="s">
        <v>218</v>
      </c>
      <c r="L6191" t="s">
        <v>5332</v>
      </c>
      <c r="M6191" s="2">
        <v>0</v>
      </c>
      <c r="N6191" s="3">
        <v>341</v>
      </c>
      <c r="O6191" s="3">
        <v>44</v>
      </c>
      <c r="P6191">
        <v>7</v>
      </c>
      <c r="Q6191" t="s">
        <v>7880</v>
      </c>
    </row>
    <row r="6192" spans="1:17" x14ac:dyDescent="0.25">
      <c r="A6192" t="s">
        <v>6782</v>
      </c>
      <c r="B6192" s="1">
        <v>41793</v>
      </c>
      <c r="C6192" t="s">
        <v>251</v>
      </c>
      <c r="D6192" t="s">
        <v>101</v>
      </c>
      <c r="E6192" t="s">
        <v>183</v>
      </c>
      <c r="F6192" t="s">
        <v>1082</v>
      </c>
      <c r="G6192" t="s">
        <v>41</v>
      </c>
      <c r="H6192" t="s">
        <v>31</v>
      </c>
      <c r="I6192" t="s">
        <v>32</v>
      </c>
      <c r="J6192" t="s">
        <v>34</v>
      </c>
      <c r="K6192" t="s">
        <v>218</v>
      </c>
      <c r="L6192" t="s">
        <v>6630</v>
      </c>
      <c r="M6192" s="2">
        <v>0</v>
      </c>
      <c r="N6192" s="3">
        <v>48</v>
      </c>
      <c r="O6192" s="3">
        <v>6</v>
      </c>
      <c r="P6192">
        <v>2</v>
      </c>
      <c r="Q6192" t="s">
        <v>7880</v>
      </c>
    </row>
    <row r="6193" spans="1:17" x14ac:dyDescent="0.25">
      <c r="A6193" t="s">
        <v>6781</v>
      </c>
      <c r="B6193" s="1">
        <v>41793</v>
      </c>
      <c r="C6193" t="s">
        <v>1348</v>
      </c>
      <c r="D6193" t="s">
        <v>38</v>
      </c>
      <c r="E6193" t="s">
        <v>304</v>
      </c>
      <c r="F6193" t="s">
        <v>3810</v>
      </c>
      <c r="G6193" t="s">
        <v>41</v>
      </c>
      <c r="H6193" t="s">
        <v>31</v>
      </c>
      <c r="I6193" t="s">
        <v>32</v>
      </c>
      <c r="J6193" t="s">
        <v>24</v>
      </c>
      <c r="K6193" t="s">
        <v>43</v>
      </c>
      <c r="L6193" t="s">
        <v>712</v>
      </c>
      <c r="M6193" s="2">
        <v>0</v>
      </c>
      <c r="N6193" s="3">
        <v>171</v>
      </c>
      <c r="O6193" s="3">
        <v>68</v>
      </c>
      <c r="P6193">
        <v>7</v>
      </c>
      <c r="Q6193" t="s">
        <v>7880</v>
      </c>
    </row>
    <row r="6194" spans="1:17" x14ac:dyDescent="0.25">
      <c r="A6194" t="s">
        <v>6782</v>
      </c>
      <c r="B6194" s="1">
        <v>41793</v>
      </c>
      <c r="C6194" t="s">
        <v>251</v>
      </c>
      <c r="D6194" t="s">
        <v>101</v>
      </c>
      <c r="E6194" t="s">
        <v>183</v>
      </c>
      <c r="F6194" t="s">
        <v>1082</v>
      </c>
      <c r="G6194" t="s">
        <v>41</v>
      </c>
      <c r="H6194" t="s">
        <v>31</v>
      </c>
      <c r="I6194" t="s">
        <v>32</v>
      </c>
      <c r="J6194" t="s">
        <v>24</v>
      </c>
      <c r="K6194" t="s">
        <v>78</v>
      </c>
      <c r="L6194" t="s">
        <v>2922</v>
      </c>
      <c r="M6194" s="2">
        <v>0</v>
      </c>
      <c r="N6194" s="3">
        <v>29</v>
      </c>
      <c r="O6194" s="3">
        <v>1</v>
      </c>
      <c r="P6194">
        <v>2</v>
      </c>
      <c r="Q6194" t="s">
        <v>7880</v>
      </c>
    </row>
    <row r="6195" spans="1:17" x14ac:dyDescent="0.25">
      <c r="A6195" t="s">
        <v>6782</v>
      </c>
      <c r="B6195" s="1">
        <v>41793</v>
      </c>
      <c r="C6195" t="s">
        <v>251</v>
      </c>
      <c r="D6195" t="s">
        <v>101</v>
      </c>
      <c r="E6195" t="s">
        <v>183</v>
      </c>
      <c r="F6195" t="s">
        <v>1082</v>
      </c>
      <c r="G6195" t="s">
        <v>41</v>
      </c>
      <c r="H6195" t="s">
        <v>31</v>
      </c>
      <c r="I6195" t="s">
        <v>32</v>
      </c>
      <c r="J6195" t="s">
        <v>24</v>
      </c>
      <c r="K6195" t="s">
        <v>91</v>
      </c>
      <c r="L6195" t="s">
        <v>1261</v>
      </c>
      <c r="M6195" s="2">
        <v>0</v>
      </c>
      <c r="N6195" s="3">
        <v>22</v>
      </c>
      <c r="O6195" s="3">
        <v>3</v>
      </c>
      <c r="P6195">
        <v>2</v>
      </c>
      <c r="Q6195" t="s">
        <v>7881</v>
      </c>
    </row>
    <row r="6196" spans="1:17" x14ac:dyDescent="0.25">
      <c r="A6196" t="s">
        <v>6783</v>
      </c>
      <c r="B6196" s="1">
        <v>41793</v>
      </c>
      <c r="C6196" t="s">
        <v>1438</v>
      </c>
      <c r="D6196" t="s">
        <v>500</v>
      </c>
      <c r="E6196" t="s">
        <v>2565</v>
      </c>
      <c r="F6196" t="s">
        <v>2566</v>
      </c>
      <c r="G6196" t="s">
        <v>20</v>
      </c>
      <c r="H6196" t="s">
        <v>31</v>
      </c>
      <c r="I6196" t="s">
        <v>32</v>
      </c>
      <c r="J6196" t="s">
        <v>34</v>
      </c>
      <c r="K6196" t="s">
        <v>218</v>
      </c>
      <c r="L6196" t="s">
        <v>5323</v>
      </c>
      <c r="M6196" s="2">
        <v>0</v>
      </c>
      <c r="N6196" s="3">
        <v>100</v>
      </c>
      <c r="O6196" s="3">
        <v>16</v>
      </c>
      <c r="P6196">
        <v>2</v>
      </c>
      <c r="Q6196" t="s">
        <v>7880</v>
      </c>
    </row>
    <row r="6197" spans="1:17" x14ac:dyDescent="0.25">
      <c r="A6197" t="s">
        <v>6784</v>
      </c>
      <c r="B6197" s="1">
        <v>41793</v>
      </c>
      <c r="C6197" t="s">
        <v>6076</v>
      </c>
      <c r="D6197" t="s">
        <v>38</v>
      </c>
      <c r="E6197" t="s">
        <v>39</v>
      </c>
      <c r="F6197" t="s">
        <v>1030</v>
      </c>
      <c r="G6197" t="s">
        <v>41</v>
      </c>
      <c r="H6197" t="s">
        <v>31</v>
      </c>
      <c r="I6197" t="s">
        <v>32</v>
      </c>
      <c r="J6197" t="s">
        <v>24</v>
      </c>
      <c r="K6197" t="s">
        <v>50</v>
      </c>
      <c r="L6197" t="s">
        <v>1629</v>
      </c>
      <c r="M6197" s="2">
        <v>0.1</v>
      </c>
      <c r="N6197" s="3">
        <v>1429</v>
      </c>
      <c r="O6197" s="3">
        <v>555</v>
      </c>
      <c r="P6197">
        <v>8</v>
      </c>
      <c r="Q6197" t="s">
        <v>7881</v>
      </c>
    </row>
    <row r="6198" spans="1:17" x14ac:dyDescent="0.25">
      <c r="A6198" t="s">
        <v>6784</v>
      </c>
      <c r="B6198" s="1">
        <v>41793</v>
      </c>
      <c r="C6198" t="s">
        <v>6076</v>
      </c>
      <c r="D6198" t="s">
        <v>38</v>
      </c>
      <c r="E6198" t="s">
        <v>39</v>
      </c>
      <c r="F6198" t="s">
        <v>1030</v>
      </c>
      <c r="G6198" t="s">
        <v>41</v>
      </c>
      <c r="H6198" t="s">
        <v>31</v>
      </c>
      <c r="I6198" t="s">
        <v>32</v>
      </c>
      <c r="J6198" t="s">
        <v>24</v>
      </c>
      <c r="K6198" t="s">
        <v>50</v>
      </c>
      <c r="L6198" t="s">
        <v>3568</v>
      </c>
      <c r="M6198" s="2">
        <v>0.1</v>
      </c>
      <c r="N6198" s="3">
        <v>88</v>
      </c>
      <c r="O6198" s="3">
        <v>20</v>
      </c>
      <c r="P6198">
        <v>2</v>
      </c>
      <c r="Q6198" t="s">
        <v>7880</v>
      </c>
    </row>
    <row r="6199" spans="1:17" x14ac:dyDescent="0.25">
      <c r="A6199" t="s">
        <v>6785</v>
      </c>
      <c r="B6199" s="1">
        <v>41793</v>
      </c>
      <c r="C6199" t="s">
        <v>1479</v>
      </c>
      <c r="D6199" t="s">
        <v>28</v>
      </c>
      <c r="E6199" t="s">
        <v>29</v>
      </c>
      <c r="F6199" t="s">
        <v>1502</v>
      </c>
      <c r="G6199" t="s">
        <v>20</v>
      </c>
      <c r="H6199" t="s">
        <v>47</v>
      </c>
      <c r="I6199" t="s">
        <v>32</v>
      </c>
      <c r="J6199" t="s">
        <v>24</v>
      </c>
      <c r="K6199" t="s">
        <v>169</v>
      </c>
      <c r="L6199" t="s">
        <v>5802</v>
      </c>
      <c r="M6199" s="2">
        <v>0</v>
      </c>
      <c r="N6199" s="3">
        <v>271</v>
      </c>
      <c r="O6199" s="3">
        <v>73</v>
      </c>
      <c r="P6199">
        <v>6</v>
      </c>
      <c r="Q6199" t="s">
        <v>7881</v>
      </c>
    </row>
    <row r="6200" spans="1:17" x14ac:dyDescent="0.25">
      <c r="A6200" t="s">
        <v>6785</v>
      </c>
      <c r="B6200" s="1">
        <v>41793</v>
      </c>
      <c r="C6200" t="s">
        <v>1479</v>
      </c>
      <c r="D6200" t="s">
        <v>28</v>
      </c>
      <c r="E6200" t="s">
        <v>29</v>
      </c>
      <c r="F6200" t="s">
        <v>1502</v>
      </c>
      <c r="G6200" t="s">
        <v>20</v>
      </c>
      <c r="H6200" t="s">
        <v>47</v>
      </c>
      <c r="I6200" t="s">
        <v>32</v>
      </c>
      <c r="J6200" t="s">
        <v>24</v>
      </c>
      <c r="K6200" t="s">
        <v>50</v>
      </c>
      <c r="L6200" t="s">
        <v>84</v>
      </c>
      <c r="M6200" s="2">
        <v>0</v>
      </c>
      <c r="N6200" s="3">
        <v>49</v>
      </c>
      <c r="O6200" s="3">
        <v>16</v>
      </c>
      <c r="P6200">
        <v>1</v>
      </c>
      <c r="Q6200" t="s">
        <v>7881</v>
      </c>
    </row>
    <row r="6201" spans="1:17" x14ac:dyDescent="0.25">
      <c r="A6201" t="s">
        <v>6786</v>
      </c>
      <c r="B6201" s="1">
        <v>41794</v>
      </c>
      <c r="C6201" t="s">
        <v>1675</v>
      </c>
      <c r="D6201" t="s">
        <v>500</v>
      </c>
      <c r="E6201" t="s">
        <v>501</v>
      </c>
      <c r="F6201" t="s">
        <v>502</v>
      </c>
      <c r="G6201" t="s">
        <v>20</v>
      </c>
      <c r="H6201" t="s">
        <v>31</v>
      </c>
      <c r="I6201" t="s">
        <v>95</v>
      </c>
      <c r="J6201" t="s">
        <v>34</v>
      </c>
      <c r="K6201" t="s">
        <v>35</v>
      </c>
      <c r="L6201" t="s">
        <v>1004</v>
      </c>
      <c r="M6201" s="2">
        <v>0</v>
      </c>
      <c r="N6201" s="3">
        <v>594</v>
      </c>
      <c r="O6201" s="3">
        <v>89</v>
      </c>
      <c r="P6201">
        <v>3</v>
      </c>
      <c r="Q6201" t="s">
        <v>7881</v>
      </c>
    </row>
    <row r="6202" spans="1:17" x14ac:dyDescent="0.25">
      <c r="A6202" t="s">
        <v>6787</v>
      </c>
      <c r="B6202" s="1">
        <v>41794</v>
      </c>
      <c r="C6202" t="s">
        <v>438</v>
      </c>
      <c r="D6202" t="s">
        <v>86</v>
      </c>
      <c r="E6202" t="s">
        <v>87</v>
      </c>
      <c r="F6202" t="s">
        <v>87</v>
      </c>
      <c r="G6202" t="s">
        <v>76</v>
      </c>
      <c r="H6202" t="s">
        <v>21</v>
      </c>
      <c r="I6202" t="s">
        <v>95</v>
      </c>
      <c r="J6202" t="s">
        <v>24</v>
      </c>
      <c r="K6202" t="s">
        <v>141</v>
      </c>
      <c r="L6202" t="s">
        <v>4088</v>
      </c>
      <c r="M6202" s="2">
        <v>0</v>
      </c>
      <c r="N6202" s="3">
        <v>536</v>
      </c>
      <c r="O6202" s="3">
        <v>91</v>
      </c>
      <c r="P6202">
        <v>1</v>
      </c>
      <c r="Q6202" t="s">
        <v>7880</v>
      </c>
    </row>
    <row r="6203" spans="1:17" x14ac:dyDescent="0.25">
      <c r="A6203" t="s">
        <v>6787</v>
      </c>
      <c r="B6203" s="1">
        <v>41794</v>
      </c>
      <c r="C6203" t="s">
        <v>438</v>
      </c>
      <c r="D6203" t="s">
        <v>86</v>
      </c>
      <c r="E6203" t="s">
        <v>87</v>
      </c>
      <c r="F6203" t="s">
        <v>87</v>
      </c>
      <c r="G6203" t="s">
        <v>76</v>
      </c>
      <c r="H6203" t="s">
        <v>21</v>
      </c>
      <c r="I6203" t="s">
        <v>95</v>
      </c>
      <c r="J6203" t="s">
        <v>24</v>
      </c>
      <c r="K6203" t="s">
        <v>145</v>
      </c>
      <c r="L6203" t="s">
        <v>144</v>
      </c>
      <c r="M6203" s="2">
        <v>0</v>
      </c>
      <c r="N6203" s="3">
        <v>137</v>
      </c>
      <c r="O6203" s="3">
        <v>5</v>
      </c>
      <c r="P6203">
        <v>5</v>
      </c>
      <c r="Q6203" t="s">
        <v>7880</v>
      </c>
    </row>
    <row r="6204" spans="1:17" x14ac:dyDescent="0.25">
      <c r="A6204" t="s">
        <v>6787</v>
      </c>
      <c r="B6204" s="1">
        <v>41794</v>
      </c>
      <c r="C6204" t="s">
        <v>438</v>
      </c>
      <c r="D6204" t="s">
        <v>86</v>
      </c>
      <c r="E6204" t="s">
        <v>87</v>
      </c>
      <c r="F6204" t="s">
        <v>87</v>
      </c>
      <c r="G6204" t="s">
        <v>76</v>
      </c>
      <c r="H6204" t="s">
        <v>21</v>
      </c>
      <c r="I6204" t="s">
        <v>95</v>
      </c>
      <c r="J6204" t="s">
        <v>107</v>
      </c>
      <c r="K6204" t="s">
        <v>147</v>
      </c>
      <c r="L6204" t="s">
        <v>2965</v>
      </c>
      <c r="M6204" s="2">
        <v>0</v>
      </c>
      <c r="N6204" s="3">
        <v>757</v>
      </c>
      <c r="O6204" s="3">
        <v>371</v>
      </c>
      <c r="P6204">
        <v>2</v>
      </c>
      <c r="Q6204" t="s">
        <v>7880</v>
      </c>
    </row>
    <row r="6205" spans="1:17" x14ac:dyDescent="0.25">
      <c r="A6205" t="s">
        <v>6788</v>
      </c>
      <c r="B6205" s="1">
        <v>41794</v>
      </c>
      <c r="C6205" t="s">
        <v>911</v>
      </c>
      <c r="D6205" t="s">
        <v>28</v>
      </c>
      <c r="E6205" t="s">
        <v>29</v>
      </c>
      <c r="F6205" t="s">
        <v>3042</v>
      </c>
      <c r="G6205" t="s">
        <v>20</v>
      </c>
      <c r="H6205" t="s">
        <v>47</v>
      </c>
      <c r="I6205" t="s">
        <v>54</v>
      </c>
      <c r="J6205" t="s">
        <v>34</v>
      </c>
      <c r="K6205" t="s">
        <v>89</v>
      </c>
      <c r="L6205" t="s">
        <v>5296</v>
      </c>
      <c r="M6205" s="2">
        <v>0</v>
      </c>
      <c r="N6205" s="3">
        <v>4363</v>
      </c>
      <c r="O6205" s="3">
        <v>305</v>
      </c>
      <c r="P6205">
        <v>5</v>
      </c>
      <c r="Q6205" t="s">
        <v>7881</v>
      </c>
    </row>
    <row r="6206" spans="1:17" x14ac:dyDescent="0.25">
      <c r="A6206" t="s">
        <v>6789</v>
      </c>
      <c r="B6206" s="1">
        <v>41794</v>
      </c>
      <c r="C6206" t="s">
        <v>3349</v>
      </c>
      <c r="D6206" t="s">
        <v>38</v>
      </c>
      <c r="E6206" t="s">
        <v>304</v>
      </c>
      <c r="F6206" t="s">
        <v>4051</v>
      </c>
      <c r="G6206" t="s">
        <v>41</v>
      </c>
      <c r="H6206" t="s">
        <v>31</v>
      </c>
      <c r="I6206" t="s">
        <v>22</v>
      </c>
      <c r="J6206" t="s">
        <v>24</v>
      </c>
      <c r="K6206" t="s">
        <v>169</v>
      </c>
      <c r="L6206" t="s">
        <v>2169</v>
      </c>
      <c r="M6206" s="2">
        <v>0</v>
      </c>
      <c r="N6206" s="3">
        <v>78</v>
      </c>
      <c r="O6206" s="3">
        <v>28</v>
      </c>
      <c r="P6206">
        <v>6</v>
      </c>
      <c r="Q6206" t="s">
        <v>7881</v>
      </c>
    </row>
    <row r="6207" spans="1:17" x14ac:dyDescent="0.25">
      <c r="A6207" t="s">
        <v>6788</v>
      </c>
      <c r="B6207" s="1">
        <v>41794</v>
      </c>
      <c r="C6207" t="s">
        <v>911</v>
      </c>
      <c r="D6207" t="s">
        <v>28</v>
      </c>
      <c r="E6207" t="s">
        <v>29</v>
      </c>
      <c r="F6207" t="s">
        <v>3042</v>
      </c>
      <c r="G6207" t="s">
        <v>20</v>
      </c>
      <c r="H6207" t="s">
        <v>47</v>
      </c>
      <c r="I6207" t="s">
        <v>54</v>
      </c>
      <c r="J6207" t="s">
        <v>107</v>
      </c>
      <c r="K6207" t="s">
        <v>136</v>
      </c>
      <c r="L6207" t="s">
        <v>3716</v>
      </c>
      <c r="M6207" s="2">
        <v>0</v>
      </c>
      <c r="N6207" s="3">
        <v>414</v>
      </c>
      <c r="O6207" s="3">
        <v>199</v>
      </c>
      <c r="P6207">
        <v>3</v>
      </c>
      <c r="Q6207" t="s">
        <v>7881</v>
      </c>
    </row>
    <row r="6208" spans="1:17" x14ac:dyDescent="0.25">
      <c r="A6208" t="s">
        <v>6790</v>
      </c>
      <c r="B6208" s="1">
        <v>41794</v>
      </c>
      <c r="C6208" t="s">
        <v>2368</v>
      </c>
      <c r="D6208" t="s">
        <v>38</v>
      </c>
      <c r="E6208" t="s">
        <v>39</v>
      </c>
      <c r="F6208" t="s">
        <v>6791</v>
      </c>
      <c r="G6208" t="s">
        <v>41</v>
      </c>
      <c r="H6208" t="s">
        <v>31</v>
      </c>
      <c r="I6208" t="s">
        <v>32</v>
      </c>
      <c r="J6208" t="s">
        <v>24</v>
      </c>
      <c r="K6208" t="s">
        <v>169</v>
      </c>
      <c r="L6208" t="s">
        <v>3616</v>
      </c>
      <c r="M6208" s="2">
        <v>0</v>
      </c>
      <c r="N6208" s="3">
        <v>36</v>
      </c>
      <c r="O6208" s="3">
        <v>0</v>
      </c>
      <c r="P6208">
        <v>4</v>
      </c>
      <c r="Q6208" t="s">
        <v>7881</v>
      </c>
    </row>
    <row r="6209" spans="1:17" x14ac:dyDescent="0.25">
      <c r="A6209" t="s">
        <v>6792</v>
      </c>
      <c r="B6209" s="1">
        <v>41794</v>
      </c>
      <c r="C6209" t="s">
        <v>933</v>
      </c>
      <c r="D6209" t="s">
        <v>38</v>
      </c>
      <c r="E6209" t="s">
        <v>178</v>
      </c>
      <c r="F6209" t="s">
        <v>6485</v>
      </c>
      <c r="G6209" t="s">
        <v>41</v>
      </c>
      <c r="H6209" t="s">
        <v>47</v>
      </c>
      <c r="I6209" t="s">
        <v>32</v>
      </c>
      <c r="J6209" t="s">
        <v>24</v>
      </c>
      <c r="K6209" t="s">
        <v>50</v>
      </c>
      <c r="L6209" t="s">
        <v>1248</v>
      </c>
      <c r="M6209" s="2">
        <v>0.1</v>
      </c>
      <c r="N6209" s="3">
        <v>333</v>
      </c>
      <c r="O6209" s="3">
        <v>74</v>
      </c>
      <c r="P6209">
        <v>6</v>
      </c>
      <c r="Q6209" t="s">
        <v>7881</v>
      </c>
    </row>
    <row r="6210" spans="1:17" x14ac:dyDescent="0.25">
      <c r="A6210" t="s">
        <v>6792</v>
      </c>
      <c r="B6210" s="1">
        <v>41794</v>
      </c>
      <c r="C6210" t="s">
        <v>933</v>
      </c>
      <c r="D6210" t="s">
        <v>38</v>
      </c>
      <c r="E6210" t="s">
        <v>178</v>
      </c>
      <c r="F6210" t="s">
        <v>6485</v>
      </c>
      <c r="G6210" t="s">
        <v>41</v>
      </c>
      <c r="H6210" t="s">
        <v>47</v>
      </c>
      <c r="I6210" t="s">
        <v>32</v>
      </c>
      <c r="J6210" t="s">
        <v>24</v>
      </c>
      <c r="K6210" t="s">
        <v>145</v>
      </c>
      <c r="L6210" t="s">
        <v>3055</v>
      </c>
      <c r="M6210" s="2">
        <v>0</v>
      </c>
      <c r="N6210" s="3">
        <v>238</v>
      </c>
      <c r="O6210" s="3">
        <v>117</v>
      </c>
      <c r="P6210">
        <v>5</v>
      </c>
      <c r="Q6210" t="s">
        <v>7880</v>
      </c>
    </row>
    <row r="6211" spans="1:17" x14ac:dyDescent="0.25">
      <c r="A6211" t="s">
        <v>6793</v>
      </c>
      <c r="B6211" s="1">
        <v>41794</v>
      </c>
      <c r="C6211" t="s">
        <v>3287</v>
      </c>
      <c r="D6211" t="s">
        <v>86</v>
      </c>
      <c r="E6211" t="s">
        <v>965</v>
      </c>
      <c r="F6211" t="s">
        <v>4388</v>
      </c>
      <c r="G6211" t="s">
        <v>76</v>
      </c>
      <c r="H6211" t="s">
        <v>47</v>
      </c>
      <c r="I6211" t="s">
        <v>32</v>
      </c>
      <c r="J6211" t="s">
        <v>24</v>
      </c>
      <c r="K6211" t="s">
        <v>63</v>
      </c>
      <c r="L6211" t="s">
        <v>1202</v>
      </c>
      <c r="M6211" s="2">
        <v>0</v>
      </c>
      <c r="N6211" s="3">
        <v>36</v>
      </c>
      <c r="O6211" s="3">
        <v>7</v>
      </c>
      <c r="P6211">
        <v>3</v>
      </c>
      <c r="Q6211" t="s">
        <v>7880</v>
      </c>
    </row>
    <row r="6212" spans="1:17" x14ac:dyDescent="0.25">
      <c r="A6212" t="s">
        <v>6794</v>
      </c>
      <c r="B6212" s="1">
        <v>41795</v>
      </c>
      <c r="C6212" t="s">
        <v>6795</v>
      </c>
      <c r="D6212" t="s">
        <v>38</v>
      </c>
      <c r="E6212" t="s">
        <v>67</v>
      </c>
      <c r="F6212" t="s">
        <v>1697</v>
      </c>
      <c r="G6212" t="s">
        <v>41</v>
      </c>
      <c r="H6212" t="s">
        <v>47</v>
      </c>
      <c r="I6212" t="s">
        <v>22</v>
      </c>
      <c r="J6212" t="s">
        <v>24</v>
      </c>
      <c r="K6212" t="s">
        <v>169</v>
      </c>
      <c r="L6212" t="s">
        <v>3011</v>
      </c>
      <c r="M6212" s="2">
        <v>0</v>
      </c>
      <c r="N6212" s="3">
        <v>67</v>
      </c>
      <c r="O6212" s="3">
        <v>26</v>
      </c>
      <c r="P6212">
        <v>5</v>
      </c>
      <c r="Q6212" t="s">
        <v>7881</v>
      </c>
    </row>
    <row r="6213" spans="1:17" x14ac:dyDescent="0.25">
      <c r="A6213" t="s">
        <v>6796</v>
      </c>
      <c r="B6213" s="1">
        <v>41795</v>
      </c>
      <c r="C6213" t="s">
        <v>3441</v>
      </c>
      <c r="D6213" t="s">
        <v>28</v>
      </c>
      <c r="E6213" t="s">
        <v>29</v>
      </c>
      <c r="F6213" t="s">
        <v>3042</v>
      </c>
      <c r="G6213" t="s">
        <v>20</v>
      </c>
      <c r="H6213" t="s">
        <v>31</v>
      </c>
      <c r="I6213" t="s">
        <v>32</v>
      </c>
      <c r="J6213" t="s">
        <v>24</v>
      </c>
      <c r="K6213" t="s">
        <v>43</v>
      </c>
      <c r="L6213" t="s">
        <v>2881</v>
      </c>
      <c r="M6213" s="2">
        <v>0</v>
      </c>
      <c r="N6213" s="3">
        <v>147</v>
      </c>
      <c r="O6213" s="3">
        <v>73</v>
      </c>
      <c r="P6213">
        <v>3</v>
      </c>
      <c r="Q6213" t="s">
        <v>7880</v>
      </c>
    </row>
    <row r="6214" spans="1:17" x14ac:dyDescent="0.25">
      <c r="A6214" t="s">
        <v>6796</v>
      </c>
      <c r="B6214" s="1">
        <v>41795</v>
      </c>
      <c r="C6214" t="s">
        <v>3441</v>
      </c>
      <c r="D6214" t="s">
        <v>28</v>
      </c>
      <c r="E6214" t="s">
        <v>29</v>
      </c>
      <c r="F6214" t="s">
        <v>3042</v>
      </c>
      <c r="G6214" t="s">
        <v>20</v>
      </c>
      <c r="H6214" t="s">
        <v>31</v>
      </c>
      <c r="I6214" t="s">
        <v>32</v>
      </c>
      <c r="J6214" t="s">
        <v>24</v>
      </c>
      <c r="K6214" t="s">
        <v>25</v>
      </c>
      <c r="L6214" t="s">
        <v>1927</v>
      </c>
      <c r="M6214" s="2">
        <v>0</v>
      </c>
      <c r="N6214" s="3">
        <v>53</v>
      </c>
      <c r="O6214" s="3">
        <v>5</v>
      </c>
      <c r="P6214">
        <v>3</v>
      </c>
      <c r="Q6214" t="s">
        <v>7880</v>
      </c>
    </row>
    <row r="6215" spans="1:17" x14ac:dyDescent="0.25">
      <c r="A6215" t="s">
        <v>6796</v>
      </c>
      <c r="B6215" s="1">
        <v>41795</v>
      </c>
      <c r="C6215" t="s">
        <v>3441</v>
      </c>
      <c r="D6215" t="s">
        <v>28</v>
      </c>
      <c r="E6215" t="s">
        <v>29</v>
      </c>
      <c r="F6215" t="s">
        <v>3042</v>
      </c>
      <c r="G6215" t="s">
        <v>20</v>
      </c>
      <c r="H6215" t="s">
        <v>31</v>
      </c>
      <c r="I6215" t="s">
        <v>32</v>
      </c>
      <c r="J6215" t="s">
        <v>107</v>
      </c>
      <c r="K6215" t="s">
        <v>108</v>
      </c>
      <c r="L6215" t="s">
        <v>2932</v>
      </c>
      <c r="M6215" s="2">
        <v>0</v>
      </c>
      <c r="N6215" s="3">
        <v>171</v>
      </c>
      <c r="O6215" s="3">
        <v>2</v>
      </c>
      <c r="P6215">
        <v>2</v>
      </c>
      <c r="Q6215" t="s">
        <v>7881</v>
      </c>
    </row>
    <row r="6216" spans="1:17" x14ac:dyDescent="0.25">
      <c r="A6216" t="s">
        <v>6797</v>
      </c>
      <c r="B6216" s="1">
        <v>41795</v>
      </c>
      <c r="C6216" t="s">
        <v>1008</v>
      </c>
      <c r="D6216" t="s">
        <v>73</v>
      </c>
      <c r="E6216" t="s">
        <v>196</v>
      </c>
      <c r="F6216" t="s">
        <v>6711</v>
      </c>
      <c r="G6216" t="s">
        <v>76</v>
      </c>
      <c r="H6216" t="s">
        <v>31</v>
      </c>
      <c r="I6216" t="s">
        <v>32</v>
      </c>
      <c r="J6216" t="s">
        <v>24</v>
      </c>
      <c r="K6216" t="s">
        <v>145</v>
      </c>
      <c r="L6216" t="s">
        <v>6071</v>
      </c>
      <c r="M6216" s="2">
        <v>0</v>
      </c>
      <c r="N6216" s="3">
        <v>32</v>
      </c>
      <c r="O6216" s="3">
        <v>6</v>
      </c>
      <c r="P6216">
        <v>3</v>
      </c>
      <c r="Q6216" t="s">
        <v>7880</v>
      </c>
    </row>
    <row r="6217" spans="1:17" x14ac:dyDescent="0.25">
      <c r="A6217" t="s">
        <v>6798</v>
      </c>
      <c r="B6217" s="1">
        <v>41795</v>
      </c>
      <c r="C6217" t="s">
        <v>2144</v>
      </c>
      <c r="D6217" t="s">
        <v>101</v>
      </c>
      <c r="E6217" t="s">
        <v>325</v>
      </c>
      <c r="F6217" t="s">
        <v>326</v>
      </c>
      <c r="G6217" t="s">
        <v>41</v>
      </c>
      <c r="H6217" t="s">
        <v>31</v>
      </c>
      <c r="I6217" t="s">
        <v>32</v>
      </c>
      <c r="J6217" t="s">
        <v>107</v>
      </c>
      <c r="K6217" t="s">
        <v>136</v>
      </c>
      <c r="L6217" t="s">
        <v>2750</v>
      </c>
      <c r="M6217" s="2">
        <v>0</v>
      </c>
      <c r="N6217" s="3">
        <v>977</v>
      </c>
      <c r="O6217" s="3">
        <v>244</v>
      </c>
      <c r="P6217">
        <v>7</v>
      </c>
      <c r="Q6217" t="s">
        <v>7881</v>
      </c>
    </row>
    <row r="6218" spans="1:17" x14ac:dyDescent="0.25">
      <c r="A6218" t="s">
        <v>6799</v>
      </c>
      <c r="B6218" s="1">
        <v>41795</v>
      </c>
      <c r="C6218" t="s">
        <v>3834</v>
      </c>
      <c r="D6218" t="s">
        <v>28</v>
      </c>
      <c r="E6218" t="s">
        <v>29</v>
      </c>
      <c r="F6218" t="s">
        <v>280</v>
      </c>
      <c r="G6218" t="s">
        <v>20</v>
      </c>
      <c r="H6218" t="s">
        <v>31</v>
      </c>
      <c r="I6218" t="s">
        <v>32</v>
      </c>
      <c r="J6218" t="s">
        <v>24</v>
      </c>
      <c r="K6218" t="s">
        <v>50</v>
      </c>
      <c r="L6218" t="s">
        <v>2548</v>
      </c>
      <c r="M6218" s="2">
        <v>0.1</v>
      </c>
      <c r="N6218" s="3">
        <v>55</v>
      </c>
      <c r="O6218" s="3">
        <v>13</v>
      </c>
      <c r="P6218">
        <v>1</v>
      </c>
      <c r="Q6218" t="s">
        <v>7880</v>
      </c>
    </row>
    <row r="6219" spans="1:17" x14ac:dyDescent="0.25">
      <c r="A6219" t="s">
        <v>6799</v>
      </c>
      <c r="B6219" s="1">
        <v>41795</v>
      </c>
      <c r="C6219" t="s">
        <v>3834</v>
      </c>
      <c r="D6219" t="s">
        <v>28</v>
      </c>
      <c r="E6219" t="s">
        <v>29</v>
      </c>
      <c r="F6219" t="s">
        <v>280</v>
      </c>
      <c r="G6219" t="s">
        <v>20</v>
      </c>
      <c r="H6219" t="s">
        <v>31</v>
      </c>
      <c r="I6219" t="s">
        <v>32</v>
      </c>
      <c r="J6219" t="s">
        <v>107</v>
      </c>
      <c r="K6219" t="s">
        <v>108</v>
      </c>
      <c r="L6219" t="s">
        <v>386</v>
      </c>
      <c r="M6219" s="2">
        <v>0.1</v>
      </c>
      <c r="N6219" s="3">
        <v>181</v>
      </c>
      <c r="O6219" s="3">
        <v>8</v>
      </c>
      <c r="P6219">
        <v>4</v>
      </c>
      <c r="Q6219" t="s">
        <v>7881</v>
      </c>
    </row>
    <row r="6220" spans="1:17" x14ac:dyDescent="0.25">
      <c r="A6220" t="s">
        <v>6800</v>
      </c>
      <c r="B6220" s="1">
        <v>41796</v>
      </c>
      <c r="C6220" t="s">
        <v>3298</v>
      </c>
      <c r="D6220" t="s">
        <v>101</v>
      </c>
      <c r="E6220" t="s">
        <v>580</v>
      </c>
      <c r="F6220" t="s">
        <v>1631</v>
      </c>
      <c r="G6220" t="s">
        <v>41</v>
      </c>
      <c r="H6220" t="s">
        <v>31</v>
      </c>
      <c r="I6220" t="s">
        <v>32</v>
      </c>
      <c r="J6220" t="s">
        <v>34</v>
      </c>
      <c r="K6220" t="s">
        <v>97</v>
      </c>
      <c r="L6220" t="s">
        <v>2230</v>
      </c>
      <c r="M6220" s="2">
        <v>0.1</v>
      </c>
      <c r="N6220" s="3">
        <v>1683</v>
      </c>
      <c r="O6220" s="3">
        <v>-56</v>
      </c>
      <c r="P6220">
        <v>4</v>
      </c>
      <c r="Q6220" t="s">
        <v>7881</v>
      </c>
    </row>
    <row r="6221" spans="1:17" x14ac:dyDescent="0.25">
      <c r="A6221" t="s">
        <v>6800</v>
      </c>
      <c r="B6221" s="1">
        <v>41796</v>
      </c>
      <c r="C6221" t="s">
        <v>3298</v>
      </c>
      <c r="D6221" t="s">
        <v>101</v>
      </c>
      <c r="E6221" t="s">
        <v>580</v>
      </c>
      <c r="F6221" t="s">
        <v>1631</v>
      </c>
      <c r="G6221" t="s">
        <v>41</v>
      </c>
      <c r="H6221" t="s">
        <v>31</v>
      </c>
      <c r="I6221" t="s">
        <v>32</v>
      </c>
      <c r="J6221" t="s">
        <v>24</v>
      </c>
      <c r="K6221" t="s">
        <v>50</v>
      </c>
      <c r="L6221" t="s">
        <v>2213</v>
      </c>
      <c r="M6221" s="2">
        <v>0.1</v>
      </c>
      <c r="N6221" s="3">
        <v>557</v>
      </c>
      <c r="O6221" s="3">
        <v>217</v>
      </c>
      <c r="P6221">
        <v>3</v>
      </c>
      <c r="Q6221" t="s">
        <v>7880</v>
      </c>
    </row>
    <row r="6222" spans="1:17" x14ac:dyDescent="0.25">
      <c r="A6222" t="s">
        <v>6801</v>
      </c>
      <c r="B6222" s="1">
        <v>41797</v>
      </c>
      <c r="C6222" t="s">
        <v>2861</v>
      </c>
      <c r="D6222" t="s">
        <v>73</v>
      </c>
      <c r="E6222" t="s">
        <v>1581</v>
      </c>
      <c r="F6222" t="s">
        <v>1967</v>
      </c>
      <c r="G6222" t="s">
        <v>76</v>
      </c>
      <c r="H6222" t="s">
        <v>31</v>
      </c>
      <c r="I6222" t="s">
        <v>22</v>
      </c>
      <c r="J6222" t="s">
        <v>34</v>
      </c>
      <c r="K6222" t="s">
        <v>35</v>
      </c>
      <c r="L6222" t="s">
        <v>5611</v>
      </c>
      <c r="M6222" s="2">
        <v>0</v>
      </c>
      <c r="N6222" s="3">
        <v>876</v>
      </c>
      <c r="O6222" s="3">
        <v>420</v>
      </c>
      <c r="P6222">
        <v>7</v>
      </c>
      <c r="Q6222" t="s">
        <v>7880</v>
      </c>
    </row>
    <row r="6223" spans="1:17" x14ac:dyDescent="0.25">
      <c r="A6223" t="s">
        <v>6801</v>
      </c>
      <c r="B6223" s="1">
        <v>41797</v>
      </c>
      <c r="C6223" t="s">
        <v>2861</v>
      </c>
      <c r="D6223" t="s">
        <v>73</v>
      </c>
      <c r="E6223" t="s">
        <v>1581</v>
      </c>
      <c r="F6223" t="s">
        <v>1967</v>
      </c>
      <c r="G6223" t="s">
        <v>76</v>
      </c>
      <c r="H6223" t="s">
        <v>31</v>
      </c>
      <c r="I6223" t="s">
        <v>22</v>
      </c>
      <c r="J6223" t="s">
        <v>34</v>
      </c>
      <c r="K6223" t="s">
        <v>218</v>
      </c>
      <c r="L6223" t="s">
        <v>1539</v>
      </c>
      <c r="M6223" s="2">
        <v>0</v>
      </c>
      <c r="N6223" s="3">
        <v>19</v>
      </c>
      <c r="O6223" s="3">
        <v>6</v>
      </c>
      <c r="P6223">
        <v>1</v>
      </c>
      <c r="Q6223" t="s">
        <v>7880</v>
      </c>
    </row>
    <row r="6224" spans="1:17" x14ac:dyDescent="0.25">
      <c r="A6224" t="s">
        <v>6801</v>
      </c>
      <c r="B6224" s="1">
        <v>41797</v>
      </c>
      <c r="C6224" t="s">
        <v>2861</v>
      </c>
      <c r="D6224" t="s">
        <v>73</v>
      </c>
      <c r="E6224" t="s">
        <v>1581</v>
      </c>
      <c r="F6224" t="s">
        <v>1967</v>
      </c>
      <c r="G6224" t="s">
        <v>76</v>
      </c>
      <c r="H6224" t="s">
        <v>31</v>
      </c>
      <c r="I6224" t="s">
        <v>22</v>
      </c>
      <c r="J6224" t="s">
        <v>24</v>
      </c>
      <c r="K6224" t="s">
        <v>43</v>
      </c>
      <c r="L6224" t="s">
        <v>5152</v>
      </c>
      <c r="M6224" s="2">
        <v>0</v>
      </c>
      <c r="N6224" s="3">
        <v>134</v>
      </c>
      <c r="O6224" s="3">
        <v>25</v>
      </c>
      <c r="P6224">
        <v>3</v>
      </c>
      <c r="Q6224" t="s">
        <v>7880</v>
      </c>
    </row>
    <row r="6225" spans="1:17" x14ac:dyDescent="0.25">
      <c r="A6225" t="s">
        <v>6801</v>
      </c>
      <c r="B6225" s="1">
        <v>41797</v>
      </c>
      <c r="C6225" t="s">
        <v>2861</v>
      </c>
      <c r="D6225" t="s">
        <v>73</v>
      </c>
      <c r="E6225" t="s">
        <v>1581</v>
      </c>
      <c r="F6225" t="s">
        <v>1967</v>
      </c>
      <c r="G6225" t="s">
        <v>76</v>
      </c>
      <c r="H6225" t="s">
        <v>31</v>
      </c>
      <c r="I6225" t="s">
        <v>22</v>
      </c>
      <c r="J6225" t="s">
        <v>24</v>
      </c>
      <c r="K6225" t="s">
        <v>50</v>
      </c>
      <c r="L6225" t="s">
        <v>1379</v>
      </c>
      <c r="M6225" s="2">
        <v>0.4</v>
      </c>
      <c r="N6225" s="3">
        <v>98</v>
      </c>
      <c r="O6225" s="3">
        <v>-3</v>
      </c>
      <c r="P6225">
        <v>3</v>
      </c>
      <c r="Q6225" t="s">
        <v>7880</v>
      </c>
    </row>
    <row r="6226" spans="1:17" x14ac:dyDescent="0.25">
      <c r="A6226" t="s">
        <v>6802</v>
      </c>
      <c r="B6226" s="1">
        <v>41798</v>
      </c>
      <c r="C6226" t="s">
        <v>272</v>
      </c>
      <c r="D6226" t="s">
        <v>28</v>
      </c>
      <c r="E6226" t="s">
        <v>29</v>
      </c>
      <c r="F6226" t="s">
        <v>4869</v>
      </c>
      <c r="G6226" t="s">
        <v>20</v>
      </c>
      <c r="H6226" t="s">
        <v>31</v>
      </c>
      <c r="I6226" t="s">
        <v>32</v>
      </c>
      <c r="J6226" t="s">
        <v>24</v>
      </c>
      <c r="K6226" t="s">
        <v>78</v>
      </c>
      <c r="L6226" t="s">
        <v>232</v>
      </c>
      <c r="M6226" s="2">
        <v>0</v>
      </c>
      <c r="N6226" s="3">
        <v>26</v>
      </c>
      <c r="O6226" s="3">
        <v>11</v>
      </c>
      <c r="P6226">
        <v>2</v>
      </c>
      <c r="Q6226" t="s">
        <v>7881</v>
      </c>
    </row>
    <row r="6227" spans="1:17" x14ac:dyDescent="0.25">
      <c r="A6227" t="s">
        <v>6802</v>
      </c>
      <c r="B6227" s="1">
        <v>41798</v>
      </c>
      <c r="C6227" t="s">
        <v>272</v>
      </c>
      <c r="D6227" t="s">
        <v>28</v>
      </c>
      <c r="E6227" t="s">
        <v>29</v>
      </c>
      <c r="F6227" t="s">
        <v>4869</v>
      </c>
      <c r="G6227" t="s">
        <v>20</v>
      </c>
      <c r="H6227" t="s">
        <v>31</v>
      </c>
      <c r="I6227" t="s">
        <v>32</v>
      </c>
      <c r="J6227" t="s">
        <v>24</v>
      </c>
      <c r="K6227" t="s">
        <v>50</v>
      </c>
      <c r="L6227" t="s">
        <v>920</v>
      </c>
      <c r="M6227" s="2">
        <v>0</v>
      </c>
      <c r="N6227" s="3">
        <v>19</v>
      </c>
      <c r="O6227" s="3">
        <v>6</v>
      </c>
      <c r="P6227">
        <v>2</v>
      </c>
      <c r="Q6227" t="s">
        <v>7880</v>
      </c>
    </row>
    <row r="6228" spans="1:17" x14ac:dyDescent="0.25">
      <c r="A6228" t="s">
        <v>6802</v>
      </c>
      <c r="B6228" s="1">
        <v>41798</v>
      </c>
      <c r="C6228" t="s">
        <v>272</v>
      </c>
      <c r="D6228" t="s">
        <v>28</v>
      </c>
      <c r="E6228" t="s">
        <v>29</v>
      </c>
      <c r="F6228" t="s">
        <v>4869</v>
      </c>
      <c r="G6228" t="s">
        <v>20</v>
      </c>
      <c r="H6228" t="s">
        <v>31</v>
      </c>
      <c r="I6228" t="s">
        <v>32</v>
      </c>
      <c r="J6228" t="s">
        <v>107</v>
      </c>
      <c r="K6228" t="s">
        <v>147</v>
      </c>
      <c r="L6228" t="s">
        <v>3128</v>
      </c>
      <c r="M6228" s="2">
        <v>0</v>
      </c>
      <c r="N6228" s="3">
        <v>579</v>
      </c>
      <c r="O6228" s="3">
        <v>139</v>
      </c>
      <c r="P6228">
        <v>3</v>
      </c>
      <c r="Q6228" t="s">
        <v>7880</v>
      </c>
    </row>
    <row r="6229" spans="1:17" x14ac:dyDescent="0.25">
      <c r="A6229" t="s">
        <v>6803</v>
      </c>
      <c r="B6229" s="1">
        <v>41799</v>
      </c>
      <c r="C6229" t="s">
        <v>5547</v>
      </c>
      <c r="D6229" t="s">
        <v>38</v>
      </c>
      <c r="E6229" t="s">
        <v>59</v>
      </c>
      <c r="F6229" t="s">
        <v>2352</v>
      </c>
      <c r="G6229" t="s">
        <v>41</v>
      </c>
      <c r="H6229" t="s">
        <v>31</v>
      </c>
      <c r="I6229" t="s">
        <v>95</v>
      </c>
      <c r="J6229" t="s">
        <v>24</v>
      </c>
      <c r="K6229" t="s">
        <v>43</v>
      </c>
      <c r="L6229" t="s">
        <v>327</v>
      </c>
      <c r="M6229" s="2">
        <v>0</v>
      </c>
      <c r="N6229" s="3">
        <v>27</v>
      </c>
      <c r="O6229" s="3">
        <v>1</v>
      </c>
      <c r="P6229">
        <v>1</v>
      </c>
      <c r="Q6229" t="s">
        <v>7881</v>
      </c>
    </row>
    <row r="6230" spans="1:17" x14ac:dyDescent="0.25">
      <c r="A6230" t="s">
        <v>6803</v>
      </c>
      <c r="B6230" s="1">
        <v>41799</v>
      </c>
      <c r="C6230" t="s">
        <v>5547</v>
      </c>
      <c r="D6230" t="s">
        <v>38</v>
      </c>
      <c r="E6230" t="s">
        <v>59</v>
      </c>
      <c r="F6230" t="s">
        <v>2352</v>
      </c>
      <c r="G6230" t="s">
        <v>41</v>
      </c>
      <c r="H6230" t="s">
        <v>31</v>
      </c>
      <c r="I6230" t="s">
        <v>95</v>
      </c>
      <c r="J6230" t="s">
        <v>24</v>
      </c>
      <c r="K6230" t="s">
        <v>43</v>
      </c>
      <c r="L6230" t="s">
        <v>3794</v>
      </c>
      <c r="M6230" s="2">
        <v>0</v>
      </c>
      <c r="N6230" s="3">
        <v>74</v>
      </c>
      <c r="O6230" s="3">
        <v>29</v>
      </c>
      <c r="P6230">
        <v>3</v>
      </c>
      <c r="Q6230" t="s">
        <v>7881</v>
      </c>
    </row>
    <row r="6231" spans="1:17" x14ac:dyDescent="0.25">
      <c r="A6231" t="s">
        <v>6803</v>
      </c>
      <c r="B6231" s="1">
        <v>41799</v>
      </c>
      <c r="C6231" t="s">
        <v>5547</v>
      </c>
      <c r="D6231" t="s">
        <v>38</v>
      </c>
      <c r="E6231" t="s">
        <v>59</v>
      </c>
      <c r="F6231" t="s">
        <v>2352</v>
      </c>
      <c r="G6231" t="s">
        <v>41</v>
      </c>
      <c r="H6231" t="s">
        <v>31</v>
      </c>
      <c r="I6231" t="s">
        <v>95</v>
      </c>
      <c r="J6231" t="s">
        <v>24</v>
      </c>
      <c r="K6231" t="s">
        <v>25</v>
      </c>
      <c r="L6231" t="s">
        <v>577</v>
      </c>
      <c r="M6231" s="2">
        <v>0</v>
      </c>
      <c r="N6231" s="3">
        <v>180</v>
      </c>
      <c r="O6231" s="3">
        <v>54</v>
      </c>
      <c r="P6231">
        <v>4</v>
      </c>
      <c r="Q6231" t="s">
        <v>7880</v>
      </c>
    </row>
    <row r="6232" spans="1:17" x14ac:dyDescent="0.25">
      <c r="A6232" t="s">
        <v>6803</v>
      </c>
      <c r="B6232" s="1">
        <v>41799</v>
      </c>
      <c r="C6232" t="s">
        <v>5547</v>
      </c>
      <c r="D6232" t="s">
        <v>38</v>
      </c>
      <c r="E6232" t="s">
        <v>59</v>
      </c>
      <c r="F6232" t="s">
        <v>2352</v>
      </c>
      <c r="G6232" t="s">
        <v>41</v>
      </c>
      <c r="H6232" t="s">
        <v>31</v>
      </c>
      <c r="I6232" t="s">
        <v>95</v>
      </c>
      <c r="J6232" t="s">
        <v>107</v>
      </c>
      <c r="K6232" t="s">
        <v>108</v>
      </c>
      <c r="L6232" t="s">
        <v>721</v>
      </c>
      <c r="M6232" s="2">
        <v>0.15</v>
      </c>
      <c r="N6232" s="3">
        <v>1063</v>
      </c>
      <c r="O6232" s="3">
        <v>-175</v>
      </c>
      <c r="P6232">
        <v>4</v>
      </c>
      <c r="Q6232" t="s">
        <v>7881</v>
      </c>
    </row>
    <row r="6233" spans="1:17" x14ac:dyDescent="0.25">
      <c r="A6233" t="s">
        <v>6804</v>
      </c>
      <c r="B6233" s="1">
        <v>41799</v>
      </c>
      <c r="C6233" t="s">
        <v>990</v>
      </c>
      <c r="D6233" t="s">
        <v>119</v>
      </c>
      <c r="E6233" t="s">
        <v>926</v>
      </c>
      <c r="F6233" t="s">
        <v>5541</v>
      </c>
      <c r="G6233" t="s">
        <v>41</v>
      </c>
      <c r="H6233" t="s">
        <v>31</v>
      </c>
      <c r="I6233" t="s">
        <v>54</v>
      </c>
      <c r="J6233" t="s">
        <v>34</v>
      </c>
      <c r="K6233" t="s">
        <v>35</v>
      </c>
      <c r="L6233" t="s">
        <v>1253</v>
      </c>
      <c r="M6233" s="2">
        <v>0.5</v>
      </c>
      <c r="N6233" s="3">
        <v>544</v>
      </c>
      <c r="O6233" s="3">
        <v>-152</v>
      </c>
      <c r="P6233">
        <v>3</v>
      </c>
      <c r="Q6233" t="s">
        <v>7880</v>
      </c>
    </row>
    <row r="6234" spans="1:17" x14ac:dyDescent="0.25">
      <c r="A6234" t="s">
        <v>6805</v>
      </c>
      <c r="B6234" s="1">
        <v>41799</v>
      </c>
      <c r="C6234" t="s">
        <v>1090</v>
      </c>
      <c r="D6234" t="s">
        <v>28</v>
      </c>
      <c r="E6234" t="s">
        <v>29</v>
      </c>
      <c r="F6234" t="s">
        <v>280</v>
      </c>
      <c r="G6234" t="s">
        <v>20</v>
      </c>
      <c r="H6234" t="s">
        <v>31</v>
      </c>
      <c r="I6234" t="s">
        <v>54</v>
      </c>
      <c r="J6234" t="s">
        <v>34</v>
      </c>
      <c r="K6234" t="s">
        <v>35</v>
      </c>
      <c r="L6234" t="s">
        <v>2679</v>
      </c>
      <c r="M6234" s="2">
        <v>0.1</v>
      </c>
      <c r="N6234" s="3">
        <v>742</v>
      </c>
      <c r="O6234" s="3">
        <v>198</v>
      </c>
      <c r="P6234">
        <v>2</v>
      </c>
      <c r="Q6234" t="s">
        <v>7880</v>
      </c>
    </row>
    <row r="6235" spans="1:17" x14ac:dyDescent="0.25">
      <c r="A6235" t="s">
        <v>6805</v>
      </c>
      <c r="B6235" s="1">
        <v>41799</v>
      </c>
      <c r="C6235" t="s">
        <v>1090</v>
      </c>
      <c r="D6235" t="s">
        <v>28</v>
      </c>
      <c r="E6235" t="s">
        <v>29</v>
      </c>
      <c r="F6235" t="s">
        <v>280</v>
      </c>
      <c r="G6235" t="s">
        <v>20</v>
      </c>
      <c r="H6235" t="s">
        <v>31</v>
      </c>
      <c r="I6235" t="s">
        <v>54</v>
      </c>
      <c r="J6235" t="s">
        <v>24</v>
      </c>
      <c r="K6235" t="s">
        <v>78</v>
      </c>
      <c r="L6235" t="s">
        <v>2878</v>
      </c>
      <c r="M6235" s="2">
        <v>0.1</v>
      </c>
      <c r="N6235" s="3">
        <v>14</v>
      </c>
      <c r="O6235" s="3">
        <v>0</v>
      </c>
      <c r="P6235">
        <v>4</v>
      </c>
      <c r="Q6235" t="s">
        <v>7880</v>
      </c>
    </row>
    <row r="6236" spans="1:17" x14ac:dyDescent="0.25">
      <c r="A6236" t="s">
        <v>6805</v>
      </c>
      <c r="B6236" s="1">
        <v>41799</v>
      </c>
      <c r="C6236" t="s">
        <v>1090</v>
      </c>
      <c r="D6236" t="s">
        <v>28</v>
      </c>
      <c r="E6236" t="s">
        <v>29</v>
      </c>
      <c r="F6236" t="s">
        <v>280</v>
      </c>
      <c r="G6236" t="s">
        <v>20</v>
      </c>
      <c r="H6236" t="s">
        <v>31</v>
      </c>
      <c r="I6236" t="s">
        <v>54</v>
      </c>
      <c r="J6236" t="s">
        <v>24</v>
      </c>
      <c r="K6236" t="s">
        <v>91</v>
      </c>
      <c r="L6236" t="s">
        <v>5568</v>
      </c>
      <c r="M6236" s="2">
        <v>0.1</v>
      </c>
      <c r="N6236" s="3">
        <v>87</v>
      </c>
      <c r="O6236" s="3">
        <v>32</v>
      </c>
      <c r="P6236">
        <v>9</v>
      </c>
      <c r="Q6236" t="s">
        <v>7881</v>
      </c>
    </row>
    <row r="6237" spans="1:17" x14ac:dyDescent="0.25">
      <c r="A6237" t="s">
        <v>6806</v>
      </c>
      <c r="B6237" s="1">
        <v>41799</v>
      </c>
      <c r="C6237" t="s">
        <v>432</v>
      </c>
      <c r="D6237" t="s">
        <v>73</v>
      </c>
      <c r="E6237" t="s">
        <v>422</v>
      </c>
      <c r="F6237" t="s">
        <v>423</v>
      </c>
      <c r="G6237" t="s">
        <v>76</v>
      </c>
      <c r="H6237" t="s">
        <v>31</v>
      </c>
      <c r="I6237" t="s">
        <v>54</v>
      </c>
      <c r="J6237" t="s">
        <v>24</v>
      </c>
      <c r="K6237" t="s">
        <v>78</v>
      </c>
      <c r="L6237" t="s">
        <v>77</v>
      </c>
      <c r="M6237" s="2">
        <v>0</v>
      </c>
      <c r="N6237" s="3">
        <v>22</v>
      </c>
      <c r="O6237" s="3">
        <v>7</v>
      </c>
      <c r="P6237">
        <v>3</v>
      </c>
      <c r="Q6237" t="s">
        <v>7881</v>
      </c>
    </row>
    <row r="6238" spans="1:17" x14ac:dyDescent="0.25">
      <c r="A6238" t="s">
        <v>6806</v>
      </c>
      <c r="B6238" s="1">
        <v>41799</v>
      </c>
      <c r="C6238" t="s">
        <v>432</v>
      </c>
      <c r="D6238" t="s">
        <v>73</v>
      </c>
      <c r="E6238" t="s">
        <v>422</v>
      </c>
      <c r="F6238" t="s">
        <v>423</v>
      </c>
      <c r="G6238" t="s">
        <v>76</v>
      </c>
      <c r="H6238" t="s">
        <v>31</v>
      </c>
      <c r="I6238" t="s">
        <v>54</v>
      </c>
      <c r="J6238" t="s">
        <v>24</v>
      </c>
      <c r="K6238" t="s">
        <v>91</v>
      </c>
      <c r="L6238" t="s">
        <v>3759</v>
      </c>
      <c r="M6238" s="2">
        <v>0</v>
      </c>
      <c r="N6238" s="3">
        <v>34</v>
      </c>
      <c r="O6238" s="3">
        <v>6</v>
      </c>
      <c r="P6238">
        <v>3</v>
      </c>
      <c r="Q6238" t="s">
        <v>7880</v>
      </c>
    </row>
    <row r="6239" spans="1:17" x14ac:dyDescent="0.25">
      <c r="A6239" t="s">
        <v>6805</v>
      </c>
      <c r="B6239" s="1">
        <v>41799</v>
      </c>
      <c r="C6239" t="s">
        <v>1090</v>
      </c>
      <c r="D6239" t="s">
        <v>28</v>
      </c>
      <c r="E6239" t="s">
        <v>29</v>
      </c>
      <c r="F6239" t="s">
        <v>280</v>
      </c>
      <c r="G6239" t="s">
        <v>20</v>
      </c>
      <c r="H6239" t="s">
        <v>31</v>
      </c>
      <c r="I6239" t="s">
        <v>54</v>
      </c>
      <c r="J6239" t="s">
        <v>107</v>
      </c>
      <c r="K6239" t="s">
        <v>108</v>
      </c>
      <c r="L6239" t="s">
        <v>3746</v>
      </c>
      <c r="M6239" s="2">
        <v>0.1</v>
      </c>
      <c r="N6239" s="3">
        <v>935</v>
      </c>
      <c r="O6239" s="3">
        <v>114</v>
      </c>
      <c r="P6239">
        <v>4</v>
      </c>
      <c r="Q6239" t="s">
        <v>7881</v>
      </c>
    </row>
    <row r="6240" spans="1:17" x14ac:dyDescent="0.25">
      <c r="A6240" t="s">
        <v>6807</v>
      </c>
      <c r="B6240" s="1">
        <v>41799</v>
      </c>
      <c r="C6240" t="s">
        <v>5286</v>
      </c>
      <c r="D6240" t="s">
        <v>86</v>
      </c>
      <c r="E6240" t="s">
        <v>226</v>
      </c>
      <c r="F6240" t="s">
        <v>226</v>
      </c>
      <c r="G6240" t="s">
        <v>76</v>
      </c>
      <c r="H6240" t="s">
        <v>31</v>
      </c>
      <c r="I6240" t="s">
        <v>32</v>
      </c>
      <c r="J6240" t="s">
        <v>24</v>
      </c>
      <c r="K6240" t="s">
        <v>50</v>
      </c>
      <c r="L6240" t="s">
        <v>3210</v>
      </c>
      <c r="M6240" s="2">
        <v>0.1</v>
      </c>
      <c r="N6240" s="3">
        <v>43</v>
      </c>
      <c r="O6240" s="3">
        <v>11</v>
      </c>
      <c r="P6240">
        <v>1</v>
      </c>
      <c r="Q6240" t="s">
        <v>7881</v>
      </c>
    </row>
    <row r="6241" spans="1:17" x14ac:dyDescent="0.25">
      <c r="A6241" t="s">
        <v>6808</v>
      </c>
      <c r="B6241" s="1">
        <v>41799</v>
      </c>
      <c r="C6241" t="s">
        <v>236</v>
      </c>
      <c r="D6241" t="s">
        <v>73</v>
      </c>
      <c r="E6241" t="s">
        <v>1706</v>
      </c>
      <c r="F6241" t="s">
        <v>1707</v>
      </c>
      <c r="G6241" t="s">
        <v>76</v>
      </c>
      <c r="H6241" t="s">
        <v>47</v>
      </c>
      <c r="I6241" t="s">
        <v>22</v>
      </c>
      <c r="J6241" t="s">
        <v>24</v>
      </c>
      <c r="K6241" t="s">
        <v>141</v>
      </c>
      <c r="L6241" t="s">
        <v>681</v>
      </c>
      <c r="M6241" s="2">
        <v>0</v>
      </c>
      <c r="N6241" s="3">
        <v>250</v>
      </c>
      <c r="O6241" s="3">
        <v>100</v>
      </c>
      <c r="P6241">
        <v>3</v>
      </c>
      <c r="Q6241" t="s">
        <v>7881</v>
      </c>
    </row>
    <row r="6242" spans="1:17" x14ac:dyDescent="0.25">
      <c r="A6242" t="s">
        <v>6808</v>
      </c>
      <c r="B6242" s="1">
        <v>41799</v>
      </c>
      <c r="C6242" t="s">
        <v>236</v>
      </c>
      <c r="D6242" t="s">
        <v>73</v>
      </c>
      <c r="E6242" t="s">
        <v>1706</v>
      </c>
      <c r="F6242" t="s">
        <v>1707</v>
      </c>
      <c r="G6242" t="s">
        <v>76</v>
      </c>
      <c r="H6242" t="s">
        <v>47</v>
      </c>
      <c r="I6242" t="s">
        <v>22</v>
      </c>
      <c r="J6242" t="s">
        <v>24</v>
      </c>
      <c r="K6242" t="s">
        <v>145</v>
      </c>
      <c r="L6242" t="s">
        <v>627</v>
      </c>
      <c r="M6242" s="2">
        <v>0</v>
      </c>
      <c r="N6242" s="3">
        <v>57</v>
      </c>
      <c r="O6242" s="3">
        <v>5</v>
      </c>
      <c r="P6242">
        <v>3</v>
      </c>
      <c r="Q6242" t="s">
        <v>7881</v>
      </c>
    </row>
    <row r="6243" spans="1:17" x14ac:dyDescent="0.25">
      <c r="A6243" t="s">
        <v>6809</v>
      </c>
      <c r="B6243" s="1">
        <v>41799</v>
      </c>
      <c r="C6243" t="s">
        <v>4219</v>
      </c>
      <c r="D6243" t="s">
        <v>73</v>
      </c>
      <c r="E6243" t="s">
        <v>422</v>
      </c>
      <c r="F6243" t="s">
        <v>423</v>
      </c>
      <c r="G6243" t="s">
        <v>76</v>
      </c>
      <c r="H6243" t="s">
        <v>21</v>
      </c>
      <c r="I6243" t="s">
        <v>32</v>
      </c>
      <c r="J6243" t="s">
        <v>24</v>
      </c>
      <c r="K6243" t="s">
        <v>78</v>
      </c>
      <c r="L6243" t="s">
        <v>1033</v>
      </c>
      <c r="M6243" s="2">
        <v>0</v>
      </c>
      <c r="N6243" s="3">
        <v>461</v>
      </c>
      <c r="O6243" s="3">
        <v>161</v>
      </c>
      <c r="P6243">
        <v>9</v>
      </c>
      <c r="Q6243" t="s">
        <v>7880</v>
      </c>
    </row>
    <row r="6244" spans="1:17" x14ac:dyDescent="0.25">
      <c r="A6244" t="s">
        <v>6810</v>
      </c>
      <c r="B6244" s="1">
        <v>41799</v>
      </c>
      <c r="C6244" t="s">
        <v>330</v>
      </c>
      <c r="D6244" t="s">
        <v>38</v>
      </c>
      <c r="E6244" t="s">
        <v>304</v>
      </c>
      <c r="F6244" t="s">
        <v>6811</v>
      </c>
      <c r="G6244" t="s">
        <v>41</v>
      </c>
      <c r="H6244" t="s">
        <v>47</v>
      </c>
      <c r="I6244" t="s">
        <v>32</v>
      </c>
      <c r="J6244" t="s">
        <v>24</v>
      </c>
      <c r="K6244" t="s">
        <v>141</v>
      </c>
      <c r="L6244" t="s">
        <v>3292</v>
      </c>
      <c r="M6244" s="2">
        <v>0.1</v>
      </c>
      <c r="N6244" s="3">
        <v>267</v>
      </c>
      <c r="O6244" s="3">
        <v>74</v>
      </c>
      <c r="P6244">
        <v>3</v>
      </c>
      <c r="Q6244" t="s">
        <v>7881</v>
      </c>
    </row>
    <row r="6245" spans="1:17" x14ac:dyDescent="0.25">
      <c r="A6245" t="s">
        <v>6810</v>
      </c>
      <c r="B6245" s="1">
        <v>41799</v>
      </c>
      <c r="C6245" t="s">
        <v>330</v>
      </c>
      <c r="D6245" t="s">
        <v>38</v>
      </c>
      <c r="E6245" t="s">
        <v>304</v>
      </c>
      <c r="F6245" t="s">
        <v>6811</v>
      </c>
      <c r="G6245" t="s">
        <v>41</v>
      </c>
      <c r="H6245" t="s">
        <v>47</v>
      </c>
      <c r="I6245" t="s">
        <v>32</v>
      </c>
      <c r="J6245" t="s">
        <v>24</v>
      </c>
      <c r="K6245" t="s">
        <v>91</v>
      </c>
      <c r="L6245" t="s">
        <v>2416</v>
      </c>
      <c r="M6245" s="2">
        <v>0</v>
      </c>
      <c r="N6245" s="3">
        <v>61</v>
      </c>
      <c r="O6245" s="3">
        <v>23</v>
      </c>
      <c r="P6245">
        <v>5</v>
      </c>
      <c r="Q6245" t="s">
        <v>7881</v>
      </c>
    </row>
    <row r="6246" spans="1:17" x14ac:dyDescent="0.25">
      <c r="A6246" t="s">
        <v>6812</v>
      </c>
      <c r="B6246" s="1">
        <v>41799</v>
      </c>
      <c r="C6246" t="s">
        <v>1052</v>
      </c>
      <c r="D6246" t="s">
        <v>101</v>
      </c>
      <c r="E6246" t="s">
        <v>291</v>
      </c>
      <c r="F6246" t="s">
        <v>596</v>
      </c>
      <c r="G6246" t="s">
        <v>41</v>
      </c>
      <c r="H6246" t="s">
        <v>47</v>
      </c>
      <c r="I6246" t="s">
        <v>32</v>
      </c>
      <c r="J6246" t="s">
        <v>24</v>
      </c>
      <c r="K6246" t="s">
        <v>50</v>
      </c>
      <c r="L6246" t="s">
        <v>2248</v>
      </c>
      <c r="M6246" s="2">
        <v>0.1</v>
      </c>
      <c r="N6246" s="3">
        <v>806</v>
      </c>
      <c r="O6246" s="3">
        <v>18</v>
      </c>
      <c r="P6246">
        <v>7</v>
      </c>
      <c r="Q6246" t="s">
        <v>7880</v>
      </c>
    </row>
    <row r="6247" spans="1:17" x14ac:dyDescent="0.25">
      <c r="A6247" t="s">
        <v>6810</v>
      </c>
      <c r="B6247" s="1">
        <v>41799</v>
      </c>
      <c r="C6247" t="s">
        <v>330</v>
      </c>
      <c r="D6247" t="s">
        <v>38</v>
      </c>
      <c r="E6247" t="s">
        <v>304</v>
      </c>
      <c r="F6247" t="s">
        <v>6811</v>
      </c>
      <c r="G6247" t="s">
        <v>41</v>
      </c>
      <c r="H6247" t="s">
        <v>47</v>
      </c>
      <c r="I6247" t="s">
        <v>32</v>
      </c>
      <c r="J6247" t="s">
        <v>107</v>
      </c>
      <c r="K6247" t="s">
        <v>186</v>
      </c>
      <c r="L6247" t="s">
        <v>2907</v>
      </c>
      <c r="M6247" s="2">
        <v>0</v>
      </c>
      <c r="N6247" s="3">
        <v>146</v>
      </c>
      <c r="O6247" s="3">
        <v>66</v>
      </c>
      <c r="P6247">
        <v>5</v>
      </c>
      <c r="Q6247" t="s">
        <v>7880</v>
      </c>
    </row>
    <row r="6248" spans="1:17" x14ac:dyDescent="0.25">
      <c r="A6248" t="s">
        <v>6812</v>
      </c>
      <c r="B6248" s="1">
        <v>41799</v>
      </c>
      <c r="C6248" t="s">
        <v>1052</v>
      </c>
      <c r="D6248" t="s">
        <v>101</v>
      </c>
      <c r="E6248" t="s">
        <v>291</v>
      </c>
      <c r="F6248" t="s">
        <v>596</v>
      </c>
      <c r="G6248" t="s">
        <v>41</v>
      </c>
      <c r="H6248" t="s">
        <v>47</v>
      </c>
      <c r="I6248" t="s">
        <v>32</v>
      </c>
      <c r="J6248" t="s">
        <v>107</v>
      </c>
      <c r="K6248" t="s">
        <v>186</v>
      </c>
      <c r="L6248" t="s">
        <v>3741</v>
      </c>
      <c r="M6248" s="2">
        <v>0</v>
      </c>
      <c r="N6248" s="3">
        <v>163</v>
      </c>
      <c r="O6248" s="3">
        <v>81</v>
      </c>
      <c r="P6248">
        <v>2</v>
      </c>
      <c r="Q6248" t="s">
        <v>7880</v>
      </c>
    </row>
    <row r="6249" spans="1:17" x14ac:dyDescent="0.25">
      <c r="A6249" t="s">
        <v>6812</v>
      </c>
      <c r="B6249" s="1">
        <v>41799</v>
      </c>
      <c r="C6249" t="s">
        <v>1052</v>
      </c>
      <c r="D6249" t="s">
        <v>101</v>
      </c>
      <c r="E6249" t="s">
        <v>291</v>
      </c>
      <c r="F6249" t="s">
        <v>596</v>
      </c>
      <c r="G6249" t="s">
        <v>41</v>
      </c>
      <c r="H6249" t="s">
        <v>47</v>
      </c>
      <c r="I6249" t="s">
        <v>32</v>
      </c>
      <c r="J6249" t="s">
        <v>107</v>
      </c>
      <c r="K6249" t="s">
        <v>108</v>
      </c>
      <c r="L6249" t="s">
        <v>6813</v>
      </c>
      <c r="M6249" s="2">
        <v>0</v>
      </c>
      <c r="N6249" s="3">
        <v>624</v>
      </c>
      <c r="O6249" s="3">
        <v>44</v>
      </c>
      <c r="P6249">
        <v>2</v>
      </c>
      <c r="Q6249" t="s">
        <v>7881</v>
      </c>
    </row>
    <row r="6250" spans="1:17" x14ac:dyDescent="0.25">
      <c r="A6250" t="s">
        <v>6814</v>
      </c>
      <c r="B6250" s="1">
        <v>41800</v>
      </c>
      <c r="C6250" t="s">
        <v>2698</v>
      </c>
      <c r="D6250" t="s">
        <v>86</v>
      </c>
      <c r="E6250" t="s">
        <v>708</v>
      </c>
      <c r="F6250" t="s">
        <v>709</v>
      </c>
      <c r="G6250" t="s">
        <v>76</v>
      </c>
      <c r="H6250" t="s">
        <v>31</v>
      </c>
      <c r="I6250" t="s">
        <v>54</v>
      </c>
      <c r="J6250" t="s">
        <v>24</v>
      </c>
      <c r="K6250" t="s">
        <v>43</v>
      </c>
      <c r="L6250" t="s">
        <v>869</v>
      </c>
      <c r="M6250" s="2">
        <v>0</v>
      </c>
      <c r="N6250" s="3">
        <v>138</v>
      </c>
      <c r="O6250" s="3">
        <v>11</v>
      </c>
      <c r="P6250">
        <v>5</v>
      </c>
      <c r="Q6250" t="s">
        <v>7880</v>
      </c>
    </row>
    <row r="6251" spans="1:17" x14ac:dyDescent="0.25">
      <c r="A6251" t="s">
        <v>6814</v>
      </c>
      <c r="B6251" s="1">
        <v>41800</v>
      </c>
      <c r="C6251" t="s">
        <v>2698</v>
      </c>
      <c r="D6251" t="s">
        <v>86</v>
      </c>
      <c r="E6251" t="s">
        <v>708</v>
      </c>
      <c r="F6251" t="s">
        <v>709</v>
      </c>
      <c r="G6251" t="s">
        <v>76</v>
      </c>
      <c r="H6251" t="s">
        <v>31</v>
      </c>
      <c r="I6251" t="s">
        <v>54</v>
      </c>
      <c r="J6251" t="s">
        <v>24</v>
      </c>
      <c r="K6251" t="s">
        <v>43</v>
      </c>
      <c r="L6251" t="s">
        <v>4746</v>
      </c>
      <c r="M6251" s="2">
        <v>0</v>
      </c>
      <c r="N6251" s="3">
        <v>156</v>
      </c>
      <c r="O6251" s="3">
        <v>23</v>
      </c>
      <c r="P6251">
        <v>3</v>
      </c>
      <c r="Q6251" t="s">
        <v>7881</v>
      </c>
    </row>
    <row r="6252" spans="1:17" x14ac:dyDescent="0.25">
      <c r="A6252" t="s">
        <v>6814</v>
      </c>
      <c r="B6252" s="1">
        <v>41800</v>
      </c>
      <c r="C6252" t="s">
        <v>2698</v>
      </c>
      <c r="D6252" t="s">
        <v>86</v>
      </c>
      <c r="E6252" t="s">
        <v>708</v>
      </c>
      <c r="F6252" t="s">
        <v>709</v>
      </c>
      <c r="G6252" t="s">
        <v>76</v>
      </c>
      <c r="H6252" t="s">
        <v>31</v>
      </c>
      <c r="I6252" t="s">
        <v>54</v>
      </c>
      <c r="J6252" t="s">
        <v>107</v>
      </c>
      <c r="K6252" t="s">
        <v>108</v>
      </c>
      <c r="L6252" t="s">
        <v>2267</v>
      </c>
      <c r="M6252" s="2">
        <v>0.1</v>
      </c>
      <c r="N6252" s="3">
        <v>559</v>
      </c>
      <c r="O6252" s="3">
        <v>174</v>
      </c>
      <c r="P6252">
        <v>2</v>
      </c>
      <c r="Q6252" t="s">
        <v>7881</v>
      </c>
    </row>
    <row r="6253" spans="1:17" x14ac:dyDescent="0.25">
      <c r="A6253" t="s">
        <v>6815</v>
      </c>
      <c r="B6253" s="1">
        <v>41800</v>
      </c>
      <c r="C6253" t="s">
        <v>3948</v>
      </c>
      <c r="D6253" t="s">
        <v>86</v>
      </c>
      <c r="E6253" t="s">
        <v>263</v>
      </c>
      <c r="F6253" t="s">
        <v>3542</v>
      </c>
      <c r="G6253" t="s">
        <v>76</v>
      </c>
      <c r="H6253" t="s">
        <v>47</v>
      </c>
      <c r="I6253" t="s">
        <v>32</v>
      </c>
      <c r="J6253" t="s">
        <v>34</v>
      </c>
      <c r="K6253" t="s">
        <v>218</v>
      </c>
      <c r="L6253" t="s">
        <v>3681</v>
      </c>
      <c r="M6253" s="2">
        <v>0</v>
      </c>
      <c r="N6253" s="3">
        <v>264</v>
      </c>
      <c r="O6253" s="3">
        <v>71</v>
      </c>
      <c r="P6253">
        <v>10</v>
      </c>
      <c r="Q6253" t="s">
        <v>7881</v>
      </c>
    </row>
    <row r="6254" spans="1:17" x14ac:dyDescent="0.25">
      <c r="A6254" t="s">
        <v>6815</v>
      </c>
      <c r="B6254" s="1">
        <v>41800</v>
      </c>
      <c r="C6254" t="s">
        <v>3948</v>
      </c>
      <c r="D6254" t="s">
        <v>86</v>
      </c>
      <c r="E6254" t="s">
        <v>263</v>
      </c>
      <c r="F6254" t="s">
        <v>3542</v>
      </c>
      <c r="G6254" t="s">
        <v>76</v>
      </c>
      <c r="H6254" t="s">
        <v>47</v>
      </c>
      <c r="I6254" t="s">
        <v>32</v>
      </c>
      <c r="J6254" t="s">
        <v>34</v>
      </c>
      <c r="K6254" t="s">
        <v>218</v>
      </c>
      <c r="L6254" t="s">
        <v>2529</v>
      </c>
      <c r="M6254" s="2">
        <v>0</v>
      </c>
      <c r="N6254" s="3">
        <v>147</v>
      </c>
      <c r="O6254" s="3">
        <v>21</v>
      </c>
      <c r="P6254">
        <v>3</v>
      </c>
      <c r="Q6254" t="s">
        <v>7881</v>
      </c>
    </row>
    <row r="6255" spans="1:17" x14ac:dyDescent="0.25">
      <c r="A6255" t="s">
        <v>6816</v>
      </c>
      <c r="B6255" s="1">
        <v>41800</v>
      </c>
      <c r="C6255" t="s">
        <v>683</v>
      </c>
      <c r="D6255" t="s">
        <v>38</v>
      </c>
      <c r="E6255" t="s">
        <v>660</v>
      </c>
      <c r="F6255" t="s">
        <v>661</v>
      </c>
      <c r="G6255" t="s">
        <v>41</v>
      </c>
      <c r="H6255" t="s">
        <v>31</v>
      </c>
      <c r="I6255" t="s">
        <v>22</v>
      </c>
      <c r="J6255" t="s">
        <v>24</v>
      </c>
      <c r="K6255" t="s">
        <v>43</v>
      </c>
      <c r="L6255" t="s">
        <v>2970</v>
      </c>
      <c r="M6255" s="2">
        <v>0</v>
      </c>
      <c r="N6255" s="3">
        <v>27</v>
      </c>
      <c r="O6255" s="3">
        <v>5</v>
      </c>
      <c r="P6255">
        <v>1</v>
      </c>
      <c r="Q6255" t="s">
        <v>7880</v>
      </c>
    </row>
    <row r="6256" spans="1:17" x14ac:dyDescent="0.25">
      <c r="A6256" t="s">
        <v>6816</v>
      </c>
      <c r="B6256" s="1">
        <v>41800</v>
      </c>
      <c r="C6256" t="s">
        <v>683</v>
      </c>
      <c r="D6256" t="s">
        <v>38</v>
      </c>
      <c r="E6256" t="s">
        <v>660</v>
      </c>
      <c r="F6256" t="s">
        <v>661</v>
      </c>
      <c r="G6256" t="s">
        <v>41</v>
      </c>
      <c r="H6256" t="s">
        <v>31</v>
      </c>
      <c r="I6256" t="s">
        <v>22</v>
      </c>
      <c r="J6256" t="s">
        <v>24</v>
      </c>
      <c r="K6256" t="s">
        <v>78</v>
      </c>
      <c r="L6256" t="s">
        <v>2878</v>
      </c>
      <c r="M6256" s="2">
        <v>0</v>
      </c>
      <c r="N6256" s="3">
        <v>32</v>
      </c>
      <c r="O6256" s="3">
        <v>3</v>
      </c>
      <c r="P6256">
        <v>8</v>
      </c>
      <c r="Q6256" t="s">
        <v>7881</v>
      </c>
    </row>
    <row r="6257" spans="1:17" x14ac:dyDescent="0.25">
      <c r="A6257" t="s">
        <v>6816</v>
      </c>
      <c r="B6257" s="1">
        <v>41800</v>
      </c>
      <c r="C6257" t="s">
        <v>683</v>
      </c>
      <c r="D6257" t="s">
        <v>38</v>
      </c>
      <c r="E6257" t="s">
        <v>660</v>
      </c>
      <c r="F6257" t="s">
        <v>661</v>
      </c>
      <c r="G6257" t="s">
        <v>41</v>
      </c>
      <c r="H6257" t="s">
        <v>31</v>
      </c>
      <c r="I6257" t="s">
        <v>22</v>
      </c>
      <c r="J6257" t="s">
        <v>24</v>
      </c>
      <c r="K6257" t="s">
        <v>91</v>
      </c>
      <c r="L6257" t="s">
        <v>6817</v>
      </c>
      <c r="M6257" s="2">
        <v>0</v>
      </c>
      <c r="N6257" s="3">
        <v>55</v>
      </c>
      <c r="O6257" s="3">
        <v>12</v>
      </c>
      <c r="P6257">
        <v>5</v>
      </c>
      <c r="Q6257" t="s">
        <v>7881</v>
      </c>
    </row>
    <row r="6258" spans="1:17" x14ac:dyDescent="0.25">
      <c r="A6258" t="s">
        <v>6815</v>
      </c>
      <c r="B6258" s="1">
        <v>41800</v>
      </c>
      <c r="C6258" t="s">
        <v>3948</v>
      </c>
      <c r="D6258" t="s">
        <v>86</v>
      </c>
      <c r="E6258" t="s">
        <v>263</v>
      </c>
      <c r="F6258" t="s">
        <v>3542</v>
      </c>
      <c r="G6258" t="s">
        <v>76</v>
      </c>
      <c r="H6258" t="s">
        <v>47</v>
      </c>
      <c r="I6258" t="s">
        <v>32</v>
      </c>
      <c r="J6258" t="s">
        <v>24</v>
      </c>
      <c r="K6258" t="s">
        <v>78</v>
      </c>
      <c r="L6258" t="s">
        <v>3333</v>
      </c>
      <c r="M6258" s="2">
        <v>0</v>
      </c>
      <c r="N6258" s="3">
        <v>16</v>
      </c>
      <c r="O6258" s="3">
        <v>8</v>
      </c>
      <c r="P6258">
        <v>2</v>
      </c>
      <c r="Q6258" t="s">
        <v>7881</v>
      </c>
    </row>
    <row r="6259" spans="1:17" x14ac:dyDescent="0.25">
      <c r="A6259" t="s">
        <v>6816</v>
      </c>
      <c r="B6259" s="1">
        <v>41800</v>
      </c>
      <c r="C6259" t="s">
        <v>683</v>
      </c>
      <c r="D6259" t="s">
        <v>38</v>
      </c>
      <c r="E6259" t="s">
        <v>660</v>
      </c>
      <c r="F6259" t="s">
        <v>661</v>
      </c>
      <c r="G6259" t="s">
        <v>41</v>
      </c>
      <c r="H6259" t="s">
        <v>31</v>
      </c>
      <c r="I6259" t="s">
        <v>22</v>
      </c>
      <c r="J6259" t="s">
        <v>107</v>
      </c>
      <c r="K6259" t="s">
        <v>186</v>
      </c>
      <c r="L6259" t="s">
        <v>3741</v>
      </c>
      <c r="M6259" s="2">
        <v>0</v>
      </c>
      <c r="N6259" s="3">
        <v>163</v>
      </c>
      <c r="O6259" s="3">
        <v>81</v>
      </c>
      <c r="P6259">
        <v>2</v>
      </c>
      <c r="Q6259" t="s">
        <v>7880</v>
      </c>
    </row>
    <row r="6260" spans="1:17" x14ac:dyDescent="0.25">
      <c r="A6260" t="s">
        <v>6818</v>
      </c>
      <c r="B6260" s="1">
        <v>41800</v>
      </c>
      <c r="C6260" t="s">
        <v>761</v>
      </c>
      <c r="D6260" t="s">
        <v>101</v>
      </c>
      <c r="E6260" t="s">
        <v>758</v>
      </c>
      <c r="F6260" t="s">
        <v>6819</v>
      </c>
      <c r="G6260" t="s">
        <v>41</v>
      </c>
      <c r="H6260" t="s">
        <v>31</v>
      </c>
      <c r="I6260" t="s">
        <v>32</v>
      </c>
      <c r="J6260" t="s">
        <v>107</v>
      </c>
      <c r="K6260" t="s">
        <v>136</v>
      </c>
      <c r="L6260" t="s">
        <v>1569</v>
      </c>
      <c r="M6260" s="2">
        <v>0</v>
      </c>
      <c r="N6260" s="3">
        <v>841</v>
      </c>
      <c r="O6260" s="3">
        <v>76</v>
      </c>
      <c r="P6260">
        <v>5</v>
      </c>
      <c r="Q6260" t="s">
        <v>7880</v>
      </c>
    </row>
    <row r="6261" spans="1:17" x14ac:dyDescent="0.25">
      <c r="A6261" t="s">
        <v>6815</v>
      </c>
      <c r="B6261" s="1">
        <v>41800</v>
      </c>
      <c r="C6261" t="s">
        <v>3948</v>
      </c>
      <c r="D6261" t="s">
        <v>86</v>
      </c>
      <c r="E6261" t="s">
        <v>263</v>
      </c>
      <c r="F6261" t="s">
        <v>3542</v>
      </c>
      <c r="G6261" t="s">
        <v>76</v>
      </c>
      <c r="H6261" t="s">
        <v>47</v>
      </c>
      <c r="I6261" t="s">
        <v>32</v>
      </c>
      <c r="J6261" t="s">
        <v>107</v>
      </c>
      <c r="K6261" t="s">
        <v>108</v>
      </c>
      <c r="L6261" t="s">
        <v>6469</v>
      </c>
      <c r="M6261" s="2">
        <v>0.1</v>
      </c>
      <c r="N6261" s="3">
        <v>648</v>
      </c>
      <c r="O6261" s="3">
        <v>50</v>
      </c>
      <c r="P6261">
        <v>6</v>
      </c>
      <c r="Q6261" t="s">
        <v>7880</v>
      </c>
    </row>
    <row r="6262" spans="1:17" x14ac:dyDescent="0.25">
      <c r="A6262" t="s">
        <v>6815</v>
      </c>
      <c r="B6262" s="1">
        <v>41800</v>
      </c>
      <c r="C6262" t="s">
        <v>3948</v>
      </c>
      <c r="D6262" t="s">
        <v>86</v>
      </c>
      <c r="E6262" t="s">
        <v>263</v>
      </c>
      <c r="F6262" t="s">
        <v>3542</v>
      </c>
      <c r="G6262" t="s">
        <v>76</v>
      </c>
      <c r="H6262" t="s">
        <v>47</v>
      </c>
      <c r="I6262" t="s">
        <v>32</v>
      </c>
      <c r="J6262" t="s">
        <v>107</v>
      </c>
      <c r="K6262" t="s">
        <v>136</v>
      </c>
      <c r="L6262" t="s">
        <v>1031</v>
      </c>
      <c r="M6262" s="2">
        <v>0.1</v>
      </c>
      <c r="N6262" s="3">
        <v>336</v>
      </c>
      <c r="O6262" s="3">
        <v>123</v>
      </c>
      <c r="P6262">
        <v>3</v>
      </c>
      <c r="Q6262" t="s">
        <v>7881</v>
      </c>
    </row>
    <row r="6263" spans="1:17" x14ac:dyDescent="0.25">
      <c r="A6263" t="s">
        <v>6820</v>
      </c>
      <c r="B6263" s="1">
        <v>41800</v>
      </c>
      <c r="C6263" t="s">
        <v>2542</v>
      </c>
      <c r="D6263" t="s">
        <v>18</v>
      </c>
      <c r="E6263" t="s">
        <v>19</v>
      </c>
      <c r="F6263" t="s">
        <v>19</v>
      </c>
      <c r="G6263" t="s">
        <v>20</v>
      </c>
      <c r="H6263" t="s">
        <v>47</v>
      </c>
      <c r="I6263" t="s">
        <v>32</v>
      </c>
      <c r="J6263" t="s">
        <v>34</v>
      </c>
      <c r="K6263" t="s">
        <v>35</v>
      </c>
      <c r="L6263" t="s">
        <v>796</v>
      </c>
      <c r="M6263" s="2">
        <v>0.5</v>
      </c>
      <c r="N6263" s="3">
        <v>359</v>
      </c>
      <c r="O6263" s="3">
        <v>-338</v>
      </c>
      <c r="P6263">
        <v>5</v>
      </c>
      <c r="Q6263" t="s">
        <v>7880</v>
      </c>
    </row>
    <row r="6264" spans="1:17" x14ac:dyDescent="0.25">
      <c r="A6264" t="s">
        <v>6820</v>
      </c>
      <c r="B6264" s="1">
        <v>41800</v>
      </c>
      <c r="C6264" t="s">
        <v>2542</v>
      </c>
      <c r="D6264" t="s">
        <v>18</v>
      </c>
      <c r="E6264" t="s">
        <v>19</v>
      </c>
      <c r="F6264" t="s">
        <v>19</v>
      </c>
      <c r="G6264" t="s">
        <v>20</v>
      </c>
      <c r="H6264" t="s">
        <v>47</v>
      </c>
      <c r="I6264" t="s">
        <v>32</v>
      </c>
      <c r="J6264" t="s">
        <v>24</v>
      </c>
      <c r="K6264" t="s">
        <v>50</v>
      </c>
      <c r="L6264" t="s">
        <v>3664</v>
      </c>
      <c r="M6264" s="2">
        <v>0.5</v>
      </c>
      <c r="N6264" s="3">
        <v>93</v>
      </c>
      <c r="O6264" s="3">
        <v>-84</v>
      </c>
      <c r="P6264">
        <v>3</v>
      </c>
      <c r="Q6264" t="s">
        <v>7880</v>
      </c>
    </row>
    <row r="6265" spans="1:17" x14ac:dyDescent="0.25">
      <c r="A6265" t="s">
        <v>6820</v>
      </c>
      <c r="B6265" s="1">
        <v>41800</v>
      </c>
      <c r="C6265" t="s">
        <v>2542</v>
      </c>
      <c r="D6265" t="s">
        <v>18</v>
      </c>
      <c r="E6265" t="s">
        <v>19</v>
      </c>
      <c r="F6265" t="s">
        <v>19</v>
      </c>
      <c r="G6265" t="s">
        <v>20</v>
      </c>
      <c r="H6265" t="s">
        <v>47</v>
      </c>
      <c r="I6265" t="s">
        <v>32</v>
      </c>
      <c r="J6265" t="s">
        <v>107</v>
      </c>
      <c r="K6265" t="s">
        <v>186</v>
      </c>
      <c r="L6265" t="s">
        <v>1333</v>
      </c>
      <c r="M6265" s="2">
        <v>0.5</v>
      </c>
      <c r="N6265" s="3">
        <v>169</v>
      </c>
      <c r="O6265" s="3">
        <v>0</v>
      </c>
      <c r="P6265">
        <v>3</v>
      </c>
      <c r="Q6265" t="s">
        <v>7880</v>
      </c>
    </row>
    <row r="6266" spans="1:17" x14ac:dyDescent="0.25">
      <c r="A6266" t="s">
        <v>6821</v>
      </c>
      <c r="B6266" s="1">
        <v>41800</v>
      </c>
      <c r="C6266" t="s">
        <v>1029</v>
      </c>
      <c r="D6266" t="s">
        <v>86</v>
      </c>
      <c r="E6266" t="s">
        <v>156</v>
      </c>
      <c r="F6266" t="s">
        <v>1576</v>
      </c>
      <c r="G6266" t="s">
        <v>76</v>
      </c>
      <c r="H6266" t="s">
        <v>47</v>
      </c>
      <c r="I6266" t="s">
        <v>32</v>
      </c>
      <c r="J6266" t="s">
        <v>107</v>
      </c>
      <c r="K6266" t="s">
        <v>186</v>
      </c>
      <c r="L6266" t="s">
        <v>5270</v>
      </c>
      <c r="M6266" s="2">
        <v>0</v>
      </c>
      <c r="N6266" s="3">
        <v>116</v>
      </c>
      <c r="O6266" s="3">
        <v>20</v>
      </c>
      <c r="P6266">
        <v>3</v>
      </c>
      <c r="Q6266" t="s">
        <v>7881</v>
      </c>
    </row>
    <row r="6267" spans="1:17" x14ac:dyDescent="0.25">
      <c r="A6267" t="s">
        <v>6821</v>
      </c>
      <c r="B6267" s="1">
        <v>41800</v>
      </c>
      <c r="C6267" t="s">
        <v>1029</v>
      </c>
      <c r="D6267" t="s">
        <v>86</v>
      </c>
      <c r="E6267" t="s">
        <v>156</v>
      </c>
      <c r="F6267" t="s">
        <v>1576</v>
      </c>
      <c r="G6267" t="s">
        <v>76</v>
      </c>
      <c r="H6267" t="s">
        <v>47</v>
      </c>
      <c r="I6267" t="s">
        <v>32</v>
      </c>
      <c r="J6267" t="s">
        <v>107</v>
      </c>
      <c r="K6267" t="s">
        <v>147</v>
      </c>
      <c r="L6267" t="s">
        <v>2659</v>
      </c>
      <c r="M6267" s="2">
        <v>0</v>
      </c>
      <c r="N6267" s="3">
        <v>846</v>
      </c>
      <c r="O6267" s="3">
        <v>228</v>
      </c>
      <c r="P6267">
        <v>6</v>
      </c>
      <c r="Q6267" t="s">
        <v>7881</v>
      </c>
    </row>
    <row r="6268" spans="1:17" x14ac:dyDescent="0.25">
      <c r="A6268" t="s">
        <v>6821</v>
      </c>
      <c r="B6268" s="1">
        <v>41800</v>
      </c>
      <c r="C6268" t="s">
        <v>1029</v>
      </c>
      <c r="D6268" t="s">
        <v>86</v>
      </c>
      <c r="E6268" t="s">
        <v>156</v>
      </c>
      <c r="F6268" t="s">
        <v>1576</v>
      </c>
      <c r="G6268" t="s">
        <v>76</v>
      </c>
      <c r="H6268" t="s">
        <v>47</v>
      </c>
      <c r="I6268" t="s">
        <v>32</v>
      </c>
      <c r="J6268" t="s">
        <v>107</v>
      </c>
      <c r="K6268" t="s">
        <v>136</v>
      </c>
      <c r="L6268" t="s">
        <v>5798</v>
      </c>
      <c r="M6268" s="2">
        <v>0.1</v>
      </c>
      <c r="N6268" s="3">
        <v>159</v>
      </c>
      <c r="O6268" s="3">
        <v>-11</v>
      </c>
      <c r="P6268">
        <v>2</v>
      </c>
      <c r="Q6268" t="s">
        <v>7880</v>
      </c>
    </row>
    <row r="6269" spans="1:17" x14ac:dyDescent="0.25">
      <c r="A6269" t="s">
        <v>6822</v>
      </c>
      <c r="B6269" s="1">
        <v>41801</v>
      </c>
      <c r="C6269" t="s">
        <v>3411</v>
      </c>
      <c r="D6269" t="s">
        <v>81</v>
      </c>
      <c r="E6269" t="s">
        <v>82</v>
      </c>
      <c r="F6269" t="s">
        <v>82</v>
      </c>
      <c r="G6269" t="s">
        <v>41</v>
      </c>
      <c r="H6269" t="s">
        <v>31</v>
      </c>
      <c r="I6269" t="s">
        <v>95</v>
      </c>
      <c r="J6269" t="s">
        <v>24</v>
      </c>
      <c r="K6269" t="s">
        <v>141</v>
      </c>
      <c r="L6269" t="s">
        <v>6408</v>
      </c>
      <c r="M6269" s="2">
        <v>0</v>
      </c>
      <c r="N6269" s="3">
        <v>352</v>
      </c>
      <c r="O6269" s="3">
        <v>18</v>
      </c>
      <c r="P6269">
        <v>5</v>
      </c>
      <c r="Q6269" t="s">
        <v>7881</v>
      </c>
    </row>
    <row r="6270" spans="1:17" x14ac:dyDescent="0.25">
      <c r="A6270" t="s">
        <v>6822</v>
      </c>
      <c r="B6270" s="1">
        <v>41801</v>
      </c>
      <c r="C6270" t="s">
        <v>3411</v>
      </c>
      <c r="D6270" t="s">
        <v>81</v>
      </c>
      <c r="E6270" t="s">
        <v>82</v>
      </c>
      <c r="F6270" t="s">
        <v>82</v>
      </c>
      <c r="G6270" t="s">
        <v>41</v>
      </c>
      <c r="H6270" t="s">
        <v>31</v>
      </c>
      <c r="I6270" t="s">
        <v>95</v>
      </c>
      <c r="J6270" t="s">
        <v>24</v>
      </c>
      <c r="K6270" t="s">
        <v>50</v>
      </c>
      <c r="L6270" t="s">
        <v>2125</v>
      </c>
      <c r="M6270" s="2">
        <v>0</v>
      </c>
      <c r="N6270" s="3">
        <v>147</v>
      </c>
      <c r="O6270" s="3">
        <v>48</v>
      </c>
      <c r="P6270">
        <v>3</v>
      </c>
      <c r="Q6270" t="s">
        <v>7880</v>
      </c>
    </row>
    <row r="6271" spans="1:17" x14ac:dyDescent="0.25">
      <c r="A6271" t="s">
        <v>6823</v>
      </c>
      <c r="B6271" s="1">
        <v>41801</v>
      </c>
      <c r="C6271" t="s">
        <v>268</v>
      </c>
      <c r="D6271" t="s">
        <v>28</v>
      </c>
      <c r="E6271" t="s">
        <v>29</v>
      </c>
      <c r="F6271" t="s">
        <v>2505</v>
      </c>
      <c r="G6271" t="s">
        <v>20</v>
      </c>
      <c r="H6271" t="s">
        <v>47</v>
      </c>
      <c r="I6271" t="s">
        <v>54</v>
      </c>
      <c r="J6271" t="s">
        <v>24</v>
      </c>
      <c r="K6271" t="s">
        <v>78</v>
      </c>
      <c r="L6271" t="s">
        <v>3136</v>
      </c>
      <c r="M6271" s="2">
        <v>0</v>
      </c>
      <c r="N6271" s="3">
        <v>57</v>
      </c>
      <c r="O6271" s="3">
        <v>12</v>
      </c>
      <c r="P6271">
        <v>4</v>
      </c>
      <c r="Q6271" t="s">
        <v>7880</v>
      </c>
    </row>
    <row r="6272" spans="1:17" x14ac:dyDescent="0.25">
      <c r="A6272" t="s">
        <v>6824</v>
      </c>
      <c r="B6272" s="1">
        <v>41801</v>
      </c>
      <c r="C6272" t="s">
        <v>1152</v>
      </c>
      <c r="D6272" t="s">
        <v>28</v>
      </c>
      <c r="E6272" t="s">
        <v>29</v>
      </c>
      <c r="F6272" t="s">
        <v>280</v>
      </c>
      <c r="G6272" t="s">
        <v>20</v>
      </c>
      <c r="H6272" t="s">
        <v>21</v>
      </c>
      <c r="I6272" t="s">
        <v>54</v>
      </c>
      <c r="J6272" t="s">
        <v>107</v>
      </c>
      <c r="K6272" t="s">
        <v>186</v>
      </c>
      <c r="L6272" t="s">
        <v>6427</v>
      </c>
      <c r="M6272" s="2">
        <v>0.1</v>
      </c>
      <c r="N6272" s="3">
        <v>226</v>
      </c>
      <c r="O6272" s="3">
        <v>58</v>
      </c>
      <c r="P6272">
        <v>3</v>
      </c>
      <c r="Q6272" t="s">
        <v>7880</v>
      </c>
    </row>
    <row r="6273" spans="1:17" x14ac:dyDescent="0.25">
      <c r="A6273" t="s">
        <v>6825</v>
      </c>
      <c r="B6273" s="1">
        <v>41801</v>
      </c>
      <c r="C6273" t="s">
        <v>3287</v>
      </c>
      <c r="D6273" t="s">
        <v>28</v>
      </c>
      <c r="E6273" t="s">
        <v>29</v>
      </c>
      <c r="F6273" t="s">
        <v>1868</v>
      </c>
      <c r="G6273" t="s">
        <v>20</v>
      </c>
      <c r="H6273" t="s">
        <v>47</v>
      </c>
      <c r="I6273" t="s">
        <v>54</v>
      </c>
      <c r="J6273" t="s">
        <v>34</v>
      </c>
      <c r="K6273" t="s">
        <v>35</v>
      </c>
      <c r="L6273" t="s">
        <v>3902</v>
      </c>
      <c r="M6273" s="2">
        <v>0</v>
      </c>
      <c r="N6273" s="3">
        <v>449</v>
      </c>
      <c r="O6273" s="3">
        <v>135</v>
      </c>
      <c r="P6273">
        <v>3</v>
      </c>
      <c r="Q6273" t="s">
        <v>7880</v>
      </c>
    </row>
    <row r="6274" spans="1:17" x14ac:dyDescent="0.25">
      <c r="A6274" t="s">
        <v>6825</v>
      </c>
      <c r="B6274" s="1">
        <v>41801</v>
      </c>
      <c r="C6274" t="s">
        <v>3287</v>
      </c>
      <c r="D6274" t="s">
        <v>28</v>
      </c>
      <c r="E6274" t="s">
        <v>29</v>
      </c>
      <c r="F6274" t="s">
        <v>1868</v>
      </c>
      <c r="G6274" t="s">
        <v>20</v>
      </c>
      <c r="H6274" t="s">
        <v>47</v>
      </c>
      <c r="I6274" t="s">
        <v>54</v>
      </c>
      <c r="J6274" t="s">
        <v>24</v>
      </c>
      <c r="K6274" t="s">
        <v>78</v>
      </c>
      <c r="L6274" t="s">
        <v>429</v>
      </c>
      <c r="M6274" s="2">
        <v>0</v>
      </c>
      <c r="N6274" s="3">
        <v>103</v>
      </c>
      <c r="O6274" s="3">
        <v>26</v>
      </c>
      <c r="P6274">
        <v>2</v>
      </c>
      <c r="Q6274" t="s">
        <v>7881</v>
      </c>
    </row>
    <row r="6275" spans="1:17" x14ac:dyDescent="0.25">
      <c r="A6275" t="s">
        <v>6826</v>
      </c>
      <c r="B6275" s="1">
        <v>41801</v>
      </c>
      <c r="C6275" t="s">
        <v>110</v>
      </c>
      <c r="D6275" t="s">
        <v>73</v>
      </c>
      <c r="E6275" t="s">
        <v>172</v>
      </c>
      <c r="F6275" t="s">
        <v>562</v>
      </c>
      <c r="G6275" t="s">
        <v>76</v>
      </c>
      <c r="H6275" t="s">
        <v>21</v>
      </c>
      <c r="I6275" t="s">
        <v>32</v>
      </c>
      <c r="J6275" t="s">
        <v>34</v>
      </c>
      <c r="K6275" t="s">
        <v>218</v>
      </c>
      <c r="L6275" t="s">
        <v>6308</v>
      </c>
      <c r="M6275" s="2">
        <v>0</v>
      </c>
      <c r="N6275" s="3">
        <v>221</v>
      </c>
      <c r="O6275" s="3">
        <v>26</v>
      </c>
      <c r="P6275">
        <v>7</v>
      </c>
      <c r="Q6275" t="s">
        <v>7881</v>
      </c>
    </row>
    <row r="6276" spans="1:17" x14ac:dyDescent="0.25">
      <c r="A6276" t="s">
        <v>6826</v>
      </c>
      <c r="B6276" s="1">
        <v>41801</v>
      </c>
      <c r="C6276" t="s">
        <v>110</v>
      </c>
      <c r="D6276" t="s">
        <v>73</v>
      </c>
      <c r="E6276" t="s">
        <v>172</v>
      </c>
      <c r="F6276" t="s">
        <v>562</v>
      </c>
      <c r="G6276" t="s">
        <v>76</v>
      </c>
      <c r="H6276" t="s">
        <v>21</v>
      </c>
      <c r="I6276" t="s">
        <v>32</v>
      </c>
      <c r="J6276" t="s">
        <v>34</v>
      </c>
      <c r="K6276" t="s">
        <v>218</v>
      </c>
      <c r="L6276" t="s">
        <v>5323</v>
      </c>
      <c r="M6276" s="2">
        <v>0</v>
      </c>
      <c r="N6276" s="3">
        <v>201</v>
      </c>
      <c r="O6276" s="3">
        <v>32</v>
      </c>
      <c r="P6276">
        <v>4</v>
      </c>
      <c r="Q6276" t="s">
        <v>7881</v>
      </c>
    </row>
    <row r="6277" spans="1:17" x14ac:dyDescent="0.25">
      <c r="A6277" t="s">
        <v>6827</v>
      </c>
      <c r="B6277" s="1">
        <v>41801</v>
      </c>
      <c r="C6277" t="s">
        <v>492</v>
      </c>
      <c r="D6277" t="s">
        <v>38</v>
      </c>
      <c r="E6277" t="s">
        <v>660</v>
      </c>
      <c r="F6277" t="s">
        <v>4037</v>
      </c>
      <c r="G6277" t="s">
        <v>41</v>
      </c>
      <c r="H6277" t="s">
        <v>47</v>
      </c>
      <c r="I6277" t="s">
        <v>22</v>
      </c>
      <c r="J6277" t="s">
        <v>24</v>
      </c>
      <c r="K6277" t="s">
        <v>43</v>
      </c>
      <c r="L6277" t="s">
        <v>1185</v>
      </c>
      <c r="M6277" s="2">
        <v>0</v>
      </c>
      <c r="N6277" s="3">
        <v>32</v>
      </c>
      <c r="O6277" s="3">
        <v>12</v>
      </c>
      <c r="P6277">
        <v>2</v>
      </c>
      <c r="Q6277" t="s">
        <v>7880</v>
      </c>
    </row>
    <row r="6278" spans="1:17" x14ac:dyDescent="0.25">
      <c r="A6278" t="s">
        <v>6826</v>
      </c>
      <c r="B6278" s="1">
        <v>41801</v>
      </c>
      <c r="C6278" t="s">
        <v>110</v>
      </c>
      <c r="D6278" t="s">
        <v>73</v>
      </c>
      <c r="E6278" t="s">
        <v>172</v>
      </c>
      <c r="F6278" t="s">
        <v>562</v>
      </c>
      <c r="G6278" t="s">
        <v>76</v>
      </c>
      <c r="H6278" t="s">
        <v>21</v>
      </c>
      <c r="I6278" t="s">
        <v>32</v>
      </c>
      <c r="J6278" t="s">
        <v>107</v>
      </c>
      <c r="K6278" t="s">
        <v>147</v>
      </c>
      <c r="L6278" t="s">
        <v>259</v>
      </c>
      <c r="M6278" s="2">
        <v>0</v>
      </c>
      <c r="N6278" s="3">
        <v>173</v>
      </c>
      <c r="O6278" s="3">
        <v>86</v>
      </c>
      <c r="P6278">
        <v>1</v>
      </c>
      <c r="Q6278" t="s">
        <v>7880</v>
      </c>
    </row>
    <row r="6279" spans="1:17" x14ac:dyDescent="0.25">
      <c r="A6279" t="s">
        <v>6826</v>
      </c>
      <c r="B6279" s="1">
        <v>41801</v>
      </c>
      <c r="C6279" t="s">
        <v>110</v>
      </c>
      <c r="D6279" t="s">
        <v>73</v>
      </c>
      <c r="E6279" t="s">
        <v>172</v>
      </c>
      <c r="F6279" t="s">
        <v>562</v>
      </c>
      <c r="G6279" t="s">
        <v>76</v>
      </c>
      <c r="H6279" t="s">
        <v>21</v>
      </c>
      <c r="I6279" t="s">
        <v>32</v>
      </c>
      <c r="J6279" t="s">
        <v>107</v>
      </c>
      <c r="K6279" t="s">
        <v>136</v>
      </c>
      <c r="L6279" t="s">
        <v>1109</v>
      </c>
      <c r="M6279" s="2">
        <v>0.4</v>
      </c>
      <c r="N6279" s="3">
        <v>196</v>
      </c>
      <c r="O6279" s="3">
        <v>-7</v>
      </c>
      <c r="P6279">
        <v>5</v>
      </c>
      <c r="Q6279" t="s">
        <v>7881</v>
      </c>
    </row>
    <row r="6280" spans="1:17" x14ac:dyDescent="0.25">
      <c r="A6280" t="s">
        <v>6828</v>
      </c>
      <c r="B6280" s="1">
        <v>41801</v>
      </c>
      <c r="C6280" t="s">
        <v>4904</v>
      </c>
      <c r="D6280" t="s">
        <v>28</v>
      </c>
      <c r="E6280" t="s">
        <v>664</v>
      </c>
      <c r="F6280" t="s">
        <v>1349</v>
      </c>
      <c r="G6280" t="s">
        <v>20</v>
      </c>
      <c r="H6280" t="s">
        <v>21</v>
      </c>
      <c r="I6280" t="s">
        <v>32</v>
      </c>
      <c r="J6280" t="s">
        <v>34</v>
      </c>
      <c r="K6280" t="s">
        <v>218</v>
      </c>
      <c r="L6280" t="s">
        <v>1240</v>
      </c>
      <c r="M6280" s="2">
        <v>0.3</v>
      </c>
      <c r="N6280" s="3">
        <v>176</v>
      </c>
      <c r="O6280" s="3">
        <v>-13</v>
      </c>
      <c r="P6280">
        <v>5</v>
      </c>
      <c r="Q6280" t="s">
        <v>7880</v>
      </c>
    </row>
    <row r="6281" spans="1:17" x14ac:dyDescent="0.25">
      <c r="A6281" t="s">
        <v>6828</v>
      </c>
      <c r="B6281" s="1">
        <v>41801</v>
      </c>
      <c r="C6281" t="s">
        <v>4904</v>
      </c>
      <c r="D6281" t="s">
        <v>28</v>
      </c>
      <c r="E6281" t="s">
        <v>664</v>
      </c>
      <c r="F6281" t="s">
        <v>1349</v>
      </c>
      <c r="G6281" t="s">
        <v>20</v>
      </c>
      <c r="H6281" t="s">
        <v>21</v>
      </c>
      <c r="I6281" t="s">
        <v>32</v>
      </c>
      <c r="J6281" t="s">
        <v>24</v>
      </c>
      <c r="K6281" t="s">
        <v>25</v>
      </c>
      <c r="L6281" t="s">
        <v>213</v>
      </c>
      <c r="M6281" s="2">
        <v>0</v>
      </c>
      <c r="N6281" s="3">
        <v>55</v>
      </c>
      <c r="O6281" s="3">
        <v>3</v>
      </c>
      <c r="P6281">
        <v>3</v>
      </c>
      <c r="Q6281" t="s">
        <v>7881</v>
      </c>
    </row>
    <row r="6282" spans="1:17" x14ac:dyDescent="0.25">
      <c r="A6282" t="s">
        <v>6829</v>
      </c>
      <c r="B6282" s="1">
        <v>41801</v>
      </c>
      <c r="C6282" t="s">
        <v>3343</v>
      </c>
      <c r="D6282" t="s">
        <v>73</v>
      </c>
      <c r="E6282" t="s">
        <v>984</v>
      </c>
      <c r="F6282" t="s">
        <v>4723</v>
      </c>
      <c r="G6282" t="s">
        <v>76</v>
      </c>
      <c r="H6282" t="s">
        <v>47</v>
      </c>
      <c r="I6282" t="s">
        <v>32</v>
      </c>
      <c r="J6282" t="s">
        <v>24</v>
      </c>
      <c r="K6282" t="s">
        <v>43</v>
      </c>
      <c r="L6282" t="s">
        <v>1601</v>
      </c>
      <c r="M6282" s="2">
        <v>0</v>
      </c>
      <c r="N6282" s="3">
        <v>106</v>
      </c>
      <c r="O6282" s="3">
        <v>9</v>
      </c>
      <c r="P6282">
        <v>4</v>
      </c>
      <c r="Q6282" t="s">
        <v>7880</v>
      </c>
    </row>
    <row r="6283" spans="1:17" x14ac:dyDescent="0.25">
      <c r="A6283" t="s">
        <v>6829</v>
      </c>
      <c r="B6283" s="1">
        <v>41801</v>
      </c>
      <c r="C6283" t="s">
        <v>3343</v>
      </c>
      <c r="D6283" t="s">
        <v>73</v>
      </c>
      <c r="E6283" t="s">
        <v>984</v>
      </c>
      <c r="F6283" t="s">
        <v>4723</v>
      </c>
      <c r="G6283" t="s">
        <v>76</v>
      </c>
      <c r="H6283" t="s">
        <v>47</v>
      </c>
      <c r="I6283" t="s">
        <v>32</v>
      </c>
      <c r="J6283" t="s">
        <v>24</v>
      </c>
      <c r="K6283" t="s">
        <v>78</v>
      </c>
      <c r="L6283" t="s">
        <v>1788</v>
      </c>
      <c r="M6283" s="2">
        <v>0</v>
      </c>
      <c r="N6283" s="3">
        <v>28</v>
      </c>
      <c r="O6283" s="3">
        <v>12</v>
      </c>
      <c r="P6283">
        <v>3</v>
      </c>
      <c r="Q6283" t="s">
        <v>7881</v>
      </c>
    </row>
    <row r="6284" spans="1:17" x14ac:dyDescent="0.25">
      <c r="A6284" t="s">
        <v>6829</v>
      </c>
      <c r="B6284" s="1">
        <v>41801</v>
      </c>
      <c r="C6284" t="s">
        <v>3343</v>
      </c>
      <c r="D6284" t="s">
        <v>73</v>
      </c>
      <c r="E6284" t="s">
        <v>984</v>
      </c>
      <c r="F6284" t="s">
        <v>4723</v>
      </c>
      <c r="G6284" t="s">
        <v>76</v>
      </c>
      <c r="H6284" t="s">
        <v>47</v>
      </c>
      <c r="I6284" t="s">
        <v>32</v>
      </c>
      <c r="J6284" t="s">
        <v>24</v>
      </c>
      <c r="K6284" t="s">
        <v>169</v>
      </c>
      <c r="L6284" t="s">
        <v>3951</v>
      </c>
      <c r="M6284" s="2">
        <v>0</v>
      </c>
      <c r="N6284" s="3">
        <v>22</v>
      </c>
      <c r="O6284" s="3">
        <v>10</v>
      </c>
      <c r="P6284">
        <v>3</v>
      </c>
      <c r="Q6284" t="s">
        <v>7880</v>
      </c>
    </row>
    <row r="6285" spans="1:17" x14ac:dyDescent="0.25">
      <c r="A6285" t="s">
        <v>6829</v>
      </c>
      <c r="B6285" s="1">
        <v>41801</v>
      </c>
      <c r="C6285" t="s">
        <v>3343</v>
      </c>
      <c r="D6285" t="s">
        <v>73</v>
      </c>
      <c r="E6285" t="s">
        <v>984</v>
      </c>
      <c r="F6285" t="s">
        <v>4723</v>
      </c>
      <c r="G6285" t="s">
        <v>76</v>
      </c>
      <c r="H6285" t="s">
        <v>47</v>
      </c>
      <c r="I6285" t="s">
        <v>32</v>
      </c>
      <c r="J6285" t="s">
        <v>24</v>
      </c>
      <c r="K6285" t="s">
        <v>63</v>
      </c>
      <c r="L6285" t="s">
        <v>2835</v>
      </c>
      <c r="M6285" s="2">
        <v>0</v>
      </c>
      <c r="N6285" s="3">
        <v>46</v>
      </c>
      <c r="O6285" s="3">
        <v>20</v>
      </c>
      <c r="P6285">
        <v>4</v>
      </c>
      <c r="Q6285" t="s">
        <v>7880</v>
      </c>
    </row>
    <row r="6286" spans="1:17" x14ac:dyDescent="0.25">
      <c r="A6286" t="s">
        <v>6829</v>
      </c>
      <c r="B6286" s="1">
        <v>41801</v>
      </c>
      <c r="C6286" t="s">
        <v>3343</v>
      </c>
      <c r="D6286" t="s">
        <v>73</v>
      </c>
      <c r="E6286" t="s">
        <v>984</v>
      </c>
      <c r="F6286" t="s">
        <v>4723</v>
      </c>
      <c r="G6286" t="s">
        <v>76</v>
      </c>
      <c r="H6286" t="s">
        <v>47</v>
      </c>
      <c r="I6286" t="s">
        <v>32</v>
      </c>
      <c r="J6286" t="s">
        <v>24</v>
      </c>
      <c r="K6286" t="s">
        <v>25</v>
      </c>
      <c r="L6286" t="s">
        <v>4979</v>
      </c>
      <c r="M6286" s="2">
        <v>0</v>
      </c>
      <c r="N6286" s="3">
        <v>40</v>
      </c>
      <c r="O6286" s="3">
        <v>13</v>
      </c>
      <c r="P6286">
        <v>3</v>
      </c>
      <c r="Q6286" t="s">
        <v>7881</v>
      </c>
    </row>
    <row r="6287" spans="1:17" x14ac:dyDescent="0.25">
      <c r="A6287" t="s">
        <v>6830</v>
      </c>
      <c r="B6287" s="1">
        <v>41801</v>
      </c>
      <c r="C6287" t="s">
        <v>3670</v>
      </c>
      <c r="D6287" t="s">
        <v>28</v>
      </c>
      <c r="E6287" t="s">
        <v>29</v>
      </c>
      <c r="F6287" t="s">
        <v>1626</v>
      </c>
      <c r="G6287" t="s">
        <v>20</v>
      </c>
      <c r="H6287" t="s">
        <v>31</v>
      </c>
      <c r="I6287" t="s">
        <v>22</v>
      </c>
      <c r="J6287" t="s">
        <v>107</v>
      </c>
      <c r="K6287" t="s">
        <v>147</v>
      </c>
      <c r="L6287" t="s">
        <v>3873</v>
      </c>
      <c r="M6287" s="2">
        <v>0</v>
      </c>
      <c r="N6287" s="3">
        <v>1429</v>
      </c>
      <c r="O6287" s="3">
        <v>472</v>
      </c>
      <c r="P6287">
        <v>4</v>
      </c>
      <c r="Q6287" t="s">
        <v>7880</v>
      </c>
    </row>
    <row r="6288" spans="1:17" x14ac:dyDescent="0.25">
      <c r="A6288" t="s">
        <v>6831</v>
      </c>
      <c r="B6288" s="1">
        <v>41801</v>
      </c>
      <c r="C6288" t="s">
        <v>1980</v>
      </c>
      <c r="D6288" t="s">
        <v>86</v>
      </c>
      <c r="E6288" t="s">
        <v>2533</v>
      </c>
      <c r="F6288" t="s">
        <v>2534</v>
      </c>
      <c r="G6288" t="s">
        <v>76</v>
      </c>
      <c r="H6288" t="s">
        <v>31</v>
      </c>
      <c r="I6288" t="s">
        <v>32</v>
      </c>
      <c r="J6288" t="s">
        <v>24</v>
      </c>
      <c r="K6288" t="s">
        <v>50</v>
      </c>
      <c r="L6288" t="s">
        <v>647</v>
      </c>
      <c r="M6288" s="2">
        <v>0.1</v>
      </c>
      <c r="N6288" s="3">
        <v>381</v>
      </c>
      <c r="O6288" s="3">
        <v>-13</v>
      </c>
      <c r="P6288">
        <v>2</v>
      </c>
      <c r="Q6288" t="s">
        <v>7880</v>
      </c>
    </row>
    <row r="6289" spans="1:17" x14ac:dyDescent="0.25">
      <c r="A6289" t="s">
        <v>6832</v>
      </c>
      <c r="B6289" s="1">
        <v>41802</v>
      </c>
      <c r="C6289" t="s">
        <v>556</v>
      </c>
      <c r="D6289" t="s">
        <v>73</v>
      </c>
      <c r="E6289" t="s">
        <v>534</v>
      </c>
      <c r="F6289" t="s">
        <v>6833</v>
      </c>
      <c r="G6289" t="s">
        <v>76</v>
      </c>
      <c r="H6289" t="s">
        <v>31</v>
      </c>
      <c r="I6289" t="s">
        <v>54</v>
      </c>
      <c r="J6289" t="s">
        <v>107</v>
      </c>
      <c r="K6289" t="s">
        <v>108</v>
      </c>
      <c r="L6289" t="s">
        <v>1236</v>
      </c>
      <c r="M6289" s="2">
        <v>0.4</v>
      </c>
      <c r="N6289" s="3">
        <v>925</v>
      </c>
      <c r="O6289" s="3">
        <v>-447</v>
      </c>
      <c r="P6289">
        <v>5</v>
      </c>
      <c r="Q6289" t="s">
        <v>7880</v>
      </c>
    </row>
    <row r="6290" spans="1:17" x14ac:dyDescent="0.25">
      <c r="A6290" t="s">
        <v>6834</v>
      </c>
      <c r="B6290" s="1">
        <v>41802</v>
      </c>
      <c r="C6290" t="s">
        <v>1814</v>
      </c>
      <c r="D6290" t="s">
        <v>38</v>
      </c>
      <c r="E6290" t="s">
        <v>178</v>
      </c>
      <c r="F6290" t="s">
        <v>3955</v>
      </c>
      <c r="G6290" t="s">
        <v>41</v>
      </c>
      <c r="H6290" t="s">
        <v>47</v>
      </c>
      <c r="I6290" t="s">
        <v>32</v>
      </c>
      <c r="J6290" t="s">
        <v>34</v>
      </c>
      <c r="K6290" t="s">
        <v>218</v>
      </c>
      <c r="L6290" t="s">
        <v>1440</v>
      </c>
      <c r="M6290" s="2">
        <v>0</v>
      </c>
      <c r="N6290" s="3">
        <v>152</v>
      </c>
      <c r="O6290" s="3">
        <v>23</v>
      </c>
      <c r="P6290">
        <v>3</v>
      </c>
      <c r="Q6290" t="s">
        <v>7881</v>
      </c>
    </row>
    <row r="6291" spans="1:17" x14ac:dyDescent="0.25">
      <c r="A6291" t="s">
        <v>6835</v>
      </c>
      <c r="B6291" s="1">
        <v>41802</v>
      </c>
      <c r="C6291" t="s">
        <v>4067</v>
      </c>
      <c r="D6291" t="s">
        <v>28</v>
      </c>
      <c r="E6291" t="s">
        <v>29</v>
      </c>
      <c r="F6291" t="s">
        <v>2168</v>
      </c>
      <c r="G6291" t="s">
        <v>20</v>
      </c>
      <c r="H6291" t="s">
        <v>47</v>
      </c>
      <c r="I6291" t="s">
        <v>32</v>
      </c>
      <c r="J6291" t="s">
        <v>34</v>
      </c>
      <c r="K6291" t="s">
        <v>218</v>
      </c>
      <c r="L6291" t="s">
        <v>2221</v>
      </c>
      <c r="M6291" s="2">
        <v>0.3</v>
      </c>
      <c r="N6291" s="3">
        <v>53</v>
      </c>
      <c r="O6291" s="3">
        <v>8</v>
      </c>
      <c r="P6291">
        <v>3</v>
      </c>
      <c r="Q6291" t="s">
        <v>7880</v>
      </c>
    </row>
    <row r="6292" spans="1:17" x14ac:dyDescent="0.25">
      <c r="A6292" t="s">
        <v>6834</v>
      </c>
      <c r="B6292" s="1">
        <v>41802</v>
      </c>
      <c r="C6292" t="s">
        <v>1814</v>
      </c>
      <c r="D6292" t="s">
        <v>38</v>
      </c>
      <c r="E6292" t="s">
        <v>178</v>
      </c>
      <c r="F6292" t="s">
        <v>3955</v>
      </c>
      <c r="G6292" t="s">
        <v>41</v>
      </c>
      <c r="H6292" t="s">
        <v>47</v>
      </c>
      <c r="I6292" t="s">
        <v>32</v>
      </c>
      <c r="J6292" t="s">
        <v>24</v>
      </c>
      <c r="K6292" t="s">
        <v>78</v>
      </c>
      <c r="L6292" t="s">
        <v>3333</v>
      </c>
      <c r="M6292" s="2">
        <v>0</v>
      </c>
      <c r="N6292" s="3">
        <v>24</v>
      </c>
      <c r="O6292" s="3">
        <v>11</v>
      </c>
      <c r="P6292">
        <v>3</v>
      </c>
      <c r="Q6292" t="s">
        <v>7880</v>
      </c>
    </row>
    <row r="6293" spans="1:17" x14ac:dyDescent="0.25">
      <c r="A6293" t="s">
        <v>6836</v>
      </c>
      <c r="B6293" s="1">
        <v>41802</v>
      </c>
      <c r="C6293" t="s">
        <v>4062</v>
      </c>
      <c r="D6293" t="s">
        <v>73</v>
      </c>
      <c r="E6293" t="s">
        <v>74</v>
      </c>
      <c r="F6293" t="s">
        <v>6837</v>
      </c>
      <c r="G6293" t="s">
        <v>76</v>
      </c>
      <c r="H6293" t="s">
        <v>31</v>
      </c>
      <c r="I6293" t="s">
        <v>32</v>
      </c>
      <c r="J6293" t="s">
        <v>24</v>
      </c>
      <c r="K6293" t="s">
        <v>43</v>
      </c>
      <c r="L6293" t="s">
        <v>646</v>
      </c>
      <c r="M6293" s="2">
        <v>0</v>
      </c>
      <c r="N6293" s="3">
        <v>23</v>
      </c>
      <c r="O6293" s="3">
        <v>5</v>
      </c>
      <c r="P6293">
        <v>2</v>
      </c>
      <c r="Q6293" t="s">
        <v>7880</v>
      </c>
    </row>
    <row r="6294" spans="1:17" x14ac:dyDescent="0.25">
      <c r="A6294" t="s">
        <v>6836</v>
      </c>
      <c r="B6294" s="1">
        <v>41802</v>
      </c>
      <c r="C6294" t="s">
        <v>4062</v>
      </c>
      <c r="D6294" t="s">
        <v>73</v>
      </c>
      <c r="E6294" t="s">
        <v>74</v>
      </c>
      <c r="F6294" t="s">
        <v>6837</v>
      </c>
      <c r="G6294" t="s">
        <v>76</v>
      </c>
      <c r="H6294" t="s">
        <v>31</v>
      </c>
      <c r="I6294" t="s">
        <v>32</v>
      </c>
      <c r="J6294" t="s">
        <v>24</v>
      </c>
      <c r="K6294" t="s">
        <v>91</v>
      </c>
      <c r="L6294" t="s">
        <v>5442</v>
      </c>
      <c r="M6294" s="2">
        <v>0</v>
      </c>
      <c r="N6294" s="3">
        <v>112</v>
      </c>
      <c r="O6294" s="3">
        <v>27</v>
      </c>
      <c r="P6294">
        <v>9</v>
      </c>
      <c r="Q6294" t="s">
        <v>7880</v>
      </c>
    </row>
    <row r="6295" spans="1:17" x14ac:dyDescent="0.25">
      <c r="A6295" t="s">
        <v>6836</v>
      </c>
      <c r="B6295" s="1">
        <v>41802</v>
      </c>
      <c r="C6295" t="s">
        <v>4062</v>
      </c>
      <c r="D6295" t="s">
        <v>73</v>
      </c>
      <c r="E6295" t="s">
        <v>74</v>
      </c>
      <c r="F6295" t="s">
        <v>6837</v>
      </c>
      <c r="G6295" t="s">
        <v>76</v>
      </c>
      <c r="H6295" t="s">
        <v>31</v>
      </c>
      <c r="I6295" t="s">
        <v>32</v>
      </c>
      <c r="J6295" t="s">
        <v>107</v>
      </c>
      <c r="K6295" t="s">
        <v>186</v>
      </c>
      <c r="L6295" t="s">
        <v>4906</v>
      </c>
      <c r="M6295" s="2">
        <v>0</v>
      </c>
      <c r="N6295" s="3">
        <v>291</v>
      </c>
      <c r="O6295" s="3">
        <v>93</v>
      </c>
      <c r="P6295">
        <v>7</v>
      </c>
      <c r="Q6295" t="s">
        <v>7881</v>
      </c>
    </row>
    <row r="6296" spans="1:17" x14ac:dyDescent="0.25">
      <c r="A6296" t="s">
        <v>6838</v>
      </c>
      <c r="B6296" s="1">
        <v>41803</v>
      </c>
      <c r="C6296" t="s">
        <v>933</v>
      </c>
      <c r="D6296" t="s">
        <v>38</v>
      </c>
      <c r="E6296" t="s">
        <v>59</v>
      </c>
      <c r="F6296" t="s">
        <v>4643</v>
      </c>
      <c r="G6296" t="s">
        <v>41</v>
      </c>
      <c r="H6296" t="s">
        <v>47</v>
      </c>
      <c r="I6296" t="s">
        <v>22</v>
      </c>
      <c r="J6296" t="s">
        <v>24</v>
      </c>
      <c r="K6296" t="s">
        <v>91</v>
      </c>
      <c r="L6296" t="s">
        <v>1315</v>
      </c>
      <c r="M6296" s="2">
        <v>0</v>
      </c>
      <c r="N6296" s="3">
        <v>43</v>
      </c>
      <c r="O6296" s="3">
        <v>17</v>
      </c>
      <c r="P6296">
        <v>4</v>
      </c>
      <c r="Q6296" t="s">
        <v>7880</v>
      </c>
    </row>
    <row r="6297" spans="1:17" x14ac:dyDescent="0.25">
      <c r="A6297" t="s">
        <v>6839</v>
      </c>
      <c r="B6297" s="1">
        <v>41803</v>
      </c>
      <c r="C6297" t="s">
        <v>1998</v>
      </c>
      <c r="D6297" t="s">
        <v>18</v>
      </c>
      <c r="E6297" t="s">
        <v>19</v>
      </c>
      <c r="F6297" t="s">
        <v>19</v>
      </c>
      <c r="G6297" t="s">
        <v>20</v>
      </c>
      <c r="H6297" t="s">
        <v>31</v>
      </c>
      <c r="I6297" t="s">
        <v>32</v>
      </c>
      <c r="J6297" t="s">
        <v>34</v>
      </c>
      <c r="K6297" t="s">
        <v>218</v>
      </c>
      <c r="L6297" t="s">
        <v>4107</v>
      </c>
      <c r="M6297" s="2">
        <v>0.6</v>
      </c>
      <c r="N6297" s="3">
        <v>131</v>
      </c>
      <c r="O6297" s="3">
        <v>-154</v>
      </c>
      <c r="P6297">
        <v>8</v>
      </c>
      <c r="Q6297" t="s">
        <v>7881</v>
      </c>
    </row>
    <row r="6298" spans="1:17" x14ac:dyDescent="0.25">
      <c r="A6298" t="s">
        <v>6840</v>
      </c>
      <c r="B6298" s="1">
        <v>41803</v>
      </c>
      <c r="C6298" t="s">
        <v>6510</v>
      </c>
      <c r="D6298" t="s">
        <v>38</v>
      </c>
      <c r="E6298" t="s">
        <v>59</v>
      </c>
      <c r="F6298" t="s">
        <v>350</v>
      </c>
      <c r="G6298" t="s">
        <v>41</v>
      </c>
      <c r="H6298" t="s">
        <v>31</v>
      </c>
      <c r="I6298" t="s">
        <v>32</v>
      </c>
      <c r="J6298" t="s">
        <v>24</v>
      </c>
      <c r="K6298" t="s">
        <v>43</v>
      </c>
      <c r="L6298" t="s">
        <v>711</v>
      </c>
      <c r="M6298" s="2">
        <v>0</v>
      </c>
      <c r="N6298" s="3">
        <v>54</v>
      </c>
      <c r="O6298" s="3">
        <v>4</v>
      </c>
      <c r="P6298">
        <v>3</v>
      </c>
      <c r="Q6298" t="s">
        <v>7880</v>
      </c>
    </row>
    <row r="6299" spans="1:17" x14ac:dyDescent="0.25">
      <c r="A6299" t="s">
        <v>6839</v>
      </c>
      <c r="B6299" s="1">
        <v>41803</v>
      </c>
      <c r="C6299" t="s">
        <v>1998</v>
      </c>
      <c r="D6299" t="s">
        <v>18</v>
      </c>
      <c r="E6299" t="s">
        <v>19</v>
      </c>
      <c r="F6299" t="s">
        <v>19</v>
      </c>
      <c r="G6299" t="s">
        <v>20</v>
      </c>
      <c r="H6299" t="s">
        <v>31</v>
      </c>
      <c r="I6299" t="s">
        <v>32</v>
      </c>
      <c r="J6299" t="s">
        <v>24</v>
      </c>
      <c r="K6299" t="s">
        <v>43</v>
      </c>
      <c r="L6299" t="s">
        <v>1616</v>
      </c>
      <c r="M6299" s="2">
        <v>0.5</v>
      </c>
      <c r="N6299" s="3">
        <v>16</v>
      </c>
      <c r="O6299" s="3">
        <v>-5</v>
      </c>
      <c r="P6299">
        <v>2</v>
      </c>
      <c r="Q6299" t="s">
        <v>7880</v>
      </c>
    </row>
    <row r="6300" spans="1:17" x14ac:dyDescent="0.25">
      <c r="A6300" t="s">
        <v>6839</v>
      </c>
      <c r="B6300" s="1">
        <v>41803</v>
      </c>
      <c r="C6300" t="s">
        <v>1998</v>
      </c>
      <c r="D6300" t="s">
        <v>18</v>
      </c>
      <c r="E6300" t="s">
        <v>19</v>
      </c>
      <c r="F6300" t="s">
        <v>19</v>
      </c>
      <c r="G6300" t="s">
        <v>20</v>
      </c>
      <c r="H6300" t="s">
        <v>31</v>
      </c>
      <c r="I6300" t="s">
        <v>32</v>
      </c>
      <c r="J6300" t="s">
        <v>24</v>
      </c>
      <c r="K6300" t="s">
        <v>43</v>
      </c>
      <c r="L6300" t="s">
        <v>440</v>
      </c>
      <c r="M6300" s="2">
        <v>0.5</v>
      </c>
      <c r="N6300" s="3">
        <v>43</v>
      </c>
      <c r="O6300" s="3">
        <v>-43</v>
      </c>
      <c r="P6300">
        <v>7</v>
      </c>
      <c r="Q6300" t="s">
        <v>7881</v>
      </c>
    </row>
    <row r="6301" spans="1:17" x14ac:dyDescent="0.25">
      <c r="A6301" t="s">
        <v>6841</v>
      </c>
      <c r="B6301" s="1">
        <v>41803</v>
      </c>
      <c r="C6301" t="s">
        <v>3040</v>
      </c>
      <c r="D6301" t="s">
        <v>38</v>
      </c>
      <c r="E6301" t="s">
        <v>178</v>
      </c>
      <c r="F6301" t="s">
        <v>385</v>
      </c>
      <c r="G6301" t="s">
        <v>41</v>
      </c>
      <c r="H6301" t="s">
        <v>47</v>
      </c>
      <c r="I6301" t="s">
        <v>32</v>
      </c>
      <c r="J6301" t="s">
        <v>107</v>
      </c>
      <c r="K6301" t="s">
        <v>186</v>
      </c>
      <c r="L6301" t="s">
        <v>3262</v>
      </c>
      <c r="M6301" s="2">
        <v>0</v>
      </c>
      <c r="N6301" s="3">
        <v>170</v>
      </c>
      <c r="O6301" s="3">
        <v>73</v>
      </c>
      <c r="P6301">
        <v>2</v>
      </c>
      <c r="Q6301" t="s">
        <v>7881</v>
      </c>
    </row>
    <row r="6302" spans="1:17" x14ac:dyDescent="0.25">
      <c r="A6302" t="s">
        <v>6842</v>
      </c>
      <c r="B6302" s="1">
        <v>41804</v>
      </c>
      <c r="C6302" t="s">
        <v>6843</v>
      </c>
      <c r="D6302" t="s">
        <v>101</v>
      </c>
      <c r="E6302" t="s">
        <v>183</v>
      </c>
      <c r="F6302" t="s">
        <v>2619</v>
      </c>
      <c r="G6302" t="s">
        <v>41</v>
      </c>
      <c r="H6302" t="s">
        <v>31</v>
      </c>
      <c r="I6302" t="s">
        <v>22</v>
      </c>
      <c r="J6302" t="s">
        <v>34</v>
      </c>
      <c r="K6302" t="s">
        <v>89</v>
      </c>
      <c r="L6302" t="s">
        <v>6844</v>
      </c>
      <c r="M6302" s="2">
        <v>0.35</v>
      </c>
      <c r="N6302" s="3">
        <v>2292</v>
      </c>
      <c r="O6302" s="3">
        <v>-1128</v>
      </c>
      <c r="P6302">
        <v>7</v>
      </c>
      <c r="Q6302" t="s">
        <v>7880</v>
      </c>
    </row>
    <row r="6303" spans="1:17" x14ac:dyDescent="0.25">
      <c r="A6303" t="s">
        <v>6842</v>
      </c>
      <c r="B6303" s="1">
        <v>41804</v>
      </c>
      <c r="C6303" t="s">
        <v>6843</v>
      </c>
      <c r="D6303" t="s">
        <v>101</v>
      </c>
      <c r="E6303" t="s">
        <v>183</v>
      </c>
      <c r="F6303" t="s">
        <v>2619</v>
      </c>
      <c r="G6303" t="s">
        <v>41</v>
      </c>
      <c r="H6303" t="s">
        <v>31</v>
      </c>
      <c r="I6303" t="s">
        <v>22</v>
      </c>
      <c r="J6303" t="s">
        <v>24</v>
      </c>
      <c r="K6303" t="s">
        <v>43</v>
      </c>
      <c r="L6303" t="s">
        <v>2313</v>
      </c>
      <c r="M6303" s="2">
        <v>0</v>
      </c>
      <c r="N6303" s="3">
        <v>67</v>
      </c>
      <c r="O6303" s="3">
        <v>16</v>
      </c>
      <c r="P6303">
        <v>6</v>
      </c>
      <c r="Q6303" t="s">
        <v>7881</v>
      </c>
    </row>
    <row r="6304" spans="1:17" x14ac:dyDescent="0.25">
      <c r="A6304" t="s">
        <v>6845</v>
      </c>
      <c r="B6304" s="1">
        <v>41804</v>
      </c>
      <c r="C6304" t="s">
        <v>3744</v>
      </c>
      <c r="D6304" t="s">
        <v>38</v>
      </c>
      <c r="E6304" t="s">
        <v>178</v>
      </c>
      <c r="F6304" t="s">
        <v>3890</v>
      </c>
      <c r="G6304" t="s">
        <v>41</v>
      </c>
      <c r="H6304" t="s">
        <v>31</v>
      </c>
      <c r="I6304" t="s">
        <v>32</v>
      </c>
      <c r="J6304" t="s">
        <v>24</v>
      </c>
      <c r="K6304" t="s">
        <v>141</v>
      </c>
      <c r="L6304" t="s">
        <v>2096</v>
      </c>
      <c r="M6304" s="2">
        <v>0.1</v>
      </c>
      <c r="N6304" s="3">
        <v>154</v>
      </c>
      <c r="O6304" s="3">
        <v>3</v>
      </c>
      <c r="P6304">
        <v>4</v>
      </c>
      <c r="Q6304" t="s">
        <v>7880</v>
      </c>
    </row>
    <row r="6305" spans="1:17" x14ac:dyDescent="0.25">
      <c r="A6305" t="s">
        <v>6846</v>
      </c>
      <c r="B6305" s="1">
        <v>41805</v>
      </c>
      <c r="C6305" t="s">
        <v>819</v>
      </c>
      <c r="D6305" t="s">
        <v>86</v>
      </c>
      <c r="E6305" t="s">
        <v>87</v>
      </c>
      <c r="F6305" t="s">
        <v>2470</v>
      </c>
      <c r="G6305" t="s">
        <v>76</v>
      </c>
      <c r="H6305" t="s">
        <v>31</v>
      </c>
      <c r="I6305" t="s">
        <v>22</v>
      </c>
      <c r="J6305" t="s">
        <v>24</v>
      </c>
      <c r="K6305" t="s">
        <v>50</v>
      </c>
      <c r="L6305" t="s">
        <v>1379</v>
      </c>
      <c r="M6305" s="2">
        <v>0.1</v>
      </c>
      <c r="N6305" s="3">
        <v>98</v>
      </c>
      <c r="O6305" s="3">
        <v>30</v>
      </c>
      <c r="P6305">
        <v>2</v>
      </c>
      <c r="Q6305" t="s">
        <v>7881</v>
      </c>
    </row>
    <row r="6306" spans="1:17" x14ac:dyDescent="0.25">
      <c r="A6306" t="s">
        <v>6847</v>
      </c>
      <c r="B6306" s="1">
        <v>41806</v>
      </c>
      <c r="C6306" t="s">
        <v>1621</v>
      </c>
      <c r="D6306" t="s">
        <v>38</v>
      </c>
      <c r="E6306" t="s">
        <v>495</v>
      </c>
      <c r="F6306" t="s">
        <v>755</v>
      </c>
      <c r="G6306" t="s">
        <v>41</v>
      </c>
      <c r="H6306" t="s">
        <v>31</v>
      </c>
      <c r="I6306" t="s">
        <v>95</v>
      </c>
      <c r="J6306" t="s">
        <v>34</v>
      </c>
      <c r="K6306" t="s">
        <v>97</v>
      </c>
      <c r="L6306" t="s">
        <v>6434</v>
      </c>
      <c r="M6306" s="2">
        <v>0.1</v>
      </c>
      <c r="N6306" s="3">
        <v>298</v>
      </c>
      <c r="O6306" s="3">
        <v>86</v>
      </c>
      <c r="P6306">
        <v>2</v>
      </c>
      <c r="Q6306" t="s">
        <v>7881</v>
      </c>
    </row>
    <row r="6307" spans="1:17" x14ac:dyDescent="0.25">
      <c r="A6307" t="s">
        <v>6848</v>
      </c>
      <c r="B6307" s="1">
        <v>41806</v>
      </c>
      <c r="C6307" t="s">
        <v>834</v>
      </c>
      <c r="D6307" t="s">
        <v>38</v>
      </c>
      <c r="E6307" t="s">
        <v>178</v>
      </c>
      <c r="F6307" t="s">
        <v>6849</v>
      </c>
      <c r="G6307" t="s">
        <v>41</v>
      </c>
      <c r="H6307" t="s">
        <v>31</v>
      </c>
      <c r="I6307" t="s">
        <v>54</v>
      </c>
      <c r="J6307" t="s">
        <v>107</v>
      </c>
      <c r="K6307" t="s">
        <v>136</v>
      </c>
      <c r="L6307" t="s">
        <v>6850</v>
      </c>
      <c r="M6307" s="2">
        <v>0.15</v>
      </c>
      <c r="N6307" s="3">
        <v>427</v>
      </c>
      <c r="O6307" s="3">
        <v>-50</v>
      </c>
      <c r="P6307">
        <v>7</v>
      </c>
      <c r="Q6307" t="s">
        <v>7881</v>
      </c>
    </row>
    <row r="6308" spans="1:17" x14ac:dyDescent="0.25">
      <c r="A6308" t="s">
        <v>6851</v>
      </c>
      <c r="B6308" s="1">
        <v>41806</v>
      </c>
      <c r="C6308" t="s">
        <v>769</v>
      </c>
      <c r="D6308" t="s">
        <v>28</v>
      </c>
      <c r="E6308" t="s">
        <v>29</v>
      </c>
      <c r="F6308" t="s">
        <v>46</v>
      </c>
      <c r="G6308" t="s">
        <v>20</v>
      </c>
      <c r="H6308" t="s">
        <v>31</v>
      </c>
      <c r="I6308" t="s">
        <v>54</v>
      </c>
      <c r="J6308" t="s">
        <v>24</v>
      </c>
      <c r="K6308" t="s">
        <v>25</v>
      </c>
      <c r="L6308" t="s">
        <v>1062</v>
      </c>
      <c r="M6308" s="2">
        <v>0.5</v>
      </c>
      <c r="N6308" s="3">
        <v>45</v>
      </c>
      <c r="O6308" s="3">
        <v>0</v>
      </c>
      <c r="P6308">
        <v>2</v>
      </c>
      <c r="Q6308" t="s">
        <v>7880</v>
      </c>
    </row>
    <row r="6309" spans="1:17" x14ac:dyDescent="0.25">
      <c r="A6309" t="s">
        <v>6851</v>
      </c>
      <c r="B6309" s="1">
        <v>41806</v>
      </c>
      <c r="C6309" t="s">
        <v>769</v>
      </c>
      <c r="D6309" t="s">
        <v>28</v>
      </c>
      <c r="E6309" t="s">
        <v>29</v>
      </c>
      <c r="F6309" t="s">
        <v>46</v>
      </c>
      <c r="G6309" t="s">
        <v>20</v>
      </c>
      <c r="H6309" t="s">
        <v>31</v>
      </c>
      <c r="I6309" t="s">
        <v>54</v>
      </c>
      <c r="J6309" t="s">
        <v>24</v>
      </c>
      <c r="K6309" t="s">
        <v>50</v>
      </c>
      <c r="L6309" t="s">
        <v>2248</v>
      </c>
      <c r="M6309" s="2">
        <v>0.5</v>
      </c>
      <c r="N6309" s="3">
        <v>192</v>
      </c>
      <c r="O6309" s="3">
        <v>-146</v>
      </c>
      <c r="P6309">
        <v>3</v>
      </c>
      <c r="Q6309" t="s">
        <v>7881</v>
      </c>
    </row>
    <row r="6310" spans="1:17" x14ac:dyDescent="0.25">
      <c r="A6310" t="s">
        <v>6852</v>
      </c>
      <c r="B6310" s="1">
        <v>41806</v>
      </c>
      <c r="C6310" t="s">
        <v>1762</v>
      </c>
      <c r="D6310" t="s">
        <v>73</v>
      </c>
      <c r="E6310" t="s">
        <v>984</v>
      </c>
      <c r="F6310" t="s">
        <v>6109</v>
      </c>
      <c r="G6310" t="s">
        <v>76</v>
      </c>
      <c r="H6310" t="s">
        <v>47</v>
      </c>
      <c r="I6310" t="s">
        <v>32</v>
      </c>
      <c r="J6310" t="s">
        <v>24</v>
      </c>
      <c r="K6310" t="s">
        <v>43</v>
      </c>
      <c r="L6310" t="s">
        <v>1185</v>
      </c>
      <c r="M6310" s="2">
        <v>0</v>
      </c>
      <c r="N6310" s="3">
        <v>112</v>
      </c>
      <c r="O6310" s="3">
        <v>41</v>
      </c>
      <c r="P6310">
        <v>7</v>
      </c>
      <c r="Q6310" t="s">
        <v>7881</v>
      </c>
    </row>
    <row r="6311" spans="1:17" x14ac:dyDescent="0.25">
      <c r="A6311" t="s">
        <v>6853</v>
      </c>
      <c r="B6311" s="1">
        <v>41806</v>
      </c>
      <c r="C6311" t="s">
        <v>1786</v>
      </c>
      <c r="D6311" t="s">
        <v>73</v>
      </c>
      <c r="E6311" t="s">
        <v>422</v>
      </c>
      <c r="F6311" t="s">
        <v>423</v>
      </c>
      <c r="G6311" t="s">
        <v>76</v>
      </c>
      <c r="H6311" t="s">
        <v>21</v>
      </c>
      <c r="I6311" t="s">
        <v>32</v>
      </c>
      <c r="J6311" t="s">
        <v>34</v>
      </c>
      <c r="K6311" t="s">
        <v>97</v>
      </c>
      <c r="L6311" t="s">
        <v>2295</v>
      </c>
      <c r="M6311" s="2">
        <v>0.6</v>
      </c>
      <c r="N6311" s="3">
        <v>83</v>
      </c>
      <c r="O6311" s="3">
        <v>-81</v>
      </c>
      <c r="P6311">
        <v>3</v>
      </c>
      <c r="Q6311" t="s">
        <v>7881</v>
      </c>
    </row>
    <row r="6312" spans="1:17" x14ac:dyDescent="0.25">
      <c r="A6312" t="s">
        <v>6854</v>
      </c>
      <c r="B6312" s="1">
        <v>41806</v>
      </c>
      <c r="C6312" t="s">
        <v>2308</v>
      </c>
      <c r="D6312" t="s">
        <v>81</v>
      </c>
      <c r="E6312" t="s">
        <v>4707</v>
      </c>
      <c r="F6312" t="s">
        <v>4707</v>
      </c>
      <c r="G6312" t="s">
        <v>41</v>
      </c>
      <c r="H6312" t="s">
        <v>47</v>
      </c>
      <c r="I6312" t="s">
        <v>32</v>
      </c>
      <c r="J6312" t="s">
        <v>24</v>
      </c>
      <c r="K6312" t="s">
        <v>91</v>
      </c>
      <c r="L6312" t="s">
        <v>2627</v>
      </c>
      <c r="M6312" s="2">
        <v>0</v>
      </c>
      <c r="N6312" s="3">
        <v>29</v>
      </c>
      <c r="O6312" s="3">
        <v>10</v>
      </c>
      <c r="P6312">
        <v>3</v>
      </c>
      <c r="Q6312" t="s">
        <v>7881</v>
      </c>
    </row>
    <row r="6313" spans="1:17" x14ac:dyDescent="0.25">
      <c r="A6313" t="s">
        <v>6855</v>
      </c>
      <c r="B6313" s="1">
        <v>41807</v>
      </c>
      <c r="C6313" t="s">
        <v>1158</v>
      </c>
      <c r="D6313" t="s">
        <v>28</v>
      </c>
      <c r="E6313" t="s">
        <v>29</v>
      </c>
      <c r="F6313" t="s">
        <v>883</v>
      </c>
      <c r="G6313" t="s">
        <v>20</v>
      </c>
      <c r="H6313" t="s">
        <v>47</v>
      </c>
      <c r="I6313" t="s">
        <v>22</v>
      </c>
      <c r="J6313" t="s">
        <v>107</v>
      </c>
      <c r="K6313" t="s">
        <v>108</v>
      </c>
      <c r="L6313" t="s">
        <v>1419</v>
      </c>
      <c r="M6313" s="2">
        <v>0</v>
      </c>
      <c r="N6313" s="3">
        <v>1860</v>
      </c>
      <c r="O6313" s="3">
        <v>18</v>
      </c>
      <c r="P6313">
        <v>7</v>
      </c>
      <c r="Q6313" t="s">
        <v>7881</v>
      </c>
    </row>
    <row r="6314" spans="1:17" x14ac:dyDescent="0.25">
      <c r="A6314" t="s">
        <v>6856</v>
      </c>
      <c r="B6314" s="1">
        <v>41807</v>
      </c>
      <c r="C6314" t="s">
        <v>4067</v>
      </c>
      <c r="D6314" t="s">
        <v>86</v>
      </c>
      <c r="E6314" t="s">
        <v>708</v>
      </c>
      <c r="F6314" t="s">
        <v>1828</v>
      </c>
      <c r="G6314" t="s">
        <v>76</v>
      </c>
      <c r="H6314" t="s">
        <v>47</v>
      </c>
      <c r="I6314" t="s">
        <v>32</v>
      </c>
      <c r="J6314" t="s">
        <v>24</v>
      </c>
      <c r="K6314" t="s">
        <v>25</v>
      </c>
      <c r="L6314" t="s">
        <v>732</v>
      </c>
      <c r="M6314" s="2">
        <v>0</v>
      </c>
      <c r="N6314" s="3">
        <v>118</v>
      </c>
      <c r="O6314" s="3">
        <v>35</v>
      </c>
      <c r="P6314">
        <v>7</v>
      </c>
      <c r="Q6314" t="s">
        <v>7880</v>
      </c>
    </row>
    <row r="6315" spans="1:17" x14ac:dyDescent="0.25">
      <c r="A6315" t="s">
        <v>6856</v>
      </c>
      <c r="B6315" s="1">
        <v>41807</v>
      </c>
      <c r="C6315" t="s">
        <v>4067</v>
      </c>
      <c r="D6315" t="s">
        <v>86</v>
      </c>
      <c r="E6315" t="s">
        <v>708</v>
      </c>
      <c r="F6315" t="s">
        <v>1828</v>
      </c>
      <c r="G6315" t="s">
        <v>76</v>
      </c>
      <c r="H6315" t="s">
        <v>47</v>
      </c>
      <c r="I6315" t="s">
        <v>32</v>
      </c>
      <c r="J6315" t="s">
        <v>24</v>
      </c>
      <c r="K6315" t="s">
        <v>50</v>
      </c>
      <c r="L6315" t="s">
        <v>520</v>
      </c>
      <c r="M6315" s="2">
        <v>0.1</v>
      </c>
      <c r="N6315" s="3">
        <v>462</v>
      </c>
      <c r="O6315" s="3">
        <v>169</v>
      </c>
      <c r="P6315">
        <v>4</v>
      </c>
      <c r="Q6315" t="s">
        <v>7881</v>
      </c>
    </row>
    <row r="6316" spans="1:17" x14ac:dyDescent="0.25">
      <c r="A6316" t="s">
        <v>6857</v>
      </c>
      <c r="B6316" s="1">
        <v>41807</v>
      </c>
      <c r="C6316" t="s">
        <v>4918</v>
      </c>
      <c r="D6316" t="s">
        <v>38</v>
      </c>
      <c r="E6316" t="s">
        <v>304</v>
      </c>
      <c r="F6316" t="s">
        <v>3455</v>
      </c>
      <c r="G6316" t="s">
        <v>41</v>
      </c>
      <c r="H6316" t="s">
        <v>47</v>
      </c>
      <c r="I6316" t="s">
        <v>32</v>
      </c>
      <c r="J6316" t="s">
        <v>34</v>
      </c>
      <c r="K6316" t="s">
        <v>97</v>
      </c>
      <c r="L6316" t="s">
        <v>1708</v>
      </c>
      <c r="M6316" s="2">
        <v>0.1</v>
      </c>
      <c r="N6316" s="3">
        <v>2115</v>
      </c>
      <c r="O6316" s="3">
        <v>23</v>
      </c>
      <c r="P6316">
        <v>5</v>
      </c>
      <c r="Q6316" t="s">
        <v>7881</v>
      </c>
    </row>
    <row r="6317" spans="1:17" x14ac:dyDescent="0.25">
      <c r="A6317" t="s">
        <v>6858</v>
      </c>
      <c r="B6317" s="1">
        <v>41807</v>
      </c>
      <c r="C6317" t="s">
        <v>1465</v>
      </c>
      <c r="D6317" t="s">
        <v>38</v>
      </c>
      <c r="E6317" t="s">
        <v>39</v>
      </c>
      <c r="F6317" t="s">
        <v>2466</v>
      </c>
      <c r="G6317" t="s">
        <v>41</v>
      </c>
      <c r="H6317" t="s">
        <v>31</v>
      </c>
      <c r="I6317" t="s">
        <v>32</v>
      </c>
      <c r="J6317" t="s">
        <v>24</v>
      </c>
      <c r="K6317" t="s">
        <v>91</v>
      </c>
      <c r="L6317" t="s">
        <v>2416</v>
      </c>
      <c r="M6317" s="2">
        <v>0</v>
      </c>
      <c r="N6317" s="3">
        <v>37</v>
      </c>
      <c r="O6317" s="3">
        <v>14</v>
      </c>
      <c r="P6317">
        <v>3</v>
      </c>
      <c r="Q6317" t="s">
        <v>7881</v>
      </c>
    </row>
    <row r="6318" spans="1:17" x14ac:dyDescent="0.25">
      <c r="A6318" t="s">
        <v>6857</v>
      </c>
      <c r="B6318" s="1">
        <v>41807</v>
      </c>
      <c r="C6318" t="s">
        <v>4918</v>
      </c>
      <c r="D6318" t="s">
        <v>38</v>
      </c>
      <c r="E6318" t="s">
        <v>304</v>
      </c>
      <c r="F6318" t="s">
        <v>3455</v>
      </c>
      <c r="G6318" t="s">
        <v>41</v>
      </c>
      <c r="H6318" t="s">
        <v>47</v>
      </c>
      <c r="I6318" t="s">
        <v>32</v>
      </c>
      <c r="J6318" t="s">
        <v>24</v>
      </c>
      <c r="K6318" t="s">
        <v>43</v>
      </c>
      <c r="L6318" t="s">
        <v>298</v>
      </c>
      <c r="M6318" s="2">
        <v>0</v>
      </c>
      <c r="N6318" s="3">
        <v>121</v>
      </c>
      <c r="O6318" s="3">
        <v>19</v>
      </c>
      <c r="P6318">
        <v>4</v>
      </c>
      <c r="Q6318" t="s">
        <v>7881</v>
      </c>
    </row>
    <row r="6319" spans="1:17" x14ac:dyDescent="0.25">
      <c r="A6319" t="s">
        <v>6857</v>
      </c>
      <c r="B6319" s="1">
        <v>41807</v>
      </c>
      <c r="C6319" t="s">
        <v>4918</v>
      </c>
      <c r="D6319" t="s">
        <v>38</v>
      </c>
      <c r="E6319" t="s">
        <v>304</v>
      </c>
      <c r="F6319" t="s">
        <v>3455</v>
      </c>
      <c r="G6319" t="s">
        <v>41</v>
      </c>
      <c r="H6319" t="s">
        <v>47</v>
      </c>
      <c r="I6319" t="s">
        <v>32</v>
      </c>
      <c r="J6319" t="s">
        <v>24</v>
      </c>
      <c r="K6319" t="s">
        <v>78</v>
      </c>
      <c r="L6319" t="s">
        <v>2211</v>
      </c>
      <c r="M6319" s="2">
        <v>0</v>
      </c>
      <c r="N6319" s="3">
        <v>146</v>
      </c>
      <c r="O6319" s="3">
        <v>42</v>
      </c>
      <c r="P6319">
        <v>5</v>
      </c>
      <c r="Q6319" t="s">
        <v>7881</v>
      </c>
    </row>
    <row r="6320" spans="1:17" x14ac:dyDescent="0.25">
      <c r="A6320" t="s">
        <v>6859</v>
      </c>
      <c r="B6320" s="1">
        <v>41808</v>
      </c>
      <c r="C6320" t="s">
        <v>2786</v>
      </c>
      <c r="D6320" t="s">
        <v>28</v>
      </c>
      <c r="E6320" t="s">
        <v>29</v>
      </c>
      <c r="F6320" t="s">
        <v>1975</v>
      </c>
      <c r="G6320" t="s">
        <v>20</v>
      </c>
      <c r="H6320" t="s">
        <v>31</v>
      </c>
      <c r="I6320" t="s">
        <v>95</v>
      </c>
      <c r="J6320" t="s">
        <v>34</v>
      </c>
      <c r="K6320" t="s">
        <v>218</v>
      </c>
      <c r="L6320" t="s">
        <v>1887</v>
      </c>
      <c r="M6320" s="2">
        <v>0.3</v>
      </c>
      <c r="N6320" s="3">
        <v>35</v>
      </c>
      <c r="O6320" s="3">
        <v>-8</v>
      </c>
      <c r="P6320">
        <v>2</v>
      </c>
      <c r="Q6320" t="s">
        <v>7880</v>
      </c>
    </row>
    <row r="6321" spans="1:17" x14ac:dyDescent="0.25">
      <c r="A6321" t="s">
        <v>6859</v>
      </c>
      <c r="B6321" s="1">
        <v>41808</v>
      </c>
      <c r="C6321" t="s">
        <v>2786</v>
      </c>
      <c r="D6321" t="s">
        <v>28</v>
      </c>
      <c r="E6321" t="s">
        <v>29</v>
      </c>
      <c r="F6321" t="s">
        <v>1975</v>
      </c>
      <c r="G6321" t="s">
        <v>20</v>
      </c>
      <c r="H6321" t="s">
        <v>31</v>
      </c>
      <c r="I6321" t="s">
        <v>95</v>
      </c>
      <c r="J6321" t="s">
        <v>24</v>
      </c>
      <c r="K6321" t="s">
        <v>141</v>
      </c>
      <c r="L6321" t="s">
        <v>2754</v>
      </c>
      <c r="M6321" s="2">
        <v>0</v>
      </c>
      <c r="N6321" s="3">
        <v>1560</v>
      </c>
      <c r="O6321" s="3">
        <v>421</v>
      </c>
      <c r="P6321">
        <v>3</v>
      </c>
      <c r="Q6321" t="s">
        <v>7880</v>
      </c>
    </row>
    <row r="6322" spans="1:17" x14ac:dyDescent="0.25">
      <c r="A6322" t="s">
        <v>6859</v>
      </c>
      <c r="B6322" s="1">
        <v>41808</v>
      </c>
      <c r="C6322" t="s">
        <v>2786</v>
      </c>
      <c r="D6322" t="s">
        <v>28</v>
      </c>
      <c r="E6322" t="s">
        <v>29</v>
      </c>
      <c r="F6322" t="s">
        <v>1975</v>
      </c>
      <c r="G6322" t="s">
        <v>20</v>
      </c>
      <c r="H6322" t="s">
        <v>31</v>
      </c>
      <c r="I6322" t="s">
        <v>95</v>
      </c>
      <c r="J6322" t="s">
        <v>24</v>
      </c>
      <c r="K6322" t="s">
        <v>43</v>
      </c>
      <c r="L6322" t="s">
        <v>48</v>
      </c>
      <c r="M6322" s="2">
        <v>0</v>
      </c>
      <c r="N6322" s="3">
        <v>133</v>
      </c>
      <c r="O6322" s="3">
        <v>12</v>
      </c>
      <c r="P6322">
        <v>5</v>
      </c>
      <c r="Q6322" t="s">
        <v>7880</v>
      </c>
    </row>
    <row r="6323" spans="1:17" x14ac:dyDescent="0.25">
      <c r="A6323" t="s">
        <v>6860</v>
      </c>
      <c r="B6323" s="1">
        <v>41808</v>
      </c>
      <c r="C6323" t="s">
        <v>639</v>
      </c>
      <c r="D6323" t="s">
        <v>81</v>
      </c>
      <c r="E6323" t="s">
        <v>82</v>
      </c>
      <c r="F6323" t="s">
        <v>82</v>
      </c>
      <c r="G6323" t="s">
        <v>41</v>
      </c>
      <c r="H6323" t="s">
        <v>31</v>
      </c>
      <c r="I6323" t="s">
        <v>32</v>
      </c>
      <c r="J6323" t="s">
        <v>24</v>
      </c>
      <c r="K6323" t="s">
        <v>43</v>
      </c>
      <c r="L6323" t="s">
        <v>2454</v>
      </c>
      <c r="M6323" s="2">
        <v>0</v>
      </c>
      <c r="N6323" s="3">
        <v>71</v>
      </c>
      <c r="O6323" s="3">
        <v>1</v>
      </c>
      <c r="P6323">
        <v>3</v>
      </c>
      <c r="Q6323" t="s">
        <v>7880</v>
      </c>
    </row>
    <row r="6324" spans="1:17" x14ac:dyDescent="0.25">
      <c r="A6324" t="s">
        <v>6861</v>
      </c>
      <c r="B6324" s="1">
        <v>41808</v>
      </c>
      <c r="C6324" t="s">
        <v>5598</v>
      </c>
      <c r="D6324" t="s">
        <v>38</v>
      </c>
      <c r="E6324" t="s">
        <v>284</v>
      </c>
      <c r="F6324" t="s">
        <v>2880</v>
      </c>
      <c r="G6324" t="s">
        <v>41</v>
      </c>
      <c r="H6324" t="s">
        <v>31</v>
      </c>
      <c r="I6324" t="s">
        <v>32</v>
      </c>
      <c r="J6324" t="s">
        <v>24</v>
      </c>
      <c r="K6324" t="s">
        <v>43</v>
      </c>
      <c r="L6324" t="s">
        <v>48</v>
      </c>
      <c r="M6324" s="2">
        <v>0</v>
      </c>
      <c r="N6324" s="3">
        <v>133</v>
      </c>
      <c r="O6324" s="3">
        <v>12</v>
      </c>
      <c r="P6324">
        <v>5</v>
      </c>
      <c r="Q6324" t="s">
        <v>7880</v>
      </c>
    </row>
    <row r="6325" spans="1:17" x14ac:dyDescent="0.25">
      <c r="A6325" t="s">
        <v>6861</v>
      </c>
      <c r="B6325" s="1">
        <v>41808</v>
      </c>
      <c r="C6325" t="s">
        <v>5598</v>
      </c>
      <c r="D6325" t="s">
        <v>38</v>
      </c>
      <c r="E6325" t="s">
        <v>284</v>
      </c>
      <c r="F6325" t="s">
        <v>2880</v>
      </c>
      <c r="G6325" t="s">
        <v>41</v>
      </c>
      <c r="H6325" t="s">
        <v>31</v>
      </c>
      <c r="I6325" t="s">
        <v>32</v>
      </c>
      <c r="J6325" t="s">
        <v>24</v>
      </c>
      <c r="K6325" t="s">
        <v>50</v>
      </c>
      <c r="L6325" t="s">
        <v>922</v>
      </c>
      <c r="M6325" s="2">
        <v>0.1</v>
      </c>
      <c r="N6325" s="3">
        <v>1020</v>
      </c>
      <c r="O6325" s="3">
        <v>79</v>
      </c>
      <c r="P6325">
        <v>8</v>
      </c>
      <c r="Q6325" t="s">
        <v>7880</v>
      </c>
    </row>
    <row r="6326" spans="1:17" x14ac:dyDescent="0.25">
      <c r="A6326" t="s">
        <v>6862</v>
      </c>
      <c r="B6326" s="1">
        <v>41808</v>
      </c>
      <c r="C6326" t="s">
        <v>4165</v>
      </c>
      <c r="D6326" t="s">
        <v>38</v>
      </c>
      <c r="E6326" t="s">
        <v>67</v>
      </c>
      <c r="F6326" t="s">
        <v>68</v>
      </c>
      <c r="G6326" t="s">
        <v>41</v>
      </c>
      <c r="H6326" t="s">
        <v>47</v>
      </c>
      <c r="I6326" t="s">
        <v>22</v>
      </c>
      <c r="J6326" t="s">
        <v>24</v>
      </c>
      <c r="K6326" t="s">
        <v>78</v>
      </c>
      <c r="L6326" t="s">
        <v>2084</v>
      </c>
      <c r="M6326" s="2">
        <v>0.5</v>
      </c>
      <c r="N6326" s="3">
        <v>100</v>
      </c>
      <c r="O6326" s="3">
        <v>-58</v>
      </c>
      <c r="P6326">
        <v>4</v>
      </c>
      <c r="Q6326" t="s">
        <v>7880</v>
      </c>
    </row>
    <row r="6327" spans="1:17" x14ac:dyDescent="0.25">
      <c r="A6327" t="s">
        <v>6863</v>
      </c>
      <c r="B6327" s="1">
        <v>41808</v>
      </c>
      <c r="C6327" t="s">
        <v>3453</v>
      </c>
      <c r="D6327" t="s">
        <v>101</v>
      </c>
      <c r="E6327" t="s">
        <v>183</v>
      </c>
      <c r="F6327" t="s">
        <v>2619</v>
      </c>
      <c r="G6327" t="s">
        <v>41</v>
      </c>
      <c r="H6327" t="s">
        <v>31</v>
      </c>
      <c r="I6327" t="s">
        <v>32</v>
      </c>
      <c r="J6327" t="s">
        <v>107</v>
      </c>
      <c r="K6327" t="s">
        <v>108</v>
      </c>
      <c r="L6327" t="s">
        <v>411</v>
      </c>
      <c r="M6327" s="2">
        <v>0</v>
      </c>
      <c r="N6327" s="3">
        <v>530</v>
      </c>
      <c r="O6327" s="3">
        <v>238</v>
      </c>
      <c r="P6327">
        <v>2</v>
      </c>
      <c r="Q6327" t="s">
        <v>7881</v>
      </c>
    </row>
    <row r="6328" spans="1:17" x14ac:dyDescent="0.25">
      <c r="A6328" t="s">
        <v>6862</v>
      </c>
      <c r="B6328" s="1">
        <v>41808</v>
      </c>
      <c r="C6328" t="s">
        <v>4165</v>
      </c>
      <c r="D6328" t="s">
        <v>38</v>
      </c>
      <c r="E6328" t="s">
        <v>67</v>
      </c>
      <c r="F6328" t="s">
        <v>68</v>
      </c>
      <c r="G6328" t="s">
        <v>41</v>
      </c>
      <c r="H6328" t="s">
        <v>47</v>
      </c>
      <c r="I6328" t="s">
        <v>22</v>
      </c>
      <c r="J6328" t="s">
        <v>107</v>
      </c>
      <c r="K6328" t="s">
        <v>136</v>
      </c>
      <c r="L6328" t="s">
        <v>5002</v>
      </c>
      <c r="M6328" s="2">
        <v>0.65</v>
      </c>
      <c r="N6328" s="3">
        <v>193</v>
      </c>
      <c r="O6328" s="3">
        <v>-275</v>
      </c>
      <c r="P6328">
        <v>3</v>
      </c>
      <c r="Q6328" t="s">
        <v>7881</v>
      </c>
    </row>
    <row r="6329" spans="1:17" x14ac:dyDescent="0.25">
      <c r="A6329" t="s">
        <v>6864</v>
      </c>
      <c r="B6329" s="1">
        <v>41808</v>
      </c>
      <c r="C6329" t="s">
        <v>742</v>
      </c>
      <c r="D6329" t="s">
        <v>101</v>
      </c>
      <c r="E6329" t="s">
        <v>325</v>
      </c>
      <c r="F6329" t="s">
        <v>2723</v>
      </c>
      <c r="G6329" t="s">
        <v>41</v>
      </c>
      <c r="H6329" t="s">
        <v>47</v>
      </c>
      <c r="I6329" t="s">
        <v>32</v>
      </c>
      <c r="J6329" t="s">
        <v>34</v>
      </c>
      <c r="K6329" t="s">
        <v>35</v>
      </c>
      <c r="L6329" t="s">
        <v>6865</v>
      </c>
      <c r="M6329" s="2">
        <v>0.1</v>
      </c>
      <c r="N6329" s="3">
        <v>268</v>
      </c>
      <c r="O6329" s="3">
        <v>6</v>
      </c>
      <c r="P6329">
        <v>2</v>
      </c>
      <c r="Q6329" t="s">
        <v>7880</v>
      </c>
    </row>
    <row r="6330" spans="1:17" x14ac:dyDescent="0.25">
      <c r="A6330" t="s">
        <v>6866</v>
      </c>
      <c r="B6330" s="1">
        <v>41808</v>
      </c>
      <c r="C6330" t="s">
        <v>426</v>
      </c>
      <c r="D6330" t="s">
        <v>28</v>
      </c>
      <c r="E6330" t="s">
        <v>29</v>
      </c>
      <c r="F6330" t="s">
        <v>3086</v>
      </c>
      <c r="G6330" t="s">
        <v>20</v>
      </c>
      <c r="H6330" t="s">
        <v>47</v>
      </c>
      <c r="I6330" t="s">
        <v>32</v>
      </c>
      <c r="J6330" t="s">
        <v>24</v>
      </c>
      <c r="K6330" t="s">
        <v>43</v>
      </c>
      <c r="L6330" t="s">
        <v>377</v>
      </c>
      <c r="M6330" s="2">
        <v>0</v>
      </c>
      <c r="N6330" s="3">
        <v>60</v>
      </c>
      <c r="O6330" s="3">
        <v>21</v>
      </c>
      <c r="P6330">
        <v>4</v>
      </c>
      <c r="Q6330" t="s">
        <v>7881</v>
      </c>
    </row>
    <row r="6331" spans="1:17" x14ac:dyDescent="0.25">
      <c r="A6331" t="s">
        <v>6866</v>
      </c>
      <c r="B6331" s="1">
        <v>41808</v>
      </c>
      <c r="C6331" t="s">
        <v>426</v>
      </c>
      <c r="D6331" t="s">
        <v>28</v>
      </c>
      <c r="E6331" t="s">
        <v>29</v>
      </c>
      <c r="F6331" t="s">
        <v>3086</v>
      </c>
      <c r="G6331" t="s">
        <v>20</v>
      </c>
      <c r="H6331" t="s">
        <v>47</v>
      </c>
      <c r="I6331" t="s">
        <v>32</v>
      </c>
      <c r="J6331" t="s">
        <v>24</v>
      </c>
      <c r="K6331" t="s">
        <v>78</v>
      </c>
      <c r="L6331" t="s">
        <v>3682</v>
      </c>
      <c r="M6331" s="2">
        <v>0</v>
      </c>
      <c r="N6331" s="3">
        <v>17</v>
      </c>
      <c r="O6331" s="3">
        <v>0</v>
      </c>
      <c r="P6331">
        <v>1</v>
      </c>
      <c r="Q6331" t="s">
        <v>7881</v>
      </c>
    </row>
    <row r="6332" spans="1:17" x14ac:dyDescent="0.25">
      <c r="A6332" t="s">
        <v>6867</v>
      </c>
      <c r="B6332" s="1">
        <v>41808</v>
      </c>
      <c r="C6332" t="s">
        <v>1575</v>
      </c>
      <c r="D6332" t="s">
        <v>73</v>
      </c>
      <c r="E6332" t="s">
        <v>557</v>
      </c>
      <c r="F6332" t="s">
        <v>558</v>
      </c>
      <c r="G6332" t="s">
        <v>76</v>
      </c>
      <c r="H6332" t="s">
        <v>21</v>
      </c>
      <c r="I6332" t="s">
        <v>32</v>
      </c>
      <c r="J6332" t="s">
        <v>24</v>
      </c>
      <c r="K6332" t="s">
        <v>50</v>
      </c>
      <c r="L6332" t="s">
        <v>478</v>
      </c>
      <c r="M6332" s="2">
        <v>0.4</v>
      </c>
      <c r="N6332" s="3">
        <v>28</v>
      </c>
      <c r="O6332" s="3">
        <v>-3</v>
      </c>
      <c r="P6332">
        <v>2</v>
      </c>
      <c r="Q6332" t="s">
        <v>7880</v>
      </c>
    </row>
    <row r="6333" spans="1:17" x14ac:dyDescent="0.25">
      <c r="A6333" t="s">
        <v>6866</v>
      </c>
      <c r="B6333" s="1">
        <v>41808</v>
      </c>
      <c r="C6333" t="s">
        <v>426</v>
      </c>
      <c r="D6333" t="s">
        <v>28</v>
      </c>
      <c r="E6333" t="s">
        <v>29</v>
      </c>
      <c r="F6333" t="s">
        <v>3086</v>
      </c>
      <c r="G6333" t="s">
        <v>20</v>
      </c>
      <c r="H6333" t="s">
        <v>47</v>
      </c>
      <c r="I6333" t="s">
        <v>32</v>
      </c>
      <c r="J6333" t="s">
        <v>107</v>
      </c>
      <c r="K6333" t="s">
        <v>186</v>
      </c>
      <c r="L6333" t="s">
        <v>1138</v>
      </c>
      <c r="M6333" s="2">
        <v>0</v>
      </c>
      <c r="N6333" s="3">
        <v>125</v>
      </c>
      <c r="O6333" s="3">
        <v>0</v>
      </c>
      <c r="P6333">
        <v>3</v>
      </c>
      <c r="Q6333" t="s">
        <v>7881</v>
      </c>
    </row>
    <row r="6334" spans="1:17" x14ac:dyDescent="0.25">
      <c r="A6334" t="s">
        <v>6868</v>
      </c>
      <c r="B6334" s="1">
        <v>41809</v>
      </c>
      <c r="C6334" t="s">
        <v>1892</v>
      </c>
      <c r="D6334" t="s">
        <v>38</v>
      </c>
      <c r="E6334" t="s">
        <v>820</v>
      </c>
      <c r="F6334" t="s">
        <v>6633</v>
      </c>
      <c r="G6334" t="s">
        <v>41</v>
      </c>
      <c r="H6334" t="s">
        <v>31</v>
      </c>
      <c r="I6334" t="s">
        <v>32</v>
      </c>
      <c r="J6334" t="s">
        <v>24</v>
      </c>
      <c r="K6334" t="s">
        <v>169</v>
      </c>
      <c r="L6334" t="s">
        <v>806</v>
      </c>
      <c r="M6334" s="2">
        <v>0</v>
      </c>
      <c r="N6334" s="3">
        <v>42</v>
      </c>
      <c r="O6334" s="3">
        <v>7</v>
      </c>
      <c r="P6334">
        <v>2</v>
      </c>
      <c r="Q6334" t="s">
        <v>7880</v>
      </c>
    </row>
    <row r="6335" spans="1:17" x14ac:dyDescent="0.25">
      <c r="A6335" t="s">
        <v>6869</v>
      </c>
      <c r="B6335" s="1">
        <v>41809</v>
      </c>
      <c r="C6335" t="s">
        <v>6121</v>
      </c>
      <c r="D6335" t="s">
        <v>73</v>
      </c>
      <c r="E6335" t="s">
        <v>422</v>
      </c>
      <c r="F6335" t="s">
        <v>423</v>
      </c>
      <c r="G6335" t="s">
        <v>76</v>
      </c>
      <c r="H6335" t="s">
        <v>47</v>
      </c>
      <c r="I6335" t="s">
        <v>32</v>
      </c>
      <c r="J6335" t="s">
        <v>34</v>
      </c>
      <c r="K6335" t="s">
        <v>89</v>
      </c>
      <c r="L6335" t="s">
        <v>6870</v>
      </c>
      <c r="M6335" s="2">
        <v>0.5</v>
      </c>
      <c r="N6335" s="3">
        <v>1361</v>
      </c>
      <c r="O6335" s="3">
        <v>-980</v>
      </c>
      <c r="P6335">
        <v>3</v>
      </c>
      <c r="Q6335" t="s">
        <v>7881</v>
      </c>
    </row>
    <row r="6336" spans="1:17" x14ac:dyDescent="0.25">
      <c r="A6336" t="s">
        <v>6869</v>
      </c>
      <c r="B6336" s="1">
        <v>41809</v>
      </c>
      <c r="C6336" t="s">
        <v>6121</v>
      </c>
      <c r="D6336" t="s">
        <v>73</v>
      </c>
      <c r="E6336" t="s">
        <v>422</v>
      </c>
      <c r="F6336" t="s">
        <v>423</v>
      </c>
      <c r="G6336" t="s">
        <v>76</v>
      </c>
      <c r="H6336" t="s">
        <v>47</v>
      </c>
      <c r="I6336" t="s">
        <v>32</v>
      </c>
      <c r="J6336" t="s">
        <v>107</v>
      </c>
      <c r="K6336" t="s">
        <v>136</v>
      </c>
      <c r="L6336" t="s">
        <v>2671</v>
      </c>
      <c r="M6336" s="2">
        <v>0.4</v>
      </c>
      <c r="N6336" s="3">
        <v>137</v>
      </c>
      <c r="O6336" s="3">
        <v>-41</v>
      </c>
      <c r="P6336">
        <v>3</v>
      </c>
      <c r="Q6336" t="s">
        <v>7881</v>
      </c>
    </row>
    <row r="6337" spans="1:17" x14ac:dyDescent="0.25">
      <c r="A6337" t="s">
        <v>6871</v>
      </c>
      <c r="B6337" s="1">
        <v>41809</v>
      </c>
      <c r="C6337" t="s">
        <v>3721</v>
      </c>
      <c r="D6337" t="s">
        <v>73</v>
      </c>
      <c r="E6337" t="s">
        <v>422</v>
      </c>
      <c r="F6337" t="s">
        <v>423</v>
      </c>
      <c r="G6337" t="s">
        <v>76</v>
      </c>
      <c r="H6337" t="s">
        <v>21</v>
      </c>
      <c r="I6337" t="s">
        <v>32</v>
      </c>
      <c r="J6337" t="s">
        <v>107</v>
      </c>
      <c r="K6337" t="s">
        <v>186</v>
      </c>
      <c r="L6337" t="s">
        <v>3964</v>
      </c>
      <c r="M6337" s="2">
        <v>0</v>
      </c>
      <c r="N6337" s="3">
        <v>801</v>
      </c>
      <c r="O6337" s="3">
        <v>144</v>
      </c>
      <c r="P6337">
        <v>8</v>
      </c>
      <c r="Q6337" t="s">
        <v>7880</v>
      </c>
    </row>
    <row r="6338" spans="1:17" x14ac:dyDescent="0.25">
      <c r="A6338" t="s">
        <v>6872</v>
      </c>
      <c r="B6338" s="1">
        <v>41810</v>
      </c>
      <c r="C6338" t="s">
        <v>324</v>
      </c>
      <c r="D6338" t="s">
        <v>86</v>
      </c>
      <c r="E6338" t="s">
        <v>226</v>
      </c>
      <c r="F6338" t="s">
        <v>226</v>
      </c>
      <c r="G6338" t="s">
        <v>76</v>
      </c>
      <c r="H6338" t="s">
        <v>31</v>
      </c>
      <c r="I6338" t="s">
        <v>22</v>
      </c>
      <c r="J6338" t="s">
        <v>24</v>
      </c>
      <c r="K6338" t="s">
        <v>43</v>
      </c>
      <c r="L6338" t="s">
        <v>204</v>
      </c>
      <c r="M6338" s="2">
        <v>0</v>
      </c>
      <c r="N6338" s="3">
        <v>83</v>
      </c>
      <c r="O6338" s="3">
        <v>12</v>
      </c>
      <c r="P6338">
        <v>3</v>
      </c>
      <c r="Q6338" t="s">
        <v>7881</v>
      </c>
    </row>
    <row r="6339" spans="1:17" x14ac:dyDescent="0.25">
      <c r="A6339" t="s">
        <v>6873</v>
      </c>
      <c r="B6339" s="1">
        <v>41810</v>
      </c>
      <c r="C6339" t="s">
        <v>1551</v>
      </c>
      <c r="D6339" t="s">
        <v>18</v>
      </c>
      <c r="E6339" t="s">
        <v>19</v>
      </c>
      <c r="F6339" t="s">
        <v>19</v>
      </c>
      <c r="G6339" t="s">
        <v>20</v>
      </c>
      <c r="H6339" t="s">
        <v>47</v>
      </c>
      <c r="I6339" t="s">
        <v>22</v>
      </c>
      <c r="J6339" t="s">
        <v>34</v>
      </c>
      <c r="K6339" t="s">
        <v>218</v>
      </c>
      <c r="L6339" t="s">
        <v>435</v>
      </c>
      <c r="M6339" s="2">
        <v>0.6</v>
      </c>
      <c r="N6339" s="3">
        <v>89</v>
      </c>
      <c r="O6339" s="3">
        <v>-89</v>
      </c>
      <c r="P6339">
        <v>2</v>
      </c>
      <c r="Q6339" t="s">
        <v>7881</v>
      </c>
    </row>
    <row r="6340" spans="1:17" x14ac:dyDescent="0.25">
      <c r="A6340" t="s">
        <v>6873</v>
      </c>
      <c r="B6340" s="1">
        <v>41810</v>
      </c>
      <c r="C6340" t="s">
        <v>1551</v>
      </c>
      <c r="D6340" t="s">
        <v>18</v>
      </c>
      <c r="E6340" t="s">
        <v>19</v>
      </c>
      <c r="F6340" t="s">
        <v>19</v>
      </c>
      <c r="G6340" t="s">
        <v>20</v>
      </c>
      <c r="H6340" t="s">
        <v>47</v>
      </c>
      <c r="I6340" t="s">
        <v>22</v>
      </c>
      <c r="J6340" t="s">
        <v>24</v>
      </c>
      <c r="K6340" t="s">
        <v>63</v>
      </c>
      <c r="L6340" t="s">
        <v>737</v>
      </c>
      <c r="M6340" s="2">
        <v>0.5</v>
      </c>
      <c r="N6340" s="3">
        <v>19</v>
      </c>
      <c r="O6340" s="3">
        <v>-2</v>
      </c>
      <c r="P6340">
        <v>2</v>
      </c>
      <c r="Q6340" t="s">
        <v>7881</v>
      </c>
    </row>
    <row r="6341" spans="1:17" x14ac:dyDescent="0.25">
      <c r="A6341" t="s">
        <v>6873</v>
      </c>
      <c r="B6341" s="1">
        <v>41810</v>
      </c>
      <c r="C6341" t="s">
        <v>1551</v>
      </c>
      <c r="D6341" t="s">
        <v>18</v>
      </c>
      <c r="E6341" t="s">
        <v>19</v>
      </c>
      <c r="F6341" t="s">
        <v>19</v>
      </c>
      <c r="G6341" t="s">
        <v>20</v>
      </c>
      <c r="H6341" t="s">
        <v>47</v>
      </c>
      <c r="I6341" t="s">
        <v>22</v>
      </c>
      <c r="J6341" t="s">
        <v>107</v>
      </c>
      <c r="K6341" t="s">
        <v>136</v>
      </c>
      <c r="L6341" t="s">
        <v>889</v>
      </c>
      <c r="M6341" s="2">
        <v>0.5</v>
      </c>
      <c r="N6341" s="3">
        <v>249</v>
      </c>
      <c r="O6341" s="3">
        <v>-130</v>
      </c>
      <c r="P6341">
        <v>4</v>
      </c>
      <c r="Q6341" t="s">
        <v>7881</v>
      </c>
    </row>
    <row r="6342" spans="1:17" x14ac:dyDescent="0.25">
      <c r="A6342" t="s">
        <v>6874</v>
      </c>
      <c r="B6342" s="1">
        <v>41810</v>
      </c>
      <c r="C6342" t="s">
        <v>2512</v>
      </c>
      <c r="D6342" t="s">
        <v>28</v>
      </c>
      <c r="E6342" t="s">
        <v>29</v>
      </c>
      <c r="F6342" t="s">
        <v>1962</v>
      </c>
      <c r="G6342" t="s">
        <v>20</v>
      </c>
      <c r="H6342" t="s">
        <v>47</v>
      </c>
      <c r="I6342" t="s">
        <v>22</v>
      </c>
      <c r="J6342" t="s">
        <v>107</v>
      </c>
      <c r="K6342" t="s">
        <v>136</v>
      </c>
      <c r="L6342" t="s">
        <v>5977</v>
      </c>
      <c r="M6342" s="2">
        <v>0</v>
      </c>
      <c r="N6342" s="3">
        <v>339</v>
      </c>
      <c r="O6342" s="3">
        <v>61</v>
      </c>
      <c r="P6342">
        <v>2</v>
      </c>
      <c r="Q6342" t="s">
        <v>7880</v>
      </c>
    </row>
    <row r="6343" spans="1:17" x14ac:dyDescent="0.25">
      <c r="A6343" t="s">
        <v>6875</v>
      </c>
      <c r="B6343" s="1">
        <v>41811</v>
      </c>
      <c r="C6343" t="s">
        <v>1814</v>
      </c>
      <c r="D6343" t="s">
        <v>38</v>
      </c>
      <c r="E6343" t="s">
        <v>39</v>
      </c>
      <c r="F6343" t="s">
        <v>6876</v>
      </c>
      <c r="G6343" t="s">
        <v>41</v>
      </c>
      <c r="H6343" t="s">
        <v>47</v>
      </c>
      <c r="I6343" t="s">
        <v>22</v>
      </c>
      <c r="J6343" t="s">
        <v>34</v>
      </c>
      <c r="K6343" t="s">
        <v>35</v>
      </c>
      <c r="L6343" t="s">
        <v>6877</v>
      </c>
      <c r="M6343" s="2">
        <v>0.1</v>
      </c>
      <c r="N6343" s="3">
        <v>598</v>
      </c>
      <c r="O6343" s="3">
        <v>166</v>
      </c>
      <c r="P6343">
        <v>4</v>
      </c>
      <c r="Q6343" t="s">
        <v>7881</v>
      </c>
    </row>
    <row r="6344" spans="1:17" x14ac:dyDescent="0.25">
      <c r="A6344" t="s">
        <v>6875</v>
      </c>
      <c r="B6344" s="1">
        <v>41811</v>
      </c>
      <c r="C6344" t="s">
        <v>1814</v>
      </c>
      <c r="D6344" t="s">
        <v>38</v>
      </c>
      <c r="E6344" t="s">
        <v>39</v>
      </c>
      <c r="F6344" t="s">
        <v>6876</v>
      </c>
      <c r="G6344" t="s">
        <v>41</v>
      </c>
      <c r="H6344" t="s">
        <v>47</v>
      </c>
      <c r="I6344" t="s">
        <v>22</v>
      </c>
      <c r="J6344" t="s">
        <v>34</v>
      </c>
      <c r="K6344" t="s">
        <v>218</v>
      </c>
      <c r="L6344" t="s">
        <v>900</v>
      </c>
      <c r="M6344" s="2">
        <v>0</v>
      </c>
      <c r="N6344" s="3">
        <v>227</v>
      </c>
      <c r="O6344" s="3">
        <v>59</v>
      </c>
      <c r="P6344">
        <v>2</v>
      </c>
      <c r="Q6344" t="s">
        <v>7880</v>
      </c>
    </row>
    <row r="6345" spans="1:17" x14ac:dyDescent="0.25">
      <c r="A6345" t="s">
        <v>6878</v>
      </c>
      <c r="B6345" s="1">
        <v>41811</v>
      </c>
      <c r="C6345" t="s">
        <v>1741</v>
      </c>
      <c r="D6345" t="s">
        <v>81</v>
      </c>
      <c r="E6345" t="s">
        <v>82</v>
      </c>
      <c r="F6345" t="s">
        <v>82</v>
      </c>
      <c r="G6345" t="s">
        <v>41</v>
      </c>
      <c r="H6345" t="s">
        <v>47</v>
      </c>
      <c r="I6345" t="s">
        <v>22</v>
      </c>
      <c r="J6345" t="s">
        <v>24</v>
      </c>
      <c r="K6345" t="s">
        <v>169</v>
      </c>
      <c r="L6345" t="s">
        <v>6879</v>
      </c>
      <c r="M6345" s="2">
        <v>0</v>
      </c>
      <c r="N6345" s="3">
        <v>76</v>
      </c>
      <c r="O6345" s="3">
        <v>14</v>
      </c>
      <c r="P6345">
        <v>3</v>
      </c>
      <c r="Q6345" t="s">
        <v>7880</v>
      </c>
    </row>
    <row r="6346" spans="1:17" x14ac:dyDescent="0.25">
      <c r="A6346" t="s">
        <v>6878</v>
      </c>
      <c r="B6346" s="1">
        <v>41811</v>
      </c>
      <c r="C6346" t="s">
        <v>1741</v>
      </c>
      <c r="D6346" t="s">
        <v>81</v>
      </c>
      <c r="E6346" t="s">
        <v>82</v>
      </c>
      <c r="F6346" t="s">
        <v>82</v>
      </c>
      <c r="G6346" t="s">
        <v>41</v>
      </c>
      <c r="H6346" t="s">
        <v>47</v>
      </c>
      <c r="I6346" t="s">
        <v>22</v>
      </c>
      <c r="J6346" t="s">
        <v>24</v>
      </c>
      <c r="K6346" t="s">
        <v>63</v>
      </c>
      <c r="L6346" t="s">
        <v>1286</v>
      </c>
      <c r="M6346" s="2">
        <v>0</v>
      </c>
      <c r="N6346" s="3">
        <v>68</v>
      </c>
      <c r="O6346" s="3">
        <v>33</v>
      </c>
      <c r="P6346">
        <v>5</v>
      </c>
      <c r="Q6346" t="s">
        <v>7880</v>
      </c>
    </row>
    <row r="6347" spans="1:17" x14ac:dyDescent="0.25">
      <c r="A6347" t="s">
        <v>6875</v>
      </c>
      <c r="B6347" s="1">
        <v>41811</v>
      </c>
      <c r="C6347" t="s">
        <v>1814</v>
      </c>
      <c r="D6347" t="s">
        <v>38</v>
      </c>
      <c r="E6347" t="s">
        <v>39</v>
      </c>
      <c r="F6347" t="s">
        <v>6876</v>
      </c>
      <c r="G6347" t="s">
        <v>41</v>
      </c>
      <c r="H6347" t="s">
        <v>47</v>
      </c>
      <c r="I6347" t="s">
        <v>22</v>
      </c>
      <c r="J6347" t="s">
        <v>24</v>
      </c>
      <c r="K6347" t="s">
        <v>78</v>
      </c>
      <c r="L6347" t="s">
        <v>1423</v>
      </c>
      <c r="M6347" s="2">
        <v>0</v>
      </c>
      <c r="N6347" s="3">
        <v>22</v>
      </c>
      <c r="O6347" s="3">
        <v>8</v>
      </c>
      <c r="P6347">
        <v>3</v>
      </c>
      <c r="Q6347" t="s">
        <v>7880</v>
      </c>
    </row>
    <row r="6348" spans="1:17" x14ac:dyDescent="0.25">
      <c r="A6348" t="s">
        <v>6875</v>
      </c>
      <c r="B6348" s="1">
        <v>41811</v>
      </c>
      <c r="C6348" t="s">
        <v>1814</v>
      </c>
      <c r="D6348" t="s">
        <v>38</v>
      </c>
      <c r="E6348" t="s">
        <v>39</v>
      </c>
      <c r="F6348" t="s">
        <v>6876</v>
      </c>
      <c r="G6348" t="s">
        <v>41</v>
      </c>
      <c r="H6348" t="s">
        <v>47</v>
      </c>
      <c r="I6348" t="s">
        <v>22</v>
      </c>
      <c r="J6348" t="s">
        <v>24</v>
      </c>
      <c r="K6348" t="s">
        <v>91</v>
      </c>
      <c r="L6348" t="s">
        <v>700</v>
      </c>
      <c r="M6348" s="2">
        <v>0</v>
      </c>
      <c r="N6348" s="3">
        <v>29</v>
      </c>
      <c r="O6348" s="3">
        <v>11</v>
      </c>
      <c r="P6348">
        <v>4</v>
      </c>
      <c r="Q6348" t="s">
        <v>7880</v>
      </c>
    </row>
    <row r="6349" spans="1:17" x14ac:dyDescent="0.25">
      <c r="A6349" t="s">
        <v>6875</v>
      </c>
      <c r="B6349" s="1">
        <v>41811</v>
      </c>
      <c r="C6349" t="s">
        <v>1814</v>
      </c>
      <c r="D6349" t="s">
        <v>38</v>
      </c>
      <c r="E6349" t="s">
        <v>39</v>
      </c>
      <c r="F6349" t="s">
        <v>6876</v>
      </c>
      <c r="G6349" t="s">
        <v>41</v>
      </c>
      <c r="H6349" t="s">
        <v>47</v>
      </c>
      <c r="I6349" t="s">
        <v>22</v>
      </c>
      <c r="J6349" t="s">
        <v>24</v>
      </c>
      <c r="K6349" t="s">
        <v>91</v>
      </c>
      <c r="L6349" t="s">
        <v>4098</v>
      </c>
      <c r="M6349" s="2">
        <v>0</v>
      </c>
      <c r="N6349" s="3">
        <v>27</v>
      </c>
      <c r="O6349" s="3">
        <v>5</v>
      </c>
      <c r="P6349">
        <v>2</v>
      </c>
      <c r="Q6349" t="s">
        <v>7881</v>
      </c>
    </row>
    <row r="6350" spans="1:17" x14ac:dyDescent="0.25">
      <c r="A6350" t="s">
        <v>6880</v>
      </c>
      <c r="B6350" s="1">
        <v>41812</v>
      </c>
      <c r="C6350" t="s">
        <v>4897</v>
      </c>
      <c r="D6350" t="s">
        <v>101</v>
      </c>
      <c r="E6350" t="s">
        <v>454</v>
      </c>
      <c r="F6350" t="s">
        <v>454</v>
      </c>
      <c r="G6350" t="s">
        <v>41</v>
      </c>
      <c r="H6350" t="s">
        <v>21</v>
      </c>
      <c r="I6350" t="s">
        <v>32</v>
      </c>
      <c r="J6350" t="s">
        <v>24</v>
      </c>
      <c r="K6350" t="s">
        <v>78</v>
      </c>
      <c r="L6350" t="s">
        <v>1285</v>
      </c>
      <c r="M6350" s="2">
        <v>0.1</v>
      </c>
      <c r="N6350" s="3">
        <v>222</v>
      </c>
      <c r="O6350" s="3">
        <v>74</v>
      </c>
      <c r="P6350">
        <v>5</v>
      </c>
      <c r="Q6350" t="s">
        <v>7881</v>
      </c>
    </row>
    <row r="6351" spans="1:17" x14ac:dyDescent="0.25">
      <c r="A6351" t="s">
        <v>6880</v>
      </c>
      <c r="B6351" s="1">
        <v>41812</v>
      </c>
      <c r="C6351" t="s">
        <v>4897</v>
      </c>
      <c r="D6351" t="s">
        <v>101</v>
      </c>
      <c r="E6351" t="s">
        <v>454</v>
      </c>
      <c r="F6351" t="s">
        <v>454</v>
      </c>
      <c r="G6351" t="s">
        <v>41</v>
      </c>
      <c r="H6351" t="s">
        <v>21</v>
      </c>
      <c r="I6351" t="s">
        <v>32</v>
      </c>
      <c r="J6351" t="s">
        <v>24</v>
      </c>
      <c r="K6351" t="s">
        <v>50</v>
      </c>
      <c r="L6351" t="s">
        <v>1095</v>
      </c>
      <c r="M6351" s="2">
        <v>0.2</v>
      </c>
      <c r="N6351" s="3">
        <v>215</v>
      </c>
      <c r="O6351" s="3">
        <v>-30</v>
      </c>
      <c r="P6351">
        <v>2</v>
      </c>
      <c r="Q6351" t="s">
        <v>7880</v>
      </c>
    </row>
    <row r="6352" spans="1:17" x14ac:dyDescent="0.25">
      <c r="A6352" t="s">
        <v>6881</v>
      </c>
      <c r="B6352" s="1">
        <v>41813</v>
      </c>
      <c r="C6352" t="s">
        <v>2546</v>
      </c>
      <c r="D6352" t="s">
        <v>28</v>
      </c>
      <c r="E6352" t="s">
        <v>29</v>
      </c>
      <c r="F6352" t="s">
        <v>2519</v>
      </c>
      <c r="G6352" t="s">
        <v>20</v>
      </c>
      <c r="H6352" t="s">
        <v>31</v>
      </c>
      <c r="I6352" t="s">
        <v>54</v>
      </c>
      <c r="J6352" t="s">
        <v>24</v>
      </c>
      <c r="K6352" t="s">
        <v>169</v>
      </c>
      <c r="L6352" t="s">
        <v>4281</v>
      </c>
      <c r="M6352" s="2">
        <v>0</v>
      </c>
      <c r="N6352" s="3">
        <v>61</v>
      </c>
      <c r="O6352" s="3">
        <v>25</v>
      </c>
      <c r="P6352">
        <v>3</v>
      </c>
      <c r="Q6352" t="s">
        <v>7880</v>
      </c>
    </row>
    <row r="6353" spans="1:17" x14ac:dyDescent="0.25">
      <c r="A6353" t="s">
        <v>6882</v>
      </c>
      <c r="B6353" s="1">
        <v>41813</v>
      </c>
      <c r="C6353" t="s">
        <v>37</v>
      </c>
      <c r="D6353" t="s">
        <v>38</v>
      </c>
      <c r="E6353" t="s">
        <v>178</v>
      </c>
      <c r="F6353" t="s">
        <v>4342</v>
      </c>
      <c r="G6353" t="s">
        <v>41</v>
      </c>
      <c r="H6353" t="s">
        <v>31</v>
      </c>
      <c r="I6353" t="s">
        <v>32</v>
      </c>
      <c r="J6353" t="s">
        <v>34</v>
      </c>
      <c r="K6353" t="s">
        <v>35</v>
      </c>
      <c r="L6353" t="s">
        <v>1811</v>
      </c>
      <c r="M6353" s="2">
        <v>0.1</v>
      </c>
      <c r="N6353" s="3">
        <v>717</v>
      </c>
      <c r="O6353" s="3">
        <v>16</v>
      </c>
      <c r="P6353">
        <v>4</v>
      </c>
      <c r="Q6353" t="s">
        <v>7881</v>
      </c>
    </row>
    <row r="6354" spans="1:17" x14ac:dyDescent="0.25">
      <c r="A6354" t="s">
        <v>6883</v>
      </c>
      <c r="B6354" s="1">
        <v>41813</v>
      </c>
      <c r="C6354" t="s">
        <v>3766</v>
      </c>
      <c r="D6354" t="s">
        <v>38</v>
      </c>
      <c r="E6354" t="s">
        <v>1548</v>
      </c>
      <c r="F6354" t="s">
        <v>6326</v>
      </c>
      <c r="G6354" t="s">
        <v>41</v>
      </c>
      <c r="H6354" t="s">
        <v>31</v>
      </c>
      <c r="I6354" t="s">
        <v>32</v>
      </c>
      <c r="J6354" t="s">
        <v>24</v>
      </c>
      <c r="K6354" t="s">
        <v>145</v>
      </c>
      <c r="L6354" t="s">
        <v>1770</v>
      </c>
      <c r="M6354" s="2">
        <v>0</v>
      </c>
      <c r="N6354" s="3">
        <v>85</v>
      </c>
      <c r="O6354" s="3">
        <v>13</v>
      </c>
      <c r="P6354">
        <v>2</v>
      </c>
      <c r="Q6354" t="s">
        <v>7880</v>
      </c>
    </row>
    <row r="6355" spans="1:17" x14ac:dyDescent="0.25">
      <c r="A6355" t="s">
        <v>6884</v>
      </c>
      <c r="B6355" s="1">
        <v>41813</v>
      </c>
      <c r="C6355" t="s">
        <v>3151</v>
      </c>
      <c r="D6355" t="s">
        <v>101</v>
      </c>
      <c r="E6355" t="s">
        <v>256</v>
      </c>
      <c r="F6355" t="s">
        <v>257</v>
      </c>
      <c r="G6355" t="s">
        <v>41</v>
      </c>
      <c r="H6355" t="s">
        <v>31</v>
      </c>
      <c r="I6355" t="s">
        <v>32</v>
      </c>
      <c r="J6355" t="s">
        <v>24</v>
      </c>
      <c r="K6355" t="s">
        <v>63</v>
      </c>
      <c r="L6355" t="s">
        <v>2509</v>
      </c>
      <c r="M6355" s="2">
        <v>0.5</v>
      </c>
      <c r="N6355" s="3">
        <v>19</v>
      </c>
      <c r="O6355" s="3">
        <v>-13</v>
      </c>
      <c r="P6355">
        <v>2</v>
      </c>
      <c r="Q6355" t="s">
        <v>7880</v>
      </c>
    </row>
    <row r="6356" spans="1:17" x14ac:dyDescent="0.25">
      <c r="A6356" t="s">
        <v>6885</v>
      </c>
      <c r="B6356" s="1">
        <v>41813</v>
      </c>
      <c r="C6356" t="s">
        <v>4319</v>
      </c>
      <c r="D6356" t="s">
        <v>28</v>
      </c>
      <c r="E6356" t="s">
        <v>29</v>
      </c>
      <c r="F6356" t="s">
        <v>115</v>
      </c>
      <c r="G6356" t="s">
        <v>20</v>
      </c>
      <c r="H6356" t="s">
        <v>47</v>
      </c>
      <c r="I6356" t="s">
        <v>32</v>
      </c>
      <c r="J6356" t="s">
        <v>24</v>
      </c>
      <c r="K6356" t="s">
        <v>78</v>
      </c>
      <c r="L6356" t="s">
        <v>1602</v>
      </c>
      <c r="M6356" s="2">
        <v>0.5</v>
      </c>
      <c r="N6356" s="3">
        <v>78</v>
      </c>
      <c r="O6356" s="3">
        <v>-50</v>
      </c>
      <c r="P6356">
        <v>3</v>
      </c>
      <c r="Q6356" t="s">
        <v>7880</v>
      </c>
    </row>
    <row r="6357" spans="1:17" x14ac:dyDescent="0.25">
      <c r="A6357" t="s">
        <v>6885</v>
      </c>
      <c r="B6357" s="1">
        <v>41813</v>
      </c>
      <c r="C6357" t="s">
        <v>4319</v>
      </c>
      <c r="D6357" t="s">
        <v>28</v>
      </c>
      <c r="E6357" t="s">
        <v>29</v>
      </c>
      <c r="F6357" t="s">
        <v>115</v>
      </c>
      <c r="G6357" t="s">
        <v>20</v>
      </c>
      <c r="H6357" t="s">
        <v>47</v>
      </c>
      <c r="I6357" t="s">
        <v>32</v>
      </c>
      <c r="J6357" t="s">
        <v>24</v>
      </c>
      <c r="K6357" t="s">
        <v>63</v>
      </c>
      <c r="L6357" t="s">
        <v>2909</v>
      </c>
      <c r="M6357" s="2">
        <v>0.5</v>
      </c>
      <c r="N6357" s="3">
        <v>29</v>
      </c>
      <c r="O6357" s="3">
        <v>-6</v>
      </c>
      <c r="P6357">
        <v>3</v>
      </c>
      <c r="Q6357" t="s">
        <v>7881</v>
      </c>
    </row>
    <row r="6358" spans="1:17" x14ac:dyDescent="0.25">
      <c r="A6358" t="s">
        <v>6886</v>
      </c>
      <c r="B6358" s="1">
        <v>41813</v>
      </c>
      <c r="C6358" t="s">
        <v>1814</v>
      </c>
      <c r="D6358" t="s">
        <v>28</v>
      </c>
      <c r="E6358" t="s">
        <v>29</v>
      </c>
      <c r="F6358" t="s">
        <v>1626</v>
      </c>
      <c r="G6358" t="s">
        <v>20</v>
      </c>
      <c r="H6358" t="s">
        <v>47</v>
      </c>
      <c r="I6358" t="s">
        <v>32</v>
      </c>
      <c r="J6358" t="s">
        <v>34</v>
      </c>
      <c r="K6358" t="s">
        <v>218</v>
      </c>
      <c r="L6358" t="s">
        <v>6595</v>
      </c>
      <c r="M6358" s="2">
        <v>0.3</v>
      </c>
      <c r="N6358" s="3">
        <v>140</v>
      </c>
      <c r="O6358" s="3">
        <v>-58</v>
      </c>
      <c r="P6358">
        <v>4</v>
      </c>
      <c r="Q6358" t="s">
        <v>7881</v>
      </c>
    </row>
    <row r="6359" spans="1:17" x14ac:dyDescent="0.25">
      <c r="A6359" t="s">
        <v>6887</v>
      </c>
      <c r="B6359" s="1">
        <v>41814</v>
      </c>
      <c r="C6359" t="s">
        <v>2180</v>
      </c>
      <c r="D6359" t="s">
        <v>38</v>
      </c>
      <c r="E6359" t="s">
        <v>178</v>
      </c>
      <c r="F6359" t="s">
        <v>6888</v>
      </c>
      <c r="G6359" t="s">
        <v>41</v>
      </c>
      <c r="H6359" t="s">
        <v>47</v>
      </c>
      <c r="I6359" t="s">
        <v>22</v>
      </c>
      <c r="J6359" t="s">
        <v>24</v>
      </c>
      <c r="K6359" t="s">
        <v>43</v>
      </c>
      <c r="L6359" t="s">
        <v>1592</v>
      </c>
      <c r="M6359" s="2">
        <v>0</v>
      </c>
      <c r="N6359" s="3">
        <v>148</v>
      </c>
      <c r="O6359" s="3">
        <v>0</v>
      </c>
      <c r="P6359">
        <v>5</v>
      </c>
      <c r="Q6359" t="s">
        <v>7880</v>
      </c>
    </row>
    <row r="6360" spans="1:17" x14ac:dyDescent="0.25">
      <c r="A6360" t="s">
        <v>6887</v>
      </c>
      <c r="B6360" s="1">
        <v>41814</v>
      </c>
      <c r="C6360" t="s">
        <v>2180</v>
      </c>
      <c r="D6360" t="s">
        <v>38</v>
      </c>
      <c r="E6360" t="s">
        <v>178</v>
      </c>
      <c r="F6360" t="s">
        <v>6888</v>
      </c>
      <c r="G6360" t="s">
        <v>41</v>
      </c>
      <c r="H6360" t="s">
        <v>47</v>
      </c>
      <c r="I6360" t="s">
        <v>22</v>
      </c>
      <c r="J6360" t="s">
        <v>24</v>
      </c>
      <c r="K6360" t="s">
        <v>43</v>
      </c>
      <c r="L6360" t="s">
        <v>3577</v>
      </c>
      <c r="M6360" s="2">
        <v>0</v>
      </c>
      <c r="N6360" s="3">
        <v>183</v>
      </c>
      <c r="O6360" s="3">
        <v>29</v>
      </c>
      <c r="P6360">
        <v>4</v>
      </c>
      <c r="Q6360" t="s">
        <v>7881</v>
      </c>
    </row>
    <row r="6361" spans="1:17" x14ac:dyDescent="0.25">
      <c r="A6361" t="s">
        <v>6887</v>
      </c>
      <c r="B6361" s="1">
        <v>41814</v>
      </c>
      <c r="C6361" t="s">
        <v>2180</v>
      </c>
      <c r="D6361" t="s">
        <v>38</v>
      </c>
      <c r="E6361" t="s">
        <v>178</v>
      </c>
      <c r="F6361" t="s">
        <v>6888</v>
      </c>
      <c r="G6361" t="s">
        <v>41</v>
      </c>
      <c r="H6361" t="s">
        <v>47</v>
      </c>
      <c r="I6361" t="s">
        <v>22</v>
      </c>
      <c r="J6361" t="s">
        <v>24</v>
      </c>
      <c r="K6361" t="s">
        <v>91</v>
      </c>
      <c r="L6361" t="s">
        <v>1492</v>
      </c>
      <c r="M6361" s="2">
        <v>0</v>
      </c>
      <c r="N6361" s="3">
        <v>38</v>
      </c>
      <c r="O6361" s="3">
        <v>11</v>
      </c>
      <c r="P6361">
        <v>3</v>
      </c>
      <c r="Q6361" t="s">
        <v>7881</v>
      </c>
    </row>
    <row r="6362" spans="1:17" x14ac:dyDescent="0.25">
      <c r="A6362" t="s">
        <v>6887</v>
      </c>
      <c r="B6362" s="1">
        <v>41814</v>
      </c>
      <c r="C6362" t="s">
        <v>2180</v>
      </c>
      <c r="D6362" t="s">
        <v>38</v>
      </c>
      <c r="E6362" t="s">
        <v>178</v>
      </c>
      <c r="F6362" t="s">
        <v>6888</v>
      </c>
      <c r="G6362" t="s">
        <v>41</v>
      </c>
      <c r="H6362" t="s">
        <v>47</v>
      </c>
      <c r="I6362" t="s">
        <v>22</v>
      </c>
      <c r="J6362" t="s">
        <v>24</v>
      </c>
      <c r="K6362" t="s">
        <v>145</v>
      </c>
      <c r="L6362" t="s">
        <v>2658</v>
      </c>
      <c r="M6362" s="2">
        <v>0</v>
      </c>
      <c r="N6362" s="3">
        <v>22</v>
      </c>
      <c r="O6362" s="3">
        <v>7</v>
      </c>
      <c r="P6362">
        <v>1</v>
      </c>
      <c r="Q6362" t="s">
        <v>7881</v>
      </c>
    </row>
    <row r="6363" spans="1:17" x14ac:dyDescent="0.25">
      <c r="A6363" t="s">
        <v>6889</v>
      </c>
      <c r="B6363" s="1">
        <v>41814</v>
      </c>
      <c r="C6363" t="s">
        <v>3278</v>
      </c>
      <c r="D6363" t="s">
        <v>28</v>
      </c>
      <c r="E6363" t="s">
        <v>29</v>
      </c>
      <c r="F6363" t="s">
        <v>280</v>
      </c>
      <c r="G6363" t="s">
        <v>20</v>
      </c>
      <c r="H6363" t="s">
        <v>31</v>
      </c>
      <c r="I6363" t="s">
        <v>22</v>
      </c>
      <c r="J6363" t="s">
        <v>34</v>
      </c>
      <c r="K6363" t="s">
        <v>218</v>
      </c>
      <c r="L6363" t="s">
        <v>1920</v>
      </c>
      <c r="M6363" s="2">
        <v>0.4</v>
      </c>
      <c r="N6363" s="3">
        <v>30</v>
      </c>
      <c r="O6363" s="3">
        <v>-5</v>
      </c>
      <c r="P6363">
        <v>2</v>
      </c>
      <c r="Q6363" t="s">
        <v>7880</v>
      </c>
    </row>
    <row r="6364" spans="1:17" x14ac:dyDescent="0.25">
      <c r="A6364" t="s">
        <v>6890</v>
      </c>
      <c r="B6364" s="1">
        <v>41814</v>
      </c>
      <c r="C6364" t="s">
        <v>27</v>
      </c>
      <c r="D6364" t="s">
        <v>38</v>
      </c>
      <c r="E6364" t="s">
        <v>284</v>
      </c>
      <c r="F6364" t="s">
        <v>1067</v>
      </c>
      <c r="G6364" t="s">
        <v>41</v>
      </c>
      <c r="H6364" t="s">
        <v>31</v>
      </c>
      <c r="I6364" t="s">
        <v>22</v>
      </c>
      <c r="J6364" t="s">
        <v>24</v>
      </c>
      <c r="K6364" t="s">
        <v>43</v>
      </c>
      <c r="L6364" t="s">
        <v>70</v>
      </c>
      <c r="M6364" s="2">
        <v>0</v>
      </c>
      <c r="N6364" s="3">
        <v>139</v>
      </c>
      <c r="O6364" s="3">
        <v>36</v>
      </c>
      <c r="P6364">
        <v>3</v>
      </c>
      <c r="Q6364" t="s">
        <v>7881</v>
      </c>
    </row>
    <row r="6365" spans="1:17" x14ac:dyDescent="0.25">
      <c r="A6365" t="s">
        <v>6891</v>
      </c>
      <c r="B6365" s="1">
        <v>41814</v>
      </c>
      <c r="C6365" t="s">
        <v>3090</v>
      </c>
      <c r="D6365" t="s">
        <v>81</v>
      </c>
      <c r="E6365" t="s">
        <v>82</v>
      </c>
      <c r="F6365" t="s">
        <v>82</v>
      </c>
      <c r="G6365" t="s">
        <v>41</v>
      </c>
      <c r="H6365" t="s">
        <v>21</v>
      </c>
      <c r="I6365" t="s">
        <v>32</v>
      </c>
      <c r="J6365" t="s">
        <v>24</v>
      </c>
      <c r="K6365" t="s">
        <v>91</v>
      </c>
      <c r="L6365" t="s">
        <v>3553</v>
      </c>
      <c r="M6365" s="2">
        <v>0</v>
      </c>
      <c r="N6365" s="3">
        <v>82</v>
      </c>
      <c r="O6365" s="3">
        <v>39</v>
      </c>
      <c r="P6365">
        <v>7</v>
      </c>
      <c r="Q6365" t="s">
        <v>7880</v>
      </c>
    </row>
    <row r="6366" spans="1:17" x14ac:dyDescent="0.25">
      <c r="A6366" t="s">
        <v>6892</v>
      </c>
      <c r="B6366" s="1">
        <v>41814</v>
      </c>
      <c r="C6366" t="s">
        <v>432</v>
      </c>
      <c r="D6366" t="s">
        <v>86</v>
      </c>
      <c r="E6366" t="s">
        <v>273</v>
      </c>
      <c r="F6366" t="s">
        <v>274</v>
      </c>
      <c r="G6366" t="s">
        <v>76</v>
      </c>
      <c r="H6366" t="s">
        <v>31</v>
      </c>
      <c r="I6366" t="s">
        <v>32</v>
      </c>
      <c r="J6366" t="s">
        <v>24</v>
      </c>
      <c r="K6366" t="s">
        <v>43</v>
      </c>
      <c r="L6366" t="s">
        <v>446</v>
      </c>
      <c r="M6366" s="2">
        <v>0</v>
      </c>
      <c r="N6366" s="3">
        <v>134</v>
      </c>
      <c r="O6366" s="3">
        <v>37</v>
      </c>
      <c r="P6366">
        <v>5</v>
      </c>
      <c r="Q6366" t="s">
        <v>7880</v>
      </c>
    </row>
    <row r="6367" spans="1:17" x14ac:dyDescent="0.25">
      <c r="A6367" t="s">
        <v>6891</v>
      </c>
      <c r="B6367" s="1">
        <v>41814</v>
      </c>
      <c r="C6367" t="s">
        <v>3090</v>
      </c>
      <c r="D6367" t="s">
        <v>81</v>
      </c>
      <c r="E6367" t="s">
        <v>82</v>
      </c>
      <c r="F6367" t="s">
        <v>82</v>
      </c>
      <c r="G6367" t="s">
        <v>41</v>
      </c>
      <c r="H6367" t="s">
        <v>21</v>
      </c>
      <c r="I6367" t="s">
        <v>32</v>
      </c>
      <c r="J6367" t="s">
        <v>107</v>
      </c>
      <c r="K6367" t="s">
        <v>108</v>
      </c>
      <c r="L6367" t="s">
        <v>1928</v>
      </c>
      <c r="M6367" s="2">
        <v>0</v>
      </c>
      <c r="N6367" s="3">
        <v>219</v>
      </c>
      <c r="O6367" s="3">
        <v>90</v>
      </c>
      <c r="P6367">
        <v>3</v>
      </c>
      <c r="Q6367" t="s">
        <v>7881</v>
      </c>
    </row>
    <row r="6368" spans="1:17" x14ac:dyDescent="0.25">
      <c r="A6368" t="s">
        <v>6892</v>
      </c>
      <c r="B6368" s="1">
        <v>41814</v>
      </c>
      <c r="C6368" t="s">
        <v>432</v>
      </c>
      <c r="D6368" t="s">
        <v>86</v>
      </c>
      <c r="E6368" t="s">
        <v>273</v>
      </c>
      <c r="F6368" t="s">
        <v>274</v>
      </c>
      <c r="G6368" t="s">
        <v>76</v>
      </c>
      <c r="H6368" t="s">
        <v>31</v>
      </c>
      <c r="I6368" t="s">
        <v>32</v>
      </c>
      <c r="J6368" t="s">
        <v>107</v>
      </c>
      <c r="K6368" t="s">
        <v>186</v>
      </c>
      <c r="L6368" t="s">
        <v>3897</v>
      </c>
      <c r="M6368" s="2">
        <v>0</v>
      </c>
      <c r="N6368" s="3">
        <v>1733</v>
      </c>
      <c r="O6368" s="3">
        <v>208</v>
      </c>
      <c r="P6368">
        <v>7</v>
      </c>
      <c r="Q6368" t="s">
        <v>7881</v>
      </c>
    </row>
    <row r="6369" spans="1:17" x14ac:dyDescent="0.25">
      <c r="A6369" t="s">
        <v>6893</v>
      </c>
      <c r="B6369" s="1">
        <v>41814</v>
      </c>
      <c r="C6369" t="s">
        <v>3441</v>
      </c>
      <c r="D6369" t="s">
        <v>38</v>
      </c>
      <c r="E6369" t="s">
        <v>304</v>
      </c>
      <c r="F6369" t="s">
        <v>4217</v>
      </c>
      <c r="G6369" t="s">
        <v>41</v>
      </c>
      <c r="H6369" t="s">
        <v>31</v>
      </c>
      <c r="I6369" t="s">
        <v>32</v>
      </c>
      <c r="J6369" t="s">
        <v>34</v>
      </c>
      <c r="K6369" t="s">
        <v>89</v>
      </c>
      <c r="L6369" t="s">
        <v>6894</v>
      </c>
      <c r="M6369" s="2">
        <v>0.35</v>
      </c>
      <c r="N6369" s="3">
        <v>869</v>
      </c>
      <c r="O6369" s="3">
        <v>67</v>
      </c>
      <c r="P6369">
        <v>4</v>
      </c>
      <c r="Q6369" t="s">
        <v>7881</v>
      </c>
    </row>
    <row r="6370" spans="1:17" x14ac:dyDescent="0.25">
      <c r="A6370" t="s">
        <v>6895</v>
      </c>
      <c r="B6370" s="1">
        <v>41814</v>
      </c>
      <c r="C6370" t="s">
        <v>3335</v>
      </c>
      <c r="D6370" t="s">
        <v>417</v>
      </c>
      <c r="E6370" t="s">
        <v>418</v>
      </c>
      <c r="F6370" t="s">
        <v>418</v>
      </c>
      <c r="G6370" t="s">
        <v>20</v>
      </c>
      <c r="H6370" t="s">
        <v>47</v>
      </c>
      <c r="I6370" t="s">
        <v>32</v>
      </c>
      <c r="J6370" t="s">
        <v>24</v>
      </c>
      <c r="K6370" t="s">
        <v>78</v>
      </c>
      <c r="L6370" t="s">
        <v>2178</v>
      </c>
      <c r="M6370" s="2">
        <v>0.5</v>
      </c>
      <c r="N6370" s="3">
        <v>13</v>
      </c>
      <c r="O6370" s="3">
        <v>-1</v>
      </c>
      <c r="P6370">
        <v>3</v>
      </c>
      <c r="Q6370" t="s">
        <v>7880</v>
      </c>
    </row>
    <row r="6371" spans="1:17" x14ac:dyDescent="0.25">
      <c r="A6371" t="s">
        <v>6896</v>
      </c>
      <c r="B6371" s="1">
        <v>41814</v>
      </c>
      <c r="C6371" t="s">
        <v>1422</v>
      </c>
      <c r="D6371" t="s">
        <v>101</v>
      </c>
      <c r="E6371" t="s">
        <v>325</v>
      </c>
      <c r="F6371" t="s">
        <v>326</v>
      </c>
      <c r="G6371" t="s">
        <v>41</v>
      </c>
      <c r="H6371" t="s">
        <v>31</v>
      </c>
      <c r="I6371" t="s">
        <v>32</v>
      </c>
      <c r="J6371" t="s">
        <v>24</v>
      </c>
      <c r="K6371" t="s">
        <v>141</v>
      </c>
      <c r="L6371" t="s">
        <v>1216</v>
      </c>
      <c r="M6371" s="2">
        <v>0.1</v>
      </c>
      <c r="N6371" s="3">
        <v>253</v>
      </c>
      <c r="O6371" s="3">
        <v>-11</v>
      </c>
      <c r="P6371">
        <v>1</v>
      </c>
      <c r="Q6371" t="s">
        <v>7880</v>
      </c>
    </row>
    <row r="6372" spans="1:17" x14ac:dyDescent="0.25">
      <c r="A6372" t="s">
        <v>6897</v>
      </c>
      <c r="B6372" s="1">
        <v>41814</v>
      </c>
      <c r="C6372" t="s">
        <v>808</v>
      </c>
      <c r="D6372" t="s">
        <v>86</v>
      </c>
      <c r="E6372" t="s">
        <v>156</v>
      </c>
      <c r="F6372" t="s">
        <v>360</v>
      </c>
      <c r="G6372" t="s">
        <v>76</v>
      </c>
      <c r="H6372" t="s">
        <v>31</v>
      </c>
      <c r="I6372" t="s">
        <v>32</v>
      </c>
      <c r="J6372" t="s">
        <v>24</v>
      </c>
      <c r="K6372" t="s">
        <v>63</v>
      </c>
      <c r="L6372" t="s">
        <v>2296</v>
      </c>
      <c r="M6372" s="2">
        <v>0</v>
      </c>
      <c r="N6372" s="3">
        <v>25</v>
      </c>
      <c r="O6372" s="3">
        <v>11</v>
      </c>
      <c r="P6372">
        <v>3</v>
      </c>
      <c r="Q6372" t="s">
        <v>7881</v>
      </c>
    </row>
    <row r="6373" spans="1:17" x14ac:dyDescent="0.25">
      <c r="A6373" t="s">
        <v>6896</v>
      </c>
      <c r="B6373" s="1">
        <v>41814</v>
      </c>
      <c r="C6373" t="s">
        <v>1422</v>
      </c>
      <c r="D6373" t="s">
        <v>101</v>
      </c>
      <c r="E6373" t="s">
        <v>325</v>
      </c>
      <c r="F6373" t="s">
        <v>326</v>
      </c>
      <c r="G6373" t="s">
        <v>41</v>
      </c>
      <c r="H6373" t="s">
        <v>31</v>
      </c>
      <c r="I6373" t="s">
        <v>32</v>
      </c>
      <c r="J6373" t="s">
        <v>107</v>
      </c>
      <c r="K6373" t="s">
        <v>136</v>
      </c>
      <c r="L6373" t="s">
        <v>5772</v>
      </c>
      <c r="M6373" s="2">
        <v>0</v>
      </c>
      <c r="N6373" s="3">
        <v>3873</v>
      </c>
      <c r="O6373" s="3">
        <v>891</v>
      </c>
      <c r="P6373">
        <v>6</v>
      </c>
      <c r="Q6373" t="s">
        <v>7880</v>
      </c>
    </row>
    <row r="6374" spans="1:17" x14ac:dyDescent="0.25">
      <c r="A6374" t="s">
        <v>6898</v>
      </c>
      <c r="B6374" s="1">
        <v>41815</v>
      </c>
      <c r="C6374" t="s">
        <v>734</v>
      </c>
      <c r="D6374" t="s">
        <v>38</v>
      </c>
      <c r="E6374" t="s">
        <v>972</v>
      </c>
      <c r="F6374" t="s">
        <v>2331</v>
      </c>
      <c r="G6374" t="s">
        <v>41</v>
      </c>
      <c r="H6374" t="s">
        <v>47</v>
      </c>
      <c r="I6374" t="s">
        <v>22</v>
      </c>
      <c r="J6374" t="s">
        <v>24</v>
      </c>
      <c r="K6374" t="s">
        <v>78</v>
      </c>
      <c r="L6374" t="s">
        <v>2377</v>
      </c>
      <c r="M6374" s="2">
        <v>0</v>
      </c>
      <c r="N6374" s="3">
        <v>59</v>
      </c>
      <c r="O6374" s="3">
        <v>12</v>
      </c>
      <c r="P6374">
        <v>2</v>
      </c>
      <c r="Q6374" t="s">
        <v>7880</v>
      </c>
    </row>
    <row r="6375" spans="1:17" x14ac:dyDescent="0.25">
      <c r="A6375" t="s">
        <v>6898</v>
      </c>
      <c r="B6375" s="1">
        <v>41815</v>
      </c>
      <c r="C6375" t="s">
        <v>734</v>
      </c>
      <c r="D6375" t="s">
        <v>38</v>
      </c>
      <c r="E6375" t="s">
        <v>972</v>
      </c>
      <c r="F6375" t="s">
        <v>2331</v>
      </c>
      <c r="G6375" t="s">
        <v>41</v>
      </c>
      <c r="H6375" t="s">
        <v>47</v>
      </c>
      <c r="I6375" t="s">
        <v>22</v>
      </c>
      <c r="J6375" t="s">
        <v>24</v>
      </c>
      <c r="K6375" t="s">
        <v>50</v>
      </c>
      <c r="L6375" t="s">
        <v>1805</v>
      </c>
      <c r="M6375" s="2">
        <v>0.1</v>
      </c>
      <c r="N6375" s="3">
        <v>41</v>
      </c>
      <c r="O6375" s="3">
        <v>1</v>
      </c>
      <c r="P6375">
        <v>2</v>
      </c>
      <c r="Q6375" t="s">
        <v>7881</v>
      </c>
    </row>
    <row r="6376" spans="1:17" x14ac:dyDescent="0.25">
      <c r="A6376" t="s">
        <v>6898</v>
      </c>
      <c r="B6376" s="1">
        <v>41815</v>
      </c>
      <c r="C6376" t="s">
        <v>734</v>
      </c>
      <c r="D6376" t="s">
        <v>38</v>
      </c>
      <c r="E6376" t="s">
        <v>972</v>
      </c>
      <c r="F6376" t="s">
        <v>2331</v>
      </c>
      <c r="G6376" t="s">
        <v>41</v>
      </c>
      <c r="H6376" t="s">
        <v>47</v>
      </c>
      <c r="I6376" t="s">
        <v>22</v>
      </c>
      <c r="J6376" t="s">
        <v>107</v>
      </c>
      <c r="K6376" t="s">
        <v>147</v>
      </c>
      <c r="L6376" t="s">
        <v>3014</v>
      </c>
      <c r="M6376" s="2">
        <v>0.15</v>
      </c>
      <c r="N6376" s="3">
        <v>371</v>
      </c>
      <c r="O6376" s="3">
        <v>74</v>
      </c>
      <c r="P6376">
        <v>3</v>
      </c>
      <c r="Q6376" t="s">
        <v>7880</v>
      </c>
    </row>
    <row r="6377" spans="1:17" x14ac:dyDescent="0.25">
      <c r="A6377" t="s">
        <v>6899</v>
      </c>
      <c r="B6377" s="1">
        <v>41815</v>
      </c>
      <c r="C6377" t="s">
        <v>2819</v>
      </c>
      <c r="D6377" t="s">
        <v>101</v>
      </c>
      <c r="E6377" t="s">
        <v>454</v>
      </c>
      <c r="F6377" t="s">
        <v>454</v>
      </c>
      <c r="G6377" t="s">
        <v>41</v>
      </c>
      <c r="H6377" t="s">
        <v>21</v>
      </c>
      <c r="I6377" t="s">
        <v>22</v>
      </c>
      <c r="J6377" t="s">
        <v>34</v>
      </c>
      <c r="K6377" t="s">
        <v>97</v>
      </c>
      <c r="L6377" t="s">
        <v>6900</v>
      </c>
      <c r="M6377" s="2">
        <v>0.2</v>
      </c>
      <c r="N6377" s="3">
        <v>316</v>
      </c>
      <c r="O6377" s="3">
        <v>79</v>
      </c>
      <c r="P6377">
        <v>6</v>
      </c>
      <c r="Q6377" t="s">
        <v>7881</v>
      </c>
    </row>
    <row r="6378" spans="1:17" x14ac:dyDescent="0.25">
      <c r="A6378" t="s">
        <v>6899</v>
      </c>
      <c r="B6378" s="1">
        <v>41815</v>
      </c>
      <c r="C6378" t="s">
        <v>2819</v>
      </c>
      <c r="D6378" t="s">
        <v>101</v>
      </c>
      <c r="E6378" t="s">
        <v>454</v>
      </c>
      <c r="F6378" t="s">
        <v>454</v>
      </c>
      <c r="G6378" t="s">
        <v>41</v>
      </c>
      <c r="H6378" t="s">
        <v>21</v>
      </c>
      <c r="I6378" t="s">
        <v>22</v>
      </c>
      <c r="J6378" t="s">
        <v>34</v>
      </c>
      <c r="K6378" t="s">
        <v>89</v>
      </c>
      <c r="L6378" t="s">
        <v>5335</v>
      </c>
      <c r="M6378" s="2">
        <v>0.45</v>
      </c>
      <c r="N6378" s="3">
        <v>1632</v>
      </c>
      <c r="O6378" s="3">
        <v>-505</v>
      </c>
      <c r="P6378">
        <v>6</v>
      </c>
      <c r="Q6378" t="s">
        <v>7881</v>
      </c>
    </row>
    <row r="6379" spans="1:17" x14ac:dyDescent="0.25">
      <c r="A6379" t="s">
        <v>6901</v>
      </c>
      <c r="B6379" s="1">
        <v>41815</v>
      </c>
      <c r="C6379" t="s">
        <v>1094</v>
      </c>
      <c r="D6379" t="s">
        <v>86</v>
      </c>
      <c r="E6379" t="s">
        <v>273</v>
      </c>
      <c r="F6379" t="s">
        <v>274</v>
      </c>
      <c r="G6379" t="s">
        <v>76</v>
      </c>
      <c r="H6379" t="s">
        <v>31</v>
      </c>
      <c r="I6379" t="s">
        <v>32</v>
      </c>
      <c r="J6379" t="s">
        <v>34</v>
      </c>
      <c r="K6379" t="s">
        <v>218</v>
      </c>
      <c r="L6379" t="s">
        <v>3672</v>
      </c>
      <c r="M6379" s="2">
        <v>0</v>
      </c>
      <c r="N6379" s="3">
        <v>342</v>
      </c>
      <c r="O6379" s="3">
        <v>154</v>
      </c>
      <c r="P6379">
        <v>7</v>
      </c>
      <c r="Q6379" t="s">
        <v>7880</v>
      </c>
    </row>
    <row r="6380" spans="1:17" x14ac:dyDescent="0.25">
      <c r="A6380" t="s">
        <v>6899</v>
      </c>
      <c r="B6380" s="1">
        <v>41815</v>
      </c>
      <c r="C6380" t="s">
        <v>2819</v>
      </c>
      <c r="D6380" t="s">
        <v>101</v>
      </c>
      <c r="E6380" t="s">
        <v>454</v>
      </c>
      <c r="F6380" t="s">
        <v>454</v>
      </c>
      <c r="G6380" t="s">
        <v>41</v>
      </c>
      <c r="H6380" t="s">
        <v>21</v>
      </c>
      <c r="I6380" t="s">
        <v>22</v>
      </c>
      <c r="J6380" t="s">
        <v>24</v>
      </c>
      <c r="K6380" t="s">
        <v>169</v>
      </c>
      <c r="L6380" t="s">
        <v>3492</v>
      </c>
      <c r="M6380" s="2">
        <v>0.1</v>
      </c>
      <c r="N6380" s="3">
        <v>133</v>
      </c>
      <c r="O6380" s="3">
        <v>0</v>
      </c>
      <c r="P6380">
        <v>3</v>
      </c>
      <c r="Q6380" t="s">
        <v>7880</v>
      </c>
    </row>
    <row r="6381" spans="1:17" x14ac:dyDescent="0.25">
      <c r="A6381" t="s">
        <v>6902</v>
      </c>
      <c r="B6381" s="1">
        <v>41815</v>
      </c>
      <c r="C6381" t="s">
        <v>603</v>
      </c>
      <c r="D6381" t="s">
        <v>81</v>
      </c>
      <c r="E6381" t="s">
        <v>82</v>
      </c>
      <c r="F6381" t="s">
        <v>82</v>
      </c>
      <c r="G6381" t="s">
        <v>41</v>
      </c>
      <c r="H6381" t="s">
        <v>31</v>
      </c>
      <c r="I6381" t="s">
        <v>22</v>
      </c>
      <c r="J6381" t="s">
        <v>24</v>
      </c>
      <c r="K6381" t="s">
        <v>78</v>
      </c>
      <c r="L6381" t="s">
        <v>1488</v>
      </c>
      <c r="M6381" s="2">
        <v>0</v>
      </c>
      <c r="N6381" s="3">
        <v>67</v>
      </c>
      <c r="O6381" s="3">
        <v>19</v>
      </c>
      <c r="P6381">
        <v>4</v>
      </c>
      <c r="Q6381" t="s">
        <v>7880</v>
      </c>
    </row>
    <row r="6382" spans="1:17" x14ac:dyDescent="0.25">
      <c r="A6382" t="s">
        <v>6903</v>
      </c>
      <c r="B6382" s="1">
        <v>41815</v>
      </c>
      <c r="C6382" t="s">
        <v>1103</v>
      </c>
      <c r="D6382" t="s">
        <v>189</v>
      </c>
      <c r="E6382" t="s">
        <v>1132</v>
      </c>
      <c r="F6382" t="s">
        <v>1133</v>
      </c>
      <c r="G6382" t="s">
        <v>41</v>
      </c>
      <c r="H6382" t="s">
        <v>31</v>
      </c>
      <c r="I6382" t="s">
        <v>32</v>
      </c>
      <c r="J6382" t="s">
        <v>107</v>
      </c>
      <c r="K6382" t="s">
        <v>136</v>
      </c>
      <c r="L6382" t="s">
        <v>378</v>
      </c>
      <c r="M6382" s="2">
        <v>0</v>
      </c>
      <c r="N6382" s="3">
        <v>1335</v>
      </c>
      <c r="O6382" s="3">
        <v>374</v>
      </c>
      <c r="P6382">
        <v>8</v>
      </c>
      <c r="Q6382" t="s">
        <v>7880</v>
      </c>
    </row>
    <row r="6383" spans="1:17" x14ac:dyDescent="0.25">
      <c r="A6383" t="s">
        <v>6904</v>
      </c>
      <c r="B6383" s="1">
        <v>41815</v>
      </c>
      <c r="C6383" t="s">
        <v>791</v>
      </c>
      <c r="D6383" t="s">
        <v>38</v>
      </c>
      <c r="E6383" t="s">
        <v>284</v>
      </c>
      <c r="F6383" t="s">
        <v>285</v>
      </c>
      <c r="G6383" t="s">
        <v>41</v>
      </c>
      <c r="H6383" t="s">
        <v>47</v>
      </c>
      <c r="I6383" t="s">
        <v>32</v>
      </c>
      <c r="J6383" t="s">
        <v>24</v>
      </c>
      <c r="K6383" t="s">
        <v>43</v>
      </c>
      <c r="L6383" t="s">
        <v>253</v>
      </c>
      <c r="M6383" s="2">
        <v>0.5</v>
      </c>
      <c r="N6383" s="3">
        <v>44</v>
      </c>
      <c r="O6383" s="3">
        <v>-34</v>
      </c>
      <c r="P6383">
        <v>3</v>
      </c>
      <c r="Q6383" t="s">
        <v>7880</v>
      </c>
    </row>
    <row r="6384" spans="1:17" x14ac:dyDescent="0.25">
      <c r="A6384" t="s">
        <v>6904</v>
      </c>
      <c r="B6384" s="1">
        <v>41815</v>
      </c>
      <c r="C6384" t="s">
        <v>791</v>
      </c>
      <c r="D6384" t="s">
        <v>38</v>
      </c>
      <c r="E6384" t="s">
        <v>284</v>
      </c>
      <c r="F6384" t="s">
        <v>285</v>
      </c>
      <c r="G6384" t="s">
        <v>41</v>
      </c>
      <c r="H6384" t="s">
        <v>47</v>
      </c>
      <c r="I6384" t="s">
        <v>32</v>
      </c>
      <c r="J6384" t="s">
        <v>24</v>
      </c>
      <c r="K6384" t="s">
        <v>91</v>
      </c>
      <c r="L6384" t="s">
        <v>3723</v>
      </c>
      <c r="M6384" s="2">
        <v>0.5</v>
      </c>
      <c r="N6384" s="3">
        <v>17</v>
      </c>
      <c r="O6384" s="3">
        <v>-11</v>
      </c>
      <c r="P6384">
        <v>3</v>
      </c>
      <c r="Q6384" t="s">
        <v>7880</v>
      </c>
    </row>
    <row r="6385" spans="1:17" x14ac:dyDescent="0.25">
      <c r="A6385" t="s">
        <v>6904</v>
      </c>
      <c r="B6385" s="1">
        <v>41815</v>
      </c>
      <c r="C6385" t="s">
        <v>791</v>
      </c>
      <c r="D6385" t="s">
        <v>38</v>
      </c>
      <c r="E6385" t="s">
        <v>284</v>
      </c>
      <c r="F6385" t="s">
        <v>285</v>
      </c>
      <c r="G6385" t="s">
        <v>41</v>
      </c>
      <c r="H6385" t="s">
        <v>47</v>
      </c>
      <c r="I6385" t="s">
        <v>32</v>
      </c>
      <c r="J6385" t="s">
        <v>24</v>
      </c>
      <c r="K6385" t="s">
        <v>50</v>
      </c>
      <c r="L6385" t="s">
        <v>1629</v>
      </c>
      <c r="M6385" s="2">
        <v>0.6</v>
      </c>
      <c r="N6385" s="3">
        <v>556</v>
      </c>
      <c r="O6385" s="3">
        <v>-209</v>
      </c>
      <c r="P6385">
        <v>7</v>
      </c>
      <c r="Q6385" t="s">
        <v>7881</v>
      </c>
    </row>
    <row r="6386" spans="1:17" x14ac:dyDescent="0.25">
      <c r="A6386" t="s">
        <v>6904</v>
      </c>
      <c r="B6386" s="1">
        <v>41815</v>
      </c>
      <c r="C6386" t="s">
        <v>791</v>
      </c>
      <c r="D6386" t="s">
        <v>38</v>
      </c>
      <c r="E6386" t="s">
        <v>284</v>
      </c>
      <c r="F6386" t="s">
        <v>285</v>
      </c>
      <c r="G6386" t="s">
        <v>41</v>
      </c>
      <c r="H6386" t="s">
        <v>47</v>
      </c>
      <c r="I6386" t="s">
        <v>32</v>
      </c>
      <c r="J6386" t="s">
        <v>24</v>
      </c>
      <c r="K6386" t="s">
        <v>145</v>
      </c>
      <c r="L6386" t="s">
        <v>6018</v>
      </c>
      <c r="M6386" s="2">
        <v>0.5</v>
      </c>
      <c r="N6386" s="3">
        <v>40</v>
      </c>
      <c r="O6386" s="3">
        <v>-12</v>
      </c>
      <c r="P6386">
        <v>3</v>
      </c>
      <c r="Q6386" t="s">
        <v>7880</v>
      </c>
    </row>
    <row r="6387" spans="1:17" x14ac:dyDescent="0.25">
      <c r="A6387" t="s">
        <v>6904</v>
      </c>
      <c r="B6387" s="1">
        <v>41815</v>
      </c>
      <c r="C6387" t="s">
        <v>791</v>
      </c>
      <c r="D6387" t="s">
        <v>38</v>
      </c>
      <c r="E6387" t="s">
        <v>284</v>
      </c>
      <c r="F6387" t="s">
        <v>285</v>
      </c>
      <c r="G6387" t="s">
        <v>41</v>
      </c>
      <c r="H6387" t="s">
        <v>47</v>
      </c>
      <c r="I6387" t="s">
        <v>32</v>
      </c>
      <c r="J6387" t="s">
        <v>107</v>
      </c>
      <c r="K6387" t="s">
        <v>186</v>
      </c>
      <c r="L6387" t="s">
        <v>1045</v>
      </c>
      <c r="M6387" s="2">
        <v>0.5</v>
      </c>
      <c r="N6387" s="3">
        <v>229</v>
      </c>
      <c r="O6387" s="3">
        <v>-41</v>
      </c>
      <c r="P6387">
        <v>8</v>
      </c>
      <c r="Q6387" t="s">
        <v>7881</v>
      </c>
    </row>
    <row r="6388" spans="1:17" x14ac:dyDescent="0.25">
      <c r="A6388" t="s">
        <v>6905</v>
      </c>
      <c r="B6388" s="1">
        <v>41816</v>
      </c>
      <c r="C6388" t="s">
        <v>2819</v>
      </c>
      <c r="D6388" t="s">
        <v>38</v>
      </c>
      <c r="E6388" t="s">
        <v>495</v>
      </c>
      <c r="F6388" t="s">
        <v>6906</v>
      </c>
      <c r="G6388" t="s">
        <v>41</v>
      </c>
      <c r="H6388" t="s">
        <v>21</v>
      </c>
      <c r="I6388" t="s">
        <v>22</v>
      </c>
      <c r="J6388" t="s">
        <v>24</v>
      </c>
      <c r="K6388" t="s">
        <v>43</v>
      </c>
      <c r="L6388" t="s">
        <v>468</v>
      </c>
      <c r="M6388" s="2">
        <v>0</v>
      </c>
      <c r="N6388" s="3">
        <v>378</v>
      </c>
      <c r="O6388" s="3">
        <v>128</v>
      </c>
      <c r="P6388">
        <v>7</v>
      </c>
      <c r="Q6388" t="s">
        <v>7880</v>
      </c>
    </row>
    <row r="6389" spans="1:17" x14ac:dyDescent="0.25">
      <c r="A6389" t="s">
        <v>6905</v>
      </c>
      <c r="B6389" s="1">
        <v>41816</v>
      </c>
      <c r="C6389" t="s">
        <v>2819</v>
      </c>
      <c r="D6389" t="s">
        <v>38</v>
      </c>
      <c r="E6389" t="s">
        <v>495</v>
      </c>
      <c r="F6389" t="s">
        <v>6906</v>
      </c>
      <c r="G6389" t="s">
        <v>41</v>
      </c>
      <c r="H6389" t="s">
        <v>21</v>
      </c>
      <c r="I6389" t="s">
        <v>22</v>
      </c>
      <c r="J6389" t="s">
        <v>24</v>
      </c>
      <c r="K6389" t="s">
        <v>43</v>
      </c>
      <c r="L6389" t="s">
        <v>836</v>
      </c>
      <c r="M6389" s="2">
        <v>0</v>
      </c>
      <c r="N6389" s="3">
        <v>29</v>
      </c>
      <c r="O6389" s="3">
        <v>12</v>
      </c>
      <c r="P6389">
        <v>1</v>
      </c>
      <c r="Q6389" t="s">
        <v>7880</v>
      </c>
    </row>
    <row r="6390" spans="1:17" x14ac:dyDescent="0.25">
      <c r="A6390" t="s">
        <v>6907</v>
      </c>
      <c r="B6390" s="1">
        <v>41816</v>
      </c>
      <c r="C6390" t="s">
        <v>2597</v>
      </c>
      <c r="D6390" t="s">
        <v>28</v>
      </c>
      <c r="E6390" t="s">
        <v>29</v>
      </c>
      <c r="F6390" t="s">
        <v>3083</v>
      </c>
      <c r="G6390" t="s">
        <v>20</v>
      </c>
      <c r="H6390" t="s">
        <v>31</v>
      </c>
      <c r="I6390" t="s">
        <v>22</v>
      </c>
      <c r="J6390" t="s">
        <v>24</v>
      </c>
      <c r="K6390" t="s">
        <v>63</v>
      </c>
      <c r="L6390" t="s">
        <v>4092</v>
      </c>
      <c r="M6390" s="2">
        <v>0</v>
      </c>
      <c r="N6390" s="3">
        <v>32</v>
      </c>
      <c r="O6390" s="3">
        <v>11</v>
      </c>
      <c r="P6390">
        <v>2</v>
      </c>
      <c r="Q6390" t="s">
        <v>7881</v>
      </c>
    </row>
    <row r="6391" spans="1:17" x14ac:dyDescent="0.25">
      <c r="A6391" t="s">
        <v>6908</v>
      </c>
      <c r="B6391" s="1">
        <v>41816</v>
      </c>
      <c r="C6391" t="s">
        <v>694</v>
      </c>
      <c r="D6391" t="s">
        <v>86</v>
      </c>
      <c r="E6391" t="s">
        <v>226</v>
      </c>
      <c r="F6391" t="s">
        <v>226</v>
      </c>
      <c r="G6391" t="s">
        <v>76</v>
      </c>
      <c r="H6391" t="s">
        <v>47</v>
      </c>
      <c r="I6391" t="s">
        <v>54</v>
      </c>
      <c r="J6391" t="s">
        <v>24</v>
      </c>
      <c r="K6391" t="s">
        <v>78</v>
      </c>
      <c r="L6391" t="s">
        <v>4113</v>
      </c>
      <c r="M6391" s="2">
        <v>0</v>
      </c>
      <c r="N6391" s="3">
        <v>159</v>
      </c>
      <c r="O6391" s="3">
        <v>73</v>
      </c>
      <c r="P6391">
        <v>3</v>
      </c>
      <c r="Q6391" t="s">
        <v>7881</v>
      </c>
    </row>
    <row r="6392" spans="1:17" x14ac:dyDescent="0.25">
      <c r="A6392" t="s">
        <v>6909</v>
      </c>
      <c r="B6392" s="1">
        <v>41816</v>
      </c>
      <c r="C6392" t="s">
        <v>3721</v>
      </c>
      <c r="D6392" t="s">
        <v>86</v>
      </c>
      <c r="E6392" t="s">
        <v>273</v>
      </c>
      <c r="F6392" t="s">
        <v>274</v>
      </c>
      <c r="G6392" t="s">
        <v>76</v>
      </c>
      <c r="H6392" t="s">
        <v>21</v>
      </c>
      <c r="I6392" t="s">
        <v>32</v>
      </c>
      <c r="J6392" t="s">
        <v>24</v>
      </c>
      <c r="K6392" t="s">
        <v>145</v>
      </c>
      <c r="L6392" t="s">
        <v>2408</v>
      </c>
      <c r="M6392" s="2">
        <v>0</v>
      </c>
      <c r="N6392" s="3">
        <v>57</v>
      </c>
      <c r="O6392" s="3">
        <v>7</v>
      </c>
      <c r="P6392">
        <v>2</v>
      </c>
      <c r="Q6392" t="s">
        <v>7881</v>
      </c>
    </row>
    <row r="6393" spans="1:17" x14ac:dyDescent="0.25">
      <c r="A6393" t="s">
        <v>6910</v>
      </c>
      <c r="B6393" s="1">
        <v>41816</v>
      </c>
      <c r="C6393" t="s">
        <v>2413</v>
      </c>
      <c r="D6393" t="s">
        <v>86</v>
      </c>
      <c r="E6393" t="s">
        <v>2141</v>
      </c>
      <c r="F6393" t="s">
        <v>2142</v>
      </c>
      <c r="G6393" t="s">
        <v>76</v>
      </c>
      <c r="H6393" t="s">
        <v>31</v>
      </c>
      <c r="I6393" t="s">
        <v>32</v>
      </c>
      <c r="J6393" t="s">
        <v>24</v>
      </c>
      <c r="K6393" t="s">
        <v>50</v>
      </c>
      <c r="L6393" t="s">
        <v>2748</v>
      </c>
      <c r="M6393" s="2">
        <v>0.1</v>
      </c>
      <c r="N6393" s="3">
        <v>89</v>
      </c>
      <c r="O6393" s="3">
        <v>-4</v>
      </c>
      <c r="P6393">
        <v>5</v>
      </c>
      <c r="Q6393" t="s">
        <v>7881</v>
      </c>
    </row>
    <row r="6394" spans="1:17" x14ac:dyDescent="0.25">
      <c r="A6394" t="s">
        <v>6911</v>
      </c>
      <c r="B6394" s="1">
        <v>41816</v>
      </c>
      <c r="C6394" t="s">
        <v>5547</v>
      </c>
      <c r="D6394" t="s">
        <v>119</v>
      </c>
      <c r="E6394" t="s">
        <v>1305</v>
      </c>
      <c r="F6394" t="s">
        <v>5204</v>
      </c>
      <c r="G6394" t="s">
        <v>41</v>
      </c>
      <c r="H6394" t="s">
        <v>31</v>
      </c>
      <c r="I6394" t="s">
        <v>32</v>
      </c>
      <c r="J6394" t="s">
        <v>107</v>
      </c>
      <c r="K6394" t="s">
        <v>147</v>
      </c>
      <c r="L6394" t="s">
        <v>3528</v>
      </c>
      <c r="M6394" s="2">
        <v>0.5</v>
      </c>
      <c r="N6394" s="3">
        <v>781</v>
      </c>
      <c r="O6394" s="3">
        <v>-594</v>
      </c>
      <c r="P6394">
        <v>6</v>
      </c>
      <c r="Q6394" t="s">
        <v>7881</v>
      </c>
    </row>
    <row r="6395" spans="1:17" x14ac:dyDescent="0.25">
      <c r="A6395" t="s">
        <v>6912</v>
      </c>
      <c r="B6395" s="1">
        <v>41816</v>
      </c>
      <c r="C6395" t="s">
        <v>3335</v>
      </c>
      <c r="D6395" t="s">
        <v>86</v>
      </c>
      <c r="E6395" t="s">
        <v>2141</v>
      </c>
      <c r="F6395" t="s">
        <v>2142</v>
      </c>
      <c r="G6395" t="s">
        <v>76</v>
      </c>
      <c r="H6395" t="s">
        <v>47</v>
      </c>
      <c r="I6395" t="s">
        <v>32</v>
      </c>
      <c r="J6395" t="s">
        <v>107</v>
      </c>
      <c r="K6395" t="s">
        <v>136</v>
      </c>
      <c r="L6395" t="s">
        <v>5977</v>
      </c>
      <c r="M6395" s="2">
        <v>0.1</v>
      </c>
      <c r="N6395" s="3">
        <v>916</v>
      </c>
      <c r="O6395" s="3">
        <v>81</v>
      </c>
      <c r="P6395">
        <v>6</v>
      </c>
      <c r="Q6395" t="s">
        <v>7880</v>
      </c>
    </row>
    <row r="6396" spans="1:17" x14ac:dyDescent="0.25">
      <c r="A6396" t="s">
        <v>6913</v>
      </c>
      <c r="B6396" s="1">
        <v>41816</v>
      </c>
      <c r="C6396" t="s">
        <v>1079</v>
      </c>
      <c r="D6396" t="s">
        <v>189</v>
      </c>
      <c r="E6396" t="s">
        <v>4631</v>
      </c>
      <c r="F6396" t="s">
        <v>4632</v>
      </c>
      <c r="G6396" t="s">
        <v>41</v>
      </c>
      <c r="H6396" t="s">
        <v>31</v>
      </c>
      <c r="I6396" t="s">
        <v>32</v>
      </c>
      <c r="J6396" t="s">
        <v>34</v>
      </c>
      <c r="K6396" t="s">
        <v>97</v>
      </c>
      <c r="L6396" t="s">
        <v>3359</v>
      </c>
      <c r="M6396" s="2">
        <v>0</v>
      </c>
      <c r="N6396" s="3">
        <v>297</v>
      </c>
      <c r="O6396" s="3">
        <v>39</v>
      </c>
      <c r="P6396">
        <v>4</v>
      </c>
      <c r="Q6396" t="s">
        <v>7880</v>
      </c>
    </row>
    <row r="6397" spans="1:17" x14ac:dyDescent="0.25">
      <c r="A6397" t="s">
        <v>6913</v>
      </c>
      <c r="B6397" s="1">
        <v>41816</v>
      </c>
      <c r="C6397" t="s">
        <v>1079</v>
      </c>
      <c r="D6397" t="s">
        <v>189</v>
      </c>
      <c r="E6397" t="s">
        <v>4631</v>
      </c>
      <c r="F6397" t="s">
        <v>4632</v>
      </c>
      <c r="G6397" t="s">
        <v>41</v>
      </c>
      <c r="H6397" t="s">
        <v>31</v>
      </c>
      <c r="I6397" t="s">
        <v>32</v>
      </c>
      <c r="J6397" t="s">
        <v>24</v>
      </c>
      <c r="K6397" t="s">
        <v>63</v>
      </c>
      <c r="L6397" t="s">
        <v>884</v>
      </c>
      <c r="M6397" s="2">
        <v>0</v>
      </c>
      <c r="N6397" s="3">
        <v>42</v>
      </c>
      <c r="O6397" s="3">
        <v>3</v>
      </c>
      <c r="P6397">
        <v>3</v>
      </c>
      <c r="Q6397" t="s">
        <v>7880</v>
      </c>
    </row>
    <row r="6398" spans="1:17" x14ac:dyDescent="0.25">
      <c r="A6398" t="s">
        <v>6914</v>
      </c>
      <c r="B6398" s="1">
        <v>41816</v>
      </c>
      <c r="C6398" t="s">
        <v>2390</v>
      </c>
      <c r="D6398" t="s">
        <v>28</v>
      </c>
      <c r="E6398" t="s">
        <v>29</v>
      </c>
      <c r="F6398" t="s">
        <v>1607</v>
      </c>
      <c r="G6398" t="s">
        <v>20</v>
      </c>
      <c r="H6398" t="s">
        <v>47</v>
      </c>
      <c r="I6398" t="s">
        <v>32</v>
      </c>
      <c r="J6398" t="s">
        <v>24</v>
      </c>
      <c r="K6398" t="s">
        <v>50</v>
      </c>
      <c r="L6398" t="s">
        <v>3664</v>
      </c>
      <c r="M6398" s="2">
        <v>0</v>
      </c>
      <c r="N6398" s="3">
        <v>311</v>
      </c>
      <c r="O6398" s="3">
        <v>15</v>
      </c>
      <c r="P6398">
        <v>5</v>
      </c>
      <c r="Q6398" t="s">
        <v>7881</v>
      </c>
    </row>
    <row r="6399" spans="1:17" x14ac:dyDescent="0.25">
      <c r="A6399" t="s">
        <v>6914</v>
      </c>
      <c r="B6399" s="1">
        <v>41816</v>
      </c>
      <c r="C6399" t="s">
        <v>2390</v>
      </c>
      <c r="D6399" t="s">
        <v>28</v>
      </c>
      <c r="E6399" t="s">
        <v>29</v>
      </c>
      <c r="F6399" t="s">
        <v>1607</v>
      </c>
      <c r="G6399" t="s">
        <v>20</v>
      </c>
      <c r="H6399" t="s">
        <v>47</v>
      </c>
      <c r="I6399" t="s">
        <v>32</v>
      </c>
      <c r="J6399" t="s">
        <v>107</v>
      </c>
      <c r="K6399" t="s">
        <v>186</v>
      </c>
      <c r="L6399" t="s">
        <v>1208</v>
      </c>
      <c r="M6399" s="2">
        <v>0</v>
      </c>
      <c r="N6399" s="3">
        <v>3201</v>
      </c>
      <c r="O6399" s="3">
        <v>1216</v>
      </c>
      <c r="P6399">
        <v>13</v>
      </c>
      <c r="Q6399" t="s">
        <v>7880</v>
      </c>
    </row>
    <row r="6400" spans="1:17" x14ac:dyDescent="0.25">
      <c r="A6400" t="s">
        <v>6915</v>
      </c>
      <c r="B6400" s="1">
        <v>41816</v>
      </c>
      <c r="C6400" t="s">
        <v>3922</v>
      </c>
      <c r="D6400" t="s">
        <v>189</v>
      </c>
      <c r="E6400" t="s">
        <v>835</v>
      </c>
      <c r="F6400" t="s">
        <v>835</v>
      </c>
      <c r="G6400" t="s">
        <v>41</v>
      </c>
      <c r="H6400" t="s">
        <v>21</v>
      </c>
      <c r="I6400" t="s">
        <v>32</v>
      </c>
      <c r="J6400" t="s">
        <v>34</v>
      </c>
      <c r="K6400" t="s">
        <v>97</v>
      </c>
      <c r="L6400" t="s">
        <v>4864</v>
      </c>
      <c r="M6400" s="2">
        <v>0</v>
      </c>
      <c r="N6400" s="3">
        <v>253</v>
      </c>
      <c r="O6400" s="3">
        <v>13</v>
      </c>
      <c r="P6400">
        <v>3</v>
      </c>
      <c r="Q6400" t="s">
        <v>7881</v>
      </c>
    </row>
    <row r="6401" spans="1:17" x14ac:dyDescent="0.25">
      <c r="A6401" t="s">
        <v>6915</v>
      </c>
      <c r="B6401" s="1">
        <v>41816</v>
      </c>
      <c r="C6401" t="s">
        <v>3922</v>
      </c>
      <c r="D6401" t="s">
        <v>189</v>
      </c>
      <c r="E6401" t="s">
        <v>835</v>
      </c>
      <c r="F6401" t="s">
        <v>835</v>
      </c>
      <c r="G6401" t="s">
        <v>41</v>
      </c>
      <c r="H6401" t="s">
        <v>21</v>
      </c>
      <c r="I6401" t="s">
        <v>32</v>
      </c>
      <c r="J6401" t="s">
        <v>24</v>
      </c>
      <c r="K6401" t="s">
        <v>50</v>
      </c>
      <c r="L6401" t="s">
        <v>986</v>
      </c>
      <c r="M6401" s="2">
        <v>0</v>
      </c>
      <c r="N6401" s="3">
        <v>1133</v>
      </c>
      <c r="O6401" s="3">
        <v>294</v>
      </c>
      <c r="P6401">
        <v>8</v>
      </c>
      <c r="Q6401" t="s">
        <v>7880</v>
      </c>
    </row>
    <row r="6402" spans="1:17" x14ac:dyDescent="0.25">
      <c r="A6402" t="s">
        <v>6916</v>
      </c>
      <c r="B6402" s="1">
        <v>41817</v>
      </c>
      <c r="C6402" t="s">
        <v>6917</v>
      </c>
      <c r="D6402" t="s">
        <v>28</v>
      </c>
      <c r="E6402" t="s">
        <v>29</v>
      </c>
      <c r="F6402" t="s">
        <v>4377</v>
      </c>
      <c r="G6402" t="s">
        <v>20</v>
      </c>
      <c r="H6402" t="s">
        <v>21</v>
      </c>
      <c r="I6402" t="s">
        <v>54</v>
      </c>
      <c r="J6402" t="s">
        <v>34</v>
      </c>
      <c r="K6402" t="s">
        <v>35</v>
      </c>
      <c r="L6402" t="s">
        <v>450</v>
      </c>
      <c r="M6402" s="2">
        <v>0</v>
      </c>
      <c r="N6402" s="3">
        <v>1314</v>
      </c>
      <c r="O6402" s="3">
        <v>342</v>
      </c>
      <c r="P6402">
        <v>3</v>
      </c>
      <c r="Q6402" t="s">
        <v>7880</v>
      </c>
    </row>
    <row r="6403" spans="1:17" x14ac:dyDescent="0.25">
      <c r="A6403" t="s">
        <v>6918</v>
      </c>
      <c r="B6403" s="1">
        <v>41817</v>
      </c>
      <c r="C6403" t="s">
        <v>3421</v>
      </c>
      <c r="D6403" t="s">
        <v>28</v>
      </c>
      <c r="E6403" t="s">
        <v>29</v>
      </c>
      <c r="F6403" t="s">
        <v>2519</v>
      </c>
      <c r="G6403" t="s">
        <v>20</v>
      </c>
      <c r="H6403" t="s">
        <v>47</v>
      </c>
      <c r="I6403" t="s">
        <v>22</v>
      </c>
      <c r="J6403" t="s">
        <v>24</v>
      </c>
      <c r="K6403" t="s">
        <v>145</v>
      </c>
      <c r="L6403" t="s">
        <v>3919</v>
      </c>
      <c r="M6403" s="2">
        <v>0</v>
      </c>
      <c r="N6403" s="3">
        <v>198</v>
      </c>
      <c r="O6403" s="3">
        <v>24</v>
      </c>
      <c r="P6403">
        <v>8</v>
      </c>
      <c r="Q6403" t="s">
        <v>7881</v>
      </c>
    </row>
    <row r="6404" spans="1:17" x14ac:dyDescent="0.25">
      <c r="A6404" t="s">
        <v>6919</v>
      </c>
      <c r="B6404" s="1">
        <v>41817</v>
      </c>
      <c r="C6404" t="s">
        <v>3115</v>
      </c>
      <c r="D6404" t="s">
        <v>86</v>
      </c>
      <c r="E6404" t="s">
        <v>156</v>
      </c>
      <c r="F6404" t="s">
        <v>1576</v>
      </c>
      <c r="G6404" t="s">
        <v>76</v>
      </c>
      <c r="H6404" t="s">
        <v>31</v>
      </c>
      <c r="I6404" t="s">
        <v>32</v>
      </c>
      <c r="J6404" t="s">
        <v>34</v>
      </c>
      <c r="K6404" t="s">
        <v>97</v>
      </c>
      <c r="L6404" t="s">
        <v>3585</v>
      </c>
      <c r="M6404" s="2">
        <v>0.2</v>
      </c>
      <c r="N6404" s="3">
        <v>78</v>
      </c>
      <c r="O6404" s="3">
        <v>7</v>
      </c>
      <c r="P6404">
        <v>1</v>
      </c>
      <c r="Q6404" t="s">
        <v>7880</v>
      </c>
    </row>
    <row r="6405" spans="1:17" x14ac:dyDescent="0.25">
      <c r="A6405" t="s">
        <v>6919</v>
      </c>
      <c r="B6405" s="1">
        <v>41817</v>
      </c>
      <c r="C6405" t="s">
        <v>3115</v>
      </c>
      <c r="D6405" t="s">
        <v>86</v>
      </c>
      <c r="E6405" t="s">
        <v>156</v>
      </c>
      <c r="F6405" t="s">
        <v>1576</v>
      </c>
      <c r="G6405" t="s">
        <v>76</v>
      </c>
      <c r="H6405" t="s">
        <v>31</v>
      </c>
      <c r="I6405" t="s">
        <v>32</v>
      </c>
      <c r="J6405" t="s">
        <v>34</v>
      </c>
      <c r="K6405" t="s">
        <v>218</v>
      </c>
      <c r="L6405" t="s">
        <v>1988</v>
      </c>
      <c r="M6405" s="2">
        <v>0</v>
      </c>
      <c r="N6405" s="3">
        <v>326</v>
      </c>
      <c r="O6405" s="3">
        <v>107</v>
      </c>
      <c r="P6405">
        <v>3</v>
      </c>
      <c r="Q6405" t="s">
        <v>7880</v>
      </c>
    </row>
    <row r="6406" spans="1:17" x14ac:dyDescent="0.25">
      <c r="A6406" t="s">
        <v>6920</v>
      </c>
      <c r="B6406" s="1">
        <v>41817</v>
      </c>
      <c r="C6406" t="s">
        <v>3040</v>
      </c>
      <c r="D6406" t="s">
        <v>189</v>
      </c>
      <c r="E6406" t="s">
        <v>5493</v>
      </c>
      <c r="F6406" t="s">
        <v>6921</v>
      </c>
      <c r="G6406" t="s">
        <v>41</v>
      </c>
      <c r="H6406" t="s">
        <v>47</v>
      </c>
      <c r="I6406" t="s">
        <v>32</v>
      </c>
      <c r="J6406" t="s">
        <v>24</v>
      </c>
      <c r="K6406" t="s">
        <v>43</v>
      </c>
      <c r="L6406" t="s">
        <v>327</v>
      </c>
      <c r="M6406" s="2">
        <v>0</v>
      </c>
      <c r="N6406" s="3">
        <v>187</v>
      </c>
      <c r="O6406" s="3">
        <v>7</v>
      </c>
      <c r="P6406">
        <v>7</v>
      </c>
      <c r="Q6406" t="s">
        <v>7880</v>
      </c>
    </row>
    <row r="6407" spans="1:17" x14ac:dyDescent="0.25">
      <c r="A6407" t="s">
        <v>6922</v>
      </c>
      <c r="B6407" s="1">
        <v>41817</v>
      </c>
      <c r="C6407" t="s">
        <v>2757</v>
      </c>
      <c r="D6407" t="s">
        <v>338</v>
      </c>
      <c r="E6407" t="s">
        <v>5767</v>
      </c>
      <c r="F6407" t="s">
        <v>5768</v>
      </c>
      <c r="G6407" t="s">
        <v>41</v>
      </c>
      <c r="H6407" t="s">
        <v>21</v>
      </c>
      <c r="I6407" t="s">
        <v>32</v>
      </c>
      <c r="J6407" t="s">
        <v>24</v>
      </c>
      <c r="K6407" t="s">
        <v>78</v>
      </c>
      <c r="L6407" t="s">
        <v>771</v>
      </c>
      <c r="M6407" s="2">
        <v>0</v>
      </c>
      <c r="N6407" s="3">
        <v>32</v>
      </c>
      <c r="O6407" s="3">
        <v>8</v>
      </c>
      <c r="P6407">
        <v>5</v>
      </c>
      <c r="Q6407" t="s">
        <v>7881</v>
      </c>
    </row>
    <row r="6408" spans="1:17" x14ac:dyDescent="0.25">
      <c r="A6408" t="s">
        <v>6922</v>
      </c>
      <c r="B6408" s="1">
        <v>41817</v>
      </c>
      <c r="C6408" t="s">
        <v>2757</v>
      </c>
      <c r="D6408" t="s">
        <v>338</v>
      </c>
      <c r="E6408" t="s">
        <v>5767</v>
      </c>
      <c r="F6408" t="s">
        <v>5768</v>
      </c>
      <c r="G6408" t="s">
        <v>41</v>
      </c>
      <c r="H6408" t="s">
        <v>21</v>
      </c>
      <c r="I6408" t="s">
        <v>32</v>
      </c>
      <c r="J6408" t="s">
        <v>24</v>
      </c>
      <c r="K6408" t="s">
        <v>50</v>
      </c>
      <c r="L6408" t="s">
        <v>1805</v>
      </c>
      <c r="M6408" s="2">
        <v>0</v>
      </c>
      <c r="N6408" s="3">
        <v>115</v>
      </c>
      <c r="O6408" s="3">
        <v>14</v>
      </c>
      <c r="P6408">
        <v>5</v>
      </c>
      <c r="Q6408" t="s">
        <v>7880</v>
      </c>
    </row>
    <row r="6409" spans="1:17" x14ac:dyDescent="0.25">
      <c r="A6409" t="s">
        <v>6919</v>
      </c>
      <c r="B6409" s="1">
        <v>41817</v>
      </c>
      <c r="C6409" t="s">
        <v>3115</v>
      </c>
      <c r="D6409" t="s">
        <v>86</v>
      </c>
      <c r="E6409" t="s">
        <v>156</v>
      </c>
      <c r="F6409" t="s">
        <v>1576</v>
      </c>
      <c r="G6409" t="s">
        <v>76</v>
      </c>
      <c r="H6409" t="s">
        <v>31</v>
      </c>
      <c r="I6409" t="s">
        <v>32</v>
      </c>
      <c r="J6409" t="s">
        <v>24</v>
      </c>
      <c r="K6409" t="s">
        <v>78</v>
      </c>
      <c r="L6409" t="s">
        <v>3560</v>
      </c>
      <c r="M6409" s="2">
        <v>0</v>
      </c>
      <c r="N6409" s="3">
        <v>61</v>
      </c>
      <c r="O6409" s="3">
        <v>8</v>
      </c>
      <c r="P6409">
        <v>4</v>
      </c>
      <c r="Q6409" t="s">
        <v>7881</v>
      </c>
    </row>
    <row r="6410" spans="1:17" x14ac:dyDescent="0.25">
      <c r="A6410" t="s">
        <v>6919</v>
      </c>
      <c r="B6410" s="1">
        <v>41817</v>
      </c>
      <c r="C6410" t="s">
        <v>3115</v>
      </c>
      <c r="D6410" t="s">
        <v>86</v>
      </c>
      <c r="E6410" t="s">
        <v>156</v>
      </c>
      <c r="F6410" t="s">
        <v>1576</v>
      </c>
      <c r="G6410" t="s">
        <v>76</v>
      </c>
      <c r="H6410" t="s">
        <v>31</v>
      </c>
      <c r="I6410" t="s">
        <v>32</v>
      </c>
      <c r="J6410" t="s">
        <v>24</v>
      </c>
      <c r="K6410" t="s">
        <v>25</v>
      </c>
      <c r="L6410" t="s">
        <v>577</v>
      </c>
      <c r="M6410" s="2">
        <v>0</v>
      </c>
      <c r="N6410" s="3">
        <v>585</v>
      </c>
      <c r="O6410" s="3">
        <v>175</v>
      </c>
      <c r="P6410">
        <v>13</v>
      </c>
      <c r="Q6410" t="s">
        <v>7881</v>
      </c>
    </row>
    <row r="6411" spans="1:17" x14ac:dyDescent="0.25">
      <c r="A6411" t="s">
        <v>6919</v>
      </c>
      <c r="B6411" s="1">
        <v>41817</v>
      </c>
      <c r="C6411" t="s">
        <v>3115</v>
      </c>
      <c r="D6411" t="s">
        <v>86</v>
      </c>
      <c r="E6411" t="s">
        <v>156</v>
      </c>
      <c r="F6411" t="s">
        <v>1576</v>
      </c>
      <c r="G6411" t="s">
        <v>76</v>
      </c>
      <c r="H6411" t="s">
        <v>31</v>
      </c>
      <c r="I6411" t="s">
        <v>32</v>
      </c>
      <c r="J6411" t="s">
        <v>107</v>
      </c>
      <c r="K6411" t="s">
        <v>186</v>
      </c>
      <c r="L6411" t="s">
        <v>2718</v>
      </c>
      <c r="M6411" s="2">
        <v>0</v>
      </c>
      <c r="N6411" s="3">
        <v>319</v>
      </c>
      <c r="O6411" s="3">
        <v>102</v>
      </c>
      <c r="P6411">
        <v>6</v>
      </c>
      <c r="Q6411" t="s">
        <v>7881</v>
      </c>
    </row>
    <row r="6412" spans="1:17" x14ac:dyDescent="0.25">
      <c r="A6412" t="s">
        <v>6923</v>
      </c>
      <c r="B6412" s="1">
        <v>41817</v>
      </c>
      <c r="C6412" t="s">
        <v>3104</v>
      </c>
      <c r="D6412" t="s">
        <v>38</v>
      </c>
      <c r="E6412" t="s">
        <v>304</v>
      </c>
      <c r="F6412" t="s">
        <v>5228</v>
      </c>
      <c r="G6412" t="s">
        <v>41</v>
      </c>
      <c r="H6412" t="s">
        <v>47</v>
      </c>
      <c r="I6412" t="s">
        <v>32</v>
      </c>
      <c r="J6412" t="s">
        <v>34</v>
      </c>
      <c r="K6412" t="s">
        <v>35</v>
      </c>
      <c r="L6412" t="s">
        <v>4561</v>
      </c>
      <c r="M6412" s="2">
        <v>0.1</v>
      </c>
      <c r="N6412" s="3">
        <v>561</v>
      </c>
      <c r="O6412" s="3">
        <v>118</v>
      </c>
      <c r="P6412">
        <v>5</v>
      </c>
      <c r="Q6412" t="s">
        <v>7881</v>
      </c>
    </row>
    <row r="6413" spans="1:17" x14ac:dyDescent="0.25">
      <c r="A6413" t="s">
        <v>6924</v>
      </c>
      <c r="B6413" s="1">
        <v>41817</v>
      </c>
      <c r="C6413" t="s">
        <v>5435</v>
      </c>
      <c r="D6413" t="s">
        <v>28</v>
      </c>
      <c r="E6413" t="s">
        <v>664</v>
      </c>
      <c r="F6413" t="s">
        <v>2949</v>
      </c>
      <c r="G6413" t="s">
        <v>20</v>
      </c>
      <c r="H6413" t="s">
        <v>47</v>
      </c>
      <c r="I6413" t="s">
        <v>32</v>
      </c>
      <c r="J6413" t="s">
        <v>24</v>
      </c>
      <c r="K6413" t="s">
        <v>78</v>
      </c>
      <c r="L6413" t="s">
        <v>410</v>
      </c>
      <c r="M6413" s="2">
        <v>0</v>
      </c>
      <c r="N6413" s="3">
        <v>34</v>
      </c>
      <c r="O6413" s="3">
        <v>12</v>
      </c>
      <c r="P6413">
        <v>3</v>
      </c>
      <c r="Q6413" t="s">
        <v>7880</v>
      </c>
    </row>
    <row r="6414" spans="1:17" x14ac:dyDescent="0.25">
      <c r="A6414" t="s">
        <v>6925</v>
      </c>
      <c r="B6414" s="1">
        <v>41820</v>
      </c>
      <c r="C6414" t="s">
        <v>2657</v>
      </c>
      <c r="D6414" t="s">
        <v>28</v>
      </c>
      <c r="E6414" t="s">
        <v>29</v>
      </c>
      <c r="F6414" t="s">
        <v>4377</v>
      </c>
      <c r="G6414" t="s">
        <v>20</v>
      </c>
      <c r="H6414" t="s">
        <v>21</v>
      </c>
      <c r="I6414" t="s">
        <v>95</v>
      </c>
      <c r="J6414" t="s">
        <v>34</v>
      </c>
      <c r="K6414" t="s">
        <v>218</v>
      </c>
      <c r="L6414" t="s">
        <v>1907</v>
      </c>
      <c r="M6414" s="2">
        <v>0.3</v>
      </c>
      <c r="N6414" s="3">
        <v>134</v>
      </c>
      <c r="O6414" s="3">
        <v>-44</v>
      </c>
      <c r="P6414">
        <v>8</v>
      </c>
      <c r="Q6414" t="s">
        <v>7880</v>
      </c>
    </row>
    <row r="6415" spans="1:17" x14ac:dyDescent="0.25">
      <c r="A6415" t="s">
        <v>6925</v>
      </c>
      <c r="B6415" s="1">
        <v>41820</v>
      </c>
      <c r="C6415" t="s">
        <v>2657</v>
      </c>
      <c r="D6415" t="s">
        <v>28</v>
      </c>
      <c r="E6415" t="s">
        <v>29</v>
      </c>
      <c r="F6415" t="s">
        <v>4377</v>
      </c>
      <c r="G6415" t="s">
        <v>20</v>
      </c>
      <c r="H6415" t="s">
        <v>21</v>
      </c>
      <c r="I6415" t="s">
        <v>95</v>
      </c>
      <c r="J6415" t="s">
        <v>24</v>
      </c>
      <c r="K6415" t="s">
        <v>78</v>
      </c>
      <c r="L6415" t="s">
        <v>1831</v>
      </c>
      <c r="M6415" s="2">
        <v>0</v>
      </c>
      <c r="N6415" s="3">
        <v>293</v>
      </c>
      <c r="O6415" s="3">
        <v>35</v>
      </c>
      <c r="P6415">
        <v>6</v>
      </c>
      <c r="Q6415" t="s">
        <v>7880</v>
      </c>
    </row>
    <row r="6416" spans="1:17" x14ac:dyDescent="0.25">
      <c r="A6416" t="s">
        <v>6925</v>
      </c>
      <c r="B6416" s="1">
        <v>41820</v>
      </c>
      <c r="C6416" t="s">
        <v>2657</v>
      </c>
      <c r="D6416" t="s">
        <v>28</v>
      </c>
      <c r="E6416" t="s">
        <v>29</v>
      </c>
      <c r="F6416" t="s">
        <v>4377</v>
      </c>
      <c r="G6416" t="s">
        <v>20</v>
      </c>
      <c r="H6416" t="s">
        <v>21</v>
      </c>
      <c r="I6416" t="s">
        <v>95</v>
      </c>
      <c r="J6416" t="s">
        <v>24</v>
      </c>
      <c r="K6416" t="s">
        <v>78</v>
      </c>
      <c r="L6416" t="s">
        <v>2495</v>
      </c>
      <c r="M6416" s="2">
        <v>0</v>
      </c>
      <c r="N6416" s="3">
        <v>31</v>
      </c>
      <c r="O6416" s="3">
        <v>2</v>
      </c>
      <c r="P6416">
        <v>2</v>
      </c>
      <c r="Q6416" t="s">
        <v>7881</v>
      </c>
    </row>
    <row r="6417" spans="1:17" x14ac:dyDescent="0.25">
      <c r="A6417" t="s">
        <v>6925</v>
      </c>
      <c r="B6417" s="1">
        <v>41820</v>
      </c>
      <c r="C6417" t="s">
        <v>2657</v>
      </c>
      <c r="D6417" t="s">
        <v>28</v>
      </c>
      <c r="E6417" t="s">
        <v>29</v>
      </c>
      <c r="F6417" t="s">
        <v>4377</v>
      </c>
      <c r="G6417" t="s">
        <v>20</v>
      </c>
      <c r="H6417" t="s">
        <v>21</v>
      </c>
      <c r="I6417" t="s">
        <v>95</v>
      </c>
      <c r="J6417" t="s">
        <v>24</v>
      </c>
      <c r="K6417" t="s">
        <v>169</v>
      </c>
      <c r="L6417" t="s">
        <v>4172</v>
      </c>
      <c r="M6417" s="2">
        <v>0</v>
      </c>
      <c r="N6417" s="3">
        <v>40</v>
      </c>
      <c r="O6417" s="3">
        <v>2</v>
      </c>
      <c r="P6417">
        <v>1</v>
      </c>
      <c r="Q6417" t="s">
        <v>7880</v>
      </c>
    </row>
    <row r="6418" spans="1:17" x14ac:dyDescent="0.25">
      <c r="A6418" t="s">
        <v>6925</v>
      </c>
      <c r="B6418" s="1">
        <v>41820</v>
      </c>
      <c r="C6418" t="s">
        <v>2657</v>
      </c>
      <c r="D6418" t="s">
        <v>28</v>
      </c>
      <c r="E6418" t="s">
        <v>29</v>
      </c>
      <c r="F6418" t="s">
        <v>4377</v>
      </c>
      <c r="G6418" t="s">
        <v>20</v>
      </c>
      <c r="H6418" t="s">
        <v>21</v>
      </c>
      <c r="I6418" t="s">
        <v>95</v>
      </c>
      <c r="J6418" t="s">
        <v>24</v>
      </c>
      <c r="K6418" t="s">
        <v>91</v>
      </c>
      <c r="L6418" t="s">
        <v>6926</v>
      </c>
      <c r="M6418" s="2">
        <v>0</v>
      </c>
      <c r="N6418" s="3">
        <v>44</v>
      </c>
      <c r="O6418" s="3">
        <v>5</v>
      </c>
      <c r="P6418">
        <v>4</v>
      </c>
      <c r="Q6418" t="s">
        <v>7881</v>
      </c>
    </row>
    <row r="6419" spans="1:17" x14ac:dyDescent="0.25">
      <c r="A6419" t="s">
        <v>6927</v>
      </c>
      <c r="B6419" s="1">
        <v>41820</v>
      </c>
      <c r="C6419" t="s">
        <v>1779</v>
      </c>
      <c r="D6419" t="s">
        <v>101</v>
      </c>
      <c r="E6419" t="s">
        <v>183</v>
      </c>
      <c r="F6419" t="s">
        <v>1082</v>
      </c>
      <c r="G6419" t="s">
        <v>41</v>
      </c>
      <c r="H6419" t="s">
        <v>21</v>
      </c>
      <c r="I6419" t="s">
        <v>32</v>
      </c>
      <c r="J6419" t="s">
        <v>34</v>
      </c>
      <c r="K6419" t="s">
        <v>97</v>
      </c>
      <c r="L6419" t="s">
        <v>370</v>
      </c>
      <c r="M6419" s="2">
        <v>0.1</v>
      </c>
      <c r="N6419" s="3">
        <v>1228</v>
      </c>
      <c r="O6419" s="3">
        <v>14</v>
      </c>
      <c r="P6419">
        <v>3</v>
      </c>
      <c r="Q6419" t="s">
        <v>7881</v>
      </c>
    </row>
    <row r="6420" spans="1:17" x14ac:dyDescent="0.25">
      <c r="A6420" t="s">
        <v>6928</v>
      </c>
      <c r="B6420" s="1">
        <v>41820</v>
      </c>
      <c r="C6420" t="s">
        <v>1688</v>
      </c>
      <c r="D6420" t="s">
        <v>73</v>
      </c>
      <c r="E6420" t="s">
        <v>172</v>
      </c>
      <c r="F6420" t="s">
        <v>203</v>
      </c>
      <c r="G6420" t="s">
        <v>76</v>
      </c>
      <c r="H6420" t="s">
        <v>47</v>
      </c>
      <c r="I6420" t="s">
        <v>32</v>
      </c>
      <c r="J6420" t="s">
        <v>24</v>
      </c>
      <c r="K6420" t="s">
        <v>141</v>
      </c>
      <c r="L6420" t="s">
        <v>1660</v>
      </c>
      <c r="M6420" s="2">
        <v>0</v>
      </c>
      <c r="N6420" s="3">
        <v>140</v>
      </c>
      <c r="O6420" s="3">
        <v>57</v>
      </c>
      <c r="P6420">
        <v>2</v>
      </c>
      <c r="Q6420" t="s">
        <v>7881</v>
      </c>
    </row>
    <row r="6421" spans="1:17" x14ac:dyDescent="0.25">
      <c r="A6421" t="s">
        <v>6929</v>
      </c>
      <c r="B6421" s="1">
        <v>41820</v>
      </c>
      <c r="C6421" t="s">
        <v>933</v>
      </c>
      <c r="D6421" t="s">
        <v>101</v>
      </c>
      <c r="E6421" t="s">
        <v>471</v>
      </c>
      <c r="F6421" t="s">
        <v>1457</v>
      </c>
      <c r="G6421" t="s">
        <v>41</v>
      </c>
      <c r="H6421" t="s">
        <v>47</v>
      </c>
      <c r="I6421" t="s">
        <v>22</v>
      </c>
      <c r="J6421" t="s">
        <v>34</v>
      </c>
      <c r="K6421" t="s">
        <v>97</v>
      </c>
      <c r="L6421" t="s">
        <v>1708</v>
      </c>
      <c r="M6421" s="2">
        <v>0.1</v>
      </c>
      <c r="N6421" s="3">
        <v>423</v>
      </c>
      <c r="O6421" s="3">
        <v>5</v>
      </c>
      <c r="P6421">
        <v>1</v>
      </c>
      <c r="Q6421" t="s">
        <v>7881</v>
      </c>
    </row>
    <row r="6422" spans="1:17" x14ac:dyDescent="0.25">
      <c r="A6422" t="s">
        <v>6929</v>
      </c>
      <c r="B6422" s="1">
        <v>41820</v>
      </c>
      <c r="C6422" t="s">
        <v>933</v>
      </c>
      <c r="D6422" t="s">
        <v>101</v>
      </c>
      <c r="E6422" t="s">
        <v>471</v>
      </c>
      <c r="F6422" t="s">
        <v>1457</v>
      </c>
      <c r="G6422" t="s">
        <v>41</v>
      </c>
      <c r="H6422" t="s">
        <v>47</v>
      </c>
      <c r="I6422" t="s">
        <v>22</v>
      </c>
      <c r="J6422" t="s">
        <v>24</v>
      </c>
      <c r="K6422" t="s">
        <v>43</v>
      </c>
      <c r="L6422" t="s">
        <v>3217</v>
      </c>
      <c r="M6422" s="2">
        <v>0</v>
      </c>
      <c r="N6422" s="3">
        <v>40</v>
      </c>
      <c r="O6422" s="3">
        <v>10</v>
      </c>
      <c r="P6422">
        <v>2</v>
      </c>
      <c r="Q6422" t="s">
        <v>7881</v>
      </c>
    </row>
    <row r="6423" spans="1:17" x14ac:dyDescent="0.25">
      <c r="A6423" t="s">
        <v>6930</v>
      </c>
      <c r="B6423" s="1">
        <v>41820</v>
      </c>
      <c r="C6423" t="s">
        <v>5435</v>
      </c>
      <c r="D6423" t="s">
        <v>38</v>
      </c>
      <c r="E6423" t="s">
        <v>178</v>
      </c>
      <c r="F6423" t="s">
        <v>385</v>
      </c>
      <c r="G6423" t="s">
        <v>41</v>
      </c>
      <c r="H6423" t="s">
        <v>47</v>
      </c>
      <c r="I6423" t="s">
        <v>32</v>
      </c>
      <c r="J6423" t="s">
        <v>24</v>
      </c>
      <c r="K6423" t="s">
        <v>43</v>
      </c>
      <c r="L6423" t="s">
        <v>5134</v>
      </c>
      <c r="M6423" s="2">
        <v>0</v>
      </c>
      <c r="N6423" s="3">
        <v>110</v>
      </c>
      <c r="O6423" s="3">
        <v>12</v>
      </c>
      <c r="P6423">
        <v>7</v>
      </c>
      <c r="Q6423" t="s">
        <v>7880</v>
      </c>
    </row>
    <row r="6424" spans="1:17" x14ac:dyDescent="0.25">
      <c r="A6424" t="s">
        <v>6930</v>
      </c>
      <c r="B6424" s="1">
        <v>41820</v>
      </c>
      <c r="C6424" t="s">
        <v>5435</v>
      </c>
      <c r="D6424" t="s">
        <v>38</v>
      </c>
      <c r="E6424" t="s">
        <v>178</v>
      </c>
      <c r="F6424" t="s">
        <v>385</v>
      </c>
      <c r="G6424" t="s">
        <v>41</v>
      </c>
      <c r="H6424" t="s">
        <v>47</v>
      </c>
      <c r="I6424" t="s">
        <v>32</v>
      </c>
      <c r="J6424" t="s">
        <v>24</v>
      </c>
      <c r="K6424" t="s">
        <v>50</v>
      </c>
      <c r="L6424" t="s">
        <v>125</v>
      </c>
      <c r="M6424" s="2">
        <v>0.1</v>
      </c>
      <c r="N6424" s="3">
        <v>536</v>
      </c>
      <c r="O6424" s="3">
        <v>42</v>
      </c>
      <c r="P6424">
        <v>3</v>
      </c>
      <c r="Q6424" t="s">
        <v>7880</v>
      </c>
    </row>
    <row r="6425" spans="1:17" x14ac:dyDescent="0.25">
      <c r="A6425" t="s">
        <v>6931</v>
      </c>
      <c r="B6425" s="1">
        <v>41821</v>
      </c>
      <c r="C6425" t="s">
        <v>1131</v>
      </c>
      <c r="D6425" t="s">
        <v>119</v>
      </c>
      <c r="E6425" t="s">
        <v>926</v>
      </c>
      <c r="F6425" t="s">
        <v>3836</v>
      </c>
      <c r="G6425" t="s">
        <v>41</v>
      </c>
      <c r="H6425" t="s">
        <v>31</v>
      </c>
      <c r="I6425" t="s">
        <v>22</v>
      </c>
      <c r="J6425" t="s">
        <v>24</v>
      </c>
      <c r="K6425" t="s">
        <v>78</v>
      </c>
      <c r="L6425" t="s">
        <v>122</v>
      </c>
      <c r="M6425" s="2">
        <v>0.5</v>
      </c>
      <c r="N6425" s="3">
        <v>9</v>
      </c>
      <c r="O6425" s="3">
        <v>-3</v>
      </c>
      <c r="P6425">
        <v>3</v>
      </c>
      <c r="Q6425" t="s">
        <v>7881</v>
      </c>
    </row>
    <row r="6426" spans="1:17" x14ac:dyDescent="0.25">
      <c r="A6426" t="s">
        <v>6932</v>
      </c>
      <c r="B6426" s="1">
        <v>41821</v>
      </c>
      <c r="C6426" t="s">
        <v>3096</v>
      </c>
      <c r="D6426" t="s">
        <v>81</v>
      </c>
      <c r="E6426" t="s">
        <v>1394</v>
      </c>
      <c r="F6426" t="s">
        <v>6373</v>
      </c>
      <c r="G6426" t="s">
        <v>41</v>
      </c>
      <c r="H6426" t="s">
        <v>31</v>
      </c>
      <c r="I6426" t="s">
        <v>54</v>
      </c>
      <c r="J6426" t="s">
        <v>24</v>
      </c>
      <c r="K6426" t="s">
        <v>43</v>
      </c>
      <c r="L6426" t="s">
        <v>1330</v>
      </c>
      <c r="M6426" s="2">
        <v>0</v>
      </c>
      <c r="N6426" s="3">
        <v>17</v>
      </c>
      <c r="O6426" s="3">
        <v>7</v>
      </c>
      <c r="P6426">
        <v>1</v>
      </c>
      <c r="Q6426" t="s">
        <v>7881</v>
      </c>
    </row>
    <row r="6427" spans="1:17" x14ac:dyDescent="0.25">
      <c r="A6427" t="s">
        <v>6932</v>
      </c>
      <c r="B6427" s="1">
        <v>41821</v>
      </c>
      <c r="C6427" t="s">
        <v>3096</v>
      </c>
      <c r="D6427" t="s">
        <v>81</v>
      </c>
      <c r="E6427" t="s">
        <v>1394</v>
      </c>
      <c r="F6427" t="s">
        <v>6373</v>
      </c>
      <c r="G6427" t="s">
        <v>41</v>
      </c>
      <c r="H6427" t="s">
        <v>31</v>
      </c>
      <c r="I6427" t="s">
        <v>54</v>
      </c>
      <c r="J6427" t="s">
        <v>24</v>
      </c>
      <c r="K6427" t="s">
        <v>43</v>
      </c>
      <c r="L6427" t="s">
        <v>711</v>
      </c>
      <c r="M6427" s="2">
        <v>0</v>
      </c>
      <c r="N6427" s="3">
        <v>54</v>
      </c>
      <c r="O6427" s="3">
        <v>4</v>
      </c>
      <c r="P6427">
        <v>3</v>
      </c>
      <c r="Q6427" t="s">
        <v>7881</v>
      </c>
    </row>
    <row r="6428" spans="1:17" x14ac:dyDescent="0.25">
      <c r="A6428" t="s">
        <v>6932</v>
      </c>
      <c r="B6428" s="1">
        <v>41821</v>
      </c>
      <c r="C6428" t="s">
        <v>3096</v>
      </c>
      <c r="D6428" t="s">
        <v>81</v>
      </c>
      <c r="E6428" t="s">
        <v>1394</v>
      </c>
      <c r="F6428" t="s">
        <v>6373</v>
      </c>
      <c r="G6428" t="s">
        <v>41</v>
      </c>
      <c r="H6428" t="s">
        <v>31</v>
      </c>
      <c r="I6428" t="s">
        <v>54</v>
      </c>
      <c r="J6428" t="s">
        <v>24</v>
      </c>
      <c r="K6428" t="s">
        <v>169</v>
      </c>
      <c r="L6428" t="s">
        <v>5173</v>
      </c>
      <c r="M6428" s="2">
        <v>0</v>
      </c>
      <c r="N6428" s="3">
        <v>122</v>
      </c>
      <c r="O6428" s="3">
        <v>43</v>
      </c>
      <c r="P6428">
        <v>7</v>
      </c>
      <c r="Q6428" t="s">
        <v>7881</v>
      </c>
    </row>
    <row r="6429" spans="1:17" x14ac:dyDescent="0.25">
      <c r="A6429" t="s">
        <v>6932</v>
      </c>
      <c r="B6429" s="1">
        <v>41821</v>
      </c>
      <c r="C6429" t="s">
        <v>3096</v>
      </c>
      <c r="D6429" t="s">
        <v>81</v>
      </c>
      <c r="E6429" t="s">
        <v>1394</v>
      </c>
      <c r="F6429" t="s">
        <v>6373</v>
      </c>
      <c r="G6429" t="s">
        <v>41</v>
      </c>
      <c r="H6429" t="s">
        <v>31</v>
      </c>
      <c r="I6429" t="s">
        <v>54</v>
      </c>
      <c r="J6429" t="s">
        <v>24</v>
      </c>
      <c r="K6429" t="s">
        <v>50</v>
      </c>
      <c r="L6429" t="s">
        <v>3568</v>
      </c>
      <c r="M6429" s="2">
        <v>0</v>
      </c>
      <c r="N6429" s="3">
        <v>294</v>
      </c>
      <c r="O6429" s="3">
        <v>88</v>
      </c>
      <c r="P6429">
        <v>6</v>
      </c>
      <c r="Q6429" t="s">
        <v>7880</v>
      </c>
    </row>
    <row r="6430" spans="1:17" x14ac:dyDescent="0.25">
      <c r="A6430" t="s">
        <v>6932</v>
      </c>
      <c r="B6430" s="1">
        <v>41821</v>
      </c>
      <c r="C6430" t="s">
        <v>3096</v>
      </c>
      <c r="D6430" t="s">
        <v>81</v>
      </c>
      <c r="E6430" t="s">
        <v>1394</v>
      </c>
      <c r="F6430" t="s">
        <v>6373</v>
      </c>
      <c r="G6430" t="s">
        <v>41</v>
      </c>
      <c r="H6430" t="s">
        <v>31</v>
      </c>
      <c r="I6430" t="s">
        <v>54</v>
      </c>
      <c r="J6430" t="s">
        <v>107</v>
      </c>
      <c r="K6430" t="s">
        <v>186</v>
      </c>
      <c r="L6430" t="s">
        <v>4685</v>
      </c>
      <c r="M6430" s="2">
        <v>0</v>
      </c>
      <c r="N6430" s="3">
        <v>59</v>
      </c>
      <c r="O6430" s="3">
        <v>5</v>
      </c>
      <c r="P6430">
        <v>2</v>
      </c>
      <c r="Q6430" t="s">
        <v>7880</v>
      </c>
    </row>
    <row r="6431" spans="1:17" x14ac:dyDescent="0.25">
      <c r="A6431" t="s">
        <v>6933</v>
      </c>
      <c r="B6431" s="1">
        <v>41821</v>
      </c>
      <c r="C6431" t="s">
        <v>2669</v>
      </c>
      <c r="D6431" t="s">
        <v>73</v>
      </c>
      <c r="E6431" t="s">
        <v>166</v>
      </c>
      <c r="F6431" t="s">
        <v>6934</v>
      </c>
      <c r="G6431" t="s">
        <v>76</v>
      </c>
      <c r="H6431" t="s">
        <v>47</v>
      </c>
      <c r="I6431" t="s">
        <v>22</v>
      </c>
      <c r="J6431" t="s">
        <v>107</v>
      </c>
      <c r="K6431" t="s">
        <v>136</v>
      </c>
      <c r="L6431" t="s">
        <v>3686</v>
      </c>
      <c r="M6431" s="2">
        <v>0.4</v>
      </c>
      <c r="N6431" s="3">
        <v>771</v>
      </c>
      <c r="O6431" s="3">
        <v>-424</v>
      </c>
      <c r="P6431">
        <v>2</v>
      </c>
      <c r="Q6431" t="s">
        <v>7881</v>
      </c>
    </row>
    <row r="6432" spans="1:17" x14ac:dyDescent="0.25">
      <c r="A6432" t="s">
        <v>6935</v>
      </c>
      <c r="B6432" s="1">
        <v>41821</v>
      </c>
      <c r="C6432" t="s">
        <v>5076</v>
      </c>
      <c r="D6432" t="s">
        <v>86</v>
      </c>
      <c r="E6432" t="s">
        <v>1731</v>
      </c>
      <c r="F6432" t="s">
        <v>5566</v>
      </c>
      <c r="G6432" t="s">
        <v>76</v>
      </c>
      <c r="H6432" t="s">
        <v>47</v>
      </c>
      <c r="I6432" t="s">
        <v>32</v>
      </c>
      <c r="J6432" t="s">
        <v>24</v>
      </c>
      <c r="K6432" t="s">
        <v>25</v>
      </c>
      <c r="L6432" t="s">
        <v>1113</v>
      </c>
      <c r="M6432" s="2">
        <v>0</v>
      </c>
      <c r="N6432" s="3">
        <v>114</v>
      </c>
      <c r="O6432" s="3">
        <v>48</v>
      </c>
      <c r="P6432">
        <v>4</v>
      </c>
      <c r="Q6432" t="s">
        <v>7880</v>
      </c>
    </row>
    <row r="6433" spans="1:17" x14ac:dyDescent="0.25">
      <c r="A6433" t="s">
        <v>6936</v>
      </c>
      <c r="B6433" s="1">
        <v>41822</v>
      </c>
      <c r="C6433" t="s">
        <v>6076</v>
      </c>
      <c r="D6433" t="s">
        <v>73</v>
      </c>
      <c r="E6433" t="s">
        <v>557</v>
      </c>
      <c r="F6433" t="s">
        <v>2912</v>
      </c>
      <c r="G6433" t="s">
        <v>76</v>
      </c>
      <c r="H6433" t="s">
        <v>31</v>
      </c>
      <c r="I6433" t="s">
        <v>32</v>
      </c>
      <c r="J6433" t="s">
        <v>24</v>
      </c>
      <c r="K6433" t="s">
        <v>145</v>
      </c>
      <c r="L6433" t="s">
        <v>3027</v>
      </c>
      <c r="M6433" s="2">
        <v>0</v>
      </c>
      <c r="N6433" s="3">
        <v>223</v>
      </c>
      <c r="O6433" s="3">
        <v>62</v>
      </c>
      <c r="P6433">
        <v>7</v>
      </c>
      <c r="Q6433" t="s">
        <v>7880</v>
      </c>
    </row>
    <row r="6434" spans="1:17" x14ac:dyDescent="0.25">
      <c r="A6434" t="s">
        <v>6937</v>
      </c>
      <c r="B6434" s="1">
        <v>41823</v>
      </c>
      <c r="C6434" t="s">
        <v>3441</v>
      </c>
      <c r="D6434" t="s">
        <v>28</v>
      </c>
      <c r="E6434" t="s">
        <v>29</v>
      </c>
      <c r="F6434" t="s">
        <v>2647</v>
      </c>
      <c r="G6434" t="s">
        <v>20</v>
      </c>
      <c r="H6434" t="s">
        <v>31</v>
      </c>
      <c r="I6434" t="s">
        <v>22</v>
      </c>
      <c r="J6434" t="s">
        <v>34</v>
      </c>
      <c r="K6434" t="s">
        <v>218</v>
      </c>
      <c r="L6434" t="s">
        <v>6308</v>
      </c>
      <c r="M6434" s="2">
        <v>0.3</v>
      </c>
      <c r="N6434" s="3">
        <v>22</v>
      </c>
      <c r="O6434" s="3">
        <v>-6</v>
      </c>
      <c r="P6434">
        <v>1</v>
      </c>
      <c r="Q6434" t="s">
        <v>7880</v>
      </c>
    </row>
    <row r="6435" spans="1:17" x14ac:dyDescent="0.25">
      <c r="A6435" t="s">
        <v>6937</v>
      </c>
      <c r="B6435" s="1">
        <v>41823</v>
      </c>
      <c r="C6435" t="s">
        <v>3441</v>
      </c>
      <c r="D6435" t="s">
        <v>28</v>
      </c>
      <c r="E6435" t="s">
        <v>29</v>
      </c>
      <c r="F6435" t="s">
        <v>2647</v>
      </c>
      <c r="G6435" t="s">
        <v>20</v>
      </c>
      <c r="H6435" t="s">
        <v>31</v>
      </c>
      <c r="I6435" t="s">
        <v>22</v>
      </c>
      <c r="J6435" t="s">
        <v>24</v>
      </c>
      <c r="K6435" t="s">
        <v>145</v>
      </c>
      <c r="L6435" t="s">
        <v>2097</v>
      </c>
      <c r="M6435" s="2">
        <v>0</v>
      </c>
      <c r="N6435" s="3">
        <v>434</v>
      </c>
      <c r="O6435" s="3">
        <v>26</v>
      </c>
      <c r="P6435">
        <v>11</v>
      </c>
      <c r="Q6435" t="s">
        <v>7880</v>
      </c>
    </row>
    <row r="6436" spans="1:17" x14ac:dyDescent="0.25">
      <c r="A6436" t="s">
        <v>6938</v>
      </c>
      <c r="B6436" s="1">
        <v>41823</v>
      </c>
      <c r="C6436" t="s">
        <v>251</v>
      </c>
      <c r="D6436" t="s">
        <v>86</v>
      </c>
      <c r="E6436" t="s">
        <v>87</v>
      </c>
      <c r="F6436" t="s">
        <v>87</v>
      </c>
      <c r="G6436" t="s">
        <v>76</v>
      </c>
      <c r="H6436" t="s">
        <v>31</v>
      </c>
      <c r="I6436" t="s">
        <v>32</v>
      </c>
      <c r="J6436" t="s">
        <v>34</v>
      </c>
      <c r="K6436" t="s">
        <v>35</v>
      </c>
      <c r="L6436" t="s">
        <v>4586</v>
      </c>
      <c r="M6436" s="2">
        <v>0</v>
      </c>
      <c r="N6436" s="3">
        <v>854</v>
      </c>
      <c r="O6436" s="3">
        <v>196</v>
      </c>
      <c r="P6436">
        <v>7</v>
      </c>
      <c r="Q6436" t="s">
        <v>7881</v>
      </c>
    </row>
    <row r="6437" spans="1:17" x14ac:dyDescent="0.25">
      <c r="A6437" t="s">
        <v>6939</v>
      </c>
      <c r="B6437" s="1">
        <v>41824</v>
      </c>
      <c r="C6437" t="s">
        <v>1158</v>
      </c>
      <c r="D6437" t="s">
        <v>73</v>
      </c>
      <c r="E6437" t="s">
        <v>422</v>
      </c>
      <c r="F6437" t="s">
        <v>423</v>
      </c>
      <c r="G6437" t="s">
        <v>76</v>
      </c>
      <c r="H6437" t="s">
        <v>47</v>
      </c>
      <c r="I6437" t="s">
        <v>95</v>
      </c>
      <c r="J6437" t="s">
        <v>24</v>
      </c>
      <c r="K6437" t="s">
        <v>78</v>
      </c>
      <c r="L6437" t="s">
        <v>414</v>
      </c>
      <c r="M6437" s="2">
        <v>0</v>
      </c>
      <c r="N6437" s="3">
        <v>10</v>
      </c>
      <c r="O6437" s="3">
        <v>2</v>
      </c>
      <c r="P6437">
        <v>2</v>
      </c>
      <c r="Q6437" t="s">
        <v>7881</v>
      </c>
    </row>
    <row r="6438" spans="1:17" x14ac:dyDescent="0.25">
      <c r="A6438" t="s">
        <v>6940</v>
      </c>
      <c r="B6438" s="1">
        <v>41824</v>
      </c>
      <c r="C6438" t="s">
        <v>1085</v>
      </c>
      <c r="D6438" t="s">
        <v>18</v>
      </c>
      <c r="E6438" t="s">
        <v>128</v>
      </c>
      <c r="F6438" t="s">
        <v>129</v>
      </c>
      <c r="G6438" t="s">
        <v>20</v>
      </c>
      <c r="H6438" t="s">
        <v>31</v>
      </c>
      <c r="I6438" t="s">
        <v>32</v>
      </c>
      <c r="J6438" t="s">
        <v>24</v>
      </c>
      <c r="K6438" t="s">
        <v>43</v>
      </c>
      <c r="L6438" t="s">
        <v>5152</v>
      </c>
      <c r="M6438" s="2">
        <v>0.5</v>
      </c>
      <c r="N6438" s="3">
        <v>67</v>
      </c>
      <c r="O6438" s="3">
        <v>-42</v>
      </c>
      <c r="P6438">
        <v>3</v>
      </c>
      <c r="Q6438" t="s">
        <v>7881</v>
      </c>
    </row>
    <row r="6439" spans="1:17" x14ac:dyDescent="0.25">
      <c r="A6439" t="s">
        <v>6941</v>
      </c>
      <c r="B6439" s="1">
        <v>41824</v>
      </c>
      <c r="C6439" t="s">
        <v>1522</v>
      </c>
      <c r="D6439" t="s">
        <v>73</v>
      </c>
      <c r="E6439" t="s">
        <v>172</v>
      </c>
      <c r="F6439" t="s">
        <v>1960</v>
      </c>
      <c r="G6439" t="s">
        <v>76</v>
      </c>
      <c r="H6439" t="s">
        <v>31</v>
      </c>
      <c r="I6439" t="s">
        <v>32</v>
      </c>
      <c r="J6439" t="s">
        <v>24</v>
      </c>
      <c r="K6439" t="s">
        <v>43</v>
      </c>
      <c r="L6439" t="s">
        <v>2543</v>
      </c>
      <c r="M6439" s="2">
        <v>0</v>
      </c>
      <c r="N6439" s="3">
        <v>95</v>
      </c>
      <c r="O6439" s="3">
        <v>5</v>
      </c>
      <c r="P6439">
        <v>2</v>
      </c>
      <c r="Q6439" t="s">
        <v>7881</v>
      </c>
    </row>
    <row r="6440" spans="1:17" x14ac:dyDescent="0.25">
      <c r="A6440" t="s">
        <v>6941</v>
      </c>
      <c r="B6440" s="1">
        <v>41824</v>
      </c>
      <c r="C6440" t="s">
        <v>1522</v>
      </c>
      <c r="D6440" t="s">
        <v>73</v>
      </c>
      <c r="E6440" t="s">
        <v>172</v>
      </c>
      <c r="F6440" t="s">
        <v>1960</v>
      </c>
      <c r="G6440" t="s">
        <v>76</v>
      </c>
      <c r="H6440" t="s">
        <v>31</v>
      </c>
      <c r="I6440" t="s">
        <v>32</v>
      </c>
      <c r="J6440" t="s">
        <v>24</v>
      </c>
      <c r="K6440" t="s">
        <v>63</v>
      </c>
      <c r="L6440" t="s">
        <v>5686</v>
      </c>
      <c r="M6440" s="2">
        <v>0</v>
      </c>
      <c r="N6440" s="3">
        <v>43</v>
      </c>
      <c r="O6440" s="3">
        <v>8</v>
      </c>
      <c r="P6440">
        <v>3</v>
      </c>
      <c r="Q6440" t="s">
        <v>7881</v>
      </c>
    </row>
    <row r="6441" spans="1:17" x14ac:dyDescent="0.25">
      <c r="A6441" t="s">
        <v>6941</v>
      </c>
      <c r="B6441" s="1">
        <v>41824</v>
      </c>
      <c r="C6441" t="s">
        <v>1522</v>
      </c>
      <c r="D6441" t="s">
        <v>73</v>
      </c>
      <c r="E6441" t="s">
        <v>172</v>
      </c>
      <c r="F6441" t="s">
        <v>1960</v>
      </c>
      <c r="G6441" t="s">
        <v>76</v>
      </c>
      <c r="H6441" t="s">
        <v>31</v>
      </c>
      <c r="I6441" t="s">
        <v>32</v>
      </c>
      <c r="J6441" t="s">
        <v>24</v>
      </c>
      <c r="K6441" t="s">
        <v>25</v>
      </c>
      <c r="L6441" t="s">
        <v>3269</v>
      </c>
      <c r="M6441" s="2">
        <v>0</v>
      </c>
      <c r="N6441" s="3">
        <v>145</v>
      </c>
      <c r="O6441" s="3">
        <v>16</v>
      </c>
      <c r="P6441">
        <v>3</v>
      </c>
      <c r="Q6441" t="s">
        <v>7880</v>
      </c>
    </row>
    <row r="6442" spans="1:17" x14ac:dyDescent="0.25">
      <c r="A6442" t="s">
        <v>6941</v>
      </c>
      <c r="B6442" s="1">
        <v>41824</v>
      </c>
      <c r="C6442" t="s">
        <v>1522</v>
      </c>
      <c r="D6442" t="s">
        <v>73</v>
      </c>
      <c r="E6442" t="s">
        <v>172</v>
      </c>
      <c r="F6442" t="s">
        <v>1960</v>
      </c>
      <c r="G6442" t="s">
        <v>76</v>
      </c>
      <c r="H6442" t="s">
        <v>31</v>
      </c>
      <c r="I6442" t="s">
        <v>32</v>
      </c>
      <c r="J6442" t="s">
        <v>24</v>
      </c>
      <c r="K6442" t="s">
        <v>50</v>
      </c>
      <c r="L6442" t="s">
        <v>1842</v>
      </c>
      <c r="M6442" s="2">
        <v>0.4</v>
      </c>
      <c r="N6442" s="3">
        <v>34</v>
      </c>
      <c r="O6442" s="3">
        <v>3</v>
      </c>
      <c r="P6442">
        <v>3</v>
      </c>
      <c r="Q6442" t="s">
        <v>7881</v>
      </c>
    </row>
    <row r="6443" spans="1:17" x14ac:dyDescent="0.25">
      <c r="A6443" t="s">
        <v>6940</v>
      </c>
      <c r="B6443" s="1">
        <v>41824</v>
      </c>
      <c r="C6443" t="s">
        <v>1085</v>
      </c>
      <c r="D6443" t="s">
        <v>18</v>
      </c>
      <c r="E6443" t="s">
        <v>128</v>
      </c>
      <c r="F6443" t="s">
        <v>129</v>
      </c>
      <c r="G6443" t="s">
        <v>20</v>
      </c>
      <c r="H6443" t="s">
        <v>31</v>
      </c>
      <c r="I6443" t="s">
        <v>32</v>
      </c>
      <c r="J6443" t="s">
        <v>107</v>
      </c>
      <c r="K6443" t="s">
        <v>147</v>
      </c>
      <c r="L6443" t="s">
        <v>4343</v>
      </c>
      <c r="M6443" s="2">
        <v>0.5</v>
      </c>
      <c r="N6443" s="3">
        <v>322</v>
      </c>
      <c r="O6443" s="3">
        <v>-193</v>
      </c>
      <c r="P6443">
        <v>5</v>
      </c>
      <c r="Q6443" t="s">
        <v>7880</v>
      </c>
    </row>
    <row r="6444" spans="1:17" x14ac:dyDescent="0.25">
      <c r="A6444" t="s">
        <v>6941</v>
      </c>
      <c r="B6444" s="1">
        <v>41824</v>
      </c>
      <c r="C6444" t="s">
        <v>1522</v>
      </c>
      <c r="D6444" t="s">
        <v>73</v>
      </c>
      <c r="E6444" t="s">
        <v>172</v>
      </c>
      <c r="F6444" t="s">
        <v>1960</v>
      </c>
      <c r="G6444" t="s">
        <v>76</v>
      </c>
      <c r="H6444" t="s">
        <v>31</v>
      </c>
      <c r="I6444" t="s">
        <v>32</v>
      </c>
      <c r="J6444" t="s">
        <v>107</v>
      </c>
      <c r="K6444" t="s">
        <v>186</v>
      </c>
      <c r="L6444" t="s">
        <v>4328</v>
      </c>
      <c r="M6444" s="2">
        <v>0</v>
      </c>
      <c r="N6444" s="3">
        <v>143</v>
      </c>
      <c r="O6444" s="3">
        <v>6</v>
      </c>
      <c r="P6444">
        <v>2</v>
      </c>
      <c r="Q6444" t="s">
        <v>7881</v>
      </c>
    </row>
    <row r="6445" spans="1:17" x14ac:dyDescent="0.25">
      <c r="A6445" t="s">
        <v>6941</v>
      </c>
      <c r="B6445" s="1">
        <v>41824</v>
      </c>
      <c r="C6445" t="s">
        <v>1522</v>
      </c>
      <c r="D6445" t="s">
        <v>73</v>
      </c>
      <c r="E6445" t="s">
        <v>172</v>
      </c>
      <c r="F6445" t="s">
        <v>1960</v>
      </c>
      <c r="G6445" t="s">
        <v>76</v>
      </c>
      <c r="H6445" t="s">
        <v>31</v>
      </c>
      <c r="I6445" t="s">
        <v>32</v>
      </c>
      <c r="J6445" t="s">
        <v>107</v>
      </c>
      <c r="K6445" t="s">
        <v>186</v>
      </c>
      <c r="L6445" t="s">
        <v>2584</v>
      </c>
      <c r="M6445" s="2">
        <v>0</v>
      </c>
      <c r="N6445" s="3">
        <v>45</v>
      </c>
      <c r="O6445" s="3">
        <v>17</v>
      </c>
      <c r="P6445">
        <v>1</v>
      </c>
      <c r="Q6445" t="s">
        <v>7880</v>
      </c>
    </row>
    <row r="6446" spans="1:17" x14ac:dyDescent="0.25">
      <c r="A6446" t="s">
        <v>6941</v>
      </c>
      <c r="B6446" s="1">
        <v>41824</v>
      </c>
      <c r="C6446" t="s">
        <v>1522</v>
      </c>
      <c r="D6446" t="s">
        <v>73</v>
      </c>
      <c r="E6446" t="s">
        <v>172</v>
      </c>
      <c r="F6446" t="s">
        <v>1960</v>
      </c>
      <c r="G6446" t="s">
        <v>76</v>
      </c>
      <c r="H6446" t="s">
        <v>31</v>
      </c>
      <c r="I6446" t="s">
        <v>32</v>
      </c>
      <c r="J6446" t="s">
        <v>107</v>
      </c>
      <c r="K6446" t="s">
        <v>108</v>
      </c>
      <c r="L6446" t="s">
        <v>6942</v>
      </c>
      <c r="M6446" s="2">
        <v>0.4</v>
      </c>
      <c r="N6446" s="3">
        <v>209</v>
      </c>
      <c r="O6446" s="3">
        <v>-63</v>
      </c>
      <c r="P6446">
        <v>4</v>
      </c>
      <c r="Q6446" t="s">
        <v>7880</v>
      </c>
    </row>
    <row r="6447" spans="1:17" x14ac:dyDescent="0.25">
      <c r="A6447" t="s">
        <v>6943</v>
      </c>
      <c r="B6447" s="1">
        <v>41825</v>
      </c>
      <c r="C6447" t="s">
        <v>1652</v>
      </c>
      <c r="D6447" t="s">
        <v>28</v>
      </c>
      <c r="E6447" t="s">
        <v>664</v>
      </c>
      <c r="F6447" t="s">
        <v>1349</v>
      </c>
      <c r="G6447" t="s">
        <v>20</v>
      </c>
      <c r="H6447" t="s">
        <v>21</v>
      </c>
      <c r="I6447" t="s">
        <v>54</v>
      </c>
      <c r="J6447" t="s">
        <v>34</v>
      </c>
      <c r="K6447" t="s">
        <v>97</v>
      </c>
      <c r="L6447" t="s">
        <v>3592</v>
      </c>
      <c r="M6447" s="2">
        <v>0</v>
      </c>
      <c r="N6447" s="3">
        <v>144</v>
      </c>
      <c r="O6447" s="3">
        <v>30</v>
      </c>
      <c r="P6447">
        <v>2</v>
      </c>
      <c r="Q6447" t="s">
        <v>7880</v>
      </c>
    </row>
    <row r="6448" spans="1:17" x14ac:dyDescent="0.25">
      <c r="A6448" t="s">
        <v>6944</v>
      </c>
      <c r="B6448" s="1">
        <v>41825</v>
      </c>
      <c r="C6448" t="s">
        <v>5112</v>
      </c>
      <c r="D6448" t="s">
        <v>86</v>
      </c>
      <c r="E6448" t="s">
        <v>87</v>
      </c>
      <c r="F6448" t="s">
        <v>2632</v>
      </c>
      <c r="G6448" t="s">
        <v>76</v>
      </c>
      <c r="H6448" t="s">
        <v>31</v>
      </c>
      <c r="I6448" t="s">
        <v>22</v>
      </c>
      <c r="J6448" t="s">
        <v>24</v>
      </c>
      <c r="K6448" t="s">
        <v>63</v>
      </c>
      <c r="L6448" t="s">
        <v>3310</v>
      </c>
      <c r="M6448" s="2">
        <v>0</v>
      </c>
      <c r="N6448" s="3">
        <v>15</v>
      </c>
      <c r="O6448" s="3">
        <v>2</v>
      </c>
      <c r="P6448">
        <v>1</v>
      </c>
      <c r="Q6448" t="s">
        <v>7880</v>
      </c>
    </row>
    <row r="6449" spans="1:17" x14ac:dyDescent="0.25">
      <c r="A6449" t="s">
        <v>6945</v>
      </c>
      <c r="B6449" s="1">
        <v>41825</v>
      </c>
      <c r="C6449" t="s">
        <v>3575</v>
      </c>
      <c r="D6449" t="s">
        <v>28</v>
      </c>
      <c r="E6449" t="s">
        <v>29</v>
      </c>
      <c r="F6449" t="s">
        <v>280</v>
      </c>
      <c r="G6449" t="s">
        <v>20</v>
      </c>
      <c r="H6449" t="s">
        <v>31</v>
      </c>
      <c r="I6449" t="s">
        <v>32</v>
      </c>
      <c r="J6449" t="s">
        <v>24</v>
      </c>
      <c r="K6449" t="s">
        <v>141</v>
      </c>
      <c r="L6449" t="s">
        <v>4251</v>
      </c>
      <c r="M6449" s="2">
        <v>0.1</v>
      </c>
      <c r="N6449" s="3">
        <v>523</v>
      </c>
      <c r="O6449" s="3">
        <v>204</v>
      </c>
      <c r="P6449">
        <v>7</v>
      </c>
      <c r="Q6449" t="s">
        <v>7881</v>
      </c>
    </row>
    <row r="6450" spans="1:17" x14ac:dyDescent="0.25">
      <c r="A6450" t="s">
        <v>6945</v>
      </c>
      <c r="B6450" s="1">
        <v>41825</v>
      </c>
      <c r="C6450" t="s">
        <v>3575</v>
      </c>
      <c r="D6450" t="s">
        <v>28</v>
      </c>
      <c r="E6450" t="s">
        <v>29</v>
      </c>
      <c r="F6450" t="s">
        <v>280</v>
      </c>
      <c r="G6450" t="s">
        <v>20</v>
      </c>
      <c r="H6450" t="s">
        <v>31</v>
      </c>
      <c r="I6450" t="s">
        <v>32</v>
      </c>
      <c r="J6450" t="s">
        <v>24</v>
      </c>
      <c r="K6450" t="s">
        <v>50</v>
      </c>
      <c r="L6450" t="s">
        <v>3078</v>
      </c>
      <c r="M6450" s="2">
        <v>0.1</v>
      </c>
      <c r="N6450" s="3">
        <v>44</v>
      </c>
      <c r="O6450" s="3">
        <v>-3</v>
      </c>
      <c r="P6450">
        <v>1</v>
      </c>
      <c r="Q6450" t="s">
        <v>7880</v>
      </c>
    </row>
    <row r="6451" spans="1:17" x14ac:dyDescent="0.25">
      <c r="A6451" t="s">
        <v>6946</v>
      </c>
      <c r="B6451" s="1">
        <v>41827</v>
      </c>
      <c r="C6451" t="s">
        <v>4682</v>
      </c>
      <c r="D6451" t="s">
        <v>28</v>
      </c>
      <c r="E6451" t="s">
        <v>29</v>
      </c>
      <c r="F6451" t="s">
        <v>280</v>
      </c>
      <c r="G6451" t="s">
        <v>20</v>
      </c>
      <c r="H6451" t="s">
        <v>47</v>
      </c>
      <c r="I6451" t="s">
        <v>22</v>
      </c>
      <c r="J6451" t="s">
        <v>107</v>
      </c>
      <c r="K6451" t="s">
        <v>186</v>
      </c>
      <c r="L6451" t="s">
        <v>2362</v>
      </c>
      <c r="M6451" s="2">
        <v>0.1</v>
      </c>
      <c r="N6451" s="3">
        <v>42</v>
      </c>
      <c r="O6451" s="3">
        <v>15</v>
      </c>
      <c r="P6451">
        <v>1</v>
      </c>
      <c r="Q6451" t="s">
        <v>7881</v>
      </c>
    </row>
    <row r="6452" spans="1:17" x14ac:dyDescent="0.25">
      <c r="A6452" t="s">
        <v>6947</v>
      </c>
      <c r="B6452" s="1">
        <v>41827</v>
      </c>
      <c r="C6452" t="s">
        <v>2215</v>
      </c>
      <c r="D6452" t="s">
        <v>101</v>
      </c>
      <c r="E6452" t="s">
        <v>183</v>
      </c>
      <c r="F6452" t="s">
        <v>513</v>
      </c>
      <c r="G6452" t="s">
        <v>41</v>
      </c>
      <c r="H6452" t="s">
        <v>31</v>
      </c>
      <c r="I6452" t="s">
        <v>32</v>
      </c>
      <c r="J6452" t="s">
        <v>34</v>
      </c>
      <c r="K6452" t="s">
        <v>97</v>
      </c>
      <c r="L6452" t="s">
        <v>1530</v>
      </c>
      <c r="M6452" s="2">
        <v>0.1</v>
      </c>
      <c r="N6452" s="3">
        <v>823</v>
      </c>
      <c r="O6452" s="3">
        <v>-18</v>
      </c>
      <c r="P6452">
        <v>7</v>
      </c>
      <c r="Q6452" t="s">
        <v>7881</v>
      </c>
    </row>
    <row r="6453" spans="1:17" x14ac:dyDescent="0.25">
      <c r="A6453" t="s">
        <v>6947</v>
      </c>
      <c r="B6453" s="1">
        <v>41827</v>
      </c>
      <c r="C6453" t="s">
        <v>2215</v>
      </c>
      <c r="D6453" t="s">
        <v>101</v>
      </c>
      <c r="E6453" t="s">
        <v>183</v>
      </c>
      <c r="F6453" t="s">
        <v>513</v>
      </c>
      <c r="G6453" t="s">
        <v>41</v>
      </c>
      <c r="H6453" t="s">
        <v>31</v>
      </c>
      <c r="I6453" t="s">
        <v>32</v>
      </c>
      <c r="J6453" t="s">
        <v>24</v>
      </c>
      <c r="K6453" t="s">
        <v>50</v>
      </c>
      <c r="L6453" t="s">
        <v>1619</v>
      </c>
      <c r="M6453" s="2">
        <v>0.1</v>
      </c>
      <c r="N6453" s="3">
        <v>23</v>
      </c>
      <c r="O6453" s="3">
        <v>4</v>
      </c>
      <c r="P6453">
        <v>1</v>
      </c>
      <c r="Q6453" t="s">
        <v>7881</v>
      </c>
    </row>
    <row r="6454" spans="1:17" x14ac:dyDescent="0.25">
      <c r="A6454" t="s">
        <v>6948</v>
      </c>
      <c r="B6454" s="1">
        <v>41827</v>
      </c>
      <c r="C6454" t="s">
        <v>3040</v>
      </c>
      <c r="D6454" t="s">
        <v>101</v>
      </c>
      <c r="E6454" t="s">
        <v>291</v>
      </c>
      <c r="F6454" t="s">
        <v>596</v>
      </c>
      <c r="G6454" t="s">
        <v>41</v>
      </c>
      <c r="H6454" t="s">
        <v>47</v>
      </c>
      <c r="I6454" t="s">
        <v>22</v>
      </c>
      <c r="J6454" t="s">
        <v>34</v>
      </c>
      <c r="K6454" t="s">
        <v>218</v>
      </c>
      <c r="L6454" t="s">
        <v>2165</v>
      </c>
      <c r="M6454" s="2">
        <v>0</v>
      </c>
      <c r="N6454" s="3">
        <v>51</v>
      </c>
      <c r="O6454" s="3">
        <v>23</v>
      </c>
      <c r="P6454">
        <v>2</v>
      </c>
      <c r="Q6454" t="s">
        <v>7880</v>
      </c>
    </row>
    <row r="6455" spans="1:17" x14ac:dyDescent="0.25">
      <c r="A6455" t="s">
        <v>6949</v>
      </c>
      <c r="B6455" s="1">
        <v>41827</v>
      </c>
      <c r="C6455" t="s">
        <v>4682</v>
      </c>
      <c r="D6455" t="s">
        <v>150</v>
      </c>
      <c r="E6455" t="s">
        <v>161</v>
      </c>
      <c r="F6455" t="s">
        <v>6950</v>
      </c>
      <c r="G6455" t="s">
        <v>20</v>
      </c>
      <c r="H6455" t="s">
        <v>47</v>
      </c>
      <c r="I6455" t="s">
        <v>32</v>
      </c>
      <c r="J6455" t="s">
        <v>34</v>
      </c>
      <c r="K6455" t="s">
        <v>218</v>
      </c>
      <c r="L6455" t="s">
        <v>909</v>
      </c>
      <c r="M6455" s="2">
        <v>0.6</v>
      </c>
      <c r="N6455" s="3">
        <v>70</v>
      </c>
      <c r="O6455" s="3">
        <v>-42</v>
      </c>
      <c r="P6455">
        <v>4</v>
      </c>
      <c r="Q6455" t="s">
        <v>7881</v>
      </c>
    </row>
    <row r="6456" spans="1:17" x14ac:dyDescent="0.25">
      <c r="A6456" t="s">
        <v>6951</v>
      </c>
      <c r="B6456" s="1">
        <v>41827</v>
      </c>
      <c r="C6456" t="s">
        <v>4597</v>
      </c>
      <c r="D6456" t="s">
        <v>81</v>
      </c>
      <c r="E6456" t="s">
        <v>82</v>
      </c>
      <c r="F6456" t="s">
        <v>82</v>
      </c>
      <c r="G6456" t="s">
        <v>41</v>
      </c>
      <c r="H6456" t="s">
        <v>31</v>
      </c>
      <c r="I6456" t="s">
        <v>22</v>
      </c>
      <c r="J6456" t="s">
        <v>24</v>
      </c>
      <c r="K6456" t="s">
        <v>78</v>
      </c>
      <c r="L6456" t="s">
        <v>2495</v>
      </c>
      <c r="M6456" s="2">
        <v>0</v>
      </c>
      <c r="N6456" s="3">
        <v>61</v>
      </c>
      <c r="O6456" s="3">
        <v>3</v>
      </c>
      <c r="P6456">
        <v>4</v>
      </c>
      <c r="Q6456" t="s">
        <v>7881</v>
      </c>
    </row>
    <row r="6457" spans="1:17" x14ac:dyDescent="0.25">
      <c r="A6457" t="s">
        <v>6951</v>
      </c>
      <c r="B6457" s="1">
        <v>41827</v>
      </c>
      <c r="C6457" t="s">
        <v>4597</v>
      </c>
      <c r="D6457" t="s">
        <v>81</v>
      </c>
      <c r="E6457" t="s">
        <v>82</v>
      </c>
      <c r="F6457" t="s">
        <v>82</v>
      </c>
      <c r="G6457" t="s">
        <v>41</v>
      </c>
      <c r="H6457" t="s">
        <v>31</v>
      </c>
      <c r="I6457" t="s">
        <v>22</v>
      </c>
      <c r="J6457" t="s">
        <v>24</v>
      </c>
      <c r="K6457" t="s">
        <v>25</v>
      </c>
      <c r="L6457" t="s">
        <v>5233</v>
      </c>
      <c r="M6457" s="2">
        <v>0</v>
      </c>
      <c r="N6457" s="3">
        <v>122</v>
      </c>
      <c r="O6457" s="3">
        <v>38</v>
      </c>
      <c r="P6457">
        <v>6</v>
      </c>
      <c r="Q6457" t="s">
        <v>7880</v>
      </c>
    </row>
    <row r="6458" spans="1:17" x14ac:dyDescent="0.25">
      <c r="A6458" t="s">
        <v>6951</v>
      </c>
      <c r="B6458" s="1">
        <v>41827</v>
      </c>
      <c r="C6458" t="s">
        <v>4597</v>
      </c>
      <c r="D6458" t="s">
        <v>81</v>
      </c>
      <c r="E6458" t="s">
        <v>82</v>
      </c>
      <c r="F6458" t="s">
        <v>82</v>
      </c>
      <c r="G6458" t="s">
        <v>41</v>
      </c>
      <c r="H6458" t="s">
        <v>31</v>
      </c>
      <c r="I6458" t="s">
        <v>22</v>
      </c>
      <c r="J6458" t="s">
        <v>24</v>
      </c>
      <c r="K6458" t="s">
        <v>50</v>
      </c>
      <c r="L6458" t="s">
        <v>1955</v>
      </c>
      <c r="M6458" s="2">
        <v>0</v>
      </c>
      <c r="N6458" s="3">
        <v>22</v>
      </c>
      <c r="O6458" s="3">
        <v>0</v>
      </c>
      <c r="P6458">
        <v>2</v>
      </c>
      <c r="Q6458" t="s">
        <v>7881</v>
      </c>
    </row>
    <row r="6459" spans="1:17" x14ac:dyDescent="0.25">
      <c r="A6459" t="s">
        <v>6949</v>
      </c>
      <c r="B6459" s="1">
        <v>41827</v>
      </c>
      <c r="C6459" t="s">
        <v>4682</v>
      </c>
      <c r="D6459" t="s">
        <v>150</v>
      </c>
      <c r="E6459" t="s">
        <v>161</v>
      </c>
      <c r="F6459" t="s">
        <v>6950</v>
      </c>
      <c r="G6459" t="s">
        <v>20</v>
      </c>
      <c r="H6459" t="s">
        <v>47</v>
      </c>
      <c r="I6459" t="s">
        <v>32</v>
      </c>
      <c r="J6459" t="s">
        <v>24</v>
      </c>
      <c r="K6459" t="s">
        <v>63</v>
      </c>
      <c r="L6459" t="s">
        <v>3862</v>
      </c>
      <c r="M6459" s="2">
        <v>0.5</v>
      </c>
      <c r="N6459" s="3">
        <v>17</v>
      </c>
      <c r="O6459" s="3">
        <v>-3</v>
      </c>
      <c r="P6459">
        <v>2</v>
      </c>
      <c r="Q6459" t="s">
        <v>7881</v>
      </c>
    </row>
    <row r="6460" spans="1:17" x14ac:dyDescent="0.25">
      <c r="A6460" t="s">
        <v>6952</v>
      </c>
      <c r="B6460" s="1">
        <v>41828</v>
      </c>
      <c r="C6460" t="s">
        <v>898</v>
      </c>
      <c r="D6460" t="s">
        <v>38</v>
      </c>
      <c r="E6460" t="s">
        <v>178</v>
      </c>
      <c r="F6460" t="s">
        <v>385</v>
      </c>
      <c r="G6460" t="s">
        <v>41</v>
      </c>
      <c r="H6460" t="s">
        <v>47</v>
      </c>
      <c r="I6460" t="s">
        <v>32</v>
      </c>
      <c r="J6460" t="s">
        <v>24</v>
      </c>
      <c r="K6460" t="s">
        <v>91</v>
      </c>
      <c r="L6460" t="s">
        <v>3428</v>
      </c>
      <c r="M6460" s="2">
        <v>0</v>
      </c>
      <c r="N6460" s="3">
        <v>39</v>
      </c>
      <c r="O6460" s="3">
        <v>16</v>
      </c>
      <c r="P6460">
        <v>6</v>
      </c>
      <c r="Q6460" t="s">
        <v>7880</v>
      </c>
    </row>
    <row r="6461" spans="1:17" x14ac:dyDescent="0.25">
      <c r="A6461" t="s">
        <v>6953</v>
      </c>
      <c r="B6461" s="1">
        <v>41829</v>
      </c>
      <c r="C6461" t="s">
        <v>229</v>
      </c>
      <c r="D6461" t="s">
        <v>101</v>
      </c>
      <c r="E6461" t="s">
        <v>102</v>
      </c>
      <c r="F6461" t="s">
        <v>5661</v>
      </c>
      <c r="G6461" t="s">
        <v>41</v>
      </c>
      <c r="H6461" t="s">
        <v>31</v>
      </c>
      <c r="I6461" t="s">
        <v>54</v>
      </c>
      <c r="J6461" t="s">
        <v>107</v>
      </c>
      <c r="K6461" t="s">
        <v>136</v>
      </c>
      <c r="L6461" t="s">
        <v>2263</v>
      </c>
      <c r="M6461" s="2">
        <v>0</v>
      </c>
      <c r="N6461" s="3">
        <v>2617</v>
      </c>
      <c r="O6461" s="3">
        <v>1151</v>
      </c>
      <c r="P6461">
        <v>4</v>
      </c>
      <c r="Q6461" t="s">
        <v>7880</v>
      </c>
    </row>
    <row r="6462" spans="1:17" x14ac:dyDescent="0.25">
      <c r="A6462" t="s">
        <v>6954</v>
      </c>
      <c r="B6462" s="1">
        <v>41830</v>
      </c>
      <c r="C6462" t="s">
        <v>432</v>
      </c>
      <c r="D6462" t="s">
        <v>119</v>
      </c>
      <c r="E6462" t="s">
        <v>120</v>
      </c>
      <c r="F6462" t="s">
        <v>1476</v>
      </c>
      <c r="G6462" t="s">
        <v>41</v>
      </c>
      <c r="H6462" t="s">
        <v>31</v>
      </c>
      <c r="I6462" t="s">
        <v>54</v>
      </c>
      <c r="J6462" t="s">
        <v>24</v>
      </c>
      <c r="K6462" t="s">
        <v>43</v>
      </c>
      <c r="L6462" t="s">
        <v>180</v>
      </c>
      <c r="M6462" s="2">
        <v>0.5</v>
      </c>
      <c r="N6462" s="3">
        <v>44</v>
      </c>
      <c r="O6462" s="3">
        <v>-32</v>
      </c>
      <c r="P6462">
        <v>3</v>
      </c>
      <c r="Q6462" t="s">
        <v>7880</v>
      </c>
    </row>
    <row r="6463" spans="1:17" x14ac:dyDescent="0.25">
      <c r="A6463" t="s">
        <v>6954</v>
      </c>
      <c r="B6463" s="1">
        <v>41830</v>
      </c>
      <c r="C6463" t="s">
        <v>432</v>
      </c>
      <c r="D6463" t="s">
        <v>119</v>
      </c>
      <c r="E6463" t="s">
        <v>120</v>
      </c>
      <c r="F6463" t="s">
        <v>1476</v>
      </c>
      <c r="G6463" t="s">
        <v>41</v>
      </c>
      <c r="H6463" t="s">
        <v>31</v>
      </c>
      <c r="I6463" t="s">
        <v>54</v>
      </c>
      <c r="J6463" t="s">
        <v>24</v>
      </c>
      <c r="K6463" t="s">
        <v>78</v>
      </c>
      <c r="L6463" t="s">
        <v>2558</v>
      </c>
      <c r="M6463" s="2">
        <v>0.5</v>
      </c>
      <c r="N6463" s="3">
        <v>7</v>
      </c>
      <c r="O6463" s="3">
        <v>-3</v>
      </c>
      <c r="P6463">
        <v>2</v>
      </c>
      <c r="Q6463" t="s">
        <v>7881</v>
      </c>
    </row>
    <row r="6464" spans="1:17" x14ac:dyDescent="0.25">
      <c r="A6464" t="s">
        <v>6954</v>
      </c>
      <c r="B6464" s="1">
        <v>41830</v>
      </c>
      <c r="C6464" t="s">
        <v>432</v>
      </c>
      <c r="D6464" t="s">
        <v>119</v>
      </c>
      <c r="E6464" t="s">
        <v>120</v>
      </c>
      <c r="F6464" t="s">
        <v>1476</v>
      </c>
      <c r="G6464" t="s">
        <v>41</v>
      </c>
      <c r="H6464" t="s">
        <v>31</v>
      </c>
      <c r="I6464" t="s">
        <v>54</v>
      </c>
      <c r="J6464" t="s">
        <v>24</v>
      </c>
      <c r="K6464" t="s">
        <v>91</v>
      </c>
      <c r="L6464" t="s">
        <v>6955</v>
      </c>
      <c r="M6464" s="2">
        <v>0.5</v>
      </c>
      <c r="N6464" s="3">
        <v>10</v>
      </c>
      <c r="O6464" s="3">
        <v>-8</v>
      </c>
      <c r="P6464">
        <v>2</v>
      </c>
      <c r="Q6464" t="s">
        <v>7880</v>
      </c>
    </row>
    <row r="6465" spans="1:17" x14ac:dyDescent="0.25">
      <c r="A6465" t="s">
        <v>6954</v>
      </c>
      <c r="B6465" s="1">
        <v>41830</v>
      </c>
      <c r="C6465" t="s">
        <v>432</v>
      </c>
      <c r="D6465" t="s">
        <v>119</v>
      </c>
      <c r="E6465" t="s">
        <v>120</v>
      </c>
      <c r="F6465" t="s">
        <v>1476</v>
      </c>
      <c r="G6465" t="s">
        <v>41</v>
      </c>
      <c r="H6465" t="s">
        <v>31</v>
      </c>
      <c r="I6465" t="s">
        <v>54</v>
      </c>
      <c r="J6465" t="s">
        <v>24</v>
      </c>
      <c r="K6465" t="s">
        <v>145</v>
      </c>
      <c r="L6465" t="s">
        <v>3460</v>
      </c>
      <c r="M6465" s="2">
        <v>0.5</v>
      </c>
      <c r="N6465" s="3">
        <v>33</v>
      </c>
      <c r="O6465" s="3">
        <v>-29</v>
      </c>
      <c r="P6465">
        <v>3</v>
      </c>
      <c r="Q6465" t="s">
        <v>7881</v>
      </c>
    </row>
    <row r="6466" spans="1:17" x14ac:dyDescent="0.25">
      <c r="A6466" t="s">
        <v>6956</v>
      </c>
      <c r="B6466" s="1">
        <v>41830</v>
      </c>
      <c r="C6466" t="s">
        <v>2799</v>
      </c>
      <c r="D6466" t="s">
        <v>101</v>
      </c>
      <c r="E6466" t="s">
        <v>102</v>
      </c>
      <c r="F6466" t="s">
        <v>6957</v>
      </c>
      <c r="G6466" t="s">
        <v>41</v>
      </c>
      <c r="H6466" t="s">
        <v>47</v>
      </c>
      <c r="I6466" t="s">
        <v>22</v>
      </c>
      <c r="J6466" t="s">
        <v>34</v>
      </c>
      <c r="K6466" t="s">
        <v>35</v>
      </c>
      <c r="L6466" t="s">
        <v>3901</v>
      </c>
      <c r="M6466" s="2">
        <v>0.1</v>
      </c>
      <c r="N6466" s="3">
        <v>1361</v>
      </c>
      <c r="O6466" s="3">
        <v>197</v>
      </c>
      <c r="P6466">
        <v>9</v>
      </c>
      <c r="Q6466" t="s">
        <v>7881</v>
      </c>
    </row>
    <row r="6467" spans="1:17" x14ac:dyDescent="0.25">
      <c r="A6467" t="s">
        <v>6958</v>
      </c>
      <c r="B6467" s="1">
        <v>41830</v>
      </c>
      <c r="C6467" t="s">
        <v>2729</v>
      </c>
      <c r="D6467" t="s">
        <v>28</v>
      </c>
      <c r="E6467" t="s">
        <v>29</v>
      </c>
      <c r="F6467" t="s">
        <v>3083</v>
      </c>
      <c r="G6467" t="s">
        <v>20</v>
      </c>
      <c r="H6467" t="s">
        <v>31</v>
      </c>
      <c r="I6467" t="s">
        <v>32</v>
      </c>
      <c r="J6467" t="s">
        <v>24</v>
      </c>
      <c r="K6467" t="s">
        <v>78</v>
      </c>
      <c r="L6467" t="s">
        <v>1568</v>
      </c>
      <c r="M6467" s="2">
        <v>0</v>
      </c>
      <c r="N6467" s="3">
        <v>17</v>
      </c>
      <c r="O6467" s="3">
        <v>7</v>
      </c>
      <c r="P6467">
        <v>3</v>
      </c>
      <c r="Q6467" t="s">
        <v>7881</v>
      </c>
    </row>
    <row r="6468" spans="1:17" x14ac:dyDescent="0.25">
      <c r="A6468" t="s">
        <v>6958</v>
      </c>
      <c r="B6468" s="1">
        <v>41830</v>
      </c>
      <c r="C6468" t="s">
        <v>2729</v>
      </c>
      <c r="D6468" t="s">
        <v>28</v>
      </c>
      <c r="E6468" t="s">
        <v>29</v>
      </c>
      <c r="F6468" t="s">
        <v>3083</v>
      </c>
      <c r="G6468" t="s">
        <v>20</v>
      </c>
      <c r="H6468" t="s">
        <v>31</v>
      </c>
      <c r="I6468" t="s">
        <v>32</v>
      </c>
      <c r="J6468" t="s">
        <v>24</v>
      </c>
      <c r="K6468" t="s">
        <v>63</v>
      </c>
      <c r="L6468" t="s">
        <v>1735</v>
      </c>
      <c r="M6468" s="2">
        <v>0</v>
      </c>
      <c r="N6468" s="3">
        <v>100</v>
      </c>
      <c r="O6468" s="3">
        <v>25</v>
      </c>
      <c r="P6468">
        <v>6</v>
      </c>
      <c r="Q6468" t="s">
        <v>7880</v>
      </c>
    </row>
    <row r="6469" spans="1:17" x14ac:dyDescent="0.25">
      <c r="A6469" t="s">
        <v>6959</v>
      </c>
      <c r="B6469" s="1">
        <v>41830</v>
      </c>
      <c r="C6469" t="s">
        <v>2324</v>
      </c>
      <c r="D6469" t="s">
        <v>86</v>
      </c>
      <c r="E6469" t="s">
        <v>273</v>
      </c>
      <c r="F6469" t="s">
        <v>4350</v>
      </c>
      <c r="G6469" t="s">
        <v>76</v>
      </c>
      <c r="H6469" t="s">
        <v>31</v>
      </c>
      <c r="I6469" t="s">
        <v>32</v>
      </c>
      <c r="J6469" t="s">
        <v>24</v>
      </c>
      <c r="K6469" t="s">
        <v>145</v>
      </c>
      <c r="L6469" t="s">
        <v>5748</v>
      </c>
      <c r="M6469" s="2">
        <v>0</v>
      </c>
      <c r="N6469" s="3">
        <v>86</v>
      </c>
      <c r="O6469" s="3">
        <v>19</v>
      </c>
      <c r="P6469">
        <v>2</v>
      </c>
      <c r="Q6469" t="s">
        <v>7880</v>
      </c>
    </row>
    <row r="6470" spans="1:17" x14ac:dyDescent="0.25">
      <c r="A6470" t="s">
        <v>6956</v>
      </c>
      <c r="B6470" s="1">
        <v>41830</v>
      </c>
      <c r="C6470" t="s">
        <v>2799</v>
      </c>
      <c r="D6470" t="s">
        <v>101</v>
      </c>
      <c r="E6470" t="s">
        <v>102</v>
      </c>
      <c r="F6470" t="s">
        <v>6957</v>
      </c>
      <c r="G6470" t="s">
        <v>41</v>
      </c>
      <c r="H6470" t="s">
        <v>47</v>
      </c>
      <c r="I6470" t="s">
        <v>22</v>
      </c>
      <c r="J6470" t="s">
        <v>107</v>
      </c>
      <c r="K6470" t="s">
        <v>108</v>
      </c>
      <c r="L6470" t="s">
        <v>288</v>
      </c>
      <c r="M6470" s="2">
        <v>0</v>
      </c>
      <c r="N6470" s="3">
        <v>761</v>
      </c>
      <c r="O6470" s="3">
        <v>266</v>
      </c>
      <c r="P6470">
        <v>9</v>
      </c>
      <c r="Q6470" t="s">
        <v>7880</v>
      </c>
    </row>
    <row r="6471" spans="1:17" x14ac:dyDescent="0.25">
      <c r="A6471" t="s">
        <v>6960</v>
      </c>
      <c r="B6471" s="1">
        <v>41831</v>
      </c>
      <c r="C6471" t="s">
        <v>72</v>
      </c>
      <c r="D6471" t="s">
        <v>28</v>
      </c>
      <c r="E6471" t="s">
        <v>29</v>
      </c>
      <c r="F6471" t="s">
        <v>6961</v>
      </c>
      <c r="G6471" t="s">
        <v>20</v>
      </c>
      <c r="H6471" t="s">
        <v>31</v>
      </c>
      <c r="I6471" t="s">
        <v>32</v>
      </c>
      <c r="J6471" t="s">
        <v>24</v>
      </c>
      <c r="K6471" t="s">
        <v>78</v>
      </c>
      <c r="L6471" t="s">
        <v>4076</v>
      </c>
      <c r="M6471" s="2">
        <v>0</v>
      </c>
      <c r="N6471" s="3">
        <v>30</v>
      </c>
      <c r="O6471" s="3">
        <v>3</v>
      </c>
      <c r="P6471">
        <v>2</v>
      </c>
      <c r="Q6471" t="s">
        <v>7881</v>
      </c>
    </row>
    <row r="6472" spans="1:17" x14ac:dyDescent="0.25">
      <c r="A6472" t="s">
        <v>6960</v>
      </c>
      <c r="B6472" s="1">
        <v>41831</v>
      </c>
      <c r="C6472" t="s">
        <v>72</v>
      </c>
      <c r="D6472" t="s">
        <v>28</v>
      </c>
      <c r="E6472" t="s">
        <v>29</v>
      </c>
      <c r="F6472" t="s">
        <v>6961</v>
      </c>
      <c r="G6472" t="s">
        <v>20</v>
      </c>
      <c r="H6472" t="s">
        <v>31</v>
      </c>
      <c r="I6472" t="s">
        <v>32</v>
      </c>
      <c r="J6472" t="s">
        <v>24</v>
      </c>
      <c r="K6472" t="s">
        <v>50</v>
      </c>
      <c r="L6472" t="s">
        <v>2248</v>
      </c>
      <c r="M6472" s="2">
        <v>0</v>
      </c>
      <c r="N6472" s="3">
        <v>1023</v>
      </c>
      <c r="O6472" s="3">
        <v>123</v>
      </c>
      <c r="P6472">
        <v>8</v>
      </c>
      <c r="Q6472" t="s">
        <v>7881</v>
      </c>
    </row>
    <row r="6473" spans="1:17" x14ac:dyDescent="0.25">
      <c r="A6473" t="s">
        <v>6960</v>
      </c>
      <c r="B6473" s="1">
        <v>41831</v>
      </c>
      <c r="C6473" t="s">
        <v>72</v>
      </c>
      <c r="D6473" t="s">
        <v>28</v>
      </c>
      <c r="E6473" t="s">
        <v>29</v>
      </c>
      <c r="F6473" t="s">
        <v>6961</v>
      </c>
      <c r="G6473" t="s">
        <v>20</v>
      </c>
      <c r="H6473" t="s">
        <v>31</v>
      </c>
      <c r="I6473" t="s">
        <v>32</v>
      </c>
      <c r="J6473" t="s">
        <v>24</v>
      </c>
      <c r="K6473" t="s">
        <v>145</v>
      </c>
      <c r="L6473" t="s">
        <v>3460</v>
      </c>
      <c r="M6473" s="2">
        <v>0</v>
      </c>
      <c r="N6473" s="3">
        <v>108</v>
      </c>
      <c r="O6473" s="3">
        <v>6</v>
      </c>
      <c r="P6473">
        <v>5</v>
      </c>
      <c r="Q6473" t="s">
        <v>7881</v>
      </c>
    </row>
    <row r="6474" spans="1:17" x14ac:dyDescent="0.25">
      <c r="A6474" t="s">
        <v>6962</v>
      </c>
      <c r="B6474" s="1">
        <v>41831</v>
      </c>
      <c r="C6474" t="s">
        <v>2542</v>
      </c>
      <c r="D6474" t="s">
        <v>73</v>
      </c>
      <c r="E6474" t="s">
        <v>2081</v>
      </c>
      <c r="F6474" t="s">
        <v>2082</v>
      </c>
      <c r="G6474" t="s">
        <v>76</v>
      </c>
      <c r="H6474" t="s">
        <v>47</v>
      </c>
      <c r="I6474" t="s">
        <v>32</v>
      </c>
      <c r="J6474" t="s">
        <v>34</v>
      </c>
      <c r="K6474" t="s">
        <v>35</v>
      </c>
      <c r="L6474" t="s">
        <v>3901</v>
      </c>
      <c r="M6474" s="2">
        <v>0</v>
      </c>
      <c r="N6474" s="3">
        <v>504</v>
      </c>
      <c r="O6474" s="3">
        <v>116</v>
      </c>
      <c r="P6474">
        <v>3</v>
      </c>
      <c r="Q6474" t="s">
        <v>7880</v>
      </c>
    </row>
    <row r="6475" spans="1:17" x14ac:dyDescent="0.25">
      <c r="A6475" t="s">
        <v>6963</v>
      </c>
      <c r="B6475" s="1">
        <v>41833</v>
      </c>
      <c r="C6475" t="s">
        <v>1166</v>
      </c>
      <c r="D6475" t="s">
        <v>38</v>
      </c>
      <c r="E6475" t="s">
        <v>820</v>
      </c>
      <c r="F6475" t="s">
        <v>4060</v>
      </c>
      <c r="G6475" t="s">
        <v>41</v>
      </c>
      <c r="H6475" t="s">
        <v>31</v>
      </c>
      <c r="I6475" t="s">
        <v>54</v>
      </c>
      <c r="J6475" t="s">
        <v>24</v>
      </c>
      <c r="K6475" t="s">
        <v>78</v>
      </c>
      <c r="L6475" t="s">
        <v>1041</v>
      </c>
      <c r="M6475" s="2">
        <v>0.5</v>
      </c>
      <c r="N6475" s="3">
        <v>22</v>
      </c>
      <c r="O6475" s="3">
        <v>-8</v>
      </c>
      <c r="P6475">
        <v>4</v>
      </c>
      <c r="Q6475" t="s">
        <v>7880</v>
      </c>
    </row>
    <row r="6476" spans="1:17" x14ac:dyDescent="0.25">
      <c r="A6476" t="s">
        <v>6963</v>
      </c>
      <c r="B6476" s="1">
        <v>41833</v>
      </c>
      <c r="C6476" t="s">
        <v>1166</v>
      </c>
      <c r="D6476" t="s">
        <v>38</v>
      </c>
      <c r="E6476" t="s">
        <v>820</v>
      </c>
      <c r="F6476" t="s">
        <v>4060</v>
      </c>
      <c r="G6476" t="s">
        <v>41</v>
      </c>
      <c r="H6476" t="s">
        <v>31</v>
      </c>
      <c r="I6476" t="s">
        <v>54</v>
      </c>
      <c r="J6476" t="s">
        <v>107</v>
      </c>
      <c r="K6476" t="s">
        <v>108</v>
      </c>
      <c r="L6476" t="s">
        <v>6439</v>
      </c>
      <c r="M6476" s="2">
        <v>0.65</v>
      </c>
      <c r="N6476" s="3">
        <v>188</v>
      </c>
      <c r="O6476" s="3">
        <v>-193</v>
      </c>
      <c r="P6476">
        <v>2</v>
      </c>
      <c r="Q6476" t="s">
        <v>7881</v>
      </c>
    </row>
    <row r="6477" spans="1:17" x14ac:dyDescent="0.25">
      <c r="A6477" t="s">
        <v>6964</v>
      </c>
      <c r="B6477" s="1">
        <v>41834</v>
      </c>
      <c r="C6477" t="s">
        <v>4308</v>
      </c>
      <c r="D6477" t="s">
        <v>73</v>
      </c>
      <c r="E6477" t="s">
        <v>422</v>
      </c>
      <c r="F6477" t="s">
        <v>423</v>
      </c>
      <c r="G6477" t="s">
        <v>76</v>
      </c>
      <c r="H6477" t="s">
        <v>31</v>
      </c>
      <c r="I6477" t="s">
        <v>22</v>
      </c>
      <c r="J6477" t="s">
        <v>34</v>
      </c>
      <c r="K6477" t="s">
        <v>35</v>
      </c>
      <c r="L6477" t="s">
        <v>4586</v>
      </c>
      <c r="M6477" s="2">
        <v>0</v>
      </c>
      <c r="N6477" s="3">
        <v>366</v>
      </c>
      <c r="O6477" s="3">
        <v>84</v>
      </c>
      <c r="P6477">
        <v>3</v>
      </c>
      <c r="Q6477" t="s">
        <v>7881</v>
      </c>
    </row>
    <row r="6478" spans="1:17" x14ac:dyDescent="0.25">
      <c r="A6478" t="s">
        <v>6965</v>
      </c>
      <c r="B6478" s="1">
        <v>41834</v>
      </c>
      <c r="C6478" t="s">
        <v>1090</v>
      </c>
      <c r="D6478" t="s">
        <v>86</v>
      </c>
      <c r="E6478" t="s">
        <v>226</v>
      </c>
      <c r="F6478" t="s">
        <v>226</v>
      </c>
      <c r="G6478" t="s">
        <v>76</v>
      </c>
      <c r="H6478" t="s">
        <v>31</v>
      </c>
      <c r="I6478" t="s">
        <v>54</v>
      </c>
      <c r="J6478" t="s">
        <v>24</v>
      </c>
      <c r="K6478" t="s">
        <v>141</v>
      </c>
      <c r="L6478" t="s">
        <v>2096</v>
      </c>
      <c r="M6478" s="2">
        <v>0</v>
      </c>
      <c r="N6478" s="3">
        <v>171</v>
      </c>
      <c r="O6478" s="3">
        <v>20</v>
      </c>
      <c r="P6478">
        <v>4</v>
      </c>
      <c r="Q6478" t="s">
        <v>7881</v>
      </c>
    </row>
    <row r="6479" spans="1:17" x14ac:dyDescent="0.25">
      <c r="A6479" t="s">
        <v>6965</v>
      </c>
      <c r="B6479" s="1">
        <v>41834</v>
      </c>
      <c r="C6479" t="s">
        <v>1090</v>
      </c>
      <c r="D6479" t="s">
        <v>86</v>
      </c>
      <c r="E6479" t="s">
        <v>226</v>
      </c>
      <c r="F6479" t="s">
        <v>226</v>
      </c>
      <c r="G6479" t="s">
        <v>76</v>
      </c>
      <c r="H6479" t="s">
        <v>31</v>
      </c>
      <c r="I6479" t="s">
        <v>54</v>
      </c>
      <c r="J6479" t="s">
        <v>24</v>
      </c>
      <c r="K6479" t="s">
        <v>78</v>
      </c>
      <c r="L6479" t="s">
        <v>6000</v>
      </c>
      <c r="M6479" s="2">
        <v>0</v>
      </c>
      <c r="N6479" s="3">
        <v>9</v>
      </c>
      <c r="O6479" s="3">
        <v>0</v>
      </c>
      <c r="P6479">
        <v>2</v>
      </c>
      <c r="Q6479" t="s">
        <v>7881</v>
      </c>
    </row>
    <row r="6480" spans="1:17" x14ac:dyDescent="0.25">
      <c r="A6480" t="s">
        <v>6965</v>
      </c>
      <c r="B6480" s="1">
        <v>41834</v>
      </c>
      <c r="C6480" t="s">
        <v>1090</v>
      </c>
      <c r="D6480" t="s">
        <v>86</v>
      </c>
      <c r="E6480" t="s">
        <v>226</v>
      </c>
      <c r="F6480" t="s">
        <v>226</v>
      </c>
      <c r="G6480" t="s">
        <v>76</v>
      </c>
      <c r="H6480" t="s">
        <v>31</v>
      </c>
      <c r="I6480" t="s">
        <v>54</v>
      </c>
      <c r="J6480" t="s">
        <v>24</v>
      </c>
      <c r="K6480" t="s">
        <v>91</v>
      </c>
      <c r="L6480" t="s">
        <v>2726</v>
      </c>
      <c r="M6480" s="2">
        <v>0</v>
      </c>
      <c r="N6480" s="3">
        <v>51</v>
      </c>
      <c r="O6480" s="3">
        <v>22</v>
      </c>
      <c r="P6480">
        <v>4</v>
      </c>
      <c r="Q6480" t="s">
        <v>7881</v>
      </c>
    </row>
    <row r="6481" spans="1:17" x14ac:dyDescent="0.25">
      <c r="A6481" t="s">
        <v>6964</v>
      </c>
      <c r="B6481" s="1">
        <v>41834</v>
      </c>
      <c r="C6481" t="s">
        <v>4308</v>
      </c>
      <c r="D6481" t="s">
        <v>73</v>
      </c>
      <c r="E6481" t="s">
        <v>422</v>
      </c>
      <c r="F6481" t="s">
        <v>423</v>
      </c>
      <c r="G6481" t="s">
        <v>76</v>
      </c>
      <c r="H6481" t="s">
        <v>31</v>
      </c>
      <c r="I6481" t="s">
        <v>22</v>
      </c>
      <c r="J6481" t="s">
        <v>24</v>
      </c>
      <c r="K6481" t="s">
        <v>91</v>
      </c>
      <c r="L6481" t="s">
        <v>2673</v>
      </c>
      <c r="M6481" s="2">
        <v>0</v>
      </c>
      <c r="N6481" s="3">
        <v>26</v>
      </c>
      <c r="O6481" s="3">
        <v>3</v>
      </c>
      <c r="P6481">
        <v>3</v>
      </c>
      <c r="Q6481" t="s">
        <v>7881</v>
      </c>
    </row>
    <row r="6482" spans="1:17" x14ac:dyDescent="0.25">
      <c r="A6482" t="s">
        <v>6965</v>
      </c>
      <c r="B6482" s="1">
        <v>41834</v>
      </c>
      <c r="C6482" t="s">
        <v>1090</v>
      </c>
      <c r="D6482" t="s">
        <v>86</v>
      </c>
      <c r="E6482" t="s">
        <v>226</v>
      </c>
      <c r="F6482" t="s">
        <v>226</v>
      </c>
      <c r="G6482" t="s">
        <v>76</v>
      </c>
      <c r="H6482" t="s">
        <v>31</v>
      </c>
      <c r="I6482" t="s">
        <v>54</v>
      </c>
      <c r="J6482" t="s">
        <v>107</v>
      </c>
      <c r="K6482" t="s">
        <v>147</v>
      </c>
      <c r="L6482" t="s">
        <v>2498</v>
      </c>
      <c r="M6482" s="2">
        <v>0</v>
      </c>
      <c r="N6482" s="3">
        <v>574</v>
      </c>
      <c r="O6482" s="3">
        <v>144</v>
      </c>
      <c r="P6482">
        <v>3</v>
      </c>
      <c r="Q6482" t="s">
        <v>7880</v>
      </c>
    </row>
    <row r="6483" spans="1:17" x14ac:dyDescent="0.25">
      <c r="A6483" t="s">
        <v>6965</v>
      </c>
      <c r="B6483" s="1">
        <v>41834</v>
      </c>
      <c r="C6483" t="s">
        <v>1090</v>
      </c>
      <c r="D6483" t="s">
        <v>86</v>
      </c>
      <c r="E6483" t="s">
        <v>226</v>
      </c>
      <c r="F6483" t="s">
        <v>226</v>
      </c>
      <c r="G6483" t="s">
        <v>76</v>
      </c>
      <c r="H6483" t="s">
        <v>31</v>
      </c>
      <c r="I6483" t="s">
        <v>54</v>
      </c>
      <c r="J6483" t="s">
        <v>107</v>
      </c>
      <c r="K6483" t="s">
        <v>136</v>
      </c>
      <c r="L6483" t="s">
        <v>3336</v>
      </c>
      <c r="M6483" s="2">
        <v>0.1</v>
      </c>
      <c r="N6483" s="3">
        <v>1718</v>
      </c>
      <c r="O6483" s="3">
        <v>-134</v>
      </c>
      <c r="P6483">
        <v>3</v>
      </c>
      <c r="Q6483" t="s">
        <v>7881</v>
      </c>
    </row>
    <row r="6484" spans="1:17" x14ac:dyDescent="0.25">
      <c r="A6484" t="s">
        <v>6964</v>
      </c>
      <c r="B6484" s="1">
        <v>41834</v>
      </c>
      <c r="C6484" t="s">
        <v>4308</v>
      </c>
      <c r="D6484" t="s">
        <v>73</v>
      </c>
      <c r="E6484" t="s">
        <v>422</v>
      </c>
      <c r="F6484" t="s">
        <v>423</v>
      </c>
      <c r="G6484" t="s">
        <v>76</v>
      </c>
      <c r="H6484" t="s">
        <v>31</v>
      </c>
      <c r="I6484" t="s">
        <v>22</v>
      </c>
      <c r="J6484" t="s">
        <v>107</v>
      </c>
      <c r="K6484" t="s">
        <v>147</v>
      </c>
      <c r="L6484" t="s">
        <v>4127</v>
      </c>
      <c r="M6484" s="2">
        <v>0</v>
      </c>
      <c r="N6484" s="3">
        <v>446</v>
      </c>
      <c r="O6484" s="3">
        <v>53</v>
      </c>
      <c r="P6484">
        <v>3</v>
      </c>
      <c r="Q6484" t="s">
        <v>7881</v>
      </c>
    </row>
    <row r="6485" spans="1:17" x14ac:dyDescent="0.25">
      <c r="A6485" t="s">
        <v>6966</v>
      </c>
      <c r="B6485" s="1">
        <v>41834</v>
      </c>
      <c r="C6485" t="s">
        <v>229</v>
      </c>
      <c r="D6485" t="s">
        <v>38</v>
      </c>
      <c r="E6485" t="s">
        <v>820</v>
      </c>
      <c r="F6485" t="s">
        <v>4060</v>
      </c>
      <c r="G6485" t="s">
        <v>41</v>
      </c>
      <c r="H6485" t="s">
        <v>31</v>
      </c>
      <c r="I6485" t="s">
        <v>22</v>
      </c>
      <c r="J6485" t="s">
        <v>24</v>
      </c>
      <c r="K6485" t="s">
        <v>78</v>
      </c>
      <c r="L6485" t="s">
        <v>3136</v>
      </c>
      <c r="M6485" s="2">
        <v>0.5</v>
      </c>
      <c r="N6485" s="3">
        <v>21</v>
      </c>
      <c r="O6485" s="3">
        <v>-12</v>
      </c>
      <c r="P6485">
        <v>3</v>
      </c>
      <c r="Q6485" t="s">
        <v>7880</v>
      </c>
    </row>
    <row r="6486" spans="1:17" x14ac:dyDescent="0.25">
      <c r="A6486" t="s">
        <v>6966</v>
      </c>
      <c r="B6486" s="1">
        <v>41834</v>
      </c>
      <c r="C6486" t="s">
        <v>229</v>
      </c>
      <c r="D6486" t="s">
        <v>38</v>
      </c>
      <c r="E6486" t="s">
        <v>820</v>
      </c>
      <c r="F6486" t="s">
        <v>4060</v>
      </c>
      <c r="G6486" t="s">
        <v>41</v>
      </c>
      <c r="H6486" t="s">
        <v>31</v>
      </c>
      <c r="I6486" t="s">
        <v>22</v>
      </c>
      <c r="J6486" t="s">
        <v>107</v>
      </c>
      <c r="K6486" t="s">
        <v>136</v>
      </c>
      <c r="L6486" t="s">
        <v>1589</v>
      </c>
      <c r="M6486" s="2">
        <v>0.65</v>
      </c>
      <c r="N6486" s="3">
        <v>1824</v>
      </c>
      <c r="O6486" s="3">
        <v>-1303</v>
      </c>
      <c r="P6486">
        <v>8</v>
      </c>
      <c r="Q6486" t="s">
        <v>7880</v>
      </c>
    </row>
    <row r="6487" spans="1:17" x14ac:dyDescent="0.25">
      <c r="A6487" t="s">
        <v>6967</v>
      </c>
      <c r="B6487" s="1">
        <v>41834</v>
      </c>
      <c r="C6487" t="s">
        <v>4997</v>
      </c>
      <c r="D6487" t="s">
        <v>18</v>
      </c>
      <c r="E6487" t="s">
        <v>19</v>
      </c>
      <c r="F6487" t="s">
        <v>19</v>
      </c>
      <c r="G6487" t="s">
        <v>20</v>
      </c>
      <c r="H6487" t="s">
        <v>21</v>
      </c>
      <c r="I6487" t="s">
        <v>32</v>
      </c>
      <c r="J6487" t="s">
        <v>24</v>
      </c>
      <c r="K6487" t="s">
        <v>43</v>
      </c>
      <c r="L6487" t="s">
        <v>476</v>
      </c>
      <c r="M6487" s="2">
        <v>0.5</v>
      </c>
      <c r="N6487" s="3">
        <v>32</v>
      </c>
      <c r="O6487" s="3">
        <v>-8</v>
      </c>
      <c r="P6487">
        <v>2</v>
      </c>
      <c r="Q6487" t="s">
        <v>7880</v>
      </c>
    </row>
    <row r="6488" spans="1:17" x14ac:dyDescent="0.25">
      <c r="A6488" t="s">
        <v>6967</v>
      </c>
      <c r="B6488" s="1">
        <v>41834</v>
      </c>
      <c r="C6488" t="s">
        <v>4997</v>
      </c>
      <c r="D6488" t="s">
        <v>18</v>
      </c>
      <c r="E6488" t="s">
        <v>19</v>
      </c>
      <c r="F6488" t="s">
        <v>19</v>
      </c>
      <c r="G6488" t="s">
        <v>20</v>
      </c>
      <c r="H6488" t="s">
        <v>21</v>
      </c>
      <c r="I6488" t="s">
        <v>32</v>
      </c>
      <c r="J6488" t="s">
        <v>24</v>
      </c>
      <c r="K6488" t="s">
        <v>50</v>
      </c>
      <c r="L6488" t="s">
        <v>920</v>
      </c>
      <c r="M6488" s="2">
        <v>0.5</v>
      </c>
      <c r="N6488" s="3">
        <v>33</v>
      </c>
      <c r="O6488" s="3">
        <v>-12</v>
      </c>
      <c r="P6488">
        <v>7</v>
      </c>
      <c r="Q6488" t="s">
        <v>7881</v>
      </c>
    </row>
    <row r="6489" spans="1:17" x14ac:dyDescent="0.25">
      <c r="A6489" t="s">
        <v>6968</v>
      </c>
      <c r="B6489" s="1">
        <v>41835</v>
      </c>
      <c r="C6489" t="s">
        <v>3163</v>
      </c>
      <c r="D6489" t="s">
        <v>237</v>
      </c>
      <c r="E6489" t="s">
        <v>238</v>
      </c>
      <c r="F6489" t="s">
        <v>2528</v>
      </c>
      <c r="G6489" t="s">
        <v>76</v>
      </c>
      <c r="H6489" t="s">
        <v>31</v>
      </c>
      <c r="I6489" t="s">
        <v>32</v>
      </c>
      <c r="J6489" t="s">
        <v>107</v>
      </c>
      <c r="K6489" t="s">
        <v>136</v>
      </c>
      <c r="L6489" t="s">
        <v>1262</v>
      </c>
      <c r="M6489" s="2">
        <v>0.5</v>
      </c>
      <c r="N6489" s="3">
        <v>183</v>
      </c>
      <c r="O6489" s="3">
        <v>-66</v>
      </c>
      <c r="P6489">
        <v>5</v>
      </c>
      <c r="Q6489" t="s">
        <v>7881</v>
      </c>
    </row>
    <row r="6490" spans="1:17" x14ac:dyDescent="0.25">
      <c r="A6490" t="s">
        <v>6969</v>
      </c>
      <c r="B6490" s="1">
        <v>41836</v>
      </c>
      <c r="C6490" t="s">
        <v>1339</v>
      </c>
      <c r="D6490" t="s">
        <v>73</v>
      </c>
      <c r="E6490" t="s">
        <v>652</v>
      </c>
      <c r="F6490" t="s">
        <v>2329</v>
      </c>
      <c r="G6490" t="s">
        <v>76</v>
      </c>
      <c r="H6490" t="s">
        <v>21</v>
      </c>
      <c r="I6490" t="s">
        <v>54</v>
      </c>
      <c r="J6490" t="s">
        <v>24</v>
      </c>
      <c r="K6490" t="s">
        <v>78</v>
      </c>
      <c r="L6490" t="s">
        <v>1793</v>
      </c>
      <c r="M6490" s="2">
        <v>0</v>
      </c>
      <c r="N6490" s="3">
        <v>44</v>
      </c>
      <c r="O6490" s="3">
        <v>14</v>
      </c>
      <c r="P6490">
        <v>3</v>
      </c>
      <c r="Q6490" t="s">
        <v>7880</v>
      </c>
    </row>
    <row r="6491" spans="1:17" x14ac:dyDescent="0.25">
      <c r="A6491" t="s">
        <v>6970</v>
      </c>
      <c r="B6491" s="1">
        <v>41836</v>
      </c>
      <c r="C6491" t="s">
        <v>1510</v>
      </c>
      <c r="D6491" t="s">
        <v>101</v>
      </c>
      <c r="E6491" t="s">
        <v>454</v>
      </c>
      <c r="F6491" t="s">
        <v>454</v>
      </c>
      <c r="G6491" t="s">
        <v>41</v>
      </c>
      <c r="H6491" t="s">
        <v>31</v>
      </c>
      <c r="I6491" t="s">
        <v>22</v>
      </c>
      <c r="J6491" t="s">
        <v>34</v>
      </c>
      <c r="K6491" t="s">
        <v>35</v>
      </c>
      <c r="L6491" t="s">
        <v>3813</v>
      </c>
      <c r="M6491" s="2">
        <v>0.2</v>
      </c>
      <c r="N6491" s="3">
        <v>662</v>
      </c>
      <c r="O6491" s="3">
        <v>240</v>
      </c>
      <c r="P6491">
        <v>2</v>
      </c>
      <c r="Q6491" t="s">
        <v>7881</v>
      </c>
    </row>
    <row r="6492" spans="1:17" x14ac:dyDescent="0.25">
      <c r="A6492" t="s">
        <v>6970</v>
      </c>
      <c r="B6492" s="1">
        <v>41836</v>
      </c>
      <c r="C6492" t="s">
        <v>1510</v>
      </c>
      <c r="D6492" t="s">
        <v>101</v>
      </c>
      <c r="E6492" t="s">
        <v>454</v>
      </c>
      <c r="F6492" t="s">
        <v>454</v>
      </c>
      <c r="G6492" t="s">
        <v>41</v>
      </c>
      <c r="H6492" t="s">
        <v>31</v>
      </c>
      <c r="I6492" t="s">
        <v>22</v>
      </c>
      <c r="J6492" t="s">
        <v>24</v>
      </c>
      <c r="K6492" t="s">
        <v>91</v>
      </c>
      <c r="L6492" t="s">
        <v>3218</v>
      </c>
      <c r="M6492" s="2">
        <v>0.1</v>
      </c>
      <c r="N6492" s="3">
        <v>29</v>
      </c>
      <c r="O6492" s="3">
        <v>2</v>
      </c>
      <c r="P6492">
        <v>3</v>
      </c>
      <c r="Q6492" t="s">
        <v>7880</v>
      </c>
    </row>
    <row r="6493" spans="1:17" x14ac:dyDescent="0.25">
      <c r="A6493" t="s">
        <v>6971</v>
      </c>
      <c r="B6493" s="1">
        <v>41836</v>
      </c>
      <c r="C6493" t="s">
        <v>644</v>
      </c>
      <c r="D6493" t="s">
        <v>81</v>
      </c>
      <c r="E6493" t="s">
        <v>82</v>
      </c>
      <c r="F6493" t="s">
        <v>82</v>
      </c>
      <c r="G6493" t="s">
        <v>41</v>
      </c>
      <c r="H6493" t="s">
        <v>31</v>
      </c>
      <c r="I6493" t="s">
        <v>32</v>
      </c>
      <c r="J6493" t="s">
        <v>34</v>
      </c>
      <c r="K6493" t="s">
        <v>218</v>
      </c>
      <c r="L6493" t="s">
        <v>4491</v>
      </c>
      <c r="M6493" s="2">
        <v>0</v>
      </c>
      <c r="N6493" s="3">
        <v>88</v>
      </c>
      <c r="O6493" s="3">
        <v>40</v>
      </c>
      <c r="P6493">
        <v>2</v>
      </c>
      <c r="Q6493" t="s">
        <v>7880</v>
      </c>
    </row>
    <row r="6494" spans="1:17" x14ac:dyDescent="0.25">
      <c r="A6494" t="s">
        <v>6972</v>
      </c>
      <c r="B6494" s="1">
        <v>41836</v>
      </c>
      <c r="C6494" t="s">
        <v>481</v>
      </c>
      <c r="D6494" t="s">
        <v>189</v>
      </c>
      <c r="E6494" t="s">
        <v>1305</v>
      </c>
      <c r="F6494" t="s">
        <v>2443</v>
      </c>
      <c r="G6494" t="s">
        <v>41</v>
      </c>
      <c r="H6494" t="s">
        <v>21</v>
      </c>
      <c r="I6494" t="s">
        <v>22</v>
      </c>
      <c r="J6494" t="s">
        <v>34</v>
      </c>
      <c r="K6494" t="s">
        <v>35</v>
      </c>
      <c r="L6494" t="s">
        <v>4189</v>
      </c>
      <c r="M6494" s="2">
        <v>0</v>
      </c>
      <c r="N6494" s="3">
        <v>197</v>
      </c>
      <c r="O6494" s="3">
        <v>73</v>
      </c>
      <c r="P6494">
        <v>1</v>
      </c>
      <c r="Q6494" t="s">
        <v>7881</v>
      </c>
    </row>
    <row r="6495" spans="1:17" x14ac:dyDescent="0.25">
      <c r="A6495" t="s">
        <v>6972</v>
      </c>
      <c r="B6495" s="1">
        <v>41836</v>
      </c>
      <c r="C6495" t="s">
        <v>481</v>
      </c>
      <c r="D6495" t="s">
        <v>189</v>
      </c>
      <c r="E6495" t="s">
        <v>1305</v>
      </c>
      <c r="F6495" t="s">
        <v>2443</v>
      </c>
      <c r="G6495" t="s">
        <v>41</v>
      </c>
      <c r="H6495" t="s">
        <v>21</v>
      </c>
      <c r="I6495" t="s">
        <v>22</v>
      </c>
      <c r="J6495" t="s">
        <v>34</v>
      </c>
      <c r="K6495" t="s">
        <v>218</v>
      </c>
      <c r="L6495" t="s">
        <v>4526</v>
      </c>
      <c r="M6495" s="2">
        <v>0</v>
      </c>
      <c r="N6495" s="3">
        <v>550</v>
      </c>
      <c r="O6495" s="3">
        <v>242</v>
      </c>
      <c r="P6495">
        <v>5</v>
      </c>
      <c r="Q6495" t="s">
        <v>7881</v>
      </c>
    </row>
    <row r="6496" spans="1:17" x14ac:dyDescent="0.25">
      <c r="A6496" t="s">
        <v>6971</v>
      </c>
      <c r="B6496" s="1">
        <v>41836</v>
      </c>
      <c r="C6496" t="s">
        <v>644</v>
      </c>
      <c r="D6496" t="s">
        <v>81</v>
      </c>
      <c r="E6496" t="s">
        <v>82</v>
      </c>
      <c r="F6496" t="s">
        <v>82</v>
      </c>
      <c r="G6496" t="s">
        <v>41</v>
      </c>
      <c r="H6496" t="s">
        <v>31</v>
      </c>
      <c r="I6496" t="s">
        <v>32</v>
      </c>
      <c r="J6496" t="s">
        <v>24</v>
      </c>
      <c r="K6496" t="s">
        <v>78</v>
      </c>
      <c r="L6496" t="s">
        <v>2769</v>
      </c>
      <c r="M6496" s="2">
        <v>0</v>
      </c>
      <c r="N6496" s="3">
        <v>18</v>
      </c>
      <c r="O6496" s="3">
        <v>2</v>
      </c>
      <c r="P6496">
        <v>3</v>
      </c>
      <c r="Q6496" t="s">
        <v>7880</v>
      </c>
    </row>
    <row r="6497" spans="1:17" x14ac:dyDescent="0.25">
      <c r="A6497" t="s">
        <v>6972</v>
      </c>
      <c r="B6497" s="1">
        <v>41836</v>
      </c>
      <c r="C6497" t="s">
        <v>481</v>
      </c>
      <c r="D6497" t="s">
        <v>189</v>
      </c>
      <c r="E6497" t="s">
        <v>1305</v>
      </c>
      <c r="F6497" t="s">
        <v>2443</v>
      </c>
      <c r="G6497" t="s">
        <v>41</v>
      </c>
      <c r="H6497" t="s">
        <v>21</v>
      </c>
      <c r="I6497" t="s">
        <v>22</v>
      </c>
      <c r="J6497" t="s">
        <v>24</v>
      </c>
      <c r="K6497" t="s">
        <v>43</v>
      </c>
      <c r="L6497" t="s">
        <v>3794</v>
      </c>
      <c r="M6497" s="2">
        <v>0</v>
      </c>
      <c r="N6497" s="3">
        <v>74</v>
      </c>
      <c r="O6497" s="3">
        <v>29</v>
      </c>
      <c r="P6497">
        <v>3</v>
      </c>
      <c r="Q6497" t="s">
        <v>7881</v>
      </c>
    </row>
    <row r="6498" spans="1:17" x14ac:dyDescent="0.25">
      <c r="A6498" t="s">
        <v>6972</v>
      </c>
      <c r="B6498" s="1">
        <v>41836</v>
      </c>
      <c r="C6498" t="s">
        <v>481</v>
      </c>
      <c r="D6498" t="s">
        <v>189</v>
      </c>
      <c r="E6498" t="s">
        <v>1305</v>
      </c>
      <c r="F6498" t="s">
        <v>2443</v>
      </c>
      <c r="G6498" t="s">
        <v>41</v>
      </c>
      <c r="H6498" t="s">
        <v>21</v>
      </c>
      <c r="I6498" t="s">
        <v>22</v>
      </c>
      <c r="J6498" t="s">
        <v>24</v>
      </c>
      <c r="K6498" t="s">
        <v>91</v>
      </c>
      <c r="L6498" t="s">
        <v>5771</v>
      </c>
      <c r="M6498" s="2">
        <v>0</v>
      </c>
      <c r="N6498" s="3">
        <v>10</v>
      </c>
      <c r="O6498" s="3">
        <v>2</v>
      </c>
      <c r="P6498">
        <v>2</v>
      </c>
      <c r="Q6498" t="s">
        <v>7880</v>
      </c>
    </row>
    <row r="6499" spans="1:17" x14ac:dyDescent="0.25">
      <c r="A6499" t="s">
        <v>6972</v>
      </c>
      <c r="B6499" s="1">
        <v>41836</v>
      </c>
      <c r="C6499" t="s">
        <v>481</v>
      </c>
      <c r="D6499" t="s">
        <v>189</v>
      </c>
      <c r="E6499" t="s">
        <v>1305</v>
      </c>
      <c r="F6499" t="s">
        <v>2443</v>
      </c>
      <c r="G6499" t="s">
        <v>41</v>
      </c>
      <c r="H6499" t="s">
        <v>21</v>
      </c>
      <c r="I6499" t="s">
        <v>22</v>
      </c>
      <c r="J6499" t="s">
        <v>24</v>
      </c>
      <c r="K6499" t="s">
        <v>50</v>
      </c>
      <c r="L6499" t="s">
        <v>293</v>
      </c>
      <c r="M6499" s="2">
        <v>0</v>
      </c>
      <c r="N6499" s="3">
        <v>689</v>
      </c>
      <c r="O6499" s="3">
        <v>90</v>
      </c>
      <c r="P6499">
        <v>5</v>
      </c>
      <c r="Q6499" t="s">
        <v>7881</v>
      </c>
    </row>
    <row r="6500" spans="1:17" x14ac:dyDescent="0.25">
      <c r="A6500" t="s">
        <v>6972</v>
      </c>
      <c r="B6500" s="1">
        <v>41836</v>
      </c>
      <c r="C6500" t="s">
        <v>481</v>
      </c>
      <c r="D6500" t="s">
        <v>189</v>
      </c>
      <c r="E6500" t="s">
        <v>1305</v>
      </c>
      <c r="F6500" t="s">
        <v>2443</v>
      </c>
      <c r="G6500" t="s">
        <v>41</v>
      </c>
      <c r="H6500" t="s">
        <v>21</v>
      </c>
      <c r="I6500" t="s">
        <v>22</v>
      </c>
      <c r="J6500" t="s">
        <v>24</v>
      </c>
      <c r="K6500" t="s">
        <v>50</v>
      </c>
      <c r="L6500" t="s">
        <v>2158</v>
      </c>
      <c r="M6500" s="2">
        <v>0</v>
      </c>
      <c r="N6500" s="3">
        <v>257</v>
      </c>
      <c r="O6500" s="3">
        <v>3</v>
      </c>
      <c r="P6500">
        <v>2</v>
      </c>
      <c r="Q6500" t="s">
        <v>7880</v>
      </c>
    </row>
    <row r="6501" spans="1:17" x14ac:dyDescent="0.25">
      <c r="A6501" t="s">
        <v>6972</v>
      </c>
      <c r="B6501" s="1">
        <v>41836</v>
      </c>
      <c r="C6501" t="s">
        <v>481</v>
      </c>
      <c r="D6501" t="s">
        <v>189</v>
      </c>
      <c r="E6501" t="s">
        <v>1305</v>
      </c>
      <c r="F6501" t="s">
        <v>2443</v>
      </c>
      <c r="G6501" t="s">
        <v>41</v>
      </c>
      <c r="H6501" t="s">
        <v>21</v>
      </c>
      <c r="I6501" t="s">
        <v>22</v>
      </c>
      <c r="J6501" t="s">
        <v>24</v>
      </c>
      <c r="K6501" t="s">
        <v>50</v>
      </c>
      <c r="L6501" t="s">
        <v>3035</v>
      </c>
      <c r="M6501" s="2">
        <v>0</v>
      </c>
      <c r="N6501" s="3">
        <v>48</v>
      </c>
      <c r="O6501" s="3">
        <v>6</v>
      </c>
      <c r="P6501">
        <v>1</v>
      </c>
      <c r="Q6501" t="s">
        <v>7880</v>
      </c>
    </row>
    <row r="6502" spans="1:17" x14ac:dyDescent="0.25">
      <c r="A6502" t="s">
        <v>6971</v>
      </c>
      <c r="B6502" s="1">
        <v>41836</v>
      </c>
      <c r="C6502" t="s">
        <v>644</v>
      </c>
      <c r="D6502" t="s">
        <v>81</v>
      </c>
      <c r="E6502" t="s">
        <v>82</v>
      </c>
      <c r="F6502" t="s">
        <v>82</v>
      </c>
      <c r="G6502" t="s">
        <v>41</v>
      </c>
      <c r="H6502" t="s">
        <v>31</v>
      </c>
      <c r="I6502" t="s">
        <v>32</v>
      </c>
      <c r="J6502" t="s">
        <v>107</v>
      </c>
      <c r="K6502" t="s">
        <v>186</v>
      </c>
      <c r="L6502" t="s">
        <v>987</v>
      </c>
      <c r="M6502" s="2">
        <v>0</v>
      </c>
      <c r="N6502" s="3">
        <v>465</v>
      </c>
      <c r="O6502" s="3">
        <v>140</v>
      </c>
      <c r="P6502">
        <v>4</v>
      </c>
      <c r="Q6502" t="s">
        <v>7880</v>
      </c>
    </row>
    <row r="6503" spans="1:17" x14ac:dyDescent="0.25">
      <c r="A6503" t="s">
        <v>6972</v>
      </c>
      <c r="B6503" s="1">
        <v>41836</v>
      </c>
      <c r="C6503" t="s">
        <v>481</v>
      </c>
      <c r="D6503" t="s">
        <v>189</v>
      </c>
      <c r="E6503" t="s">
        <v>1305</v>
      </c>
      <c r="F6503" t="s">
        <v>2443</v>
      </c>
      <c r="G6503" t="s">
        <v>41</v>
      </c>
      <c r="H6503" t="s">
        <v>21</v>
      </c>
      <c r="I6503" t="s">
        <v>22</v>
      </c>
      <c r="J6503" t="s">
        <v>107</v>
      </c>
      <c r="K6503" t="s">
        <v>186</v>
      </c>
      <c r="L6503" t="s">
        <v>1408</v>
      </c>
      <c r="M6503" s="2">
        <v>0</v>
      </c>
      <c r="N6503" s="3">
        <v>324</v>
      </c>
      <c r="O6503" s="3">
        <v>39</v>
      </c>
      <c r="P6503">
        <v>8</v>
      </c>
      <c r="Q6503" t="s">
        <v>7881</v>
      </c>
    </row>
    <row r="6504" spans="1:17" x14ac:dyDescent="0.25">
      <c r="A6504" t="s">
        <v>6973</v>
      </c>
      <c r="B6504" s="1">
        <v>41836</v>
      </c>
      <c r="C6504" t="s">
        <v>1790</v>
      </c>
      <c r="D6504" t="s">
        <v>119</v>
      </c>
      <c r="E6504" t="s">
        <v>433</v>
      </c>
      <c r="F6504" t="s">
        <v>892</v>
      </c>
      <c r="G6504" t="s">
        <v>41</v>
      </c>
      <c r="H6504" t="s">
        <v>47</v>
      </c>
      <c r="I6504" t="s">
        <v>32</v>
      </c>
      <c r="J6504" t="s">
        <v>24</v>
      </c>
      <c r="K6504" t="s">
        <v>78</v>
      </c>
      <c r="L6504" t="s">
        <v>1981</v>
      </c>
      <c r="M6504" s="2">
        <v>0.5</v>
      </c>
      <c r="N6504" s="3">
        <v>7</v>
      </c>
      <c r="O6504" s="3">
        <v>-2</v>
      </c>
      <c r="P6504">
        <v>1</v>
      </c>
      <c r="Q6504" t="s">
        <v>7880</v>
      </c>
    </row>
    <row r="6505" spans="1:17" x14ac:dyDescent="0.25">
      <c r="A6505" t="s">
        <v>6974</v>
      </c>
      <c r="B6505" s="1">
        <v>41836</v>
      </c>
      <c r="C6505" t="s">
        <v>2360</v>
      </c>
      <c r="D6505" t="s">
        <v>86</v>
      </c>
      <c r="E6505" t="s">
        <v>1731</v>
      </c>
      <c r="F6505" t="s">
        <v>5378</v>
      </c>
      <c r="G6505" t="s">
        <v>76</v>
      </c>
      <c r="H6505" t="s">
        <v>21</v>
      </c>
      <c r="I6505" t="s">
        <v>32</v>
      </c>
      <c r="J6505" t="s">
        <v>24</v>
      </c>
      <c r="K6505" t="s">
        <v>78</v>
      </c>
      <c r="L6505" t="s">
        <v>4076</v>
      </c>
      <c r="M6505" s="2">
        <v>0</v>
      </c>
      <c r="N6505" s="3">
        <v>30</v>
      </c>
      <c r="O6505" s="3">
        <v>3</v>
      </c>
      <c r="P6505">
        <v>2</v>
      </c>
      <c r="Q6505" t="s">
        <v>7880</v>
      </c>
    </row>
    <row r="6506" spans="1:17" x14ac:dyDescent="0.25">
      <c r="A6506" t="s">
        <v>6974</v>
      </c>
      <c r="B6506" s="1">
        <v>41836</v>
      </c>
      <c r="C6506" t="s">
        <v>2360</v>
      </c>
      <c r="D6506" t="s">
        <v>86</v>
      </c>
      <c r="E6506" t="s">
        <v>1731</v>
      </c>
      <c r="F6506" t="s">
        <v>5378</v>
      </c>
      <c r="G6506" t="s">
        <v>76</v>
      </c>
      <c r="H6506" t="s">
        <v>21</v>
      </c>
      <c r="I6506" t="s">
        <v>32</v>
      </c>
      <c r="J6506" t="s">
        <v>24</v>
      </c>
      <c r="K6506" t="s">
        <v>50</v>
      </c>
      <c r="L6506" t="s">
        <v>293</v>
      </c>
      <c r="M6506" s="2">
        <v>0.1</v>
      </c>
      <c r="N6506" s="3">
        <v>496</v>
      </c>
      <c r="O6506" s="3">
        <v>17</v>
      </c>
      <c r="P6506">
        <v>4</v>
      </c>
      <c r="Q6506" t="s">
        <v>7881</v>
      </c>
    </row>
    <row r="6507" spans="1:17" x14ac:dyDescent="0.25">
      <c r="A6507" t="s">
        <v>6973</v>
      </c>
      <c r="B6507" s="1">
        <v>41836</v>
      </c>
      <c r="C6507" t="s">
        <v>1790</v>
      </c>
      <c r="D6507" t="s">
        <v>119</v>
      </c>
      <c r="E6507" t="s">
        <v>433</v>
      </c>
      <c r="F6507" t="s">
        <v>892</v>
      </c>
      <c r="G6507" t="s">
        <v>41</v>
      </c>
      <c r="H6507" t="s">
        <v>47</v>
      </c>
      <c r="I6507" t="s">
        <v>32</v>
      </c>
      <c r="J6507" t="s">
        <v>107</v>
      </c>
      <c r="K6507" t="s">
        <v>136</v>
      </c>
      <c r="L6507" t="s">
        <v>1109</v>
      </c>
      <c r="M6507" s="2">
        <v>0.5</v>
      </c>
      <c r="N6507" s="3">
        <v>65</v>
      </c>
      <c r="O6507" s="3">
        <v>-16</v>
      </c>
      <c r="P6507">
        <v>2</v>
      </c>
      <c r="Q6507" t="s">
        <v>7881</v>
      </c>
    </row>
    <row r="6508" spans="1:17" x14ac:dyDescent="0.25">
      <c r="A6508" t="s">
        <v>6975</v>
      </c>
      <c r="B6508" s="1">
        <v>41836</v>
      </c>
      <c r="C6508" t="s">
        <v>6976</v>
      </c>
      <c r="D6508" t="s">
        <v>73</v>
      </c>
      <c r="E6508" t="s">
        <v>207</v>
      </c>
      <c r="F6508" t="s">
        <v>208</v>
      </c>
      <c r="G6508" t="s">
        <v>76</v>
      </c>
      <c r="H6508" t="s">
        <v>47</v>
      </c>
      <c r="I6508" t="s">
        <v>32</v>
      </c>
      <c r="J6508" t="s">
        <v>24</v>
      </c>
      <c r="K6508" t="s">
        <v>43</v>
      </c>
      <c r="L6508" t="s">
        <v>1272</v>
      </c>
      <c r="M6508" s="2">
        <v>0</v>
      </c>
      <c r="N6508" s="3">
        <v>304</v>
      </c>
      <c r="O6508" s="3">
        <v>97</v>
      </c>
      <c r="P6508">
        <v>6</v>
      </c>
      <c r="Q6508" t="s">
        <v>7881</v>
      </c>
    </row>
    <row r="6509" spans="1:17" x14ac:dyDescent="0.25">
      <c r="A6509" t="s">
        <v>6977</v>
      </c>
      <c r="B6509" s="1">
        <v>41837</v>
      </c>
      <c r="C6509" t="s">
        <v>3178</v>
      </c>
      <c r="D6509" t="s">
        <v>18</v>
      </c>
      <c r="E6509" t="s">
        <v>19</v>
      </c>
      <c r="F6509" t="s">
        <v>19</v>
      </c>
      <c r="G6509" t="s">
        <v>20</v>
      </c>
      <c r="H6509" t="s">
        <v>47</v>
      </c>
      <c r="I6509" t="s">
        <v>32</v>
      </c>
      <c r="J6509" t="s">
        <v>107</v>
      </c>
      <c r="K6509" t="s">
        <v>186</v>
      </c>
      <c r="L6509" t="s">
        <v>4695</v>
      </c>
      <c r="M6509" s="2">
        <v>0.5</v>
      </c>
      <c r="N6509" s="3">
        <v>68</v>
      </c>
      <c r="O6509" s="3">
        <v>-55</v>
      </c>
      <c r="P6509">
        <v>5</v>
      </c>
      <c r="Q6509" t="s">
        <v>7881</v>
      </c>
    </row>
    <row r="6510" spans="1:17" x14ac:dyDescent="0.25">
      <c r="A6510" t="s">
        <v>6978</v>
      </c>
      <c r="B6510" s="1">
        <v>41838</v>
      </c>
      <c r="C6510" t="s">
        <v>1234</v>
      </c>
      <c r="D6510" t="s">
        <v>81</v>
      </c>
      <c r="E6510" t="s">
        <v>82</v>
      </c>
      <c r="F6510" t="s">
        <v>82</v>
      </c>
      <c r="G6510" t="s">
        <v>41</v>
      </c>
      <c r="H6510" t="s">
        <v>47</v>
      </c>
      <c r="I6510" t="s">
        <v>95</v>
      </c>
      <c r="J6510" t="s">
        <v>34</v>
      </c>
      <c r="K6510" t="s">
        <v>35</v>
      </c>
      <c r="L6510" t="s">
        <v>4352</v>
      </c>
      <c r="M6510" s="2">
        <v>0</v>
      </c>
      <c r="N6510" s="3">
        <v>1101</v>
      </c>
      <c r="O6510" s="3">
        <v>352</v>
      </c>
      <c r="P6510">
        <v>3</v>
      </c>
      <c r="Q6510" t="s">
        <v>7881</v>
      </c>
    </row>
    <row r="6511" spans="1:17" x14ac:dyDescent="0.25">
      <c r="A6511" t="s">
        <v>6979</v>
      </c>
      <c r="B6511" s="1">
        <v>41838</v>
      </c>
      <c r="C6511" t="s">
        <v>138</v>
      </c>
      <c r="D6511" t="s">
        <v>73</v>
      </c>
      <c r="E6511" t="s">
        <v>984</v>
      </c>
      <c r="F6511" t="s">
        <v>4322</v>
      </c>
      <c r="G6511" t="s">
        <v>76</v>
      </c>
      <c r="H6511" t="s">
        <v>47</v>
      </c>
      <c r="I6511" t="s">
        <v>32</v>
      </c>
      <c r="J6511" t="s">
        <v>34</v>
      </c>
      <c r="K6511" t="s">
        <v>218</v>
      </c>
      <c r="L6511" t="s">
        <v>4660</v>
      </c>
      <c r="M6511" s="2">
        <v>0</v>
      </c>
      <c r="N6511" s="3">
        <v>220</v>
      </c>
      <c r="O6511" s="3">
        <v>18</v>
      </c>
      <c r="P6511">
        <v>2</v>
      </c>
      <c r="Q6511" t="s">
        <v>7880</v>
      </c>
    </row>
    <row r="6512" spans="1:17" x14ac:dyDescent="0.25">
      <c r="A6512" t="s">
        <v>6979</v>
      </c>
      <c r="B6512" s="1">
        <v>41838</v>
      </c>
      <c r="C6512" t="s">
        <v>138</v>
      </c>
      <c r="D6512" t="s">
        <v>73</v>
      </c>
      <c r="E6512" t="s">
        <v>984</v>
      </c>
      <c r="F6512" t="s">
        <v>4322</v>
      </c>
      <c r="G6512" t="s">
        <v>76</v>
      </c>
      <c r="H6512" t="s">
        <v>47</v>
      </c>
      <c r="I6512" t="s">
        <v>32</v>
      </c>
      <c r="J6512" t="s">
        <v>107</v>
      </c>
      <c r="K6512" t="s">
        <v>186</v>
      </c>
      <c r="L6512" t="s">
        <v>4853</v>
      </c>
      <c r="M6512" s="2">
        <v>0</v>
      </c>
      <c r="N6512" s="3">
        <v>81</v>
      </c>
      <c r="O6512" s="3">
        <v>10</v>
      </c>
      <c r="P6512">
        <v>2</v>
      </c>
      <c r="Q6512" t="s">
        <v>7881</v>
      </c>
    </row>
    <row r="6513" spans="1:17" x14ac:dyDescent="0.25">
      <c r="A6513" t="s">
        <v>6979</v>
      </c>
      <c r="B6513" s="1">
        <v>41838</v>
      </c>
      <c r="C6513" t="s">
        <v>138</v>
      </c>
      <c r="D6513" t="s">
        <v>73</v>
      </c>
      <c r="E6513" t="s">
        <v>984</v>
      </c>
      <c r="F6513" t="s">
        <v>4322</v>
      </c>
      <c r="G6513" t="s">
        <v>76</v>
      </c>
      <c r="H6513" t="s">
        <v>47</v>
      </c>
      <c r="I6513" t="s">
        <v>32</v>
      </c>
      <c r="J6513" t="s">
        <v>107</v>
      </c>
      <c r="K6513" t="s">
        <v>147</v>
      </c>
      <c r="L6513" t="s">
        <v>1937</v>
      </c>
      <c r="M6513" s="2">
        <v>0</v>
      </c>
      <c r="N6513" s="3">
        <v>479</v>
      </c>
      <c r="O6513" s="3">
        <v>239</v>
      </c>
      <c r="P6513">
        <v>4</v>
      </c>
      <c r="Q6513" t="s">
        <v>7881</v>
      </c>
    </row>
    <row r="6514" spans="1:17" x14ac:dyDescent="0.25">
      <c r="A6514" t="s">
        <v>6980</v>
      </c>
      <c r="B6514" s="1">
        <v>41839</v>
      </c>
      <c r="C6514" t="s">
        <v>3766</v>
      </c>
      <c r="D6514" t="s">
        <v>101</v>
      </c>
      <c r="E6514" t="s">
        <v>183</v>
      </c>
      <c r="F6514" t="s">
        <v>687</v>
      </c>
      <c r="G6514" t="s">
        <v>41</v>
      </c>
      <c r="H6514" t="s">
        <v>31</v>
      </c>
      <c r="I6514" t="s">
        <v>32</v>
      </c>
      <c r="J6514" t="s">
        <v>34</v>
      </c>
      <c r="K6514" t="s">
        <v>35</v>
      </c>
      <c r="L6514" t="s">
        <v>4294</v>
      </c>
      <c r="M6514" s="2">
        <v>0.1</v>
      </c>
      <c r="N6514" s="3">
        <v>656</v>
      </c>
      <c r="O6514" s="3">
        <v>-36</v>
      </c>
      <c r="P6514">
        <v>2</v>
      </c>
      <c r="Q6514" t="s">
        <v>7880</v>
      </c>
    </row>
    <row r="6515" spans="1:17" x14ac:dyDescent="0.25">
      <c r="A6515" t="s">
        <v>6980</v>
      </c>
      <c r="B6515" s="1">
        <v>41839</v>
      </c>
      <c r="C6515" t="s">
        <v>3766</v>
      </c>
      <c r="D6515" t="s">
        <v>101</v>
      </c>
      <c r="E6515" t="s">
        <v>183</v>
      </c>
      <c r="F6515" t="s">
        <v>687</v>
      </c>
      <c r="G6515" t="s">
        <v>41</v>
      </c>
      <c r="H6515" t="s">
        <v>31</v>
      </c>
      <c r="I6515" t="s">
        <v>32</v>
      </c>
      <c r="J6515" t="s">
        <v>24</v>
      </c>
      <c r="K6515" t="s">
        <v>141</v>
      </c>
      <c r="L6515" t="s">
        <v>376</v>
      </c>
      <c r="M6515" s="2">
        <v>0.1</v>
      </c>
      <c r="N6515" s="3">
        <v>832</v>
      </c>
      <c r="O6515" s="3">
        <v>0</v>
      </c>
      <c r="P6515">
        <v>3</v>
      </c>
      <c r="Q6515" t="s">
        <v>7880</v>
      </c>
    </row>
    <row r="6516" spans="1:17" x14ac:dyDescent="0.25">
      <c r="A6516" t="s">
        <v>6981</v>
      </c>
      <c r="B6516" s="1">
        <v>41841</v>
      </c>
      <c r="C6516" t="s">
        <v>895</v>
      </c>
      <c r="D6516" t="s">
        <v>101</v>
      </c>
      <c r="E6516" t="s">
        <v>580</v>
      </c>
      <c r="F6516" t="s">
        <v>1631</v>
      </c>
      <c r="G6516" t="s">
        <v>41</v>
      </c>
      <c r="H6516" t="s">
        <v>31</v>
      </c>
      <c r="I6516" t="s">
        <v>95</v>
      </c>
      <c r="J6516" t="s">
        <v>24</v>
      </c>
      <c r="K6516" t="s">
        <v>25</v>
      </c>
      <c r="L6516" t="s">
        <v>3094</v>
      </c>
      <c r="M6516" s="2">
        <v>0</v>
      </c>
      <c r="N6516" s="3">
        <v>62</v>
      </c>
      <c r="O6516" s="3">
        <v>8</v>
      </c>
      <c r="P6516">
        <v>2</v>
      </c>
      <c r="Q6516" t="s">
        <v>7880</v>
      </c>
    </row>
    <row r="6517" spans="1:17" x14ac:dyDescent="0.25">
      <c r="A6517" t="s">
        <v>6982</v>
      </c>
      <c r="B6517" s="1">
        <v>41842</v>
      </c>
      <c r="C6517" t="s">
        <v>1564</v>
      </c>
      <c r="D6517" t="s">
        <v>119</v>
      </c>
      <c r="E6517" t="s">
        <v>120</v>
      </c>
      <c r="F6517" t="s">
        <v>121</v>
      </c>
      <c r="G6517" t="s">
        <v>41</v>
      </c>
      <c r="H6517" t="s">
        <v>31</v>
      </c>
      <c r="I6517" t="s">
        <v>22</v>
      </c>
      <c r="J6517" t="s">
        <v>24</v>
      </c>
      <c r="K6517" t="s">
        <v>78</v>
      </c>
      <c r="L6517" t="s">
        <v>4076</v>
      </c>
      <c r="M6517" s="2">
        <v>0.5</v>
      </c>
      <c r="N6517" s="3">
        <v>60</v>
      </c>
      <c r="O6517" s="3">
        <v>-49</v>
      </c>
      <c r="P6517">
        <v>8</v>
      </c>
      <c r="Q6517" t="s">
        <v>7880</v>
      </c>
    </row>
    <row r="6518" spans="1:17" x14ac:dyDescent="0.25">
      <c r="A6518" t="s">
        <v>6982</v>
      </c>
      <c r="B6518" s="1">
        <v>41842</v>
      </c>
      <c r="C6518" t="s">
        <v>1564</v>
      </c>
      <c r="D6518" t="s">
        <v>119</v>
      </c>
      <c r="E6518" t="s">
        <v>120</v>
      </c>
      <c r="F6518" t="s">
        <v>121</v>
      </c>
      <c r="G6518" t="s">
        <v>41</v>
      </c>
      <c r="H6518" t="s">
        <v>31</v>
      </c>
      <c r="I6518" t="s">
        <v>22</v>
      </c>
      <c r="J6518" t="s">
        <v>24</v>
      </c>
      <c r="K6518" t="s">
        <v>25</v>
      </c>
      <c r="L6518" t="s">
        <v>2306</v>
      </c>
      <c r="M6518" s="2">
        <v>0.5</v>
      </c>
      <c r="N6518" s="3">
        <v>30</v>
      </c>
      <c r="O6518" s="3">
        <v>-25</v>
      </c>
      <c r="P6518">
        <v>2</v>
      </c>
      <c r="Q6518" t="s">
        <v>7881</v>
      </c>
    </row>
    <row r="6519" spans="1:17" x14ac:dyDescent="0.25">
      <c r="A6519" t="s">
        <v>6983</v>
      </c>
      <c r="B6519" s="1">
        <v>41842</v>
      </c>
      <c r="C6519" t="s">
        <v>225</v>
      </c>
      <c r="D6519" t="s">
        <v>28</v>
      </c>
      <c r="E6519" t="s">
        <v>29</v>
      </c>
      <c r="F6519" t="s">
        <v>2118</v>
      </c>
      <c r="G6519" t="s">
        <v>20</v>
      </c>
      <c r="H6519" t="s">
        <v>31</v>
      </c>
      <c r="I6519" t="s">
        <v>54</v>
      </c>
      <c r="J6519" t="s">
        <v>24</v>
      </c>
      <c r="K6519" t="s">
        <v>78</v>
      </c>
      <c r="L6519" t="s">
        <v>4113</v>
      </c>
      <c r="M6519" s="2">
        <v>0</v>
      </c>
      <c r="N6519" s="3">
        <v>265</v>
      </c>
      <c r="O6519" s="3">
        <v>122</v>
      </c>
      <c r="P6519">
        <v>5</v>
      </c>
      <c r="Q6519" t="s">
        <v>7880</v>
      </c>
    </row>
    <row r="6520" spans="1:17" x14ac:dyDescent="0.25">
      <c r="A6520" t="s">
        <v>6983</v>
      </c>
      <c r="B6520" s="1">
        <v>41842</v>
      </c>
      <c r="C6520" t="s">
        <v>225</v>
      </c>
      <c r="D6520" t="s">
        <v>28</v>
      </c>
      <c r="E6520" t="s">
        <v>29</v>
      </c>
      <c r="F6520" t="s">
        <v>2118</v>
      </c>
      <c r="G6520" t="s">
        <v>20</v>
      </c>
      <c r="H6520" t="s">
        <v>31</v>
      </c>
      <c r="I6520" t="s">
        <v>54</v>
      </c>
      <c r="J6520" t="s">
        <v>24</v>
      </c>
      <c r="K6520" t="s">
        <v>78</v>
      </c>
      <c r="L6520" t="s">
        <v>981</v>
      </c>
      <c r="M6520" s="2">
        <v>0</v>
      </c>
      <c r="N6520" s="3">
        <v>14</v>
      </c>
      <c r="O6520" s="3">
        <v>7</v>
      </c>
      <c r="P6520">
        <v>3</v>
      </c>
      <c r="Q6520" t="s">
        <v>7880</v>
      </c>
    </row>
    <row r="6521" spans="1:17" x14ac:dyDescent="0.25">
      <c r="A6521" t="s">
        <v>6983</v>
      </c>
      <c r="B6521" s="1">
        <v>41842</v>
      </c>
      <c r="C6521" t="s">
        <v>225</v>
      </c>
      <c r="D6521" t="s">
        <v>28</v>
      </c>
      <c r="E6521" t="s">
        <v>29</v>
      </c>
      <c r="F6521" t="s">
        <v>2118</v>
      </c>
      <c r="G6521" t="s">
        <v>20</v>
      </c>
      <c r="H6521" t="s">
        <v>31</v>
      </c>
      <c r="I6521" t="s">
        <v>54</v>
      </c>
      <c r="J6521" t="s">
        <v>24</v>
      </c>
      <c r="K6521" t="s">
        <v>50</v>
      </c>
      <c r="L6521" t="s">
        <v>1537</v>
      </c>
      <c r="M6521" s="2">
        <v>0</v>
      </c>
      <c r="N6521" s="3">
        <v>207</v>
      </c>
      <c r="O6521" s="3">
        <v>35</v>
      </c>
      <c r="P6521">
        <v>1</v>
      </c>
      <c r="Q6521" t="s">
        <v>7880</v>
      </c>
    </row>
    <row r="6522" spans="1:17" x14ac:dyDescent="0.25">
      <c r="A6522" t="s">
        <v>6984</v>
      </c>
      <c r="B6522" s="1">
        <v>41842</v>
      </c>
      <c r="C6522" t="s">
        <v>1268</v>
      </c>
      <c r="D6522" t="s">
        <v>338</v>
      </c>
      <c r="E6522" t="s">
        <v>640</v>
      </c>
      <c r="F6522" t="s">
        <v>640</v>
      </c>
      <c r="G6522" t="s">
        <v>41</v>
      </c>
      <c r="H6522" t="s">
        <v>31</v>
      </c>
      <c r="I6522" t="s">
        <v>22</v>
      </c>
      <c r="J6522" t="s">
        <v>107</v>
      </c>
      <c r="K6522" t="s">
        <v>108</v>
      </c>
      <c r="L6522" t="s">
        <v>3050</v>
      </c>
      <c r="M6522" s="2">
        <v>0</v>
      </c>
      <c r="N6522" s="3">
        <v>1101</v>
      </c>
      <c r="O6522" s="3">
        <v>319</v>
      </c>
      <c r="P6522">
        <v>9</v>
      </c>
      <c r="Q6522" t="s">
        <v>7881</v>
      </c>
    </row>
    <row r="6523" spans="1:17" x14ac:dyDescent="0.25">
      <c r="A6523" t="s">
        <v>6985</v>
      </c>
      <c r="B6523" s="1">
        <v>41844</v>
      </c>
      <c r="C6523" t="s">
        <v>2999</v>
      </c>
      <c r="D6523" t="s">
        <v>28</v>
      </c>
      <c r="E6523" t="s">
        <v>29</v>
      </c>
      <c r="F6523" t="s">
        <v>5098</v>
      </c>
      <c r="G6523" t="s">
        <v>20</v>
      </c>
      <c r="H6523" t="s">
        <v>31</v>
      </c>
      <c r="I6523" t="s">
        <v>54</v>
      </c>
      <c r="J6523" t="s">
        <v>24</v>
      </c>
      <c r="K6523" t="s">
        <v>50</v>
      </c>
      <c r="L6523" t="s">
        <v>397</v>
      </c>
      <c r="M6523" s="2">
        <v>0</v>
      </c>
      <c r="N6523" s="3">
        <v>97</v>
      </c>
      <c r="O6523" s="3">
        <v>13</v>
      </c>
      <c r="P6523">
        <v>2</v>
      </c>
      <c r="Q6523" t="s">
        <v>7880</v>
      </c>
    </row>
    <row r="6524" spans="1:17" x14ac:dyDescent="0.25">
      <c r="A6524" t="s">
        <v>6986</v>
      </c>
      <c r="B6524" s="1">
        <v>41844</v>
      </c>
      <c r="C6524" t="s">
        <v>2012</v>
      </c>
      <c r="D6524" t="s">
        <v>86</v>
      </c>
      <c r="E6524" t="s">
        <v>273</v>
      </c>
      <c r="F6524" t="s">
        <v>4819</v>
      </c>
      <c r="G6524" t="s">
        <v>76</v>
      </c>
      <c r="H6524" t="s">
        <v>21</v>
      </c>
      <c r="I6524" t="s">
        <v>54</v>
      </c>
      <c r="J6524" t="s">
        <v>24</v>
      </c>
      <c r="K6524" t="s">
        <v>50</v>
      </c>
      <c r="L6524" t="s">
        <v>921</v>
      </c>
      <c r="M6524" s="2">
        <v>0.1</v>
      </c>
      <c r="N6524" s="3">
        <v>109</v>
      </c>
      <c r="O6524" s="3">
        <v>-6</v>
      </c>
      <c r="P6524">
        <v>6</v>
      </c>
      <c r="Q6524" t="s">
        <v>7881</v>
      </c>
    </row>
    <row r="6525" spans="1:17" x14ac:dyDescent="0.25">
      <c r="A6525" t="s">
        <v>6986</v>
      </c>
      <c r="B6525" s="1">
        <v>41844</v>
      </c>
      <c r="C6525" t="s">
        <v>2012</v>
      </c>
      <c r="D6525" t="s">
        <v>86</v>
      </c>
      <c r="E6525" t="s">
        <v>273</v>
      </c>
      <c r="F6525" t="s">
        <v>4819</v>
      </c>
      <c r="G6525" t="s">
        <v>76</v>
      </c>
      <c r="H6525" t="s">
        <v>21</v>
      </c>
      <c r="I6525" t="s">
        <v>54</v>
      </c>
      <c r="J6525" t="s">
        <v>24</v>
      </c>
      <c r="K6525" t="s">
        <v>50</v>
      </c>
      <c r="L6525" t="s">
        <v>4457</v>
      </c>
      <c r="M6525" s="2">
        <v>0.1</v>
      </c>
      <c r="N6525" s="3">
        <v>933</v>
      </c>
      <c r="O6525" s="3">
        <v>166</v>
      </c>
      <c r="P6525">
        <v>5</v>
      </c>
      <c r="Q6525" t="s">
        <v>7880</v>
      </c>
    </row>
    <row r="6526" spans="1:17" x14ac:dyDescent="0.25">
      <c r="A6526" t="s">
        <v>6987</v>
      </c>
      <c r="B6526" s="1">
        <v>41844</v>
      </c>
      <c r="C6526" t="s">
        <v>533</v>
      </c>
      <c r="D6526" t="s">
        <v>101</v>
      </c>
      <c r="E6526" t="s">
        <v>325</v>
      </c>
      <c r="F6526" t="s">
        <v>6988</v>
      </c>
      <c r="G6526" t="s">
        <v>41</v>
      </c>
      <c r="H6526" t="s">
        <v>47</v>
      </c>
      <c r="I6526" t="s">
        <v>32</v>
      </c>
      <c r="J6526" t="s">
        <v>24</v>
      </c>
      <c r="K6526" t="s">
        <v>50</v>
      </c>
      <c r="L6526" t="s">
        <v>3149</v>
      </c>
      <c r="M6526" s="2">
        <v>0.1</v>
      </c>
      <c r="N6526" s="3">
        <v>229</v>
      </c>
      <c r="O6526" s="3">
        <v>-23</v>
      </c>
      <c r="P6526">
        <v>2</v>
      </c>
      <c r="Q6526" t="s">
        <v>7881</v>
      </c>
    </row>
    <row r="6527" spans="1:17" x14ac:dyDescent="0.25">
      <c r="A6527" t="s">
        <v>6989</v>
      </c>
      <c r="B6527" s="1">
        <v>41846</v>
      </c>
      <c r="C6527" t="s">
        <v>1652</v>
      </c>
      <c r="D6527" t="s">
        <v>81</v>
      </c>
      <c r="E6527" t="s">
        <v>82</v>
      </c>
      <c r="F6527" t="s">
        <v>82</v>
      </c>
      <c r="G6527" t="s">
        <v>41</v>
      </c>
      <c r="H6527" t="s">
        <v>21</v>
      </c>
      <c r="I6527" t="s">
        <v>22</v>
      </c>
      <c r="J6527" t="s">
        <v>34</v>
      </c>
      <c r="K6527" t="s">
        <v>218</v>
      </c>
      <c r="L6527" t="s">
        <v>3841</v>
      </c>
      <c r="M6527" s="2">
        <v>0</v>
      </c>
      <c r="N6527" s="3">
        <v>165</v>
      </c>
      <c r="O6527" s="3">
        <v>46</v>
      </c>
      <c r="P6527">
        <v>3</v>
      </c>
      <c r="Q6527" t="s">
        <v>7880</v>
      </c>
    </row>
    <row r="6528" spans="1:17" x14ac:dyDescent="0.25">
      <c r="A6528" t="s">
        <v>6989</v>
      </c>
      <c r="B6528" s="1">
        <v>41846</v>
      </c>
      <c r="C6528" t="s">
        <v>1652</v>
      </c>
      <c r="D6528" t="s">
        <v>81</v>
      </c>
      <c r="E6528" t="s">
        <v>82</v>
      </c>
      <c r="F6528" t="s">
        <v>82</v>
      </c>
      <c r="G6528" t="s">
        <v>41</v>
      </c>
      <c r="H6528" t="s">
        <v>21</v>
      </c>
      <c r="I6528" t="s">
        <v>22</v>
      </c>
      <c r="J6528" t="s">
        <v>24</v>
      </c>
      <c r="K6528" t="s">
        <v>63</v>
      </c>
      <c r="L6528" t="s">
        <v>884</v>
      </c>
      <c r="M6528" s="2">
        <v>0</v>
      </c>
      <c r="N6528" s="3">
        <v>46</v>
      </c>
      <c r="O6528" s="3">
        <v>0</v>
      </c>
      <c r="P6528">
        <v>4</v>
      </c>
      <c r="Q6528" t="s">
        <v>7881</v>
      </c>
    </row>
    <row r="6529" spans="1:17" x14ac:dyDescent="0.25">
      <c r="A6529" t="s">
        <v>6990</v>
      </c>
      <c r="B6529" s="1">
        <v>41846</v>
      </c>
      <c r="C6529" t="s">
        <v>5059</v>
      </c>
      <c r="D6529" t="s">
        <v>101</v>
      </c>
      <c r="E6529" t="s">
        <v>183</v>
      </c>
      <c r="F6529" t="s">
        <v>3503</v>
      </c>
      <c r="G6529" t="s">
        <v>41</v>
      </c>
      <c r="H6529" t="s">
        <v>47</v>
      </c>
      <c r="I6529" t="s">
        <v>32</v>
      </c>
      <c r="J6529" t="s">
        <v>34</v>
      </c>
      <c r="K6529" t="s">
        <v>97</v>
      </c>
      <c r="L6529" t="s">
        <v>5882</v>
      </c>
      <c r="M6529" s="2">
        <v>0.1</v>
      </c>
      <c r="N6529" s="3">
        <v>2050</v>
      </c>
      <c r="O6529" s="3">
        <v>68</v>
      </c>
      <c r="P6529">
        <v>5</v>
      </c>
      <c r="Q6529" t="s">
        <v>7881</v>
      </c>
    </row>
    <row r="6530" spans="1:17" x14ac:dyDescent="0.25">
      <c r="A6530" t="s">
        <v>6991</v>
      </c>
      <c r="B6530" s="1">
        <v>41847</v>
      </c>
      <c r="C6530" t="s">
        <v>911</v>
      </c>
      <c r="D6530" t="s">
        <v>38</v>
      </c>
      <c r="E6530" t="s">
        <v>67</v>
      </c>
      <c r="F6530" t="s">
        <v>1265</v>
      </c>
      <c r="G6530" t="s">
        <v>41</v>
      </c>
      <c r="H6530" t="s">
        <v>47</v>
      </c>
      <c r="I6530" t="s">
        <v>32</v>
      </c>
      <c r="J6530" t="s">
        <v>107</v>
      </c>
      <c r="K6530" t="s">
        <v>136</v>
      </c>
      <c r="L6530" t="s">
        <v>2671</v>
      </c>
      <c r="M6530" s="2">
        <v>0.15</v>
      </c>
      <c r="N6530" s="3">
        <v>129</v>
      </c>
      <c r="O6530" s="3">
        <v>11</v>
      </c>
      <c r="P6530">
        <v>2</v>
      </c>
      <c r="Q6530" t="s">
        <v>7881</v>
      </c>
    </row>
    <row r="6531" spans="1:17" x14ac:dyDescent="0.25">
      <c r="A6531" t="s">
        <v>6992</v>
      </c>
      <c r="B6531" s="1">
        <v>41848</v>
      </c>
      <c r="C6531" t="s">
        <v>344</v>
      </c>
      <c r="D6531" t="s">
        <v>86</v>
      </c>
      <c r="E6531" t="s">
        <v>226</v>
      </c>
      <c r="F6531" t="s">
        <v>226</v>
      </c>
      <c r="G6531" t="s">
        <v>76</v>
      </c>
      <c r="H6531" t="s">
        <v>47</v>
      </c>
      <c r="I6531" t="s">
        <v>54</v>
      </c>
      <c r="J6531" t="s">
        <v>24</v>
      </c>
      <c r="K6531" t="s">
        <v>43</v>
      </c>
      <c r="L6531" t="s">
        <v>1668</v>
      </c>
      <c r="M6531" s="2">
        <v>0</v>
      </c>
      <c r="N6531" s="3">
        <v>52</v>
      </c>
      <c r="O6531" s="3">
        <v>18</v>
      </c>
      <c r="P6531">
        <v>2</v>
      </c>
      <c r="Q6531" t="s">
        <v>7880</v>
      </c>
    </row>
    <row r="6532" spans="1:17" x14ac:dyDescent="0.25">
      <c r="A6532" t="s">
        <v>6993</v>
      </c>
      <c r="B6532" s="1">
        <v>41848</v>
      </c>
      <c r="C6532" t="s">
        <v>1438</v>
      </c>
      <c r="D6532" t="s">
        <v>101</v>
      </c>
      <c r="E6532" t="s">
        <v>471</v>
      </c>
      <c r="F6532" t="s">
        <v>5356</v>
      </c>
      <c r="G6532" t="s">
        <v>41</v>
      </c>
      <c r="H6532" t="s">
        <v>31</v>
      </c>
      <c r="I6532" t="s">
        <v>54</v>
      </c>
      <c r="J6532" t="s">
        <v>34</v>
      </c>
      <c r="K6532" t="s">
        <v>89</v>
      </c>
      <c r="L6532" t="s">
        <v>4179</v>
      </c>
      <c r="M6532" s="2">
        <v>0.35</v>
      </c>
      <c r="N6532" s="3">
        <v>915</v>
      </c>
      <c r="O6532" s="3">
        <v>-99</v>
      </c>
      <c r="P6532">
        <v>3</v>
      </c>
      <c r="Q6532" t="s">
        <v>7881</v>
      </c>
    </row>
    <row r="6533" spans="1:17" x14ac:dyDescent="0.25">
      <c r="A6533" t="s">
        <v>6993</v>
      </c>
      <c r="B6533" s="1">
        <v>41848</v>
      </c>
      <c r="C6533" t="s">
        <v>1438</v>
      </c>
      <c r="D6533" t="s">
        <v>101</v>
      </c>
      <c r="E6533" t="s">
        <v>471</v>
      </c>
      <c r="F6533" t="s">
        <v>5356</v>
      </c>
      <c r="G6533" t="s">
        <v>41</v>
      </c>
      <c r="H6533" t="s">
        <v>31</v>
      </c>
      <c r="I6533" t="s">
        <v>54</v>
      </c>
      <c r="J6533" t="s">
        <v>24</v>
      </c>
      <c r="K6533" t="s">
        <v>145</v>
      </c>
      <c r="L6533" t="s">
        <v>3055</v>
      </c>
      <c r="M6533" s="2">
        <v>0</v>
      </c>
      <c r="N6533" s="3">
        <v>191</v>
      </c>
      <c r="O6533" s="3">
        <v>93</v>
      </c>
      <c r="P6533">
        <v>4</v>
      </c>
      <c r="Q6533" t="s">
        <v>7880</v>
      </c>
    </row>
    <row r="6534" spans="1:17" x14ac:dyDescent="0.25">
      <c r="A6534" t="s">
        <v>6994</v>
      </c>
      <c r="B6534" s="1">
        <v>41848</v>
      </c>
      <c r="C6534" t="s">
        <v>1686</v>
      </c>
      <c r="D6534" t="s">
        <v>28</v>
      </c>
      <c r="E6534" t="s">
        <v>664</v>
      </c>
      <c r="F6534" t="s">
        <v>1349</v>
      </c>
      <c r="G6534" t="s">
        <v>20</v>
      </c>
      <c r="H6534" t="s">
        <v>31</v>
      </c>
      <c r="I6534" t="s">
        <v>22</v>
      </c>
      <c r="J6534" t="s">
        <v>24</v>
      </c>
      <c r="K6534" t="s">
        <v>78</v>
      </c>
      <c r="L6534" t="s">
        <v>1220</v>
      </c>
      <c r="M6534" s="2">
        <v>0</v>
      </c>
      <c r="N6534" s="3">
        <v>158</v>
      </c>
      <c r="O6534" s="3">
        <v>65</v>
      </c>
      <c r="P6534">
        <v>5</v>
      </c>
      <c r="Q6534" t="s">
        <v>7880</v>
      </c>
    </row>
    <row r="6535" spans="1:17" x14ac:dyDescent="0.25">
      <c r="A6535" t="s">
        <v>6994</v>
      </c>
      <c r="B6535" s="1">
        <v>41848</v>
      </c>
      <c r="C6535" t="s">
        <v>1686</v>
      </c>
      <c r="D6535" t="s">
        <v>28</v>
      </c>
      <c r="E6535" t="s">
        <v>664</v>
      </c>
      <c r="F6535" t="s">
        <v>1349</v>
      </c>
      <c r="G6535" t="s">
        <v>20</v>
      </c>
      <c r="H6535" t="s">
        <v>31</v>
      </c>
      <c r="I6535" t="s">
        <v>22</v>
      </c>
      <c r="J6535" t="s">
        <v>24</v>
      </c>
      <c r="K6535" t="s">
        <v>50</v>
      </c>
      <c r="L6535" t="s">
        <v>6140</v>
      </c>
      <c r="M6535" s="2">
        <v>0</v>
      </c>
      <c r="N6535" s="3">
        <v>116</v>
      </c>
      <c r="O6535" s="3">
        <v>52</v>
      </c>
      <c r="P6535">
        <v>7</v>
      </c>
      <c r="Q6535" t="s">
        <v>7881</v>
      </c>
    </row>
    <row r="6536" spans="1:17" x14ac:dyDescent="0.25">
      <c r="A6536" t="s">
        <v>6995</v>
      </c>
      <c r="B6536" s="1">
        <v>41848</v>
      </c>
      <c r="C6536" t="s">
        <v>2127</v>
      </c>
      <c r="D6536" t="s">
        <v>86</v>
      </c>
      <c r="E6536" t="s">
        <v>273</v>
      </c>
      <c r="F6536" t="s">
        <v>6537</v>
      </c>
      <c r="G6536" t="s">
        <v>76</v>
      </c>
      <c r="H6536" t="s">
        <v>31</v>
      </c>
      <c r="I6536" t="s">
        <v>32</v>
      </c>
      <c r="J6536" t="s">
        <v>34</v>
      </c>
      <c r="K6536" t="s">
        <v>35</v>
      </c>
      <c r="L6536" t="s">
        <v>1817</v>
      </c>
      <c r="M6536" s="2">
        <v>0</v>
      </c>
      <c r="N6536" s="3">
        <v>143</v>
      </c>
      <c r="O6536" s="3">
        <v>41</v>
      </c>
      <c r="P6536">
        <v>1</v>
      </c>
      <c r="Q6536" t="s">
        <v>7880</v>
      </c>
    </row>
    <row r="6537" spans="1:17" x14ac:dyDescent="0.25">
      <c r="A6537" t="s">
        <v>6995</v>
      </c>
      <c r="B6537" s="1">
        <v>41848</v>
      </c>
      <c r="C6537" t="s">
        <v>2127</v>
      </c>
      <c r="D6537" t="s">
        <v>86</v>
      </c>
      <c r="E6537" t="s">
        <v>273</v>
      </c>
      <c r="F6537" t="s">
        <v>6537</v>
      </c>
      <c r="G6537" t="s">
        <v>76</v>
      </c>
      <c r="H6537" t="s">
        <v>31</v>
      </c>
      <c r="I6537" t="s">
        <v>32</v>
      </c>
      <c r="J6537" t="s">
        <v>24</v>
      </c>
      <c r="K6537" t="s">
        <v>43</v>
      </c>
      <c r="L6537" t="s">
        <v>2454</v>
      </c>
      <c r="M6537" s="2">
        <v>0</v>
      </c>
      <c r="N6537" s="3">
        <v>141</v>
      </c>
      <c r="O6537" s="3">
        <v>3</v>
      </c>
      <c r="P6537">
        <v>6</v>
      </c>
      <c r="Q6537" t="s">
        <v>7881</v>
      </c>
    </row>
    <row r="6538" spans="1:17" x14ac:dyDescent="0.25">
      <c r="A6538" t="s">
        <v>6995</v>
      </c>
      <c r="B6538" s="1">
        <v>41848</v>
      </c>
      <c r="C6538" t="s">
        <v>2127</v>
      </c>
      <c r="D6538" t="s">
        <v>86</v>
      </c>
      <c r="E6538" t="s">
        <v>273</v>
      </c>
      <c r="F6538" t="s">
        <v>6537</v>
      </c>
      <c r="G6538" t="s">
        <v>76</v>
      </c>
      <c r="H6538" t="s">
        <v>31</v>
      </c>
      <c r="I6538" t="s">
        <v>32</v>
      </c>
      <c r="J6538" t="s">
        <v>24</v>
      </c>
      <c r="K6538" t="s">
        <v>78</v>
      </c>
      <c r="L6538" t="s">
        <v>530</v>
      </c>
      <c r="M6538" s="2">
        <v>0</v>
      </c>
      <c r="N6538" s="3">
        <v>80</v>
      </c>
      <c r="O6538" s="3">
        <v>37</v>
      </c>
      <c r="P6538">
        <v>6</v>
      </c>
      <c r="Q6538" t="s">
        <v>7881</v>
      </c>
    </row>
    <row r="6539" spans="1:17" x14ac:dyDescent="0.25">
      <c r="A6539" t="s">
        <v>6995</v>
      </c>
      <c r="B6539" s="1">
        <v>41848</v>
      </c>
      <c r="C6539" t="s">
        <v>2127</v>
      </c>
      <c r="D6539" t="s">
        <v>86</v>
      </c>
      <c r="E6539" t="s">
        <v>273</v>
      </c>
      <c r="F6539" t="s">
        <v>6537</v>
      </c>
      <c r="G6539" t="s">
        <v>76</v>
      </c>
      <c r="H6539" t="s">
        <v>31</v>
      </c>
      <c r="I6539" t="s">
        <v>32</v>
      </c>
      <c r="J6539" t="s">
        <v>24</v>
      </c>
      <c r="K6539" t="s">
        <v>169</v>
      </c>
      <c r="L6539" t="s">
        <v>506</v>
      </c>
      <c r="M6539" s="2">
        <v>0</v>
      </c>
      <c r="N6539" s="3">
        <v>83</v>
      </c>
      <c r="O6539" s="3">
        <v>3</v>
      </c>
      <c r="P6539">
        <v>2</v>
      </c>
      <c r="Q6539" t="s">
        <v>7880</v>
      </c>
    </row>
    <row r="6540" spans="1:17" x14ac:dyDescent="0.25">
      <c r="A6540" t="s">
        <v>6996</v>
      </c>
      <c r="B6540" s="1">
        <v>41848</v>
      </c>
      <c r="C6540" t="s">
        <v>5705</v>
      </c>
      <c r="D6540" t="s">
        <v>86</v>
      </c>
      <c r="E6540" t="s">
        <v>708</v>
      </c>
      <c r="F6540" t="s">
        <v>1247</v>
      </c>
      <c r="G6540" t="s">
        <v>76</v>
      </c>
      <c r="H6540" t="s">
        <v>21</v>
      </c>
      <c r="I6540" t="s">
        <v>32</v>
      </c>
      <c r="J6540" t="s">
        <v>107</v>
      </c>
      <c r="K6540" t="s">
        <v>147</v>
      </c>
      <c r="L6540" t="s">
        <v>636</v>
      </c>
      <c r="M6540" s="2">
        <v>0</v>
      </c>
      <c r="N6540" s="3">
        <v>285</v>
      </c>
      <c r="O6540" s="3">
        <v>14</v>
      </c>
      <c r="P6540">
        <v>2</v>
      </c>
      <c r="Q6540" t="s">
        <v>7881</v>
      </c>
    </row>
    <row r="6541" spans="1:17" x14ac:dyDescent="0.25">
      <c r="A6541" t="s">
        <v>6997</v>
      </c>
      <c r="B6541" s="1">
        <v>41849</v>
      </c>
      <c r="C6541" t="s">
        <v>1085</v>
      </c>
      <c r="D6541" t="s">
        <v>86</v>
      </c>
      <c r="E6541" t="s">
        <v>273</v>
      </c>
      <c r="F6541" t="s">
        <v>274</v>
      </c>
      <c r="G6541" t="s">
        <v>76</v>
      </c>
      <c r="H6541" t="s">
        <v>31</v>
      </c>
      <c r="I6541" t="s">
        <v>32</v>
      </c>
      <c r="J6541" t="s">
        <v>24</v>
      </c>
      <c r="K6541" t="s">
        <v>25</v>
      </c>
      <c r="L6541" t="s">
        <v>2341</v>
      </c>
      <c r="M6541" s="2">
        <v>0</v>
      </c>
      <c r="N6541" s="3">
        <v>44</v>
      </c>
      <c r="O6541" s="3">
        <v>20</v>
      </c>
      <c r="P6541">
        <v>2</v>
      </c>
      <c r="Q6541" t="s">
        <v>7881</v>
      </c>
    </row>
    <row r="6542" spans="1:17" x14ac:dyDescent="0.25">
      <c r="A6542" t="s">
        <v>6998</v>
      </c>
      <c r="B6542" s="1">
        <v>41850</v>
      </c>
      <c r="C6542" t="s">
        <v>1814</v>
      </c>
      <c r="D6542" t="s">
        <v>86</v>
      </c>
      <c r="E6542" t="s">
        <v>263</v>
      </c>
      <c r="F6542" t="s">
        <v>264</v>
      </c>
      <c r="G6542" t="s">
        <v>76</v>
      </c>
      <c r="H6542" t="s">
        <v>47</v>
      </c>
      <c r="I6542" t="s">
        <v>54</v>
      </c>
      <c r="J6542" t="s">
        <v>34</v>
      </c>
      <c r="K6542" t="s">
        <v>35</v>
      </c>
      <c r="L6542" t="s">
        <v>1427</v>
      </c>
      <c r="M6542" s="2">
        <v>0</v>
      </c>
      <c r="N6542" s="3">
        <v>246</v>
      </c>
      <c r="O6542" s="3">
        <v>61</v>
      </c>
      <c r="P6542">
        <v>2</v>
      </c>
      <c r="Q6542" t="s">
        <v>7880</v>
      </c>
    </row>
    <row r="6543" spans="1:17" x14ac:dyDescent="0.25">
      <c r="A6543" t="s">
        <v>6998</v>
      </c>
      <c r="B6543" s="1">
        <v>41850</v>
      </c>
      <c r="C6543" t="s">
        <v>1814</v>
      </c>
      <c r="D6543" t="s">
        <v>86</v>
      </c>
      <c r="E6543" t="s">
        <v>263</v>
      </c>
      <c r="F6543" t="s">
        <v>264</v>
      </c>
      <c r="G6543" t="s">
        <v>76</v>
      </c>
      <c r="H6543" t="s">
        <v>47</v>
      </c>
      <c r="I6543" t="s">
        <v>54</v>
      </c>
      <c r="J6543" t="s">
        <v>34</v>
      </c>
      <c r="K6543" t="s">
        <v>35</v>
      </c>
      <c r="L6543" t="s">
        <v>4126</v>
      </c>
      <c r="M6543" s="2">
        <v>0</v>
      </c>
      <c r="N6543" s="3">
        <v>298</v>
      </c>
      <c r="O6543" s="3">
        <v>74</v>
      </c>
      <c r="P6543">
        <v>2</v>
      </c>
      <c r="Q6543" t="s">
        <v>7880</v>
      </c>
    </row>
    <row r="6544" spans="1:17" x14ac:dyDescent="0.25">
      <c r="A6544" t="s">
        <v>6998</v>
      </c>
      <c r="B6544" s="1">
        <v>41850</v>
      </c>
      <c r="C6544" t="s">
        <v>1814</v>
      </c>
      <c r="D6544" t="s">
        <v>86</v>
      </c>
      <c r="E6544" t="s">
        <v>263</v>
      </c>
      <c r="F6544" t="s">
        <v>264</v>
      </c>
      <c r="G6544" t="s">
        <v>76</v>
      </c>
      <c r="H6544" t="s">
        <v>47</v>
      </c>
      <c r="I6544" t="s">
        <v>54</v>
      </c>
      <c r="J6544" t="s">
        <v>24</v>
      </c>
      <c r="K6544" t="s">
        <v>50</v>
      </c>
      <c r="L6544" t="s">
        <v>84</v>
      </c>
      <c r="M6544" s="2">
        <v>0.1</v>
      </c>
      <c r="N6544" s="3">
        <v>262</v>
      </c>
      <c r="O6544" s="3">
        <v>64</v>
      </c>
      <c r="P6544">
        <v>6</v>
      </c>
      <c r="Q6544" t="s">
        <v>7881</v>
      </c>
    </row>
    <row r="6545" spans="1:17" x14ac:dyDescent="0.25">
      <c r="A6545" t="s">
        <v>6999</v>
      </c>
      <c r="B6545" s="1">
        <v>41850</v>
      </c>
      <c r="C6545" t="s">
        <v>2469</v>
      </c>
      <c r="D6545" t="s">
        <v>86</v>
      </c>
      <c r="E6545" t="s">
        <v>273</v>
      </c>
      <c r="F6545" t="s">
        <v>4350</v>
      </c>
      <c r="G6545" t="s">
        <v>76</v>
      </c>
      <c r="H6545" t="s">
        <v>31</v>
      </c>
      <c r="I6545" t="s">
        <v>32</v>
      </c>
      <c r="J6545" t="s">
        <v>34</v>
      </c>
      <c r="K6545" t="s">
        <v>218</v>
      </c>
      <c r="L6545" t="s">
        <v>1240</v>
      </c>
      <c r="M6545" s="2">
        <v>0</v>
      </c>
      <c r="N6545" s="3">
        <v>302</v>
      </c>
      <c r="O6545" s="3">
        <v>75</v>
      </c>
      <c r="P6545">
        <v>6</v>
      </c>
      <c r="Q6545" t="s">
        <v>7881</v>
      </c>
    </row>
    <row r="6546" spans="1:17" x14ac:dyDescent="0.25">
      <c r="A6546" t="s">
        <v>6999</v>
      </c>
      <c r="B6546" s="1">
        <v>41850</v>
      </c>
      <c r="C6546" t="s">
        <v>2469</v>
      </c>
      <c r="D6546" t="s">
        <v>86</v>
      </c>
      <c r="E6546" t="s">
        <v>273</v>
      </c>
      <c r="F6546" t="s">
        <v>4350</v>
      </c>
      <c r="G6546" t="s">
        <v>76</v>
      </c>
      <c r="H6546" t="s">
        <v>31</v>
      </c>
      <c r="I6546" t="s">
        <v>32</v>
      </c>
      <c r="J6546" t="s">
        <v>24</v>
      </c>
      <c r="K6546" t="s">
        <v>43</v>
      </c>
      <c r="L6546" t="s">
        <v>2611</v>
      </c>
      <c r="M6546" s="2">
        <v>0</v>
      </c>
      <c r="N6546" s="3">
        <v>376</v>
      </c>
      <c r="O6546" s="3">
        <v>0</v>
      </c>
      <c r="P6546">
        <v>7</v>
      </c>
      <c r="Q6546" t="s">
        <v>7881</v>
      </c>
    </row>
    <row r="6547" spans="1:17" x14ac:dyDescent="0.25">
      <c r="A6547" t="s">
        <v>6999</v>
      </c>
      <c r="B6547" s="1">
        <v>41850</v>
      </c>
      <c r="C6547" t="s">
        <v>2469</v>
      </c>
      <c r="D6547" t="s">
        <v>86</v>
      </c>
      <c r="E6547" t="s">
        <v>273</v>
      </c>
      <c r="F6547" t="s">
        <v>4350</v>
      </c>
      <c r="G6547" t="s">
        <v>76</v>
      </c>
      <c r="H6547" t="s">
        <v>31</v>
      </c>
      <c r="I6547" t="s">
        <v>32</v>
      </c>
      <c r="J6547" t="s">
        <v>24</v>
      </c>
      <c r="K6547" t="s">
        <v>50</v>
      </c>
      <c r="L6547" t="s">
        <v>1709</v>
      </c>
      <c r="M6547" s="2">
        <v>0.1</v>
      </c>
      <c r="N6547" s="3">
        <v>179</v>
      </c>
      <c r="O6547" s="3">
        <v>77</v>
      </c>
      <c r="P6547">
        <v>1</v>
      </c>
      <c r="Q6547" t="s">
        <v>7881</v>
      </c>
    </row>
    <row r="6548" spans="1:17" x14ac:dyDescent="0.25">
      <c r="A6548" t="s">
        <v>7000</v>
      </c>
      <c r="B6548" s="1">
        <v>41850</v>
      </c>
      <c r="C6548" t="s">
        <v>1499</v>
      </c>
      <c r="D6548" t="s">
        <v>18</v>
      </c>
      <c r="E6548" t="s">
        <v>19</v>
      </c>
      <c r="F6548" t="s">
        <v>19</v>
      </c>
      <c r="G6548" t="s">
        <v>20</v>
      </c>
      <c r="H6548" t="s">
        <v>21</v>
      </c>
      <c r="I6548" t="s">
        <v>22</v>
      </c>
      <c r="J6548" t="s">
        <v>34</v>
      </c>
      <c r="K6548" t="s">
        <v>89</v>
      </c>
      <c r="L6548" t="s">
        <v>3456</v>
      </c>
      <c r="M6548" s="2">
        <v>0.7</v>
      </c>
      <c r="N6548" s="3">
        <v>1364</v>
      </c>
      <c r="O6548" s="3">
        <v>-1864</v>
      </c>
      <c r="P6548">
        <v>5</v>
      </c>
      <c r="Q6548" t="s">
        <v>7880</v>
      </c>
    </row>
    <row r="6549" spans="1:17" x14ac:dyDescent="0.25">
      <c r="A6549" t="s">
        <v>7001</v>
      </c>
      <c r="B6549" s="1">
        <v>41850</v>
      </c>
      <c r="C6549" t="s">
        <v>1545</v>
      </c>
      <c r="D6549" t="s">
        <v>28</v>
      </c>
      <c r="E6549" t="s">
        <v>29</v>
      </c>
      <c r="F6549" t="s">
        <v>1868</v>
      </c>
      <c r="G6549" t="s">
        <v>20</v>
      </c>
      <c r="H6549" t="s">
        <v>21</v>
      </c>
      <c r="I6549" t="s">
        <v>32</v>
      </c>
      <c r="J6549" t="s">
        <v>34</v>
      </c>
      <c r="K6549" t="s">
        <v>97</v>
      </c>
      <c r="L6549" t="s">
        <v>2079</v>
      </c>
      <c r="M6549" s="2">
        <v>0</v>
      </c>
      <c r="N6549" s="3">
        <v>47</v>
      </c>
      <c r="O6549" s="3">
        <v>8</v>
      </c>
      <c r="P6549">
        <v>1</v>
      </c>
      <c r="Q6549" t="s">
        <v>7881</v>
      </c>
    </row>
    <row r="6550" spans="1:17" x14ac:dyDescent="0.25">
      <c r="A6550" t="s">
        <v>7001</v>
      </c>
      <c r="B6550" s="1">
        <v>41850</v>
      </c>
      <c r="C6550" t="s">
        <v>1545</v>
      </c>
      <c r="D6550" t="s">
        <v>28</v>
      </c>
      <c r="E6550" t="s">
        <v>29</v>
      </c>
      <c r="F6550" t="s">
        <v>1868</v>
      </c>
      <c r="G6550" t="s">
        <v>20</v>
      </c>
      <c r="H6550" t="s">
        <v>21</v>
      </c>
      <c r="I6550" t="s">
        <v>32</v>
      </c>
      <c r="J6550" t="s">
        <v>24</v>
      </c>
      <c r="K6550" t="s">
        <v>141</v>
      </c>
      <c r="L6550" t="s">
        <v>4359</v>
      </c>
      <c r="M6550" s="2">
        <v>0</v>
      </c>
      <c r="N6550" s="3">
        <v>201</v>
      </c>
      <c r="O6550" s="3">
        <v>74</v>
      </c>
      <c r="P6550">
        <v>3</v>
      </c>
      <c r="Q6550" t="s">
        <v>7881</v>
      </c>
    </row>
    <row r="6551" spans="1:17" x14ac:dyDescent="0.25">
      <c r="A6551" t="s">
        <v>7002</v>
      </c>
      <c r="B6551" s="1">
        <v>41850</v>
      </c>
      <c r="C6551" t="s">
        <v>866</v>
      </c>
      <c r="D6551" t="s">
        <v>73</v>
      </c>
      <c r="E6551" t="s">
        <v>422</v>
      </c>
      <c r="F6551" t="s">
        <v>423</v>
      </c>
      <c r="G6551" t="s">
        <v>76</v>
      </c>
      <c r="H6551" t="s">
        <v>47</v>
      </c>
      <c r="I6551" t="s">
        <v>32</v>
      </c>
      <c r="J6551" t="s">
        <v>24</v>
      </c>
      <c r="K6551" t="s">
        <v>43</v>
      </c>
      <c r="L6551" t="s">
        <v>3577</v>
      </c>
      <c r="M6551" s="2">
        <v>0</v>
      </c>
      <c r="N6551" s="3">
        <v>137</v>
      </c>
      <c r="O6551" s="3">
        <v>22</v>
      </c>
      <c r="P6551">
        <v>3</v>
      </c>
      <c r="Q6551" t="s">
        <v>7881</v>
      </c>
    </row>
    <row r="6552" spans="1:17" x14ac:dyDescent="0.25">
      <c r="A6552" t="s">
        <v>7002</v>
      </c>
      <c r="B6552" s="1">
        <v>41850</v>
      </c>
      <c r="C6552" t="s">
        <v>866</v>
      </c>
      <c r="D6552" t="s">
        <v>73</v>
      </c>
      <c r="E6552" t="s">
        <v>422</v>
      </c>
      <c r="F6552" t="s">
        <v>423</v>
      </c>
      <c r="G6552" t="s">
        <v>76</v>
      </c>
      <c r="H6552" t="s">
        <v>47</v>
      </c>
      <c r="I6552" t="s">
        <v>32</v>
      </c>
      <c r="J6552" t="s">
        <v>24</v>
      </c>
      <c r="K6552" t="s">
        <v>78</v>
      </c>
      <c r="L6552" t="s">
        <v>2353</v>
      </c>
      <c r="M6552" s="2">
        <v>0</v>
      </c>
      <c r="N6552" s="3">
        <v>51</v>
      </c>
      <c r="O6552" s="3">
        <v>23</v>
      </c>
      <c r="P6552">
        <v>4</v>
      </c>
      <c r="Q6552" t="s">
        <v>7881</v>
      </c>
    </row>
    <row r="6553" spans="1:17" x14ac:dyDescent="0.25">
      <c r="A6553" t="s">
        <v>7003</v>
      </c>
      <c r="B6553" s="1">
        <v>41850</v>
      </c>
      <c r="C6553" t="s">
        <v>4852</v>
      </c>
      <c r="D6553" t="s">
        <v>73</v>
      </c>
      <c r="E6553" t="s">
        <v>1706</v>
      </c>
      <c r="F6553" t="s">
        <v>1707</v>
      </c>
      <c r="G6553" t="s">
        <v>76</v>
      </c>
      <c r="H6553" t="s">
        <v>21</v>
      </c>
      <c r="I6553" t="s">
        <v>32</v>
      </c>
      <c r="J6553" t="s">
        <v>24</v>
      </c>
      <c r="K6553" t="s">
        <v>91</v>
      </c>
      <c r="L6553" t="s">
        <v>677</v>
      </c>
      <c r="M6553" s="2">
        <v>0</v>
      </c>
      <c r="N6553" s="3">
        <v>51</v>
      </c>
      <c r="O6553" s="3">
        <v>3</v>
      </c>
      <c r="P6553">
        <v>7</v>
      </c>
      <c r="Q6553" t="s">
        <v>7880</v>
      </c>
    </row>
    <row r="6554" spans="1:17" x14ac:dyDescent="0.25">
      <c r="A6554" t="s">
        <v>7004</v>
      </c>
      <c r="B6554" s="1">
        <v>41850</v>
      </c>
      <c r="C6554" t="s">
        <v>6164</v>
      </c>
      <c r="D6554" t="s">
        <v>101</v>
      </c>
      <c r="E6554" t="s">
        <v>874</v>
      </c>
      <c r="F6554" t="s">
        <v>1787</v>
      </c>
      <c r="G6554" t="s">
        <v>41</v>
      </c>
      <c r="H6554" t="s">
        <v>31</v>
      </c>
      <c r="I6554" t="s">
        <v>32</v>
      </c>
      <c r="J6554" t="s">
        <v>107</v>
      </c>
      <c r="K6554" t="s">
        <v>147</v>
      </c>
      <c r="L6554" t="s">
        <v>4566</v>
      </c>
      <c r="M6554" s="2">
        <v>0</v>
      </c>
      <c r="N6554" s="3">
        <v>887</v>
      </c>
      <c r="O6554" s="3">
        <v>80</v>
      </c>
      <c r="P6554">
        <v>3</v>
      </c>
      <c r="Q6554" t="s">
        <v>7881</v>
      </c>
    </row>
    <row r="6555" spans="1:17" x14ac:dyDescent="0.25">
      <c r="A6555" t="s">
        <v>7002</v>
      </c>
      <c r="B6555" s="1">
        <v>41850</v>
      </c>
      <c r="C6555" t="s">
        <v>866</v>
      </c>
      <c r="D6555" t="s">
        <v>73</v>
      </c>
      <c r="E6555" t="s">
        <v>422</v>
      </c>
      <c r="F6555" t="s">
        <v>423</v>
      </c>
      <c r="G6555" t="s">
        <v>76</v>
      </c>
      <c r="H6555" t="s">
        <v>47</v>
      </c>
      <c r="I6555" t="s">
        <v>32</v>
      </c>
      <c r="J6555" t="s">
        <v>107</v>
      </c>
      <c r="K6555" t="s">
        <v>136</v>
      </c>
      <c r="L6555" t="s">
        <v>1199</v>
      </c>
      <c r="M6555" s="2">
        <v>0.4</v>
      </c>
      <c r="N6555" s="3">
        <v>2671</v>
      </c>
      <c r="O6555" s="3">
        <v>133</v>
      </c>
      <c r="P6555">
        <v>7</v>
      </c>
      <c r="Q6555" t="s">
        <v>7881</v>
      </c>
    </row>
    <row r="6556" spans="1:17" x14ac:dyDescent="0.25">
      <c r="A6556" t="s">
        <v>7005</v>
      </c>
      <c r="B6556" s="1">
        <v>41851</v>
      </c>
      <c r="C6556" t="s">
        <v>438</v>
      </c>
      <c r="D6556" t="s">
        <v>38</v>
      </c>
      <c r="E6556" t="s">
        <v>178</v>
      </c>
      <c r="F6556" t="s">
        <v>2164</v>
      </c>
      <c r="G6556" t="s">
        <v>41</v>
      </c>
      <c r="H6556" t="s">
        <v>21</v>
      </c>
      <c r="I6556" t="s">
        <v>22</v>
      </c>
      <c r="J6556" t="s">
        <v>24</v>
      </c>
      <c r="K6556" t="s">
        <v>78</v>
      </c>
      <c r="L6556" t="s">
        <v>174</v>
      </c>
      <c r="M6556" s="2">
        <v>0</v>
      </c>
      <c r="N6556" s="3">
        <v>48</v>
      </c>
      <c r="O6556" s="3">
        <v>15</v>
      </c>
      <c r="P6556">
        <v>1</v>
      </c>
      <c r="Q6556" t="s">
        <v>7881</v>
      </c>
    </row>
    <row r="6557" spans="1:17" x14ac:dyDescent="0.25">
      <c r="A6557" t="s">
        <v>7006</v>
      </c>
      <c r="B6557" s="1">
        <v>41851</v>
      </c>
      <c r="C6557" t="s">
        <v>4456</v>
      </c>
      <c r="D6557" t="s">
        <v>86</v>
      </c>
      <c r="E6557" t="s">
        <v>263</v>
      </c>
      <c r="F6557" t="s">
        <v>3480</v>
      </c>
      <c r="G6557" t="s">
        <v>76</v>
      </c>
      <c r="H6557" t="s">
        <v>31</v>
      </c>
      <c r="I6557" t="s">
        <v>54</v>
      </c>
      <c r="J6557" t="s">
        <v>34</v>
      </c>
      <c r="K6557" t="s">
        <v>97</v>
      </c>
      <c r="L6557" t="s">
        <v>6900</v>
      </c>
      <c r="M6557" s="2">
        <v>0.2</v>
      </c>
      <c r="N6557" s="3">
        <v>158</v>
      </c>
      <c r="O6557" s="3">
        <v>39</v>
      </c>
      <c r="P6557">
        <v>3</v>
      </c>
      <c r="Q6557" t="s">
        <v>7880</v>
      </c>
    </row>
    <row r="6558" spans="1:17" x14ac:dyDescent="0.25">
      <c r="A6558" t="s">
        <v>7007</v>
      </c>
      <c r="B6558" s="1">
        <v>41851</v>
      </c>
      <c r="C6558" t="s">
        <v>951</v>
      </c>
      <c r="D6558" t="s">
        <v>101</v>
      </c>
      <c r="E6558" t="s">
        <v>183</v>
      </c>
      <c r="F6558" t="s">
        <v>724</v>
      </c>
      <c r="G6558" t="s">
        <v>41</v>
      </c>
      <c r="H6558" t="s">
        <v>21</v>
      </c>
      <c r="I6558" t="s">
        <v>32</v>
      </c>
      <c r="J6558" t="s">
        <v>24</v>
      </c>
      <c r="K6558" t="s">
        <v>25</v>
      </c>
      <c r="L6558" t="s">
        <v>6078</v>
      </c>
      <c r="M6558" s="2">
        <v>0</v>
      </c>
      <c r="N6558" s="3">
        <v>59</v>
      </c>
      <c r="O6558" s="3">
        <v>5</v>
      </c>
      <c r="P6558">
        <v>2</v>
      </c>
      <c r="Q6558" t="s">
        <v>7881</v>
      </c>
    </row>
    <row r="6559" spans="1:17" x14ac:dyDescent="0.25">
      <c r="A6559" t="s">
        <v>7008</v>
      </c>
      <c r="B6559" s="1">
        <v>41851</v>
      </c>
      <c r="C6559" t="s">
        <v>3648</v>
      </c>
      <c r="D6559" t="s">
        <v>86</v>
      </c>
      <c r="E6559" t="s">
        <v>226</v>
      </c>
      <c r="F6559" t="s">
        <v>226</v>
      </c>
      <c r="G6559" t="s">
        <v>76</v>
      </c>
      <c r="H6559" t="s">
        <v>31</v>
      </c>
      <c r="I6559" t="s">
        <v>22</v>
      </c>
      <c r="J6559" t="s">
        <v>24</v>
      </c>
      <c r="K6559" t="s">
        <v>43</v>
      </c>
      <c r="L6559" t="s">
        <v>2001</v>
      </c>
      <c r="M6559" s="2">
        <v>0</v>
      </c>
      <c r="N6559" s="3">
        <v>107</v>
      </c>
      <c r="O6559" s="3">
        <v>9</v>
      </c>
      <c r="P6559">
        <v>2</v>
      </c>
      <c r="Q6559" t="s">
        <v>7880</v>
      </c>
    </row>
    <row r="6560" spans="1:17" x14ac:dyDescent="0.25">
      <c r="A6560" t="s">
        <v>7009</v>
      </c>
      <c r="B6560" s="1">
        <v>41851</v>
      </c>
      <c r="C6560" t="s">
        <v>1600</v>
      </c>
      <c r="D6560" t="s">
        <v>28</v>
      </c>
      <c r="E6560" t="s">
        <v>29</v>
      </c>
      <c r="F6560" t="s">
        <v>1868</v>
      </c>
      <c r="G6560" t="s">
        <v>20</v>
      </c>
      <c r="H6560" t="s">
        <v>31</v>
      </c>
      <c r="I6560" t="s">
        <v>22</v>
      </c>
      <c r="J6560" t="s">
        <v>34</v>
      </c>
      <c r="K6560" t="s">
        <v>218</v>
      </c>
      <c r="L6560" t="s">
        <v>1845</v>
      </c>
      <c r="M6560" s="2">
        <v>0.3</v>
      </c>
      <c r="N6560" s="3">
        <v>61</v>
      </c>
      <c r="O6560" s="3">
        <v>1</v>
      </c>
      <c r="P6560">
        <v>2</v>
      </c>
      <c r="Q6560" t="s">
        <v>7880</v>
      </c>
    </row>
    <row r="6561" spans="1:17" x14ac:dyDescent="0.25">
      <c r="A6561" t="s">
        <v>7009</v>
      </c>
      <c r="B6561" s="1">
        <v>41851</v>
      </c>
      <c r="C6561" t="s">
        <v>1600</v>
      </c>
      <c r="D6561" t="s">
        <v>28</v>
      </c>
      <c r="E6561" t="s">
        <v>29</v>
      </c>
      <c r="F6561" t="s">
        <v>1868</v>
      </c>
      <c r="G6561" t="s">
        <v>20</v>
      </c>
      <c r="H6561" t="s">
        <v>31</v>
      </c>
      <c r="I6561" t="s">
        <v>22</v>
      </c>
      <c r="J6561" t="s">
        <v>24</v>
      </c>
      <c r="K6561" t="s">
        <v>43</v>
      </c>
      <c r="L6561" t="s">
        <v>2188</v>
      </c>
      <c r="M6561" s="2">
        <v>0</v>
      </c>
      <c r="N6561" s="3">
        <v>59</v>
      </c>
      <c r="O6561" s="3">
        <v>25</v>
      </c>
      <c r="P6561">
        <v>3</v>
      </c>
      <c r="Q6561" t="s">
        <v>7881</v>
      </c>
    </row>
    <row r="6562" spans="1:17" x14ac:dyDescent="0.25">
      <c r="A6562" t="s">
        <v>7009</v>
      </c>
      <c r="B6562" s="1">
        <v>41851</v>
      </c>
      <c r="C6562" t="s">
        <v>1600</v>
      </c>
      <c r="D6562" t="s">
        <v>28</v>
      </c>
      <c r="E6562" t="s">
        <v>29</v>
      </c>
      <c r="F6562" t="s">
        <v>1868</v>
      </c>
      <c r="G6562" t="s">
        <v>20</v>
      </c>
      <c r="H6562" t="s">
        <v>31</v>
      </c>
      <c r="I6562" t="s">
        <v>22</v>
      </c>
      <c r="J6562" t="s">
        <v>107</v>
      </c>
      <c r="K6562" t="s">
        <v>186</v>
      </c>
      <c r="L6562" t="s">
        <v>1819</v>
      </c>
      <c r="M6562" s="2">
        <v>0</v>
      </c>
      <c r="N6562" s="3">
        <v>61</v>
      </c>
      <c r="O6562" s="3">
        <v>18</v>
      </c>
      <c r="P6562">
        <v>2</v>
      </c>
      <c r="Q6562" t="s">
        <v>7881</v>
      </c>
    </row>
    <row r="6563" spans="1:17" x14ac:dyDescent="0.25">
      <c r="A6563" t="s">
        <v>7009</v>
      </c>
      <c r="B6563" s="1">
        <v>41851</v>
      </c>
      <c r="C6563" t="s">
        <v>1600</v>
      </c>
      <c r="D6563" t="s">
        <v>28</v>
      </c>
      <c r="E6563" t="s">
        <v>29</v>
      </c>
      <c r="F6563" t="s">
        <v>1868</v>
      </c>
      <c r="G6563" t="s">
        <v>20</v>
      </c>
      <c r="H6563" t="s">
        <v>31</v>
      </c>
      <c r="I6563" t="s">
        <v>22</v>
      </c>
      <c r="J6563" t="s">
        <v>107</v>
      </c>
      <c r="K6563" t="s">
        <v>186</v>
      </c>
      <c r="L6563" t="s">
        <v>2584</v>
      </c>
      <c r="M6563" s="2">
        <v>0</v>
      </c>
      <c r="N6563" s="3">
        <v>136</v>
      </c>
      <c r="O6563" s="3">
        <v>41</v>
      </c>
      <c r="P6563">
        <v>3</v>
      </c>
      <c r="Q6563" t="s">
        <v>7881</v>
      </c>
    </row>
    <row r="6564" spans="1:17" x14ac:dyDescent="0.25">
      <c r="A6564" t="s">
        <v>7009</v>
      </c>
      <c r="B6564" s="1">
        <v>41851</v>
      </c>
      <c r="C6564" t="s">
        <v>1600</v>
      </c>
      <c r="D6564" t="s">
        <v>28</v>
      </c>
      <c r="E6564" t="s">
        <v>29</v>
      </c>
      <c r="F6564" t="s">
        <v>1868</v>
      </c>
      <c r="G6564" t="s">
        <v>20</v>
      </c>
      <c r="H6564" t="s">
        <v>31</v>
      </c>
      <c r="I6564" t="s">
        <v>22</v>
      </c>
      <c r="J6564" t="s">
        <v>107</v>
      </c>
      <c r="K6564" t="s">
        <v>108</v>
      </c>
      <c r="L6564" t="s">
        <v>6156</v>
      </c>
      <c r="M6564" s="2">
        <v>0</v>
      </c>
      <c r="N6564" s="3">
        <v>469</v>
      </c>
      <c r="O6564" s="3">
        <v>33</v>
      </c>
      <c r="P6564">
        <v>4</v>
      </c>
      <c r="Q6564" t="s">
        <v>7881</v>
      </c>
    </row>
    <row r="6565" spans="1:17" x14ac:dyDescent="0.25">
      <c r="A6565" t="s">
        <v>7010</v>
      </c>
      <c r="B6565" s="1">
        <v>41851</v>
      </c>
      <c r="C6565" t="s">
        <v>2173</v>
      </c>
      <c r="D6565" t="s">
        <v>38</v>
      </c>
      <c r="E6565" t="s">
        <v>284</v>
      </c>
      <c r="F6565" t="s">
        <v>2880</v>
      </c>
      <c r="G6565" t="s">
        <v>41</v>
      </c>
      <c r="H6565" t="s">
        <v>47</v>
      </c>
      <c r="I6565" t="s">
        <v>32</v>
      </c>
      <c r="J6565" t="s">
        <v>24</v>
      </c>
      <c r="K6565" t="s">
        <v>50</v>
      </c>
      <c r="L6565" t="s">
        <v>880</v>
      </c>
      <c r="M6565" s="2">
        <v>0.1</v>
      </c>
      <c r="N6565" s="3">
        <v>89</v>
      </c>
      <c r="O6565" s="3">
        <v>6</v>
      </c>
      <c r="P6565">
        <v>5</v>
      </c>
      <c r="Q6565" t="s">
        <v>7881</v>
      </c>
    </row>
    <row r="6566" spans="1:17" x14ac:dyDescent="0.25">
      <c r="A6566" t="s">
        <v>7010</v>
      </c>
      <c r="B6566" s="1">
        <v>41851</v>
      </c>
      <c r="C6566" t="s">
        <v>2173</v>
      </c>
      <c r="D6566" t="s">
        <v>38</v>
      </c>
      <c r="E6566" t="s">
        <v>284</v>
      </c>
      <c r="F6566" t="s">
        <v>2880</v>
      </c>
      <c r="G6566" t="s">
        <v>41</v>
      </c>
      <c r="H6566" t="s">
        <v>47</v>
      </c>
      <c r="I6566" t="s">
        <v>32</v>
      </c>
      <c r="J6566" t="s">
        <v>24</v>
      </c>
      <c r="K6566" t="s">
        <v>50</v>
      </c>
      <c r="L6566" t="s">
        <v>2904</v>
      </c>
      <c r="M6566" s="2">
        <v>0.1</v>
      </c>
      <c r="N6566" s="3">
        <v>105</v>
      </c>
      <c r="O6566" s="3">
        <v>40</v>
      </c>
      <c r="P6566">
        <v>2</v>
      </c>
      <c r="Q6566" t="s">
        <v>7880</v>
      </c>
    </row>
    <row r="6567" spans="1:17" x14ac:dyDescent="0.25">
      <c r="A6567" t="s">
        <v>7011</v>
      </c>
      <c r="B6567" s="1">
        <v>41851</v>
      </c>
      <c r="C6567" t="s">
        <v>1040</v>
      </c>
      <c r="D6567" t="s">
        <v>101</v>
      </c>
      <c r="E6567" t="s">
        <v>743</v>
      </c>
      <c r="F6567" t="s">
        <v>743</v>
      </c>
      <c r="G6567" t="s">
        <v>41</v>
      </c>
      <c r="H6567" t="s">
        <v>47</v>
      </c>
      <c r="I6567" t="s">
        <v>32</v>
      </c>
      <c r="J6567" t="s">
        <v>24</v>
      </c>
      <c r="K6567" t="s">
        <v>43</v>
      </c>
      <c r="L6567" t="s">
        <v>1592</v>
      </c>
      <c r="M6567" s="2">
        <v>0</v>
      </c>
      <c r="N6567" s="3">
        <v>89</v>
      </c>
      <c r="O6567" s="3">
        <v>0</v>
      </c>
      <c r="P6567">
        <v>3</v>
      </c>
      <c r="Q6567" t="s">
        <v>7881</v>
      </c>
    </row>
    <row r="6568" spans="1:17" x14ac:dyDescent="0.25">
      <c r="A6568" t="s">
        <v>7012</v>
      </c>
      <c r="B6568" s="1">
        <v>41852</v>
      </c>
      <c r="C6568" t="s">
        <v>1702</v>
      </c>
      <c r="D6568" t="s">
        <v>18</v>
      </c>
      <c r="E6568" t="s">
        <v>19</v>
      </c>
      <c r="F6568" t="s">
        <v>3229</v>
      </c>
      <c r="G6568" t="s">
        <v>20</v>
      </c>
      <c r="H6568" t="s">
        <v>31</v>
      </c>
      <c r="I6568" t="s">
        <v>95</v>
      </c>
      <c r="J6568" t="s">
        <v>24</v>
      </c>
      <c r="K6568" t="s">
        <v>91</v>
      </c>
      <c r="L6568" t="s">
        <v>1669</v>
      </c>
      <c r="M6568" s="2">
        <v>0.5</v>
      </c>
      <c r="N6568" s="3">
        <v>29</v>
      </c>
      <c r="O6568" s="3">
        <v>-18</v>
      </c>
      <c r="P6568">
        <v>7</v>
      </c>
      <c r="Q6568" t="s">
        <v>7880</v>
      </c>
    </row>
    <row r="6569" spans="1:17" x14ac:dyDescent="0.25">
      <c r="A6569" t="s">
        <v>7013</v>
      </c>
      <c r="B6569" s="1">
        <v>41852</v>
      </c>
      <c r="C6569" t="s">
        <v>1541</v>
      </c>
      <c r="D6569" t="s">
        <v>28</v>
      </c>
      <c r="E6569" t="s">
        <v>29</v>
      </c>
      <c r="F6569" t="s">
        <v>3086</v>
      </c>
      <c r="G6569" t="s">
        <v>20</v>
      </c>
      <c r="H6569" t="s">
        <v>31</v>
      </c>
      <c r="I6569" t="s">
        <v>22</v>
      </c>
      <c r="J6569" t="s">
        <v>34</v>
      </c>
      <c r="K6569" t="s">
        <v>218</v>
      </c>
      <c r="L6569" t="s">
        <v>2783</v>
      </c>
      <c r="M6569" s="2">
        <v>0.3</v>
      </c>
      <c r="N6569" s="3">
        <v>149</v>
      </c>
      <c r="O6569" s="3">
        <v>17</v>
      </c>
      <c r="P6569">
        <v>4</v>
      </c>
      <c r="Q6569" t="s">
        <v>7881</v>
      </c>
    </row>
    <row r="6570" spans="1:17" x14ac:dyDescent="0.25">
      <c r="A6570" t="s">
        <v>7014</v>
      </c>
      <c r="B6570" s="1">
        <v>41852</v>
      </c>
      <c r="C6570" t="s">
        <v>444</v>
      </c>
      <c r="D6570" t="s">
        <v>101</v>
      </c>
      <c r="E6570" t="s">
        <v>183</v>
      </c>
      <c r="F6570" t="s">
        <v>1082</v>
      </c>
      <c r="G6570" t="s">
        <v>41</v>
      </c>
      <c r="H6570" t="s">
        <v>31</v>
      </c>
      <c r="I6570" t="s">
        <v>32</v>
      </c>
      <c r="J6570" t="s">
        <v>24</v>
      </c>
      <c r="K6570" t="s">
        <v>25</v>
      </c>
      <c r="L6570" t="s">
        <v>4408</v>
      </c>
      <c r="M6570" s="2">
        <v>0</v>
      </c>
      <c r="N6570" s="3">
        <v>131</v>
      </c>
      <c r="O6570" s="3">
        <v>27</v>
      </c>
      <c r="P6570">
        <v>4</v>
      </c>
      <c r="Q6570" t="s">
        <v>7880</v>
      </c>
    </row>
    <row r="6571" spans="1:17" x14ac:dyDescent="0.25">
      <c r="A6571" t="s">
        <v>7013</v>
      </c>
      <c r="B6571" s="1">
        <v>41852</v>
      </c>
      <c r="C6571" t="s">
        <v>1541</v>
      </c>
      <c r="D6571" t="s">
        <v>28</v>
      </c>
      <c r="E6571" t="s">
        <v>29</v>
      </c>
      <c r="F6571" t="s">
        <v>3086</v>
      </c>
      <c r="G6571" t="s">
        <v>20</v>
      </c>
      <c r="H6571" t="s">
        <v>31</v>
      </c>
      <c r="I6571" t="s">
        <v>22</v>
      </c>
      <c r="J6571" t="s">
        <v>24</v>
      </c>
      <c r="K6571" t="s">
        <v>91</v>
      </c>
      <c r="L6571" t="s">
        <v>5715</v>
      </c>
      <c r="M6571" s="2">
        <v>0</v>
      </c>
      <c r="N6571" s="3">
        <v>8</v>
      </c>
      <c r="O6571" s="3">
        <v>2</v>
      </c>
      <c r="P6571">
        <v>2</v>
      </c>
      <c r="Q6571" t="s">
        <v>7880</v>
      </c>
    </row>
    <row r="6572" spans="1:17" x14ac:dyDescent="0.25">
      <c r="A6572" t="s">
        <v>7015</v>
      </c>
      <c r="B6572" s="1">
        <v>41853</v>
      </c>
      <c r="C6572" t="s">
        <v>2841</v>
      </c>
      <c r="D6572" t="s">
        <v>38</v>
      </c>
      <c r="E6572" t="s">
        <v>660</v>
      </c>
      <c r="F6572" t="s">
        <v>798</v>
      </c>
      <c r="G6572" t="s">
        <v>41</v>
      </c>
      <c r="H6572" t="s">
        <v>31</v>
      </c>
      <c r="I6572" t="s">
        <v>54</v>
      </c>
      <c r="J6572" t="s">
        <v>34</v>
      </c>
      <c r="K6572" t="s">
        <v>35</v>
      </c>
      <c r="L6572" t="s">
        <v>2679</v>
      </c>
      <c r="M6572" s="2">
        <v>0.1</v>
      </c>
      <c r="N6572" s="3">
        <v>1113</v>
      </c>
      <c r="O6572" s="3">
        <v>297</v>
      </c>
      <c r="P6572">
        <v>3</v>
      </c>
      <c r="Q6572" t="s">
        <v>7880</v>
      </c>
    </row>
    <row r="6573" spans="1:17" x14ac:dyDescent="0.25">
      <c r="A6573" t="s">
        <v>7016</v>
      </c>
      <c r="B6573" s="1">
        <v>41853</v>
      </c>
      <c r="C6573" t="s">
        <v>2111</v>
      </c>
      <c r="D6573" t="s">
        <v>38</v>
      </c>
      <c r="E6573" t="s">
        <v>304</v>
      </c>
      <c r="F6573" t="s">
        <v>1167</v>
      </c>
      <c r="G6573" t="s">
        <v>41</v>
      </c>
      <c r="H6573" t="s">
        <v>21</v>
      </c>
      <c r="I6573" t="s">
        <v>22</v>
      </c>
      <c r="J6573" t="s">
        <v>107</v>
      </c>
      <c r="K6573" t="s">
        <v>147</v>
      </c>
      <c r="L6573" t="s">
        <v>3842</v>
      </c>
      <c r="M6573" s="2">
        <v>0.15</v>
      </c>
      <c r="N6573" s="3">
        <v>610</v>
      </c>
      <c r="O6573" s="3">
        <v>208</v>
      </c>
      <c r="P6573">
        <v>3</v>
      </c>
      <c r="Q6573" t="s">
        <v>7880</v>
      </c>
    </row>
    <row r="6574" spans="1:17" x14ac:dyDescent="0.25">
      <c r="A6574" t="s">
        <v>7017</v>
      </c>
      <c r="B6574" s="1">
        <v>41853</v>
      </c>
      <c r="C6574" t="s">
        <v>3134</v>
      </c>
      <c r="D6574" t="s">
        <v>38</v>
      </c>
      <c r="E6574" t="s">
        <v>59</v>
      </c>
      <c r="F6574" t="s">
        <v>5039</v>
      </c>
      <c r="G6574" t="s">
        <v>41</v>
      </c>
      <c r="H6574" t="s">
        <v>31</v>
      </c>
      <c r="I6574" t="s">
        <v>54</v>
      </c>
      <c r="J6574" t="s">
        <v>24</v>
      </c>
      <c r="K6574" t="s">
        <v>43</v>
      </c>
      <c r="L6574" t="s">
        <v>1846</v>
      </c>
      <c r="M6574" s="2">
        <v>0</v>
      </c>
      <c r="N6574" s="3">
        <v>137</v>
      </c>
      <c r="O6574" s="3">
        <v>63</v>
      </c>
      <c r="P6574">
        <v>3</v>
      </c>
      <c r="Q6574" t="s">
        <v>7880</v>
      </c>
    </row>
    <row r="6575" spans="1:17" x14ac:dyDescent="0.25">
      <c r="A6575" t="s">
        <v>7017</v>
      </c>
      <c r="B6575" s="1">
        <v>41853</v>
      </c>
      <c r="C6575" t="s">
        <v>3134</v>
      </c>
      <c r="D6575" t="s">
        <v>38</v>
      </c>
      <c r="E6575" t="s">
        <v>59</v>
      </c>
      <c r="F6575" t="s">
        <v>5039</v>
      </c>
      <c r="G6575" t="s">
        <v>41</v>
      </c>
      <c r="H6575" t="s">
        <v>31</v>
      </c>
      <c r="I6575" t="s">
        <v>54</v>
      </c>
      <c r="J6575" t="s">
        <v>24</v>
      </c>
      <c r="K6575" t="s">
        <v>78</v>
      </c>
      <c r="L6575" t="s">
        <v>105</v>
      </c>
      <c r="M6575" s="2">
        <v>0</v>
      </c>
      <c r="N6575" s="3">
        <v>18</v>
      </c>
      <c r="O6575" s="3">
        <v>3</v>
      </c>
      <c r="P6575">
        <v>2</v>
      </c>
      <c r="Q6575" t="s">
        <v>7881</v>
      </c>
    </row>
    <row r="6576" spans="1:17" x14ac:dyDescent="0.25">
      <c r="A6576" t="s">
        <v>7017</v>
      </c>
      <c r="B6576" s="1">
        <v>41853</v>
      </c>
      <c r="C6576" t="s">
        <v>3134</v>
      </c>
      <c r="D6576" t="s">
        <v>38</v>
      </c>
      <c r="E6576" t="s">
        <v>59</v>
      </c>
      <c r="F6576" t="s">
        <v>5039</v>
      </c>
      <c r="G6576" t="s">
        <v>41</v>
      </c>
      <c r="H6576" t="s">
        <v>31</v>
      </c>
      <c r="I6576" t="s">
        <v>54</v>
      </c>
      <c r="J6576" t="s">
        <v>24</v>
      </c>
      <c r="K6576" t="s">
        <v>25</v>
      </c>
      <c r="L6576" t="s">
        <v>5657</v>
      </c>
      <c r="M6576" s="2">
        <v>0</v>
      </c>
      <c r="N6576" s="3">
        <v>109</v>
      </c>
      <c r="O6576" s="3">
        <v>35</v>
      </c>
      <c r="P6576">
        <v>6</v>
      </c>
      <c r="Q6576" t="s">
        <v>7880</v>
      </c>
    </row>
    <row r="6577" spans="1:17" x14ac:dyDescent="0.25">
      <c r="A6577" t="s">
        <v>7018</v>
      </c>
      <c r="B6577" s="1">
        <v>41853</v>
      </c>
      <c r="C6577" t="s">
        <v>359</v>
      </c>
      <c r="D6577" t="s">
        <v>86</v>
      </c>
      <c r="E6577" t="s">
        <v>4183</v>
      </c>
      <c r="F6577" t="s">
        <v>4184</v>
      </c>
      <c r="G6577" t="s">
        <v>76</v>
      </c>
      <c r="H6577" t="s">
        <v>31</v>
      </c>
      <c r="I6577" t="s">
        <v>22</v>
      </c>
      <c r="J6577" t="s">
        <v>24</v>
      </c>
      <c r="K6577" t="s">
        <v>141</v>
      </c>
      <c r="L6577" t="s">
        <v>1999</v>
      </c>
      <c r="M6577" s="2">
        <v>0</v>
      </c>
      <c r="N6577" s="3">
        <v>605</v>
      </c>
      <c r="O6577" s="3">
        <v>218</v>
      </c>
      <c r="P6577">
        <v>2</v>
      </c>
      <c r="Q6577" t="s">
        <v>7881</v>
      </c>
    </row>
    <row r="6578" spans="1:17" x14ac:dyDescent="0.25">
      <c r="A6578" t="s">
        <v>7018</v>
      </c>
      <c r="B6578" s="1">
        <v>41853</v>
      </c>
      <c r="C6578" t="s">
        <v>359</v>
      </c>
      <c r="D6578" t="s">
        <v>86</v>
      </c>
      <c r="E6578" t="s">
        <v>4183</v>
      </c>
      <c r="F6578" t="s">
        <v>4184</v>
      </c>
      <c r="G6578" t="s">
        <v>76</v>
      </c>
      <c r="H6578" t="s">
        <v>31</v>
      </c>
      <c r="I6578" t="s">
        <v>22</v>
      </c>
      <c r="J6578" t="s">
        <v>24</v>
      </c>
      <c r="K6578" t="s">
        <v>63</v>
      </c>
      <c r="L6578" t="s">
        <v>6589</v>
      </c>
      <c r="M6578" s="2">
        <v>0</v>
      </c>
      <c r="N6578" s="3">
        <v>66</v>
      </c>
      <c r="O6578" s="3">
        <v>13</v>
      </c>
      <c r="P6578">
        <v>6</v>
      </c>
      <c r="Q6578" t="s">
        <v>7881</v>
      </c>
    </row>
    <row r="6579" spans="1:17" x14ac:dyDescent="0.25">
      <c r="A6579" t="s">
        <v>7018</v>
      </c>
      <c r="B6579" s="1">
        <v>41853</v>
      </c>
      <c r="C6579" t="s">
        <v>359</v>
      </c>
      <c r="D6579" t="s">
        <v>86</v>
      </c>
      <c r="E6579" t="s">
        <v>4183</v>
      </c>
      <c r="F6579" t="s">
        <v>4184</v>
      </c>
      <c r="G6579" t="s">
        <v>76</v>
      </c>
      <c r="H6579" t="s">
        <v>31</v>
      </c>
      <c r="I6579" t="s">
        <v>22</v>
      </c>
      <c r="J6579" t="s">
        <v>24</v>
      </c>
      <c r="K6579" t="s">
        <v>50</v>
      </c>
      <c r="L6579" t="s">
        <v>1842</v>
      </c>
      <c r="M6579" s="2">
        <v>0.1</v>
      </c>
      <c r="N6579" s="3">
        <v>68</v>
      </c>
      <c r="O6579" s="3">
        <v>27</v>
      </c>
      <c r="P6579">
        <v>4</v>
      </c>
      <c r="Q6579" t="s">
        <v>7881</v>
      </c>
    </row>
    <row r="6580" spans="1:17" x14ac:dyDescent="0.25">
      <c r="A6580" t="s">
        <v>7019</v>
      </c>
      <c r="B6580" s="1">
        <v>41853</v>
      </c>
      <c r="C6580" t="s">
        <v>613</v>
      </c>
      <c r="D6580" t="s">
        <v>38</v>
      </c>
      <c r="E6580" t="s">
        <v>67</v>
      </c>
      <c r="F6580" t="s">
        <v>2987</v>
      </c>
      <c r="G6580" t="s">
        <v>41</v>
      </c>
      <c r="H6580" t="s">
        <v>31</v>
      </c>
      <c r="I6580" t="s">
        <v>32</v>
      </c>
      <c r="J6580" t="s">
        <v>34</v>
      </c>
      <c r="K6580" t="s">
        <v>35</v>
      </c>
      <c r="L6580" t="s">
        <v>6865</v>
      </c>
      <c r="M6580" s="2">
        <v>0.1</v>
      </c>
      <c r="N6580" s="3">
        <v>670</v>
      </c>
      <c r="O6580" s="3">
        <v>15</v>
      </c>
      <c r="P6580">
        <v>5</v>
      </c>
      <c r="Q6580" t="s">
        <v>7880</v>
      </c>
    </row>
    <row r="6581" spans="1:17" x14ac:dyDescent="0.25">
      <c r="A6581" t="s">
        <v>7020</v>
      </c>
      <c r="B6581" s="1">
        <v>41853</v>
      </c>
      <c r="C6581" t="s">
        <v>4314</v>
      </c>
      <c r="D6581" t="s">
        <v>28</v>
      </c>
      <c r="E6581" t="s">
        <v>29</v>
      </c>
      <c r="F6581" t="s">
        <v>1962</v>
      </c>
      <c r="G6581" t="s">
        <v>20</v>
      </c>
      <c r="H6581" t="s">
        <v>47</v>
      </c>
      <c r="I6581" t="s">
        <v>32</v>
      </c>
      <c r="J6581" t="s">
        <v>24</v>
      </c>
      <c r="K6581" t="s">
        <v>78</v>
      </c>
      <c r="L6581" t="s">
        <v>2633</v>
      </c>
      <c r="M6581" s="2">
        <v>0</v>
      </c>
      <c r="N6581" s="3">
        <v>21</v>
      </c>
      <c r="O6581" s="3">
        <v>7</v>
      </c>
      <c r="P6581">
        <v>2</v>
      </c>
      <c r="Q6581" t="s">
        <v>7881</v>
      </c>
    </row>
    <row r="6582" spans="1:17" x14ac:dyDescent="0.25">
      <c r="A6582" t="s">
        <v>7020</v>
      </c>
      <c r="B6582" s="1">
        <v>41853</v>
      </c>
      <c r="C6582" t="s">
        <v>4314</v>
      </c>
      <c r="D6582" t="s">
        <v>28</v>
      </c>
      <c r="E6582" t="s">
        <v>29</v>
      </c>
      <c r="F6582" t="s">
        <v>1962</v>
      </c>
      <c r="G6582" t="s">
        <v>20</v>
      </c>
      <c r="H6582" t="s">
        <v>47</v>
      </c>
      <c r="I6582" t="s">
        <v>32</v>
      </c>
      <c r="J6582" t="s">
        <v>24</v>
      </c>
      <c r="K6582" t="s">
        <v>91</v>
      </c>
      <c r="L6582" t="s">
        <v>7021</v>
      </c>
      <c r="M6582" s="2">
        <v>0</v>
      </c>
      <c r="N6582" s="3">
        <v>28</v>
      </c>
      <c r="O6582" s="3">
        <v>9</v>
      </c>
      <c r="P6582">
        <v>3</v>
      </c>
      <c r="Q6582" t="s">
        <v>7880</v>
      </c>
    </row>
    <row r="6583" spans="1:17" x14ac:dyDescent="0.25">
      <c r="A6583" t="s">
        <v>7020</v>
      </c>
      <c r="B6583" s="1">
        <v>41853</v>
      </c>
      <c r="C6583" t="s">
        <v>4314</v>
      </c>
      <c r="D6583" t="s">
        <v>28</v>
      </c>
      <c r="E6583" t="s">
        <v>29</v>
      </c>
      <c r="F6583" t="s">
        <v>1962</v>
      </c>
      <c r="G6583" t="s">
        <v>20</v>
      </c>
      <c r="H6583" t="s">
        <v>47</v>
      </c>
      <c r="I6583" t="s">
        <v>32</v>
      </c>
      <c r="J6583" t="s">
        <v>107</v>
      </c>
      <c r="K6583" t="s">
        <v>186</v>
      </c>
      <c r="L6583" t="s">
        <v>4328</v>
      </c>
      <c r="M6583" s="2">
        <v>0</v>
      </c>
      <c r="N6583" s="3">
        <v>286</v>
      </c>
      <c r="O6583" s="3">
        <v>11</v>
      </c>
      <c r="P6583">
        <v>4</v>
      </c>
      <c r="Q6583" t="s">
        <v>7880</v>
      </c>
    </row>
    <row r="6584" spans="1:17" x14ac:dyDescent="0.25">
      <c r="A6584" t="s">
        <v>7020</v>
      </c>
      <c r="B6584" s="1">
        <v>41853</v>
      </c>
      <c r="C6584" t="s">
        <v>4314</v>
      </c>
      <c r="D6584" t="s">
        <v>28</v>
      </c>
      <c r="E6584" t="s">
        <v>29</v>
      </c>
      <c r="F6584" t="s">
        <v>1962</v>
      </c>
      <c r="G6584" t="s">
        <v>20</v>
      </c>
      <c r="H6584" t="s">
        <v>47</v>
      </c>
      <c r="I6584" t="s">
        <v>32</v>
      </c>
      <c r="J6584" t="s">
        <v>107</v>
      </c>
      <c r="K6584" t="s">
        <v>108</v>
      </c>
      <c r="L6584" t="s">
        <v>2267</v>
      </c>
      <c r="M6584" s="2">
        <v>0</v>
      </c>
      <c r="N6584" s="3">
        <v>1864</v>
      </c>
      <c r="O6584" s="3">
        <v>708</v>
      </c>
      <c r="P6584">
        <v>6</v>
      </c>
      <c r="Q6584" t="s">
        <v>7880</v>
      </c>
    </row>
    <row r="6585" spans="1:17" x14ac:dyDescent="0.25">
      <c r="A6585" t="s">
        <v>7022</v>
      </c>
      <c r="B6585" s="1">
        <v>41853</v>
      </c>
      <c r="C6585" t="s">
        <v>1472</v>
      </c>
      <c r="D6585" t="s">
        <v>101</v>
      </c>
      <c r="E6585" t="s">
        <v>183</v>
      </c>
      <c r="F6585" t="s">
        <v>844</v>
      </c>
      <c r="G6585" t="s">
        <v>41</v>
      </c>
      <c r="H6585" t="s">
        <v>21</v>
      </c>
      <c r="I6585" t="s">
        <v>32</v>
      </c>
      <c r="J6585" t="s">
        <v>34</v>
      </c>
      <c r="K6585" t="s">
        <v>35</v>
      </c>
      <c r="L6585" t="s">
        <v>1164</v>
      </c>
      <c r="M6585" s="2">
        <v>0.1</v>
      </c>
      <c r="N6585" s="3">
        <v>676</v>
      </c>
      <c r="O6585" s="3">
        <v>195</v>
      </c>
      <c r="P6585">
        <v>5</v>
      </c>
      <c r="Q6585" t="s">
        <v>7880</v>
      </c>
    </row>
    <row r="6586" spans="1:17" x14ac:dyDescent="0.25">
      <c r="A6586" t="s">
        <v>7022</v>
      </c>
      <c r="B6586" s="1">
        <v>41853</v>
      </c>
      <c r="C6586" t="s">
        <v>1472</v>
      </c>
      <c r="D6586" t="s">
        <v>101</v>
      </c>
      <c r="E6586" t="s">
        <v>183</v>
      </c>
      <c r="F6586" t="s">
        <v>844</v>
      </c>
      <c r="G6586" t="s">
        <v>41</v>
      </c>
      <c r="H6586" t="s">
        <v>21</v>
      </c>
      <c r="I6586" t="s">
        <v>32</v>
      </c>
      <c r="J6586" t="s">
        <v>34</v>
      </c>
      <c r="K6586" t="s">
        <v>35</v>
      </c>
      <c r="L6586" t="s">
        <v>1291</v>
      </c>
      <c r="M6586" s="2">
        <v>0.1</v>
      </c>
      <c r="N6586" s="3">
        <v>669</v>
      </c>
      <c r="O6586" s="3">
        <v>74</v>
      </c>
      <c r="P6586">
        <v>5</v>
      </c>
      <c r="Q6586" t="s">
        <v>7881</v>
      </c>
    </row>
    <row r="6587" spans="1:17" x14ac:dyDescent="0.25">
      <c r="A6587" t="s">
        <v>7023</v>
      </c>
      <c r="B6587" s="1">
        <v>41853</v>
      </c>
      <c r="C6587" t="s">
        <v>1085</v>
      </c>
      <c r="D6587" t="s">
        <v>38</v>
      </c>
      <c r="E6587" t="s">
        <v>495</v>
      </c>
      <c r="F6587" t="s">
        <v>3807</v>
      </c>
      <c r="G6587" t="s">
        <v>41</v>
      </c>
      <c r="H6587" t="s">
        <v>31</v>
      </c>
      <c r="I6587" t="s">
        <v>32</v>
      </c>
      <c r="J6587" t="s">
        <v>24</v>
      </c>
      <c r="K6587" t="s">
        <v>78</v>
      </c>
      <c r="L6587" t="s">
        <v>1981</v>
      </c>
      <c r="M6587" s="2">
        <v>0</v>
      </c>
      <c r="N6587" s="3">
        <v>39</v>
      </c>
      <c r="O6587" s="3">
        <v>12</v>
      </c>
      <c r="P6587">
        <v>3</v>
      </c>
      <c r="Q6587" t="s">
        <v>7880</v>
      </c>
    </row>
    <row r="6588" spans="1:17" x14ac:dyDescent="0.25">
      <c r="A6588" t="s">
        <v>7023</v>
      </c>
      <c r="B6588" s="1">
        <v>41853</v>
      </c>
      <c r="C6588" t="s">
        <v>1085</v>
      </c>
      <c r="D6588" t="s">
        <v>38</v>
      </c>
      <c r="E6588" t="s">
        <v>495</v>
      </c>
      <c r="F6588" t="s">
        <v>3807</v>
      </c>
      <c r="G6588" t="s">
        <v>41</v>
      </c>
      <c r="H6588" t="s">
        <v>31</v>
      </c>
      <c r="I6588" t="s">
        <v>32</v>
      </c>
      <c r="J6588" t="s">
        <v>24</v>
      </c>
      <c r="K6588" t="s">
        <v>50</v>
      </c>
      <c r="L6588" t="s">
        <v>3111</v>
      </c>
      <c r="M6588" s="2">
        <v>0.1</v>
      </c>
      <c r="N6588" s="3">
        <v>60</v>
      </c>
      <c r="O6588" s="3">
        <v>25</v>
      </c>
      <c r="P6588">
        <v>3</v>
      </c>
      <c r="Q6588" t="s">
        <v>7880</v>
      </c>
    </row>
    <row r="6589" spans="1:17" x14ac:dyDescent="0.25">
      <c r="A6589" t="s">
        <v>7022</v>
      </c>
      <c r="B6589" s="1">
        <v>41853</v>
      </c>
      <c r="C6589" t="s">
        <v>1472</v>
      </c>
      <c r="D6589" t="s">
        <v>101</v>
      </c>
      <c r="E6589" t="s">
        <v>183</v>
      </c>
      <c r="F6589" t="s">
        <v>844</v>
      </c>
      <c r="G6589" t="s">
        <v>41</v>
      </c>
      <c r="H6589" t="s">
        <v>21</v>
      </c>
      <c r="I6589" t="s">
        <v>32</v>
      </c>
      <c r="J6589" t="s">
        <v>24</v>
      </c>
      <c r="K6589" t="s">
        <v>43</v>
      </c>
      <c r="L6589" t="s">
        <v>446</v>
      </c>
      <c r="M6589" s="2">
        <v>0</v>
      </c>
      <c r="N6589" s="3">
        <v>80</v>
      </c>
      <c r="O6589" s="3">
        <v>22</v>
      </c>
      <c r="P6589">
        <v>3</v>
      </c>
      <c r="Q6589" t="s">
        <v>7880</v>
      </c>
    </row>
    <row r="6590" spans="1:17" x14ac:dyDescent="0.25">
      <c r="A6590" t="s">
        <v>7022</v>
      </c>
      <c r="B6590" s="1">
        <v>41853</v>
      </c>
      <c r="C6590" t="s">
        <v>1472</v>
      </c>
      <c r="D6590" t="s">
        <v>101</v>
      </c>
      <c r="E6590" t="s">
        <v>183</v>
      </c>
      <c r="F6590" t="s">
        <v>844</v>
      </c>
      <c r="G6590" t="s">
        <v>41</v>
      </c>
      <c r="H6590" t="s">
        <v>21</v>
      </c>
      <c r="I6590" t="s">
        <v>32</v>
      </c>
      <c r="J6590" t="s">
        <v>24</v>
      </c>
      <c r="K6590" t="s">
        <v>43</v>
      </c>
      <c r="L6590" t="s">
        <v>199</v>
      </c>
      <c r="M6590" s="2">
        <v>0</v>
      </c>
      <c r="N6590" s="3">
        <v>216</v>
      </c>
      <c r="O6590" s="3">
        <v>50</v>
      </c>
      <c r="P6590">
        <v>4</v>
      </c>
      <c r="Q6590" t="s">
        <v>7881</v>
      </c>
    </row>
    <row r="6591" spans="1:17" x14ac:dyDescent="0.25">
      <c r="A6591" t="s">
        <v>7022</v>
      </c>
      <c r="B6591" s="1">
        <v>41853</v>
      </c>
      <c r="C6591" t="s">
        <v>1472</v>
      </c>
      <c r="D6591" t="s">
        <v>101</v>
      </c>
      <c r="E6591" t="s">
        <v>183</v>
      </c>
      <c r="F6591" t="s">
        <v>844</v>
      </c>
      <c r="G6591" t="s">
        <v>41</v>
      </c>
      <c r="H6591" t="s">
        <v>21</v>
      </c>
      <c r="I6591" t="s">
        <v>32</v>
      </c>
      <c r="J6591" t="s">
        <v>24</v>
      </c>
      <c r="K6591" t="s">
        <v>78</v>
      </c>
      <c r="L6591" t="s">
        <v>2337</v>
      </c>
      <c r="M6591" s="2">
        <v>0</v>
      </c>
      <c r="N6591" s="3">
        <v>85</v>
      </c>
      <c r="O6591" s="3">
        <v>24</v>
      </c>
      <c r="P6591">
        <v>10</v>
      </c>
      <c r="Q6591" t="s">
        <v>7880</v>
      </c>
    </row>
    <row r="6592" spans="1:17" x14ac:dyDescent="0.25">
      <c r="A6592" t="s">
        <v>7022</v>
      </c>
      <c r="B6592" s="1">
        <v>41853</v>
      </c>
      <c r="C6592" t="s">
        <v>1472</v>
      </c>
      <c r="D6592" t="s">
        <v>101</v>
      </c>
      <c r="E6592" t="s">
        <v>183</v>
      </c>
      <c r="F6592" t="s">
        <v>844</v>
      </c>
      <c r="G6592" t="s">
        <v>41</v>
      </c>
      <c r="H6592" t="s">
        <v>21</v>
      </c>
      <c r="I6592" t="s">
        <v>32</v>
      </c>
      <c r="J6592" t="s">
        <v>24</v>
      </c>
      <c r="K6592" t="s">
        <v>50</v>
      </c>
      <c r="L6592" t="s">
        <v>2962</v>
      </c>
      <c r="M6592" s="2">
        <v>0.1</v>
      </c>
      <c r="N6592" s="3">
        <v>382</v>
      </c>
      <c r="O6592" s="3">
        <v>119</v>
      </c>
      <c r="P6592">
        <v>2</v>
      </c>
      <c r="Q6592" t="s">
        <v>7881</v>
      </c>
    </row>
    <row r="6593" spans="1:17" x14ac:dyDescent="0.25">
      <c r="A6593" t="s">
        <v>7024</v>
      </c>
      <c r="B6593" s="1">
        <v>41853</v>
      </c>
      <c r="C6593" t="s">
        <v>5180</v>
      </c>
      <c r="D6593" t="s">
        <v>28</v>
      </c>
      <c r="E6593" t="s">
        <v>29</v>
      </c>
      <c r="F6593" t="s">
        <v>4416</v>
      </c>
      <c r="G6593" t="s">
        <v>20</v>
      </c>
      <c r="H6593" t="s">
        <v>21</v>
      </c>
      <c r="I6593" t="s">
        <v>32</v>
      </c>
      <c r="J6593" t="s">
        <v>24</v>
      </c>
      <c r="K6593" t="s">
        <v>91</v>
      </c>
      <c r="L6593" t="s">
        <v>4784</v>
      </c>
      <c r="M6593" s="2">
        <v>0</v>
      </c>
      <c r="N6593" s="3">
        <v>26</v>
      </c>
      <c r="O6593" s="3">
        <v>9</v>
      </c>
      <c r="P6593">
        <v>2</v>
      </c>
      <c r="Q6593" t="s">
        <v>7881</v>
      </c>
    </row>
    <row r="6594" spans="1:17" x14ac:dyDescent="0.25">
      <c r="A6594" t="s">
        <v>7023</v>
      </c>
      <c r="B6594" s="1">
        <v>41853</v>
      </c>
      <c r="C6594" t="s">
        <v>1085</v>
      </c>
      <c r="D6594" t="s">
        <v>38</v>
      </c>
      <c r="E6594" t="s">
        <v>495</v>
      </c>
      <c r="F6594" t="s">
        <v>3807</v>
      </c>
      <c r="G6594" t="s">
        <v>41</v>
      </c>
      <c r="H6594" t="s">
        <v>31</v>
      </c>
      <c r="I6594" t="s">
        <v>32</v>
      </c>
      <c r="J6594" t="s">
        <v>107</v>
      </c>
      <c r="K6594" t="s">
        <v>136</v>
      </c>
      <c r="L6594" t="s">
        <v>2378</v>
      </c>
      <c r="M6594" s="2">
        <v>0.15</v>
      </c>
      <c r="N6594" s="3">
        <v>789</v>
      </c>
      <c r="O6594" s="3">
        <v>-84</v>
      </c>
      <c r="P6594">
        <v>6</v>
      </c>
      <c r="Q6594" t="s">
        <v>7881</v>
      </c>
    </row>
    <row r="6595" spans="1:17" x14ac:dyDescent="0.25">
      <c r="A6595" t="s">
        <v>7022</v>
      </c>
      <c r="B6595" s="1">
        <v>41853</v>
      </c>
      <c r="C6595" t="s">
        <v>1472</v>
      </c>
      <c r="D6595" t="s">
        <v>101</v>
      </c>
      <c r="E6595" t="s">
        <v>183</v>
      </c>
      <c r="F6595" t="s">
        <v>844</v>
      </c>
      <c r="G6595" t="s">
        <v>41</v>
      </c>
      <c r="H6595" t="s">
        <v>21</v>
      </c>
      <c r="I6595" t="s">
        <v>32</v>
      </c>
      <c r="J6595" t="s">
        <v>107</v>
      </c>
      <c r="K6595" t="s">
        <v>186</v>
      </c>
      <c r="L6595" t="s">
        <v>3434</v>
      </c>
      <c r="M6595" s="2">
        <v>0</v>
      </c>
      <c r="N6595" s="3">
        <v>490</v>
      </c>
      <c r="O6595" s="3">
        <v>88</v>
      </c>
      <c r="P6595">
        <v>2</v>
      </c>
      <c r="Q6595" t="s">
        <v>7881</v>
      </c>
    </row>
    <row r="6596" spans="1:17" x14ac:dyDescent="0.25">
      <c r="A6596" t="s">
        <v>7022</v>
      </c>
      <c r="B6596" s="1">
        <v>41853</v>
      </c>
      <c r="C6596" t="s">
        <v>1472</v>
      </c>
      <c r="D6596" t="s">
        <v>101</v>
      </c>
      <c r="E6596" t="s">
        <v>183</v>
      </c>
      <c r="F6596" t="s">
        <v>844</v>
      </c>
      <c r="G6596" t="s">
        <v>41</v>
      </c>
      <c r="H6596" t="s">
        <v>21</v>
      </c>
      <c r="I6596" t="s">
        <v>32</v>
      </c>
      <c r="J6596" t="s">
        <v>107</v>
      </c>
      <c r="K6596" t="s">
        <v>147</v>
      </c>
      <c r="L6596" t="s">
        <v>4157</v>
      </c>
      <c r="M6596" s="2">
        <v>0</v>
      </c>
      <c r="N6596" s="3">
        <v>1337</v>
      </c>
      <c r="O6596" s="3">
        <v>147</v>
      </c>
      <c r="P6596">
        <v>7</v>
      </c>
      <c r="Q6596" t="s">
        <v>7880</v>
      </c>
    </row>
    <row r="6597" spans="1:17" x14ac:dyDescent="0.25">
      <c r="A6597" t="s">
        <v>7022</v>
      </c>
      <c r="B6597" s="1">
        <v>41853</v>
      </c>
      <c r="C6597" t="s">
        <v>1472</v>
      </c>
      <c r="D6597" t="s">
        <v>101</v>
      </c>
      <c r="E6597" t="s">
        <v>183</v>
      </c>
      <c r="F6597" t="s">
        <v>844</v>
      </c>
      <c r="G6597" t="s">
        <v>41</v>
      </c>
      <c r="H6597" t="s">
        <v>21</v>
      </c>
      <c r="I6597" t="s">
        <v>32</v>
      </c>
      <c r="J6597" t="s">
        <v>107</v>
      </c>
      <c r="K6597" t="s">
        <v>108</v>
      </c>
      <c r="L6597" t="s">
        <v>6469</v>
      </c>
      <c r="M6597" s="2">
        <v>0</v>
      </c>
      <c r="N6597" s="3">
        <v>600</v>
      </c>
      <c r="O6597" s="3">
        <v>102</v>
      </c>
      <c r="P6597">
        <v>5</v>
      </c>
      <c r="Q6597" t="s">
        <v>7881</v>
      </c>
    </row>
    <row r="6598" spans="1:17" x14ac:dyDescent="0.25">
      <c r="A6598" t="s">
        <v>7025</v>
      </c>
      <c r="B6598" s="1">
        <v>41853</v>
      </c>
      <c r="C6598" t="s">
        <v>5010</v>
      </c>
      <c r="D6598" t="s">
        <v>73</v>
      </c>
      <c r="E6598" t="s">
        <v>534</v>
      </c>
      <c r="F6598" t="s">
        <v>535</v>
      </c>
      <c r="G6598" t="s">
        <v>76</v>
      </c>
      <c r="H6598" t="s">
        <v>31</v>
      </c>
      <c r="I6598" t="s">
        <v>32</v>
      </c>
      <c r="J6598" t="s">
        <v>107</v>
      </c>
      <c r="K6598" t="s">
        <v>147</v>
      </c>
      <c r="L6598" t="s">
        <v>2203</v>
      </c>
      <c r="M6598" s="2">
        <v>0</v>
      </c>
      <c r="N6598" s="3">
        <v>294</v>
      </c>
      <c r="O6598" s="3">
        <v>138</v>
      </c>
      <c r="P6598">
        <v>2</v>
      </c>
      <c r="Q6598" t="s">
        <v>7880</v>
      </c>
    </row>
    <row r="6599" spans="1:17" x14ac:dyDescent="0.25">
      <c r="A6599" t="s">
        <v>7025</v>
      </c>
      <c r="B6599" s="1">
        <v>41853</v>
      </c>
      <c r="C6599" t="s">
        <v>5010</v>
      </c>
      <c r="D6599" t="s">
        <v>73</v>
      </c>
      <c r="E6599" t="s">
        <v>534</v>
      </c>
      <c r="F6599" t="s">
        <v>535</v>
      </c>
      <c r="G6599" t="s">
        <v>76</v>
      </c>
      <c r="H6599" t="s">
        <v>31</v>
      </c>
      <c r="I6599" t="s">
        <v>32</v>
      </c>
      <c r="J6599" t="s">
        <v>107</v>
      </c>
      <c r="K6599" t="s">
        <v>136</v>
      </c>
      <c r="L6599" t="s">
        <v>2994</v>
      </c>
      <c r="M6599" s="2">
        <v>0.4</v>
      </c>
      <c r="N6599" s="3">
        <v>444</v>
      </c>
      <c r="O6599" s="3">
        <v>-200</v>
      </c>
      <c r="P6599">
        <v>4</v>
      </c>
      <c r="Q6599" t="s">
        <v>7881</v>
      </c>
    </row>
    <row r="6600" spans="1:17" x14ac:dyDescent="0.25">
      <c r="A6600" t="s">
        <v>7025</v>
      </c>
      <c r="B6600" s="1">
        <v>41853</v>
      </c>
      <c r="C6600" t="s">
        <v>5010</v>
      </c>
      <c r="D6600" t="s">
        <v>73</v>
      </c>
      <c r="E6600" t="s">
        <v>534</v>
      </c>
      <c r="F6600" t="s">
        <v>535</v>
      </c>
      <c r="G6600" t="s">
        <v>76</v>
      </c>
      <c r="H6600" t="s">
        <v>31</v>
      </c>
      <c r="I6600" t="s">
        <v>32</v>
      </c>
      <c r="J6600" t="s">
        <v>107</v>
      </c>
      <c r="K6600" t="s">
        <v>136</v>
      </c>
      <c r="L6600" t="s">
        <v>2263</v>
      </c>
      <c r="M6600" s="2">
        <v>0.4</v>
      </c>
      <c r="N6600" s="3">
        <v>785</v>
      </c>
      <c r="O6600" s="3">
        <v>52</v>
      </c>
      <c r="P6600">
        <v>2</v>
      </c>
      <c r="Q6600" t="s">
        <v>7881</v>
      </c>
    </row>
    <row r="6601" spans="1:17" x14ac:dyDescent="0.25">
      <c r="A6601" t="s">
        <v>7026</v>
      </c>
      <c r="B6601" s="1">
        <v>41854</v>
      </c>
      <c r="C6601" t="s">
        <v>45</v>
      </c>
      <c r="D6601" t="s">
        <v>28</v>
      </c>
      <c r="E6601" t="s">
        <v>664</v>
      </c>
      <c r="F6601" t="s">
        <v>1727</v>
      </c>
      <c r="G6601" t="s">
        <v>20</v>
      </c>
      <c r="H6601" t="s">
        <v>47</v>
      </c>
      <c r="I6601" t="s">
        <v>22</v>
      </c>
      <c r="J6601" t="s">
        <v>24</v>
      </c>
      <c r="K6601" t="s">
        <v>50</v>
      </c>
      <c r="L6601" t="s">
        <v>4361</v>
      </c>
      <c r="M6601" s="2">
        <v>0</v>
      </c>
      <c r="N6601" s="3">
        <v>105</v>
      </c>
      <c r="O6601" s="3">
        <v>33</v>
      </c>
      <c r="P6601">
        <v>6</v>
      </c>
      <c r="Q6601" t="s">
        <v>7880</v>
      </c>
    </row>
    <row r="6602" spans="1:17" x14ac:dyDescent="0.25">
      <c r="A6602" t="s">
        <v>7027</v>
      </c>
      <c r="B6602" s="1">
        <v>41854</v>
      </c>
      <c r="C6602" t="s">
        <v>1734</v>
      </c>
      <c r="D6602" t="s">
        <v>73</v>
      </c>
      <c r="E6602" t="s">
        <v>196</v>
      </c>
      <c r="F6602" t="s">
        <v>2391</v>
      </c>
      <c r="G6602" t="s">
        <v>76</v>
      </c>
      <c r="H6602" t="s">
        <v>31</v>
      </c>
      <c r="I6602" t="s">
        <v>54</v>
      </c>
      <c r="J6602" t="s">
        <v>24</v>
      </c>
      <c r="K6602" t="s">
        <v>78</v>
      </c>
      <c r="L6602" t="s">
        <v>1037</v>
      </c>
      <c r="M6602" s="2">
        <v>0</v>
      </c>
      <c r="N6602" s="3">
        <v>56</v>
      </c>
      <c r="O6602" s="3">
        <v>18</v>
      </c>
      <c r="P6602">
        <v>2</v>
      </c>
      <c r="Q6602" t="s">
        <v>7881</v>
      </c>
    </row>
    <row r="6603" spans="1:17" x14ac:dyDescent="0.25">
      <c r="A6603" t="s">
        <v>7027</v>
      </c>
      <c r="B6603" s="1">
        <v>41854</v>
      </c>
      <c r="C6603" t="s">
        <v>1734</v>
      </c>
      <c r="D6603" t="s">
        <v>73</v>
      </c>
      <c r="E6603" t="s">
        <v>196</v>
      </c>
      <c r="F6603" t="s">
        <v>2391</v>
      </c>
      <c r="G6603" t="s">
        <v>76</v>
      </c>
      <c r="H6603" t="s">
        <v>31</v>
      </c>
      <c r="I6603" t="s">
        <v>54</v>
      </c>
      <c r="J6603" t="s">
        <v>107</v>
      </c>
      <c r="K6603" t="s">
        <v>108</v>
      </c>
      <c r="L6603" t="s">
        <v>6469</v>
      </c>
      <c r="M6603" s="2">
        <v>0.4</v>
      </c>
      <c r="N6603" s="3">
        <v>216</v>
      </c>
      <c r="O6603" s="3">
        <v>-83</v>
      </c>
      <c r="P6603">
        <v>3</v>
      </c>
      <c r="Q6603" t="s">
        <v>7881</v>
      </c>
    </row>
    <row r="6604" spans="1:17" x14ac:dyDescent="0.25">
      <c r="A6604" t="s">
        <v>7028</v>
      </c>
      <c r="B6604" s="1">
        <v>41855</v>
      </c>
      <c r="C6604" t="s">
        <v>651</v>
      </c>
      <c r="D6604" t="s">
        <v>86</v>
      </c>
      <c r="E6604" t="s">
        <v>273</v>
      </c>
      <c r="F6604" t="s">
        <v>1643</v>
      </c>
      <c r="G6604" t="s">
        <v>76</v>
      </c>
      <c r="H6604" t="s">
        <v>31</v>
      </c>
      <c r="I6604" t="s">
        <v>22</v>
      </c>
      <c r="J6604" t="s">
        <v>34</v>
      </c>
      <c r="K6604" t="s">
        <v>97</v>
      </c>
      <c r="L6604" t="s">
        <v>2988</v>
      </c>
      <c r="M6604" s="2">
        <v>0.2</v>
      </c>
      <c r="N6604" s="3">
        <v>83</v>
      </c>
      <c r="O6604" s="3">
        <v>12</v>
      </c>
      <c r="P6604">
        <v>2</v>
      </c>
      <c r="Q6604" t="s">
        <v>7880</v>
      </c>
    </row>
    <row r="6605" spans="1:17" x14ac:dyDescent="0.25">
      <c r="A6605" t="s">
        <v>7029</v>
      </c>
      <c r="B6605" s="1">
        <v>41855</v>
      </c>
      <c r="C6605" t="s">
        <v>1234</v>
      </c>
      <c r="D6605" t="s">
        <v>38</v>
      </c>
      <c r="E6605" t="s">
        <v>284</v>
      </c>
      <c r="F6605" t="s">
        <v>1067</v>
      </c>
      <c r="G6605" t="s">
        <v>41</v>
      </c>
      <c r="H6605" t="s">
        <v>47</v>
      </c>
      <c r="I6605" t="s">
        <v>54</v>
      </c>
      <c r="J6605" t="s">
        <v>24</v>
      </c>
      <c r="K6605" t="s">
        <v>91</v>
      </c>
      <c r="L6605" t="s">
        <v>6926</v>
      </c>
      <c r="M6605" s="2">
        <v>0</v>
      </c>
      <c r="N6605" s="3">
        <v>11</v>
      </c>
      <c r="O6605" s="3">
        <v>1</v>
      </c>
      <c r="P6605">
        <v>1</v>
      </c>
      <c r="Q6605" t="s">
        <v>7881</v>
      </c>
    </row>
    <row r="6606" spans="1:17" x14ac:dyDescent="0.25">
      <c r="A6606" t="s">
        <v>7030</v>
      </c>
      <c r="B6606" s="1">
        <v>41855</v>
      </c>
      <c r="C6606" t="s">
        <v>2646</v>
      </c>
      <c r="D6606" t="s">
        <v>38</v>
      </c>
      <c r="E6606" t="s">
        <v>178</v>
      </c>
      <c r="F6606" t="s">
        <v>7031</v>
      </c>
      <c r="G6606" t="s">
        <v>41</v>
      </c>
      <c r="H6606" t="s">
        <v>47</v>
      </c>
      <c r="I6606" t="s">
        <v>32</v>
      </c>
      <c r="J6606" t="s">
        <v>34</v>
      </c>
      <c r="K6606" t="s">
        <v>89</v>
      </c>
      <c r="L6606" t="s">
        <v>6760</v>
      </c>
      <c r="M6606" s="2">
        <v>0.35</v>
      </c>
      <c r="N6606" s="3">
        <v>674</v>
      </c>
      <c r="O6606" s="3">
        <v>-187</v>
      </c>
      <c r="P6606">
        <v>2</v>
      </c>
      <c r="Q6606" t="s">
        <v>7880</v>
      </c>
    </row>
    <row r="6607" spans="1:17" x14ac:dyDescent="0.25">
      <c r="A6607" t="s">
        <v>7032</v>
      </c>
      <c r="B6607" s="1">
        <v>41855</v>
      </c>
      <c r="C6607" t="s">
        <v>5908</v>
      </c>
      <c r="D6607" t="s">
        <v>101</v>
      </c>
      <c r="E6607" t="s">
        <v>183</v>
      </c>
      <c r="F6607" t="s">
        <v>5849</v>
      </c>
      <c r="G6607" t="s">
        <v>41</v>
      </c>
      <c r="H6607" t="s">
        <v>47</v>
      </c>
      <c r="I6607" t="s">
        <v>32</v>
      </c>
      <c r="J6607" t="s">
        <v>34</v>
      </c>
      <c r="K6607" t="s">
        <v>35</v>
      </c>
      <c r="L6607" t="s">
        <v>3481</v>
      </c>
      <c r="M6607" s="2">
        <v>0.1</v>
      </c>
      <c r="N6607" s="3">
        <v>401</v>
      </c>
      <c r="O6607" s="3">
        <v>27</v>
      </c>
      <c r="P6607">
        <v>3</v>
      </c>
      <c r="Q6607" t="s">
        <v>7881</v>
      </c>
    </row>
    <row r="6608" spans="1:17" x14ac:dyDescent="0.25">
      <c r="A6608" t="s">
        <v>7033</v>
      </c>
      <c r="B6608" s="1">
        <v>41855</v>
      </c>
      <c r="C6608" t="s">
        <v>1675</v>
      </c>
      <c r="D6608" t="s">
        <v>101</v>
      </c>
      <c r="E6608" t="s">
        <v>454</v>
      </c>
      <c r="F6608" t="s">
        <v>454</v>
      </c>
      <c r="G6608" t="s">
        <v>41</v>
      </c>
      <c r="H6608" t="s">
        <v>31</v>
      </c>
      <c r="I6608" t="s">
        <v>32</v>
      </c>
      <c r="J6608" t="s">
        <v>24</v>
      </c>
      <c r="K6608" t="s">
        <v>145</v>
      </c>
      <c r="L6608" t="s">
        <v>7034</v>
      </c>
      <c r="M6608" s="2">
        <v>0.1</v>
      </c>
      <c r="N6608" s="3">
        <v>30</v>
      </c>
      <c r="O6608" s="3">
        <v>9</v>
      </c>
      <c r="P6608">
        <v>3</v>
      </c>
      <c r="Q6608" t="s">
        <v>7881</v>
      </c>
    </row>
    <row r="6609" spans="1:17" x14ac:dyDescent="0.25">
      <c r="A6609" t="s">
        <v>7030</v>
      </c>
      <c r="B6609" s="1">
        <v>41855</v>
      </c>
      <c r="C6609" t="s">
        <v>2646</v>
      </c>
      <c r="D6609" t="s">
        <v>38</v>
      </c>
      <c r="E6609" t="s">
        <v>178</v>
      </c>
      <c r="F6609" t="s">
        <v>7031</v>
      </c>
      <c r="G6609" t="s">
        <v>41</v>
      </c>
      <c r="H6609" t="s">
        <v>47</v>
      </c>
      <c r="I6609" t="s">
        <v>32</v>
      </c>
      <c r="J6609" t="s">
        <v>24</v>
      </c>
      <c r="K6609" t="s">
        <v>145</v>
      </c>
      <c r="L6609" t="s">
        <v>6071</v>
      </c>
      <c r="M6609" s="2">
        <v>0</v>
      </c>
      <c r="N6609" s="3">
        <v>32</v>
      </c>
      <c r="O6609" s="3">
        <v>6</v>
      </c>
      <c r="P6609">
        <v>3</v>
      </c>
      <c r="Q6609" t="s">
        <v>7880</v>
      </c>
    </row>
    <row r="6610" spans="1:17" x14ac:dyDescent="0.25">
      <c r="A6610" t="s">
        <v>7030</v>
      </c>
      <c r="B6610" s="1">
        <v>41855</v>
      </c>
      <c r="C6610" t="s">
        <v>2646</v>
      </c>
      <c r="D6610" t="s">
        <v>38</v>
      </c>
      <c r="E6610" t="s">
        <v>178</v>
      </c>
      <c r="F6610" t="s">
        <v>7031</v>
      </c>
      <c r="G6610" t="s">
        <v>41</v>
      </c>
      <c r="H6610" t="s">
        <v>47</v>
      </c>
      <c r="I6610" t="s">
        <v>32</v>
      </c>
      <c r="J6610" t="s">
        <v>24</v>
      </c>
      <c r="K6610" t="s">
        <v>145</v>
      </c>
      <c r="L6610" t="s">
        <v>3345</v>
      </c>
      <c r="M6610" s="2">
        <v>0</v>
      </c>
      <c r="N6610" s="3">
        <v>79</v>
      </c>
      <c r="O6610" s="3">
        <v>36</v>
      </c>
      <c r="P6610">
        <v>4</v>
      </c>
      <c r="Q6610" t="s">
        <v>7881</v>
      </c>
    </row>
    <row r="6611" spans="1:17" x14ac:dyDescent="0.25">
      <c r="A6611" t="s">
        <v>7032</v>
      </c>
      <c r="B6611" s="1">
        <v>41855</v>
      </c>
      <c r="C6611" t="s">
        <v>5908</v>
      </c>
      <c r="D6611" t="s">
        <v>101</v>
      </c>
      <c r="E6611" t="s">
        <v>183</v>
      </c>
      <c r="F6611" t="s">
        <v>5849</v>
      </c>
      <c r="G6611" t="s">
        <v>41</v>
      </c>
      <c r="H6611" t="s">
        <v>47</v>
      </c>
      <c r="I6611" t="s">
        <v>32</v>
      </c>
      <c r="J6611" t="s">
        <v>24</v>
      </c>
      <c r="K6611" t="s">
        <v>78</v>
      </c>
      <c r="L6611" t="s">
        <v>530</v>
      </c>
      <c r="M6611" s="2">
        <v>0</v>
      </c>
      <c r="N6611" s="3">
        <v>106</v>
      </c>
      <c r="O6611" s="3">
        <v>49</v>
      </c>
      <c r="P6611">
        <v>8</v>
      </c>
      <c r="Q6611" t="s">
        <v>7880</v>
      </c>
    </row>
    <row r="6612" spans="1:17" x14ac:dyDescent="0.25">
      <c r="A6612" t="s">
        <v>7032</v>
      </c>
      <c r="B6612" s="1">
        <v>41855</v>
      </c>
      <c r="C6612" t="s">
        <v>5908</v>
      </c>
      <c r="D6612" t="s">
        <v>101</v>
      </c>
      <c r="E6612" t="s">
        <v>183</v>
      </c>
      <c r="F6612" t="s">
        <v>5849</v>
      </c>
      <c r="G6612" t="s">
        <v>41</v>
      </c>
      <c r="H6612" t="s">
        <v>47</v>
      </c>
      <c r="I6612" t="s">
        <v>32</v>
      </c>
      <c r="J6612" t="s">
        <v>24</v>
      </c>
      <c r="K6612" t="s">
        <v>63</v>
      </c>
      <c r="L6612" t="s">
        <v>5669</v>
      </c>
      <c r="M6612" s="2">
        <v>0</v>
      </c>
      <c r="N6612" s="3">
        <v>271</v>
      </c>
      <c r="O6612" s="3">
        <v>127</v>
      </c>
      <c r="P6612">
        <v>14</v>
      </c>
      <c r="Q6612" t="s">
        <v>7881</v>
      </c>
    </row>
    <row r="6613" spans="1:17" x14ac:dyDescent="0.25">
      <c r="A6613" t="s">
        <v>7035</v>
      </c>
      <c r="B6613" s="1">
        <v>41855</v>
      </c>
      <c r="C6613" t="s">
        <v>3411</v>
      </c>
      <c r="D6613" t="s">
        <v>73</v>
      </c>
      <c r="E6613" t="s">
        <v>1706</v>
      </c>
      <c r="F6613" t="s">
        <v>1707</v>
      </c>
      <c r="G6613" t="s">
        <v>76</v>
      </c>
      <c r="H6613" t="s">
        <v>31</v>
      </c>
      <c r="I6613" t="s">
        <v>32</v>
      </c>
      <c r="J6613" t="s">
        <v>24</v>
      </c>
      <c r="K6613" t="s">
        <v>145</v>
      </c>
      <c r="L6613" t="s">
        <v>7036</v>
      </c>
      <c r="M6613" s="2">
        <v>0</v>
      </c>
      <c r="N6613" s="3">
        <v>140</v>
      </c>
      <c r="O6613" s="3">
        <v>45</v>
      </c>
      <c r="P6613">
        <v>4</v>
      </c>
      <c r="Q6613" t="s">
        <v>7881</v>
      </c>
    </row>
    <row r="6614" spans="1:17" x14ac:dyDescent="0.25">
      <c r="A6614" t="s">
        <v>7035</v>
      </c>
      <c r="B6614" s="1">
        <v>41855</v>
      </c>
      <c r="C6614" t="s">
        <v>3411</v>
      </c>
      <c r="D6614" t="s">
        <v>73</v>
      </c>
      <c r="E6614" t="s">
        <v>1706</v>
      </c>
      <c r="F6614" t="s">
        <v>1707</v>
      </c>
      <c r="G6614" t="s">
        <v>76</v>
      </c>
      <c r="H6614" t="s">
        <v>31</v>
      </c>
      <c r="I6614" t="s">
        <v>32</v>
      </c>
      <c r="J6614" t="s">
        <v>107</v>
      </c>
      <c r="K6614" t="s">
        <v>136</v>
      </c>
      <c r="L6614" t="s">
        <v>7037</v>
      </c>
      <c r="M6614" s="2">
        <v>0.4</v>
      </c>
      <c r="N6614" s="3">
        <v>296</v>
      </c>
      <c r="O6614" s="3">
        <v>-158</v>
      </c>
      <c r="P6614">
        <v>4</v>
      </c>
      <c r="Q6614" t="s">
        <v>7880</v>
      </c>
    </row>
    <row r="6615" spans="1:17" x14ac:dyDescent="0.25">
      <c r="A6615" t="s">
        <v>7038</v>
      </c>
      <c r="B6615" s="1">
        <v>41855</v>
      </c>
      <c r="C6615" t="s">
        <v>898</v>
      </c>
      <c r="D6615" t="s">
        <v>230</v>
      </c>
      <c r="E6615" t="s">
        <v>5011</v>
      </c>
      <c r="F6615" t="s">
        <v>5012</v>
      </c>
      <c r="G6615" t="s">
        <v>20</v>
      </c>
      <c r="H6615" t="s">
        <v>47</v>
      </c>
      <c r="I6615" t="s">
        <v>32</v>
      </c>
      <c r="J6615" t="s">
        <v>34</v>
      </c>
      <c r="K6615" t="s">
        <v>97</v>
      </c>
      <c r="L6615" t="s">
        <v>2982</v>
      </c>
      <c r="M6615" s="2">
        <v>0</v>
      </c>
      <c r="N6615" s="3">
        <v>1327</v>
      </c>
      <c r="O6615" s="3">
        <v>318</v>
      </c>
      <c r="P6615">
        <v>8</v>
      </c>
      <c r="Q6615" t="s">
        <v>7880</v>
      </c>
    </row>
    <row r="6616" spans="1:17" x14ac:dyDescent="0.25">
      <c r="A6616" t="s">
        <v>7039</v>
      </c>
      <c r="B6616" s="1">
        <v>41855</v>
      </c>
      <c r="C6616" t="s">
        <v>215</v>
      </c>
      <c r="D6616" t="s">
        <v>86</v>
      </c>
      <c r="E6616" t="s">
        <v>226</v>
      </c>
      <c r="F6616" t="s">
        <v>226</v>
      </c>
      <c r="G6616" t="s">
        <v>76</v>
      </c>
      <c r="H6616" t="s">
        <v>47</v>
      </c>
      <c r="I6616" t="s">
        <v>32</v>
      </c>
      <c r="J6616" t="s">
        <v>34</v>
      </c>
      <c r="K6616" t="s">
        <v>35</v>
      </c>
      <c r="L6616" t="s">
        <v>1757</v>
      </c>
      <c r="M6616" s="2">
        <v>0</v>
      </c>
      <c r="N6616" s="3">
        <v>125</v>
      </c>
      <c r="O6616" s="3">
        <v>49</v>
      </c>
      <c r="P6616">
        <v>1</v>
      </c>
      <c r="Q6616" t="s">
        <v>7880</v>
      </c>
    </row>
    <row r="6617" spans="1:17" x14ac:dyDescent="0.25">
      <c r="A6617" t="s">
        <v>7040</v>
      </c>
      <c r="B6617" s="1">
        <v>41855</v>
      </c>
      <c r="C6617" t="s">
        <v>4673</v>
      </c>
      <c r="D6617" t="s">
        <v>38</v>
      </c>
      <c r="E6617" t="s">
        <v>178</v>
      </c>
      <c r="F6617" t="s">
        <v>6543</v>
      </c>
      <c r="G6617" t="s">
        <v>41</v>
      </c>
      <c r="H6617" t="s">
        <v>31</v>
      </c>
      <c r="I6617" t="s">
        <v>32</v>
      </c>
      <c r="J6617" t="s">
        <v>24</v>
      </c>
      <c r="K6617" t="s">
        <v>78</v>
      </c>
      <c r="L6617" t="s">
        <v>105</v>
      </c>
      <c r="M6617" s="2">
        <v>0</v>
      </c>
      <c r="N6617" s="3">
        <v>75</v>
      </c>
      <c r="O6617" s="3">
        <v>28</v>
      </c>
      <c r="P6617">
        <v>9</v>
      </c>
      <c r="Q6617" t="s">
        <v>7880</v>
      </c>
    </row>
    <row r="6618" spans="1:17" x14ac:dyDescent="0.25">
      <c r="A6618" t="s">
        <v>7041</v>
      </c>
      <c r="B6618" s="1">
        <v>41855</v>
      </c>
      <c r="C6618" t="s">
        <v>2856</v>
      </c>
      <c r="D6618" t="s">
        <v>86</v>
      </c>
      <c r="E6618" t="s">
        <v>263</v>
      </c>
      <c r="F6618" t="s">
        <v>2427</v>
      </c>
      <c r="G6618" t="s">
        <v>76</v>
      </c>
      <c r="H6618" t="s">
        <v>47</v>
      </c>
      <c r="I6618" t="s">
        <v>32</v>
      </c>
      <c r="J6618" t="s">
        <v>24</v>
      </c>
      <c r="K6618" t="s">
        <v>141</v>
      </c>
      <c r="L6618" t="s">
        <v>1292</v>
      </c>
      <c r="M6618" s="2">
        <v>0</v>
      </c>
      <c r="N6618" s="3">
        <v>170</v>
      </c>
      <c r="O6618" s="3">
        <v>51</v>
      </c>
      <c r="P6618">
        <v>2</v>
      </c>
      <c r="Q6618" t="s">
        <v>7881</v>
      </c>
    </row>
    <row r="6619" spans="1:17" x14ac:dyDescent="0.25">
      <c r="A6619" t="s">
        <v>7039</v>
      </c>
      <c r="B6619" s="1">
        <v>41855</v>
      </c>
      <c r="C6619" t="s">
        <v>215</v>
      </c>
      <c r="D6619" t="s">
        <v>86</v>
      </c>
      <c r="E6619" t="s">
        <v>226</v>
      </c>
      <c r="F6619" t="s">
        <v>226</v>
      </c>
      <c r="G6619" t="s">
        <v>76</v>
      </c>
      <c r="H6619" t="s">
        <v>47</v>
      </c>
      <c r="I6619" t="s">
        <v>32</v>
      </c>
      <c r="J6619" t="s">
        <v>24</v>
      </c>
      <c r="K6619" t="s">
        <v>63</v>
      </c>
      <c r="L6619" t="s">
        <v>2835</v>
      </c>
      <c r="M6619" s="2">
        <v>0</v>
      </c>
      <c r="N6619" s="3">
        <v>11</v>
      </c>
      <c r="O6619" s="3">
        <v>5</v>
      </c>
      <c r="P6619">
        <v>1</v>
      </c>
      <c r="Q6619" t="s">
        <v>7880</v>
      </c>
    </row>
    <row r="6620" spans="1:17" x14ac:dyDescent="0.25">
      <c r="A6620" t="s">
        <v>7042</v>
      </c>
      <c r="B6620" s="1">
        <v>41856</v>
      </c>
      <c r="C6620" t="s">
        <v>2990</v>
      </c>
      <c r="D6620" t="s">
        <v>18</v>
      </c>
      <c r="E6620" t="s">
        <v>19</v>
      </c>
      <c r="F6620" t="s">
        <v>7043</v>
      </c>
      <c r="G6620" t="s">
        <v>20</v>
      </c>
      <c r="H6620" t="s">
        <v>31</v>
      </c>
      <c r="I6620" t="s">
        <v>22</v>
      </c>
      <c r="J6620" t="s">
        <v>107</v>
      </c>
      <c r="K6620" t="s">
        <v>136</v>
      </c>
      <c r="L6620" t="s">
        <v>1266</v>
      </c>
      <c r="M6620" s="2">
        <v>0.5</v>
      </c>
      <c r="N6620" s="3">
        <v>68</v>
      </c>
      <c r="O6620" s="3">
        <v>-56</v>
      </c>
      <c r="P6620">
        <v>2</v>
      </c>
      <c r="Q6620" t="s">
        <v>7880</v>
      </c>
    </row>
    <row r="6621" spans="1:17" x14ac:dyDescent="0.25">
      <c r="A6621" t="s">
        <v>7044</v>
      </c>
      <c r="B6621" s="1">
        <v>41856</v>
      </c>
      <c r="C6621" t="s">
        <v>1058</v>
      </c>
      <c r="D6621" t="s">
        <v>18</v>
      </c>
      <c r="E6621" t="s">
        <v>19</v>
      </c>
      <c r="F6621" t="s">
        <v>19</v>
      </c>
      <c r="G6621" t="s">
        <v>20</v>
      </c>
      <c r="H6621" t="s">
        <v>47</v>
      </c>
      <c r="I6621" t="s">
        <v>32</v>
      </c>
      <c r="J6621" t="s">
        <v>24</v>
      </c>
      <c r="K6621" t="s">
        <v>78</v>
      </c>
      <c r="L6621" t="s">
        <v>1232</v>
      </c>
      <c r="M6621" s="2">
        <v>0.5</v>
      </c>
      <c r="N6621" s="3">
        <v>60</v>
      </c>
      <c r="O6621" s="3">
        <v>-12</v>
      </c>
      <c r="P6621">
        <v>4</v>
      </c>
      <c r="Q6621" t="s">
        <v>7881</v>
      </c>
    </row>
    <row r="6622" spans="1:17" x14ac:dyDescent="0.25">
      <c r="A6622" t="s">
        <v>7045</v>
      </c>
      <c r="B6622" s="1">
        <v>41856</v>
      </c>
      <c r="C6622" t="s">
        <v>4593</v>
      </c>
      <c r="D6622" t="s">
        <v>38</v>
      </c>
      <c r="E6622" t="s">
        <v>1815</v>
      </c>
      <c r="F6622" t="s">
        <v>2926</v>
      </c>
      <c r="G6622" t="s">
        <v>41</v>
      </c>
      <c r="H6622" t="s">
        <v>31</v>
      </c>
      <c r="I6622" t="s">
        <v>32</v>
      </c>
      <c r="J6622" t="s">
        <v>24</v>
      </c>
      <c r="K6622" t="s">
        <v>91</v>
      </c>
      <c r="L6622" t="s">
        <v>3957</v>
      </c>
      <c r="M6622" s="2">
        <v>0</v>
      </c>
      <c r="N6622" s="3">
        <v>18</v>
      </c>
      <c r="O6622" s="3">
        <v>6</v>
      </c>
      <c r="P6622">
        <v>2</v>
      </c>
      <c r="Q6622" t="s">
        <v>7880</v>
      </c>
    </row>
    <row r="6623" spans="1:17" x14ac:dyDescent="0.25">
      <c r="A6623" t="s">
        <v>7045</v>
      </c>
      <c r="B6623" s="1">
        <v>41856</v>
      </c>
      <c r="C6623" t="s">
        <v>4593</v>
      </c>
      <c r="D6623" t="s">
        <v>38</v>
      </c>
      <c r="E6623" t="s">
        <v>1815</v>
      </c>
      <c r="F6623" t="s">
        <v>2926</v>
      </c>
      <c r="G6623" t="s">
        <v>41</v>
      </c>
      <c r="H6623" t="s">
        <v>31</v>
      </c>
      <c r="I6623" t="s">
        <v>32</v>
      </c>
      <c r="J6623" t="s">
        <v>24</v>
      </c>
      <c r="K6623" t="s">
        <v>50</v>
      </c>
      <c r="L6623" t="s">
        <v>611</v>
      </c>
      <c r="M6623" s="2">
        <v>0.1</v>
      </c>
      <c r="N6623" s="3">
        <v>735</v>
      </c>
      <c r="O6623" s="3">
        <v>131</v>
      </c>
      <c r="P6623">
        <v>4</v>
      </c>
      <c r="Q6623" t="s">
        <v>7880</v>
      </c>
    </row>
    <row r="6624" spans="1:17" x14ac:dyDescent="0.25">
      <c r="A6624" t="s">
        <v>7046</v>
      </c>
      <c r="B6624" s="1">
        <v>41857</v>
      </c>
      <c r="C6624" t="s">
        <v>1857</v>
      </c>
      <c r="D6624" t="s">
        <v>230</v>
      </c>
      <c r="E6624" t="s">
        <v>7047</v>
      </c>
      <c r="F6624" t="s">
        <v>7048</v>
      </c>
      <c r="G6624" t="s">
        <v>20</v>
      </c>
      <c r="H6624" t="s">
        <v>47</v>
      </c>
      <c r="I6624" t="s">
        <v>95</v>
      </c>
      <c r="J6624" t="s">
        <v>24</v>
      </c>
      <c r="K6624" t="s">
        <v>169</v>
      </c>
      <c r="L6624" t="s">
        <v>7049</v>
      </c>
      <c r="M6624" s="2">
        <v>0</v>
      </c>
      <c r="N6624" s="3">
        <v>195</v>
      </c>
      <c r="O6624" s="3">
        <v>62</v>
      </c>
      <c r="P6624">
        <v>4</v>
      </c>
      <c r="Q6624" t="s">
        <v>7881</v>
      </c>
    </row>
    <row r="6625" spans="1:17" x14ac:dyDescent="0.25">
      <c r="A6625" t="s">
        <v>7046</v>
      </c>
      <c r="B6625" s="1">
        <v>41857</v>
      </c>
      <c r="C6625" t="s">
        <v>1857</v>
      </c>
      <c r="D6625" t="s">
        <v>230</v>
      </c>
      <c r="E6625" t="s">
        <v>7047</v>
      </c>
      <c r="F6625" t="s">
        <v>7048</v>
      </c>
      <c r="G6625" t="s">
        <v>20</v>
      </c>
      <c r="H6625" t="s">
        <v>47</v>
      </c>
      <c r="I6625" t="s">
        <v>95</v>
      </c>
      <c r="J6625" t="s">
        <v>107</v>
      </c>
      <c r="K6625" t="s">
        <v>147</v>
      </c>
      <c r="L6625" t="s">
        <v>7050</v>
      </c>
      <c r="M6625" s="2">
        <v>0</v>
      </c>
      <c r="N6625" s="3">
        <v>1591</v>
      </c>
      <c r="O6625" s="3">
        <v>509</v>
      </c>
      <c r="P6625">
        <v>5</v>
      </c>
      <c r="Q6625" t="s">
        <v>7881</v>
      </c>
    </row>
    <row r="6626" spans="1:17" x14ac:dyDescent="0.25">
      <c r="A6626" t="s">
        <v>7051</v>
      </c>
      <c r="B6626" s="1">
        <v>41857</v>
      </c>
      <c r="C6626" t="s">
        <v>3625</v>
      </c>
      <c r="D6626" t="s">
        <v>38</v>
      </c>
      <c r="E6626" t="s">
        <v>178</v>
      </c>
      <c r="F6626" t="s">
        <v>6735</v>
      </c>
      <c r="G6626" t="s">
        <v>41</v>
      </c>
      <c r="H6626" t="s">
        <v>31</v>
      </c>
      <c r="I6626" t="s">
        <v>54</v>
      </c>
      <c r="J6626" t="s">
        <v>107</v>
      </c>
      <c r="K6626" t="s">
        <v>186</v>
      </c>
      <c r="L6626" t="s">
        <v>6772</v>
      </c>
      <c r="M6626" s="2">
        <v>0</v>
      </c>
      <c r="N6626" s="3">
        <v>1547</v>
      </c>
      <c r="O6626" s="3">
        <v>340</v>
      </c>
      <c r="P6626">
        <v>6</v>
      </c>
      <c r="Q6626" t="s">
        <v>7881</v>
      </c>
    </row>
    <row r="6627" spans="1:17" x14ac:dyDescent="0.25">
      <c r="A6627" t="s">
        <v>7052</v>
      </c>
      <c r="B6627" s="1">
        <v>41857</v>
      </c>
      <c r="C6627" t="s">
        <v>344</v>
      </c>
      <c r="D6627" t="s">
        <v>38</v>
      </c>
      <c r="E6627" t="s">
        <v>178</v>
      </c>
      <c r="F6627" t="s">
        <v>385</v>
      </c>
      <c r="G6627" t="s">
        <v>41</v>
      </c>
      <c r="H6627" t="s">
        <v>47</v>
      </c>
      <c r="I6627" t="s">
        <v>22</v>
      </c>
      <c r="J6627" t="s">
        <v>34</v>
      </c>
      <c r="K6627" t="s">
        <v>89</v>
      </c>
      <c r="L6627" t="s">
        <v>395</v>
      </c>
      <c r="M6627" s="2">
        <v>0.35</v>
      </c>
      <c r="N6627" s="3">
        <v>1630</v>
      </c>
      <c r="O6627" s="3">
        <v>-802</v>
      </c>
      <c r="P6627">
        <v>5</v>
      </c>
      <c r="Q6627" t="s">
        <v>7881</v>
      </c>
    </row>
    <row r="6628" spans="1:17" x14ac:dyDescent="0.25">
      <c r="A6628" t="s">
        <v>7053</v>
      </c>
      <c r="B6628" s="1">
        <v>41857</v>
      </c>
      <c r="C6628" t="s">
        <v>1174</v>
      </c>
      <c r="D6628" t="s">
        <v>101</v>
      </c>
      <c r="E6628" t="s">
        <v>183</v>
      </c>
      <c r="F6628" t="s">
        <v>4837</v>
      </c>
      <c r="G6628" t="s">
        <v>41</v>
      </c>
      <c r="H6628" t="s">
        <v>31</v>
      </c>
      <c r="I6628" t="s">
        <v>54</v>
      </c>
      <c r="J6628" t="s">
        <v>24</v>
      </c>
      <c r="K6628" t="s">
        <v>141</v>
      </c>
      <c r="L6628" t="s">
        <v>4311</v>
      </c>
      <c r="M6628" s="2">
        <v>0.1</v>
      </c>
      <c r="N6628" s="3">
        <v>503</v>
      </c>
      <c r="O6628" s="3">
        <v>-56</v>
      </c>
      <c r="P6628">
        <v>2</v>
      </c>
      <c r="Q6628" t="s">
        <v>7881</v>
      </c>
    </row>
    <row r="6629" spans="1:17" x14ac:dyDescent="0.25">
      <c r="A6629" t="s">
        <v>7052</v>
      </c>
      <c r="B6629" s="1">
        <v>41857</v>
      </c>
      <c r="C6629" t="s">
        <v>344</v>
      </c>
      <c r="D6629" t="s">
        <v>38</v>
      </c>
      <c r="E6629" t="s">
        <v>178</v>
      </c>
      <c r="F6629" t="s">
        <v>385</v>
      </c>
      <c r="G6629" t="s">
        <v>41</v>
      </c>
      <c r="H6629" t="s">
        <v>47</v>
      </c>
      <c r="I6629" t="s">
        <v>22</v>
      </c>
      <c r="J6629" t="s">
        <v>24</v>
      </c>
      <c r="K6629" t="s">
        <v>78</v>
      </c>
      <c r="L6629" t="s">
        <v>815</v>
      </c>
      <c r="M6629" s="2">
        <v>0</v>
      </c>
      <c r="N6629" s="3">
        <v>31</v>
      </c>
      <c r="O6629" s="3">
        <v>1</v>
      </c>
      <c r="P6629">
        <v>2</v>
      </c>
      <c r="Q6629" t="s">
        <v>7881</v>
      </c>
    </row>
    <row r="6630" spans="1:17" x14ac:dyDescent="0.25">
      <c r="A6630" t="s">
        <v>7052</v>
      </c>
      <c r="B6630" s="1">
        <v>41857</v>
      </c>
      <c r="C6630" t="s">
        <v>344</v>
      </c>
      <c r="D6630" t="s">
        <v>38</v>
      </c>
      <c r="E6630" t="s">
        <v>178</v>
      </c>
      <c r="F6630" t="s">
        <v>385</v>
      </c>
      <c r="G6630" t="s">
        <v>41</v>
      </c>
      <c r="H6630" t="s">
        <v>47</v>
      </c>
      <c r="I6630" t="s">
        <v>22</v>
      </c>
      <c r="J6630" t="s">
        <v>24</v>
      </c>
      <c r="K6630" t="s">
        <v>50</v>
      </c>
      <c r="L6630" t="s">
        <v>3623</v>
      </c>
      <c r="M6630" s="2">
        <v>0.1</v>
      </c>
      <c r="N6630" s="3">
        <v>379</v>
      </c>
      <c r="O6630" s="3">
        <v>63</v>
      </c>
      <c r="P6630">
        <v>2</v>
      </c>
      <c r="Q6630" t="s">
        <v>7881</v>
      </c>
    </row>
    <row r="6631" spans="1:17" x14ac:dyDescent="0.25">
      <c r="A6631" t="s">
        <v>7052</v>
      </c>
      <c r="B6631" s="1">
        <v>41857</v>
      </c>
      <c r="C6631" t="s">
        <v>344</v>
      </c>
      <c r="D6631" t="s">
        <v>38</v>
      </c>
      <c r="E6631" t="s">
        <v>178</v>
      </c>
      <c r="F6631" t="s">
        <v>385</v>
      </c>
      <c r="G6631" t="s">
        <v>41</v>
      </c>
      <c r="H6631" t="s">
        <v>47</v>
      </c>
      <c r="I6631" t="s">
        <v>22</v>
      </c>
      <c r="J6631" t="s">
        <v>107</v>
      </c>
      <c r="K6631" t="s">
        <v>147</v>
      </c>
      <c r="L6631" t="s">
        <v>3528</v>
      </c>
      <c r="M6631" s="2">
        <v>0.15</v>
      </c>
      <c r="N6631" s="3">
        <v>448</v>
      </c>
      <c r="O6631" s="3">
        <v>148</v>
      </c>
      <c r="P6631">
        <v>2</v>
      </c>
      <c r="Q6631" t="s">
        <v>7881</v>
      </c>
    </row>
    <row r="6632" spans="1:17" x14ac:dyDescent="0.25">
      <c r="A6632" t="s">
        <v>7054</v>
      </c>
      <c r="B6632" s="1">
        <v>41857</v>
      </c>
      <c r="C6632" t="s">
        <v>5547</v>
      </c>
      <c r="D6632" t="s">
        <v>86</v>
      </c>
      <c r="E6632" t="s">
        <v>226</v>
      </c>
      <c r="F6632" t="s">
        <v>4581</v>
      </c>
      <c r="G6632" t="s">
        <v>76</v>
      </c>
      <c r="H6632" t="s">
        <v>31</v>
      </c>
      <c r="I6632" t="s">
        <v>32</v>
      </c>
      <c r="J6632" t="s">
        <v>107</v>
      </c>
      <c r="K6632" t="s">
        <v>108</v>
      </c>
      <c r="L6632" t="s">
        <v>3746</v>
      </c>
      <c r="M6632" s="2">
        <v>0.1</v>
      </c>
      <c r="N6632" s="3">
        <v>468</v>
      </c>
      <c r="O6632" s="3">
        <v>57</v>
      </c>
      <c r="P6632">
        <v>2</v>
      </c>
      <c r="Q6632" t="s">
        <v>7880</v>
      </c>
    </row>
    <row r="6633" spans="1:17" x14ac:dyDescent="0.25">
      <c r="A6633" t="s">
        <v>7055</v>
      </c>
      <c r="B6633" s="1">
        <v>41857</v>
      </c>
      <c r="C6633" t="s">
        <v>4997</v>
      </c>
      <c r="D6633" t="s">
        <v>38</v>
      </c>
      <c r="E6633" t="s">
        <v>178</v>
      </c>
      <c r="F6633" t="s">
        <v>5432</v>
      </c>
      <c r="G6633" t="s">
        <v>41</v>
      </c>
      <c r="H6633" t="s">
        <v>21</v>
      </c>
      <c r="I6633" t="s">
        <v>32</v>
      </c>
      <c r="J6633" t="s">
        <v>24</v>
      </c>
      <c r="K6633" t="s">
        <v>25</v>
      </c>
      <c r="L6633" t="s">
        <v>7056</v>
      </c>
      <c r="M6633" s="2">
        <v>0</v>
      </c>
      <c r="N6633" s="3">
        <v>176</v>
      </c>
      <c r="O6633" s="3">
        <v>85</v>
      </c>
      <c r="P6633">
        <v>7</v>
      </c>
      <c r="Q6633" t="s">
        <v>7881</v>
      </c>
    </row>
    <row r="6634" spans="1:17" x14ac:dyDescent="0.25">
      <c r="A6634" t="s">
        <v>7057</v>
      </c>
      <c r="B6634" s="1">
        <v>41857</v>
      </c>
      <c r="C6634" t="s">
        <v>2328</v>
      </c>
      <c r="D6634" t="s">
        <v>230</v>
      </c>
      <c r="E6634" t="s">
        <v>552</v>
      </c>
      <c r="F6634" t="s">
        <v>553</v>
      </c>
      <c r="G6634" t="s">
        <v>20</v>
      </c>
      <c r="H6634" t="s">
        <v>21</v>
      </c>
      <c r="I6634" t="s">
        <v>32</v>
      </c>
      <c r="J6634" t="s">
        <v>24</v>
      </c>
      <c r="K6634" t="s">
        <v>43</v>
      </c>
      <c r="L6634" t="s">
        <v>967</v>
      </c>
      <c r="M6634" s="2">
        <v>0</v>
      </c>
      <c r="N6634" s="3">
        <v>102</v>
      </c>
      <c r="O6634" s="3">
        <v>13</v>
      </c>
      <c r="P6634">
        <v>2</v>
      </c>
      <c r="Q6634" t="s">
        <v>7881</v>
      </c>
    </row>
    <row r="6635" spans="1:17" x14ac:dyDescent="0.25">
      <c r="A6635" t="s">
        <v>7058</v>
      </c>
      <c r="B6635" s="1">
        <v>41857</v>
      </c>
      <c r="C6635" t="s">
        <v>786</v>
      </c>
      <c r="D6635" t="s">
        <v>28</v>
      </c>
      <c r="E6635" t="s">
        <v>29</v>
      </c>
      <c r="F6635" t="s">
        <v>4377</v>
      </c>
      <c r="G6635" t="s">
        <v>20</v>
      </c>
      <c r="H6635" t="s">
        <v>47</v>
      </c>
      <c r="I6635" t="s">
        <v>32</v>
      </c>
      <c r="J6635" t="s">
        <v>107</v>
      </c>
      <c r="K6635" t="s">
        <v>186</v>
      </c>
      <c r="L6635" t="s">
        <v>2387</v>
      </c>
      <c r="M6635" s="2">
        <v>0</v>
      </c>
      <c r="N6635" s="3">
        <v>518</v>
      </c>
      <c r="O6635" s="3">
        <v>243</v>
      </c>
      <c r="P6635">
        <v>2</v>
      </c>
      <c r="Q6635" t="s">
        <v>7881</v>
      </c>
    </row>
    <row r="6636" spans="1:17" x14ac:dyDescent="0.25">
      <c r="A6636" t="s">
        <v>7058</v>
      </c>
      <c r="B6636" s="1">
        <v>41857</v>
      </c>
      <c r="C6636" t="s">
        <v>786</v>
      </c>
      <c r="D6636" t="s">
        <v>28</v>
      </c>
      <c r="E6636" t="s">
        <v>29</v>
      </c>
      <c r="F6636" t="s">
        <v>4377</v>
      </c>
      <c r="G6636" t="s">
        <v>20</v>
      </c>
      <c r="H6636" t="s">
        <v>47</v>
      </c>
      <c r="I6636" t="s">
        <v>32</v>
      </c>
      <c r="J6636" t="s">
        <v>107</v>
      </c>
      <c r="K6636" t="s">
        <v>186</v>
      </c>
      <c r="L6636" t="s">
        <v>1826</v>
      </c>
      <c r="M6636" s="2">
        <v>0</v>
      </c>
      <c r="N6636" s="3">
        <v>39</v>
      </c>
      <c r="O6636" s="3">
        <v>17</v>
      </c>
      <c r="P6636">
        <v>1</v>
      </c>
      <c r="Q6636" t="s">
        <v>7880</v>
      </c>
    </row>
    <row r="6637" spans="1:17" x14ac:dyDescent="0.25">
      <c r="A6637" t="s">
        <v>7059</v>
      </c>
      <c r="B6637" s="1">
        <v>41857</v>
      </c>
      <c r="C6637" t="s">
        <v>1107</v>
      </c>
      <c r="D6637" t="s">
        <v>86</v>
      </c>
      <c r="E6637" t="s">
        <v>273</v>
      </c>
      <c r="F6637" t="s">
        <v>274</v>
      </c>
      <c r="G6637" t="s">
        <v>76</v>
      </c>
      <c r="H6637" t="s">
        <v>47</v>
      </c>
      <c r="I6637" t="s">
        <v>32</v>
      </c>
      <c r="J6637" t="s">
        <v>107</v>
      </c>
      <c r="K6637" t="s">
        <v>147</v>
      </c>
      <c r="L6637" t="s">
        <v>1808</v>
      </c>
      <c r="M6637" s="2">
        <v>0</v>
      </c>
      <c r="N6637" s="3">
        <v>728</v>
      </c>
      <c r="O6637" s="3">
        <v>44</v>
      </c>
      <c r="P6637">
        <v>5</v>
      </c>
      <c r="Q6637" t="s">
        <v>7881</v>
      </c>
    </row>
    <row r="6638" spans="1:17" x14ac:dyDescent="0.25">
      <c r="A6638" t="s">
        <v>7060</v>
      </c>
      <c r="B6638" s="1">
        <v>41857</v>
      </c>
      <c r="C6638" t="s">
        <v>2939</v>
      </c>
      <c r="D6638" t="s">
        <v>28</v>
      </c>
      <c r="E6638" t="s">
        <v>29</v>
      </c>
      <c r="F6638" t="s">
        <v>2064</v>
      </c>
      <c r="G6638" t="s">
        <v>20</v>
      </c>
      <c r="H6638" t="s">
        <v>47</v>
      </c>
      <c r="I6638" t="s">
        <v>32</v>
      </c>
      <c r="J6638" t="s">
        <v>34</v>
      </c>
      <c r="K6638" t="s">
        <v>218</v>
      </c>
      <c r="L6638" t="s">
        <v>3305</v>
      </c>
      <c r="M6638" s="2">
        <v>0.3</v>
      </c>
      <c r="N6638" s="3">
        <v>176</v>
      </c>
      <c r="O6638" s="3">
        <v>-28</v>
      </c>
      <c r="P6638">
        <v>5</v>
      </c>
      <c r="Q6638" t="s">
        <v>7881</v>
      </c>
    </row>
    <row r="6639" spans="1:17" x14ac:dyDescent="0.25">
      <c r="A6639" t="s">
        <v>7060</v>
      </c>
      <c r="B6639" s="1">
        <v>41857</v>
      </c>
      <c r="C6639" t="s">
        <v>2939</v>
      </c>
      <c r="D6639" t="s">
        <v>28</v>
      </c>
      <c r="E6639" t="s">
        <v>29</v>
      </c>
      <c r="F6639" t="s">
        <v>2064</v>
      </c>
      <c r="G6639" t="s">
        <v>20</v>
      </c>
      <c r="H6639" t="s">
        <v>47</v>
      </c>
      <c r="I6639" t="s">
        <v>32</v>
      </c>
      <c r="J6639" t="s">
        <v>24</v>
      </c>
      <c r="K6639" t="s">
        <v>43</v>
      </c>
      <c r="L6639" t="s">
        <v>528</v>
      </c>
      <c r="M6639" s="2">
        <v>0</v>
      </c>
      <c r="N6639" s="3">
        <v>36</v>
      </c>
      <c r="O6639" s="3">
        <v>15</v>
      </c>
      <c r="P6639">
        <v>3</v>
      </c>
      <c r="Q6639" t="s">
        <v>7881</v>
      </c>
    </row>
    <row r="6640" spans="1:17" x14ac:dyDescent="0.25">
      <c r="A6640" t="s">
        <v>7060</v>
      </c>
      <c r="B6640" s="1">
        <v>41857</v>
      </c>
      <c r="C6640" t="s">
        <v>2939</v>
      </c>
      <c r="D6640" t="s">
        <v>28</v>
      </c>
      <c r="E6640" t="s">
        <v>29</v>
      </c>
      <c r="F6640" t="s">
        <v>2064</v>
      </c>
      <c r="G6640" t="s">
        <v>20</v>
      </c>
      <c r="H6640" t="s">
        <v>47</v>
      </c>
      <c r="I6640" t="s">
        <v>32</v>
      </c>
      <c r="J6640" t="s">
        <v>24</v>
      </c>
      <c r="K6640" t="s">
        <v>43</v>
      </c>
      <c r="L6640" t="s">
        <v>70</v>
      </c>
      <c r="M6640" s="2">
        <v>0</v>
      </c>
      <c r="N6640" s="3">
        <v>185</v>
      </c>
      <c r="O6640" s="3">
        <v>48</v>
      </c>
      <c r="P6640">
        <v>4</v>
      </c>
      <c r="Q6640" t="s">
        <v>7881</v>
      </c>
    </row>
    <row r="6641" spans="1:17" x14ac:dyDescent="0.25">
      <c r="A6641" t="s">
        <v>7060</v>
      </c>
      <c r="B6641" s="1">
        <v>41857</v>
      </c>
      <c r="C6641" t="s">
        <v>2939</v>
      </c>
      <c r="D6641" t="s">
        <v>28</v>
      </c>
      <c r="E6641" t="s">
        <v>29</v>
      </c>
      <c r="F6641" t="s">
        <v>2064</v>
      </c>
      <c r="G6641" t="s">
        <v>20</v>
      </c>
      <c r="H6641" t="s">
        <v>47</v>
      </c>
      <c r="I6641" t="s">
        <v>32</v>
      </c>
      <c r="J6641" t="s">
        <v>24</v>
      </c>
      <c r="K6641" t="s">
        <v>78</v>
      </c>
      <c r="L6641" t="s">
        <v>1137</v>
      </c>
      <c r="M6641" s="2">
        <v>0</v>
      </c>
      <c r="N6641" s="3">
        <v>62</v>
      </c>
      <c r="O6641" s="3">
        <v>28</v>
      </c>
      <c r="P6641">
        <v>5</v>
      </c>
      <c r="Q6641" t="s">
        <v>7880</v>
      </c>
    </row>
    <row r="6642" spans="1:17" x14ac:dyDescent="0.25">
      <c r="A6642" t="s">
        <v>7060</v>
      </c>
      <c r="B6642" s="1">
        <v>41857</v>
      </c>
      <c r="C6642" t="s">
        <v>2939</v>
      </c>
      <c r="D6642" t="s">
        <v>28</v>
      </c>
      <c r="E6642" t="s">
        <v>29</v>
      </c>
      <c r="F6642" t="s">
        <v>2064</v>
      </c>
      <c r="G6642" t="s">
        <v>20</v>
      </c>
      <c r="H6642" t="s">
        <v>47</v>
      </c>
      <c r="I6642" t="s">
        <v>32</v>
      </c>
      <c r="J6642" t="s">
        <v>24</v>
      </c>
      <c r="K6642" t="s">
        <v>78</v>
      </c>
      <c r="L6642" t="s">
        <v>1105</v>
      </c>
      <c r="M6642" s="2">
        <v>0</v>
      </c>
      <c r="N6642" s="3">
        <v>79</v>
      </c>
      <c r="O6642" s="3">
        <v>5</v>
      </c>
      <c r="P6642">
        <v>6</v>
      </c>
      <c r="Q6642" t="s">
        <v>7881</v>
      </c>
    </row>
    <row r="6643" spans="1:17" x14ac:dyDescent="0.25">
      <c r="A6643" t="s">
        <v>7060</v>
      </c>
      <c r="B6643" s="1">
        <v>41857</v>
      </c>
      <c r="C6643" t="s">
        <v>2939</v>
      </c>
      <c r="D6643" t="s">
        <v>28</v>
      </c>
      <c r="E6643" t="s">
        <v>29</v>
      </c>
      <c r="F6643" t="s">
        <v>2064</v>
      </c>
      <c r="G6643" t="s">
        <v>20</v>
      </c>
      <c r="H6643" t="s">
        <v>47</v>
      </c>
      <c r="I6643" t="s">
        <v>32</v>
      </c>
      <c r="J6643" t="s">
        <v>24</v>
      </c>
      <c r="K6643" t="s">
        <v>91</v>
      </c>
      <c r="L6643" t="s">
        <v>7061</v>
      </c>
      <c r="M6643" s="2">
        <v>0</v>
      </c>
      <c r="N6643" s="3">
        <v>30</v>
      </c>
      <c r="O6643" s="3">
        <v>12</v>
      </c>
      <c r="P6643">
        <v>3</v>
      </c>
      <c r="Q6643" t="s">
        <v>7881</v>
      </c>
    </row>
    <row r="6644" spans="1:17" x14ac:dyDescent="0.25">
      <c r="A6644" t="s">
        <v>7062</v>
      </c>
      <c r="B6644" s="1">
        <v>41858</v>
      </c>
      <c r="C6644" t="s">
        <v>2832</v>
      </c>
      <c r="D6644" t="s">
        <v>38</v>
      </c>
      <c r="E6644" t="s">
        <v>59</v>
      </c>
      <c r="F6644" t="s">
        <v>1716</v>
      </c>
      <c r="G6644" t="s">
        <v>41</v>
      </c>
      <c r="H6644" t="s">
        <v>47</v>
      </c>
      <c r="I6644" t="s">
        <v>22</v>
      </c>
      <c r="J6644" t="s">
        <v>34</v>
      </c>
      <c r="K6644" t="s">
        <v>97</v>
      </c>
      <c r="L6644" t="s">
        <v>2326</v>
      </c>
      <c r="M6644" s="2">
        <v>0.1</v>
      </c>
      <c r="N6644" s="3">
        <v>243</v>
      </c>
      <c r="O6644" s="3">
        <v>-14</v>
      </c>
      <c r="P6644">
        <v>2</v>
      </c>
      <c r="Q6644" t="s">
        <v>7880</v>
      </c>
    </row>
    <row r="6645" spans="1:17" x14ac:dyDescent="0.25">
      <c r="A6645" t="s">
        <v>7062</v>
      </c>
      <c r="B6645" s="1">
        <v>41858</v>
      </c>
      <c r="C6645" t="s">
        <v>2832</v>
      </c>
      <c r="D6645" t="s">
        <v>38</v>
      </c>
      <c r="E6645" t="s">
        <v>59</v>
      </c>
      <c r="F6645" t="s">
        <v>1716</v>
      </c>
      <c r="G6645" t="s">
        <v>41</v>
      </c>
      <c r="H6645" t="s">
        <v>47</v>
      </c>
      <c r="I6645" t="s">
        <v>22</v>
      </c>
      <c r="J6645" t="s">
        <v>107</v>
      </c>
      <c r="K6645" t="s">
        <v>136</v>
      </c>
      <c r="L6645" t="s">
        <v>1199</v>
      </c>
      <c r="M6645" s="2">
        <v>0.15</v>
      </c>
      <c r="N6645" s="3">
        <v>1625</v>
      </c>
      <c r="O6645" s="3">
        <v>-77</v>
      </c>
      <c r="P6645">
        <v>3</v>
      </c>
      <c r="Q6645" t="s">
        <v>7881</v>
      </c>
    </row>
    <row r="6646" spans="1:17" x14ac:dyDescent="0.25">
      <c r="A6646" t="s">
        <v>7063</v>
      </c>
      <c r="B6646" s="1">
        <v>41858</v>
      </c>
      <c r="C6646" t="s">
        <v>3838</v>
      </c>
      <c r="D6646" t="s">
        <v>28</v>
      </c>
      <c r="E6646" t="s">
        <v>29</v>
      </c>
      <c r="F6646" t="s">
        <v>1556</v>
      </c>
      <c r="G6646" t="s">
        <v>20</v>
      </c>
      <c r="H6646" t="s">
        <v>31</v>
      </c>
      <c r="I6646" t="s">
        <v>54</v>
      </c>
      <c r="J6646" t="s">
        <v>24</v>
      </c>
      <c r="K6646" t="s">
        <v>169</v>
      </c>
      <c r="L6646" t="s">
        <v>5320</v>
      </c>
      <c r="M6646" s="2">
        <v>0</v>
      </c>
      <c r="N6646" s="3">
        <v>26</v>
      </c>
      <c r="O6646" s="3">
        <v>7</v>
      </c>
      <c r="P6646">
        <v>3</v>
      </c>
      <c r="Q6646" t="s">
        <v>7881</v>
      </c>
    </row>
    <row r="6647" spans="1:17" x14ac:dyDescent="0.25">
      <c r="A6647" t="s">
        <v>7064</v>
      </c>
      <c r="B6647" s="1">
        <v>41858</v>
      </c>
      <c r="C6647" t="s">
        <v>2051</v>
      </c>
      <c r="D6647" t="s">
        <v>230</v>
      </c>
      <c r="E6647" t="s">
        <v>1783</v>
      </c>
      <c r="F6647" t="s">
        <v>1784</v>
      </c>
      <c r="G6647" t="s">
        <v>20</v>
      </c>
      <c r="H6647" t="s">
        <v>47</v>
      </c>
      <c r="I6647" t="s">
        <v>22</v>
      </c>
      <c r="J6647" t="s">
        <v>24</v>
      </c>
      <c r="K6647" t="s">
        <v>78</v>
      </c>
      <c r="L6647" t="s">
        <v>1105</v>
      </c>
      <c r="M6647" s="2">
        <v>0</v>
      </c>
      <c r="N6647" s="3">
        <v>26</v>
      </c>
      <c r="O6647" s="3">
        <v>2</v>
      </c>
      <c r="P6647">
        <v>2</v>
      </c>
      <c r="Q6647" t="s">
        <v>7881</v>
      </c>
    </row>
    <row r="6648" spans="1:17" x14ac:dyDescent="0.25">
      <c r="A6648" t="s">
        <v>7064</v>
      </c>
      <c r="B6648" s="1">
        <v>41858</v>
      </c>
      <c r="C6648" t="s">
        <v>2051</v>
      </c>
      <c r="D6648" t="s">
        <v>230</v>
      </c>
      <c r="E6648" t="s">
        <v>1783</v>
      </c>
      <c r="F6648" t="s">
        <v>1784</v>
      </c>
      <c r="G6648" t="s">
        <v>20</v>
      </c>
      <c r="H6648" t="s">
        <v>47</v>
      </c>
      <c r="I6648" t="s">
        <v>22</v>
      </c>
      <c r="J6648" t="s">
        <v>24</v>
      </c>
      <c r="K6648" t="s">
        <v>78</v>
      </c>
      <c r="L6648" t="s">
        <v>2119</v>
      </c>
      <c r="M6648" s="2">
        <v>0</v>
      </c>
      <c r="N6648" s="3">
        <v>15</v>
      </c>
      <c r="O6648" s="3">
        <v>4</v>
      </c>
      <c r="P6648">
        <v>1</v>
      </c>
      <c r="Q6648" t="s">
        <v>7880</v>
      </c>
    </row>
    <row r="6649" spans="1:17" x14ac:dyDescent="0.25">
      <c r="A6649" t="s">
        <v>7064</v>
      </c>
      <c r="B6649" s="1">
        <v>41858</v>
      </c>
      <c r="C6649" t="s">
        <v>2051</v>
      </c>
      <c r="D6649" t="s">
        <v>230</v>
      </c>
      <c r="E6649" t="s">
        <v>1783</v>
      </c>
      <c r="F6649" t="s">
        <v>1784</v>
      </c>
      <c r="G6649" t="s">
        <v>20</v>
      </c>
      <c r="H6649" t="s">
        <v>47</v>
      </c>
      <c r="I6649" t="s">
        <v>22</v>
      </c>
      <c r="J6649" t="s">
        <v>24</v>
      </c>
      <c r="K6649" t="s">
        <v>50</v>
      </c>
      <c r="L6649" t="s">
        <v>1709</v>
      </c>
      <c r="M6649" s="2">
        <v>0</v>
      </c>
      <c r="N6649" s="3">
        <v>595</v>
      </c>
      <c r="O6649" s="3">
        <v>292</v>
      </c>
      <c r="P6649">
        <v>3</v>
      </c>
      <c r="Q6649" t="s">
        <v>7880</v>
      </c>
    </row>
    <row r="6650" spans="1:17" x14ac:dyDescent="0.25">
      <c r="A6650" t="s">
        <v>7065</v>
      </c>
      <c r="B6650" s="1">
        <v>41858</v>
      </c>
      <c r="C6650" t="s">
        <v>1779</v>
      </c>
      <c r="D6650" t="s">
        <v>73</v>
      </c>
      <c r="E6650" t="s">
        <v>207</v>
      </c>
      <c r="F6650" t="s">
        <v>252</v>
      </c>
      <c r="G6650" t="s">
        <v>76</v>
      </c>
      <c r="H6650" t="s">
        <v>21</v>
      </c>
      <c r="I6650" t="s">
        <v>32</v>
      </c>
      <c r="J6650" t="s">
        <v>34</v>
      </c>
      <c r="K6650" t="s">
        <v>35</v>
      </c>
      <c r="L6650" t="s">
        <v>2696</v>
      </c>
      <c r="M6650" s="2">
        <v>0</v>
      </c>
      <c r="N6650" s="3">
        <v>593</v>
      </c>
      <c r="O6650" s="3">
        <v>213</v>
      </c>
      <c r="P6650">
        <v>4</v>
      </c>
      <c r="Q6650" t="s">
        <v>7881</v>
      </c>
    </row>
    <row r="6651" spans="1:17" x14ac:dyDescent="0.25">
      <c r="A6651" t="s">
        <v>7065</v>
      </c>
      <c r="B6651" s="1">
        <v>41858</v>
      </c>
      <c r="C6651" t="s">
        <v>1779</v>
      </c>
      <c r="D6651" t="s">
        <v>73</v>
      </c>
      <c r="E6651" t="s">
        <v>207</v>
      </c>
      <c r="F6651" t="s">
        <v>252</v>
      </c>
      <c r="G6651" t="s">
        <v>76</v>
      </c>
      <c r="H6651" t="s">
        <v>21</v>
      </c>
      <c r="I6651" t="s">
        <v>32</v>
      </c>
      <c r="J6651" t="s">
        <v>34</v>
      </c>
      <c r="K6651" t="s">
        <v>97</v>
      </c>
      <c r="L6651" t="s">
        <v>7066</v>
      </c>
      <c r="M6651" s="2">
        <v>0.6</v>
      </c>
      <c r="N6651" s="3">
        <v>134</v>
      </c>
      <c r="O6651" s="3">
        <v>-34</v>
      </c>
      <c r="P6651">
        <v>2</v>
      </c>
      <c r="Q6651" t="s">
        <v>7881</v>
      </c>
    </row>
    <row r="6652" spans="1:17" x14ac:dyDescent="0.25">
      <c r="A6652" t="s">
        <v>7065</v>
      </c>
      <c r="B6652" s="1">
        <v>41858</v>
      </c>
      <c r="C6652" t="s">
        <v>1779</v>
      </c>
      <c r="D6652" t="s">
        <v>73</v>
      </c>
      <c r="E6652" t="s">
        <v>207</v>
      </c>
      <c r="F6652" t="s">
        <v>252</v>
      </c>
      <c r="G6652" t="s">
        <v>76</v>
      </c>
      <c r="H6652" t="s">
        <v>21</v>
      </c>
      <c r="I6652" t="s">
        <v>32</v>
      </c>
      <c r="J6652" t="s">
        <v>24</v>
      </c>
      <c r="K6652" t="s">
        <v>141</v>
      </c>
      <c r="L6652" t="s">
        <v>7067</v>
      </c>
      <c r="M6652" s="2">
        <v>0</v>
      </c>
      <c r="N6652" s="3">
        <v>1709</v>
      </c>
      <c r="O6652" s="3">
        <v>564</v>
      </c>
      <c r="P6652">
        <v>3</v>
      </c>
      <c r="Q6652" t="s">
        <v>7880</v>
      </c>
    </row>
    <row r="6653" spans="1:17" x14ac:dyDescent="0.25">
      <c r="A6653" t="s">
        <v>7065</v>
      </c>
      <c r="B6653" s="1">
        <v>41858</v>
      </c>
      <c r="C6653" t="s">
        <v>1779</v>
      </c>
      <c r="D6653" t="s">
        <v>73</v>
      </c>
      <c r="E6653" t="s">
        <v>207</v>
      </c>
      <c r="F6653" t="s">
        <v>252</v>
      </c>
      <c r="G6653" t="s">
        <v>76</v>
      </c>
      <c r="H6653" t="s">
        <v>21</v>
      </c>
      <c r="I6653" t="s">
        <v>32</v>
      </c>
      <c r="J6653" t="s">
        <v>24</v>
      </c>
      <c r="K6653" t="s">
        <v>50</v>
      </c>
      <c r="L6653" t="s">
        <v>3111</v>
      </c>
      <c r="M6653" s="2">
        <v>0.4</v>
      </c>
      <c r="N6653" s="3">
        <v>27</v>
      </c>
      <c r="O6653" s="3">
        <v>4</v>
      </c>
      <c r="P6653">
        <v>2</v>
      </c>
      <c r="Q6653" t="s">
        <v>7881</v>
      </c>
    </row>
    <row r="6654" spans="1:17" x14ac:dyDescent="0.25">
      <c r="A6654" t="s">
        <v>7068</v>
      </c>
      <c r="B6654" s="1">
        <v>41858</v>
      </c>
      <c r="C6654" t="s">
        <v>3062</v>
      </c>
      <c r="D6654" t="s">
        <v>28</v>
      </c>
      <c r="E6654" t="s">
        <v>29</v>
      </c>
      <c r="F6654" t="s">
        <v>280</v>
      </c>
      <c r="G6654" t="s">
        <v>20</v>
      </c>
      <c r="H6654" t="s">
        <v>31</v>
      </c>
      <c r="I6654" t="s">
        <v>22</v>
      </c>
      <c r="J6654" t="s">
        <v>24</v>
      </c>
      <c r="K6654" t="s">
        <v>78</v>
      </c>
      <c r="L6654" t="s">
        <v>2663</v>
      </c>
      <c r="M6654" s="2">
        <v>0.1</v>
      </c>
      <c r="N6654" s="3">
        <v>284</v>
      </c>
      <c r="O6654" s="3">
        <v>44</v>
      </c>
      <c r="P6654">
        <v>6</v>
      </c>
      <c r="Q6654" t="s">
        <v>7881</v>
      </c>
    </row>
    <row r="6655" spans="1:17" x14ac:dyDescent="0.25">
      <c r="A6655" t="s">
        <v>7069</v>
      </c>
      <c r="B6655" s="1">
        <v>41858</v>
      </c>
      <c r="C6655" t="s">
        <v>66</v>
      </c>
      <c r="D6655" t="s">
        <v>417</v>
      </c>
      <c r="E6655" t="s">
        <v>418</v>
      </c>
      <c r="F6655" t="s">
        <v>418</v>
      </c>
      <c r="G6655" t="s">
        <v>20</v>
      </c>
      <c r="H6655" t="s">
        <v>31</v>
      </c>
      <c r="I6655" t="s">
        <v>32</v>
      </c>
      <c r="J6655" t="s">
        <v>24</v>
      </c>
      <c r="K6655" t="s">
        <v>43</v>
      </c>
      <c r="L6655" t="s">
        <v>836</v>
      </c>
      <c r="M6655" s="2">
        <v>0.5</v>
      </c>
      <c r="N6655" s="3">
        <v>44</v>
      </c>
      <c r="O6655" s="3">
        <v>-8</v>
      </c>
      <c r="P6655">
        <v>3</v>
      </c>
      <c r="Q6655" t="s">
        <v>7880</v>
      </c>
    </row>
    <row r="6656" spans="1:17" x14ac:dyDescent="0.25">
      <c r="A6656" t="s">
        <v>7069</v>
      </c>
      <c r="B6656" s="1">
        <v>41858</v>
      </c>
      <c r="C6656" t="s">
        <v>66</v>
      </c>
      <c r="D6656" t="s">
        <v>417</v>
      </c>
      <c r="E6656" t="s">
        <v>418</v>
      </c>
      <c r="F6656" t="s">
        <v>418</v>
      </c>
      <c r="G6656" t="s">
        <v>20</v>
      </c>
      <c r="H6656" t="s">
        <v>31</v>
      </c>
      <c r="I6656" t="s">
        <v>32</v>
      </c>
      <c r="J6656" t="s">
        <v>24</v>
      </c>
      <c r="K6656" t="s">
        <v>50</v>
      </c>
      <c r="L6656" t="s">
        <v>2091</v>
      </c>
      <c r="M6656" s="2">
        <v>0.5</v>
      </c>
      <c r="N6656" s="3">
        <v>296</v>
      </c>
      <c r="O6656" s="3">
        <v>-225</v>
      </c>
      <c r="P6656">
        <v>11</v>
      </c>
      <c r="Q6656" t="s">
        <v>7880</v>
      </c>
    </row>
    <row r="6657" spans="1:17" x14ac:dyDescent="0.25">
      <c r="A6657" t="s">
        <v>7070</v>
      </c>
      <c r="B6657" s="1">
        <v>41858</v>
      </c>
      <c r="C6657" t="s">
        <v>3838</v>
      </c>
      <c r="D6657" t="s">
        <v>28</v>
      </c>
      <c r="E6657" t="s">
        <v>29</v>
      </c>
      <c r="F6657" t="s">
        <v>489</v>
      </c>
      <c r="G6657" t="s">
        <v>20</v>
      </c>
      <c r="H6657" t="s">
        <v>31</v>
      </c>
      <c r="I6657" t="s">
        <v>32</v>
      </c>
      <c r="J6657" t="s">
        <v>24</v>
      </c>
      <c r="K6657" t="s">
        <v>43</v>
      </c>
      <c r="L6657" t="s">
        <v>2105</v>
      </c>
      <c r="M6657" s="2">
        <v>0</v>
      </c>
      <c r="N6657" s="3">
        <v>180</v>
      </c>
      <c r="O6657" s="3">
        <v>0</v>
      </c>
      <c r="P6657">
        <v>8</v>
      </c>
      <c r="Q6657" t="s">
        <v>7880</v>
      </c>
    </row>
    <row r="6658" spans="1:17" x14ac:dyDescent="0.25">
      <c r="A6658" t="s">
        <v>7070</v>
      </c>
      <c r="B6658" s="1">
        <v>41858</v>
      </c>
      <c r="C6658" t="s">
        <v>3838</v>
      </c>
      <c r="D6658" t="s">
        <v>28</v>
      </c>
      <c r="E6658" t="s">
        <v>29</v>
      </c>
      <c r="F6658" t="s">
        <v>489</v>
      </c>
      <c r="G6658" t="s">
        <v>20</v>
      </c>
      <c r="H6658" t="s">
        <v>31</v>
      </c>
      <c r="I6658" t="s">
        <v>32</v>
      </c>
      <c r="J6658" t="s">
        <v>24</v>
      </c>
      <c r="K6658" t="s">
        <v>78</v>
      </c>
      <c r="L6658" t="s">
        <v>1568</v>
      </c>
      <c r="M6658" s="2">
        <v>0</v>
      </c>
      <c r="N6658" s="3">
        <v>11</v>
      </c>
      <c r="O6658" s="3">
        <v>5</v>
      </c>
      <c r="P6658">
        <v>2</v>
      </c>
      <c r="Q6658" t="s">
        <v>7881</v>
      </c>
    </row>
    <row r="6659" spans="1:17" x14ac:dyDescent="0.25">
      <c r="A6659" t="s">
        <v>7070</v>
      </c>
      <c r="B6659" s="1">
        <v>41858</v>
      </c>
      <c r="C6659" t="s">
        <v>3838</v>
      </c>
      <c r="D6659" t="s">
        <v>28</v>
      </c>
      <c r="E6659" t="s">
        <v>29</v>
      </c>
      <c r="F6659" t="s">
        <v>489</v>
      </c>
      <c r="G6659" t="s">
        <v>20</v>
      </c>
      <c r="H6659" t="s">
        <v>31</v>
      </c>
      <c r="I6659" t="s">
        <v>32</v>
      </c>
      <c r="J6659" t="s">
        <v>24</v>
      </c>
      <c r="K6659" t="s">
        <v>169</v>
      </c>
      <c r="L6659" t="s">
        <v>3300</v>
      </c>
      <c r="M6659" s="2">
        <v>0</v>
      </c>
      <c r="N6659" s="3">
        <v>59</v>
      </c>
      <c r="O6659" s="3">
        <v>24</v>
      </c>
      <c r="P6659">
        <v>6</v>
      </c>
      <c r="Q6659" t="s">
        <v>7880</v>
      </c>
    </row>
    <row r="6660" spans="1:17" x14ac:dyDescent="0.25">
      <c r="A6660" t="s">
        <v>7071</v>
      </c>
      <c r="B6660" s="1">
        <v>41858</v>
      </c>
      <c r="C6660" t="s">
        <v>913</v>
      </c>
      <c r="D6660" t="s">
        <v>86</v>
      </c>
      <c r="E6660" t="s">
        <v>226</v>
      </c>
      <c r="F6660" t="s">
        <v>4581</v>
      </c>
      <c r="G6660" t="s">
        <v>76</v>
      </c>
      <c r="H6660" t="s">
        <v>47</v>
      </c>
      <c r="I6660" t="s">
        <v>32</v>
      </c>
      <c r="J6660" t="s">
        <v>24</v>
      </c>
      <c r="K6660" t="s">
        <v>43</v>
      </c>
      <c r="L6660" t="s">
        <v>877</v>
      </c>
      <c r="M6660" s="2">
        <v>0</v>
      </c>
      <c r="N6660" s="3">
        <v>59</v>
      </c>
      <c r="O6660" s="3">
        <v>21</v>
      </c>
      <c r="P6660">
        <v>2</v>
      </c>
      <c r="Q6660" t="s">
        <v>7881</v>
      </c>
    </row>
    <row r="6661" spans="1:17" x14ac:dyDescent="0.25">
      <c r="A6661" t="s">
        <v>7071</v>
      </c>
      <c r="B6661" s="1">
        <v>41858</v>
      </c>
      <c r="C6661" t="s">
        <v>913</v>
      </c>
      <c r="D6661" t="s">
        <v>86</v>
      </c>
      <c r="E6661" t="s">
        <v>226</v>
      </c>
      <c r="F6661" t="s">
        <v>4581</v>
      </c>
      <c r="G6661" t="s">
        <v>76</v>
      </c>
      <c r="H6661" t="s">
        <v>47</v>
      </c>
      <c r="I6661" t="s">
        <v>32</v>
      </c>
      <c r="J6661" t="s">
        <v>107</v>
      </c>
      <c r="K6661" t="s">
        <v>186</v>
      </c>
      <c r="L6661" t="s">
        <v>3781</v>
      </c>
      <c r="M6661" s="2">
        <v>0</v>
      </c>
      <c r="N6661" s="3">
        <v>163</v>
      </c>
      <c r="O6661" s="3">
        <v>13</v>
      </c>
      <c r="P6661">
        <v>2</v>
      </c>
      <c r="Q6661" t="s">
        <v>7880</v>
      </c>
    </row>
    <row r="6662" spans="1:17" x14ac:dyDescent="0.25">
      <c r="A6662" t="s">
        <v>7072</v>
      </c>
      <c r="B6662" s="1">
        <v>41858</v>
      </c>
      <c r="C6662" t="s">
        <v>2954</v>
      </c>
      <c r="D6662" t="s">
        <v>28</v>
      </c>
      <c r="E6662" t="s">
        <v>29</v>
      </c>
      <c r="F6662" t="s">
        <v>280</v>
      </c>
      <c r="G6662" t="s">
        <v>20</v>
      </c>
      <c r="H6662" t="s">
        <v>47</v>
      </c>
      <c r="I6662" t="s">
        <v>32</v>
      </c>
      <c r="J6662" t="s">
        <v>34</v>
      </c>
      <c r="K6662" t="s">
        <v>35</v>
      </c>
      <c r="L6662" t="s">
        <v>980</v>
      </c>
      <c r="M6662" s="2">
        <v>0.1</v>
      </c>
      <c r="N6662" s="3">
        <v>1218</v>
      </c>
      <c r="O6662" s="3">
        <v>420</v>
      </c>
      <c r="P6662">
        <v>8</v>
      </c>
      <c r="Q6662" t="s">
        <v>7880</v>
      </c>
    </row>
    <row r="6663" spans="1:17" x14ac:dyDescent="0.25">
      <c r="A6663" t="s">
        <v>7073</v>
      </c>
      <c r="B6663" s="1">
        <v>41858</v>
      </c>
      <c r="C6663" t="s">
        <v>1490</v>
      </c>
      <c r="D6663" t="s">
        <v>73</v>
      </c>
      <c r="E6663" t="s">
        <v>422</v>
      </c>
      <c r="F6663" t="s">
        <v>423</v>
      </c>
      <c r="G6663" t="s">
        <v>76</v>
      </c>
      <c r="H6663" t="s">
        <v>31</v>
      </c>
      <c r="I6663" t="s">
        <v>32</v>
      </c>
      <c r="J6663" t="s">
        <v>24</v>
      </c>
      <c r="K6663" t="s">
        <v>50</v>
      </c>
      <c r="L6663" t="s">
        <v>784</v>
      </c>
      <c r="M6663" s="2">
        <v>0.4</v>
      </c>
      <c r="N6663" s="3">
        <v>16</v>
      </c>
      <c r="O6663" s="3">
        <v>0</v>
      </c>
      <c r="P6663">
        <v>1</v>
      </c>
      <c r="Q6663" t="s">
        <v>7881</v>
      </c>
    </row>
    <row r="6664" spans="1:17" x14ac:dyDescent="0.25">
      <c r="A6664" t="s">
        <v>7074</v>
      </c>
      <c r="B6664" s="1">
        <v>41859</v>
      </c>
      <c r="C6664" t="s">
        <v>4376</v>
      </c>
      <c r="D6664" t="s">
        <v>101</v>
      </c>
      <c r="E6664" t="s">
        <v>325</v>
      </c>
      <c r="F6664" t="s">
        <v>1329</v>
      </c>
      <c r="G6664" t="s">
        <v>41</v>
      </c>
      <c r="H6664" t="s">
        <v>31</v>
      </c>
      <c r="I6664" t="s">
        <v>22</v>
      </c>
      <c r="J6664" t="s">
        <v>24</v>
      </c>
      <c r="K6664" t="s">
        <v>50</v>
      </c>
      <c r="L6664" t="s">
        <v>3035</v>
      </c>
      <c r="M6664" s="2">
        <v>0.1</v>
      </c>
      <c r="N6664" s="3">
        <v>128</v>
      </c>
      <c r="O6664" s="3">
        <v>4</v>
      </c>
      <c r="P6664">
        <v>3</v>
      </c>
      <c r="Q6664" t="s">
        <v>7881</v>
      </c>
    </row>
    <row r="6665" spans="1:17" x14ac:dyDescent="0.25">
      <c r="A6665" t="s">
        <v>7075</v>
      </c>
      <c r="B6665" s="1">
        <v>41859</v>
      </c>
      <c r="C6665" t="s">
        <v>704</v>
      </c>
      <c r="D6665" t="s">
        <v>38</v>
      </c>
      <c r="E6665" t="s">
        <v>178</v>
      </c>
      <c r="F6665" t="s">
        <v>385</v>
      </c>
      <c r="G6665" t="s">
        <v>41</v>
      </c>
      <c r="H6665" t="s">
        <v>31</v>
      </c>
      <c r="I6665" t="s">
        <v>54</v>
      </c>
      <c r="J6665" t="s">
        <v>24</v>
      </c>
      <c r="K6665" t="s">
        <v>63</v>
      </c>
      <c r="L6665" t="s">
        <v>662</v>
      </c>
      <c r="M6665" s="2">
        <v>0</v>
      </c>
      <c r="N6665" s="3">
        <v>103</v>
      </c>
      <c r="O6665" s="3">
        <v>39</v>
      </c>
      <c r="P6665">
        <v>6</v>
      </c>
      <c r="Q6665" t="s">
        <v>7881</v>
      </c>
    </row>
    <row r="6666" spans="1:17" x14ac:dyDescent="0.25">
      <c r="A6666" t="s">
        <v>7075</v>
      </c>
      <c r="B6666" s="1">
        <v>41859</v>
      </c>
      <c r="C6666" t="s">
        <v>704</v>
      </c>
      <c r="D6666" t="s">
        <v>38</v>
      </c>
      <c r="E6666" t="s">
        <v>178</v>
      </c>
      <c r="F6666" t="s">
        <v>385</v>
      </c>
      <c r="G6666" t="s">
        <v>41</v>
      </c>
      <c r="H6666" t="s">
        <v>31</v>
      </c>
      <c r="I6666" t="s">
        <v>54</v>
      </c>
      <c r="J6666" t="s">
        <v>107</v>
      </c>
      <c r="K6666" t="s">
        <v>186</v>
      </c>
      <c r="L6666" t="s">
        <v>1901</v>
      </c>
      <c r="M6666" s="2">
        <v>0</v>
      </c>
      <c r="N6666" s="3">
        <v>1810</v>
      </c>
      <c r="O6666" s="3">
        <v>326</v>
      </c>
      <c r="P6666">
        <v>7</v>
      </c>
      <c r="Q6666" t="s">
        <v>7880</v>
      </c>
    </row>
    <row r="6667" spans="1:17" x14ac:dyDescent="0.25">
      <c r="A6667" t="s">
        <v>7075</v>
      </c>
      <c r="B6667" s="1">
        <v>41859</v>
      </c>
      <c r="C6667" t="s">
        <v>704</v>
      </c>
      <c r="D6667" t="s">
        <v>38</v>
      </c>
      <c r="E6667" t="s">
        <v>178</v>
      </c>
      <c r="F6667" t="s">
        <v>385</v>
      </c>
      <c r="G6667" t="s">
        <v>41</v>
      </c>
      <c r="H6667" t="s">
        <v>31</v>
      </c>
      <c r="I6667" t="s">
        <v>54</v>
      </c>
      <c r="J6667" t="s">
        <v>107</v>
      </c>
      <c r="K6667" t="s">
        <v>186</v>
      </c>
      <c r="L6667" t="s">
        <v>4328</v>
      </c>
      <c r="M6667" s="2">
        <v>0</v>
      </c>
      <c r="N6667" s="3">
        <v>143</v>
      </c>
      <c r="O6667" s="3">
        <v>6</v>
      </c>
      <c r="P6667">
        <v>2</v>
      </c>
      <c r="Q6667" t="s">
        <v>7880</v>
      </c>
    </row>
    <row r="6668" spans="1:17" x14ac:dyDescent="0.25">
      <c r="A6668" t="s">
        <v>7076</v>
      </c>
      <c r="B6668" s="1">
        <v>41859</v>
      </c>
      <c r="C6668" t="s">
        <v>2712</v>
      </c>
      <c r="D6668" t="s">
        <v>101</v>
      </c>
      <c r="E6668" t="s">
        <v>580</v>
      </c>
      <c r="F6668" t="s">
        <v>1631</v>
      </c>
      <c r="G6668" t="s">
        <v>41</v>
      </c>
      <c r="H6668" t="s">
        <v>31</v>
      </c>
      <c r="I6668" t="s">
        <v>32</v>
      </c>
      <c r="J6668" t="s">
        <v>107</v>
      </c>
      <c r="K6668" t="s">
        <v>186</v>
      </c>
      <c r="L6668" t="s">
        <v>6772</v>
      </c>
      <c r="M6668" s="2">
        <v>0</v>
      </c>
      <c r="N6668" s="3">
        <v>774</v>
      </c>
      <c r="O6668" s="3">
        <v>170</v>
      </c>
      <c r="P6668">
        <v>3</v>
      </c>
      <c r="Q6668" t="s">
        <v>7880</v>
      </c>
    </row>
    <row r="6669" spans="1:17" x14ac:dyDescent="0.25">
      <c r="A6669" t="s">
        <v>7077</v>
      </c>
      <c r="B6669" s="1">
        <v>41859</v>
      </c>
      <c r="C6669" t="s">
        <v>4008</v>
      </c>
      <c r="D6669" t="s">
        <v>86</v>
      </c>
      <c r="E6669" t="s">
        <v>2141</v>
      </c>
      <c r="F6669" t="s">
        <v>2142</v>
      </c>
      <c r="G6669" t="s">
        <v>76</v>
      </c>
      <c r="H6669" t="s">
        <v>31</v>
      </c>
      <c r="I6669" t="s">
        <v>32</v>
      </c>
      <c r="J6669" t="s">
        <v>34</v>
      </c>
      <c r="K6669" t="s">
        <v>97</v>
      </c>
      <c r="L6669" t="s">
        <v>5209</v>
      </c>
      <c r="M6669" s="2">
        <v>0.2</v>
      </c>
      <c r="N6669" s="3">
        <v>1103</v>
      </c>
      <c r="O6669" s="3">
        <v>-276</v>
      </c>
      <c r="P6669">
        <v>3</v>
      </c>
      <c r="Q6669" t="s">
        <v>7881</v>
      </c>
    </row>
    <row r="6670" spans="1:17" x14ac:dyDescent="0.25">
      <c r="A6670" t="s">
        <v>7078</v>
      </c>
      <c r="B6670" s="1">
        <v>41859</v>
      </c>
      <c r="C6670" t="s">
        <v>5435</v>
      </c>
      <c r="D6670" t="s">
        <v>18</v>
      </c>
      <c r="E6670" t="s">
        <v>19</v>
      </c>
      <c r="F6670" t="s">
        <v>19</v>
      </c>
      <c r="G6670" t="s">
        <v>20</v>
      </c>
      <c r="H6670" t="s">
        <v>47</v>
      </c>
      <c r="I6670" t="s">
        <v>22</v>
      </c>
      <c r="J6670" t="s">
        <v>24</v>
      </c>
      <c r="K6670" t="s">
        <v>50</v>
      </c>
      <c r="L6670" t="s">
        <v>692</v>
      </c>
      <c r="M6670" s="2">
        <v>0.5</v>
      </c>
      <c r="N6670" s="3">
        <v>30</v>
      </c>
      <c r="O6670" s="3">
        <v>-23</v>
      </c>
      <c r="P6670">
        <v>2</v>
      </c>
      <c r="Q6670" t="s">
        <v>7880</v>
      </c>
    </row>
    <row r="6671" spans="1:17" x14ac:dyDescent="0.25">
      <c r="A6671" t="s">
        <v>7079</v>
      </c>
      <c r="B6671" s="1">
        <v>41859</v>
      </c>
      <c r="C6671" t="s">
        <v>369</v>
      </c>
      <c r="D6671" t="s">
        <v>73</v>
      </c>
      <c r="E6671" t="s">
        <v>422</v>
      </c>
      <c r="F6671" t="s">
        <v>423</v>
      </c>
      <c r="G6671" t="s">
        <v>76</v>
      </c>
      <c r="H6671" t="s">
        <v>47</v>
      </c>
      <c r="I6671" t="s">
        <v>32</v>
      </c>
      <c r="J6671" t="s">
        <v>24</v>
      </c>
      <c r="K6671" t="s">
        <v>43</v>
      </c>
      <c r="L6671" t="s">
        <v>440</v>
      </c>
      <c r="M6671" s="2">
        <v>0</v>
      </c>
      <c r="N6671" s="3">
        <v>37</v>
      </c>
      <c r="O6671" s="3">
        <v>0</v>
      </c>
      <c r="P6671">
        <v>3</v>
      </c>
      <c r="Q6671" t="s">
        <v>7881</v>
      </c>
    </row>
    <row r="6672" spans="1:17" x14ac:dyDescent="0.25">
      <c r="A6672" t="s">
        <v>7079</v>
      </c>
      <c r="B6672" s="1">
        <v>41859</v>
      </c>
      <c r="C6672" t="s">
        <v>369</v>
      </c>
      <c r="D6672" t="s">
        <v>73</v>
      </c>
      <c r="E6672" t="s">
        <v>422</v>
      </c>
      <c r="F6672" t="s">
        <v>423</v>
      </c>
      <c r="G6672" t="s">
        <v>76</v>
      </c>
      <c r="H6672" t="s">
        <v>47</v>
      </c>
      <c r="I6672" t="s">
        <v>32</v>
      </c>
      <c r="J6672" t="s">
        <v>107</v>
      </c>
      <c r="K6672" t="s">
        <v>186</v>
      </c>
      <c r="L6672" t="s">
        <v>5282</v>
      </c>
      <c r="M6672" s="2">
        <v>0</v>
      </c>
      <c r="N6672" s="3">
        <v>292</v>
      </c>
      <c r="O6672" s="3">
        <v>114</v>
      </c>
      <c r="P6672">
        <v>7</v>
      </c>
      <c r="Q6672" t="s">
        <v>7880</v>
      </c>
    </row>
    <row r="6673" spans="1:17" x14ac:dyDescent="0.25">
      <c r="A6673" t="s">
        <v>7080</v>
      </c>
      <c r="B6673" s="1">
        <v>41859</v>
      </c>
      <c r="C6673" t="s">
        <v>2741</v>
      </c>
      <c r="D6673" t="s">
        <v>417</v>
      </c>
      <c r="E6673" t="s">
        <v>1035</v>
      </c>
      <c r="F6673" t="s">
        <v>1035</v>
      </c>
      <c r="G6673" t="s">
        <v>20</v>
      </c>
      <c r="H6673" t="s">
        <v>31</v>
      </c>
      <c r="I6673" t="s">
        <v>32</v>
      </c>
      <c r="J6673" t="s">
        <v>24</v>
      </c>
      <c r="K6673" t="s">
        <v>141</v>
      </c>
      <c r="L6673" t="s">
        <v>3826</v>
      </c>
      <c r="M6673" s="2">
        <v>0.5</v>
      </c>
      <c r="N6673" s="3">
        <v>747</v>
      </c>
      <c r="O6673" s="3">
        <v>-269</v>
      </c>
      <c r="P6673">
        <v>3</v>
      </c>
      <c r="Q6673" t="s">
        <v>7881</v>
      </c>
    </row>
    <row r="6674" spans="1:17" x14ac:dyDescent="0.25">
      <c r="A6674" t="s">
        <v>7080</v>
      </c>
      <c r="B6674" s="1">
        <v>41859</v>
      </c>
      <c r="C6674" t="s">
        <v>2741</v>
      </c>
      <c r="D6674" t="s">
        <v>417</v>
      </c>
      <c r="E6674" t="s">
        <v>1035</v>
      </c>
      <c r="F6674" t="s">
        <v>1035</v>
      </c>
      <c r="G6674" t="s">
        <v>20</v>
      </c>
      <c r="H6674" t="s">
        <v>31</v>
      </c>
      <c r="I6674" t="s">
        <v>32</v>
      </c>
      <c r="J6674" t="s">
        <v>24</v>
      </c>
      <c r="K6674" t="s">
        <v>63</v>
      </c>
      <c r="L6674" t="s">
        <v>2835</v>
      </c>
      <c r="M6674" s="2">
        <v>0.5</v>
      </c>
      <c r="N6674" s="3">
        <v>29</v>
      </c>
      <c r="O6674" s="3">
        <v>-4</v>
      </c>
      <c r="P6674">
        <v>5</v>
      </c>
      <c r="Q6674" t="s">
        <v>7880</v>
      </c>
    </row>
    <row r="6675" spans="1:17" x14ac:dyDescent="0.25">
      <c r="A6675" t="s">
        <v>7081</v>
      </c>
      <c r="B6675" s="1">
        <v>41859</v>
      </c>
      <c r="C6675" t="s">
        <v>1259</v>
      </c>
      <c r="D6675" t="s">
        <v>101</v>
      </c>
      <c r="E6675" t="s">
        <v>183</v>
      </c>
      <c r="F6675" t="s">
        <v>687</v>
      </c>
      <c r="G6675" t="s">
        <v>41</v>
      </c>
      <c r="H6675" t="s">
        <v>21</v>
      </c>
      <c r="I6675" t="s">
        <v>32</v>
      </c>
      <c r="J6675" t="s">
        <v>24</v>
      </c>
      <c r="K6675" t="s">
        <v>50</v>
      </c>
      <c r="L6675" t="s">
        <v>1774</v>
      </c>
      <c r="M6675" s="2">
        <v>0.1</v>
      </c>
      <c r="N6675" s="3">
        <v>561</v>
      </c>
      <c r="O6675" s="3">
        <v>212</v>
      </c>
      <c r="P6675">
        <v>3</v>
      </c>
      <c r="Q6675" t="s">
        <v>7881</v>
      </c>
    </row>
    <row r="6676" spans="1:17" x14ac:dyDescent="0.25">
      <c r="A6676" t="s">
        <v>7081</v>
      </c>
      <c r="B6676" s="1">
        <v>41859</v>
      </c>
      <c r="C6676" t="s">
        <v>1259</v>
      </c>
      <c r="D6676" t="s">
        <v>101</v>
      </c>
      <c r="E6676" t="s">
        <v>183</v>
      </c>
      <c r="F6676" t="s">
        <v>687</v>
      </c>
      <c r="G6676" t="s">
        <v>41</v>
      </c>
      <c r="H6676" t="s">
        <v>21</v>
      </c>
      <c r="I6676" t="s">
        <v>32</v>
      </c>
      <c r="J6676" t="s">
        <v>24</v>
      </c>
      <c r="K6676" t="s">
        <v>50</v>
      </c>
      <c r="L6676" t="s">
        <v>322</v>
      </c>
      <c r="M6676" s="2">
        <v>0.1</v>
      </c>
      <c r="N6676" s="3">
        <v>119</v>
      </c>
      <c r="O6676" s="3">
        <v>-5</v>
      </c>
      <c r="P6676">
        <v>8</v>
      </c>
      <c r="Q6676" t="s">
        <v>7880</v>
      </c>
    </row>
    <row r="6677" spans="1:17" x14ac:dyDescent="0.25">
      <c r="A6677" t="s">
        <v>7082</v>
      </c>
      <c r="B6677" s="1">
        <v>41860</v>
      </c>
      <c r="C6677" t="s">
        <v>2500</v>
      </c>
      <c r="D6677" t="s">
        <v>38</v>
      </c>
      <c r="E6677" t="s">
        <v>39</v>
      </c>
      <c r="F6677" t="s">
        <v>3698</v>
      </c>
      <c r="G6677" t="s">
        <v>41</v>
      </c>
      <c r="H6677" t="s">
        <v>31</v>
      </c>
      <c r="I6677" t="s">
        <v>54</v>
      </c>
      <c r="J6677" t="s">
        <v>24</v>
      </c>
      <c r="K6677" t="s">
        <v>63</v>
      </c>
      <c r="L6677" t="s">
        <v>2577</v>
      </c>
      <c r="M6677" s="2">
        <v>0</v>
      </c>
      <c r="N6677" s="3">
        <v>81</v>
      </c>
      <c r="O6677" s="3">
        <v>41</v>
      </c>
      <c r="P6677">
        <v>5</v>
      </c>
      <c r="Q6677" t="s">
        <v>7880</v>
      </c>
    </row>
    <row r="6678" spans="1:17" x14ac:dyDescent="0.25">
      <c r="A6678" t="s">
        <v>7083</v>
      </c>
      <c r="B6678" s="1">
        <v>41860</v>
      </c>
      <c r="C6678" t="s">
        <v>2796</v>
      </c>
      <c r="D6678" t="s">
        <v>38</v>
      </c>
      <c r="E6678" t="s">
        <v>820</v>
      </c>
      <c r="F6678" t="s">
        <v>2266</v>
      </c>
      <c r="G6678" t="s">
        <v>41</v>
      </c>
      <c r="H6678" t="s">
        <v>21</v>
      </c>
      <c r="I6678" t="s">
        <v>32</v>
      </c>
      <c r="J6678" t="s">
        <v>24</v>
      </c>
      <c r="K6678" t="s">
        <v>78</v>
      </c>
      <c r="L6678" t="s">
        <v>409</v>
      </c>
      <c r="M6678" s="2">
        <v>0</v>
      </c>
      <c r="N6678" s="3">
        <v>68</v>
      </c>
      <c r="O6678" s="3">
        <v>20</v>
      </c>
      <c r="P6678">
        <v>5</v>
      </c>
      <c r="Q6678" t="s">
        <v>7881</v>
      </c>
    </row>
    <row r="6679" spans="1:17" x14ac:dyDescent="0.25">
      <c r="A6679" t="s">
        <v>7083</v>
      </c>
      <c r="B6679" s="1">
        <v>41860</v>
      </c>
      <c r="C6679" t="s">
        <v>2796</v>
      </c>
      <c r="D6679" t="s">
        <v>38</v>
      </c>
      <c r="E6679" t="s">
        <v>820</v>
      </c>
      <c r="F6679" t="s">
        <v>2266</v>
      </c>
      <c r="G6679" t="s">
        <v>41</v>
      </c>
      <c r="H6679" t="s">
        <v>21</v>
      </c>
      <c r="I6679" t="s">
        <v>32</v>
      </c>
      <c r="J6679" t="s">
        <v>24</v>
      </c>
      <c r="K6679" t="s">
        <v>78</v>
      </c>
      <c r="L6679" t="s">
        <v>2337</v>
      </c>
      <c r="M6679" s="2">
        <v>0</v>
      </c>
      <c r="N6679" s="3">
        <v>42</v>
      </c>
      <c r="O6679" s="3">
        <v>12</v>
      </c>
      <c r="P6679">
        <v>5</v>
      </c>
      <c r="Q6679" t="s">
        <v>7880</v>
      </c>
    </row>
    <row r="6680" spans="1:17" x14ac:dyDescent="0.25">
      <c r="A6680" t="s">
        <v>7084</v>
      </c>
      <c r="B6680" s="1">
        <v>41860</v>
      </c>
      <c r="C6680" t="s">
        <v>296</v>
      </c>
      <c r="D6680" t="s">
        <v>38</v>
      </c>
      <c r="E6680" t="s">
        <v>59</v>
      </c>
      <c r="F6680" t="s">
        <v>7085</v>
      </c>
      <c r="G6680" t="s">
        <v>41</v>
      </c>
      <c r="H6680" t="s">
        <v>21</v>
      </c>
      <c r="I6680" t="s">
        <v>32</v>
      </c>
      <c r="J6680" t="s">
        <v>24</v>
      </c>
      <c r="K6680" t="s">
        <v>78</v>
      </c>
      <c r="L6680" t="s">
        <v>1220</v>
      </c>
      <c r="M6680" s="2">
        <v>0</v>
      </c>
      <c r="N6680" s="3">
        <v>126</v>
      </c>
      <c r="O6680" s="3">
        <v>52</v>
      </c>
      <c r="P6680">
        <v>4</v>
      </c>
      <c r="Q6680" t="s">
        <v>7881</v>
      </c>
    </row>
    <row r="6681" spans="1:17" x14ac:dyDescent="0.25">
      <c r="A6681" t="s">
        <v>7084</v>
      </c>
      <c r="B6681" s="1">
        <v>41860</v>
      </c>
      <c r="C6681" t="s">
        <v>296</v>
      </c>
      <c r="D6681" t="s">
        <v>38</v>
      </c>
      <c r="E6681" t="s">
        <v>59</v>
      </c>
      <c r="F6681" t="s">
        <v>7085</v>
      </c>
      <c r="G6681" t="s">
        <v>41</v>
      </c>
      <c r="H6681" t="s">
        <v>21</v>
      </c>
      <c r="I6681" t="s">
        <v>32</v>
      </c>
      <c r="J6681" t="s">
        <v>24</v>
      </c>
      <c r="K6681" t="s">
        <v>78</v>
      </c>
      <c r="L6681" t="s">
        <v>1602</v>
      </c>
      <c r="M6681" s="2">
        <v>0</v>
      </c>
      <c r="N6681" s="3">
        <v>259</v>
      </c>
      <c r="O6681" s="3">
        <v>47</v>
      </c>
      <c r="P6681">
        <v>5</v>
      </c>
      <c r="Q6681" t="s">
        <v>7881</v>
      </c>
    </row>
    <row r="6682" spans="1:17" x14ac:dyDescent="0.25">
      <c r="A6682" t="s">
        <v>7086</v>
      </c>
      <c r="B6682" s="1">
        <v>41862</v>
      </c>
      <c r="C6682" t="s">
        <v>3249</v>
      </c>
      <c r="D6682" t="s">
        <v>73</v>
      </c>
      <c r="E6682" t="s">
        <v>422</v>
      </c>
      <c r="F6682" t="s">
        <v>423</v>
      </c>
      <c r="G6682" t="s">
        <v>76</v>
      </c>
      <c r="H6682" t="s">
        <v>47</v>
      </c>
      <c r="I6682" t="s">
        <v>95</v>
      </c>
      <c r="J6682" t="s">
        <v>34</v>
      </c>
      <c r="K6682" t="s">
        <v>97</v>
      </c>
      <c r="L6682" t="s">
        <v>276</v>
      </c>
      <c r="M6682" s="2">
        <v>0.6</v>
      </c>
      <c r="N6682" s="3">
        <v>33</v>
      </c>
      <c r="O6682" s="3">
        <v>-27</v>
      </c>
      <c r="P6682">
        <v>1</v>
      </c>
      <c r="Q6682" t="s">
        <v>7881</v>
      </c>
    </row>
    <row r="6683" spans="1:17" x14ac:dyDescent="0.25">
      <c r="A6683" t="s">
        <v>7087</v>
      </c>
      <c r="B6683" s="1">
        <v>41862</v>
      </c>
      <c r="C6683" t="s">
        <v>3421</v>
      </c>
      <c r="D6683" t="s">
        <v>81</v>
      </c>
      <c r="E6683" t="s">
        <v>82</v>
      </c>
      <c r="F6683" t="s">
        <v>82</v>
      </c>
      <c r="G6683" t="s">
        <v>41</v>
      </c>
      <c r="H6683" t="s">
        <v>47</v>
      </c>
      <c r="I6683" t="s">
        <v>54</v>
      </c>
      <c r="J6683" t="s">
        <v>24</v>
      </c>
      <c r="K6683" t="s">
        <v>43</v>
      </c>
      <c r="L6683" t="s">
        <v>452</v>
      </c>
      <c r="M6683" s="2">
        <v>0</v>
      </c>
      <c r="N6683" s="3">
        <v>97</v>
      </c>
      <c r="O6683" s="3">
        <v>17</v>
      </c>
      <c r="P6683">
        <v>2</v>
      </c>
      <c r="Q6683" t="s">
        <v>7881</v>
      </c>
    </row>
    <row r="6684" spans="1:17" x14ac:dyDescent="0.25">
      <c r="A6684" t="s">
        <v>7087</v>
      </c>
      <c r="B6684" s="1">
        <v>41862</v>
      </c>
      <c r="C6684" t="s">
        <v>3421</v>
      </c>
      <c r="D6684" t="s">
        <v>81</v>
      </c>
      <c r="E6684" t="s">
        <v>82</v>
      </c>
      <c r="F6684" t="s">
        <v>82</v>
      </c>
      <c r="G6684" t="s">
        <v>41</v>
      </c>
      <c r="H6684" t="s">
        <v>47</v>
      </c>
      <c r="I6684" t="s">
        <v>54</v>
      </c>
      <c r="J6684" t="s">
        <v>24</v>
      </c>
      <c r="K6684" t="s">
        <v>43</v>
      </c>
      <c r="L6684" t="s">
        <v>858</v>
      </c>
      <c r="M6684" s="2">
        <v>0</v>
      </c>
      <c r="N6684" s="3">
        <v>50</v>
      </c>
      <c r="O6684" s="3">
        <v>16</v>
      </c>
      <c r="P6684">
        <v>1</v>
      </c>
      <c r="Q6684" t="s">
        <v>7880</v>
      </c>
    </row>
    <row r="6685" spans="1:17" x14ac:dyDescent="0.25">
      <c r="A6685" t="s">
        <v>7088</v>
      </c>
      <c r="B6685" s="1">
        <v>41862</v>
      </c>
      <c r="C6685" t="s">
        <v>1227</v>
      </c>
      <c r="D6685" t="s">
        <v>28</v>
      </c>
      <c r="E6685" t="s">
        <v>29</v>
      </c>
      <c r="F6685" t="s">
        <v>4377</v>
      </c>
      <c r="G6685" t="s">
        <v>20</v>
      </c>
      <c r="H6685" t="s">
        <v>21</v>
      </c>
      <c r="I6685" t="s">
        <v>54</v>
      </c>
      <c r="J6685" t="s">
        <v>34</v>
      </c>
      <c r="K6685" t="s">
        <v>89</v>
      </c>
      <c r="L6685" t="s">
        <v>4081</v>
      </c>
      <c r="M6685" s="2">
        <v>0</v>
      </c>
      <c r="N6685" s="3">
        <v>857</v>
      </c>
      <c r="O6685" s="3">
        <v>274</v>
      </c>
      <c r="P6685">
        <v>2</v>
      </c>
      <c r="Q6685" t="s">
        <v>7881</v>
      </c>
    </row>
    <row r="6686" spans="1:17" x14ac:dyDescent="0.25">
      <c r="A6686" t="s">
        <v>7088</v>
      </c>
      <c r="B6686" s="1">
        <v>41862</v>
      </c>
      <c r="C6686" t="s">
        <v>1227</v>
      </c>
      <c r="D6686" t="s">
        <v>28</v>
      </c>
      <c r="E6686" t="s">
        <v>29</v>
      </c>
      <c r="F6686" t="s">
        <v>4377</v>
      </c>
      <c r="G6686" t="s">
        <v>20</v>
      </c>
      <c r="H6686" t="s">
        <v>21</v>
      </c>
      <c r="I6686" t="s">
        <v>54</v>
      </c>
      <c r="J6686" t="s">
        <v>24</v>
      </c>
      <c r="K6686" t="s">
        <v>63</v>
      </c>
      <c r="L6686" t="s">
        <v>2415</v>
      </c>
      <c r="M6686" s="2">
        <v>0</v>
      </c>
      <c r="N6686" s="3">
        <v>22</v>
      </c>
      <c r="O6686" s="3">
        <v>9</v>
      </c>
      <c r="P6686">
        <v>2</v>
      </c>
      <c r="Q6686" t="s">
        <v>7881</v>
      </c>
    </row>
    <row r="6687" spans="1:17" x14ac:dyDescent="0.25">
      <c r="A6687" t="s">
        <v>7089</v>
      </c>
      <c r="B6687" s="1">
        <v>41862</v>
      </c>
      <c r="C6687" t="s">
        <v>1718</v>
      </c>
      <c r="D6687" t="s">
        <v>38</v>
      </c>
      <c r="E6687" t="s">
        <v>284</v>
      </c>
      <c r="F6687" t="s">
        <v>1067</v>
      </c>
      <c r="G6687" t="s">
        <v>41</v>
      </c>
      <c r="H6687" t="s">
        <v>21</v>
      </c>
      <c r="I6687" t="s">
        <v>32</v>
      </c>
      <c r="J6687" t="s">
        <v>24</v>
      </c>
      <c r="K6687" t="s">
        <v>43</v>
      </c>
      <c r="L6687" t="s">
        <v>1330</v>
      </c>
      <c r="M6687" s="2">
        <v>0</v>
      </c>
      <c r="N6687" s="3">
        <v>122</v>
      </c>
      <c r="O6687" s="3">
        <v>50</v>
      </c>
      <c r="P6687">
        <v>7</v>
      </c>
      <c r="Q6687" t="s">
        <v>7880</v>
      </c>
    </row>
    <row r="6688" spans="1:17" x14ac:dyDescent="0.25">
      <c r="A6688" t="s">
        <v>7089</v>
      </c>
      <c r="B6688" s="1">
        <v>41862</v>
      </c>
      <c r="C6688" t="s">
        <v>1718</v>
      </c>
      <c r="D6688" t="s">
        <v>38</v>
      </c>
      <c r="E6688" t="s">
        <v>284</v>
      </c>
      <c r="F6688" t="s">
        <v>1067</v>
      </c>
      <c r="G6688" t="s">
        <v>41</v>
      </c>
      <c r="H6688" t="s">
        <v>21</v>
      </c>
      <c r="I6688" t="s">
        <v>32</v>
      </c>
      <c r="J6688" t="s">
        <v>24</v>
      </c>
      <c r="K6688" t="s">
        <v>91</v>
      </c>
      <c r="L6688" t="s">
        <v>6171</v>
      </c>
      <c r="M6688" s="2">
        <v>0</v>
      </c>
      <c r="N6688" s="3">
        <v>28</v>
      </c>
      <c r="O6688" s="3">
        <v>10</v>
      </c>
      <c r="P6688">
        <v>3</v>
      </c>
      <c r="Q6688" t="s">
        <v>7880</v>
      </c>
    </row>
    <row r="6689" spans="1:17" x14ac:dyDescent="0.25">
      <c r="A6689" t="s">
        <v>7090</v>
      </c>
      <c r="B6689" s="1">
        <v>41862</v>
      </c>
      <c r="C6689" t="s">
        <v>2005</v>
      </c>
      <c r="D6689" t="s">
        <v>189</v>
      </c>
      <c r="E6689" t="s">
        <v>835</v>
      </c>
      <c r="F6689" t="s">
        <v>835</v>
      </c>
      <c r="G6689" t="s">
        <v>41</v>
      </c>
      <c r="H6689" t="s">
        <v>47</v>
      </c>
      <c r="I6689" t="s">
        <v>32</v>
      </c>
      <c r="J6689" t="s">
        <v>34</v>
      </c>
      <c r="K6689" t="s">
        <v>35</v>
      </c>
      <c r="L6689" t="s">
        <v>3901</v>
      </c>
      <c r="M6689" s="2">
        <v>0</v>
      </c>
      <c r="N6689" s="3">
        <v>504</v>
      </c>
      <c r="O6689" s="3">
        <v>116</v>
      </c>
      <c r="P6689">
        <v>3</v>
      </c>
      <c r="Q6689" t="s">
        <v>7880</v>
      </c>
    </row>
    <row r="6690" spans="1:17" x14ac:dyDescent="0.25">
      <c r="A6690" t="s">
        <v>7090</v>
      </c>
      <c r="B6690" s="1">
        <v>41862</v>
      </c>
      <c r="C6690" t="s">
        <v>2005</v>
      </c>
      <c r="D6690" t="s">
        <v>189</v>
      </c>
      <c r="E6690" t="s">
        <v>835</v>
      </c>
      <c r="F6690" t="s">
        <v>835</v>
      </c>
      <c r="G6690" t="s">
        <v>41</v>
      </c>
      <c r="H6690" t="s">
        <v>47</v>
      </c>
      <c r="I6690" t="s">
        <v>32</v>
      </c>
      <c r="J6690" t="s">
        <v>24</v>
      </c>
      <c r="K6690" t="s">
        <v>43</v>
      </c>
      <c r="L6690" t="s">
        <v>2001</v>
      </c>
      <c r="M6690" s="2">
        <v>0</v>
      </c>
      <c r="N6690" s="3">
        <v>107</v>
      </c>
      <c r="O6690" s="3">
        <v>9</v>
      </c>
      <c r="P6690">
        <v>2</v>
      </c>
      <c r="Q6690" t="s">
        <v>7881</v>
      </c>
    </row>
    <row r="6691" spans="1:17" x14ac:dyDescent="0.25">
      <c r="A6691" t="s">
        <v>7090</v>
      </c>
      <c r="B6691" s="1">
        <v>41862</v>
      </c>
      <c r="C6691" t="s">
        <v>2005</v>
      </c>
      <c r="D6691" t="s">
        <v>189</v>
      </c>
      <c r="E6691" t="s">
        <v>835</v>
      </c>
      <c r="F6691" t="s">
        <v>835</v>
      </c>
      <c r="G6691" t="s">
        <v>41</v>
      </c>
      <c r="H6691" t="s">
        <v>47</v>
      </c>
      <c r="I6691" t="s">
        <v>32</v>
      </c>
      <c r="J6691" t="s">
        <v>24</v>
      </c>
      <c r="K6691" t="s">
        <v>78</v>
      </c>
      <c r="L6691" t="s">
        <v>414</v>
      </c>
      <c r="M6691" s="2">
        <v>0</v>
      </c>
      <c r="N6691" s="3">
        <v>5</v>
      </c>
      <c r="O6691" s="3">
        <v>1</v>
      </c>
      <c r="P6691">
        <v>1</v>
      </c>
      <c r="Q6691" t="s">
        <v>7881</v>
      </c>
    </row>
    <row r="6692" spans="1:17" x14ac:dyDescent="0.25">
      <c r="A6692" t="s">
        <v>7090</v>
      </c>
      <c r="B6692" s="1">
        <v>41862</v>
      </c>
      <c r="C6692" t="s">
        <v>2005</v>
      </c>
      <c r="D6692" t="s">
        <v>189</v>
      </c>
      <c r="E6692" t="s">
        <v>835</v>
      </c>
      <c r="F6692" t="s">
        <v>835</v>
      </c>
      <c r="G6692" t="s">
        <v>41</v>
      </c>
      <c r="H6692" t="s">
        <v>47</v>
      </c>
      <c r="I6692" t="s">
        <v>32</v>
      </c>
      <c r="J6692" t="s">
        <v>107</v>
      </c>
      <c r="K6692" t="s">
        <v>147</v>
      </c>
      <c r="L6692" t="s">
        <v>4343</v>
      </c>
      <c r="M6692" s="2">
        <v>0</v>
      </c>
      <c r="N6692" s="3">
        <v>1158</v>
      </c>
      <c r="O6692" s="3">
        <v>232</v>
      </c>
      <c r="P6692">
        <v>9</v>
      </c>
      <c r="Q6692" t="s">
        <v>7880</v>
      </c>
    </row>
    <row r="6693" spans="1:17" x14ac:dyDescent="0.25">
      <c r="A6693" t="s">
        <v>7090</v>
      </c>
      <c r="B6693" s="1">
        <v>41862</v>
      </c>
      <c r="C6693" t="s">
        <v>2005</v>
      </c>
      <c r="D6693" t="s">
        <v>189</v>
      </c>
      <c r="E6693" t="s">
        <v>835</v>
      </c>
      <c r="F6693" t="s">
        <v>835</v>
      </c>
      <c r="G6693" t="s">
        <v>41</v>
      </c>
      <c r="H6693" t="s">
        <v>47</v>
      </c>
      <c r="I6693" t="s">
        <v>32</v>
      </c>
      <c r="J6693" t="s">
        <v>107</v>
      </c>
      <c r="K6693" t="s">
        <v>108</v>
      </c>
      <c r="L6693" t="s">
        <v>3235</v>
      </c>
      <c r="M6693" s="2">
        <v>0</v>
      </c>
      <c r="N6693" s="3">
        <v>373</v>
      </c>
      <c r="O6693" s="3">
        <v>30</v>
      </c>
      <c r="P6693">
        <v>5</v>
      </c>
      <c r="Q6693" t="s">
        <v>7881</v>
      </c>
    </row>
    <row r="6694" spans="1:17" x14ac:dyDescent="0.25">
      <c r="A6694" t="s">
        <v>7091</v>
      </c>
      <c r="B6694" s="1">
        <v>41862</v>
      </c>
      <c r="C6694" t="s">
        <v>2799</v>
      </c>
      <c r="D6694" t="s">
        <v>38</v>
      </c>
      <c r="E6694" t="s">
        <v>820</v>
      </c>
      <c r="F6694" t="s">
        <v>3356</v>
      </c>
      <c r="G6694" t="s">
        <v>41</v>
      </c>
      <c r="H6694" t="s">
        <v>47</v>
      </c>
      <c r="I6694" t="s">
        <v>32</v>
      </c>
      <c r="J6694" t="s">
        <v>107</v>
      </c>
      <c r="K6694" t="s">
        <v>136</v>
      </c>
      <c r="L6694" t="s">
        <v>3121</v>
      </c>
      <c r="M6694" s="2">
        <v>0.15</v>
      </c>
      <c r="N6694" s="3">
        <v>543</v>
      </c>
      <c r="O6694" s="3">
        <v>26</v>
      </c>
      <c r="P6694">
        <v>1</v>
      </c>
      <c r="Q6694" t="s">
        <v>7880</v>
      </c>
    </row>
    <row r="6695" spans="1:17" x14ac:dyDescent="0.25">
      <c r="A6695" t="s">
        <v>7092</v>
      </c>
      <c r="B6695" s="1">
        <v>41862</v>
      </c>
      <c r="C6695" t="s">
        <v>2931</v>
      </c>
      <c r="D6695" t="s">
        <v>18</v>
      </c>
      <c r="E6695" t="s">
        <v>19</v>
      </c>
      <c r="F6695" t="s">
        <v>716</v>
      </c>
      <c r="G6695" t="s">
        <v>20</v>
      </c>
      <c r="H6695" t="s">
        <v>31</v>
      </c>
      <c r="I6695" t="s">
        <v>32</v>
      </c>
      <c r="J6695" t="s">
        <v>34</v>
      </c>
      <c r="K6695" t="s">
        <v>218</v>
      </c>
      <c r="L6695" t="s">
        <v>2783</v>
      </c>
      <c r="M6695" s="2">
        <v>0.6</v>
      </c>
      <c r="N6695" s="3">
        <v>42</v>
      </c>
      <c r="O6695" s="3">
        <v>-23</v>
      </c>
      <c r="P6695">
        <v>2</v>
      </c>
      <c r="Q6695" t="s">
        <v>7881</v>
      </c>
    </row>
    <row r="6696" spans="1:17" x14ac:dyDescent="0.25">
      <c r="A6696" t="s">
        <v>7093</v>
      </c>
      <c r="B6696" s="1">
        <v>41862</v>
      </c>
      <c r="C6696" t="s">
        <v>4367</v>
      </c>
      <c r="D6696" t="s">
        <v>38</v>
      </c>
      <c r="E6696" t="s">
        <v>39</v>
      </c>
      <c r="F6696" t="s">
        <v>2808</v>
      </c>
      <c r="G6696" t="s">
        <v>41</v>
      </c>
      <c r="H6696" t="s">
        <v>21</v>
      </c>
      <c r="I6696" t="s">
        <v>32</v>
      </c>
      <c r="J6696" t="s">
        <v>24</v>
      </c>
      <c r="K6696" t="s">
        <v>141</v>
      </c>
      <c r="L6696" t="s">
        <v>1839</v>
      </c>
      <c r="M6696" s="2">
        <v>0.1</v>
      </c>
      <c r="N6696" s="3">
        <v>1955</v>
      </c>
      <c r="O6696" s="3">
        <v>608</v>
      </c>
      <c r="P6696">
        <v>4</v>
      </c>
      <c r="Q6696" t="s">
        <v>7881</v>
      </c>
    </row>
    <row r="6697" spans="1:17" x14ac:dyDescent="0.25">
      <c r="A6697" t="s">
        <v>7093</v>
      </c>
      <c r="B6697" s="1">
        <v>41862</v>
      </c>
      <c r="C6697" t="s">
        <v>4367</v>
      </c>
      <c r="D6697" t="s">
        <v>38</v>
      </c>
      <c r="E6697" t="s">
        <v>39</v>
      </c>
      <c r="F6697" t="s">
        <v>2808</v>
      </c>
      <c r="G6697" t="s">
        <v>41</v>
      </c>
      <c r="H6697" t="s">
        <v>21</v>
      </c>
      <c r="I6697" t="s">
        <v>32</v>
      </c>
      <c r="J6697" t="s">
        <v>24</v>
      </c>
      <c r="K6697" t="s">
        <v>50</v>
      </c>
      <c r="L6697" t="s">
        <v>2904</v>
      </c>
      <c r="M6697" s="2">
        <v>0.1</v>
      </c>
      <c r="N6697" s="3">
        <v>157</v>
      </c>
      <c r="O6697" s="3">
        <v>59</v>
      </c>
      <c r="P6697">
        <v>3</v>
      </c>
      <c r="Q6697" t="s">
        <v>7880</v>
      </c>
    </row>
    <row r="6698" spans="1:17" x14ac:dyDescent="0.25">
      <c r="A6698" t="s">
        <v>7093</v>
      </c>
      <c r="B6698" s="1">
        <v>41862</v>
      </c>
      <c r="C6698" t="s">
        <v>4367</v>
      </c>
      <c r="D6698" t="s">
        <v>38</v>
      </c>
      <c r="E6698" t="s">
        <v>39</v>
      </c>
      <c r="F6698" t="s">
        <v>2808</v>
      </c>
      <c r="G6698" t="s">
        <v>41</v>
      </c>
      <c r="H6698" t="s">
        <v>21</v>
      </c>
      <c r="I6698" t="s">
        <v>32</v>
      </c>
      <c r="J6698" t="s">
        <v>24</v>
      </c>
      <c r="K6698" t="s">
        <v>145</v>
      </c>
      <c r="L6698" t="s">
        <v>2171</v>
      </c>
      <c r="M6698" s="2">
        <v>0</v>
      </c>
      <c r="N6698" s="3">
        <v>22</v>
      </c>
      <c r="O6698" s="3">
        <v>1</v>
      </c>
      <c r="P6698">
        <v>1</v>
      </c>
      <c r="Q6698" t="s">
        <v>7880</v>
      </c>
    </row>
    <row r="6699" spans="1:17" x14ac:dyDescent="0.25">
      <c r="A6699" t="s">
        <v>7092</v>
      </c>
      <c r="B6699" s="1">
        <v>41862</v>
      </c>
      <c r="C6699" t="s">
        <v>2931</v>
      </c>
      <c r="D6699" t="s">
        <v>18</v>
      </c>
      <c r="E6699" t="s">
        <v>19</v>
      </c>
      <c r="F6699" t="s">
        <v>716</v>
      </c>
      <c r="G6699" t="s">
        <v>20</v>
      </c>
      <c r="H6699" t="s">
        <v>31</v>
      </c>
      <c r="I6699" t="s">
        <v>32</v>
      </c>
      <c r="J6699" t="s">
        <v>24</v>
      </c>
      <c r="K6699" t="s">
        <v>43</v>
      </c>
      <c r="L6699" t="s">
        <v>1365</v>
      </c>
      <c r="M6699" s="2">
        <v>0.5</v>
      </c>
      <c r="N6699" s="3">
        <v>17</v>
      </c>
      <c r="O6699" s="3">
        <v>-3</v>
      </c>
      <c r="P6699">
        <v>2</v>
      </c>
      <c r="Q6699" t="s">
        <v>7881</v>
      </c>
    </row>
    <row r="6700" spans="1:17" x14ac:dyDescent="0.25">
      <c r="A6700" t="s">
        <v>7092</v>
      </c>
      <c r="B6700" s="1">
        <v>41862</v>
      </c>
      <c r="C6700" t="s">
        <v>2931</v>
      </c>
      <c r="D6700" t="s">
        <v>18</v>
      </c>
      <c r="E6700" t="s">
        <v>19</v>
      </c>
      <c r="F6700" t="s">
        <v>716</v>
      </c>
      <c r="G6700" t="s">
        <v>20</v>
      </c>
      <c r="H6700" t="s">
        <v>31</v>
      </c>
      <c r="I6700" t="s">
        <v>32</v>
      </c>
      <c r="J6700" t="s">
        <v>24</v>
      </c>
      <c r="K6700" t="s">
        <v>78</v>
      </c>
      <c r="L6700" t="s">
        <v>232</v>
      </c>
      <c r="M6700" s="2">
        <v>0.5</v>
      </c>
      <c r="N6700" s="3">
        <v>32</v>
      </c>
      <c r="O6700" s="3">
        <v>-5</v>
      </c>
      <c r="P6700">
        <v>5</v>
      </c>
      <c r="Q6700" t="s">
        <v>7881</v>
      </c>
    </row>
    <row r="6701" spans="1:17" x14ac:dyDescent="0.25">
      <c r="A6701" t="s">
        <v>7092</v>
      </c>
      <c r="B6701" s="1">
        <v>41862</v>
      </c>
      <c r="C6701" t="s">
        <v>2931</v>
      </c>
      <c r="D6701" t="s">
        <v>18</v>
      </c>
      <c r="E6701" t="s">
        <v>19</v>
      </c>
      <c r="F6701" t="s">
        <v>716</v>
      </c>
      <c r="G6701" t="s">
        <v>20</v>
      </c>
      <c r="H6701" t="s">
        <v>31</v>
      </c>
      <c r="I6701" t="s">
        <v>32</v>
      </c>
      <c r="J6701" t="s">
        <v>24</v>
      </c>
      <c r="K6701" t="s">
        <v>78</v>
      </c>
      <c r="L6701" t="s">
        <v>2225</v>
      </c>
      <c r="M6701" s="2">
        <v>0.5</v>
      </c>
      <c r="N6701" s="3">
        <v>231</v>
      </c>
      <c r="O6701" s="3">
        <v>-190</v>
      </c>
      <c r="P6701">
        <v>9</v>
      </c>
      <c r="Q6701" t="s">
        <v>7880</v>
      </c>
    </row>
    <row r="6702" spans="1:17" x14ac:dyDescent="0.25">
      <c r="A6702" t="s">
        <v>7092</v>
      </c>
      <c r="B6702" s="1">
        <v>41862</v>
      </c>
      <c r="C6702" t="s">
        <v>2931</v>
      </c>
      <c r="D6702" t="s">
        <v>18</v>
      </c>
      <c r="E6702" t="s">
        <v>19</v>
      </c>
      <c r="F6702" t="s">
        <v>716</v>
      </c>
      <c r="G6702" t="s">
        <v>20</v>
      </c>
      <c r="H6702" t="s">
        <v>31</v>
      </c>
      <c r="I6702" t="s">
        <v>32</v>
      </c>
      <c r="J6702" t="s">
        <v>24</v>
      </c>
      <c r="K6702" t="s">
        <v>169</v>
      </c>
      <c r="L6702" t="s">
        <v>7094</v>
      </c>
      <c r="M6702" s="2">
        <v>0.5</v>
      </c>
      <c r="N6702" s="3">
        <v>22</v>
      </c>
      <c r="O6702" s="3">
        <v>-15</v>
      </c>
      <c r="P6702">
        <v>4</v>
      </c>
      <c r="Q6702" t="s">
        <v>7881</v>
      </c>
    </row>
    <row r="6703" spans="1:17" x14ac:dyDescent="0.25">
      <c r="A6703" t="s">
        <v>7092</v>
      </c>
      <c r="B6703" s="1">
        <v>41862</v>
      </c>
      <c r="C6703" t="s">
        <v>2931</v>
      </c>
      <c r="D6703" t="s">
        <v>18</v>
      </c>
      <c r="E6703" t="s">
        <v>19</v>
      </c>
      <c r="F6703" t="s">
        <v>716</v>
      </c>
      <c r="G6703" t="s">
        <v>20</v>
      </c>
      <c r="H6703" t="s">
        <v>31</v>
      </c>
      <c r="I6703" t="s">
        <v>32</v>
      </c>
      <c r="J6703" t="s">
        <v>24</v>
      </c>
      <c r="K6703" t="s">
        <v>50</v>
      </c>
      <c r="L6703" t="s">
        <v>2839</v>
      </c>
      <c r="M6703" s="2">
        <v>0.5</v>
      </c>
      <c r="N6703" s="3">
        <v>97</v>
      </c>
      <c r="O6703" s="3">
        <v>-45</v>
      </c>
      <c r="P6703">
        <v>4</v>
      </c>
      <c r="Q6703" t="s">
        <v>7881</v>
      </c>
    </row>
    <row r="6704" spans="1:17" x14ac:dyDescent="0.25">
      <c r="A6704" t="s">
        <v>7092</v>
      </c>
      <c r="B6704" s="1">
        <v>41862</v>
      </c>
      <c r="C6704" t="s">
        <v>2931</v>
      </c>
      <c r="D6704" t="s">
        <v>18</v>
      </c>
      <c r="E6704" t="s">
        <v>19</v>
      </c>
      <c r="F6704" t="s">
        <v>716</v>
      </c>
      <c r="G6704" t="s">
        <v>20</v>
      </c>
      <c r="H6704" t="s">
        <v>31</v>
      </c>
      <c r="I6704" t="s">
        <v>32</v>
      </c>
      <c r="J6704" t="s">
        <v>24</v>
      </c>
      <c r="K6704" t="s">
        <v>50</v>
      </c>
      <c r="L6704" t="s">
        <v>3808</v>
      </c>
      <c r="M6704" s="2">
        <v>0.5</v>
      </c>
      <c r="N6704" s="3">
        <v>47</v>
      </c>
      <c r="O6704" s="3">
        <v>-27</v>
      </c>
      <c r="P6704">
        <v>4</v>
      </c>
      <c r="Q6704" t="s">
        <v>7880</v>
      </c>
    </row>
    <row r="6705" spans="1:17" x14ac:dyDescent="0.25">
      <c r="A6705" t="s">
        <v>7092</v>
      </c>
      <c r="B6705" s="1">
        <v>41862</v>
      </c>
      <c r="C6705" t="s">
        <v>2931</v>
      </c>
      <c r="D6705" t="s">
        <v>18</v>
      </c>
      <c r="E6705" t="s">
        <v>19</v>
      </c>
      <c r="F6705" t="s">
        <v>716</v>
      </c>
      <c r="G6705" t="s">
        <v>20</v>
      </c>
      <c r="H6705" t="s">
        <v>31</v>
      </c>
      <c r="I6705" t="s">
        <v>32</v>
      </c>
      <c r="J6705" t="s">
        <v>24</v>
      </c>
      <c r="K6705" t="s">
        <v>145</v>
      </c>
      <c r="L6705" t="s">
        <v>1228</v>
      </c>
      <c r="M6705" s="2">
        <v>0.5</v>
      </c>
      <c r="N6705" s="3">
        <v>186</v>
      </c>
      <c r="O6705" s="3">
        <v>-141</v>
      </c>
      <c r="P6705">
        <v>9</v>
      </c>
      <c r="Q6705" t="s">
        <v>7881</v>
      </c>
    </row>
    <row r="6706" spans="1:17" x14ac:dyDescent="0.25">
      <c r="A6706" t="s">
        <v>7093</v>
      </c>
      <c r="B6706" s="1">
        <v>41862</v>
      </c>
      <c r="C6706" t="s">
        <v>4367</v>
      </c>
      <c r="D6706" t="s">
        <v>38</v>
      </c>
      <c r="E6706" t="s">
        <v>39</v>
      </c>
      <c r="F6706" t="s">
        <v>2808</v>
      </c>
      <c r="G6706" t="s">
        <v>41</v>
      </c>
      <c r="H6706" t="s">
        <v>21</v>
      </c>
      <c r="I6706" t="s">
        <v>32</v>
      </c>
      <c r="J6706" t="s">
        <v>107</v>
      </c>
      <c r="K6706" t="s">
        <v>186</v>
      </c>
      <c r="L6706" t="s">
        <v>987</v>
      </c>
      <c r="M6706" s="2">
        <v>0</v>
      </c>
      <c r="N6706" s="3">
        <v>116</v>
      </c>
      <c r="O6706" s="3">
        <v>35</v>
      </c>
      <c r="P6706">
        <v>1</v>
      </c>
      <c r="Q6706" t="s">
        <v>7880</v>
      </c>
    </row>
    <row r="6707" spans="1:17" x14ac:dyDescent="0.25">
      <c r="A6707" t="s">
        <v>7093</v>
      </c>
      <c r="B6707" s="1">
        <v>41862</v>
      </c>
      <c r="C6707" t="s">
        <v>4367</v>
      </c>
      <c r="D6707" t="s">
        <v>38</v>
      </c>
      <c r="E6707" t="s">
        <v>39</v>
      </c>
      <c r="F6707" t="s">
        <v>2808</v>
      </c>
      <c r="G6707" t="s">
        <v>41</v>
      </c>
      <c r="H6707" t="s">
        <v>21</v>
      </c>
      <c r="I6707" t="s">
        <v>32</v>
      </c>
      <c r="J6707" t="s">
        <v>107</v>
      </c>
      <c r="K6707" t="s">
        <v>136</v>
      </c>
      <c r="L6707" t="s">
        <v>5916</v>
      </c>
      <c r="M6707" s="2">
        <v>0.15</v>
      </c>
      <c r="N6707" s="3">
        <v>829</v>
      </c>
      <c r="O6707" s="3">
        <v>146</v>
      </c>
      <c r="P6707">
        <v>7</v>
      </c>
      <c r="Q6707" t="s">
        <v>7881</v>
      </c>
    </row>
    <row r="6708" spans="1:17" x14ac:dyDescent="0.25">
      <c r="A6708" t="s">
        <v>7092</v>
      </c>
      <c r="B6708" s="1">
        <v>41862</v>
      </c>
      <c r="C6708" t="s">
        <v>2931</v>
      </c>
      <c r="D6708" t="s">
        <v>18</v>
      </c>
      <c r="E6708" t="s">
        <v>19</v>
      </c>
      <c r="F6708" t="s">
        <v>716</v>
      </c>
      <c r="G6708" t="s">
        <v>20</v>
      </c>
      <c r="H6708" t="s">
        <v>31</v>
      </c>
      <c r="I6708" t="s">
        <v>32</v>
      </c>
      <c r="J6708" t="s">
        <v>107</v>
      </c>
      <c r="K6708" t="s">
        <v>186</v>
      </c>
      <c r="L6708" t="s">
        <v>7095</v>
      </c>
      <c r="M6708" s="2">
        <v>0.5</v>
      </c>
      <c r="N6708" s="3">
        <v>126</v>
      </c>
      <c r="O6708" s="3">
        <v>-63</v>
      </c>
      <c r="P6708">
        <v>3</v>
      </c>
      <c r="Q6708" t="s">
        <v>7880</v>
      </c>
    </row>
    <row r="6709" spans="1:17" x14ac:dyDescent="0.25">
      <c r="A6709" t="s">
        <v>7092</v>
      </c>
      <c r="B6709" s="1">
        <v>41862</v>
      </c>
      <c r="C6709" t="s">
        <v>2931</v>
      </c>
      <c r="D6709" t="s">
        <v>18</v>
      </c>
      <c r="E6709" t="s">
        <v>19</v>
      </c>
      <c r="F6709" t="s">
        <v>716</v>
      </c>
      <c r="G6709" t="s">
        <v>20</v>
      </c>
      <c r="H6709" t="s">
        <v>31</v>
      </c>
      <c r="I6709" t="s">
        <v>32</v>
      </c>
      <c r="J6709" t="s">
        <v>107</v>
      </c>
      <c r="K6709" t="s">
        <v>136</v>
      </c>
      <c r="L6709" t="s">
        <v>565</v>
      </c>
      <c r="M6709" s="2">
        <v>0.5</v>
      </c>
      <c r="N6709" s="3">
        <v>102</v>
      </c>
      <c r="O6709" s="3">
        <v>0</v>
      </c>
      <c r="P6709">
        <v>3</v>
      </c>
      <c r="Q6709" t="s">
        <v>7880</v>
      </c>
    </row>
    <row r="6710" spans="1:17" x14ac:dyDescent="0.25">
      <c r="A6710" t="s">
        <v>7096</v>
      </c>
      <c r="B6710" s="1">
        <v>41863</v>
      </c>
      <c r="C6710" t="s">
        <v>5008</v>
      </c>
      <c r="D6710" t="s">
        <v>38</v>
      </c>
      <c r="E6710" t="s">
        <v>178</v>
      </c>
      <c r="F6710" t="s">
        <v>7097</v>
      </c>
      <c r="G6710" t="s">
        <v>41</v>
      </c>
      <c r="H6710" t="s">
        <v>21</v>
      </c>
      <c r="I6710" t="s">
        <v>22</v>
      </c>
      <c r="J6710" t="s">
        <v>34</v>
      </c>
      <c r="K6710" t="s">
        <v>35</v>
      </c>
      <c r="L6710" t="s">
        <v>2089</v>
      </c>
      <c r="M6710" s="2">
        <v>0.1</v>
      </c>
      <c r="N6710" s="3">
        <v>218</v>
      </c>
      <c r="O6710" s="3">
        <v>77</v>
      </c>
      <c r="P6710">
        <v>2</v>
      </c>
      <c r="Q6710" t="s">
        <v>7880</v>
      </c>
    </row>
    <row r="6711" spans="1:17" x14ac:dyDescent="0.25">
      <c r="A6711" t="s">
        <v>7098</v>
      </c>
      <c r="B6711" s="1">
        <v>41863</v>
      </c>
      <c r="C6711" t="s">
        <v>2931</v>
      </c>
      <c r="D6711" t="s">
        <v>38</v>
      </c>
      <c r="E6711" t="s">
        <v>39</v>
      </c>
      <c r="F6711" t="s">
        <v>3088</v>
      </c>
      <c r="G6711" t="s">
        <v>41</v>
      </c>
      <c r="H6711" t="s">
        <v>31</v>
      </c>
      <c r="I6711" t="s">
        <v>22</v>
      </c>
      <c r="J6711" t="s">
        <v>24</v>
      </c>
      <c r="K6711" t="s">
        <v>43</v>
      </c>
      <c r="L6711" t="s">
        <v>180</v>
      </c>
      <c r="M6711" s="2">
        <v>0</v>
      </c>
      <c r="N6711" s="3">
        <v>64</v>
      </c>
      <c r="O6711" s="3">
        <v>32</v>
      </c>
      <c r="P6711">
        <v>2</v>
      </c>
      <c r="Q6711" t="s">
        <v>7881</v>
      </c>
    </row>
    <row r="6712" spans="1:17" x14ac:dyDescent="0.25">
      <c r="A6712" t="s">
        <v>7098</v>
      </c>
      <c r="B6712" s="1">
        <v>41863</v>
      </c>
      <c r="C6712" t="s">
        <v>2931</v>
      </c>
      <c r="D6712" t="s">
        <v>38</v>
      </c>
      <c r="E6712" t="s">
        <v>39</v>
      </c>
      <c r="F6712" t="s">
        <v>3088</v>
      </c>
      <c r="G6712" t="s">
        <v>41</v>
      </c>
      <c r="H6712" t="s">
        <v>31</v>
      </c>
      <c r="I6712" t="s">
        <v>22</v>
      </c>
      <c r="J6712" t="s">
        <v>24</v>
      </c>
      <c r="K6712" t="s">
        <v>78</v>
      </c>
      <c r="L6712" t="s">
        <v>2522</v>
      </c>
      <c r="M6712" s="2">
        <v>0</v>
      </c>
      <c r="N6712" s="3">
        <v>227</v>
      </c>
      <c r="O6712" s="3">
        <v>68</v>
      </c>
      <c r="P6712">
        <v>8</v>
      </c>
      <c r="Q6712" t="s">
        <v>7880</v>
      </c>
    </row>
    <row r="6713" spans="1:17" x14ac:dyDescent="0.25">
      <c r="A6713" t="s">
        <v>7098</v>
      </c>
      <c r="B6713" s="1">
        <v>41863</v>
      </c>
      <c r="C6713" t="s">
        <v>2931</v>
      </c>
      <c r="D6713" t="s">
        <v>38</v>
      </c>
      <c r="E6713" t="s">
        <v>39</v>
      </c>
      <c r="F6713" t="s">
        <v>3088</v>
      </c>
      <c r="G6713" t="s">
        <v>41</v>
      </c>
      <c r="H6713" t="s">
        <v>31</v>
      </c>
      <c r="I6713" t="s">
        <v>22</v>
      </c>
      <c r="J6713" t="s">
        <v>24</v>
      </c>
      <c r="K6713" t="s">
        <v>63</v>
      </c>
      <c r="L6713" t="s">
        <v>3711</v>
      </c>
      <c r="M6713" s="2">
        <v>0</v>
      </c>
      <c r="N6713" s="3">
        <v>59</v>
      </c>
      <c r="O6713" s="3">
        <v>30</v>
      </c>
      <c r="P6713">
        <v>3</v>
      </c>
      <c r="Q6713" t="s">
        <v>7880</v>
      </c>
    </row>
    <row r="6714" spans="1:17" x14ac:dyDescent="0.25">
      <c r="A6714" t="s">
        <v>7096</v>
      </c>
      <c r="B6714" s="1">
        <v>41863</v>
      </c>
      <c r="C6714" t="s">
        <v>5008</v>
      </c>
      <c r="D6714" t="s">
        <v>38</v>
      </c>
      <c r="E6714" t="s">
        <v>178</v>
      </c>
      <c r="F6714" t="s">
        <v>7097</v>
      </c>
      <c r="G6714" t="s">
        <v>41</v>
      </c>
      <c r="H6714" t="s">
        <v>21</v>
      </c>
      <c r="I6714" t="s">
        <v>22</v>
      </c>
      <c r="J6714" t="s">
        <v>24</v>
      </c>
      <c r="K6714" t="s">
        <v>43</v>
      </c>
      <c r="L6714" t="s">
        <v>1444</v>
      </c>
      <c r="M6714" s="2">
        <v>0</v>
      </c>
      <c r="N6714" s="3">
        <v>155</v>
      </c>
      <c r="O6714" s="3">
        <v>26</v>
      </c>
      <c r="P6714">
        <v>3</v>
      </c>
      <c r="Q6714" t="s">
        <v>7881</v>
      </c>
    </row>
    <row r="6715" spans="1:17" x14ac:dyDescent="0.25">
      <c r="A6715" t="s">
        <v>7096</v>
      </c>
      <c r="B6715" s="1">
        <v>41863</v>
      </c>
      <c r="C6715" t="s">
        <v>5008</v>
      </c>
      <c r="D6715" t="s">
        <v>38</v>
      </c>
      <c r="E6715" t="s">
        <v>178</v>
      </c>
      <c r="F6715" t="s">
        <v>7097</v>
      </c>
      <c r="G6715" t="s">
        <v>41</v>
      </c>
      <c r="H6715" t="s">
        <v>21</v>
      </c>
      <c r="I6715" t="s">
        <v>22</v>
      </c>
      <c r="J6715" t="s">
        <v>24</v>
      </c>
      <c r="K6715" t="s">
        <v>43</v>
      </c>
      <c r="L6715" t="s">
        <v>199</v>
      </c>
      <c r="M6715" s="2">
        <v>0</v>
      </c>
      <c r="N6715" s="3">
        <v>108</v>
      </c>
      <c r="O6715" s="3">
        <v>25</v>
      </c>
      <c r="P6715">
        <v>2</v>
      </c>
      <c r="Q6715" t="s">
        <v>7880</v>
      </c>
    </row>
    <row r="6716" spans="1:17" x14ac:dyDescent="0.25">
      <c r="A6716" t="s">
        <v>7096</v>
      </c>
      <c r="B6716" s="1">
        <v>41863</v>
      </c>
      <c r="C6716" t="s">
        <v>5008</v>
      </c>
      <c r="D6716" t="s">
        <v>38</v>
      </c>
      <c r="E6716" t="s">
        <v>178</v>
      </c>
      <c r="F6716" t="s">
        <v>7097</v>
      </c>
      <c r="G6716" t="s">
        <v>41</v>
      </c>
      <c r="H6716" t="s">
        <v>21</v>
      </c>
      <c r="I6716" t="s">
        <v>22</v>
      </c>
      <c r="J6716" t="s">
        <v>24</v>
      </c>
      <c r="K6716" t="s">
        <v>78</v>
      </c>
      <c r="L6716" t="s">
        <v>1793</v>
      </c>
      <c r="M6716" s="2">
        <v>0</v>
      </c>
      <c r="N6716" s="3">
        <v>44</v>
      </c>
      <c r="O6716" s="3">
        <v>14</v>
      </c>
      <c r="P6716">
        <v>3</v>
      </c>
      <c r="Q6716" t="s">
        <v>7881</v>
      </c>
    </row>
    <row r="6717" spans="1:17" x14ac:dyDescent="0.25">
      <c r="A6717" t="s">
        <v>7096</v>
      </c>
      <c r="B6717" s="1">
        <v>41863</v>
      </c>
      <c r="C6717" t="s">
        <v>5008</v>
      </c>
      <c r="D6717" t="s">
        <v>38</v>
      </c>
      <c r="E6717" t="s">
        <v>178</v>
      </c>
      <c r="F6717" t="s">
        <v>7097</v>
      </c>
      <c r="G6717" t="s">
        <v>41</v>
      </c>
      <c r="H6717" t="s">
        <v>21</v>
      </c>
      <c r="I6717" t="s">
        <v>22</v>
      </c>
      <c r="J6717" t="s">
        <v>24</v>
      </c>
      <c r="K6717" t="s">
        <v>145</v>
      </c>
      <c r="L6717" t="s">
        <v>7099</v>
      </c>
      <c r="M6717" s="2">
        <v>0</v>
      </c>
      <c r="N6717" s="3">
        <v>158</v>
      </c>
      <c r="O6717" s="3">
        <v>32</v>
      </c>
      <c r="P6717">
        <v>5</v>
      </c>
      <c r="Q6717" t="s">
        <v>7880</v>
      </c>
    </row>
    <row r="6718" spans="1:17" x14ac:dyDescent="0.25">
      <c r="A6718" t="s">
        <v>7098</v>
      </c>
      <c r="B6718" s="1">
        <v>41863</v>
      </c>
      <c r="C6718" t="s">
        <v>2931</v>
      </c>
      <c r="D6718" t="s">
        <v>38</v>
      </c>
      <c r="E6718" t="s">
        <v>39</v>
      </c>
      <c r="F6718" t="s">
        <v>3088</v>
      </c>
      <c r="G6718" t="s">
        <v>41</v>
      </c>
      <c r="H6718" t="s">
        <v>31</v>
      </c>
      <c r="I6718" t="s">
        <v>22</v>
      </c>
      <c r="J6718" t="s">
        <v>107</v>
      </c>
      <c r="K6718" t="s">
        <v>186</v>
      </c>
      <c r="L6718" t="s">
        <v>5281</v>
      </c>
      <c r="M6718" s="2">
        <v>0</v>
      </c>
      <c r="N6718" s="3">
        <v>415</v>
      </c>
      <c r="O6718" s="3">
        <v>8</v>
      </c>
      <c r="P6718">
        <v>7</v>
      </c>
      <c r="Q6718" t="s">
        <v>7881</v>
      </c>
    </row>
    <row r="6719" spans="1:17" x14ac:dyDescent="0.25">
      <c r="A6719" t="s">
        <v>7100</v>
      </c>
      <c r="B6719" s="1">
        <v>41863</v>
      </c>
      <c r="C6719" t="s">
        <v>1844</v>
      </c>
      <c r="D6719" t="s">
        <v>101</v>
      </c>
      <c r="E6719" t="s">
        <v>183</v>
      </c>
      <c r="F6719" t="s">
        <v>687</v>
      </c>
      <c r="G6719" t="s">
        <v>41</v>
      </c>
      <c r="H6719" t="s">
        <v>47</v>
      </c>
      <c r="I6719" t="s">
        <v>54</v>
      </c>
      <c r="J6719" t="s">
        <v>24</v>
      </c>
      <c r="K6719" t="s">
        <v>78</v>
      </c>
      <c r="L6719" t="s">
        <v>948</v>
      </c>
      <c r="M6719" s="2">
        <v>0</v>
      </c>
      <c r="N6719" s="3">
        <v>23</v>
      </c>
      <c r="O6719" s="3">
        <v>6</v>
      </c>
      <c r="P6719">
        <v>2</v>
      </c>
      <c r="Q6719" t="s">
        <v>7880</v>
      </c>
    </row>
    <row r="6720" spans="1:17" x14ac:dyDescent="0.25">
      <c r="A6720" t="s">
        <v>7100</v>
      </c>
      <c r="B6720" s="1">
        <v>41863</v>
      </c>
      <c r="C6720" t="s">
        <v>1844</v>
      </c>
      <c r="D6720" t="s">
        <v>101</v>
      </c>
      <c r="E6720" t="s">
        <v>183</v>
      </c>
      <c r="F6720" t="s">
        <v>687</v>
      </c>
      <c r="G6720" t="s">
        <v>41</v>
      </c>
      <c r="H6720" t="s">
        <v>47</v>
      </c>
      <c r="I6720" t="s">
        <v>54</v>
      </c>
      <c r="J6720" t="s">
        <v>24</v>
      </c>
      <c r="K6720" t="s">
        <v>91</v>
      </c>
      <c r="L6720" t="s">
        <v>763</v>
      </c>
      <c r="M6720" s="2">
        <v>0</v>
      </c>
      <c r="N6720" s="3">
        <v>9</v>
      </c>
      <c r="O6720" s="3">
        <v>4</v>
      </c>
      <c r="P6720">
        <v>1</v>
      </c>
      <c r="Q6720" t="s">
        <v>7881</v>
      </c>
    </row>
    <row r="6721" spans="1:17" x14ac:dyDescent="0.25">
      <c r="A6721" t="s">
        <v>7101</v>
      </c>
      <c r="B6721" s="1">
        <v>41863</v>
      </c>
      <c r="C6721" t="s">
        <v>4728</v>
      </c>
      <c r="D6721" t="s">
        <v>101</v>
      </c>
      <c r="E6721" t="s">
        <v>183</v>
      </c>
      <c r="F6721" t="s">
        <v>3503</v>
      </c>
      <c r="G6721" t="s">
        <v>41</v>
      </c>
      <c r="H6721" t="s">
        <v>47</v>
      </c>
      <c r="I6721" t="s">
        <v>32</v>
      </c>
      <c r="J6721" t="s">
        <v>34</v>
      </c>
      <c r="K6721" t="s">
        <v>218</v>
      </c>
      <c r="L6721" t="s">
        <v>1698</v>
      </c>
      <c r="M6721" s="2">
        <v>0</v>
      </c>
      <c r="N6721" s="3">
        <v>57</v>
      </c>
      <c r="O6721" s="3">
        <v>7</v>
      </c>
      <c r="P6721">
        <v>3</v>
      </c>
      <c r="Q6721" t="s">
        <v>7881</v>
      </c>
    </row>
    <row r="6722" spans="1:17" x14ac:dyDescent="0.25">
      <c r="A6722" t="s">
        <v>7101</v>
      </c>
      <c r="B6722" s="1">
        <v>41863</v>
      </c>
      <c r="C6722" t="s">
        <v>4728</v>
      </c>
      <c r="D6722" t="s">
        <v>101</v>
      </c>
      <c r="E6722" t="s">
        <v>183</v>
      </c>
      <c r="F6722" t="s">
        <v>3503</v>
      </c>
      <c r="G6722" t="s">
        <v>41</v>
      </c>
      <c r="H6722" t="s">
        <v>47</v>
      </c>
      <c r="I6722" t="s">
        <v>32</v>
      </c>
      <c r="J6722" t="s">
        <v>24</v>
      </c>
      <c r="K6722" t="s">
        <v>78</v>
      </c>
      <c r="L6722" t="s">
        <v>2663</v>
      </c>
      <c r="M6722" s="2">
        <v>0</v>
      </c>
      <c r="N6722" s="3">
        <v>473</v>
      </c>
      <c r="O6722" s="3">
        <v>113</v>
      </c>
      <c r="P6722">
        <v>9</v>
      </c>
      <c r="Q6722" t="s">
        <v>7880</v>
      </c>
    </row>
    <row r="6723" spans="1:17" x14ac:dyDescent="0.25">
      <c r="A6723" t="s">
        <v>7101</v>
      </c>
      <c r="B6723" s="1">
        <v>41863</v>
      </c>
      <c r="C6723" t="s">
        <v>4728</v>
      </c>
      <c r="D6723" t="s">
        <v>101</v>
      </c>
      <c r="E6723" t="s">
        <v>183</v>
      </c>
      <c r="F6723" t="s">
        <v>3503</v>
      </c>
      <c r="G6723" t="s">
        <v>41</v>
      </c>
      <c r="H6723" t="s">
        <v>47</v>
      </c>
      <c r="I6723" t="s">
        <v>32</v>
      </c>
      <c r="J6723" t="s">
        <v>24</v>
      </c>
      <c r="K6723" t="s">
        <v>78</v>
      </c>
      <c r="L6723" t="s">
        <v>2377</v>
      </c>
      <c r="M6723" s="2">
        <v>0</v>
      </c>
      <c r="N6723" s="3">
        <v>118</v>
      </c>
      <c r="O6723" s="3">
        <v>25</v>
      </c>
      <c r="P6723">
        <v>4</v>
      </c>
      <c r="Q6723" t="s">
        <v>7881</v>
      </c>
    </row>
    <row r="6724" spans="1:17" x14ac:dyDescent="0.25">
      <c r="A6724" t="s">
        <v>7101</v>
      </c>
      <c r="B6724" s="1">
        <v>41863</v>
      </c>
      <c r="C6724" t="s">
        <v>4728</v>
      </c>
      <c r="D6724" t="s">
        <v>101</v>
      </c>
      <c r="E6724" t="s">
        <v>183</v>
      </c>
      <c r="F6724" t="s">
        <v>3503</v>
      </c>
      <c r="G6724" t="s">
        <v>41</v>
      </c>
      <c r="H6724" t="s">
        <v>47</v>
      </c>
      <c r="I6724" t="s">
        <v>32</v>
      </c>
      <c r="J6724" t="s">
        <v>24</v>
      </c>
      <c r="K6724" t="s">
        <v>145</v>
      </c>
      <c r="L6724" t="s">
        <v>1861</v>
      </c>
      <c r="M6724" s="2">
        <v>0</v>
      </c>
      <c r="N6724" s="3">
        <v>57</v>
      </c>
      <c r="O6724" s="3">
        <v>27</v>
      </c>
      <c r="P6724">
        <v>2</v>
      </c>
      <c r="Q6724" t="s">
        <v>7881</v>
      </c>
    </row>
    <row r="6725" spans="1:17" x14ac:dyDescent="0.25">
      <c r="A6725" t="s">
        <v>7102</v>
      </c>
      <c r="B6725" s="1">
        <v>41863</v>
      </c>
      <c r="C6725" t="s">
        <v>1029</v>
      </c>
      <c r="D6725" t="s">
        <v>338</v>
      </c>
      <c r="E6725" t="s">
        <v>7103</v>
      </c>
      <c r="F6725" t="s">
        <v>7103</v>
      </c>
      <c r="G6725" t="s">
        <v>41</v>
      </c>
      <c r="H6725" t="s">
        <v>47</v>
      </c>
      <c r="I6725" t="s">
        <v>32</v>
      </c>
      <c r="J6725" t="s">
        <v>24</v>
      </c>
      <c r="K6725" t="s">
        <v>63</v>
      </c>
      <c r="L6725" t="s">
        <v>1777</v>
      </c>
      <c r="M6725" s="2">
        <v>0</v>
      </c>
      <c r="N6725" s="3">
        <v>50</v>
      </c>
      <c r="O6725" s="3">
        <v>15</v>
      </c>
      <c r="P6725">
        <v>4</v>
      </c>
      <c r="Q6725" t="s">
        <v>7881</v>
      </c>
    </row>
    <row r="6726" spans="1:17" x14ac:dyDescent="0.25">
      <c r="A6726" t="s">
        <v>7104</v>
      </c>
      <c r="B6726" s="1">
        <v>41863</v>
      </c>
      <c r="C6726" t="s">
        <v>4367</v>
      </c>
      <c r="D6726" t="s">
        <v>86</v>
      </c>
      <c r="E6726" t="s">
        <v>226</v>
      </c>
      <c r="F6726" t="s">
        <v>226</v>
      </c>
      <c r="G6726" t="s">
        <v>76</v>
      </c>
      <c r="H6726" t="s">
        <v>21</v>
      </c>
      <c r="I6726" t="s">
        <v>32</v>
      </c>
      <c r="J6726" t="s">
        <v>24</v>
      </c>
      <c r="K6726" t="s">
        <v>50</v>
      </c>
      <c r="L6726" t="s">
        <v>1254</v>
      </c>
      <c r="M6726" s="2">
        <v>0.1</v>
      </c>
      <c r="N6726" s="3">
        <v>58</v>
      </c>
      <c r="O6726" s="3">
        <v>0</v>
      </c>
      <c r="P6726">
        <v>4</v>
      </c>
      <c r="Q6726" t="s">
        <v>7881</v>
      </c>
    </row>
    <row r="6727" spans="1:17" x14ac:dyDescent="0.25">
      <c r="A6727" t="s">
        <v>7104</v>
      </c>
      <c r="B6727" s="1">
        <v>41863</v>
      </c>
      <c r="C6727" t="s">
        <v>4367</v>
      </c>
      <c r="D6727" t="s">
        <v>86</v>
      </c>
      <c r="E6727" t="s">
        <v>226</v>
      </c>
      <c r="F6727" t="s">
        <v>226</v>
      </c>
      <c r="G6727" t="s">
        <v>76</v>
      </c>
      <c r="H6727" t="s">
        <v>21</v>
      </c>
      <c r="I6727" t="s">
        <v>32</v>
      </c>
      <c r="J6727" t="s">
        <v>24</v>
      </c>
      <c r="K6727" t="s">
        <v>50</v>
      </c>
      <c r="L6727" t="s">
        <v>1774</v>
      </c>
      <c r="M6727" s="2">
        <v>0.1</v>
      </c>
      <c r="N6727" s="3">
        <v>561</v>
      </c>
      <c r="O6727" s="3">
        <v>212</v>
      </c>
      <c r="P6727">
        <v>3</v>
      </c>
      <c r="Q6727" t="s">
        <v>7881</v>
      </c>
    </row>
    <row r="6728" spans="1:17" x14ac:dyDescent="0.25">
      <c r="A6728" t="s">
        <v>7104</v>
      </c>
      <c r="B6728" s="1">
        <v>41863</v>
      </c>
      <c r="C6728" t="s">
        <v>4367</v>
      </c>
      <c r="D6728" t="s">
        <v>86</v>
      </c>
      <c r="E6728" t="s">
        <v>226</v>
      </c>
      <c r="F6728" t="s">
        <v>226</v>
      </c>
      <c r="G6728" t="s">
        <v>76</v>
      </c>
      <c r="H6728" t="s">
        <v>21</v>
      </c>
      <c r="I6728" t="s">
        <v>32</v>
      </c>
      <c r="J6728" t="s">
        <v>24</v>
      </c>
      <c r="K6728" t="s">
        <v>50</v>
      </c>
      <c r="L6728" t="s">
        <v>244</v>
      </c>
      <c r="M6728" s="2">
        <v>0.1</v>
      </c>
      <c r="N6728" s="3">
        <v>138</v>
      </c>
      <c r="O6728" s="3">
        <v>-3</v>
      </c>
      <c r="P6728">
        <v>5</v>
      </c>
      <c r="Q6728" t="s">
        <v>7880</v>
      </c>
    </row>
    <row r="6729" spans="1:17" x14ac:dyDescent="0.25">
      <c r="A6729" t="s">
        <v>7104</v>
      </c>
      <c r="B6729" s="1">
        <v>41863</v>
      </c>
      <c r="C6729" t="s">
        <v>4367</v>
      </c>
      <c r="D6729" t="s">
        <v>86</v>
      </c>
      <c r="E6729" t="s">
        <v>226</v>
      </c>
      <c r="F6729" t="s">
        <v>226</v>
      </c>
      <c r="G6729" t="s">
        <v>76</v>
      </c>
      <c r="H6729" t="s">
        <v>21</v>
      </c>
      <c r="I6729" t="s">
        <v>32</v>
      </c>
      <c r="J6729" t="s">
        <v>24</v>
      </c>
      <c r="K6729" t="s">
        <v>145</v>
      </c>
      <c r="L6729" t="s">
        <v>1861</v>
      </c>
      <c r="M6729" s="2">
        <v>0</v>
      </c>
      <c r="N6729" s="3">
        <v>90</v>
      </c>
      <c r="O6729" s="3">
        <v>17</v>
      </c>
      <c r="P6729">
        <v>3</v>
      </c>
      <c r="Q6729" t="s">
        <v>7880</v>
      </c>
    </row>
    <row r="6730" spans="1:17" x14ac:dyDescent="0.25">
      <c r="A6730" t="s">
        <v>7105</v>
      </c>
      <c r="B6730" s="1">
        <v>41863</v>
      </c>
      <c r="C6730" t="s">
        <v>467</v>
      </c>
      <c r="D6730" t="s">
        <v>28</v>
      </c>
      <c r="E6730" t="s">
        <v>29</v>
      </c>
      <c r="F6730" t="s">
        <v>6114</v>
      </c>
      <c r="G6730" t="s">
        <v>20</v>
      </c>
      <c r="H6730" t="s">
        <v>31</v>
      </c>
      <c r="I6730" t="s">
        <v>32</v>
      </c>
      <c r="J6730" t="s">
        <v>24</v>
      </c>
      <c r="K6730" t="s">
        <v>141</v>
      </c>
      <c r="L6730" t="s">
        <v>3478</v>
      </c>
      <c r="M6730" s="2">
        <v>0</v>
      </c>
      <c r="N6730" s="3">
        <v>327</v>
      </c>
      <c r="O6730" s="3">
        <v>114</v>
      </c>
      <c r="P6730">
        <v>4</v>
      </c>
      <c r="Q6730" t="s">
        <v>7881</v>
      </c>
    </row>
    <row r="6731" spans="1:17" x14ac:dyDescent="0.25">
      <c r="A6731" t="s">
        <v>7106</v>
      </c>
      <c r="B6731" s="1">
        <v>41863</v>
      </c>
      <c r="C6731" t="s">
        <v>1885</v>
      </c>
      <c r="D6731" t="s">
        <v>338</v>
      </c>
      <c r="E6731" t="s">
        <v>401</v>
      </c>
      <c r="F6731" t="s">
        <v>402</v>
      </c>
      <c r="G6731" t="s">
        <v>41</v>
      </c>
      <c r="H6731" t="s">
        <v>21</v>
      </c>
      <c r="I6731" t="s">
        <v>32</v>
      </c>
      <c r="J6731" t="s">
        <v>24</v>
      </c>
      <c r="K6731" t="s">
        <v>78</v>
      </c>
      <c r="L6731" t="s">
        <v>1037</v>
      </c>
      <c r="M6731" s="2">
        <v>0</v>
      </c>
      <c r="N6731" s="3">
        <v>56</v>
      </c>
      <c r="O6731" s="3">
        <v>18</v>
      </c>
      <c r="P6731">
        <v>2</v>
      </c>
      <c r="Q6731" t="s">
        <v>7881</v>
      </c>
    </row>
    <row r="6732" spans="1:17" x14ac:dyDescent="0.25">
      <c r="A6732" t="s">
        <v>7106</v>
      </c>
      <c r="B6732" s="1">
        <v>41863</v>
      </c>
      <c r="C6732" t="s">
        <v>1885</v>
      </c>
      <c r="D6732" t="s">
        <v>338</v>
      </c>
      <c r="E6732" t="s">
        <v>401</v>
      </c>
      <c r="F6732" t="s">
        <v>402</v>
      </c>
      <c r="G6732" t="s">
        <v>41</v>
      </c>
      <c r="H6732" t="s">
        <v>21</v>
      </c>
      <c r="I6732" t="s">
        <v>32</v>
      </c>
      <c r="J6732" t="s">
        <v>24</v>
      </c>
      <c r="K6732" t="s">
        <v>50</v>
      </c>
      <c r="L6732" t="s">
        <v>915</v>
      </c>
      <c r="M6732" s="2">
        <v>0</v>
      </c>
      <c r="N6732" s="3">
        <v>406</v>
      </c>
      <c r="O6732" s="3">
        <v>126</v>
      </c>
      <c r="P6732">
        <v>2</v>
      </c>
      <c r="Q6732" t="s">
        <v>7881</v>
      </c>
    </row>
    <row r="6733" spans="1:17" x14ac:dyDescent="0.25">
      <c r="A6733" t="s">
        <v>7106</v>
      </c>
      <c r="B6733" s="1">
        <v>41863</v>
      </c>
      <c r="C6733" t="s">
        <v>1885</v>
      </c>
      <c r="D6733" t="s">
        <v>338</v>
      </c>
      <c r="E6733" t="s">
        <v>401</v>
      </c>
      <c r="F6733" t="s">
        <v>402</v>
      </c>
      <c r="G6733" t="s">
        <v>41</v>
      </c>
      <c r="H6733" t="s">
        <v>21</v>
      </c>
      <c r="I6733" t="s">
        <v>32</v>
      </c>
      <c r="J6733" t="s">
        <v>107</v>
      </c>
      <c r="K6733" t="s">
        <v>108</v>
      </c>
      <c r="L6733" t="s">
        <v>7107</v>
      </c>
      <c r="M6733" s="2">
        <v>0</v>
      </c>
      <c r="N6733" s="3">
        <v>624</v>
      </c>
      <c r="O6733" s="3">
        <v>37</v>
      </c>
      <c r="P6733">
        <v>2</v>
      </c>
      <c r="Q6733" t="s">
        <v>7881</v>
      </c>
    </row>
    <row r="6734" spans="1:17" x14ac:dyDescent="0.25">
      <c r="A6734" t="s">
        <v>7108</v>
      </c>
      <c r="B6734" s="1">
        <v>41864</v>
      </c>
      <c r="C6734" t="s">
        <v>3040</v>
      </c>
      <c r="D6734" t="s">
        <v>28</v>
      </c>
      <c r="E6734" t="s">
        <v>29</v>
      </c>
      <c r="F6734" t="s">
        <v>7109</v>
      </c>
      <c r="G6734" t="s">
        <v>20</v>
      </c>
      <c r="H6734" t="s">
        <v>47</v>
      </c>
      <c r="I6734" t="s">
        <v>95</v>
      </c>
      <c r="J6734" t="s">
        <v>34</v>
      </c>
      <c r="K6734" t="s">
        <v>218</v>
      </c>
      <c r="L6734" t="s">
        <v>626</v>
      </c>
      <c r="M6734" s="2">
        <v>0.3</v>
      </c>
      <c r="N6734" s="3">
        <v>119</v>
      </c>
      <c r="O6734" s="3">
        <v>-24</v>
      </c>
      <c r="P6734">
        <v>4</v>
      </c>
      <c r="Q6734" t="s">
        <v>7881</v>
      </c>
    </row>
    <row r="6735" spans="1:17" x14ac:dyDescent="0.25">
      <c r="A6735" t="s">
        <v>7110</v>
      </c>
      <c r="B6735" s="1">
        <v>41864</v>
      </c>
      <c r="C6735" t="s">
        <v>3370</v>
      </c>
      <c r="D6735" t="s">
        <v>338</v>
      </c>
      <c r="E6735" t="s">
        <v>640</v>
      </c>
      <c r="F6735" t="s">
        <v>640</v>
      </c>
      <c r="G6735" t="s">
        <v>41</v>
      </c>
      <c r="H6735" t="s">
        <v>31</v>
      </c>
      <c r="I6735" t="s">
        <v>95</v>
      </c>
      <c r="J6735" t="s">
        <v>24</v>
      </c>
      <c r="K6735" t="s">
        <v>78</v>
      </c>
      <c r="L6735" t="s">
        <v>328</v>
      </c>
      <c r="M6735" s="2">
        <v>0</v>
      </c>
      <c r="N6735" s="3">
        <v>34</v>
      </c>
      <c r="O6735" s="3">
        <v>9</v>
      </c>
      <c r="P6735">
        <v>3</v>
      </c>
      <c r="Q6735" t="s">
        <v>7880</v>
      </c>
    </row>
    <row r="6736" spans="1:17" x14ac:dyDescent="0.25">
      <c r="A6736" t="s">
        <v>7111</v>
      </c>
      <c r="B6736" s="1">
        <v>41864</v>
      </c>
      <c r="C6736" t="s">
        <v>1850</v>
      </c>
      <c r="D6736" t="s">
        <v>101</v>
      </c>
      <c r="E6736" t="s">
        <v>291</v>
      </c>
      <c r="F6736" t="s">
        <v>596</v>
      </c>
      <c r="G6736" t="s">
        <v>41</v>
      </c>
      <c r="H6736" t="s">
        <v>21</v>
      </c>
      <c r="I6736" t="s">
        <v>95</v>
      </c>
      <c r="J6736" t="s">
        <v>24</v>
      </c>
      <c r="K6736" t="s">
        <v>50</v>
      </c>
      <c r="L6736" t="s">
        <v>3210</v>
      </c>
      <c r="M6736" s="2">
        <v>0.1</v>
      </c>
      <c r="N6736" s="3">
        <v>86</v>
      </c>
      <c r="O6736" s="3">
        <v>22</v>
      </c>
      <c r="P6736">
        <v>2</v>
      </c>
      <c r="Q6736" t="s">
        <v>7881</v>
      </c>
    </row>
    <row r="6737" spans="1:17" x14ac:dyDescent="0.25">
      <c r="A6737" t="s">
        <v>7108</v>
      </c>
      <c r="B6737" s="1">
        <v>41864</v>
      </c>
      <c r="C6737" t="s">
        <v>3040</v>
      </c>
      <c r="D6737" t="s">
        <v>28</v>
      </c>
      <c r="E6737" t="s">
        <v>29</v>
      </c>
      <c r="F6737" t="s">
        <v>7109</v>
      </c>
      <c r="G6737" t="s">
        <v>20</v>
      </c>
      <c r="H6737" t="s">
        <v>47</v>
      </c>
      <c r="I6737" t="s">
        <v>95</v>
      </c>
      <c r="J6737" t="s">
        <v>24</v>
      </c>
      <c r="K6737" t="s">
        <v>50</v>
      </c>
      <c r="L6737" t="s">
        <v>1619</v>
      </c>
      <c r="M6737" s="2">
        <v>0</v>
      </c>
      <c r="N6737" s="3">
        <v>229</v>
      </c>
      <c r="O6737" s="3">
        <v>59</v>
      </c>
      <c r="P6737">
        <v>9</v>
      </c>
      <c r="Q6737" t="s">
        <v>7880</v>
      </c>
    </row>
    <row r="6738" spans="1:17" x14ac:dyDescent="0.25">
      <c r="A6738" t="s">
        <v>7108</v>
      </c>
      <c r="B6738" s="1">
        <v>41864</v>
      </c>
      <c r="C6738" t="s">
        <v>3040</v>
      </c>
      <c r="D6738" t="s">
        <v>28</v>
      </c>
      <c r="E6738" t="s">
        <v>29</v>
      </c>
      <c r="F6738" t="s">
        <v>7109</v>
      </c>
      <c r="G6738" t="s">
        <v>20</v>
      </c>
      <c r="H6738" t="s">
        <v>47</v>
      </c>
      <c r="I6738" t="s">
        <v>95</v>
      </c>
      <c r="J6738" t="s">
        <v>107</v>
      </c>
      <c r="K6738" t="s">
        <v>186</v>
      </c>
      <c r="L6738" t="s">
        <v>5192</v>
      </c>
      <c r="M6738" s="2">
        <v>0</v>
      </c>
      <c r="N6738" s="3">
        <v>811</v>
      </c>
      <c r="O6738" s="3">
        <v>154</v>
      </c>
      <c r="P6738">
        <v>7</v>
      </c>
      <c r="Q6738" t="s">
        <v>7880</v>
      </c>
    </row>
    <row r="6739" spans="1:17" x14ac:dyDescent="0.25">
      <c r="A6739" t="s">
        <v>7108</v>
      </c>
      <c r="B6739" s="1">
        <v>41864</v>
      </c>
      <c r="C6739" t="s">
        <v>3040</v>
      </c>
      <c r="D6739" t="s">
        <v>28</v>
      </c>
      <c r="E6739" t="s">
        <v>29</v>
      </c>
      <c r="F6739" t="s">
        <v>7109</v>
      </c>
      <c r="G6739" t="s">
        <v>20</v>
      </c>
      <c r="H6739" t="s">
        <v>47</v>
      </c>
      <c r="I6739" t="s">
        <v>95</v>
      </c>
      <c r="J6739" t="s">
        <v>107</v>
      </c>
      <c r="K6739" t="s">
        <v>147</v>
      </c>
      <c r="L6739" t="s">
        <v>2438</v>
      </c>
      <c r="M6739" s="2">
        <v>0</v>
      </c>
      <c r="N6739" s="3">
        <v>720</v>
      </c>
      <c r="O6739" s="3">
        <v>43</v>
      </c>
      <c r="P6739">
        <v>2</v>
      </c>
      <c r="Q6739" t="s">
        <v>7880</v>
      </c>
    </row>
    <row r="6740" spans="1:17" x14ac:dyDescent="0.25">
      <c r="A6740" t="s">
        <v>7112</v>
      </c>
      <c r="B6740" s="1">
        <v>41864</v>
      </c>
      <c r="C6740" t="s">
        <v>669</v>
      </c>
      <c r="D6740" t="s">
        <v>38</v>
      </c>
      <c r="E6740" t="s">
        <v>67</v>
      </c>
      <c r="F6740" t="s">
        <v>68</v>
      </c>
      <c r="G6740" t="s">
        <v>41</v>
      </c>
      <c r="H6740" t="s">
        <v>47</v>
      </c>
      <c r="I6740" t="s">
        <v>32</v>
      </c>
      <c r="J6740" t="s">
        <v>24</v>
      </c>
      <c r="K6740" t="s">
        <v>43</v>
      </c>
      <c r="L6740" t="s">
        <v>70</v>
      </c>
      <c r="M6740" s="2">
        <v>0.5</v>
      </c>
      <c r="N6740" s="3">
        <v>116</v>
      </c>
      <c r="O6740" s="3">
        <v>-56</v>
      </c>
      <c r="P6740">
        <v>5</v>
      </c>
      <c r="Q6740" t="s">
        <v>7881</v>
      </c>
    </row>
    <row r="6741" spans="1:17" x14ac:dyDescent="0.25">
      <c r="A6741" t="s">
        <v>7112</v>
      </c>
      <c r="B6741" s="1">
        <v>41864</v>
      </c>
      <c r="C6741" t="s">
        <v>669</v>
      </c>
      <c r="D6741" t="s">
        <v>38</v>
      </c>
      <c r="E6741" t="s">
        <v>67</v>
      </c>
      <c r="F6741" t="s">
        <v>68</v>
      </c>
      <c r="G6741" t="s">
        <v>41</v>
      </c>
      <c r="H6741" t="s">
        <v>47</v>
      </c>
      <c r="I6741" t="s">
        <v>32</v>
      </c>
      <c r="J6741" t="s">
        <v>24</v>
      </c>
      <c r="K6741" t="s">
        <v>78</v>
      </c>
      <c r="L6741" t="s">
        <v>3189</v>
      </c>
      <c r="M6741" s="2">
        <v>0.5</v>
      </c>
      <c r="N6741" s="3">
        <v>22</v>
      </c>
      <c r="O6741" s="3">
        <v>-2</v>
      </c>
      <c r="P6741">
        <v>3</v>
      </c>
      <c r="Q6741" t="s">
        <v>7881</v>
      </c>
    </row>
    <row r="6742" spans="1:17" x14ac:dyDescent="0.25">
      <c r="A6742" t="s">
        <v>7112</v>
      </c>
      <c r="B6742" s="1">
        <v>41864</v>
      </c>
      <c r="C6742" t="s">
        <v>669</v>
      </c>
      <c r="D6742" t="s">
        <v>38</v>
      </c>
      <c r="E6742" t="s">
        <v>67</v>
      </c>
      <c r="F6742" t="s">
        <v>68</v>
      </c>
      <c r="G6742" t="s">
        <v>41</v>
      </c>
      <c r="H6742" t="s">
        <v>47</v>
      </c>
      <c r="I6742" t="s">
        <v>32</v>
      </c>
      <c r="J6742" t="s">
        <v>24</v>
      </c>
      <c r="K6742" t="s">
        <v>78</v>
      </c>
      <c r="L6742" t="s">
        <v>1788</v>
      </c>
      <c r="M6742" s="2">
        <v>0.5</v>
      </c>
      <c r="N6742" s="3">
        <v>14</v>
      </c>
      <c r="O6742" s="3">
        <v>-2</v>
      </c>
      <c r="P6742">
        <v>3</v>
      </c>
      <c r="Q6742" t="s">
        <v>7881</v>
      </c>
    </row>
    <row r="6743" spans="1:17" x14ac:dyDescent="0.25">
      <c r="A6743" t="s">
        <v>7112</v>
      </c>
      <c r="B6743" s="1">
        <v>41864</v>
      </c>
      <c r="C6743" t="s">
        <v>669</v>
      </c>
      <c r="D6743" t="s">
        <v>38</v>
      </c>
      <c r="E6743" t="s">
        <v>67</v>
      </c>
      <c r="F6743" t="s">
        <v>68</v>
      </c>
      <c r="G6743" t="s">
        <v>41</v>
      </c>
      <c r="H6743" t="s">
        <v>47</v>
      </c>
      <c r="I6743" t="s">
        <v>32</v>
      </c>
      <c r="J6743" t="s">
        <v>107</v>
      </c>
      <c r="K6743" t="s">
        <v>108</v>
      </c>
      <c r="L6743" t="s">
        <v>3198</v>
      </c>
      <c r="M6743" s="2">
        <v>0.65</v>
      </c>
      <c r="N6743" s="3">
        <v>305</v>
      </c>
      <c r="O6743" s="3">
        <v>-270</v>
      </c>
      <c r="P6743">
        <v>5</v>
      </c>
      <c r="Q6743" t="s">
        <v>7881</v>
      </c>
    </row>
    <row r="6744" spans="1:17" x14ac:dyDescent="0.25">
      <c r="A6744" t="s">
        <v>7113</v>
      </c>
      <c r="B6744" s="1">
        <v>41864</v>
      </c>
      <c r="C6744" t="s">
        <v>2163</v>
      </c>
      <c r="D6744" t="s">
        <v>101</v>
      </c>
      <c r="E6744" t="s">
        <v>471</v>
      </c>
      <c r="F6744" t="s">
        <v>5089</v>
      </c>
      <c r="G6744" t="s">
        <v>41</v>
      </c>
      <c r="H6744" t="s">
        <v>31</v>
      </c>
      <c r="I6744" t="s">
        <v>32</v>
      </c>
      <c r="J6744" t="s">
        <v>34</v>
      </c>
      <c r="K6744" t="s">
        <v>35</v>
      </c>
      <c r="L6744" t="s">
        <v>1164</v>
      </c>
      <c r="M6744" s="2">
        <v>0.1</v>
      </c>
      <c r="N6744" s="3">
        <v>1218</v>
      </c>
      <c r="O6744" s="3">
        <v>352</v>
      </c>
      <c r="P6744">
        <v>9</v>
      </c>
      <c r="Q6744" t="s">
        <v>7880</v>
      </c>
    </row>
    <row r="6745" spans="1:17" x14ac:dyDescent="0.25">
      <c r="A6745" t="s">
        <v>7113</v>
      </c>
      <c r="B6745" s="1">
        <v>41864</v>
      </c>
      <c r="C6745" t="s">
        <v>2163</v>
      </c>
      <c r="D6745" t="s">
        <v>101</v>
      </c>
      <c r="E6745" t="s">
        <v>471</v>
      </c>
      <c r="F6745" t="s">
        <v>5089</v>
      </c>
      <c r="G6745" t="s">
        <v>41</v>
      </c>
      <c r="H6745" t="s">
        <v>31</v>
      </c>
      <c r="I6745" t="s">
        <v>32</v>
      </c>
      <c r="J6745" t="s">
        <v>24</v>
      </c>
      <c r="K6745" t="s">
        <v>43</v>
      </c>
      <c r="L6745" t="s">
        <v>1330</v>
      </c>
      <c r="M6745" s="2">
        <v>0</v>
      </c>
      <c r="N6745" s="3">
        <v>87</v>
      </c>
      <c r="O6745" s="3">
        <v>36</v>
      </c>
      <c r="P6745">
        <v>5</v>
      </c>
      <c r="Q6745" t="s">
        <v>7881</v>
      </c>
    </row>
    <row r="6746" spans="1:17" x14ac:dyDescent="0.25">
      <c r="A6746" t="s">
        <v>7113</v>
      </c>
      <c r="B6746" s="1">
        <v>41864</v>
      </c>
      <c r="C6746" t="s">
        <v>2163</v>
      </c>
      <c r="D6746" t="s">
        <v>101</v>
      </c>
      <c r="E6746" t="s">
        <v>471</v>
      </c>
      <c r="F6746" t="s">
        <v>5089</v>
      </c>
      <c r="G6746" t="s">
        <v>41</v>
      </c>
      <c r="H6746" t="s">
        <v>31</v>
      </c>
      <c r="I6746" t="s">
        <v>32</v>
      </c>
      <c r="J6746" t="s">
        <v>24</v>
      </c>
      <c r="K6746" t="s">
        <v>50</v>
      </c>
      <c r="L6746" t="s">
        <v>738</v>
      </c>
      <c r="M6746" s="2">
        <v>0.1</v>
      </c>
      <c r="N6746" s="3">
        <v>891</v>
      </c>
      <c r="O6746" s="3">
        <v>0</v>
      </c>
      <c r="P6746">
        <v>5</v>
      </c>
      <c r="Q6746" t="s">
        <v>7880</v>
      </c>
    </row>
    <row r="6747" spans="1:17" x14ac:dyDescent="0.25">
      <c r="A6747" t="s">
        <v>7114</v>
      </c>
      <c r="B6747" s="1">
        <v>41864</v>
      </c>
      <c r="C6747" t="s">
        <v>1201</v>
      </c>
      <c r="D6747" t="s">
        <v>38</v>
      </c>
      <c r="E6747" t="s">
        <v>304</v>
      </c>
      <c r="F6747" t="s">
        <v>523</v>
      </c>
      <c r="G6747" t="s">
        <v>41</v>
      </c>
      <c r="H6747" t="s">
        <v>47</v>
      </c>
      <c r="I6747" t="s">
        <v>32</v>
      </c>
      <c r="J6747" t="s">
        <v>24</v>
      </c>
      <c r="K6747" t="s">
        <v>43</v>
      </c>
      <c r="L6747" t="s">
        <v>3794</v>
      </c>
      <c r="M6747" s="2">
        <v>0</v>
      </c>
      <c r="N6747" s="3">
        <v>123</v>
      </c>
      <c r="O6747" s="3">
        <v>49</v>
      </c>
      <c r="P6747">
        <v>5</v>
      </c>
      <c r="Q6747" t="s">
        <v>7880</v>
      </c>
    </row>
    <row r="6748" spans="1:17" x14ac:dyDescent="0.25">
      <c r="A6748" t="s">
        <v>7113</v>
      </c>
      <c r="B6748" s="1">
        <v>41864</v>
      </c>
      <c r="C6748" t="s">
        <v>2163</v>
      </c>
      <c r="D6748" t="s">
        <v>101</v>
      </c>
      <c r="E6748" t="s">
        <v>471</v>
      </c>
      <c r="F6748" t="s">
        <v>5089</v>
      </c>
      <c r="G6748" t="s">
        <v>41</v>
      </c>
      <c r="H6748" t="s">
        <v>31</v>
      </c>
      <c r="I6748" t="s">
        <v>32</v>
      </c>
      <c r="J6748" t="s">
        <v>107</v>
      </c>
      <c r="K6748" t="s">
        <v>136</v>
      </c>
      <c r="L6748" t="s">
        <v>260</v>
      </c>
      <c r="M6748" s="2">
        <v>0</v>
      </c>
      <c r="N6748" s="3">
        <v>146</v>
      </c>
      <c r="O6748" s="3">
        <v>66</v>
      </c>
      <c r="P6748">
        <v>1</v>
      </c>
      <c r="Q6748" t="s">
        <v>7880</v>
      </c>
    </row>
    <row r="6749" spans="1:17" x14ac:dyDescent="0.25">
      <c r="A6749" t="s">
        <v>7115</v>
      </c>
      <c r="B6749" s="1">
        <v>41864</v>
      </c>
      <c r="C6749" t="s">
        <v>132</v>
      </c>
      <c r="D6749" t="s">
        <v>28</v>
      </c>
      <c r="E6749" t="s">
        <v>29</v>
      </c>
      <c r="F6749" t="s">
        <v>3992</v>
      </c>
      <c r="G6749" t="s">
        <v>20</v>
      </c>
      <c r="H6749" t="s">
        <v>21</v>
      </c>
      <c r="I6749" t="s">
        <v>32</v>
      </c>
      <c r="J6749" t="s">
        <v>24</v>
      </c>
      <c r="K6749" t="s">
        <v>78</v>
      </c>
      <c r="L6749" t="s">
        <v>1921</v>
      </c>
      <c r="M6749" s="2">
        <v>0</v>
      </c>
      <c r="N6749" s="3">
        <v>204</v>
      </c>
      <c r="O6749" s="3">
        <v>94</v>
      </c>
      <c r="P6749">
        <v>4</v>
      </c>
      <c r="Q6749" t="s">
        <v>7881</v>
      </c>
    </row>
    <row r="6750" spans="1:17" x14ac:dyDescent="0.25">
      <c r="A6750" t="s">
        <v>7116</v>
      </c>
      <c r="B6750" s="1">
        <v>41865</v>
      </c>
      <c r="C6750" t="s">
        <v>3534</v>
      </c>
      <c r="D6750" t="s">
        <v>81</v>
      </c>
      <c r="E6750" t="s">
        <v>82</v>
      </c>
      <c r="F6750" t="s">
        <v>82</v>
      </c>
      <c r="G6750" t="s">
        <v>41</v>
      </c>
      <c r="H6750" t="s">
        <v>21</v>
      </c>
      <c r="I6750" t="s">
        <v>54</v>
      </c>
      <c r="J6750" t="s">
        <v>24</v>
      </c>
      <c r="K6750" t="s">
        <v>25</v>
      </c>
      <c r="L6750" t="s">
        <v>3256</v>
      </c>
      <c r="M6750" s="2">
        <v>0</v>
      </c>
      <c r="N6750" s="3">
        <v>53</v>
      </c>
      <c r="O6750" s="3">
        <v>9</v>
      </c>
      <c r="P6750">
        <v>1</v>
      </c>
      <c r="Q6750" t="s">
        <v>7880</v>
      </c>
    </row>
    <row r="6751" spans="1:17" x14ac:dyDescent="0.25">
      <c r="A6751" t="s">
        <v>7116</v>
      </c>
      <c r="B6751" s="1">
        <v>41865</v>
      </c>
      <c r="C6751" t="s">
        <v>3534</v>
      </c>
      <c r="D6751" t="s">
        <v>81</v>
      </c>
      <c r="E6751" t="s">
        <v>82</v>
      </c>
      <c r="F6751" t="s">
        <v>82</v>
      </c>
      <c r="G6751" t="s">
        <v>41</v>
      </c>
      <c r="H6751" t="s">
        <v>21</v>
      </c>
      <c r="I6751" t="s">
        <v>54</v>
      </c>
      <c r="J6751" t="s">
        <v>24</v>
      </c>
      <c r="K6751" t="s">
        <v>50</v>
      </c>
      <c r="L6751" t="s">
        <v>520</v>
      </c>
      <c r="M6751" s="2">
        <v>0</v>
      </c>
      <c r="N6751" s="3">
        <v>257</v>
      </c>
      <c r="O6751" s="3">
        <v>110</v>
      </c>
      <c r="P6751">
        <v>2</v>
      </c>
      <c r="Q6751" t="s">
        <v>7881</v>
      </c>
    </row>
    <row r="6752" spans="1:17" x14ac:dyDescent="0.25">
      <c r="A6752" t="s">
        <v>7117</v>
      </c>
      <c r="B6752" s="1">
        <v>41865</v>
      </c>
      <c r="C6752" t="s">
        <v>1621</v>
      </c>
      <c r="D6752" t="s">
        <v>101</v>
      </c>
      <c r="E6752" t="s">
        <v>183</v>
      </c>
      <c r="F6752" t="s">
        <v>3503</v>
      </c>
      <c r="G6752" t="s">
        <v>41</v>
      </c>
      <c r="H6752" t="s">
        <v>31</v>
      </c>
      <c r="I6752" t="s">
        <v>22</v>
      </c>
      <c r="J6752" t="s">
        <v>24</v>
      </c>
      <c r="K6752" t="s">
        <v>91</v>
      </c>
      <c r="L6752" t="s">
        <v>7021</v>
      </c>
      <c r="M6752" s="2">
        <v>0</v>
      </c>
      <c r="N6752" s="3">
        <v>74</v>
      </c>
      <c r="O6752" s="3">
        <v>23</v>
      </c>
      <c r="P6752">
        <v>8</v>
      </c>
      <c r="Q6752" t="s">
        <v>7880</v>
      </c>
    </row>
    <row r="6753" spans="1:17" x14ac:dyDescent="0.25">
      <c r="A6753" t="s">
        <v>7117</v>
      </c>
      <c r="B6753" s="1">
        <v>41865</v>
      </c>
      <c r="C6753" t="s">
        <v>1621</v>
      </c>
      <c r="D6753" t="s">
        <v>101</v>
      </c>
      <c r="E6753" t="s">
        <v>183</v>
      </c>
      <c r="F6753" t="s">
        <v>3503</v>
      </c>
      <c r="G6753" t="s">
        <v>41</v>
      </c>
      <c r="H6753" t="s">
        <v>31</v>
      </c>
      <c r="I6753" t="s">
        <v>22</v>
      </c>
      <c r="J6753" t="s">
        <v>24</v>
      </c>
      <c r="K6753" t="s">
        <v>50</v>
      </c>
      <c r="L6753" t="s">
        <v>738</v>
      </c>
      <c r="M6753" s="2">
        <v>0.1</v>
      </c>
      <c r="N6753" s="3">
        <v>534</v>
      </c>
      <c r="O6753" s="3">
        <v>0</v>
      </c>
      <c r="P6753">
        <v>3</v>
      </c>
      <c r="Q6753" t="s">
        <v>7880</v>
      </c>
    </row>
    <row r="6754" spans="1:17" x14ac:dyDescent="0.25">
      <c r="A6754" t="s">
        <v>7118</v>
      </c>
      <c r="B6754" s="1">
        <v>41865</v>
      </c>
      <c r="C6754" t="s">
        <v>1696</v>
      </c>
      <c r="D6754" t="s">
        <v>38</v>
      </c>
      <c r="E6754" t="s">
        <v>59</v>
      </c>
      <c r="F6754" t="s">
        <v>1716</v>
      </c>
      <c r="G6754" t="s">
        <v>41</v>
      </c>
      <c r="H6754" t="s">
        <v>31</v>
      </c>
      <c r="I6754" t="s">
        <v>32</v>
      </c>
      <c r="J6754" t="s">
        <v>24</v>
      </c>
      <c r="K6754" t="s">
        <v>25</v>
      </c>
      <c r="L6754" t="s">
        <v>2152</v>
      </c>
      <c r="M6754" s="2">
        <v>0</v>
      </c>
      <c r="N6754" s="3">
        <v>27</v>
      </c>
      <c r="O6754" s="3">
        <v>5</v>
      </c>
      <c r="P6754">
        <v>2</v>
      </c>
      <c r="Q6754" t="s">
        <v>7880</v>
      </c>
    </row>
    <row r="6755" spans="1:17" x14ac:dyDescent="0.25">
      <c r="A6755" t="s">
        <v>7119</v>
      </c>
      <c r="B6755" s="1">
        <v>41865</v>
      </c>
      <c r="C6755" t="s">
        <v>2252</v>
      </c>
      <c r="D6755" t="s">
        <v>28</v>
      </c>
      <c r="E6755" t="s">
        <v>29</v>
      </c>
      <c r="F6755" t="s">
        <v>3790</v>
      </c>
      <c r="G6755" t="s">
        <v>20</v>
      </c>
      <c r="H6755" t="s">
        <v>31</v>
      </c>
      <c r="I6755" t="s">
        <v>22</v>
      </c>
      <c r="J6755" t="s">
        <v>24</v>
      </c>
      <c r="K6755" t="s">
        <v>43</v>
      </c>
      <c r="L6755" t="s">
        <v>736</v>
      </c>
      <c r="M6755" s="2">
        <v>0</v>
      </c>
      <c r="N6755" s="3">
        <v>38</v>
      </c>
      <c r="O6755" s="3">
        <v>9</v>
      </c>
      <c r="P6755">
        <v>2</v>
      </c>
      <c r="Q6755" t="s">
        <v>7880</v>
      </c>
    </row>
    <row r="6756" spans="1:17" x14ac:dyDescent="0.25">
      <c r="A6756" t="s">
        <v>7120</v>
      </c>
      <c r="B6756" s="1">
        <v>41865</v>
      </c>
      <c r="C6756" t="s">
        <v>4904</v>
      </c>
      <c r="D6756" t="s">
        <v>150</v>
      </c>
      <c r="E6756" t="s">
        <v>161</v>
      </c>
      <c r="F6756" t="s">
        <v>1213</v>
      </c>
      <c r="G6756" t="s">
        <v>20</v>
      </c>
      <c r="H6756" t="s">
        <v>21</v>
      </c>
      <c r="I6756" t="s">
        <v>32</v>
      </c>
      <c r="J6756" t="s">
        <v>24</v>
      </c>
      <c r="K6756" t="s">
        <v>43</v>
      </c>
      <c r="L6756" t="s">
        <v>1613</v>
      </c>
      <c r="M6756" s="2">
        <v>0.5</v>
      </c>
      <c r="N6756" s="3">
        <v>25</v>
      </c>
      <c r="O6756" s="3">
        <v>-8</v>
      </c>
      <c r="P6756">
        <v>1</v>
      </c>
      <c r="Q6756" t="s">
        <v>7880</v>
      </c>
    </row>
    <row r="6757" spans="1:17" x14ac:dyDescent="0.25">
      <c r="A6757" t="s">
        <v>7121</v>
      </c>
      <c r="B6757" s="1">
        <v>41865</v>
      </c>
      <c r="C6757" t="s">
        <v>481</v>
      </c>
      <c r="D6757" t="s">
        <v>73</v>
      </c>
      <c r="E6757" t="s">
        <v>166</v>
      </c>
      <c r="F6757" t="s">
        <v>1618</v>
      </c>
      <c r="G6757" t="s">
        <v>76</v>
      </c>
      <c r="H6757" t="s">
        <v>21</v>
      </c>
      <c r="I6757" t="s">
        <v>32</v>
      </c>
      <c r="J6757" t="s">
        <v>107</v>
      </c>
      <c r="K6757" t="s">
        <v>108</v>
      </c>
      <c r="L6757" t="s">
        <v>4386</v>
      </c>
      <c r="M6757" s="2">
        <v>0.4</v>
      </c>
      <c r="N6757" s="3">
        <v>1316</v>
      </c>
      <c r="O6757" s="3">
        <v>-527</v>
      </c>
      <c r="P6757">
        <v>7</v>
      </c>
      <c r="Q6757" t="s">
        <v>7881</v>
      </c>
    </row>
    <row r="6758" spans="1:17" x14ac:dyDescent="0.25">
      <c r="A6758" t="s">
        <v>7122</v>
      </c>
      <c r="B6758" s="1">
        <v>41865</v>
      </c>
      <c r="C6758" t="s">
        <v>937</v>
      </c>
      <c r="D6758" t="s">
        <v>28</v>
      </c>
      <c r="E6758" t="s">
        <v>2979</v>
      </c>
      <c r="F6758" t="s">
        <v>3058</v>
      </c>
      <c r="G6758" t="s">
        <v>20</v>
      </c>
      <c r="H6758" t="s">
        <v>21</v>
      </c>
      <c r="I6758" t="s">
        <v>32</v>
      </c>
      <c r="J6758" t="s">
        <v>24</v>
      </c>
      <c r="K6758" t="s">
        <v>50</v>
      </c>
      <c r="L6758" t="s">
        <v>635</v>
      </c>
      <c r="M6758" s="2">
        <v>0</v>
      </c>
      <c r="N6758" s="3">
        <v>11</v>
      </c>
      <c r="O6758" s="3">
        <v>1</v>
      </c>
      <c r="P6758">
        <v>1</v>
      </c>
      <c r="Q6758" t="s">
        <v>7881</v>
      </c>
    </row>
    <row r="6759" spans="1:17" x14ac:dyDescent="0.25">
      <c r="A6759" t="s">
        <v>7122</v>
      </c>
      <c r="B6759" s="1">
        <v>41865</v>
      </c>
      <c r="C6759" t="s">
        <v>937</v>
      </c>
      <c r="D6759" t="s">
        <v>28</v>
      </c>
      <c r="E6759" t="s">
        <v>2979</v>
      </c>
      <c r="F6759" t="s">
        <v>3058</v>
      </c>
      <c r="G6759" t="s">
        <v>20</v>
      </c>
      <c r="H6759" t="s">
        <v>21</v>
      </c>
      <c r="I6759" t="s">
        <v>32</v>
      </c>
      <c r="J6759" t="s">
        <v>107</v>
      </c>
      <c r="K6759" t="s">
        <v>108</v>
      </c>
      <c r="L6759" t="s">
        <v>2383</v>
      </c>
      <c r="M6759" s="2">
        <v>0</v>
      </c>
      <c r="N6759" s="3">
        <v>351</v>
      </c>
      <c r="O6759" s="3">
        <v>84</v>
      </c>
      <c r="P6759">
        <v>3</v>
      </c>
      <c r="Q6759" t="s">
        <v>7881</v>
      </c>
    </row>
    <row r="6760" spans="1:17" x14ac:dyDescent="0.25">
      <c r="A6760" t="s">
        <v>7122</v>
      </c>
      <c r="B6760" s="1">
        <v>41865</v>
      </c>
      <c r="C6760" t="s">
        <v>937</v>
      </c>
      <c r="D6760" t="s">
        <v>28</v>
      </c>
      <c r="E6760" t="s">
        <v>2979</v>
      </c>
      <c r="F6760" t="s">
        <v>3058</v>
      </c>
      <c r="G6760" t="s">
        <v>20</v>
      </c>
      <c r="H6760" t="s">
        <v>21</v>
      </c>
      <c r="I6760" t="s">
        <v>32</v>
      </c>
      <c r="J6760" t="s">
        <v>107</v>
      </c>
      <c r="K6760" t="s">
        <v>136</v>
      </c>
      <c r="L6760" t="s">
        <v>7123</v>
      </c>
      <c r="M6760" s="2">
        <v>0</v>
      </c>
      <c r="N6760" s="3">
        <v>279</v>
      </c>
      <c r="O6760" s="3">
        <v>114</v>
      </c>
      <c r="P6760">
        <v>2</v>
      </c>
      <c r="Q6760" t="s">
        <v>7880</v>
      </c>
    </row>
    <row r="6761" spans="1:17" x14ac:dyDescent="0.25">
      <c r="A6761" t="s">
        <v>7124</v>
      </c>
      <c r="B6761" s="1">
        <v>41865</v>
      </c>
      <c r="C6761" t="s">
        <v>2902</v>
      </c>
      <c r="D6761" t="s">
        <v>86</v>
      </c>
      <c r="E6761" t="s">
        <v>263</v>
      </c>
      <c r="F6761" t="s">
        <v>7125</v>
      </c>
      <c r="G6761" t="s">
        <v>76</v>
      </c>
      <c r="H6761" t="s">
        <v>31</v>
      </c>
      <c r="I6761" t="s">
        <v>32</v>
      </c>
      <c r="J6761" t="s">
        <v>107</v>
      </c>
      <c r="K6761" t="s">
        <v>147</v>
      </c>
      <c r="L6761" t="s">
        <v>4472</v>
      </c>
      <c r="M6761" s="2">
        <v>0</v>
      </c>
      <c r="N6761" s="3">
        <v>2125</v>
      </c>
      <c r="O6761" s="3">
        <v>234</v>
      </c>
      <c r="P6761">
        <v>6</v>
      </c>
      <c r="Q6761" t="s">
        <v>7880</v>
      </c>
    </row>
    <row r="6762" spans="1:17" x14ac:dyDescent="0.25">
      <c r="A6762" t="s">
        <v>7126</v>
      </c>
      <c r="B6762" s="1">
        <v>41866</v>
      </c>
      <c r="C6762" t="s">
        <v>6021</v>
      </c>
      <c r="D6762" t="s">
        <v>73</v>
      </c>
      <c r="E6762" t="s">
        <v>4147</v>
      </c>
      <c r="F6762" t="s">
        <v>4148</v>
      </c>
      <c r="G6762" t="s">
        <v>76</v>
      </c>
      <c r="H6762" t="s">
        <v>31</v>
      </c>
      <c r="I6762" t="s">
        <v>95</v>
      </c>
      <c r="J6762" t="s">
        <v>24</v>
      </c>
      <c r="K6762" t="s">
        <v>145</v>
      </c>
      <c r="L6762" t="s">
        <v>2171</v>
      </c>
      <c r="M6762" s="2">
        <v>0</v>
      </c>
      <c r="N6762" s="3">
        <v>111</v>
      </c>
      <c r="O6762" s="3">
        <v>7</v>
      </c>
      <c r="P6762">
        <v>5</v>
      </c>
      <c r="Q6762" t="s">
        <v>7880</v>
      </c>
    </row>
    <row r="6763" spans="1:17" x14ac:dyDescent="0.25">
      <c r="A6763" t="s">
        <v>7127</v>
      </c>
      <c r="B6763" s="1">
        <v>41866</v>
      </c>
      <c r="C6763" t="s">
        <v>767</v>
      </c>
      <c r="D6763" t="s">
        <v>119</v>
      </c>
      <c r="E6763" t="s">
        <v>120</v>
      </c>
      <c r="F6763" t="s">
        <v>780</v>
      </c>
      <c r="G6763" t="s">
        <v>41</v>
      </c>
      <c r="H6763" t="s">
        <v>31</v>
      </c>
      <c r="I6763" t="s">
        <v>54</v>
      </c>
      <c r="J6763" t="s">
        <v>24</v>
      </c>
      <c r="K6763" t="s">
        <v>169</v>
      </c>
      <c r="L6763" t="s">
        <v>3951</v>
      </c>
      <c r="M6763" s="2">
        <v>0.5</v>
      </c>
      <c r="N6763" s="3">
        <v>14</v>
      </c>
      <c r="O6763" s="3">
        <v>-1</v>
      </c>
      <c r="P6763">
        <v>4</v>
      </c>
      <c r="Q6763" t="s">
        <v>7881</v>
      </c>
    </row>
    <row r="6764" spans="1:17" x14ac:dyDescent="0.25">
      <c r="A6764" t="s">
        <v>7127</v>
      </c>
      <c r="B6764" s="1">
        <v>41866</v>
      </c>
      <c r="C6764" t="s">
        <v>767</v>
      </c>
      <c r="D6764" t="s">
        <v>119</v>
      </c>
      <c r="E6764" t="s">
        <v>120</v>
      </c>
      <c r="F6764" t="s">
        <v>780</v>
      </c>
      <c r="G6764" t="s">
        <v>41</v>
      </c>
      <c r="H6764" t="s">
        <v>31</v>
      </c>
      <c r="I6764" t="s">
        <v>54</v>
      </c>
      <c r="J6764" t="s">
        <v>24</v>
      </c>
      <c r="K6764" t="s">
        <v>50</v>
      </c>
      <c r="L6764" t="s">
        <v>1897</v>
      </c>
      <c r="M6764" s="2">
        <v>0.5</v>
      </c>
      <c r="N6764" s="3">
        <v>352</v>
      </c>
      <c r="O6764" s="3">
        <v>-345</v>
      </c>
      <c r="P6764">
        <v>5</v>
      </c>
      <c r="Q6764" t="s">
        <v>7881</v>
      </c>
    </row>
    <row r="6765" spans="1:17" x14ac:dyDescent="0.25">
      <c r="A6765" t="s">
        <v>7128</v>
      </c>
      <c r="B6765" s="1">
        <v>41866</v>
      </c>
      <c r="C6765" t="s">
        <v>2167</v>
      </c>
      <c r="D6765" t="s">
        <v>86</v>
      </c>
      <c r="E6765" t="s">
        <v>226</v>
      </c>
      <c r="F6765" t="s">
        <v>226</v>
      </c>
      <c r="G6765" t="s">
        <v>76</v>
      </c>
      <c r="H6765" t="s">
        <v>47</v>
      </c>
      <c r="I6765" t="s">
        <v>54</v>
      </c>
      <c r="J6765" t="s">
        <v>24</v>
      </c>
      <c r="K6765" t="s">
        <v>25</v>
      </c>
      <c r="L6765" t="s">
        <v>6271</v>
      </c>
      <c r="M6765" s="2">
        <v>0</v>
      </c>
      <c r="N6765" s="3">
        <v>100</v>
      </c>
      <c r="O6765" s="3">
        <v>7</v>
      </c>
      <c r="P6765">
        <v>2</v>
      </c>
      <c r="Q6765" t="s">
        <v>7881</v>
      </c>
    </row>
    <row r="6766" spans="1:17" x14ac:dyDescent="0.25">
      <c r="A6766" t="s">
        <v>7127</v>
      </c>
      <c r="B6766" s="1">
        <v>41866</v>
      </c>
      <c r="C6766" t="s">
        <v>767</v>
      </c>
      <c r="D6766" t="s">
        <v>119</v>
      </c>
      <c r="E6766" t="s">
        <v>120</v>
      </c>
      <c r="F6766" t="s">
        <v>780</v>
      </c>
      <c r="G6766" t="s">
        <v>41</v>
      </c>
      <c r="H6766" t="s">
        <v>31</v>
      </c>
      <c r="I6766" t="s">
        <v>54</v>
      </c>
      <c r="J6766" t="s">
        <v>107</v>
      </c>
      <c r="K6766" t="s">
        <v>108</v>
      </c>
      <c r="L6766" t="s">
        <v>721</v>
      </c>
      <c r="M6766" s="2">
        <v>0.5</v>
      </c>
      <c r="N6766" s="3">
        <v>469</v>
      </c>
      <c r="O6766" s="3">
        <v>-459</v>
      </c>
      <c r="P6766">
        <v>3</v>
      </c>
      <c r="Q6766" t="s">
        <v>7881</v>
      </c>
    </row>
    <row r="6767" spans="1:17" x14ac:dyDescent="0.25">
      <c r="A6767" t="s">
        <v>7129</v>
      </c>
      <c r="B6767" s="1">
        <v>41866</v>
      </c>
      <c r="C6767" t="s">
        <v>3489</v>
      </c>
      <c r="D6767" t="s">
        <v>119</v>
      </c>
      <c r="E6767" t="s">
        <v>604</v>
      </c>
      <c r="F6767" t="s">
        <v>4702</v>
      </c>
      <c r="G6767" t="s">
        <v>41</v>
      </c>
      <c r="H6767" t="s">
        <v>31</v>
      </c>
      <c r="I6767" t="s">
        <v>54</v>
      </c>
      <c r="J6767" t="s">
        <v>24</v>
      </c>
      <c r="K6767" t="s">
        <v>43</v>
      </c>
      <c r="L6767" t="s">
        <v>204</v>
      </c>
      <c r="M6767" s="2">
        <v>0.5</v>
      </c>
      <c r="N6767" s="3">
        <v>55</v>
      </c>
      <c r="O6767" s="3">
        <v>-39</v>
      </c>
      <c r="P6767">
        <v>4</v>
      </c>
      <c r="Q6767" t="s">
        <v>7880</v>
      </c>
    </row>
    <row r="6768" spans="1:17" x14ac:dyDescent="0.25">
      <c r="A6768" t="s">
        <v>7130</v>
      </c>
      <c r="B6768" s="1">
        <v>41866</v>
      </c>
      <c r="C6768" t="s">
        <v>2990</v>
      </c>
      <c r="D6768" t="s">
        <v>86</v>
      </c>
      <c r="E6768" t="s">
        <v>1145</v>
      </c>
      <c r="F6768" t="s">
        <v>1145</v>
      </c>
      <c r="G6768" t="s">
        <v>76</v>
      </c>
      <c r="H6768" t="s">
        <v>31</v>
      </c>
      <c r="I6768" t="s">
        <v>32</v>
      </c>
      <c r="J6768" t="s">
        <v>34</v>
      </c>
      <c r="K6768" t="s">
        <v>97</v>
      </c>
      <c r="L6768" t="s">
        <v>710</v>
      </c>
      <c r="M6768" s="2">
        <v>0.2</v>
      </c>
      <c r="N6768" s="3">
        <v>197</v>
      </c>
      <c r="O6768" s="3">
        <v>57</v>
      </c>
      <c r="P6768">
        <v>3</v>
      </c>
      <c r="Q6768" t="s">
        <v>7881</v>
      </c>
    </row>
    <row r="6769" spans="1:17" x14ac:dyDescent="0.25">
      <c r="A6769" t="s">
        <v>7131</v>
      </c>
      <c r="B6769" s="1">
        <v>41867</v>
      </c>
      <c r="C6769" t="s">
        <v>1844</v>
      </c>
      <c r="D6769" t="s">
        <v>119</v>
      </c>
      <c r="E6769" t="s">
        <v>120</v>
      </c>
      <c r="F6769" t="s">
        <v>1476</v>
      </c>
      <c r="G6769" t="s">
        <v>41</v>
      </c>
      <c r="H6769" t="s">
        <v>47</v>
      </c>
      <c r="I6769" t="s">
        <v>54</v>
      </c>
      <c r="J6769" t="s">
        <v>24</v>
      </c>
      <c r="K6769" t="s">
        <v>50</v>
      </c>
      <c r="L6769" t="s">
        <v>2839</v>
      </c>
      <c r="M6769" s="2">
        <v>0.5</v>
      </c>
      <c r="N6769" s="3">
        <v>48</v>
      </c>
      <c r="O6769" s="3">
        <v>-22</v>
      </c>
      <c r="P6769">
        <v>2</v>
      </c>
      <c r="Q6769" t="s">
        <v>7881</v>
      </c>
    </row>
    <row r="6770" spans="1:17" x14ac:dyDescent="0.25">
      <c r="A6770" t="s">
        <v>7132</v>
      </c>
      <c r="B6770" s="1">
        <v>41867</v>
      </c>
      <c r="C6770" t="s">
        <v>2507</v>
      </c>
      <c r="D6770" t="s">
        <v>338</v>
      </c>
      <c r="E6770" t="s">
        <v>5767</v>
      </c>
      <c r="F6770" t="s">
        <v>5768</v>
      </c>
      <c r="G6770" t="s">
        <v>41</v>
      </c>
      <c r="H6770" t="s">
        <v>21</v>
      </c>
      <c r="I6770" t="s">
        <v>54</v>
      </c>
      <c r="J6770" t="s">
        <v>34</v>
      </c>
      <c r="K6770" t="s">
        <v>35</v>
      </c>
      <c r="L6770" t="s">
        <v>7133</v>
      </c>
      <c r="M6770" s="2">
        <v>0</v>
      </c>
      <c r="N6770" s="3">
        <v>289</v>
      </c>
      <c r="O6770" s="3">
        <v>23</v>
      </c>
      <c r="P6770">
        <v>2</v>
      </c>
      <c r="Q6770" t="s">
        <v>7881</v>
      </c>
    </row>
    <row r="6771" spans="1:17" x14ac:dyDescent="0.25">
      <c r="A6771" t="s">
        <v>7132</v>
      </c>
      <c r="B6771" s="1">
        <v>41867</v>
      </c>
      <c r="C6771" t="s">
        <v>2507</v>
      </c>
      <c r="D6771" t="s">
        <v>338</v>
      </c>
      <c r="E6771" t="s">
        <v>5767</v>
      </c>
      <c r="F6771" t="s">
        <v>5768</v>
      </c>
      <c r="G6771" t="s">
        <v>41</v>
      </c>
      <c r="H6771" t="s">
        <v>21</v>
      </c>
      <c r="I6771" t="s">
        <v>54</v>
      </c>
      <c r="J6771" t="s">
        <v>24</v>
      </c>
      <c r="K6771" t="s">
        <v>78</v>
      </c>
      <c r="L6771" t="s">
        <v>1448</v>
      </c>
      <c r="M6771" s="2">
        <v>0</v>
      </c>
      <c r="N6771" s="3">
        <v>12</v>
      </c>
      <c r="O6771" s="3">
        <v>1</v>
      </c>
      <c r="P6771">
        <v>3</v>
      </c>
      <c r="Q6771" t="s">
        <v>7880</v>
      </c>
    </row>
    <row r="6772" spans="1:17" x14ac:dyDescent="0.25">
      <c r="A6772" t="s">
        <v>7132</v>
      </c>
      <c r="B6772" s="1">
        <v>41867</v>
      </c>
      <c r="C6772" t="s">
        <v>2507</v>
      </c>
      <c r="D6772" t="s">
        <v>338</v>
      </c>
      <c r="E6772" t="s">
        <v>5767</v>
      </c>
      <c r="F6772" t="s">
        <v>5768</v>
      </c>
      <c r="G6772" t="s">
        <v>41</v>
      </c>
      <c r="H6772" t="s">
        <v>21</v>
      </c>
      <c r="I6772" t="s">
        <v>54</v>
      </c>
      <c r="J6772" t="s">
        <v>24</v>
      </c>
      <c r="K6772" t="s">
        <v>25</v>
      </c>
      <c r="L6772" t="s">
        <v>7134</v>
      </c>
      <c r="M6772" s="2">
        <v>0</v>
      </c>
      <c r="N6772" s="3">
        <v>34</v>
      </c>
      <c r="O6772" s="3">
        <v>14</v>
      </c>
      <c r="P6772">
        <v>2</v>
      </c>
      <c r="Q6772" t="s">
        <v>7880</v>
      </c>
    </row>
    <row r="6773" spans="1:17" x14ac:dyDescent="0.25">
      <c r="A6773" t="s">
        <v>7132</v>
      </c>
      <c r="B6773" s="1">
        <v>41867</v>
      </c>
      <c r="C6773" t="s">
        <v>2507</v>
      </c>
      <c r="D6773" t="s">
        <v>338</v>
      </c>
      <c r="E6773" t="s">
        <v>5767</v>
      </c>
      <c r="F6773" t="s">
        <v>5768</v>
      </c>
      <c r="G6773" t="s">
        <v>41</v>
      </c>
      <c r="H6773" t="s">
        <v>21</v>
      </c>
      <c r="I6773" t="s">
        <v>54</v>
      </c>
      <c r="J6773" t="s">
        <v>24</v>
      </c>
      <c r="K6773" t="s">
        <v>145</v>
      </c>
      <c r="L6773" t="s">
        <v>2277</v>
      </c>
      <c r="M6773" s="2">
        <v>0</v>
      </c>
      <c r="N6773" s="3">
        <v>300</v>
      </c>
      <c r="O6773" s="3">
        <v>150</v>
      </c>
      <c r="P6773">
        <v>6</v>
      </c>
      <c r="Q6773" t="s">
        <v>7880</v>
      </c>
    </row>
    <row r="6774" spans="1:17" x14ac:dyDescent="0.25">
      <c r="A6774" t="s">
        <v>7135</v>
      </c>
      <c r="B6774" s="1">
        <v>41867</v>
      </c>
      <c r="C6774" t="s">
        <v>1013</v>
      </c>
      <c r="D6774" t="s">
        <v>73</v>
      </c>
      <c r="E6774" t="s">
        <v>207</v>
      </c>
      <c r="F6774" t="s">
        <v>827</v>
      </c>
      <c r="G6774" t="s">
        <v>76</v>
      </c>
      <c r="H6774" t="s">
        <v>31</v>
      </c>
      <c r="I6774" t="s">
        <v>32</v>
      </c>
      <c r="J6774" t="s">
        <v>24</v>
      </c>
      <c r="K6774" t="s">
        <v>63</v>
      </c>
      <c r="L6774" t="s">
        <v>2415</v>
      </c>
      <c r="M6774" s="2">
        <v>0</v>
      </c>
      <c r="N6774" s="3">
        <v>33</v>
      </c>
      <c r="O6774" s="3">
        <v>13</v>
      </c>
      <c r="P6774">
        <v>3</v>
      </c>
      <c r="Q6774" t="s">
        <v>7880</v>
      </c>
    </row>
    <row r="6775" spans="1:17" x14ac:dyDescent="0.25">
      <c r="A6775" t="s">
        <v>7135</v>
      </c>
      <c r="B6775" s="1">
        <v>41867</v>
      </c>
      <c r="C6775" t="s">
        <v>1013</v>
      </c>
      <c r="D6775" t="s">
        <v>73</v>
      </c>
      <c r="E6775" t="s">
        <v>207</v>
      </c>
      <c r="F6775" t="s">
        <v>827</v>
      </c>
      <c r="G6775" t="s">
        <v>76</v>
      </c>
      <c r="H6775" t="s">
        <v>31</v>
      </c>
      <c r="I6775" t="s">
        <v>32</v>
      </c>
      <c r="J6775" t="s">
        <v>24</v>
      </c>
      <c r="K6775" t="s">
        <v>50</v>
      </c>
      <c r="L6775" t="s">
        <v>1774</v>
      </c>
      <c r="M6775" s="2">
        <v>0.4</v>
      </c>
      <c r="N6775" s="3">
        <v>499</v>
      </c>
      <c r="O6775" s="3">
        <v>33</v>
      </c>
      <c r="P6775">
        <v>4</v>
      </c>
      <c r="Q6775" t="s">
        <v>7881</v>
      </c>
    </row>
    <row r="6776" spans="1:17" x14ac:dyDescent="0.25">
      <c r="A6776" t="s">
        <v>7136</v>
      </c>
      <c r="B6776" s="1">
        <v>41867</v>
      </c>
      <c r="C6776" t="s">
        <v>3948</v>
      </c>
      <c r="D6776" t="s">
        <v>119</v>
      </c>
      <c r="E6776" t="s">
        <v>120</v>
      </c>
      <c r="F6776" t="s">
        <v>3483</v>
      </c>
      <c r="G6776" t="s">
        <v>41</v>
      </c>
      <c r="H6776" t="s">
        <v>47</v>
      </c>
      <c r="I6776" t="s">
        <v>32</v>
      </c>
      <c r="J6776" t="s">
        <v>24</v>
      </c>
      <c r="K6776" t="s">
        <v>169</v>
      </c>
      <c r="L6776" t="s">
        <v>1557</v>
      </c>
      <c r="M6776" s="2">
        <v>0.5</v>
      </c>
      <c r="N6776" s="3">
        <v>114</v>
      </c>
      <c r="O6776" s="3">
        <v>-39</v>
      </c>
      <c r="P6776">
        <v>5</v>
      </c>
      <c r="Q6776" t="s">
        <v>7880</v>
      </c>
    </row>
    <row r="6777" spans="1:17" x14ac:dyDescent="0.25">
      <c r="A6777" t="s">
        <v>7137</v>
      </c>
      <c r="B6777" s="1">
        <v>41867</v>
      </c>
      <c r="C6777" t="s">
        <v>364</v>
      </c>
      <c r="D6777" t="s">
        <v>86</v>
      </c>
      <c r="E6777" t="s">
        <v>2533</v>
      </c>
      <c r="F6777" t="s">
        <v>2534</v>
      </c>
      <c r="G6777" t="s">
        <v>76</v>
      </c>
      <c r="H6777" t="s">
        <v>31</v>
      </c>
      <c r="I6777" t="s">
        <v>32</v>
      </c>
      <c r="J6777" t="s">
        <v>24</v>
      </c>
      <c r="K6777" t="s">
        <v>78</v>
      </c>
      <c r="L6777" t="s">
        <v>2558</v>
      </c>
      <c r="M6777" s="2">
        <v>0</v>
      </c>
      <c r="N6777" s="3">
        <v>33</v>
      </c>
      <c r="O6777" s="3">
        <v>9</v>
      </c>
      <c r="P6777">
        <v>5</v>
      </c>
      <c r="Q6777" t="s">
        <v>7880</v>
      </c>
    </row>
    <row r="6778" spans="1:17" x14ac:dyDescent="0.25">
      <c r="A6778" t="s">
        <v>7138</v>
      </c>
      <c r="B6778" s="1">
        <v>41869</v>
      </c>
      <c r="C6778" t="s">
        <v>1911</v>
      </c>
      <c r="D6778" t="s">
        <v>38</v>
      </c>
      <c r="E6778" t="s">
        <v>178</v>
      </c>
      <c r="F6778" t="s">
        <v>4004</v>
      </c>
      <c r="G6778" t="s">
        <v>41</v>
      </c>
      <c r="H6778" t="s">
        <v>31</v>
      </c>
      <c r="I6778" t="s">
        <v>95</v>
      </c>
      <c r="J6778" t="s">
        <v>34</v>
      </c>
      <c r="K6778" t="s">
        <v>97</v>
      </c>
      <c r="L6778" t="s">
        <v>276</v>
      </c>
      <c r="M6778" s="2">
        <v>0.1</v>
      </c>
      <c r="N6778" s="3">
        <v>225</v>
      </c>
      <c r="O6778" s="3">
        <v>42</v>
      </c>
      <c r="P6778">
        <v>3</v>
      </c>
      <c r="Q6778" t="s">
        <v>7880</v>
      </c>
    </row>
    <row r="6779" spans="1:17" x14ac:dyDescent="0.25">
      <c r="A6779" t="s">
        <v>7138</v>
      </c>
      <c r="B6779" s="1">
        <v>41869</v>
      </c>
      <c r="C6779" t="s">
        <v>1911</v>
      </c>
      <c r="D6779" t="s">
        <v>38</v>
      </c>
      <c r="E6779" t="s">
        <v>178</v>
      </c>
      <c r="F6779" t="s">
        <v>4004</v>
      </c>
      <c r="G6779" t="s">
        <v>41</v>
      </c>
      <c r="H6779" t="s">
        <v>31</v>
      </c>
      <c r="I6779" t="s">
        <v>95</v>
      </c>
      <c r="J6779" t="s">
        <v>34</v>
      </c>
      <c r="K6779" t="s">
        <v>218</v>
      </c>
      <c r="L6779" t="s">
        <v>1136</v>
      </c>
      <c r="M6779" s="2">
        <v>0</v>
      </c>
      <c r="N6779" s="3">
        <v>428</v>
      </c>
      <c r="O6779" s="3">
        <v>107</v>
      </c>
      <c r="P6779">
        <v>4</v>
      </c>
      <c r="Q6779" t="s">
        <v>7880</v>
      </c>
    </row>
    <row r="6780" spans="1:17" x14ac:dyDescent="0.25">
      <c r="A6780" t="s">
        <v>7138</v>
      </c>
      <c r="B6780" s="1">
        <v>41869</v>
      </c>
      <c r="C6780" t="s">
        <v>1911</v>
      </c>
      <c r="D6780" t="s">
        <v>38</v>
      </c>
      <c r="E6780" t="s">
        <v>178</v>
      </c>
      <c r="F6780" t="s">
        <v>4004</v>
      </c>
      <c r="G6780" t="s">
        <v>41</v>
      </c>
      <c r="H6780" t="s">
        <v>31</v>
      </c>
      <c r="I6780" t="s">
        <v>95</v>
      </c>
      <c r="J6780" t="s">
        <v>24</v>
      </c>
      <c r="K6780" t="s">
        <v>78</v>
      </c>
      <c r="L6780" t="s">
        <v>1835</v>
      </c>
      <c r="M6780" s="2">
        <v>0</v>
      </c>
      <c r="N6780" s="3">
        <v>85</v>
      </c>
      <c r="O6780" s="3">
        <v>0</v>
      </c>
      <c r="P6780">
        <v>3</v>
      </c>
      <c r="Q6780" t="s">
        <v>7880</v>
      </c>
    </row>
    <row r="6781" spans="1:17" x14ac:dyDescent="0.25">
      <c r="A6781" t="s">
        <v>7139</v>
      </c>
      <c r="B6781" s="1">
        <v>41869</v>
      </c>
      <c r="C6781" t="s">
        <v>1833</v>
      </c>
      <c r="D6781" t="s">
        <v>101</v>
      </c>
      <c r="E6781" t="s">
        <v>183</v>
      </c>
      <c r="F6781" t="s">
        <v>7140</v>
      </c>
      <c r="G6781" t="s">
        <v>41</v>
      </c>
      <c r="H6781" t="s">
        <v>31</v>
      </c>
      <c r="I6781" t="s">
        <v>95</v>
      </c>
      <c r="J6781" t="s">
        <v>24</v>
      </c>
      <c r="K6781" t="s">
        <v>43</v>
      </c>
      <c r="L6781" t="s">
        <v>199</v>
      </c>
      <c r="M6781" s="2">
        <v>0</v>
      </c>
      <c r="N6781" s="3">
        <v>54</v>
      </c>
      <c r="O6781" s="3">
        <v>12</v>
      </c>
      <c r="P6781">
        <v>1</v>
      </c>
      <c r="Q6781" t="s">
        <v>7880</v>
      </c>
    </row>
    <row r="6782" spans="1:17" x14ac:dyDescent="0.25">
      <c r="A6782" t="s">
        <v>7141</v>
      </c>
      <c r="B6782" s="1">
        <v>41869</v>
      </c>
      <c r="C6782" t="s">
        <v>4673</v>
      </c>
      <c r="D6782" t="s">
        <v>101</v>
      </c>
      <c r="E6782" t="s">
        <v>1289</v>
      </c>
      <c r="F6782" t="s">
        <v>4933</v>
      </c>
      <c r="G6782" t="s">
        <v>41</v>
      </c>
      <c r="H6782" t="s">
        <v>31</v>
      </c>
      <c r="I6782" t="s">
        <v>22</v>
      </c>
      <c r="J6782" t="s">
        <v>24</v>
      </c>
      <c r="K6782" t="s">
        <v>43</v>
      </c>
      <c r="L6782" t="s">
        <v>180</v>
      </c>
      <c r="M6782" s="2">
        <v>0</v>
      </c>
      <c r="N6782" s="3">
        <v>146</v>
      </c>
      <c r="O6782" s="3">
        <v>19</v>
      </c>
      <c r="P6782">
        <v>5</v>
      </c>
      <c r="Q6782" t="s">
        <v>7880</v>
      </c>
    </row>
    <row r="6783" spans="1:17" x14ac:dyDescent="0.25">
      <c r="A6783" t="s">
        <v>7141</v>
      </c>
      <c r="B6783" s="1">
        <v>41869</v>
      </c>
      <c r="C6783" t="s">
        <v>4673</v>
      </c>
      <c r="D6783" t="s">
        <v>101</v>
      </c>
      <c r="E6783" t="s">
        <v>1289</v>
      </c>
      <c r="F6783" t="s">
        <v>4933</v>
      </c>
      <c r="G6783" t="s">
        <v>41</v>
      </c>
      <c r="H6783" t="s">
        <v>31</v>
      </c>
      <c r="I6783" t="s">
        <v>22</v>
      </c>
      <c r="J6783" t="s">
        <v>24</v>
      </c>
      <c r="K6783" t="s">
        <v>50</v>
      </c>
      <c r="L6783" t="s">
        <v>3210</v>
      </c>
      <c r="M6783" s="2">
        <v>0.1</v>
      </c>
      <c r="N6783" s="3">
        <v>86</v>
      </c>
      <c r="O6783" s="3">
        <v>22</v>
      </c>
      <c r="P6783">
        <v>2</v>
      </c>
      <c r="Q6783" t="s">
        <v>7880</v>
      </c>
    </row>
    <row r="6784" spans="1:17" x14ac:dyDescent="0.25">
      <c r="A6784" t="s">
        <v>7142</v>
      </c>
      <c r="B6784" s="1">
        <v>41869</v>
      </c>
      <c r="C6784" t="s">
        <v>4710</v>
      </c>
      <c r="D6784" t="s">
        <v>38</v>
      </c>
      <c r="E6784" t="s">
        <v>178</v>
      </c>
      <c r="F6784" t="s">
        <v>3961</v>
      </c>
      <c r="G6784" t="s">
        <v>41</v>
      </c>
      <c r="H6784" t="s">
        <v>31</v>
      </c>
      <c r="I6784" t="s">
        <v>22</v>
      </c>
      <c r="J6784" t="s">
        <v>24</v>
      </c>
      <c r="K6784" t="s">
        <v>50</v>
      </c>
      <c r="L6784" t="s">
        <v>357</v>
      </c>
      <c r="M6784" s="2">
        <v>0.1</v>
      </c>
      <c r="N6784" s="3">
        <v>362</v>
      </c>
      <c r="O6784" s="3">
        <v>36</v>
      </c>
      <c r="P6784">
        <v>3</v>
      </c>
      <c r="Q6784" t="s">
        <v>7881</v>
      </c>
    </row>
    <row r="6785" spans="1:17" x14ac:dyDescent="0.25">
      <c r="A6785" t="s">
        <v>7142</v>
      </c>
      <c r="B6785" s="1">
        <v>41869</v>
      </c>
      <c r="C6785" t="s">
        <v>4710</v>
      </c>
      <c r="D6785" t="s">
        <v>38</v>
      </c>
      <c r="E6785" t="s">
        <v>178</v>
      </c>
      <c r="F6785" t="s">
        <v>3961</v>
      </c>
      <c r="G6785" t="s">
        <v>41</v>
      </c>
      <c r="H6785" t="s">
        <v>31</v>
      </c>
      <c r="I6785" t="s">
        <v>22</v>
      </c>
      <c r="J6785" t="s">
        <v>24</v>
      </c>
      <c r="K6785" t="s">
        <v>145</v>
      </c>
      <c r="L6785" t="s">
        <v>997</v>
      </c>
      <c r="M6785" s="2">
        <v>0</v>
      </c>
      <c r="N6785" s="3">
        <v>191</v>
      </c>
      <c r="O6785" s="3">
        <v>8</v>
      </c>
      <c r="P6785">
        <v>7</v>
      </c>
      <c r="Q6785" t="s">
        <v>7881</v>
      </c>
    </row>
    <row r="6786" spans="1:17" x14ac:dyDescent="0.25">
      <c r="A6786" t="s">
        <v>7143</v>
      </c>
      <c r="B6786" s="1">
        <v>41869</v>
      </c>
      <c r="C6786" t="s">
        <v>4710</v>
      </c>
      <c r="D6786" t="s">
        <v>101</v>
      </c>
      <c r="E6786" t="s">
        <v>291</v>
      </c>
      <c r="F6786" t="s">
        <v>2216</v>
      </c>
      <c r="G6786" t="s">
        <v>41</v>
      </c>
      <c r="H6786" t="s">
        <v>31</v>
      </c>
      <c r="I6786" t="s">
        <v>32</v>
      </c>
      <c r="J6786" t="s">
        <v>24</v>
      </c>
      <c r="K6786" t="s">
        <v>43</v>
      </c>
      <c r="L6786" t="s">
        <v>48</v>
      </c>
      <c r="M6786" s="2">
        <v>0</v>
      </c>
      <c r="N6786" s="3">
        <v>186</v>
      </c>
      <c r="O6786" s="3">
        <v>17</v>
      </c>
      <c r="P6786">
        <v>7</v>
      </c>
      <c r="Q6786" t="s">
        <v>7881</v>
      </c>
    </row>
    <row r="6787" spans="1:17" x14ac:dyDescent="0.25">
      <c r="A6787" t="s">
        <v>7143</v>
      </c>
      <c r="B6787" s="1">
        <v>41869</v>
      </c>
      <c r="C6787" t="s">
        <v>4710</v>
      </c>
      <c r="D6787" t="s">
        <v>101</v>
      </c>
      <c r="E6787" t="s">
        <v>291</v>
      </c>
      <c r="F6787" t="s">
        <v>2216</v>
      </c>
      <c r="G6787" t="s">
        <v>41</v>
      </c>
      <c r="H6787" t="s">
        <v>31</v>
      </c>
      <c r="I6787" t="s">
        <v>32</v>
      </c>
      <c r="J6787" t="s">
        <v>24</v>
      </c>
      <c r="K6787" t="s">
        <v>43</v>
      </c>
      <c r="L6787" t="s">
        <v>1294</v>
      </c>
      <c r="M6787" s="2">
        <v>0</v>
      </c>
      <c r="N6787" s="3">
        <v>244</v>
      </c>
      <c r="O6787" s="3">
        <v>122</v>
      </c>
      <c r="P6787">
        <v>9</v>
      </c>
      <c r="Q6787" t="s">
        <v>7880</v>
      </c>
    </row>
    <row r="6788" spans="1:17" x14ac:dyDescent="0.25">
      <c r="A6788" t="s">
        <v>7143</v>
      </c>
      <c r="B6788" s="1">
        <v>41869</v>
      </c>
      <c r="C6788" t="s">
        <v>4710</v>
      </c>
      <c r="D6788" t="s">
        <v>101</v>
      </c>
      <c r="E6788" t="s">
        <v>291</v>
      </c>
      <c r="F6788" t="s">
        <v>2216</v>
      </c>
      <c r="G6788" t="s">
        <v>41</v>
      </c>
      <c r="H6788" t="s">
        <v>31</v>
      </c>
      <c r="I6788" t="s">
        <v>32</v>
      </c>
      <c r="J6788" t="s">
        <v>24</v>
      </c>
      <c r="K6788" t="s">
        <v>78</v>
      </c>
      <c r="L6788" t="s">
        <v>744</v>
      </c>
      <c r="M6788" s="2">
        <v>0</v>
      </c>
      <c r="N6788" s="3">
        <v>18</v>
      </c>
      <c r="O6788" s="3">
        <v>1</v>
      </c>
      <c r="P6788">
        <v>3</v>
      </c>
      <c r="Q6788" t="s">
        <v>7881</v>
      </c>
    </row>
    <row r="6789" spans="1:17" x14ac:dyDescent="0.25">
      <c r="A6789" t="s">
        <v>7143</v>
      </c>
      <c r="B6789" s="1">
        <v>41869</v>
      </c>
      <c r="C6789" t="s">
        <v>4710</v>
      </c>
      <c r="D6789" t="s">
        <v>101</v>
      </c>
      <c r="E6789" t="s">
        <v>291</v>
      </c>
      <c r="F6789" t="s">
        <v>2216</v>
      </c>
      <c r="G6789" t="s">
        <v>41</v>
      </c>
      <c r="H6789" t="s">
        <v>31</v>
      </c>
      <c r="I6789" t="s">
        <v>32</v>
      </c>
      <c r="J6789" t="s">
        <v>24</v>
      </c>
      <c r="K6789" t="s">
        <v>50</v>
      </c>
      <c r="L6789" t="s">
        <v>3568</v>
      </c>
      <c r="M6789" s="2">
        <v>0.1</v>
      </c>
      <c r="N6789" s="3">
        <v>44</v>
      </c>
      <c r="O6789" s="3">
        <v>10</v>
      </c>
      <c r="P6789">
        <v>1</v>
      </c>
      <c r="Q6789" t="s">
        <v>7880</v>
      </c>
    </row>
    <row r="6790" spans="1:17" x14ac:dyDescent="0.25">
      <c r="A6790" t="s">
        <v>7143</v>
      </c>
      <c r="B6790" s="1">
        <v>41869</v>
      </c>
      <c r="C6790" t="s">
        <v>4710</v>
      </c>
      <c r="D6790" t="s">
        <v>101</v>
      </c>
      <c r="E6790" t="s">
        <v>291</v>
      </c>
      <c r="F6790" t="s">
        <v>2216</v>
      </c>
      <c r="G6790" t="s">
        <v>41</v>
      </c>
      <c r="H6790" t="s">
        <v>31</v>
      </c>
      <c r="I6790" t="s">
        <v>32</v>
      </c>
      <c r="J6790" t="s">
        <v>107</v>
      </c>
      <c r="K6790" t="s">
        <v>108</v>
      </c>
      <c r="L6790" t="s">
        <v>1077</v>
      </c>
      <c r="M6790" s="2">
        <v>0</v>
      </c>
      <c r="N6790" s="3">
        <v>1190</v>
      </c>
      <c r="O6790" s="3">
        <v>405</v>
      </c>
      <c r="P6790">
        <v>7</v>
      </c>
      <c r="Q6790" t="s">
        <v>7880</v>
      </c>
    </row>
    <row r="6791" spans="1:17" x14ac:dyDescent="0.25">
      <c r="A6791" t="s">
        <v>7144</v>
      </c>
      <c r="B6791" s="1">
        <v>41869</v>
      </c>
      <c r="C6791" t="s">
        <v>4918</v>
      </c>
      <c r="D6791" t="s">
        <v>119</v>
      </c>
      <c r="E6791" t="s">
        <v>331</v>
      </c>
      <c r="F6791" t="s">
        <v>332</v>
      </c>
      <c r="G6791" t="s">
        <v>41</v>
      </c>
      <c r="H6791" t="s">
        <v>47</v>
      </c>
      <c r="I6791" t="s">
        <v>32</v>
      </c>
      <c r="J6791" t="s">
        <v>24</v>
      </c>
      <c r="K6791" t="s">
        <v>78</v>
      </c>
      <c r="L6791" t="s">
        <v>2488</v>
      </c>
      <c r="M6791" s="2">
        <v>0.5</v>
      </c>
      <c r="N6791" s="3">
        <v>27</v>
      </c>
      <c r="O6791" s="3">
        <v>-6</v>
      </c>
      <c r="P6791">
        <v>4</v>
      </c>
      <c r="Q6791" t="s">
        <v>7881</v>
      </c>
    </row>
    <row r="6792" spans="1:17" x14ac:dyDescent="0.25">
      <c r="A6792" t="s">
        <v>7144</v>
      </c>
      <c r="B6792" s="1">
        <v>41869</v>
      </c>
      <c r="C6792" t="s">
        <v>4918</v>
      </c>
      <c r="D6792" t="s">
        <v>119</v>
      </c>
      <c r="E6792" t="s">
        <v>331</v>
      </c>
      <c r="F6792" t="s">
        <v>332</v>
      </c>
      <c r="G6792" t="s">
        <v>41</v>
      </c>
      <c r="H6792" t="s">
        <v>47</v>
      </c>
      <c r="I6792" t="s">
        <v>32</v>
      </c>
      <c r="J6792" t="s">
        <v>24</v>
      </c>
      <c r="K6792" t="s">
        <v>50</v>
      </c>
      <c r="L6792" t="s">
        <v>293</v>
      </c>
      <c r="M6792" s="2">
        <v>0.5</v>
      </c>
      <c r="N6792" s="3">
        <v>207</v>
      </c>
      <c r="O6792" s="3">
        <v>-153</v>
      </c>
      <c r="P6792">
        <v>3</v>
      </c>
      <c r="Q6792" t="s">
        <v>7880</v>
      </c>
    </row>
    <row r="6793" spans="1:17" x14ac:dyDescent="0.25">
      <c r="A6793" t="s">
        <v>7145</v>
      </c>
      <c r="B6793" s="1">
        <v>41869</v>
      </c>
      <c r="C6793" t="s">
        <v>4710</v>
      </c>
      <c r="D6793" t="s">
        <v>28</v>
      </c>
      <c r="E6793" t="s">
        <v>29</v>
      </c>
      <c r="F6793" t="s">
        <v>280</v>
      </c>
      <c r="G6793" t="s">
        <v>20</v>
      </c>
      <c r="H6793" t="s">
        <v>31</v>
      </c>
      <c r="I6793" t="s">
        <v>32</v>
      </c>
      <c r="J6793" t="s">
        <v>24</v>
      </c>
      <c r="K6793" t="s">
        <v>91</v>
      </c>
      <c r="L6793" t="s">
        <v>5526</v>
      </c>
      <c r="M6793" s="2">
        <v>0.1</v>
      </c>
      <c r="N6793" s="3">
        <v>24</v>
      </c>
      <c r="O6793" s="3">
        <v>-1</v>
      </c>
      <c r="P6793">
        <v>4</v>
      </c>
      <c r="Q6793" t="s">
        <v>7880</v>
      </c>
    </row>
    <row r="6794" spans="1:17" x14ac:dyDescent="0.25">
      <c r="A6794" t="s">
        <v>7146</v>
      </c>
      <c r="B6794" s="1">
        <v>41869</v>
      </c>
      <c r="C6794" t="s">
        <v>1081</v>
      </c>
      <c r="D6794" t="s">
        <v>73</v>
      </c>
      <c r="E6794" t="s">
        <v>196</v>
      </c>
      <c r="F6794" t="s">
        <v>5609</v>
      </c>
      <c r="G6794" t="s">
        <v>76</v>
      </c>
      <c r="H6794" t="s">
        <v>31</v>
      </c>
      <c r="I6794" t="s">
        <v>32</v>
      </c>
      <c r="J6794" t="s">
        <v>24</v>
      </c>
      <c r="K6794" t="s">
        <v>43</v>
      </c>
      <c r="L6794" t="s">
        <v>1743</v>
      </c>
      <c r="M6794" s="2">
        <v>0</v>
      </c>
      <c r="N6794" s="3">
        <v>105</v>
      </c>
      <c r="O6794" s="3">
        <v>20</v>
      </c>
      <c r="P6794">
        <v>2</v>
      </c>
      <c r="Q6794" t="s">
        <v>7880</v>
      </c>
    </row>
    <row r="6795" spans="1:17" x14ac:dyDescent="0.25">
      <c r="A6795" t="s">
        <v>7146</v>
      </c>
      <c r="B6795" s="1">
        <v>41869</v>
      </c>
      <c r="C6795" t="s">
        <v>1081</v>
      </c>
      <c r="D6795" t="s">
        <v>73</v>
      </c>
      <c r="E6795" t="s">
        <v>196</v>
      </c>
      <c r="F6795" t="s">
        <v>5609</v>
      </c>
      <c r="G6795" t="s">
        <v>76</v>
      </c>
      <c r="H6795" t="s">
        <v>31</v>
      </c>
      <c r="I6795" t="s">
        <v>32</v>
      </c>
      <c r="J6795" t="s">
        <v>24</v>
      </c>
      <c r="K6795" t="s">
        <v>78</v>
      </c>
      <c r="L6795" t="s">
        <v>2178</v>
      </c>
      <c r="M6795" s="2">
        <v>0</v>
      </c>
      <c r="N6795" s="3">
        <v>26</v>
      </c>
      <c r="O6795" s="3">
        <v>12</v>
      </c>
      <c r="P6795">
        <v>3</v>
      </c>
      <c r="Q6795" t="s">
        <v>7880</v>
      </c>
    </row>
    <row r="6796" spans="1:17" x14ac:dyDescent="0.25">
      <c r="A6796" t="s">
        <v>7146</v>
      </c>
      <c r="B6796" s="1">
        <v>41869</v>
      </c>
      <c r="C6796" t="s">
        <v>1081</v>
      </c>
      <c r="D6796" t="s">
        <v>73</v>
      </c>
      <c r="E6796" t="s">
        <v>196</v>
      </c>
      <c r="F6796" t="s">
        <v>5609</v>
      </c>
      <c r="G6796" t="s">
        <v>76</v>
      </c>
      <c r="H6796" t="s">
        <v>31</v>
      </c>
      <c r="I6796" t="s">
        <v>32</v>
      </c>
      <c r="J6796" t="s">
        <v>24</v>
      </c>
      <c r="K6796" t="s">
        <v>78</v>
      </c>
      <c r="L6796" t="s">
        <v>174</v>
      </c>
      <c r="M6796" s="2">
        <v>0</v>
      </c>
      <c r="N6796" s="3">
        <v>97</v>
      </c>
      <c r="O6796" s="3">
        <v>29</v>
      </c>
      <c r="P6796">
        <v>2</v>
      </c>
      <c r="Q6796" t="s">
        <v>7880</v>
      </c>
    </row>
    <row r="6797" spans="1:17" x14ac:dyDescent="0.25">
      <c r="A6797" t="s">
        <v>7146</v>
      </c>
      <c r="B6797" s="1">
        <v>41869</v>
      </c>
      <c r="C6797" t="s">
        <v>1081</v>
      </c>
      <c r="D6797" t="s">
        <v>73</v>
      </c>
      <c r="E6797" t="s">
        <v>196</v>
      </c>
      <c r="F6797" t="s">
        <v>5609</v>
      </c>
      <c r="G6797" t="s">
        <v>76</v>
      </c>
      <c r="H6797" t="s">
        <v>31</v>
      </c>
      <c r="I6797" t="s">
        <v>32</v>
      </c>
      <c r="J6797" t="s">
        <v>24</v>
      </c>
      <c r="K6797" t="s">
        <v>63</v>
      </c>
      <c r="L6797" t="s">
        <v>3711</v>
      </c>
      <c r="M6797" s="2">
        <v>0</v>
      </c>
      <c r="N6797" s="3">
        <v>59</v>
      </c>
      <c r="O6797" s="3">
        <v>30</v>
      </c>
      <c r="P6797">
        <v>3</v>
      </c>
      <c r="Q6797" t="s">
        <v>7881</v>
      </c>
    </row>
    <row r="6798" spans="1:17" x14ac:dyDescent="0.25">
      <c r="A6798" t="s">
        <v>7146</v>
      </c>
      <c r="B6798" s="1">
        <v>41869</v>
      </c>
      <c r="C6798" t="s">
        <v>1081</v>
      </c>
      <c r="D6798" t="s">
        <v>73</v>
      </c>
      <c r="E6798" t="s">
        <v>196</v>
      </c>
      <c r="F6798" t="s">
        <v>5609</v>
      </c>
      <c r="G6798" t="s">
        <v>76</v>
      </c>
      <c r="H6798" t="s">
        <v>31</v>
      </c>
      <c r="I6798" t="s">
        <v>32</v>
      </c>
      <c r="J6798" t="s">
        <v>24</v>
      </c>
      <c r="K6798" t="s">
        <v>50</v>
      </c>
      <c r="L6798" t="s">
        <v>647</v>
      </c>
      <c r="M6798" s="2">
        <v>0.4</v>
      </c>
      <c r="N6798" s="3">
        <v>635</v>
      </c>
      <c r="O6798" s="3">
        <v>-349</v>
      </c>
      <c r="P6798">
        <v>5</v>
      </c>
      <c r="Q6798" t="s">
        <v>7880</v>
      </c>
    </row>
    <row r="6799" spans="1:17" x14ac:dyDescent="0.25">
      <c r="A6799" t="s">
        <v>7147</v>
      </c>
      <c r="B6799" s="1">
        <v>41869</v>
      </c>
      <c r="C6799" t="s">
        <v>2385</v>
      </c>
      <c r="D6799" t="s">
        <v>150</v>
      </c>
      <c r="E6799" t="s">
        <v>151</v>
      </c>
      <c r="F6799" t="s">
        <v>152</v>
      </c>
      <c r="G6799" t="s">
        <v>20</v>
      </c>
      <c r="H6799" t="s">
        <v>31</v>
      </c>
      <c r="I6799" t="s">
        <v>32</v>
      </c>
      <c r="J6799" t="s">
        <v>107</v>
      </c>
      <c r="K6799" t="s">
        <v>186</v>
      </c>
      <c r="L6799" t="s">
        <v>7095</v>
      </c>
      <c r="M6799" s="2">
        <v>0.5</v>
      </c>
      <c r="N6799" s="3">
        <v>84</v>
      </c>
      <c r="O6799" s="3">
        <v>-42</v>
      </c>
      <c r="P6799">
        <v>2</v>
      </c>
      <c r="Q6799" t="s">
        <v>7880</v>
      </c>
    </row>
    <row r="6800" spans="1:17" x14ac:dyDescent="0.25">
      <c r="A6800" t="s">
        <v>7147</v>
      </c>
      <c r="B6800" s="1">
        <v>41869</v>
      </c>
      <c r="C6800" t="s">
        <v>2385</v>
      </c>
      <c r="D6800" t="s">
        <v>150</v>
      </c>
      <c r="E6800" t="s">
        <v>151</v>
      </c>
      <c r="F6800" t="s">
        <v>152</v>
      </c>
      <c r="G6800" t="s">
        <v>20</v>
      </c>
      <c r="H6800" t="s">
        <v>31</v>
      </c>
      <c r="I6800" t="s">
        <v>32</v>
      </c>
      <c r="J6800" t="s">
        <v>107</v>
      </c>
      <c r="K6800" t="s">
        <v>186</v>
      </c>
      <c r="L6800" t="s">
        <v>5129</v>
      </c>
      <c r="M6800" s="2">
        <v>0.5</v>
      </c>
      <c r="N6800" s="3">
        <v>71</v>
      </c>
      <c r="O6800" s="3">
        <v>-44</v>
      </c>
      <c r="P6800">
        <v>5</v>
      </c>
      <c r="Q6800" t="s">
        <v>7880</v>
      </c>
    </row>
    <row r="6801" spans="1:17" x14ac:dyDescent="0.25">
      <c r="A6801" t="s">
        <v>7146</v>
      </c>
      <c r="B6801" s="1">
        <v>41869</v>
      </c>
      <c r="C6801" t="s">
        <v>1081</v>
      </c>
      <c r="D6801" t="s">
        <v>73</v>
      </c>
      <c r="E6801" t="s">
        <v>196</v>
      </c>
      <c r="F6801" t="s">
        <v>5609</v>
      </c>
      <c r="G6801" t="s">
        <v>76</v>
      </c>
      <c r="H6801" t="s">
        <v>31</v>
      </c>
      <c r="I6801" t="s">
        <v>32</v>
      </c>
      <c r="J6801" t="s">
        <v>107</v>
      </c>
      <c r="K6801" t="s">
        <v>136</v>
      </c>
      <c r="L6801" t="s">
        <v>850</v>
      </c>
      <c r="M6801" s="2">
        <v>0.4</v>
      </c>
      <c r="N6801" s="3">
        <v>46</v>
      </c>
      <c r="O6801" s="3">
        <v>-14</v>
      </c>
      <c r="P6801">
        <v>1</v>
      </c>
      <c r="Q6801" t="s">
        <v>7880</v>
      </c>
    </row>
    <row r="6802" spans="1:17" x14ac:dyDescent="0.25">
      <c r="A6802" t="s">
        <v>7148</v>
      </c>
      <c r="B6802" s="1">
        <v>41870</v>
      </c>
      <c r="C6802" t="s">
        <v>4067</v>
      </c>
      <c r="D6802" t="s">
        <v>101</v>
      </c>
      <c r="E6802" t="s">
        <v>454</v>
      </c>
      <c r="F6802" t="s">
        <v>454</v>
      </c>
      <c r="G6802" t="s">
        <v>41</v>
      </c>
      <c r="H6802" t="s">
        <v>47</v>
      </c>
      <c r="I6802" t="s">
        <v>54</v>
      </c>
      <c r="J6802" t="s">
        <v>34</v>
      </c>
      <c r="K6802" t="s">
        <v>97</v>
      </c>
      <c r="L6802" t="s">
        <v>3734</v>
      </c>
      <c r="M6802" s="2">
        <v>0.2</v>
      </c>
      <c r="N6802" s="3">
        <v>267</v>
      </c>
      <c r="O6802" s="3">
        <v>-40</v>
      </c>
      <c r="P6802">
        <v>2</v>
      </c>
      <c r="Q6802" t="s">
        <v>7880</v>
      </c>
    </row>
    <row r="6803" spans="1:17" x14ac:dyDescent="0.25">
      <c r="A6803" t="s">
        <v>7148</v>
      </c>
      <c r="B6803" s="1">
        <v>41870</v>
      </c>
      <c r="C6803" t="s">
        <v>4067</v>
      </c>
      <c r="D6803" t="s">
        <v>101</v>
      </c>
      <c r="E6803" t="s">
        <v>454</v>
      </c>
      <c r="F6803" t="s">
        <v>454</v>
      </c>
      <c r="G6803" t="s">
        <v>41</v>
      </c>
      <c r="H6803" t="s">
        <v>47</v>
      </c>
      <c r="I6803" t="s">
        <v>54</v>
      </c>
      <c r="J6803" t="s">
        <v>24</v>
      </c>
      <c r="K6803" t="s">
        <v>78</v>
      </c>
      <c r="L6803" t="s">
        <v>233</v>
      </c>
      <c r="M6803" s="2">
        <v>0.1</v>
      </c>
      <c r="N6803" s="3">
        <v>35</v>
      </c>
      <c r="O6803" s="3">
        <v>11</v>
      </c>
      <c r="P6803">
        <v>3</v>
      </c>
      <c r="Q6803" t="s">
        <v>7881</v>
      </c>
    </row>
    <row r="6804" spans="1:17" x14ac:dyDescent="0.25">
      <c r="A6804" t="s">
        <v>7148</v>
      </c>
      <c r="B6804" s="1">
        <v>41870</v>
      </c>
      <c r="C6804" t="s">
        <v>4067</v>
      </c>
      <c r="D6804" t="s">
        <v>101</v>
      </c>
      <c r="E6804" t="s">
        <v>454</v>
      </c>
      <c r="F6804" t="s">
        <v>454</v>
      </c>
      <c r="G6804" t="s">
        <v>41</v>
      </c>
      <c r="H6804" t="s">
        <v>47</v>
      </c>
      <c r="I6804" t="s">
        <v>54</v>
      </c>
      <c r="J6804" t="s">
        <v>24</v>
      </c>
      <c r="K6804" t="s">
        <v>50</v>
      </c>
      <c r="L6804" t="s">
        <v>1774</v>
      </c>
      <c r="M6804" s="2">
        <v>0.2</v>
      </c>
      <c r="N6804" s="3">
        <v>332</v>
      </c>
      <c r="O6804" s="3">
        <v>100</v>
      </c>
      <c r="P6804">
        <v>2</v>
      </c>
      <c r="Q6804" t="s">
        <v>7880</v>
      </c>
    </row>
    <row r="6805" spans="1:17" x14ac:dyDescent="0.25">
      <c r="A6805" t="s">
        <v>7149</v>
      </c>
      <c r="B6805" s="1">
        <v>41870</v>
      </c>
      <c r="C6805" t="s">
        <v>344</v>
      </c>
      <c r="D6805" t="s">
        <v>18</v>
      </c>
      <c r="E6805" t="s">
        <v>128</v>
      </c>
      <c r="F6805" t="s">
        <v>129</v>
      </c>
      <c r="G6805" t="s">
        <v>20</v>
      </c>
      <c r="H6805" t="s">
        <v>47</v>
      </c>
      <c r="I6805" t="s">
        <v>54</v>
      </c>
      <c r="J6805" t="s">
        <v>24</v>
      </c>
      <c r="K6805" t="s">
        <v>50</v>
      </c>
      <c r="L6805" t="s">
        <v>2158</v>
      </c>
      <c r="M6805" s="2">
        <v>0.5</v>
      </c>
      <c r="N6805" s="3">
        <v>257</v>
      </c>
      <c r="O6805" s="3">
        <v>-252</v>
      </c>
      <c r="P6805">
        <v>4</v>
      </c>
      <c r="Q6805" t="s">
        <v>7881</v>
      </c>
    </row>
    <row r="6806" spans="1:17" x14ac:dyDescent="0.25">
      <c r="A6806" t="s">
        <v>7148</v>
      </c>
      <c r="B6806" s="1">
        <v>41870</v>
      </c>
      <c r="C6806" t="s">
        <v>4067</v>
      </c>
      <c r="D6806" t="s">
        <v>101</v>
      </c>
      <c r="E6806" t="s">
        <v>454</v>
      </c>
      <c r="F6806" t="s">
        <v>454</v>
      </c>
      <c r="G6806" t="s">
        <v>41</v>
      </c>
      <c r="H6806" t="s">
        <v>47</v>
      </c>
      <c r="I6806" t="s">
        <v>54</v>
      </c>
      <c r="J6806" t="s">
        <v>107</v>
      </c>
      <c r="K6806" t="s">
        <v>186</v>
      </c>
      <c r="L6806" t="s">
        <v>5129</v>
      </c>
      <c r="M6806" s="2">
        <v>0.1</v>
      </c>
      <c r="N6806" s="3">
        <v>102</v>
      </c>
      <c r="O6806" s="3">
        <v>10</v>
      </c>
      <c r="P6806">
        <v>4</v>
      </c>
      <c r="Q6806" t="s">
        <v>7881</v>
      </c>
    </row>
    <row r="6807" spans="1:17" x14ac:dyDescent="0.25">
      <c r="A6807" t="s">
        <v>7150</v>
      </c>
      <c r="B6807" s="1">
        <v>41870</v>
      </c>
      <c r="C6807" t="s">
        <v>5638</v>
      </c>
      <c r="D6807" t="s">
        <v>28</v>
      </c>
      <c r="E6807" t="s">
        <v>29</v>
      </c>
      <c r="F6807" t="s">
        <v>111</v>
      </c>
      <c r="G6807" t="s">
        <v>20</v>
      </c>
      <c r="H6807" t="s">
        <v>47</v>
      </c>
      <c r="I6807" t="s">
        <v>32</v>
      </c>
      <c r="J6807" t="s">
        <v>24</v>
      </c>
      <c r="K6807" t="s">
        <v>141</v>
      </c>
      <c r="L6807" t="s">
        <v>3251</v>
      </c>
      <c r="M6807" s="2">
        <v>0</v>
      </c>
      <c r="N6807" s="3">
        <v>1054</v>
      </c>
      <c r="O6807" s="3">
        <v>337</v>
      </c>
      <c r="P6807">
        <v>2</v>
      </c>
      <c r="Q6807" t="s">
        <v>7881</v>
      </c>
    </row>
    <row r="6808" spans="1:17" x14ac:dyDescent="0.25">
      <c r="A6808" t="s">
        <v>7151</v>
      </c>
      <c r="B6808" s="1">
        <v>41870</v>
      </c>
      <c r="C6808" t="s">
        <v>1412</v>
      </c>
      <c r="D6808" t="s">
        <v>86</v>
      </c>
      <c r="E6808" t="s">
        <v>226</v>
      </c>
      <c r="F6808" t="s">
        <v>226</v>
      </c>
      <c r="G6808" t="s">
        <v>76</v>
      </c>
      <c r="H6808" t="s">
        <v>31</v>
      </c>
      <c r="I6808" t="s">
        <v>22</v>
      </c>
      <c r="J6808" t="s">
        <v>24</v>
      </c>
      <c r="K6808" t="s">
        <v>78</v>
      </c>
      <c r="L6808" t="s">
        <v>655</v>
      </c>
      <c r="M6808" s="2">
        <v>0</v>
      </c>
      <c r="N6808" s="3">
        <v>345</v>
      </c>
      <c r="O6808" s="3">
        <v>38</v>
      </c>
      <c r="P6808">
        <v>7</v>
      </c>
      <c r="Q6808" t="s">
        <v>7881</v>
      </c>
    </row>
    <row r="6809" spans="1:17" x14ac:dyDescent="0.25">
      <c r="A6809" t="s">
        <v>7151</v>
      </c>
      <c r="B6809" s="1">
        <v>41870</v>
      </c>
      <c r="C6809" t="s">
        <v>1412</v>
      </c>
      <c r="D6809" t="s">
        <v>86</v>
      </c>
      <c r="E6809" t="s">
        <v>226</v>
      </c>
      <c r="F6809" t="s">
        <v>226</v>
      </c>
      <c r="G6809" t="s">
        <v>76</v>
      </c>
      <c r="H6809" t="s">
        <v>31</v>
      </c>
      <c r="I6809" t="s">
        <v>22</v>
      </c>
      <c r="J6809" t="s">
        <v>24</v>
      </c>
      <c r="K6809" t="s">
        <v>78</v>
      </c>
      <c r="L6809" t="s">
        <v>2530</v>
      </c>
      <c r="M6809" s="2">
        <v>0</v>
      </c>
      <c r="N6809" s="3">
        <v>41</v>
      </c>
      <c r="O6809" s="3">
        <v>11</v>
      </c>
      <c r="P6809">
        <v>6</v>
      </c>
      <c r="Q6809" t="s">
        <v>7881</v>
      </c>
    </row>
    <row r="6810" spans="1:17" x14ac:dyDescent="0.25">
      <c r="A6810" t="s">
        <v>7151</v>
      </c>
      <c r="B6810" s="1">
        <v>41870</v>
      </c>
      <c r="C6810" t="s">
        <v>1412</v>
      </c>
      <c r="D6810" t="s">
        <v>86</v>
      </c>
      <c r="E6810" t="s">
        <v>226</v>
      </c>
      <c r="F6810" t="s">
        <v>226</v>
      </c>
      <c r="G6810" t="s">
        <v>76</v>
      </c>
      <c r="H6810" t="s">
        <v>31</v>
      </c>
      <c r="I6810" t="s">
        <v>22</v>
      </c>
      <c r="J6810" t="s">
        <v>24</v>
      </c>
      <c r="K6810" t="s">
        <v>50</v>
      </c>
      <c r="L6810" t="s">
        <v>692</v>
      </c>
      <c r="M6810" s="2">
        <v>0.1</v>
      </c>
      <c r="N6810" s="3">
        <v>54</v>
      </c>
      <c r="O6810" s="3">
        <v>1</v>
      </c>
      <c r="P6810">
        <v>2</v>
      </c>
      <c r="Q6810" t="s">
        <v>7880</v>
      </c>
    </row>
    <row r="6811" spans="1:17" x14ac:dyDescent="0.25">
      <c r="A6811" t="s">
        <v>7152</v>
      </c>
      <c r="B6811" s="1">
        <v>41870</v>
      </c>
      <c r="C6811" t="s">
        <v>2869</v>
      </c>
      <c r="D6811" t="s">
        <v>73</v>
      </c>
      <c r="E6811" t="s">
        <v>652</v>
      </c>
      <c r="F6811" t="s">
        <v>2670</v>
      </c>
      <c r="G6811" t="s">
        <v>76</v>
      </c>
      <c r="H6811" t="s">
        <v>47</v>
      </c>
      <c r="I6811" t="s">
        <v>32</v>
      </c>
      <c r="J6811" t="s">
        <v>34</v>
      </c>
      <c r="K6811" t="s">
        <v>35</v>
      </c>
      <c r="L6811" t="s">
        <v>2696</v>
      </c>
      <c r="M6811" s="2">
        <v>0</v>
      </c>
      <c r="N6811" s="3">
        <v>741</v>
      </c>
      <c r="O6811" s="3">
        <v>267</v>
      </c>
      <c r="P6811">
        <v>5</v>
      </c>
      <c r="Q6811" t="s">
        <v>7881</v>
      </c>
    </row>
    <row r="6812" spans="1:17" x14ac:dyDescent="0.25">
      <c r="A6812" t="s">
        <v>7153</v>
      </c>
      <c r="B6812" s="1">
        <v>41870</v>
      </c>
      <c r="C6812" t="s">
        <v>1451</v>
      </c>
      <c r="D6812" t="s">
        <v>101</v>
      </c>
      <c r="E6812" t="s">
        <v>325</v>
      </c>
      <c r="F6812" t="s">
        <v>326</v>
      </c>
      <c r="G6812" t="s">
        <v>41</v>
      </c>
      <c r="H6812" t="s">
        <v>31</v>
      </c>
      <c r="I6812" t="s">
        <v>32</v>
      </c>
      <c r="J6812" t="s">
        <v>24</v>
      </c>
      <c r="K6812" t="s">
        <v>63</v>
      </c>
      <c r="L6812" t="s">
        <v>321</v>
      </c>
      <c r="M6812" s="2">
        <v>0</v>
      </c>
      <c r="N6812" s="3">
        <v>16</v>
      </c>
      <c r="O6812" s="3">
        <v>2</v>
      </c>
      <c r="P6812">
        <v>1</v>
      </c>
      <c r="Q6812" t="s">
        <v>7880</v>
      </c>
    </row>
    <row r="6813" spans="1:17" x14ac:dyDescent="0.25">
      <c r="A6813" t="s">
        <v>7153</v>
      </c>
      <c r="B6813" s="1">
        <v>41870</v>
      </c>
      <c r="C6813" t="s">
        <v>1451</v>
      </c>
      <c r="D6813" t="s">
        <v>101</v>
      </c>
      <c r="E6813" t="s">
        <v>325</v>
      </c>
      <c r="F6813" t="s">
        <v>326</v>
      </c>
      <c r="G6813" t="s">
        <v>41</v>
      </c>
      <c r="H6813" t="s">
        <v>31</v>
      </c>
      <c r="I6813" t="s">
        <v>32</v>
      </c>
      <c r="J6813" t="s">
        <v>24</v>
      </c>
      <c r="K6813" t="s">
        <v>91</v>
      </c>
      <c r="L6813" t="s">
        <v>7061</v>
      </c>
      <c r="M6813" s="2">
        <v>0</v>
      </c>
      <c r="N6813" s="3">
        <v>49</v>
      </c>
      <c r="O6813" s="3">
        <v>20</v>
      </c>
      <c r="P6813">
        <v>5</v>
      </c>
      <c r="Q6813" t="s">
        <v>7880</v>
      </c>
    </row>
    <row r="6814" spans="1:17" x14ac:dyDescent="0.25">
      <c r="A6814" t="s">
        <v>7154</v>
      </c>
      <c r="B6814" s="1">
        <v>41870</v>
      </c>
      <c r="C6814" t="s">
        <v>3148</v>
      </c>
      <c r="D6814" t="s">
        <v>38</v>
      </c>
      <c r="E6814" t="s">
        <v>304</v>
      </c>
      <c r="F6814" t="s">
        <v>7155</v>
      </c>
      <c r="G6814" t="s">
        <v>41</v>
      </c>
      <c r="H6814" t="s">
        <v>31</v>
      </c>
      <c r="I6814" t="s">
        <v>32</v>
      </c>
      <c r="J6814" t="s">
        <v>107</v>
      </c>
      <c r="K6814" t="s">
        <v>136</v>
      </c>
      <c r="L6814" t="s">
        <v>628</v>
      </c>
      <c r="M6814" s="2">
        <v>0.15</v>
      </c>
      <c r="N6814" s="3">
        <v>1629</v>
      </c>
      <c r="O6814" s="3">
        <v>-153</v>
      </c>
      <c r="P6814">
        <v>3</v>
      </c>
      <c r="Q6814" t="s">
        <v>7880</v>
      </c>
    </row>
    <row r="6815" spans="1:17" x14ac:dyDescent="0.25">
      <c r="A6815" t="s">
        <v>7156</v>
      </c>
      <c r="B6815" s="1">
        <v>41871</v>
      </c>
      <c r="C6815" t="s">
        <v>512</v>
      </c>
      <c r="D6815" t="s">
        <v>73</v>
      </c>
      <c r="E6815" t="s">
        <v>166</v>
      </c>
      <c r="F6815" t="s">
        <v>394</v>
      </c>
      <c r="G6815" t="s">
        <v>76</v>
      </c>
      <c r="H6815" t="s">
        <v>31</v>
      </c>
      <c r="I6815" t="s">
        <v>95</v>
      </c>
      <c r="J6815" t="s">
        <v>34</v>
      </c>
      <c r="K6815" t="s">
        <v>218</v>
      </c>
      <c r="L6815" t="s">
        <v>7157</v>
      </c>
      <c r="M6815" s="2">
        <v>0</v>
      </c>
      <c r="N6815" s="3">
        <v>689</v>
      </c>
      <c r="O6815" s="3">
        <v>96</v>
      </c>
      <c r="P6815">
        <v>6</v>
      </c>
      <c r="Q6815" t="s">
        <v>7881</v>
      </c>
    </row>
    <row r="6816" spans="1:17" x14ac:dyDescent="0.25">
      <c r="A6816" t="s">
        <v>7158</v>
      </c>
      <c r="B6816" s="1">
        <v>41871</v>
      </c>
      <c r="C6816" t="s">
        <v>7159</v>
      </c>
      <c r="D6816" t="s">
        <v>101</v>
      </c>
      <c r="E6816" t="s">
        <v>183</v>
      </c>
      <c r="F6816" t="s">
        <v>7160</v>
      </c>
      <c r="G6816" t="s">
        <v>41</v>
      </c>
      <c r="H6816" t="s">
        <v>47</v>
      </c>
      <c r="I6816" t="s">
        <v>54</v>
      </c>
      <c r="J6816" t="s">
        <v>24</v>
      </c>
      <c r="K6816" t="s">
        <v>78</v>
      </c>
      <c r="L6816" t="s">
        <v>2769</v>
      </c>
      <c r="M6816" s="2">
        <v>0</v>
      </c>
      <c r="N6816" s="3">
        <v>18</v>
      </c>
      <c r="O6816" s="3">
        <v>2</v>
      </c>
      <c r="P6816">
        <v>3</v>
      </c>
      <c r="Q6816" t="s">
        <v>7880</v>
      </c>
    </row>
    <row r="6817" spans="1:17" x14ac:dyDescent="0.25">
      <c r="A6817" t="s">
        <v>7158</v>
      </c>
      <c r="B6817" s="1">
        <v>41871</v>
      </c>
      <c r="C6817" t="s">
        <v>7159</v>
      </c>
      <c r="D6817" t="s">
        <v>101</v>
      </c>
      <c r="E6817" t="s">
        <v>183</v>
      </c>
      <c r="F6817" t="s">
        <v>7160</v>
      </c>
      <c r="G6817" t="s">
        <v>41</v>
      </c>
      <c r="H6817" t="s">
        <v>47</v>
      </c>
      <c r="I6817" t="s">
        <v>54</v>
      </c>
      <c r="J6817" t="s">
        <v>107</v>
      </c>
      <c r="K6817" t="s">
        <v>136</v>
      </c>
      <c r="L6817" t="s">
        <v>5873</v>
      </c>
      <c r="M6817" s="2">
        <v>0</v>
      </c>
      <c r="N6817" s="3">
        <v>223</v>
      </c>
      <c r="O6817" s="3">
        <v>4</v>
      </c>
      <c r="P6817">
        <v>3</v>
      </c>
      <c r="Q6817" t="s">
        <v>7881</v>
      </c>
    </row>
    <row r="6818" spans="1:17" x14ac:dyDescent="0.25">
      <c r="A6818" t="s">
        <v>7161</v>
      </c>
      <c r="B6818" s="1">
        <v>41871</v>
      </c>
      <c r="C6818" t="s">
        <v>683</v>
      </c>
      <c r="D6818" t="s">
        <v>38</v>
      </c>
      <c r="E6818" t="s">
        <v>178</v>
      </c>
      <c r="F6818" t="s">
        <v>1542</v>
      </c>
      <c r="G6818" t="s">
        <v>41</v>
      </c>
      <c r="H6818" t="s">
        <v>31</v>
      </c>
      <c r="I6818" t="s">
        <v>54</v>
      </c>
      <c r="J6818" t="s">
        <v>24</v>
      </c>
      <c r="K6818" t="s">
        <v>50</v>
      </c>
      <c r="L6818" t="s">
        <v>2034</v>
      </c>
      <c r="M6818" s="2">
        <v>0.1</v>
      </c>
      <c r="N6818" s="3">
        <v>43</v>
      </c>
      <c r="O6818" s="3">
        <v>17</v>
      </c>
      <c r="P6818">
        <v>1</v>
      </c>
      <c r="Q6818" t="s">
        <v>7880</v>
      </c>
    </row>
    <row r="6819" spans="1:17" x14ac:dyDescent="0.25">
      <c r="A6819" t="s">
        <v>7162</v>
      </c>
      <c r="B6819" s="1">
        <v>41871</v>
      </c>
      <c r="C6819" t="s">
        <v>4367</v>
      </c>
      <c r="D6819" t="s">
        <v>38</v>
      </c>
      <c r="E6819" t="s">
        <v>59</v>
      </c>
      <c r="F6819" t="s">
        <v>350</v>
      </c>
      <c r="G6819" t="s">
        <v>41</v>
      </c>
      <c r="H6819" t="s">
        <v>21</v>
      </c>
      <c r="I6819" t="s">
        <v>32</v>
      </c>
      <c r="J6819" t="s">
        <v>24</v>
      </c>
      <c r="K6819" t="s">
        <v>78</v>
      </c>
      <c r="L6819" t="s">
        <v>2431</v>
      </c>
      <c r="M6819" s="2">
        <v>0</v>
      </c>
      <c r="N6819" s="3">
        <v>62</v>
      </c>
      <c r="O6819" s="3">
        <v>6</v>
      </c>
      <c r="P6819">
        <v>5</v>
      </c>
      <c r="Q6819" t="s">
        <v>7881</v>
      </c>
    </row>
    <row r="6820" spans="1:17" x14ac:dyDescent="0.25">
      <c r="A6820" t="s">
        <v>7163</v>
      </c>
      <c r="B6820" s="1">
        <v>41871</v>
      </c>
      <c r="C6820" t="s">
        <v>3134</v>
      </c>
      <c r="D6820" t="s">
        <v>28</v>
      </c>
      <c r="E6820" t="s">
        <v>29</v>
      </c>
      <c r="F6820" t="s">
        <v>280</v>
      </c>
      <c r="G6820" t="s">
        <v>20</v>
      </c>
      <c r="H6820" t="s">
        <v>31</v>
      </c>
      <c r="I6820" t="s">
        <v>32</v>
      </c>
      <c r="J6820" t="s">
        <v>24</v>
      </c>
      <c r="K6820" t="s">
        <v>78</v>
      </c>
      <c r="L6820" t="s">
        <v>3333</v>
      </c>
      <c r="M6820" s="2">
        <v>0.1</v>
      </c>
      <c r="N6820" s="3">
        <v>15</v>
      </c>
      <c r="O6820" s="3">
        <v>6</v>
      </c>
      <c r="P6820">
        <v>2</v>
      </c>
      <c r="Q6820" t="s">
        <v>7881</v>
      </c>
    </row>
    <row r="6821" spans="1:17" x14ac:dyDescent="0.25">
      <c r="A6821" t="s">
        <v>7164</v>
      </c>
      <c r="B6821" s="1">
        <v>41871</v>
      </c>
      <c r="C6821" t="s">
        <v>971</v>
      </c>
      <c r="D6821" t="s">
        <v>119</v>
      </c>
      <c r="E6821" t="s">
        <v>926</v>
      </c>
      <c r="F6821" t="s">
        <v>5541</v>
      </c>
      <c r="G6821" t="s">
        <v>41</v>
      </c>
      <c r="H6821" t="s">
        <v>21</v>
      </c>
      <c r="I6821" t="s">
        <v>32</v>
      </c>
      <c r="J6821" t="s">
        <v>34</v>
      </c>
      <c r="K6821" t="s">
        <v>97</v>
      </c>
      <c r="L6821" t="s">
        <v>2291</v>
      </c>
      <c r="M6821" s="2">
        <v>0.5</v>
      </c>
      <c r="N6821" s="3">
        <v>73</v>
      </c>
      <c r="O6821" s="3">
        <v>-36</v>
      </c>
      <c r="P6821">
        <v>3</v>
      </c>
      <c r="Q6821" t="s">
        <v>7880</v>
      </c>
    </row>
    <row r="6822" spans="1:17" x14ac:dyDescent="0.25">
      <c r="A6822" t="s">
        <v>7164</v>
      </c>
      <c r="B6822" s="1">
        <v>41871</v>
      </c>
      <c r="C6822" t="s">
        <v>971</v>
      </c>
      <c r="D6822" t="s">
        <v>119</v>
      </c>
      <c r="E6822" t="s">
        <v>926</v>
      </c>
      <c r="F6822" t="s">
        <v>5541</v>
      </c>
      <c r="G6822" t="s">
        <v>41</v>
      </c>
      <c r="H6822" t="s">
        <v>21</v>
      </c>
      <c r="I6822" t="s">
        <v>32</v>
      </c>
      <c r="J6822" t="s">
        <v>34</v>
      </c>
      <c r="K6822" t="s">
        <v>218</v>
      </c>
      <c r="L6822" t="s">
        <v>852</v>
      </c>
      <c r="M6822" s="2">
        <v>0.2</v>
      </c>
      <c r="N6822" s="3">
        <v>71</v>
      </c>
      <c r="O6822" s="3">
        <v>-14</v>
      </c>
      <c r="P6822">
        <v>4</v>
      </c>
      <c r="Q6822" t="s">
        <v>7881</v>
      </c>
    </row>
    <row r="6823" spans="1:17" x14ac:dyDescent="0.25">
      <c r="A6823" t="s">
        <v>7164</v>
      </c>
      <c r="B6823" s="1">
        <v>41871</v>
      </c>
      <c r="C6823" t="s">
        <v>971</v>
      </c>
      <c r="D6823" t="s">
        <v>119</v>
      </c>
      <c r="E6823" t="s">
        <v>926</v>
      </c>
      <c r="F6823" t="s">
        <v>5541</v>
      </c>
      <c r="G6823" t="s">
        <v>41</v>
      </c>
      <c r="H6823" t="s">
        <v>21</v>
      </c>
      <c r="I6823" t="s">
        <v>32</v>
      </c>
      <c r="J6823" t="s">
        <v>24</v>
      </c>
      <c r="K6823" t="s">
        <v>43</v>
      </c>
      <c r="L6823" t="s">
        <v>199</v>
      </c>
      <c r="M6823" s="2">
        <v>0.5</v>
      </c>
      <c r="N6823" s="3">
        <v>81</v>
      </c>
      <c r="O6823" s="3">
        <v>-44</v>
      </c>
      <c r="P6823">
        <v>3</v>
      </c>
      <c r="Q6823" t="s">
        <v>7881</v>
      </c>
    </row>
    <row r="6824" spans="1:17" x14ac:dyDescent="0.25">
      <c r="A6824" t="s">
        <v>7164</v>
      </c>
      <c r="B6824" s="1">
        <v>41871</v>
      </c>
      <c r="C6824" t="s">
        <v>971</v>
      </c>
      <c r="D6824" t="s">
        <v>119</v>
      </c>
      <c r="E6824" t="s">
        <v>926</v>
      </c>
      <c r="F6824" t="s">
        <v>5541</v>
      </c>
      <c r="G6824" t="s">
        <v>41</v>
      </c>
      <c r="H6824" t="s">
        <v>21</v>
      </c>
      <c r="I6824" t="s">
        <v>32</v>
      </c>
      <c r="J6824" t="s">
        <v>24</v>
      </c>
      <c r="K6824" t="s">
        <v>50</v>
      </c>
      <c r="L6824" t="s">
        <v>1123</v>
      </c>
      <c r="M6824" s="2">
        <v>0.5</v>
      </c>
      <c r="N6824" s="3">
        <v>412</v>
      </c>
      <c r="O6824" s="3">
        <v>-412</v>
      </c>
      <c r="P6824">
        <v>6</v>
      </c>
      <c r="Q6824" t="s">
        <v>7881</v>
      </c>
    </row>
    <row r="6825" spans="1:17" x14ac:dyDescent="0.25">
      <c r="A6825" t="s">
        <v>7164</v>
      </c>
      <c r="B6825" s="1">
        <v>41871</v>
      </c>
      <c r="C6825" t="s">
        <v>971</v>
      </c>
      <c r="D6825" t="s">
        <v>119</v>
      </c>
      <c r="E6825" t="s">
        <v>926</v>
      </c>
      <c r="F6825" t="s">
        <v>5541</v>
      </c>
      <c r="G6825" t="s">
        <v>41</v>
      </c>
      <c r="H6825" t="s">
        <v>21</v>
      </c>
      <c r="I6825" t="s">
        <v>32</v>
      </c>
      <c r="J6825" t="s">
        <v>24</v>
      </c>
      <c r="K6825" t="s">
        <v>50</v>
      </c>
      <c r="L6825" t="s">
        <v>4457</v>
      </c>
      <c r="M6825" s="2">
        <v>0.5</v>
      </c>
      <c r="N6825" s="3">
        <v>207</v>
      </c>
      <c r="O6825" s="3">
        <v>-100</v>
      </c>
      <c r="P6825">
        <v>2</v>
      </c>
      <c r="Q6825" t="s">
        <v>7881</v>
      </c>
    </row>
    <row r="6826" spans="1:17" x14ac:dyDescent="0.25">
      <c r="A6826" t="s">
        <v>7165</v>
      </c>
      <c r="B6826" s="1">
        <v>41871</v>
      </c>
      <c r="C6826" t="s">
        <v>373</v>
      </c>
      <c r="D6826" t="s">
        <v>28</v>
      </c>
      <c r="E6826" t="s">
        <v>29</v>
      </c>
      <c r="F6826" t="s">
        <v>46</v>
      </c>
      <c r="G6826" t="s">
        <v>20</v>
      </c>
      <c r="H6826" t="s">
        <v>47</v>
      </c>
      <c r="I6826" t="s">
        <v>32</v>
      </c>
      <c r="J6826" t="s">
        <v>24</v>
      </c>
      <c r="K6826" t="s">
        <v>141</v>
      </c>
      <c r="L6826" t="s">
        <v>4843</v>
      </c>
      <c r="M6826" s="2">
        <v>0.5</v>
      </c>
      <c r="N6826" s="3">
        <v>496</v>
      </c>
      <c r="O6826" s="3">
        <v>-79</v>
      </c>
      <c r="P6826">
        <v>2</v>
      </c>
      <c r="Q6826" t="s">
        <v>7880</v>
      </c>
    </row>
    <row r="6827" spans="1:17" x14ac:dyDescent="0.25">
      <c r="A6827" t="s">
        <v>7166</v>
      </c>
      <c r="B6827" s="1">
        <v>41871</v>
      </c>
      <c r="C6827" t="s">
        <v>1017</v>
      </c>
      <c r="D6827" t="s">
        <v>38</v>
      </c>
      <c r="E6827" t="s">
        <v>178</v>
      </c>
      <c r="F6827" t="s">
        <v>7167</v>
      </c>
      <c r="G6827" t="s">
        <v>41</v>
      </c>
      <c r="H6827" t="s">
        <v>31</v>
      </c>
      <c r="I6827" t="s">
        <v>32</v>
      </c>
      <c r="J6827" t="s">
        <v>24</v>
      </c>
      <c r="K6827" t="s">
        <v>78</v>
      </c>
      <c r="L6827" t="s">
        <v>1602</v>
      </c>
      <c r="M6827" s="2">
        <v>0</v>
      </c>
      <c r="N6827" s="3">
        <v>104</v>
      </c>
      <c r="O6827" s="3">
        <v>19</v>
      </c>
      <c r="P6827">
        <v>2</v>
      </c>
      <c r="Q6827" t="s">
        <v>7880</v>
      </c>
    </row>
    <row r="6828" spans="1:17" x14ac:dyDescent="0.25">
      <c r="A6828" t="s">
        <v>7168</v>
      </c>
      <c r="B6828" s="1">
        <v>41872</v>
      </c>
      <c r="C6828" t="s">
        <v>1571</v>
      </c>
      <c r="D6828" t="s">
        <v>28</v>
      </c>
      <c r="E6828" t="s">
        <v>29</v>
      </c>
      <c r="F6828" t="s">
        <v>280</v>
      </c>
      <c r="G6828" t="s">
        <v>20</v>
      </c>
      <c r="H6828" t="s">
        <v>21</v>
      </c>
      <c r="I6828" t="s">
        <v>95</v>
      </c>
      <c r="J6828" t="s">
        <v>34</v>
      </c>
      <c r="K6828" t="s">
        <v>218</v>
      </c>
      <c r="L6828" t="s">
        <v>1854</v>
      </c>
      <c r="M6828" s="2">
        <v>0.4</v>
      </c>
      <c r="N6828" s="3">
        <v>132</v>
      </c>
      <c r="O6828" s="3">
        <v>-79</v>
      </c>
      <c r="P6828">
        <v>5</v>
      </c>
      <c r="Q6828" t="s">
        <v>7881</v>
      </c>
    </row>
    <row r="6829" spans="1:17" x14ac:dyDescent="0.25">
      <c r="A6829" t="s">
        <v>7169</v>
      </c>
      <c r="B6829" s="1">
        <v>41872</v>
      </c>
      <c r="C6829" t="s">
        <v>279</v>
      </c>
      <c r="D6829" t="s">
        <v>38</v>
      </c>
      <c r="E6829" t="s">
        <v>178</v>
      </c>
      <c r="F6829" t="s">
        <v>385</v>
      </c>
      <c r="G6829" t="s">
        <v>41</v>
      </c>
      <c r="H6829" t="s">
        <v>31</v>
      </c>
      <c r="I6829" t="s">
        <v>95</v>
      </c>
      <c r="J6829" t="s">
        <v>24</v>
      </c>
      <c r="K6829" t="s">
        <v>78</v>
      </c>
      <c r="L6829" t="s">
        <v>5729</v>
      </c>
      <c r="M6829" s="2">
        <v>0</v>
      </c>
      <c r="N6829" s="3">
        <v>25</v>
      </c>
      <c r="O6829" s="3">
        <v>2</v>
      </c>
      <c r="P6829">
        <v>2</v>
      </c>
      <c r="Q6829" t="s">
        <v>7881</v>
      </c>
    </row>
    <row r="6830" spans="1:17" x14ac:dyDescent="0.25">
      <c r="A6830" t="s">
        <v>7168</v>
      </c>
      <c r="B6830" s="1">
        <v>41872</v>
      </c>
      <c r="C6830" t="s">
        <v>1571</v>
      </c>
      <c r="D6830" t="s">
        <v>28</v>
      </c>
      <c r="E6830" t="s">
        <v>29</v>
      </c>
      <c r="F6830" t="s">
        <v>280</v>
      </c>
      <c r="G6830" t="s">
        <v>20</v>
      </c>
      <c r="H6830" t="s">
        <v>21</v>
      </c>
      <c r="I6830" t="s">
        <v>95</v>
      </c>
      <c r="J6830" t="s">
        <v>24</v>
      </c>
      <c r="K6830" t="s">
        <v>50</v>
      </c>
      <c r="L6830" t="s">
        <v>2839</v>
      </c>
      <c r="M6830" s="2">
        <v>0.1</v>
      </c>
      <c r="N6830" s="3">
        <v>87</v>
      </c>
      <c r="O6830" s="3">
        <v>16</v>
      </c>
      <c r="P6830">
        <v>2</v>
      </c>
      <c r="Q6830" t="s">
        <v>7881</v>
      </c>
    </row>
    <row r="6831" spans="1:17" x14ac:dyDescent="0.25">
      <c r="A6831" t="s">
        <v>7170</v>
      </c>
      <c r="B6831" s="1">
        <v>41872</v>
      </c>
      <c r="C6831" t="s">
        <v>3437</v>
      </c>
      <c r="D6831" t="s">
        <v>101</v>
      </c>
      <c r="E6831" t="s">
        <v>183</v>
      </c>
      <c r="F6831" t="s">
        <v>862</v>
      </c>
      <c r="G6831" t="s">
        <v>41</v>
      </c>
      <c r="H6831" t="s">
        <v>21</v>
      </c>
      <c r="I6831" t="s">
        <v>22</v>
      </c>
      <c r="J6831" t="s">
        <v>34</v>
      </c>
      <c r="K6831" t="s">
        <v>35</v>
      </c>
      <c r="L6831" t="s">
        <v>4043</v>
      </c>
      <c r="M6831" s="2">
        <v>0.1</v>
      </c>
      <c r="N6831" s="3">
        <v>977</v>
      </c>
      <c r="O6831" s="3">
        <v>271</v>
      </c>
      <c r="P6831">
        <v>3</v>
      </c>
      <c r="Q6831" t="s">
        <v>7880</v>
      </c>
    </row>
    <row r="6832" spans="1:17" x14ac:dyDescent="0.25">
      <c r="A6832" t="s">
        <v>7171</v>
      </c>
      <c r="B6832" s="1">
        <v>41872</v>
      </c>
      <c r="C6832" t="s">
        <v>2154</v>
      </c>
      <c r="D6832" t="s">
        <v>417</v>
      </c>
      <c r="E6832" t="s">
        <v>1035</v>
      </c>
      <c r="F6832" t="s">
        <v>1035</v>
      </c>
      <c r="G6832" t="s">
        <v>20</v>
      </c>
      <c r="H6832" t="s">
        <v>47</v>
      </c>
      <c r="I6832" t="s">
        <v>22</v>
      </c>
      <c r="J6832" t="s">
        <v>34</v>
      </c>
      <c r="K6832" t="s">
        <v>35</v>
      </c>
      <c r="L6832" t="s">
        <v>3481</v>
      </c>
      <c r="M6832" s="2">
        <v>0.5</v>
      </c>
      <c r="N6832" s="3">
        <v>148</v>
      </c>
      <c r="O6832" s="3">
        <v>-101</v>
      </c>
      <c r="P6832">
        <v>2</v>
      </c>
      <c r="Q6832" t="s">
        <v>7881</v>
      </c>
    </row>
    <row r="6833" spans="1:17" x14ac:dyDescent="0.25">
      <c r="A6833" t="s">
        <v>7171</v>
      </c>
      <c r="B6833" s="1">
        <v>41872</v>
      </c>
      <c r="C6833" t="s">
        <v>2154</v>
      </c>
      <c r="D6833" t="s">
        <v>417</v>
      </c>
      <c r="E6833" t="s">
        <v>1035</v>
      </c>
      <c r="F6833" t="s">
        <v>1035</v>
      </c>
      <c r="G6833" t="s">
        <v>20</v>
      </c>
      <c r="H6833" t="s">
        <v>47</v>
      </c>
      <c r="I6833" t="s">
        <v>22</v>
      </c>
      <c r="J6833" t="s">
        <v>34</v>
      </c>
      <c r="K6833" t="s">
        <v>97</v>
      </c>
      <c r="L6833" t="s">
        <v>1146</v>
      </c>
      <c r="M6833" s="2">
        <v>0.5</v>
      </c>
      <c r="N6833" s="3">
        <v>413</v>
      </c>
      <c r="O6833" s="3">
        <v>-314</v>
      </c>
      <c r="P6833">
        <v>9</v>
      </c>
      <c r="Q6833" t="s">
        <v>7881</v>
      </c>
    </row>
    <row r="6834" spans="1:17" x14ac:dyDescent="0.25">
      <c r="A6834" t="s">
        <v>7172</v>
      </c>
      <c r="B6834" s="1">
        <v>41872</v>
      </c>
      <c r="C6834" t="s">
        <v>2403</v>
      </c>
      <c r="D6834" t="s">
        <v>73</v>
      </c>
      <c r="E6834" t="s">
        <v>422</v>
      </c>
      <c r="F6834" t="s">
        <v>423</v>
      </c>
      <c r="G6834" t="s">
        <v>76</v>
      </c>
      <c r="H6834" t="s">
        <v>31</v>
      </c>
      <c r="I6834" t="s">
        <v>54</v>
      </c>
      <c r="J6834" t="s">
        <v>24</v>
      </c>
      <c r="K6834" t="s">
        <v>43</v>
      </c>
      <c r="L6834" t="s">
        <v>446</v>
      </c>
      <c r="M6834" s="2">
        <v>0</v>
      </c>
      <c r="N6834" s="3">
        <v>80</v>
      </c>
      <c r="O6834" s="3">
        <v>22</v>
      </c>
      <c r="P6834">
        <v>3</v>
      </c>
      <c r="Q6834" t="s">
        <v>7881</v>
      </c>
    </row>
    <row r="6835" spans="1:17" x14ac:dyDescent="0.25">
      <c r="A6835" t="s">
        <v>7173</v>
      </c>
      <c r="B6835" s="1">
        <v>41872</v>
      </c>
      <c r="C6835" t="s">
        <v>58</v>
      </c>
      <c r="D6835" t="s">
        <v>73</v>
      </c>
      <c r="E6835" t="s">
        <v>172</v>
      </c>
      <c r="F6835" t="s">
        <v>7174</v>
      </c>
      <c r="G6835" t="s">
        <v>76</v>
      </c>
      <c r="H6835" t="s">
        <v>47</v>
      </c>
      <c r="I6835" t="s">
        <v>32</v>
      </c>
      <c r="J6835" t="s">
        <v>24</v>
      </c>
      <c r="K6835" t="s">
        <v>78</v>
      </c>
      <c r="L6835" t="s">
        <v>77</v>
      </c>
      <c r="M6835" s="2">
        <v>0</v>
      </c>
      <c r="N6835" s="3">
        <v>22</v>
      </c>
      <c r="O6835" s="3">
        <v>7</v>
      </c>
      <c r="P6835">
        <v>3</v>
      </c>
      <c r="Q6835" t="s">
        <v>7881</v>
      </c>
    </row>
    <row r="6836" spans="1:17" x14ac:dyDescent="0.25">
      <c r="A6836" t="s">
        <v>7175</v>
      </c>
      <c r="B6836" s="1">
        <v>41872</v>
      </c>
      <c r="C6836" t="s">
        <v>7159</v>
      </c>
      <c r="D6836" t="s">
        <v>38</v>
      </c>
      <c r="E6836" t="s">
        <v>284</v>
      </c>
      <c r="F6836" t="s">
        <v>5852</v>
      </c>
      <c r="G6836" t="s">
        <v>41</v>
      </c>
      <c r="H6836" t="s">
        <v>47</v>
      </c>
      <c r="I6836" t="s">
        <v>32</v>
      </c>
      <c r="J6836" t="s">
        <v>24</v>
      </c>
      <c r="K6836" t="s">
        <v>78</v>
      </c>
      <c r="L6836" t="s">
        <v>307</v>
      </c>
      <c r="M6836" s="2">
        <v>0</v>
      </c>
      <c r="N6836" s="3">
        <v>25</v>
      </c>
      <c r="O6836" s="3">
        <v>3</v>
      </c>
      <c r="P6836">
        <v>2</v>
      </c>
      <c r="Q6836" t="s">
        <v>7881</v>
      </c>
    </row>
    <row r="6837" spans="1:17" x14ac:dyDescent="0.25">
      <c r="A6837" t="s">
        <v>7175</v>
      </c>
      <c r="B6837" s="1">
        <v>41872</v>
      </c>
      <c r="C6837" t="s">
        <v>7159</v>
      </c>
      <c r="D6837" t="s">
        <v>38</v>
      </c>
      <c r="E6837" t="s">
        <v>284</v>
      </c>
      <c r="F6837" t="s">
        <v>5852</v>
      </c>
      <c r="G6837" t="s">
        <v>41</v>
      </c>
      <c r="H6837" t="s">
        <v>47</v>
      </c>
      <c r="I6837" t="s">
        <v>32</v>
      </c>
      <c r="J6837" t="s">
        <v>24</v>
      </c>
      <c r="K6837" t="s">
        <v>78</v>
      </c>
      <c r="L6837" t="s">
        <v>2431</v>
      </c>
      <c r="M6837" s="2">
        <v>0</v>
      </c>
      <c r="N6837" s="3">
        <v>25</v>
      </c>
      <c r="O6837" s="3">
        <v>2</v>
      </c>
      <c r="P6837">
        <v>2</v>
      </c>
      <c r="Q6837" t="s">
        <v>7880</v>
      </c>
    </row>
    <row r="6838" spans="1:17" x14ac:dyDescent="0.25">
      <c r="A6838" t="s">
        <v>7175</v>
      </c>
      <c r="B6838" s="1">
        <v>41872</v>
      </c>
      <c r="C6838" t="s">
        <v>7159</v>
      </c>
      <c r="D6838" t="s">
        <v>38</v>
      </c>
      <c r="E6838" t="s">
        <v>284</v>
      </c>
      <c r="F6838" t="s">
        <v>5852</v>
      </c>
      <c r="G6838" t="s">
        <v>41</v>
      </c>
      <c r="H6838" t="s">
        <v>47</v>
      </c>
      <c r="I6838" t="s">
        <v>32</v>
      </c>
      <c r="J6838" t="s">
        <v>24</v>
      </c>
      <c r="K6838" t="s">
        <v>78</v>
      </c>
      <c r="L6838" t="s">
        <v>2922</v>
      </c>
      <c r="M6838" s="2">
        <v>0</v>
      </c>
      <c r="N6838" s="3">
        <v>73</v>
      </c>
      <c r="O6838" s="3">
        <v>3</v>
      </c>
      <c r="P6838">
        <v>5</v>
      </c>
      <c r="Q6838" t="s">
        <v>7880</v>
      </c>
    </row>
    <row r="6839" spans="1:17" x14ac:dyDescent="0.25">
      <c r="A6839" t="s">
        <v>7176</v>
      </c>
      <c r="B6839" s="1">
        <v>41873</v>
      </c>
      <c r="C6839" t="s">
        <v>1873</v>
      </c>
      <c r="D6839" t="s">
        <v>73</v>
      </c>
      <c r="E6839" t="s">
        <v>617</v>
      </c>
      <c r="F6839" t="s">
        <v>2897</v>
      </c>
      <c r="G6839" t="s">
        <v>76</v>
      </c>
      <c r="H6839" t="s">
        <v>47</v>
      </c>
      <c r="I6839" t="s">
        <v>22</v>
      </c>
      <c r="J6839" t="s">
        <v>34</v>
      </c>
      <c r="K6839" t="s">
        <v>97</v>
      </c>
      <c r="L6839" t="s">
        <v>3419</v>
      </c>
      <c r="M6839" s="2">
        <v>0.6</v>
      </c>
      <c r="N6839" s="3">
        <v>58</v>
      </c>
      <c r="O6839" s="3">
        <v>-52</v>
      </c>
      <c r="P6839">
        <v>3</v>
      </c>
      <c r="Q6839" t="s">
        <v>7880</v>
      </c>
    </row>
    <row r="6840" spans="1:17" x14ac:dyDescent="0.25">
      <c r="A6840" t="s">
        <v>7177</v>
      </c>
      <c r="B6840" s="1">
        <v>41873</v>
      </c>
      <c r="C6840" t="s">
        <v>1017</v>
      </c>
      <c r="D6840" t="s">
        <v>28</v>
      </c>
      <c r="E6840" t="s">
        <v>29</v>
      </c>
      <c r="F6840" t="s">
        <v>4856</v>
      </c>
      <c r="G6840" t="s">
        <v>20</v>
      </c>
      <c r="H6840" t="s">
        <v>31</v>
      </c>
      <c r="I6840" t="s">
        <v>22</v>
      </c>
      <c r="J6840" t="s">
        <v>24</v>
      </c>
      <c r="K6840" t="s">
        <v>43</v>
      </c>
      <c r="L6840" t="s">
        <v>877</v>
      </c>
      <c r="M6840" s="2">
        <v>0</v>
      </c>
      <c r="N6840" s="3">
        <v>118</v>
      </c>
      <c r="O6840" s="3">
        <v>41</v>
      </c>
      <c r="P6840">
        <v>4</v>
      </c>
      <c r="Q6840" t="s">
        <v>7881</v>
      </c>
    </row>
    <row r="6841" spans="1:17" x14ac:dyDescent="0.25">
      <c r="A6841" t="s">
        <v>7177</v>
      </c>
      <c r="B6841" s="1">
        <v>41873</v>
      </c>
      <c r="C6841" t="s">
        <v>1017</v>
      </c>
      <c r="D6841" t="s">
        <v>28</v>
      </c>
      <c r="E6841" t="s">
        <v>29</v>
      </c>
      <c r="F6841" t="s">
        <v>4856</v>
      </c>
      <c r="G6841" t="s">
        <v>20</v>
      </c>
      <c r="H6841" t="s">
        <v>31</v>
      </c>
      <c r="I6841" t="s">
        <v>22</v>
      </c>
      <c r="J6841" t="s">
        <v>24</v>
      </c>
      <c r="K6841" t="s">
        <v>63</v>
      </c>
      <c r="L6841" t="s">
        <v>391</v>
      </c>
      <c r="M6841" s="2">
        <v>0</v>
      </c>
      <c r="N6841" s="3">
        <v>18</v>
      </c>
      <c r="O6841" s="3">
        <v>7</v>
      </c>
      <c r="P6841">
        <v>2</v>
      </c>
      <c r="Q6841" t="s">
        <v>7881</v>
      </c>
    </row>
    <row r="6842" spans="1:17" x14ac:dyDescent="0.25">
      <c r="A6842" t="s">
        <v>7176</v>
      </c>
      <c r="B6842" s="1">
        <v>41873</v>
      </c>
      <c r="C6842" t="s">
        <v>1873</v>
      </c>
      <c r="D6842" t="s">
        <v>73</v>
      </c>
      <c r="E6842" t="s">
        <v>617</v>
      </c>
      <c r="F6842" t="s">
        <v>2897</v>
      </c>
      <c r="G6842" t="s">
        <v>76</v>
      </c>
      <c r="H6842" t="s">
        <v>47</v>
      </c>
      <c r="I6842" t="s">
        <v>22</v>
      </c>
      <c r="J6842" t="s">
        <v>24</v>
      </c>
      <c r="K6842" t="s">
        <v>25</v>
      </c>
      <c r="L6842" t="s">
        <v>678</v>
      </c>
      <c r="M6842" s="2">
        <v>0</v>
      </c>
      <c r="N6842" s="3">
        <v>119</v>
      </c>
      <c r="O6842" s="3">
        <v>43</v>
      </c>
      <c r="P6842">
        <v>5</v>
      </c>
      <c r="Q6842" t="s">
        <v>7880</v>
      </c>
    </row>
    <row r="6843" spans="1:17" x14ac:dyDescent="0.25">
      <c r="A6843" t="s">
        <v>7176</v>
      </c>
      <c r="B6843" s="1">
        <v>41873</v>
      </c>
      <c r="C6843" t="s">
        <v>1873</v>
      </c>
      <c r="D6843" t="s">
        <v>73</v>
      </c>
      <c r="E6843" t="s">
        <v>617</v>
      </c>
      <c r="F6843" t="s">
        <v>2897</v>
      </c>
      <c r="G6843" t="s">
        <v>76</v>
      </c>
      <c r="H6843" t="s">
        <v>47</v>
      </c>
      <c r="I6843" t="s">
        <v>22</v>
      </c>
      <c r="J6843" t="s">
        <v>107</v>
      </c>
      <c r="K6843" t="s">
        <v>136</v>
      </c>
      <c r="L6843" t="s">
        <v>2175</v>
      </c>
      <c r="M6843" s="2">
        <v>0.4</v>
      </c>
      <c r="N6843" s="3">
        <v>765</v>
      </c>
      <c r="O6843" s="3">
        <v>-153</v>
      </c>
      <c r="P6843">
        <v>2</v>
      </c>
      <c r="Q6843" t="s">
        <v>7880</v>
      </c>
    </row>
    <row r="6844" spans="1:17" x14ac:dyDescent="0.25">
      <c r="A6844" t="s">
        <v>7178</v>
      </c>
      <c r="B6844" s="1">
        <v>41873</v>
      </c>
      <c r="C6844" t="s">
        <v>6164</v>
      </c>
      <c r="D6844" t="s">
        <v>38</v>
      </c>
      <c r="E6844" t="s">
        <v>178</v>
      </c>
      <c r="F6844" t="s">
        <v>6670</v>
      </c>
      <c r="G6844" t="s">
        <v>41</v>
      </c>
      <c r="H6844" t="s">
        <v>31</v>
      </c>
      <c r="I6844" t="s">
        <v>32</v>
      </c>
      <c r="J6844" t="s">
        <v>34</v>
      </c>
      <c r="K6844" t="s">
        <v>218</v>
      </c>
      <c r="L6844" t="s">
        <v>582</v>
      </c>
      <c r="M6844" s="2">
        <v>0</v>
      </c>
      <c r="N6844" s="3">
        <v>880</v>
      </c>
      <c r="O6844" s="3">
        <v>97</v>
      </c>
      <c r="P6844">
        <v>8</v>
      </c>
      <c r="Q6844" t="s">
        <v>7881</v>
      </c>
    </row>
    <row r="6845" spans="1:17" x14ac:dyDescent="0.25">
      <c r="A6845" t="s">
        <v>7178</v>
      </c>
      <c r="B6845" s="1">
        <v>41873</v>
      </c>
      <c r="C6845" t="s">
        <v>6164</v>
      </c>
      <c r="D6845" t="s">
        <v>38</v>
      </c>
      <c r="E6845" t="s">
        <v>178</v>
      </c>
      <c r="F6845" t="s">
        <v>6670</v>
      </c>
      <c r="G6845" t="s">
        <v>41</v>
      </c>
      <c r="H6845" t="s">
        <v>31</v>
      </c>
      <c r="I6845" t="s">
        <v>32</v>
      </c>
      <c r="J6845" t="s">
        <v>24</v>
      </c>
      <c r="K6845" t="s">
        <v>78</v>
      </c>
      <c r="L6845" t="s">
        <v>429</v>
      </c>
      <c r="M6845" s="2">
        <v>0</v>
      </c>
      <c r="N6845" s="3">
        <v>154</v>
      </c>
      <c r="O6845" s="3">
        <v>39</v>
      </c>
      <c r="P6845">
        <v>3</v>
      </c>
      <c r="Q6845" t="s">
        <v>7881</v>
      </c>
    </row>
    <row r="6846" spans="1:17" x14ac:dyDescent="0.25">
      <c r="A6846" t="s">
        <v>7178</v>
      </c>
      <c r="B6846" s="1">
        <v>41873</v>
      </c>
      <c r="C6846" t="s">
        <v>6164</v>
      </c>
      <c r="D6846" t="s">
        <v>38</v>
      </c>
      <c r="E6846" t="s">
        <v>178</v>
      </c>
      <c r="F6846" t="s">
        <v>6670</v>
      </c>
      <c r="G6846" t="s">
        <v>41</v>
      </c>
      <c r="H6846" t="s">
        <v>31</v>
      </c>
      <c r="I6846" t="s">
        <v>32</v>
      </c>
      <c r="J6846" t="s">
        <v>107</v>
      </c>
      <c r="K6846" t="s">
        <v>147</v>
      </c>
      <c r="L6846" t="s">
        <v>3417</v>
      </c>
      <c r="M6846" s="2">
        <v>0.15</v>
      </c>
      <c r="N6846" s="3">
        <v>816</v>
      </c>
      <c r="O6846" s="3">
        <v>-96</v>
      </c>
      <c r="P6846">
        <v>3</v>
      </c>
      <c r="Q6846" t="s">
        <v>7880</v>
      </c>
    </row>
    <row r="6847" spans="1:17" x14ac:dyDescent="0.25">
      <c r="A6847" t="s">
        <v>7179</v>
      </c>
      <c r="B6847" s="1">
        <v>41873</v>
      </c>
      <c r="C6847" t="s">
        <v>826</v>
      </c>
      <c r="D6847" t="s">
        <v>73</v>
      </c>
      <c r="E6847" t="s">
        <v>172</v>
      </c>
      <c r="F6847" t="s">
        <v>4258</v>
      </c>
      <c r="G6847" t="s">
        <v>76</v>
      </c>
      <c r="H6847" t="s">
        <v>47</v>
      </c>
      <c r="I6847" t="s">
        <v>22</v>
      </c>
      <c r="J6847" t="s">
        <v>107</v>
      </c>
      <c r="K6847" t="s">
        <v>136</v>
      </c>
      <c r="L6847" t="s">
        <v>864</v>
      </c>
      <c r="M6847" s="2">
        <v>0.4</v>
      </c>
      <c r="N6847" s="3">
        <v>195</v>
      </c>
      <c r="O6847" s="3">
        <v>-117</v>
      </c>
      <c r="P6847">
        <v>5</v>
      </c>
      <c r="Q6847" t="s">
        <v>7880</v>
      </c>
    </row>
    <row r="6848" spans="1:17" x14ac:dyDescent="0.25">
      <c r="A6848" t="s">
        <v>7180</v>
      </c>
      <c r="B6848" s="1">
        <v>41873</v>
      </c>
      <c r="C6848" t="s">
        <v>538</v>
      </c>
      <c r="D6848" t="s">
        <v>86</v>
      </c>
      <c r="E6848" t="s">
        <v>226</v>
      </c>
      <c r="F6848" t="s">
        <v>226</v>
      </c>
      <c r="G6848" t="s">
        <v>76</v>
      </c>
      <c r="H6848" t="s">
        <v>47</v>
      </c>
      <c r="I6848" t="s">
        <v>32</v>
      </c>
      <c r="J6848" t="s">
        <v>34</v>
      </c>
      <c r="K6848" t="s">
        <v>218</v>
      </c>
      <c r="L6848" t="s">
        <v>852</v>
      </c>
      <c r="M6848" s="2">
        <v>0</v>
      </c>
      <c r="N6848" s="3">
        <v>191</v>
      </c>
      <c r="O6848" s="3">
        <v>54</v>
      </c>
      <c r="P6848">
        <v>8</v>
      </c>
      <c r="Q6848" t="s">
        <v>7881</v>
      </c>
    </row>
    <row r="6849" spans="1:17" x14ac:dyDescent="0.25">
      <c r="A6849" t="s">
        <v>7181</v>
      </c>
      <c r="B6849" s="1">
        <v>41873</v>
      </c>
      <c r="C6849" t="s">
        <v>5196</v>
      </c>
      <c r="D6849" t="s">
        <v>28</v>
      </c>
      <c r="E6849" t="s">
        <v>29</v>
      </c>
      <c r="F6849" t="s">
        <v>1607</v>
      </c>
      <c r="G6849" t="s">
        <v>20</v>
      </c>
      <c r="H6849" t="s">
        <v>21</v>
      </c>
      <c r="I6849" t="s">
        <v>32</v>
      </c>
      <c r="J6849" t="s">
        <v>34</v>
      </c>
      <c r="K6849" t="s">
        <v>97</v>
      </c>
      <c r="L6849" t="s">
        <v>6399</v>
      </c>
      <c r="M6849" s="2">
        <v>0</v>
      </c>
      <c r="N6849" s="3">
        <v>429</v>
      </c>
      <c r="O6849" s="3">
        <v>17</v>
      </c>
      <c r="P6849">
        <v>3</v>
      </c>
      <c r="Q6849" t="s">
        <v>7880</v>
      </c>
    </row>
    <row r="6850" spans="1:17" x14ac:dyDescent="0.25">
      <c r="A6850" t="s">
        <v>7182</v>
      </c>
      <c r="B6850" s="1">
        <v>41873</v>
      </c>
      <c r="C6850" t="s">
        <v>767</v>
      </c>
      <c r="D6850" t="s">
        <v>101</v>
      </c>
      <c r="E6850" t="s">
        <v>183</v>
      </c>
      <c r="F6850" t="s">
        <v>1275</v>
      </c>
      <c r="G6850" t="s">
        <v>41</v>
      </c>
      <c r="H6850" t="s">
        <v>31</v>
      </c>
      <c r="I6850" t="s">
        <v>32</v>
      </c>
      <c r="J6850" t="s">
        <v>24</v>
      </c>
      <c r="K6850" t="s">
        <v>78</v>
      </c>
      <c r="L6850" t="s">
        <v>2769</v>
      </c>
      <c r="M6850" s="2">
        <v>0</v>
      </c>
      <c r="N6850" s="3">
        <v>18</v>
      </c>
      <c r="O6850" s="3">
        <v>2</v>
      </c>
      <c r="P6850">
        <v>3</v>
      </c>
      <c r="Q6850" t="s">
        <v>7880</v>
      </c>
    </row>
    <row r="6851" spans="1:17" x14ac:dyDescent="0.25">
      <c r="A6851" t="s">
        <v>7181</v>
      </c>
      <c r="B6851" s="1">
        <v>41873</v>
      </c>
      <c r="C6851" t="s">
        <v>5196</v>
      </c>
      <c r="D6851" t="s">
        <v>28</v>
      </c>
      <c r="E6851" t="s">
        <v>29</v>
      </c>
      <c r="F6851" t="s">
        <v>1607</v>
      </c>
      <c r="G6851" t="s">
        <v>20</v>
      </c>
      <c r="H6851" t="s">
        <v>21</v>
      </c>
      <c r="I6851" t="s">
        <v>32</v>
      </c>
      <c r="J6851" t="s">
        <v>24</v>
      </c>
      <c r="K6851" t="s">
        <v>91</v>
      </c>
      <c r="L6851" t="s">
        <v>3614</v>
      </c>
      <c r="M6851" s="2">
        <v>0</v>
      </c>
      <c r="N6851" s="3">
        <v>21</v>
      </c>
      <c r="O6851" s="3">
        <v>1</v>
      </c>
      <c r="P6851">
        <v>2</v>
      </c>
      <c r="Q6851" t="s">
        <v>7880</v>
      </c>
    </row>
    <row r="6852" spans="1:17" x14ac:dyDescent="0.25">
      <c r="A6852" t="s">
        <v>7183</v>
      </c>
      <c r="B6852" s="1">
        <v>41873</v>
      </c>
      <c r="C6852" t="s">
        <v>37</v>
      </c>
      <c r="D6852" t="s">
        <v>38</v>
      </c>
      <c r="E6852" t="s">
        <v>59</v>
      </c>
      <c r="F6852" t="s">
        <v>1572</v>
      </c>
      <c r="G6852" t="s">
        <v>41</v>
      </c>
      <c r="H6852" t="s">
        <v>31</v>
      </c>
      <c r="I6852" t="s">
        <v>32</v>
      </c>
      <c r="J6852" t="s">
        <v>107</v>
      </c>
      <c r="K6852" t="s">
        <v>108</v>
      </c>
      <c r="L6852" t="s">
        <v>6156</v>
      </c>
      <c r="M6852" s="2">
        <v>0.15</v>
      </c>
      <c r="N6852" s="3">
        <v>299</v>
      </c>
      <c r="O6852" s="3">
        <v>-28</v>
      </c>
      <c r="P6852">
        <v>3</v>
      </c>
      <c r="Q6852" t="s">
        <v>7880</v>
      </c>
    </row>
    <row r="6853" spans="1:17" x14ac:dyDescent="0.25">
      <c r="A6853" t="s">
        <v>7181</v>
      </c>
      <c r="B6853" s="1">
        <v>41873</v>
      </c>
      <c r="C6853" t="s">
        <v>5196</v>
      </c>
      <c r="D6853" t="s">
        <v>28</v>
      </c>
      <c r="E6853" t="s">
        <v>29</v>
      </c>
      <c r="F6853" t="s">
        <v>1607</v>
      </c>
      <c r="G6853" t="s">
        <v>20</v>
      </c>
      <c r="H6853" t="s">
        <v>21</v>
      </c>
      <c r="I6853" t="s">
        <v>32</v>
      </c>
      <c r="J6853" t="s">
        <v>107</v>
      </c>
      <c r="K6853" t="s">
        <v>186</v>
      </c>
      <c r="L6853" t="s">
        <v>2362</v>
      </c>
      <c r="M6853" s="2">
        <v>0</v>
      </c>
      <c r="N6853" s="3">
        <v>47</v>
      </c>
      <c r="O6853" s="3">
        <v>20</v>
      </c>
      <c r="P6853">
        <v>1</v>
      </c>
      <c r="Q6853" t="s">
        <v>7881</v>
      </c>
    </row>
    <row r="6854" spans="1:17" x14ac:dyDescent="0.25">
      <c r="A6854" t="s">
        <v>7184</v>
      </c>
      <c r="B6854" s="1">
        <v>41874</v>
      </c>
      <c r="C6854" t="s">
        <v>990</v>
      </c>
      <c r="D6854" t="s">
        <v>38</v>
      </c>
      <c r="E6854" t="s">
        <v>59</v>
      </c>
      <c r="F6854" t="s">
        <v>7185</v>
      </c>
      <c r="G6854" t="s">
        <v>41</v>
      </c>
      <c r="H6854" t="s">
        <v>31</v>
      </c>
      <c r="I6854" t="s">
        <v>95</v>
      </c>
      <c r="J6854" t="s">
        <v>24</v>
      </c>
      <c r="K6854" t="s">
        <v>78</v>
      </c>
      <c r="L6854" t="s">
        <v>824</v>
      </c>
      <c r="M6854" s="2">
        <v>0</v>
      </c>
      <c r="N6854" s="3">
        <v>290</v>
      </c>
      <c r="O6854" s="3">
        <v>35</v>
      </c>
      <c r="P6854">
        <v>6</v>
      </c>
      <c r="Q6854" t="s">
        <v>7881</v>
      </c>
    </row>
    <row r="6855" spans="1:17" x14ac:dyDescent="0.25">
      <c r="A6855" t="s">
        <v>7184</v>
      </c>
      <c r="B6855" s="1">
        <v>41874</v>
      </c>
      <c r="C6855" t="s">
        <v>990</v>
      </c>
      <c r="D6855" t="s">
        <v>38</v>
      </c>
      <c r="E6855" t="s">
        <v>59</v>
      </c>
      <c r="F6855" t="s">
        <v>7185</v>
      </c>
      <c r="G6855" t="s">
        <v>41</v>
      </c>
      <c r="H6855" t="s">
        <v>31</v>
      </c>
      <c r="I6855" t="s">
        <v>95</v>
      </c>
      <c r="J6855" t="s">
        <v>107</v>
      </c>
      <c r="K6855" t="s">
        <v>186</v>
      </c>
      <c r="L6855" t="s">
        <v>3742</v>
      </c>
      <c r="M6855" s="2">
        <v>0</v>
      </c>
      <c r="N6855" s="3">
        <v>207</v>
      </c>
      <c r="O6855" s="3">
        <v>33</v>
      </c>
      <c r="P6855">
        <v>2</v>
      </c>
      <c r="Q6855" t="s">
        <v>7881</v>
      </c>
    </row>
    <row r="6856" spans="1:17" x14ac:dyDescent="0.25">
      <c r="A6856" t="s">
        <v>7186</v>
      </c>
      <c r="B6856" s="1">
        <v>41874</v>
      </c>
      <c r="C6856" t="s">
        <v>475</v>
      </c>
      <c r="D6856" t="s">
        <v>38</v>
      </c>
      <c r="E6856" t="s">
        <v>495</v>
      </c>
      <c r="F6856" t="s">
        <v>930</v>
      </c>
      <c r="G6856" t="s">
        <v>41</v>
      </c>
      <c r="H6856" t="s">
        <v>31</v>
      </c>
      <c r="I6856" t="s">
        <v>54</v>
      </c>
      <c r="J6856" t="s">
        <v>107</v>
      </c>
      <c r="K6856" t="s">
        <v>147</v>
      </c>
      <c r="L6856" t="s">
        <v>5866</v>
      </c>
      <c r="M6856" s="2">
        <v>0.15</v>
      </c>
      <c r="N6856" s="3">
        <v>578</v>
      </c>
      <c r="O6856" s="3">
        <v>231</v>
      </c>
      <c r="P6856">
        <v>4</v>
      </c>
      <c r="Q6856" t="s">
        <v>7880</v>
      </c>
    </row>
    <row r="6857" spans="1:17" x14ac:dyDescent="0.25">
      <c r="A6857" t="s">
        <v>7187</v>
      </c>
      <c r="B6857" s="1">
        <v>41874</v>
      </c>
      <c r="C6857" t="s">
        <v>160</v>
      </c>
      <c r="D6857" t="s">
        <v>28</v>
      </c>
      <c r="E6857" t="s">
        <v>29</v>
      </c>
      <c r="F6857" t="s">
        <v>2505</v>
      </c>
      <c r="G6857" t="s">
        <v>20</v>
      </c>
      <c r="H6857" t="s">
        <v>31</v>
      </c>
      <c r="I6857" t="s">
        <v>54</v>
      </c>
      <c r="J6857" t="s">
        <v>24</v>
      </c>
      <c r="K6857" t="s">
        <v>91</v>
      </c>
      <c r="L6857" t="s">
        <v>7021</v>
      </c>
      <c r="M6857" s="2">
        <v>0</v>
      </c>
      <c r="N6857" s="3">
        <v>46</v>
      </c>
      <c r="O6857" s="3">
        <v>14</v>
      </c>
      <c r="P6857">
        <v>5</v>
      </c>
      <c r="Q6857" t="s">
        <v>7881</v>
      </c>
    </row>
    <row r="6858" spans="1:17" x14ac:dyDescent="0.25">
      <c r="A6858" t="s">
        <v>7188</v>
      </c>
      <c r="B6858" s="1">
        <v>41874</v>
      </c>
      <c r="C6858" t="s">
        <v>2741</v>
      </c>
      <c r="D6858" t="s">
        <v>119</v>
      </c>
      <c r="E6858" t="s">
        <v>433</v>
      </c>
      <c r="F6858" t="s">
        <v>892</v>
      </c>
      <c r="G6858" t="s">
        <v>41</v>
      </c>
      <c r="H6858" t="s">
        <v>31</v>
      </c>
      <c r="I6858" t="s">
        <v>22</v>
      </c>
      <c r="J6858" t="s">
        <v>34</v>
      </c>
      <c r="K6858" t="s">
        <v>218</v>
      </c>
      <c r="L6858" t="s">
        <v>582</v>
      </c>
      <c r="M6858" s="2">
        <v>0.2</v>
      </c>
      <c r="N6858" s="3">
        <v>264</v>
      </c>
      <c r="O6858" s="3">
        <v>-30</v>
      </c>
      <c r="P6858">
        <v>3</v>
      </c>
      <c r="Q6858" t="s">
        <v>7880</v>
      </c>
    </row>
    <row r="6859" spans="1:17" x14ac:dyDescent="0.25">
      <c r="A6859" t="s">
        <v>7188</v>
      </c>
      <c r="B6859" s="1">
        <v>41874</v>
      </c>
      <c r="C6859" t="s">
        <v>2741</v>
      </c>
      <c r="D6859" t="s">
        <v>119</v>
      </c>
      <c r="E6859" t="s">
        <v>433</v>
      </c>
      <c r="F6859" t="s">
        <v>892</v>
      </c>
      <c r="G6859" t="s">
        <v>41</v>
      </c>
      <c r="H6859" t="s">
        <v>31</v>
      </c>
      <c r="I6859" t="s">
        <v>22</v>
      </c>
      <c r="J6859" t="s">
        <v>24</v>
      </c>
      <c r="K6859" t="s">
        <v>145</v>
      </c>
      <c r="L6859" t="s">
        <v>3207</v>
      </c>
      <c r="M6859" s="2">
        <v>0.5</v>
      </c>
      <c r="N6859" s="3">
        <v>45</v>
      </c>
      <c r="O6859" s="3">
        <v>-2</v>
      </c>
      <c r="P6859">
        <v>4</v>
      </c>
      <c r="Q6859" t="s">
        <v>7880</v>
      </c>
    </row>
    <row r="6860" spans="1:17" x14ac:dyDescent="0.25">
      <c r="A6860" t="s">
        <v>7189</v>
      </c>
      <c r="B6860" s="1">
        <v>41874</v>
      </c>
      <c r="C6860" t="s">
        <v>907</v>
      </c>
      <c r="D6860" t="s">
        <v>73</v>
      </c>
      <c r="E6860" t="s">
        <v>1719</v>
      </c>
      <c r="F6860" t="s">
        <v>1720</v>
      </c>
      <c r="G6860" t="s">
        <v>76</v>
      </c>
      <c r="H6860" t="s">
        <v>31</v>
      </c>
      <c r="I6860" t="s">
        <v>32</v>
      </c>
      <c r="J6860" t="s">
        <v>24</v>
      </c>
      <c r="K6860" t="s">
        <v>63</v>
      </c>
      <c r="L6860" t="s">
        <v>1202</v>
      </c>
      <c r="M6860" s="2">
        <v>0</v>
      </c>
      <c r="N6860" s="3">
        <v>36</v>
      </c>
      <c r="O6860" s="3">
        <v>7</v>
      </c>
      <c r="P6860">
        <v>3</v>
      </c>
      <c r="Q6860" t="s">
        <v>7880</v>
      </c>
    </row>
    <row r="6861" spans="1:17" x14ac:dyDescent="0.25">
      <c r="A6861" t="s">
        <v>7190</v>
      </c>
      <c r="B6861" s="1">
        <v>41874</v>
      </c>
      <c r="C6861" t="s">
        <v>1021</v>
      </c>
      <c r="D6861" t="s">
        <v>417</v>
      </c>
      <c r="E6861" t="s">
        <v>418</v>
      </c>
      <c r="F6861" t="s">
        <v>418</v>
      </c>
      <c r="G6861" t="s">
        <v>20</v>
      </c>
      <c r="H6861" t="s">
        <v>31</v>
      </c>
      <c r="I6861" t="s">
        <v>32</v>
      </c>
      <c r="J6861" t="s">
        <v>107</v>
      </c>
      <c r="K6861" t="s">
        <v>186</v>
      </c>
      <c r="L6861" t="s">
        <v>1826</v>
      </c>
      <c r="M6861" s="2">
        <v>0.5</v>
      </c>
      <c r="N6861" s="3">
        <v>20</v>
      </c>
      <c r="O6861" s="3">
        <v>-2</v>
      </c>
      <c r="P6861">
        <v>1</v>
      </c>
      <c r="Q6861" t="s">
        <v>7881</v>
      </c>
    </row>
    <row r="6862" spans="1:17" x14ac:dyDescent="0.25">
      <c r="A6862" t="s">
        <v>7191</v>
      </c>
      <c r="B6862" s="1">
        <v>41876</v>
      </c>
      <c r="C6862" t="s">
        <v>171</v>
      </c>
      <c r="D6862" t="s">
        <v>101</v>
      </c>
      <c r="E6862" t="s">
        <v>1289</v>
      </c>
      <c r="F6862" t="s">
        <v>4122</v>
      </c>
      <c r="G6862" t="s">
        <v>41</v>
      </c>
      <c r="H6862" t="s">
        <v>21</v>
      </c>
      <c r="I6862" t="s">
        <v>54</v>
      </c>
      <c r="J6862" t="s">
        <v>34</v>
      </c>
      <c r="K6862" t="s">
        <v>35</v>
      </c>
      <c r="L6862" t="s">
        <v>1036</v>
      </c>
      <c r="M6862" s="2">
        <v>0.1</v>
      </c>
      <c r="N6862" s="3">
        <v>371</v>
      </c>
      <c r="O6862" s="3">
        <v>115</v>
      </c>
      <c r="P6862">
        <v>1</v>
      </c>
      <c r="Q6862" t="s">
        <v>7881</v>
      </c>
    </row>
    <row r="6863" spans="1:17" x14ac:dyDescent="0.25">
      <c r="A6863" t="s">
        <v>7191</v>
      </c>
      <c r="B6863" s="1">
        <v>41876</v>
      </c>
      <c r="C6863" t="s">
        <v>171</v>
      </c>
      <c r="D6863" t="s">
        <v>101</v>
      </c>
      <c r="E6863" t="s">
        <v>1289</v>
      </c>
      <c r="F6863" t="s">
        <v>4122</v>
      </c>
      <c r="G6863" t="s">
        <v>41</v>
      </c>
      <c r="H6863" t="s">
        <v>21</v>
      </c>
      <c r="I6863" t="s">
        <v>54</v>
      </c>
      <c r="J6863" t="s">
        <v>34</v>
      </c>
      <c r="K6863" t="s">
        <v>35</v>
      </c>
      <c r="L6863" t="s">
        <v>5790</v>
      </c>
      <c r="M6863" s="2">
        <v>0.1</v>
      </c>
      <c r="N6863" s="3">
        <v>460</v>
      </c>
      <c r="O6863" s="3">
        <v>31</v>
      </c>
      <c r="P6863">
        <v>3</v>
      </c>
      <c r="Q6863" t="s">
        <v>7881</v>
      </c>
    </row>
    <row r="6864" spans="1:17" x14ac:dyDescent="0.25">
      <c r="A6864" t="s">
        <v>7191</v>
      </c>
      <c r="B6864" s="1">
        <v>41876</v>
      </c>
      <c r="C6864" t="s">
        <v>171</v>
      </c>
      <c r="D6864" t="s">
        <v>101</v>
      </c>
      <c r="E6864" t="s">
        <v>1289</v>
      </c>
      <c r="F6864" t="s">
        <v>4122</v>
      </c>
      <c r="G6864" t="s">
        <v>41</v>
      </c>
      <c r="H6864" t="s">
        <v>21</v>
      </c>
      <c r="I6864" t="s">
        <v>54</v>
      </c>
      <c r="J6864" t="s">
        <v>24</v>
      </c>
      <c r="K6864" t="s">
        <v>43</v>
      </c>
      <c r="L6864" t="s">
        <v>1934</v>
      </c>
      <c r="M6864" s="2">
        <v>0</v>
      </c>
      <c r="N6864" s="3">
        <v>29</v>
      </c>
      <c r="O6864" s="3">
        <v>10</v>
      </c>
      <c r="P6864">
        <v>2</v>
      </c>
      <c r="Q6864" t="s">
        <v>7881</v>
      </c>
    </row>
    <row r="6865" spans="1:17" x14ac:dyDescent="0.25">
      <c r="A6865" t="s">
        <v>7192</v>
      </c>
      <c r="B6865" s="1">
        <v>41876</v>
      </c>
      <c r="C6865" t="s">
        <v>526</v>
      </c>
      <c r="D6865" t="s">
        <v>28</v>
      </c>
      <c r="E6865" t="s">
        <v>29</v>
      </c>
      <c r="F6865" t="s">
        <v>1118</v>
      </c>
      <c r="G6865" t="s">
        <v>20</v>
      </c>
      <c r="H6865" t="s">
        <v>31</v>
      </c>
      <c r="I6865" t="s">
        <v>54</v>
      </c>
      <c r="J6865" t="s">
        <v>24</v>
      </c>
      <c r="K6865" t="s">
        <v>91</v>
      </c>
      <c r="L6865" t="s">
        <v>4229</v>
      </c>
      <c r="M6865" s="2">
        <v>0</v>
      </c>
      <c r="N6865" s="3">
        <v>78</v>
      </c>
      <c r="O6865" s="3">
        <v>5</v>
      </c>
      <c r="P6865">
        <v>7</v>
      </c>
      <c r="Q6865" t="s">
        <v>7880</v>
      </c>
    </row>
    <row r="6866" spans="1:17" x14ac:dyDescent="0.25">
      <c r="A6866" t="s">
        <v>7193</v>
      </c>
      <c r="B6866" s="1">
        <v>41876</v>
      </c>
      <c r="C6866" t="s">
        <v>481</v>
      </c>
      <c r="D6866" t="s">
        <v>86</v>
      </c>
      <c r="E6866" t="s">
        <v>156</v>
      </c>
      <c r="F6866" t="s">
        <v>1576</v>
      </c>
      <c r="G6866" t="s">
        <v>76</v>
      </c>
      <c r="H6866" t="s">
        <v>21</v>
      </c>
      <c r="I6866" t="s">
        <v>22</v>
      </c>
      <c r="J6866" t="s">
        <v>24</v>
      </c>
      <c r="K6866" t="s">
        <v>43</v>
      </c>
      <c r="L6866" t="s">
        <v>1605</v>
      </c>
      <c r="M6866" s="2">
        <v>0</v>
      </c>
      <c r="N6866" s="3">
        <v>10</v>
      </c>
      <c r="O6866" s="3">
        <v>5</v>
      </c>
      <c r="P6866">
        <v>1</v>
      </c>
      <c r="Q6866" t="s">
        <v>7881</v>
      </c>
    </row>
    <row r="6867" spans="1:17" x14ac:dyDescent="0.25">
      <c r="A6867" t="s">
        <v>7194</v>
      </c>
      <c r="B6867" s="1">
        <v>41876</v>
      </c>
      <c r="C6867" t="s">
        <v>3343</v>
      </c>
      <c r="D6867" t="s">
        <v>28</v>
      </c>
      <c r="E6867" t="s">
        <v>29</v>
      </c>
      <c r="F6867" t="s">
        <v>3935</v>
      </c>
      <c r="G6867" t="s">
        <v>20</v>
      </c>
      <c r="H6867" t="s">
        <v>47</v>
      </c>
      <c r="I6867" t="s">
        <v>22</v>
      </c>
      <c r="J6867" t="s">
        <v>107</v>
      </c>
      <c r="K6867" t="s">
        <v>147</v>
      </c>
      <c r="L6867" t="s">
        <v>5141</v>
      </c>
      <c r="M6867" s="2">
        <v>0</v>
      </c>
      <c r="N6867" s="3">
        <v>954</v>
      </c>
      <c r="O6867" s="3">
        <v>95</v>
      </c>
      <c r="P6867">
        <v>3</v>
      </c>
      <c r="Q6867" t="s">
        <v>7881</v>
      </c>
    </row>
    <row r="6868" spans="1:17" x14ac:dyDescent="0.25">
      <c r="A6868" t="s">
        <v>7195</v>
      </c>
      <c r="B6868" s="1">
        <v>41876</v>
      </c>
      <c r="C6868" t="s">
        <v>2812</v>
      </c>
      <c r="D6868" t="s">
        <v>237</v>
      </c>
      <c r="E6868" t="s">
        <v>238</v>
      </c>
      <c r="F6868" t="s">
        <v>239</v>
      </c>
      <c r="G6868" t="s">
        <v>76</v>
      </c>
      <c r="H6868" t="s">
        <v>31</v>
      </c>
      <c r="I6868" t="s">
        <v>32</v>
      </c>
      <c r="J6868" t="s">
        <v>24</v>
      </c>
      <c r="K6868" t="s">
        <v>50</v>
      </c>
      <c r="L6868" t="s">
        <v>2333</v>
      </c>
      <c r="M6868" s="2">
        <v>0.5</v>
      </c>
      <c r="N6868" s="3">
        <v>80</v>
      </c>
      <c r="O6868" s="3">
        <v>0</v>
      </c>
      <c r="P6868">
        <v>3</v>
      </c>
      <c r="Q6868" t="s">
        <v>7880</v>
      </c>
    </row>
    <row r="6869" spans="1:17" x14ac:dyDescent="0.25">
      <c r="A6869" t="s">
        <v>7196</v>
      </c>
      <c r="B6869" s="1">
        <v>41876</v>
      </c>
      <c r="C6869" t="s">
        <v>3892</v>
      </c>
      <c r="D6869" t="s">
        <v>38</v>
      </c>
      <c r="E6869" t="s">
        <v>178</v>
      </c>
      <c r="F6869" t="s">
        <v>2833</v>
      </c>
      <c r="G6869" t="s">
        <v>41</v>
      </c>
      <c r="H6869" t="s">
        <v>31</v>
      </c>
      <c r="I6869" t="s">
        <v>32</v>
      </c>
      <c r="J6869" t="s">
        <v>24</v>
      </c>
      <c r="K6869" t="s">
        <v>141</v>
      </c>
      <c r="L6869" t="s">
        <v>7197</v>
      </c>
      <c r="M6869" s="2">
        <v>0.1</v>
      </c>
      <c r="N6869" s="3">
        <v>1518</v>
      </c>
      <c r="O6869" s="3">
        <v>253</v>
      </c>
      <c r="P6869">
        <v>3</v>
      </c>
      <c r="Q6869" t="s">
        <v>7880</v>
      </c>
    </row>
    <row r="6870" spans="1:17" x14ac:dyDescent="0.25">
      <c r="A6870" t="s">
        <v>7196</v>
      </c>
      <c r="B6870" s="1">
        <v>41876</v>
      </c>
      <c r="C6870" t="s">
        <v>3892</v>
      </c>
      <c r="D6870" t="s">
        <v>38</v>
      </c>
      <c r="E6870" t="s">
        <v>178</v>
      </c>
      <c r="F6870" t="s">
        <v>2833</v>
      </c>
      <c r="G6870" t="s">
        <v>41</v>
      </c>
      <c r="H6870" t="s">
        <v>31</v>
      </c>
      <c r="I6870" t="s">
        <v>32</v>
      </c>
      <c r="J6870" t="s">
        <v>24</v>
      </c>
      <c r="K6870" t="s">
        <v>63</v>
      </c>
      <c r="L6870" t="s">
        <v>3632</v>
      </c>
      <c r="M6870" s="2">
        <v>0</v>
      </c>
      <c r="N6870" s="3">
        <v>21</v>
      </c>
      <c r="O6870" s="3">
        <v>6</v>
      </c>
      <c r="P6870">
        <v>2</v>
      </c>
      <c r="Q6870" t="s">
        <v>7880</v>
      </c>
    </row>
    <row r="6871" spans="1:17" x14ac:dyDescent="0.25">
      <c r="A6871" t="s">
        <v>7198</v>
      </c>
      <c r="B6871" s="1">
        <v>41876</v>
      </c>
      <c r="C6871" t="s">
        <v>669</v>
      </c>
      <c r="D6871" t="s">
        <v>73</v>
      </c>
      <c r="E6871" t="s">
        <v>166</v>
      </c>
      <c r="F6871" t="s">
        <v>394</v>
      </c>
      <c r="G6871" t="s">
        <v>76</v>
      </c>
      <c r="H6871" t="s">
        <v>47</v>
      </c>
      <c r="I6871" t="s">
        <v>22</v>
      </c>
      <c r="J6871" t="s">
        <v>24</v>
      </c>
      <c r="K6871" t="s">
        <v>145</v>
      </c>
      <c r="L6871" t="s">
        <v>1806</v>
      </c>
      <c r="M6871" s="2">
        <v>0</v>
      </c>
      <c r="N6871" s="3">
        <v>191</v>
      </c>
      <c r="O6871" s="3">
        <v>51</v>
      </c>
      <c r="P6871">
        <v>5</v>
      </c>
      <c r="Q6871" t="s">
        <v>7881</v>
      </c>
    </row>
    <row r="6872" spans="1:17" x14ac:dyDescent="0.25">
      <c r="A6872" t="s">
        <v>7198</v>
      </c>
      <c r="B6872" s="1">
        <v>41876</v>
      </c>
      <c r="C6872" t="s">
        <v>669</v>
      </c>
      <c r="D6872" t="s">
        <v>73</v>
      </c>
      <c r="E6872" t="s">
        <v>166</v>
      </c>
      <c r="F6872" t="s">
        <v>394</v>
      </c>
      <c r="G6872" t="s">
        <v>76</v>
      </c>
      <c r="H6872" t="s">
        <v>47</v>
      </c>
      <c r="I6872" t="s">
        <v>22</v>
      </c>
      <c r="J6872" t="s">
        <v>107</v>
      </c>
      <c r="K6872" t="s">
        <v>136</v>
      </c>
      <c r="L6872" t="s">
        <v>889</v>
      </c>
      <c r="M6872" s="2">
        <v>0.4</v>
      </c>
      <c r="N6872" s="3">
        <v>149</v>
      </c>
      <c r="O6872" s="3">
        <v>-40</v>
      </c>
      <c r="P6872">
        <v>2</v>
      </c>
      <c r="Q6872" t="s">
        <v>7880</v>
      </c>
    </row>
    <row r="6873" spans="1:17" x14ac:dyDescent="0.25">
      <c r="A6873" t="s">
        <v>7199</v>
      </c>
      <c r="B6873" s="1">
        <v>41876</v>
      </c>
      <c r="C6873" t="s">
        <v>272</v>
      </c>
      <c r="D6873" t="s">
        <v>230</v>
      </c>
      <c r="E6873" t="s">
        <v>231</v>
      </c>
      <c r="F6873" t="s">
        <v>231</v>
      </c>
      <c r="G6873" t="s">
        <v>20</v>
      </c>
      <c r="H6873" t="s">
        <v>31</v>
      </c>
      <c r="I6873" t="s">
        <v>32</v>
      </c>
      <c r="J6873" t="s">
        <v>24</v>
      </c>
      <c r="K6873" t="s">
        <v>43</v>
      </c>
      <c r="L6873" t="s">
        <v>497</v>
      </c>
      <c r="M6873" s="2">
        <v>0</v>
      </c>
      <c r="N6873" s="3">
        <v>169</v>
      </c>
      <c r="O6873" s="3">
        <v>32</v>
      </c>
      <c r="P6873">
        <v>7</v>
      </c>
      <c r="Q6873" t="s">
        <v>7880</v>
      </c>
    </row>
    <row r="6874" spans="1:17" x14ac:dyDescent="0.25">
      <c r="A6874" t="s">
        <v>7199</v>
      </c>
      <c r="B6874" s="1">
        <v>41876</v>
      </c>
      <c r="C6874" t="s">
        <v>272</v>
      </c>
      <c r="D6874" t="s">
        <v>230</v>
      </c>
      <c r="E6874" t="s">
        <v>231</v>
      </c>
      <c r="F6874" t="s">
        <v>231</v>
      </c>
      <c r="G6874" t="s">
        <v>20</v>
      </c>
      <c r="H6874" t="s">
        <v>31</v>
      </c>
      <c r="I6874" t="s">
        <v>32</v>
      </c>
      <c r="J6874" t="s">
        <v>24</v>
      </c>
      <c r="K6874" t="s">
        <v>78</v>
      </c>
      <c r="L6874" t="s">
        <v>1453</v>
      </c>
      <c r="M6874" s="2">
        <v>0</v>
      </c>
      <c r="N6874" s="3">
        <v>32</v>
      </c>
      <c r="O6874" s="3">
        <v>3</v>
      </c>
      <c r="P6874">
        <v>2</v>
      </c>
      <c r="Q6874" t="s">
        <v>7880</v>
      </c>
    </row>
    <row r="6875" spans="1:17" x14ac:dyDescent="0.25">
      <c r="A6875" t="s">
        <v>7199</v>
      </c>
      <c r="B6875" s="1">
        <v>41876</v>
      </c>
      <c r="C6875" t="s">
        <v>272</v>
      </c>
      <c r="D6875" t="s">
        <v>230</v>
      </c>
      <c r="E6875" t="s">
        <v>231</v>
      </c>
      <c r="F6875" t="s">
        <v>231</v>
      </c>
      <c r="G6875" t="s">
        <v>20</v>
      </c>
      <c r="H6875" t="s">
        <v>31</v>
      </c>
      <c r="I6875" t="s">
        <v>32</v>
      </c>
      <c r="J6875" t="s">
        <v>107</v>
      </c>
      <c r="K6875" t="s">
        <v>186</v>
      </c>
      <c r="L6875" t="s">
        <v>7200</v>
      </c>
      <c r="M6875" s="2">
        <v>0</v>
      </c>
      <c r="N6875" s="3">
        <v>119</v>
      </c>
      <c r="O6875" s="3">
        <v>47</v>
      </c>
      <c r="P6875">
        <v>3</v>
      </c>
      <c r="Q6875" t="s">
        <v>7881</v>
      </c>
    </row>
    <row r="6876" spans="1:17" x14ac:dyDescent="0.25">
      <c r="A6876" t="s">
        <v>7201</v>
      </c>
      <c r="B6876" s="1">
        <v>41877</v>
      </c>
      <c r="C6876" t="s">
        <v>1389</v>
      </c>
      <c r="D6876" t="s">
        <v>38</v>
      </c>
      <c r="E6876" t="s">
        <v>178</v>
      </c>
      <c r="F6876" t="s">
        <v>1841</v>
      </c>
      <c r="G6876" t="s">
        <v>41</v>
      </c>
      <c r="H6876" t="s">
        <v>47</v>
      </c>
      <c r="I6876" t="s">
        <v>54</v>
      </c>
      <c r="J6876" t="s">
        <v>34</v>
      </c>
      <c r="K6876" t="s">
        <v>97</v>
      </c>
      <c r="L6876" t="s">
        <v>5507</v>
      </c>
      <c r="M6876" s="2">
        <v>0.1</v>
      </c>
      <c r="N6876" s="3">
        <v>162</v>
      </c>
      <c r="O6876" s="3">
        <v>20</v>
      </c>
      <c r="P6876">
        <v>3</v>
      </c>
      <c r="Q6876" t="s">
        <v>7881</v>
      </c>
    </row>
    <row r="6877" spans="1:17" x14ac:dyDescent="0.25">
      <c r="A6877" t="s">
        <v>7202</v>
      </c>
      <c r="B6877" s="1">
        <v>41877</v>
      </c>
      <c r="C6877" t="s">
        <v>2608</v>
      </c>
      <c r="D6877" t="s">
        <v>119</v>
      </c>
      <c r="E6877" t="s">
        <v>1305</v>
      </c>
      <c r="F6877" t="s">
        <v>6664</v>
      </c>
      <c r="G6877" t="s">
        <v>41</v>
      </c>
      <c r="H6877" t="s">
        <v>31</v>
      </c>
      <c r="I6877" t="s">
        <v>54</v>
      </c>
      <c r="J6877" t="s">
        <v>24</v>
      </c>
      <c r="K6877" t="s">
        <v>78</v>
      </c>
      <c r="L6877" t="s">
        <v>1001</v>
      </c>
      <c r="M6877" s="2">
        <v>0.5</v>
      </c>
      <c r="N6877" s="3">
        <v>27</v>
      </c>
      <c r="O6877" s="3">
        <v>-20</v>
      </c>
      <c r="P6877">
        <v>2</v>
      </c>
      <c r="Q6877" t="s">
        <v>7880</v>
      </c>
    </row>
    <row r="6878" spans="1:17" x14ac:dyDescent="0.25">
      <c r="A6878" t="s">
        <v>7201</v>
      </c>
      <c r="B6878" s="1">
        <v>41877</v>
      </c>
      <c r="C6878" t="s">
        <v>1389</v>
      </c>
      <c r="D6878" t="s">
        <v>38</v>
      </c>
      <c r="E6878" t="s">
        <v>178</v>
      </c>
      <c r="F6878" t="s">
        <v>1841</v>
      </c>
      <c r="G6878" t="s">
        <v>41</v>
      </c>
      <c r="H6878" t="s">
        <v>47</v>
      </c>
      <c r="I6878" t="s">
        <v>54</v>
      </c>
      <c r="J6878" t="s">
        <v>24</v>
      </c>
      <c r="K6878" t="s">
        <v>78</v>
      </c>
      <c r="L6878" t="s">
        <v>2084</v>
      </c>
      <c r="M6878" s="2">
        <v>0</v>
      </c>
      <c r="N6878" s="3">
        <v>150</v>
      </c>
      <c r="O6878" s="3">
        <v>32</v>
      </c>
      <c r="P6878">
        <v>3</v>
      </c>
      <c r="Q6878" t="s">
        <v>7880</v>
      </c>
    </row>
    <row r="6879" spans="1:17" x14ac:dyDescent="0.25">
      <c r="A6879" t="s">
        <v>7202</v>
      </c>
      <c r="B6879" s="1">
        <v>41877</v>
      </c>
      <c r="C6879" t="s">
        <v>2608</v>
      </c>
      <c r="D6879" t="s">
        <v>119</v>
      </c>
      <c r="E6879" t="s">
        <v>1305</v>
      </c>
      <c r="F6879" t="s">
        <v>6664</v>
      </c>
      <c r="G6879" t="s">
        <v>41</v>
      </c>
      <c r="H6879" t="s">
        <v>31</v>
      </c>
      <c r="I6879" t="s">
        <v>54</v>
      </c>
      <c r="J6879" t="s">
        <v>107</v>
      </c>
      <c r="K6879" t="s">
        <v>186</v>
      </c>
      <c r="L6879" t="s">
        <v>1497</v>
      </c>
      <c r="M6879" s="2">
        <v>0.5</v>
      </c>
      <c r="N6879" s="3">
        <v>65</v>
      </c>
      <c r="O6879" s="3">
        <v>-52</v>
      </c>
      <c r="P6879">
        <v>3</v>
      </c>
      <c r="Q6879" t="s">
        <v>7880</v>
      </c>
    </row>
    <row r="6880" spans="1:17" x14ac:dyDescent="0.25">
      <c r="A6880" t="s">
        <v>7203</v>
      </c>
      <c r="B6880" s="1">
        <v>41877</v>
      </c>
      <c r="C6880" t="s">
        <v>4120</v>
      </c>
      <c r="D6880" t="s">
        <v>101</v>
      </c>
      <c r="E6880" t="s">
        <v>183</v>
      </c>
      <c r="F6880" t="s">
        <v>1082</v>
      </c>
      <c r="G6880" t="s">
        <v>41</v>
      </c>
      <c r="H6880" t="s">
        <v>47</v>
      </c>
      <c r="I6880" t="s">
        <v>32</v>
      </c>
      <c r="J6880" t="s">
        <v>34</v>
      </c>
      <c r="K6880" t="s">
        <v>218</v>
      </c>
      <c r="L6880" t="s">
        <v>2375</v>
      </c>
      <c r="M6880" s="2">
        <v>0</v>
      </c>
      <c r="N6880" s="3">
        <v>104</v>
      </c>
      <c r="O6880" s="3">
        <v>37</v>
      </c>
      <c r="P6880">
        <v>2</v>
      </c>
      <c r="Q6880" t="s">
        <v>7881</v>
      </c>
    </row>
    <row r="6881" spans="1:17" x14ac:dyDescent="0.25">
      <c r="A6881" t="s">
        <v>7204</v>
      </c>
      <c r="B6881" s="1">
        <v>41877</v>
      </c>
      <c r="C6881" t="s">
        <v>694</v>
      </c>
      <c r="D6881" t="s">
        <v>73</v>
      </c>
      <c r="E6881" t="s">
        <v>984</v>
      </c>
      <c r="F6881" t="s">
        <v>7205</v>
      </c>
      <c r="G6881" t="s">
        <v>76</v>
      </c>
      <c r="H6881" t="s">
        <v>47</v>
      </c>
      <c r="I6881" t="s">
        <v>32</v>
      </c>
      <c r="J6881" t="s">
        <v>34</v>
      </c>
      <c r="K6881" t="s">
        <v>97</v>
      </c>
      <c r="L6881" t="s">
        <v>3359</v>
      </c>
      <c r="M6881" s="2">
        <v>0.6</v>
      </c>
      <c r="N6881" s="3">
        <v>30</v>
      </c>
      <c r="O6881" s="3">
        <v>-35</v>
      </c>
      <c r="P6881">
        <v>1</v>
      </c>
      <c r="Q6881" t="s">
        <v>7881</v>
      </c>
    </row>
    <row r="6882" spans="1:17" x14ac:dyDescent="0.25">
      <c r="A6882" t="s">
        <v>7206</v>
      </c>
      <c r="B6882" s="1">
        <v>41877</v>
      </c>
      <c r="C6882" t="s">
        <v>3437</v>
      </c>
      <c r="D6882" t="s">
        <v>73</v>
      </c>
      <c r="E6882" t="s">
        <v>207</v>
      </c>
      <c r="F6882" t="s">
        <v>1821</v>
      </c>
      <c r="G6882" t="s">
        <v>76</v>
      </c>
      <c r="H6882" t="s">
        <v>21</v>
      </c>
      <c r="I6882" t="s">
        <v>32</v>
      </c>
      <c r="J6882" t="s">
        <v>24</v>
      </c>
      <c r="K6882" t="s">
        <v>91</v>
      </c>
      <c r="L6882" t="s">
        <v>3102</v>
      </c>
      <c r="M6882" s="2">
        <v>0</v>
      </c>
      <c r="N6882" s="3">
        <v>35</v>
      </c>
      <c r="O6882" s="3">
        <v>12</v>
      </c>
      <c r="P6882">
        <v>5</v>
      </c>
      <c r="Q6882" t="s">
        <v>7880</v>
      </c>
    </row>
    <row r="6883" spans="1:17" x14ac:dyDescent="0.25">
      <c r="A6883" t="s">
        <v>7207</v>
      </c>
      <c r="B6883" s="1">
        <v>41877</v>
      </c>
      <c r="C6883" t="s">
        <v>2867</v>
      </c>
      <c r="D6883" t="s">
        <v>119</v>
      </c>
      <c r="E6883" t="s">
        <v>120</v>
      </c>
      <c r="F6883" t="s">
        <v>7208</v>
      </c>
      <c r="G6883" t="s">
        <v>41</v>
      </c>
      <c r="H6883" t="s">
        <v>21</v>
      </c>
      <c r="I6883" t="s">
        <v>32</v>
      </c>
      <c r="J6883" t="s">
        <v>24</v>
      </c>
      <c r="K6883" t="s">
        <v>78</v>
      </c>
      <c r="L6883" t="s">
        <v>2431</v>
      </c>
      <c r="M6883" s="2">
        <v>0.5</v>
      </c>
      <c r="N6883" s="3">
        <v>19</v>
      </c>
      <c r="O6883" s="3">
        <v>-15</v>
      </c>
      <c r="P6883">
        <v>3</v>
      </c>
      <c r="Q6883" t="s">
        <v>7881</v>
      </c>
    </row>
    <row r="6884" spans="1:17" x14ac:dyDescent="0.25">
      <c r="A6884" t="s">
        <v>7209</v>
      </c>
      <c r="B6884" s="1">
        <v>41877</v>
      </c>
      <c r="C6884" t="s">
        <v>6113</v>
      </c>
      <c r="D6884" t="s">
        <v>28</v>
      </c>
      <c r="E6884" t="s">
        <v>29</v>
      </c>
      <c r="F6884" t="s">
        <v>4347</v>
      </c>
      <c r="G6884" t="s">
        <v>20</v>
      </c>
      <c r="H6884" t="s">
        <v>31</v>
      </c>
      <c r="I6884" t="s">
        <v>32</v>
      </c>
      <c r="J6884" t="s">
        <v>107</v>
      </c>
      <c r="K6884" t="s">
        <v>186</v>
      </c>
      <c r="L6884" t="s">
        <v>1045</v>
      </c>
      <c r="M6884" s="2">
        <v>0</v>
      </c>
      <c r="N6884" s="3">
        <v>115</v>
      </c>
      <c r="O6884" s="3">
        <v>47</v>
      </c>
      <c r="P6884">
        <v>2</v>
      </c>
      <c r="Q6884" t="s">
        <v>7881</v>
      </c>
    </row>
    <row r="6885" spans="1:17" x14ac:dyDescent="0.25">
      <c r="A6885" t="s">
        <v>7210</v>
      </c>
      <c r="B6885" s="1">
        <v>41877</v>
      </c>
      <c r="C6885" t="s">
        <v>1541</v>
      </c>
      <c r="D6885" t="s">
        <v>73</v>
      </c>
      <c r="E6885" t="s">
        <v>422</v>
      </c>
      <c r="F6885" t="s">
        <v>423</v>
      </c>
      <c r="G6885" t="s">
        <v>76</v>
      </c>
      <c r="H6885" t="s">
        <v>31</v>
      </c>
      <c r="I6885" t="s">
        <v>32</v>
      </c>
      <c r="J6885" t="s">
        <v>24</v>
      </c>
      <c r="K6885" t="s">
        <v>25</v>
      </c>
      <c r="L6885" t="s">
        <v>258</v>
      </c>
      <c r="M6885" s="2">
        <v>0</v>
      </c>
      <c r="N6885" s="3">
        <v>132</v>
      </c>
      <c r="O6885" s="3">
        <v>26</v>
      </c>
      <c r="P6885">
        <v>5</v>
      </c>
      <c r="Q6885" t="s">
        <v>7880</v>
      </c>
    </row>
    <row r="6886" spans="1:17" x14ac:dyDescent="0.25">
      <c r="A6886" t="s">
        <v>7211</v>
      </c>
      <c r="B6886" s="1">
        <v>41877</v>
      </c>
      <c r="C6886" t="s">
        <v>475</v>
      </c>
      <c r="D6886" t="s">
        <v>28</v>
      </c>
      <c r="E6886" t="s">
        <v>29</v>
      </c>
      <c r="F6886" t="s">
        <v>280</v>
      </c>
      <c r="G6886" t="s">
        <v>20</v>
      </c>
      <c r="H6886" t="s">
        <v>31</v>
      </c>
      <c r="I6886" t="s">
        <v>32</v>
      </c>
      <c r="J6886" t="s">
        <v>24</v>
      </c>
      <c r="K6886" t="s">
        <v>43</v>
      </c>
      <c r="L6886" t="s">
        <v>1272</v>
      </c>
      <c r="M6886" s="2">
        <v>0.1</v>
      </c>
      <c r="N6886" s="3">
        <v>91</v>
      </c>
      <c r="O6886" s="3">
        <v>22</v>
      </c>
      <c r="P6886">
        <v>2</v>
      </c>
      <c r="Q6886" t="s">
        <v>7881</v>
      </c>
    </row>
    <row r="6887" spans="1:17" x14ac:dyDescent="0.25">
      <c r="A6887" t="s">
        <v>7211</v>
      </c>
      <c r="B6887" s="1">
        <v>41877</v>
      </c>
      <c r="C6887" t="s">
        <v>475</v>
      </c>
      <c r="D6887" t="s">
        <v>28</v>
      </c>
      <c r="E6887" t="s">
        <v>29</v>
      </c>
      <c r="F6887" t="s">
        <v>280</v>
      </c>
      <c r="G6887" t="s">
        <v>20</v>
      </c>
      <c r="H6887" t="s">
        <v>31</v>
      </c>
      <c r="I6887" t="s">
        <v>32</v>
      </c>
      <c r="J6887" t="s">
        <v>24</v>
      </c>
      <c r="K6887" t="s">
        <v>145</v>
      </c>
      <c r="L6887" t="s">
        <v>3777</v>
      </c>
      <c r="M6887" s="2">
        <v>0.1</v>
      </c>
      <c r="N6887" s="3">
        <v>133</v>
      </c>
      <c r="O6887" s="3">
        <v>46</v>
      </c>
      <c r="P6887">
        <v>5</v>
      </c>
      <c r="Q6887" t="s">
        <v>7880</v>
      </c>
    </row>
    <row r="6888" spans="1:17" x14ac:dyDescent="0.25">
      <c r="A6888" t="s">
        <v>7212</v>
      </c>
      <c r="B6888" s="1">
        <v>41878</v>
      </c>
      <c r="C6888" t="s">
        <v>2232</v>
      </c>
      <c r="D6888" t="s">
        <v>86</v>
      </c>
      <c r="E6888" t="s">
        <v>1145</v>
      </c>
      <c r="F6888" t="s">
        <v>1145</v>
      </c>
      <c r="G6888" t="s">
        <v>76</v>
      </c>
      <c r="H6888" t="s">
        <v>47</v>
      </c>
      <c r="I6888" t="s">
        <v>54</v>
      </c>
      <c r="J6888" t="s">
        <v>24</v>
      </c>
      <c r="K6888" t="s">
        <v>50</v>
      </c>
      <c r="L6888" t="s">
        <v>125</v>
      </c>
      <c r="M6888" s="2">
        <v>0.1</v>
      </c>
      <c r="N6888" s="3">
        <v>357</v>
      </c>
      <c r="O6888" s="3">
        <v>28</v>
      </c>
      <c r="P6888">
        <v>2</v>
      </c>
      <c r="Q6888" t="s">
        <v>7880</v>
      </c>
    </row>
    <row r="6889" spans="1:17" x14ac:dyDescent="0.25">
      <c r="A6889" t="s">
        <v>7213</v>
      </c>
      <c r="B6889" s="1">
        <v>41878</v>
      </c>
      <c r="C6889" t="s">
        <v>4071</v>
      </c>
      <c r="D6889" t="s">
        <v>338</v>
      </c>
      <c r="E6889" t="s">
        <v>339</v>
      </c>
      <c r="F6889" t="s">
        <v>340</v>
      </c>
      <c r="G6889" t="s">
        <v>41</v>
      </c>
      <c r="H6889" t="s">
        <v>31</v>
      </c>
      <c r="I6889" t="s">
        <v>32</v>
      </c>
      <c r="J6889" t="s">
        <v>24</v>
      </c>
      <c r="K6889" t="s">
        <v>50</v>
      </c>
      <c r="L6889" t="s">
        <v>920</v>
      </c>
      <c r="M6889" s="2">
        <v>0</v>
      </c>
      <c r="N6889" s="3">
        <v>47</v>
      </c>
      <c r="O6889" s="3">
        <v>15</v>
      </c>
      <c r="P6889">
        <v>5</v>
      </c>
      <c r="Q6889" t="s">
        <v>7880</v>
      </c>
    </row>
    <row r="6890" spans="1:17" x14ac:dyDescent="0.25">
      <c r="A6890" t="s">
        <v>7214</v>
      </c>
      <c r="B6890" s="1">
        <v>41878</v>
      </c>
      <c r="C6890" t="s">
        <v>505</v>
      </c>
      <c r="D6890" t="s">
        <v>101</v>
      </c>
      <c r="E6890" t="s">
        <v>454</v>
      </c>
      <c r="F6890" t="s">
        <v>454</v>
      </c>
      <c r="G6890" t="s">
        <v>41</v>
      </c>
      <c r="H6890" t="s">
        <v>47</v>
      </c>
      <c r="I6890" t="s">
        <v>32</v>
      </c>
      <c r="J6890" t="s">
        <v>24</v>
      </c>
      <c r="K6890" t="s">
        <v>141</v>
      </c>
      <c r="L6890" t="s">
        <v>4430</v>
      </c>
      <c r="M6890" s="2">
        <v>0.2</v>
      </c>
      <c r="N6890" s="3">
        <v>341</v>
      </c>
      <c r="O6890" s="3">
        <v>-85</v>
      </c>
      <c r="P6890">
        <v>6</v>
      </c>
      <c r="Q6890" t="s">
        <v>7880</v>
      </c>
    </row>
    <row r="6891" spans="1:17" x14ac:dyDescent="0.25">
      <c r="A6891" t="s">
        <v>7214</v>
      </c>
      <c r="B6891" s="1">
        <v>41878</v>
      </c>
      <c r="C6891" t="s">
        <v>505</v>
      </c>
      <c r="D6891" t="s">
        <v>101</v>
      </c>
      <c r="E6891" t="s">
        <v>454</v>
      </c>
      <c r="F6891" t="s">
        <v>454</v>
      </c>
      <c r="G6891" t="s">
        <v>41</v>
      </c>
      <c r="H6891" t="s">
        <v>47</v>
      </c>
      <c r="I6891" t="s">
        <v>32</v>
      </c>
      <c r="J6891" t="s">
        <v>24</v>
      </c>
      <c r="K6891" t="s">
        <v>25</v>
      </c>
      <c r="L6891" t="s">
        <v>678</v>
      </c>
      <c r="M6891" s="2">
        <v>0.1</v>
      </c>
      <c r="N6891" s="3">
        <v>107</v>
      </c>
      <c r="O6891" s="3">
        <v>31</v>
      </c>
      <c r="P6891">
        <v>5</v>
      </c>
      <c r="Q6891" t="s">
        <v>7881</v>
      </c>
    </row>
    <row r="6892" spans="1:17" x14ac:dyDescent="0.25">
      <c r="A6892" t="s">
        <v>7214</v>
      </c>
      <c r="B6892" s="1">
        <v>41878</v>
      </c>
      <c r="C6892" t="s">
        <v>505</v>
      </c>
      <c r="D6892" t="s">
        <v>101</v>
      </c>
      <c r="E6892" t="s">
        <v>454</v>
      </c>
      <c r="F6892" t="s">
        <v>454</v>
      </c>
      <c r="G6892" t="s">
        <v>41</v>
      </c>
      <c r="H6892" t="s">
        <v>47</v>
      </c>
      <c r="I6892" t="s">
        <v>32</v>
      </c>
      <c r="J6892" t="s">
        <v>24</v>
      </c>
      <c r="K6892" t="s">
        <v>25</v>
      </c>
      <c r="L6892" t="s">
        <v>7215</v>
      </c>
      <c r="M6892" s="2">
        <v>0.1</v>
      </c>
      <c r="N6892" s="3">
        <v>154</v>
      </c>
      <c r="O6892" s="3">
        <v>22</v>
      </c>
      <c r="P6892">
        <v>7</v>
      </c>
      <c r="Q6892" t="s">
        <v>7880</v>
      </c>
    </row>
    <row r="6893" spans="1:17" x14ac:dyDescent="0.25">
      <c r="A6893" t="s">
        <v>7216</v>
      </c>
      <c r="B6893" s="1">
        <v>41878</v>
      </c>
      <c r="C6893" t="s">
        <v>2440</v>
      </c>
      <c r="D6893" t="s">
        <v>28</v>
      </c>
      <c r="E6893" t="s">
        <v>29</v>
      </c>
      <c r="F6893" t="s">
        <v>5914</v>
      </c>
      <c r="G6893" t="s">
        <v>20</v>
      </c>
      <c r="H6893" t="s">
        <v>21</v>
      </c>
      <c r="I6893" t="s">
        <v>32</v>
      </c>
      <c r="J6893" t="s">
        <v>24</v>
      </c>
      <c r="K6893" t="s">
        <v>145</v>
      </c>
      <c r="L6893" t="s">
        <v>7217</v>
      </c>
      <c r="M6893" s="2">
        <v>0</v>
      </c>
      <c r="N6893" s="3">
        <v>142</v>
      </c>
      <c r="O6893" s="3">
        <v>3</v>
      </c>
      <c r="P6893">
        <v>6</v>
      </c>
      <c r="Q6893" t="s">
        <v>7880</v>
      </c>
    </row>
    <row r="6894" spans="1:17" x14ac:dyDescent="0.25">
      <c r="A6894" t="s">
        <v>7218</v>
      </c>
      <c r="B6894" s="1">
        <v>41878</v>
      </c>
      <c r="C6894" t="s">
        <v>3426</v>
      </c>
      <c r="D6894" t="s">
        <v>86</v>
      </c>
      <c r="E6894" t="s">
        <v>273</v>
      </c>
      <c r="F6894" t="s">
        <v>274</v>
      </c>
      <c r="G6894" t="s">
        <v>76</v>
      </c>
      <c r="H6894" t="s">
        <v>21</v>
      </c>
      <c r="I6894" t="s">
        <v>32</v>
      </c>
      <c r="J6894" t="s">
        <v>24</v>
      </c>
      <c r="K6894" t="s">
        <v>145</v>
      </c>
      <c r="L6894" t="s">
        <v>5054</v>
      </c>
      <c r="M6894" s="2">
        <v>0</v>
      </c>
      <c r="N6894" s="3">
        <v>54</v>
      </c>
      <c r="O6894" s="3">
        <v>15</v>
      </c>
      <c r="P6894">
        <v>4</v>
      </c>
      <c r="Q6894" t="s">
        <v>7880</v>
      </c>
    </row>
    <row r="6895" spans="1:17" x14ac:dyDescent="0.25">
      <c r="A6895" t="s">
        <v>7214</v>
      </c>
      <c r="B6895" s="1">
        <v>41878</v>
      </c>
      <c r="C6895" t="s">
        <v>505</v>
      </c>
      <c r="D6895" t="s">
        <v>101</v>
      </c>
      <c r="E6895" t="s">
        <v>454</v>
      </c>
      <c r="F6895" t="s">
        <v>454</v>
      </c>
      <c r="G6895" t="s">
        <v>41</v>
      </c>
      <c r="H6895" t="s">
        <v>47</v>
      </c>
      <c r="I6895" t="s">
        <v>32</v>
      </c>
      <c r="J6895" t="s">
        <v>107</v>
      </c>
      <c r="K6895" t="s">
        <v>186</v>
      </c>
      <c r="L6895" t="s">
        <v>3433</v>
      </c>
      <c r="M6895" s="2">
        <v>0.1</v>
      </c>
      <c r="N6895" s="3">
        <v>620</v>
      </c>
      <c r="O6895" s="3">
        <v>82</v>
      </c>
      <c r="P6895">
        <v>6</v>
      </c>
      <c r="Q6895" t="s">
        <v>7880</v>
      </c>
    </row>
    <row r="6896" spans="1:17" x14ac:dyDescent="0.25">
      <c r="A6896" t="s">
        <v>7219</v>
      </c>
      <c r="B6896" s="1">
        <v>41878</v>
      </c>
      <c r="C6896" t="s">
        <v>1957</v>
      </c>
      <c r="D6896" t="s">
        <v>73</v>
      </c>
      <c r="E6896" t="s">
        <v>422</v>
      </c>
      <c r="F6896" t="s">
        <v>423</v>
      </c>
      <c r="G6896" t="s">
        <v>76</v>
      </c>
      <c r="H6896" t="s">
        <v>31</v>
      </c>
      <c r="I6896" t="s">
        <v>32</v>
      </c>
      <c r="J6896" t="s">
        <v>34</v>
      </c>
      <c r="K6896" t="s">
        <v>218</v>
      </c>
      <c r="L6896" t="s">
        <v>2375</v>
      </c>
      <c r="M6896" s="2">
        <v>0</v>
      </c>
      <c r="N6896" s="3">
        <v>155</v>
      </c>
      <c r="O6896" s="3">
        <v>56</v>
      </c>
      <c r="P6896">
        <v>3</v>
      </c>
      <c r="Q6896" t="s">
        <v>7881</v>
      </c>
    </row>
    <row r="6897" spans="1:17" x14ac:dyDescent="0.25">
      <c r="A6897" t="s">
        <v>7220</v>
      </c>
      <c r="B6897" s="1">
        <v>41878</v>
      </c>
      <c r="C6897" t="s">
        <v>5714</v>
      </c>
      <c r="D6897" t="s">
        <v>38</v>
      </c>
      <c r="E6897" t="s">
        <v>59</v>
      </c>
      <c r="F6897" t="s">
        <v>350</v>
      </c>
      <c r="G6897" t="s">
        <v>41</v>
      </c>
      <c r="H6897" t="s">
        <v>21</v>
      </c>
      <c r="I6897" t="s">
        <v>22</v>
      </c>
      <c r="J6897" t="s">
        <v>24</v>
      </c>
      <c r="K6897" t="s">
        <v>78</v>
      </c>
      <c r="L6897" t="s">
        <v>2495</v>
      </c>
      <c r="M6897" s="2">
        <v>0</v>
      </c>
      <c r="N6897" s="3">
        <v>92</v>
      </c>
      <c r="O6897" s="3">
        <v>5</v>
      </c>
      <c r="P6897">
        <v>6</v>
      </c>
      <c r="Q6897" t="s">
        <v>7880</v>
      </c>
    </row>
    <row r="6898" spans="1:17" x14ac:dyDescent="0.25">
      <c r="A6898" t="s">
        <v>7219</v>
      </c>
      <c r="B6898" s="1">
        <v>41878</v>
      </c>
      <c r="C6898" t="s">
        <v>1957</v>
      </c>
      <c r="D6898" t="s">
        <v>73</v>
      </c>
      <c r="E6898" t="s">
        <v>422</v>
      </c>
      <c r="F6898" t="s">
        <v>423</v>
      </c>
      <c r="G6898" t="s">
        <v>76</v>
      </c>
      <c r="H6898" t="s">
        <v>31</v>
      </c>
      <c r="I6898" t="s">
        <v>32</v>
      </c>
      <c r="J6898" t="s">
        <v>24</v>
      </c>
      <c r="K6898" t="s">
        <v>43</v>
      </c>
      <c r="L6898" t="s">
        <v>877</v>
      </c>
      <c r="M6898" s="2">
        <v>0</v>
      </c>
      <c r="N6898" s="3">
        <v>148</v>
      </c>
      <c r="O6898" s="3">
        <v>52</v>
      </c>
      <c r="P6898">
        <v>5</v>
      </c>
      <c r="Q6898" t="s">
        <v>7881</v>
      </c>
    </row>
    <row r="6899" spans="1:17" x14ac:dyDescent="0.25">
      <c r="A6899" t="s">
        <v>7219</v>
      </c>
      <c r="B6899" s="1">
        <v>41878</v>
      </c>
      <c r="C6899" t="s">
        <v>1957</v>
      </c>
      <c r="D6899" t="s">
        <v>73</v>
      </c>
      <c r="E6899" t="s">
        <v>422</v>
      </c>
      <c r="F6899" t="s">
        <v>423</v>
      </c>
      <c r="G6899" t="s">
        <v>76</v>
      </c>
      <c r="H6899" t="s">
        <v>31</v>
      </c>
      <c r="I6899" t="s">
        <v>32</v>
      </c>
      <c r="J6899" t="s">
        <v>24</v>
      </c>
      <c r="K6899" t="s">
        <v>50</v>
      </c>
      <c r="L6899" t="s">
        <v>739</v>
      </c>
      <c r="M6899" s="2">
        <v>0.4</v>
      </c>
      <c r="N6899" s="3">
        <v>86</v>
      </c>
      <c r="O6899" s="3">
        <v>-55</v>
      </c>
      <c r="P6899">
        <v>6</v>
      </c>
      <c r="Q6899" t="s">
        <v>7881</v>
      </c>
    </row>
    <row r="6900" spans="1:17" x14ac:dyDescent="0.25">
      <c r="A6900" t="s">
        <v>7221</v>
      </c>
      <c r="B6900" s="1">
        <v>41878</v>
      </c>
      <c r="C6900" t="s">
        <v>1998</v>
      </c>
      <c r="D6900" t="s">
        <v>237</v>
      </c>
      <c r="E6900" t="s">
        <v>238</v>
      </c>
      <c r="F6900" t="s">
        <v>239</v>
      </c>
      <c r="G6900" t="s">
        <v>76</v>
      </c>
      <c r="H6900" t="s">
        <v>31</v>
      </c>
      <c r="I6900" t="s">
        <v>32</v>
      </c>
      <c r="J6900" t="s">
        <v>24</v>
      </c>
      <c r="K6900" t="s">
        <v>25</v>
      </c>
      <c r="L6900" t="s">
        <v>6562</v>
      </c>
      <c r="M6900" s="2">
        <v>0.5</v>
      </c>
      <c r="N6900" s="3">
        <v>34</v>
      </c>
      <c r="O6900" s="3">
        <v>-11</v>
      </c>
      <c r="P6900">
        <v>5</v>
      </c>
      <c r="Q6900" t="s">
        <v>7880</v>
      </c>
    </row>
    <row r="6901" spans="1:17" x14ac:dyDescent="0.25">
      <c r="A6901" t="s">
        <v>7222</v>
      </c>
      <c r="B6901" s="1">
        <v>41879</v>
      </c>
      <c r="C6901" t="s">
        <v>2738</v>
      </c>
      <c r="D6901" t="s">
        <v>101</v>
      </c>
      <c r="E6901" t="s">
        <v>183</v>
      </c>
      <c r="F6901" t="s">
        <v>1082</v>
      </c>
      <c r="G6901" t="s">
        <v>41</v>
      </c>
      <c r="H6901" t="s">
        <v>31</v>
      </c>
      <c r="I6901" t="s">
        <v>54</v>
      </c>
      <c r="J6901" t="s">
        <v>107</v>
      </c>
      <c r="K6901" t="s">
        <v>136</v>
      </c>
      <c r="L6901" t="s">
        <v>717</v>
      </c>
      <c r="M6901" s="2">
        <v>0</v>
      </c>
      <c r="N6901" s="3">
        <v>73</v>
      </c>
      <c r="O6901" s="3">
        <v>31</v>
      </c>
      <c r="P6901">
        <v>1</v>
      </c>
      <c r="Q6901" t="s">
        <v>7880</v>
      </c>
    </row>
    <row r="6902" spans="1:17" x14ac:dyDescent="0.25">
      <c r="A6902" t="s">
        <v>7223</v>
      </c>
      <c r="B6902" s="1">
        <v>41879</v>
      </c>
      <c r="C6902" t="s">
        <v>1345</v>
      </c>
      <c r="D6902" t="s">
        <v>28</v>
      </c>
      <c r="E6902" t="s">
        <v>29</v>
      </c>
      <c r="F6902" t="s">
        <v>280</v>
      </c>
      <c r="G6902" t="s">
        <v>20</v>
      </c>
      <c r="H6902" t="s">
        <v>47</v>
      </c>
      <c r="I6902" t="s">
        <v>22</v>
      </c>
      <c r="J6902" t="s">
        <v>24</v>
      </c>
      <c r="K6902" t="s">
        <v>91</v>
      </c>
      <c r="L6902" t="s">
        <v>1390</v>
      </c>
      <c r="M6902" s="2">
        <v>0.1</v>
      </c>
      <c r="N6902" s="3">
        <v>35</v>
      </c>
      <c r="O6902" s="3">
        <v>4</v>
      </c>
      <c r="P6902">
        <v>3</v>
      </c>
      <c r="Q6902" t="s">
        <v>7881</v>
      </c>
    </row>
    <row r="6903" spans="1:17" x14ac:dyDescent="0.25">
      <c r="A6903" t="s">
        <v>7223</v>
      </c>
      <c r="B6903" s="1">
        <v>41879</v>
      </c>
      <c r="C6903" t="s">
        <v>1345</v>
      </c>
      <c r="D6903" t="s">
        <v>28</v>
      </c>
      <c r="E6903" t="s">
        <v>29</v>
      </c>
      <c r="F6903" t="s">
        <v>280</v>
      </c>
      <c r="G6903" t="s">
        <v>20</v>
      </c>
      <c r="H6903" t="s">
        <v>47</v>
      </c>
      <c r="I6903" t="s">
        <v>22</v>
      </c>
      <c r="J6903" t="s">
        <v>107</v>
      </c>
      <c r="K6903" t="s">
        <v>136</v>
      </c>
      <c r="L6903" t="s">
        <v>765</v>
      </c>
      <c r="M6903" s="2">
        <v>0.1</v>
      </c>
      <c r="N6903" s="3">
        <v>249</v>
      </c>
      <c r="O6903" s="3">
        <v>64</v>
      </c>
      <c r="P6903">
        <v>2</v>
      </c>
      <c r="Q6903" t="s">
        <v>7880</v>
      </c>
    </row>
    <row r="6904" spans="1:17" x14ac:dyDescent="0.25">
      <c r="A6904" t="s">
        <v>7224</v>
      </c>
      <c r="B6904" s="1">
        <v>41879</v>
      </c>
      <c r="C6904" t="s">
        <v>1166</v>
      </c>
      <c r="D6904" t="s">
        <v>101</v>
      </c>
      <c r="E6904" t="s">
        <v>471</v>
      </c>
      <c r="F6904" t="s">
        <v>6643</v>
      </c>
      <c r="G6904" t="s">
        <v>41</v>
      </c>
      <c r="H6904" t="s">
        <v>31</v>
      </c>
      <c r="I6904" t="s">
        <v>22</v>
      </c>
      <c r="J6904" t="s">
        <v>24</v>
      </c>
      <c r="K6904" t="s">
        <v>43</v>
      </c>
      <c r="L6904" t="s">
        <v>1616</v>
      </c>
      <c r="M6904" s="2">
        <v>0</v>
      </c>
      <c r="N6904" s="3">
        <v>16</v>
      </c>
      <c r="O6904" s="3">
        <v>5</v>
      </c>
      <c r="P6904">
        <v>1</v>
      </c>
      <c r="Q6904" t="s">
        <v>7881</v>
      </c>
    </row>
    <row r="6905" spans="1:17" x14ac:dyDescent="0.25">
      <c r="A6905" t="s">
        <v>7224</v>
      </c>
      <c r="B6905" s="1">
        <v>41879</v>
      </c>
      <c r="C6905" t="s">
        <v>1166</v>
      </c>
      <c r="D6905" t="s">
        <v>101</v>
      </c>
      <c r="E6905" t="s">
        <v>471</v>
      </c>
      <c r="F6905" t="s">
        <v>6643</v>
      </c>
      <c r="G6905" t="s">
        <v>41</v>
      </c>
      <c r="H6905" t="s">
        <v>31</v>
      </c>
      <c r="I6905" t="s">
        <v>22</v>
      </c>
      <c r="J6905" t="s">
        <v>24</v>
      </c>
      <c r="K6905" t="s">
        <v>63</v>
      </c>
      <c r="L6905" t="s">
        <v>2547</v>
      </c>
      <c r="M6905" s="2">
        <v>0</v>
      </c>
      <c r="N6905" s="3">
        <v>52</v>
      </c>
      <c r="O6905" s="3">
        <v>11</v>
      </c>
      <c r="P6905">
        <v>5</v>
      </c>
      <c r="Q6905" t="s">
        <v>7880</v>
      </c>
    </row>
    <row r="6906" spans="1:17" x14ac:dyDescent="0.25">
      <c r="A6906" t="s">
        <v>7224</v>
      </c>
      <c r="B6906" s="1">
        <v>41879</v>
      </c>
      <c r="C6906" t="s">
        <v>1166</v>
      </c>
      <c r="D6906" t="s">
        <v>101</v>
      </c>
      <c r="E6906" t="s">
        <v>471</v>
      </c>
      <c r="F6906" t="s">
        <v>6643</v>
      </c>
      <c r="G6906" t="s">
        <v>41</v>
      </c>
      <c r="H6906" t="s">
        <v>31</v>
      </c>
      <c r="I6906" t="s">
        <v>22</v>
      </c>
      <c r="J6906" t="s">
        <v>24</v>
      </c>
      <c r="K6906" t="s">
        <v>63</v>
      </c>
      <c r="L6906" t="s">
        <v>1486</v>
      </c>
      <c r="M6906" s="2">
        <v>0</v>
      </c>
      <c r="N6906" s="3">
        <v>27</v>
      </c>
      <c r="O6906" s="3">
        <v>2</v>
      </c>
      <c r="P6906">
        <v>2</v>
      </c>
      <c r="Q6906" t="s">
        <v>7881</v>
      </c>
    </row>
    <row r="6907" spans="1:17" x14ac:dyDescent="0.25">
      <c r="A6907" t="s">
        <v>7225</v>
      </c>
      <c r="B6907" s="1">
        <v>41879</v>
      </c>
      <c r="C6907" t="s">
        <v>7226</v>
      </c>
      <c r="D6907" t="s">
        <v>38</v>
      </c>
      <c r="E6907" t="s">
        <v>67</v>
      </c>
      <c r="F6907" t="s">
        <v>68</v>
      </c>
      <c r="G6907" t="s">
        <v>41</v>
      </c>
      <c r="H6907" t="s">
        <v>21</v>
      </c>
      <c r="I6907" t="s">
        <v>32</v>
      </c>
      <c r="J6907" t="s">
        <v>24</v>
      </c>
      <c r="K6907" t="s">
        <v>63</v>
      </c>
      <c r="L6907" t="s">
        <v>549</v>
      </c>
      <c r="M6907" s="2">
        <v>0.5</v>
      </c>
      <c r="N6907" s="3">
        <v>57</v>
      </c>
      <c r="O6907" s="3">
        <v>-48</v>
      </c>
      <c r="P6907">
        <v>6</v>
      </c>
      <c r="Q6907" t="s">
        <v>7881</v>
      </c>
    </row>
    <row r="6908" spans="1:17" x14ac:dyDescent="0.25">
      <c r="A6908" t="s">
        <v>7227</v>
      </c>
      <c r="B6908" s="1">
        <v>41879</v>
      </c>
      <c r="C6908" t="s">
        <v>2154</v>
      </c>
      <c r="D6908" t="s">
        <v>38</v>
      </c>
      <c r="E6908" t="s">
        <v>178</v>
      </c>
      <c r="F6908" t="s">
        <v>7228</v>
      </c>
      <c r="G6908" t="s">
        <v>41</v>
      </c>
      <c r="H6908" t="s">
        <v>47</v>
      </c>
      <c r="I6908" t="s">
        <v>22</v>
      </c>
      <c r="J6908" t="s">
        <v>107</v>
      </c>
      <c r="K6908" t="s">
        <v>147</v>
      </c>
      <c r="L6908" t="s">
        <v>5314</v>
      </c>
      <c r="M6908" s="2">
        <v>0.15</v>
      </c>
      <c r="N6908" s="3">
        <v>484</v>
      </c>
      <c r="O6908" s="3">
        <v>28</v>
      </c>
      <c r="P6908">
        <v>3</v>
      </c>
      <c r="Q6908" t="s">
        <v>7880</v>
      </c>
    </row>
    <row r="6909" spans="1:17" x14ac:dyDescent="0.25">
      <c r="A6909" t="s">
        <v>7229</v>
      </c>
      <c r="B6909" s="1">
        <v>41879</v>
      </c>
      <c r="C6909" t="s">
        <v>579</v>
      </c>
      <c r="D6909" t="s">
        <v>119</v>
      </c>
      <c r="E6909" t="s">
        <v>120</v>
      </c>
      <c r="F6909" t="s">
        <v>1476</v>
      </c>
      <c r="G6909" t="s">
        <v>41</v>
      </c>
      <c r="H6909" t="s">
        <v>21</v>
      </c>
      <c r="I6909" t="s">
        <v>22</v>
      </c>
      <c r="J6909" t="s">
        <v>34</v>
      </c>
      <c r="K6909" t="s">
        <v>35</v>
      </c>
      <c r="L6909" t="s">
        <v>104</v>
      </c>
      <c r="M6909" s="2">
        <v>0.5</v>
      </c>
      <c r="N6909" s="3">
        <v>490</v>
      </c>
      <c r="O6909" s="3">
        <v>-128</v>
      </c>
      <c r="P6909">
        <v>8</v>
      </c>
      <c r="Q6909" t="s">
        <v>7880</v>
      </c>
    </row>
    <row r="6910" spans="1:17" x14ac:dyDescent="0.25">
      <c r="A6910" t="s">
        <v>7230</v>
      </c>
      <c r="B6910" s="1">
        <v>41879</v>
      </c>
      <c r="C6910" t="s">
        <v>5033</v>
      </c>
      <c r="D6910" t="s">
        <v>101</v>
      </c>
      <c r="E6910" t="s">
        <v>183</v>
      </c>
      <c r="F6910" t="s">
        <v>625</v>
      </c>
      <c r="G6910" t="s">
        <v>41</v>
      </c>
      <c r="H6910" t="s">
        <v>31</v>
      </c>
      <c r="I6910" t="s">
        <v>32</v>
      </c>
      <c r="J6910" t="s">
        <v>24</v>
      </c>
      <c r="K6910" t="s">
        <v>43</v>
      </c>
      <c r="L6910" t="s">
        <v>223</v>
      </c>
      <c r="M6910" s="2">
        <v>0</v>
      </c>
      <c r="N6910" s="3">
        <v>152</v>
      </c>
      <c r="O6910" s="3">
        <v>50</v>
      </c>
      <c r="P6910">
        <v>6</v>
      </c>
      <c r="Q6910" t="s">
        <v>7881</v>
      </c>
    </row>
    <row r="6911" spans="1:17" x14ac:dyDescent="0.25">
      <c r="A6911" t="s">
        <v>7230</v>
      </c>
      <c r="B6911" s="1">
        <v>41879</v>
      </c>
      <c r="C6911" t="s">
        <v>5033</v>
      </c>
      <c r="D6911" t="s">
        <v>101</v>
      </c>
      <c r="E6911" t="s">
        <v>183</v>
      </c>
      <c r="F6911" t="s">
        <v>625</v>
      </c>
      <c r="G6911" t="s">
        <v>41</v>
      </c>
      <c r="H6911" t="s">
        <v>31</v>
      </c>
      <c r="I6911" t="s">
        <v>32</v>
      </c>
      <c r="J6911" t="s">
        <v>24</v>
      </c>
      <c r="K6911" t="s">
        <v>43</v>
      </c>
      <c r="L6911" t="s">
        <v>1668</v>
      </c>
      <c r="M6911" s="2">
        <v>0</v>
      </c>
      <c r="N6911" s="3">
        <v>78</v>
      </c>
      <c r="O6911" s="3">
        <v>27</v>
      </c>
      <c r="P6911">
        <v>3</v>
      </c>
      <c r="Q6911" t="s">
        <v>7880</v>
      </c>
    </row>
    <row r="6912" spans="1:17" x14ac:dyDescent="0.25">
      <c r="A6912" t="s">
        <v>7230</v>
      </c>
      <c r="B6912" s="1">
        <v>41879</v>
      </c>
      <c r="C6912" t="s">
        <v>5033</v>
      </c>
      <c r="D6912" t="s">
        <v>101</v>
      </c>
      <c r="E6912" t="s">
        <v>183</v>
      </c>
      <c r="F6912" t="s">
        <v>625</v>
      </c>
      <c r="G6912" t="s">
        <v>41</v>
      </c>
      <c r="H6912" t="s">
        <v>31</v>
      </c>
      <c r="I6912" t="s">
        <v>32</v>
      </c>
      <c r="J6912" t="s">
        <v>24</v>
      </c>
      <c r="K6912" t="s">
        <v>78</v>
      </c>
      <c r="L6912" t="s">
        <v>249</v>
      </c>
      <c r="M6912" s="2">
        <v>0</v>
      </c>
      <c r="N6912" s="3">
        <v>30</v>
      </c>
      <c r="O6912" s="3">
        <v>11</v>
      </c>
      <c r="P6912">
        <v>5</v>
      </c>
      <c r="Q6912" t="s">
        <v>7881</v>
      </c>
    </row>
    <row r="6913" spans="1:17" x14ac:dyDescent="0.25">
      <c r="A6913" t="s">
        <v>7230</v>
      </c>
      <c r="B6913" s="1">
        <v>41879</v>
      </c>
      <c r="C6913" t="s">
        <v>5033</v>
      </c>
      <c r="D6913" t="s">
        <v>101</v>
      </c>
      <c r="E6913" t="s">
        <v>183</v>
      </c>
      <c r="F6913" t="s">
        <v>625</v>
      </c>
      <c r="G6913" t="s">
        <v>41</v>
      </c>
      <c r="H6913" t="s">
        <v>31</v>
      </c>
      <c r="I6913" t="s">
        <v>32</v>
      </c>
      <c r="J6913" t="s">
        <v>24</v>
      </c>
      <c r="K6913" t="s">
        <v>169</v>
      </c>
      <c r="L6913" t="s">
        <v>6196</v>
      </c>
      <c r="M6913" s="2">
        <v>0</v>
      </c>
      <c r="N6913" s="3">
        <v>179</v>
      </c>
      <c r="O6913" s="3">
        <v>25</v>
      </c>
      <c r="P6913">
        <v>5</v>
      </c>
      <c r="Q6913" t="s">
        <v>7881</v>
      </c>
    </row>
    <row r="6914" spans="1:17" x14ac:dyDescent="0.25">
      <c r="A6914" t="s">
        <v>7230</v>
      </c>
      <c r="B6914" s="1">
        <v>41879</v>
      </c>
      <c r="C6914" t="s">
        <v>5033</v>
      </c>
      <c r="D6914" t="s">
        <v>101</v>
      </c>
      <c r="E6914" t="s">
        <v>183</v>
      </c>
      <c r="F6914" t="s">
        <v>625</v>
      </c>
      <c r="G6914" t="s">
        <v>41</v>
      </c>
      <c r="H6914" t="s">
        <v>31</v>
      </c>
      <c r="I6914" t="s">
        <v>32</v>
      </c>
      <c r="J6914" t="s">
        <v>24</v>
      </c>
      <c r="K6914" t="s">
        <v>50</v>
      </c>
      <c r="L6914" t="s">
        <v>2284</v>
      </c>
      <c r="M6914" s="2">
        <v>0.1</v>
      </c>
      <c r="N6914" s="3">
        <v>168</v>
      </c>
      <c r="O6914" s="3">
        <v>56</v>
      </c>
      <c r="P6914">
        <v>3</v>
      </c>
      <c r="Q6914" t="s">
        <v>7880</v>
      </c>
    </row>
    <row r="6915" spans="1:17" x14ac:dyDescent="0.25">
      <c r="A6915" t="s">
        <v>7231</v>
      </c>
      <c r="B6915" s="1">
        <v>41879</v>
      </c>
      <c r="C6915" t="s">
        <v>110</v>
      </c>
      <c r="D6915" t="s">
        <v>81</v>
      </c>
      <c r="E6915" t="s">
        <v>82</v>
      </c>
      <c r="F6915" t="s">
        <v>82</v>
      </c>
      <c r="G6915" t="s">
        <v>41</v>
      </c>
      <c r="H6915" t="s">
        <v>21</v>
      </c>
      <c r="I6915" t="s">
        <v>32</v>
      </c>
      <c r="J6915" t="s">
        <v>24</v>
      </c>
      <c r="K6915" t="s">
        <v>145</v>
      </c>
      <c r="L6915" t="s">
        <v>1861</v>
      </c>
      <c r="M6915" s="2">
        <v>0</v>
      </c>
      <c r="N6915" s="3">
        <v>150</v>
      </c>
      <c r="O6915" s="3">
        <v>29</v>
      </c>
      <c r="P6915">
        <v>5</v>
      </c>
      <c r="Q6915" t="s">
        <v>7880</v>
      </c>
    </row>
    <row r="6916" spans="1:17" x14ac:dyDescent="0.25">
      <c r="A6916" t="s">
        <v>7232</v>
      </c>
      <c r="B6916" s="1">
        <v>41879</v>
      </c>
      <c r="C6916" t="s">
        <v>5705</v>
      </c>
      <c r="D6916" t="s">
        <v>101</v>
      </c>
      <c r="E6916" t="s">
        <v>758</v>
      </c>
      <c r="F6916" t="s">
        <v>1405</v>
      </c>
      <c r="G6916" t="s">
        <v>41</v>
      </c>
      <c r="H6916" t="s">
        <v>21</v>
      </c>
      <c r="I6916" t="s">
        <v>32</v>
      </c>
      <c r="J6916" t="s">
        <v>24</v>
      </c>
      <c r="K6916" t="s">
        <v>63</v>
      </c>
      <c r="L6916" t="s">
        <v>1486</v>
      </c>
      <c r="M6916" s="2">
        <v>0</v>
      </c>
      <c r="N6916" s="3">
        <v>28</v>
      </c>
      <c r="O6916" s="3">
        <v>3</v>
      </c>
      <c r="P6916">
        <v>2</v>
      </c>
      <c r="Q6916" t="s">
        <v>7880</v>
      </c>
    </row>
    <row r="6917" spans="1:17" x14ac:dyDescent="0.25">
      <c r="A6917" t="s">
        <v>7230</v>
      </c>
      <c r="B6917" s="1">
        <v>41879</v>
      </c>
      <c r="C6917" t="s">
        <v>5033</v>
      </c>
      <c r="D6917" t="s">
        <v>101</v>
      </c>
      <c r="E6917" t="s">
        <v>183</v>
      </c>
      <c r="F6917" t="s">
        <v>625</v>
      </c>
      <c r="G6917" t="s">
        <v>41</v>
      </c>
      <c r="H6917" t="s">
        <v>31</v>
      </c>
      <c r="I6917" t="s">
        <v>32</v>
      </c>
      <c r="J6917" t="s">
        <v>107</v>
      </c>
      <c r="K6917" t="s">
        <v>186</v>
      </c>
      <c r="L6917" t="s">
        <v>3683</v>
      </c>
      <c r="M6917" s="2">
        <v>0</v>
      </c>
      <c r="N6917" s="3">
        <v>108</v>
      </c>
      <c r="O6917" s="3">
        <v>22</v>
      </c>
      <c r="P6917">
        <v>3</v>
      </c>
      <c r="Q6917" t="s">
        <v>7881</v>
      </c>
    </row>
    <row r="6918" spans="1:17" x14ac:dyDescent="0.25">
      <c r="A6918" t="s">
        <v>7233</v>
      </c>
      <c r="B6918" s="1">
        <v>41880</v>
      </c>
      <c r="C6918" t="s">
        <v>955</v>
      </c>
      <c r="D6918" t="s">
        <v>86</v>
      </c>
      <c r="E6918" t="s">
        <v>708</v>
      </c>
      <c r="F6918" t="s">
        <v>1247</v>
      </c>
      <c r="G6918" t="s">
        <v>76</v>
      </c>
      <c r="H6918" t="s">
        <v>47</v>
      </c>
      <c r="I6918" t="s">
        <v>95</v>
      </c>
      <c r="J6918" t="s">
        <v>24</v>
      </c>
      <c r="K6918" t="s">
        <v>43</v>
      </c>
      <c r="L6918" t="s">
        <v>528</v>
      </c>
      <c r="M6918" s="2">
        <v>0</v>
      </c>
      <c r="N6918" s="3">
        <v>48</v>
      </c>
      <c r="O6918" s="3">
        <v>20</v>
      </c>
      <c r="P6918">
        <v>4</v>
      </c>
      <c r="Q6918" t="s">
        <v>7880</v>
      </c>
    </row>
    <row r="6919" spans="1:17" x14ac:dyDescent="0.25">
      <c r="A6919" t="s">
        <v>7233</v>
      </c>
      <c r="B6919" s="1">
        <v>41880</v>
      </c>
      <c r="C6919" t="s">
        <v>955</v>
      </c>
      <c r="D6919" t="s">
        <v>86</v>
      </c>
      <c r="E6919" t="s">
        <v>708</v>
      </c>
      <c r="F6919" t="s">
        <v>1247</v>
      </c>
      <c r="G6919" t="s">
        <v>76</v>
      </c>
      <c r="H6919" t="s">
        <v>47</v>
      </c>
      <c r="I6919" t="s">
        <v>95</v>
      </c>
      <c r="J6919" t="s">
        <v>24</v>
      </c>
      <c r="K6919" t="s">
        <v>78</v>
      </c>
      <c r="L6919" t="s">
        <v>771</v>
      </c>
      <c r="M6919" s="2">
        <v>0</v>
      </c>
      <c r="N6919" s="3">
        <v>26</v>
      </c>
      <c r="O6919" s="3">
        <v>7</v>
      </c>
      <c r="P6919">
        <v>4</v>
      </c>
      <c r="Q6919" t="s">
        <v>7880</v>
      </c>
    </row>
    <row r="6920" spans="1:17" x14ac:dyDescent="0.25">
      <c r="A6920" t="s">
        <v>7233</v>
      </c>
      <c r="B6920" s="1">
        <v>41880</v>
      </c>
      <c r="C6920" t="s">
        <v>955</v>
      </c>
      <c r="D6920" t="s">
        <v>86</v>
      </c>
      <c r="E6920" t="s">
        <v>708</v>
      </c>
      <c r="F6920" t="s">
        <v>1247</v>
      </c>
      <c r="G6920" t="s">
        <v>76</v>
      </c>
      <c r="H6920" t="s">
        <v>47</v>
      </c>
      <c r="I6920" t="s">
        <v>95</v>
      </c>
      <c r="J6920" t="s">
        <v>24</v>
      </c>
      <c r="K6920" t="s">
        <v>50</v>
      </c>
      <c r="L6920" t="s">
        <v>301</v>
      </c>
      <c r="M6920" s="2">
        <v>0.1</v>
      </c>
      <c r="N6920" s="3">
        <v>149</v>
      </c>
      <c r="O6920" s="3">
        <v>15</v>
      </c>
      <c r="P6920">
        <v>3</v>
      </c>
      <c r="Q6920" t="s">
        <v>7880</v>
      </c>
    </row>
    <row r="6921" spans="1:17" x14ac:dyDescent="0.25">
      <c r="A6921" t="s">
        <v>7234</v>
      </c>
      <c r="B6921" s="1">
        <v>41880</v>
      </c>
      <c r="C6921" t="s">
        <v>940</v>
      </c>
      <c r="D6921" t="s">
        <v>101</v>
      </c>
      <c r="E6921" t="s">
        <v>1523</v>
      </c>
      <c r="F6921" t="s">
        <v>1524</v>
      </c>
      <c r="G6921" t="s">
        <v>41</v>
      </c>
      <c r="H6921" t="s">
        <v>31</v>
      </c>
      <c r="I6921" t="s">
        <v>54</v>
      </c>
      <c r="J6921" t="s">
        <v>24</v>
      </c>
      <c r="K6921" t="s">
        <v>78</v>
      </c>
      <c r="L6921" t="s">
        <v>3682</v>
      </c>
      <c r="M6921" s="2">
        <v>0</v>
      </c>
      <c r="N6921" s="3">
        <v>34</v>
      </c>
      <c r="O6921" s="3">
        <v>1</v>
      </c>
      <c r="P6921">
        <v>2</v>
      </c>
      <c r="Q6921" t="s">
        <v>7880</v>
      </c>
    </row>
    <row r="6922" spans="1:17" x14ac:dyDescent="0.25">
      <c r="A6922" t="s">
        <v>7234</v>
      </c>
      <c r="B6922" s="1">
        <v>41880</v>
      </c>
      <c r="C6922" t="s">
        <v>940</v>
      </c>
      <c r="D6922" t="s">
        <v>101</v>
      </c>
      <c r="E6922" t="s">
        <v>1523</v>
      </c>
      <c r="F6922" t="s">
        <v>1524</v>
      </c>
      <c r="G6922" t="s">
        <v>41</v>
      </c>
      <c r="H6922" t="s">
        <v>31</v>
      </c>
      <c r="I6922" t="s">
        <v>54</v>
      </c>
      <c r="J6922" t="s">
        <v>24</v>
      </c>
      <c r="K6922" t="s">
        <v>145</v>
      </c>
      <c r="L6922" t="s">
        <v>6225</v>
      </c>
      <c r="M6922" s="2">
        <v>0</v>
      </c>
      <c r="N6922" s="3">
        <v>207</v>
      </c>
      <c r="O6922" s="3">
        <v>56</v>
      </c>
      <c r="P6922">
        <v>5</v>
      </c>
      <c r="Q6922" t="s">
        <v>7880</v>
      </c>
    </row>
    <row r="6923" spans="1:17" x14ac:dyDescent="0.25">
      <c r="A6923" t="s">
        <v>7235</v>
      </c>
      <c r="B6923" s="1">
        <v>41880</v>
      </c>
      <c r="C6923" t="s">
        <v>3391</v>
      </c>
      <c r="D6923" t="s">
        <v>101</v>
      </c>
      <c r="E6923" t="s">
        <v>325</v>
      </c>
      <c r="F6923" t="s">
        <v>7236</v>
      </c>
      <c r="G6923" t="s">
        <v>41</v>
      </c>
      <c r="H6923" t="s">
        <v>47</v>
      </c>
      <c r="I6923" t="s">
        <v>54</v>
      </c>
      <c r="J6923" t="s">
        <v>24</v>
      </c>
      <c r="K6923" t="s">
        <v>78</v>
      </c>
      <c r="L6923" t="s">
        <v>249</v>
      </c>
      <c r="M6923" s="2">
        <v>0</v>
      </c>
      <c r="N6923" s="3">
        <v>18</v>
      </c>
      <c r="O6923" s="3">
        <v>6</v>
      </c>
      <c r="P6923">
        <v>3</v>
      </c>
      <c r="Q6923" t="s">
        <v>7880</v>
      </c>
    </row>
    <row r="6924" spans="1:17" x14ac:dyDescent="0.25">
      <c r="A6924" t="s">
        <v>7237</v>
      </c>
      <c r="B6924" s="1">
        <v>41880</v>
      </c>
      <c r="C6924" t="s">
        <v>3343</v>
      </c>
      <c r="D6924" t="s">
        <v>119</v>
      </c>
      <c r="E6924" t="s">
        <v>926</v>
      </c>
      <c r="F6924" t="s">
        <v>3597</v>
      </c>
      <c r="G6924" t="s">
        <v>41</v>
      </c>
      <c r="H6924" t="s">
        <v>47</v>
      </c>
      <c r="I6924" t="s">
        <v>54</v>
      </c>
      <c r="J6924" t="s">
        <v>24</v>
      </c>
      <c r="K6924" t="s">
        <v>50</v>
      </c>
      <c r="L6924" t="s">
        <v>2125</v>
      </c>
      <c r="M6924" s="2">
        <v>0.5</v>
      </c>
      <c r="N6924" s="3">
        <v>73</v>
      </c>
      <c r="O6924" s="3">
        <v>-25</v>
      </c>
      <c r="P6924">
        <v>3</v>
      </c>
      <c r="Q6924" t="s">
        <v>7881</v>
      </c>
    </row>
    <row r="6925" spans="1:17" x14ac:dyDescent="0.25">
      <c r="A6925" t="s">
        <v>7238</v>
      </c>
      <c r="B6925" s="1">
        <v>41880</v>
      </c>
      <c r="C6925" t="s">
        <v>2764</v>
      </c>
      <c r="D6925" t="s">
        <v>73</v>
      </c>
      <c r="E6925" t="s">
        <v>422</v>
      </c>
      <c r="F6925" t="s">
        <v>423</v>
      </c>
      <c r="G6925" t="s">
        <v>76</v>
      </c>
      <c r="H6925" t="s">
        <v>31</v>
      </c>
      <c r="I6925" t="s">
        <v>22</v>
      </c>
      <c r="J6925" t="s">
        <v>24</v>
      </c>
      <c r="K6925" t="s">
        <v>43</v>
      </c>
      <c r="L6925" t="s">
        <v>2828</v>
      </c>
      <c r="M6925" s="2">
        <v>0</v>
      </c>
      <c r="N6925" s="3">
        <v>101</v>
      </c>
      <c r="O6925" s="3">
        <v>29</v>
      </c>
      <c r="P6925">
        <v>2</v>
      </c>
      <c r="Q6925" t="s">
        <v>7880</v>
      </c>
    </row>
    <row r="6926" spans="1:17" x14ac:dyDescent="0.25">
      <c r="A6926" t="s">
        <v>7238</v>
      </c>
      <c r="B6926" s="1">
        <v>41880</v>
      </c>
      <c r="C6926" t="s">
        <v>2764</v>
      </c>
      <c r="D6926" t="s">
        <v>73</v>
      </c>
      <c r="E6926" t="s">
        <v>422</v>
      </c>
      <c r="F6926" t="s">
        <v>423</v>
      </c>
      <c r="G6926" t="s">
        <v>76</v>
      </c>
      <c r="H6926" t="s">
        <v>31</v>
      </c>
      <c r="I6926" t="s">
        <v>22</v>
      </c>
      <c r="J6926" t="s">
        <v>24</v>
      </c>
      <c r="K6926" t="s">
        <v>78</v>
      </c>
      <c r="L6926" t="s">
        <v>232</v>
      </c>
      <c r="M6926" s="2">
        <v>0</v>
      </c>
      <c r="N6926" s="3">
        <v>26</v>
      </c>
      <c r="O6926" s="3">
        <v>11</v>
      </c>
      <c r="P6926">
        <v>2</v>
      </c>
      <c r="Q6926" t="s">
        <v>7880</v>
      </c>
    </row>
    <row r="6927" spans="1:17" x14ac:dyDescent="0.25">
      <c r="A6927" t="s">
        <v>7237</v>
      </c>
      <c r="B6927" s="1">
        <v>41880</v>
      </c>
      <c r="C6927" t="s">
        <v>3343</v>
      </c>
      <c r="D6927" t="s">
        <v>119</v>
      </c>
      <c r="E6927" t="s">
        <v>926</v>
      </c>
      <c r="F6927" t="s">
        <v>3597</v>
      </c>
      <c r="G6927" t="s">
        <v>41</v>
      </c>
      <c r="H6927" t="s">
        <v>47</v>
      </c>
      <c r="I6927" t="s">
        <v>54</v>
      </c>
      <c r="J6927" t="s">
        <v>107</v>
      </c>
      <c r="K6927" t="s">
        <v>186</v>
      </c>
      <c r="L6927" t="s">
        <v>2584</v>
      </c>
      <c r="M6927" s="2">
        <v>0.5</v>
      </c>
      <c r="N6927" s="3">
        <v>68</v>
      </c>
      <c r="O6927" s="3">
        <v>-27</v>
      </c>
      <c r="P6927">
        <v>3</v>
      </c>
      <c r="Q6927" t="s">
        <v>7881</v>
      </c>
    </row>
    <row r="6928" spans="1:17" x14ac:dyDescent="0.25">
      <c r="A6928" t="s">
        <v>7239</v>
      </c>
      <c r="B6928" s="1">
        <v>41880</v>
      </c>
      <c r="C6928" t="s">
        <v>1161</v>
      </c>
      <c r="D6928" t="s">
        <v>73</v>
      </c>
      <c r="E6928" t="s">
        <v>74</v>
      </c>
      <c r="F6928" t="s">
        <v>6837</v>
      </c>
      <c r="G6928" t="s">
        <v>76</v>
      </c>
      <c r="H6928" t="s">
        <v>31</v>
      </c>
      <c r="I6928" t="s">
        <v>32</v>
      </c>
      <c r="J6928" t="s">
        <v>34</v>
      </c>
      <c r="K6928" t="s">
        <v>35</v>
      </c>
      <c r="L6928" t="s">
        <v>1567</v>
      </c>
      <c r="M6928" s="2">
        <v>0</v>
      </c>
      <c r="N6928" s="3">
        <v>1217</v>
      </c>
      <c r="O6928" s="3">
        <v>304</v>
      </c>
      <c r="P6928">
        <v>7</v>
      </c>
      <c r="Q6928" t="s">
        <v>7880</v>
      </c>
    </row>
    <row r="6929" spans="1:17" x14ac:dyDescent="0.25">
      <c r="A6929" t="s">
        <v>7239</v>
      </c>
      <c r="B6929" s="1">
        <v>41880</v>
      </c>
      <c r="C6929" t="s">
        <v>1161</v>
      </c>
      <c r="D6929" t="s">
        <v>73</v>
      </c>
      <c r="E6929" t="s">
        <v>74</v>
      </c>
      <c r="F6929" t="s">
        <v>6837</v>
      </c>
      <c r="G6929" t="s">
        <v>76</v>
      </c>
      <c r="H6929" t="s">
        <v>31</v>
      </c>
      <c r="I6929" t="s">
        <v>32</v>
      </c>
      <c r="J6929" t="s">
        <v>34</v>
      </c>
      <c r="K6929" t="s">
        <v>97</v>
      </c>
      <c r="L6929" t="s">
        <v>4419</v>
      </c>
      <c r="M6929" s="2">
        <v>0.6</v>
      </c>
      <c r="N6929" s="3">
        <v>115</v>
      </c>
      <c r="O6929" s="3">
        <v>-158</v>
      </c>
      <c r="P6929">
        <v>5</v>
      </c>
      <c r="Q6929" t="s">
        <v>7880</v>
      </c>
    </row>
    <row r="6930" spans="1:17" x14ac:dyDescent="0.25">
      <c r="A6930" t="s">
        <v>7239</v>
      </c>
      <c r="B6930" s="1">
        <v>41880</v>
      </c>
      <c r="C6930" t="s">
        <v>1161</v>
      </c>
      <c r="D6930" t="s">
        <v>73</v>
      </c>
      <c r="E6930" t="s">
        <v>74</v>
      </c>
      <c r="F6930" t="s">
        <v>6837</v>
      </c>
      <c r="G6930" t="s">
        <v>76</v>
      </c>
      <c r="H6930" t="s">
        <v>31</v>
      </c>
      <c r="I6930" t="s">
        <v>32</v>
      </c>
      <c r="J6930" t="s">
        <v>34</v>
      </c>
      <c r="K6930" t="s">
        <v>218</v>
      </c>
      <c r="L6930" t="s">
        <v>5332</v>
      </c>
      <c r="M6930" s="2">
        <v>0</v>
      </c>
      <c r="N6930" s="3">
        <v>146</v>
      </c>
      <c r="O6930" s="3">
        <v>19</v>
      </c>
      <c r="P6930">
        <v>3</v>
      </c>
      <c r="Q6930" t="s">
        <v>7881</v>
      </c>
    </row>
    <row r="6931" spans="1:17" x14ac:dyDescent="0.25">
      <c r="A6931" t="s">
        <v>7240</v>
      </c>
      <c r="B6931" s="1">
        <v>41880</v>
      </c>
      <c r="C6931" t="s">
        <v>5531</v>
      </c>
      <c r="D6931" t="s">
        <v>86</v>
      </c>
      <c r="E6931" t="s">
        <v>273</v>
      </c>
      <c r="F6931" t="s">
        <v>274</v>
      </c>
      <c r="G6931" t="s">
        <v>76</v>
      </c>
      <c r="H6931" t="s">
        <v>31</v>
      </c>
      <c r="I6931" t="s">
        <v>32</v>
      </c>
      <c r="J6931" t="s">
        <v>34</v>
      </c>
      <c r="K6931" t="s">
        <v>35</v>
      </c>
      <c r="L6931" t="s">
        <v>2734</v>
      </c>
      <c r="M6931" s="2">
        <v>0</v>
      </c>
      <c r="N6931" s="3">
        <v>852</v>
      </c>
      <c r="O6931" s="3">
        <v>51</v>
      </c>
      <c r="P6931">
        <v>5</v>
      </c>
      <c r="Q6931" t="s">
        <v>7880</v>
      </c>
    </row>
    <row r="6932" spans="1:17" x14ac:dyDescent="0.25">
      <c r="A6932" t="s">
        <v>7241</v>
      </c>
      <c r="B6932" s="1">
        <v>41880</v>
      </c>
      <c r="C6932" t="s">
        <v>4025</v>
      </c>
      <c r="D6932" t="s">
        <v>28</v>
      </c>
      <c r="E6932" t="s">
        <v>29</v>
      </c>
      <c r="F6932" t="s">
        <v>1962</v>
      </c>
      <c r="G6932" t="s">
        <v>20</v>
      </c>
      <c r="H6932" t="s">
        <v>31</v>
      </c>
      <c r="I6932" t="s">
        <v>32</v>
      </c>
      <c r="J6932" t="s">
        <v>24</v>
      </c>
      <c r="K6932" t="s">
        <v>169</v>
      </c>
      <c r="L6932" t="s">
        <v>3492</v>
      </c>
      <c r="M6932" s="2">
        <v>0</v>
      </c>
      <c r="N6932" s="3">
        <v>197</v>
      </c>
      <c r="O6932" s="3">
        <v>20</v>
      </c>
      <c r="P6932">
        <v>4</v>
      </c>
      <c r="Q6932" t="s">
        <v>7880</v>
      </c>
    </row>
    <row r="6933" spans="1:17" x14ac:dyDescent="0.25">
      <c r="A6933" t="s">
        <v>7239</v>
      </c>
      <c r="B6933" s="1">
        <v>41880</v>
      </c>
      <c r="C6933" t="s">
        <v>1161</v>
      </c>
      <c r="D6933" t="s">
        <v>73</v>
      </c>
      <c r="E6933" t="s">
        <v>74</v>
      </c>
      <c r="F6933" t="s">
        <v>6837</v>
      </c>
      <c r="G6933" t="s">
        <v>76</v>
      </c>
      <c r="H6933" t="s">
        <v>31</v>
      </c>
      <c r="I6933" t="s">
        <v>32</v>
      </c>
      <c r="J6933" t="s">
        <v>24</v>
      </c>
      <c r="K6933" t="s">
        <v>43</v>
      </c>
      <c r="L6933" t="s">
        <v>440</v>
      </c>
      <c r="M6933" s="2">
        <v>0</v>
      </c>
      <c r="N6933" s="3">
        <v>49</v>
      </c>
      <c r="O6933" s="3">
        <v>0</v>
      </c>
      <c r="P6933">
        <v>4</v>
      </c>
      <c r="Q6933" t="s">
        <v>7881</v>
      </c>
    </row>
    <row r="6934" spans="1:17" x14ac:dyDescent="0.25">
      <c r="A6934" t="s">
        <v>7239</v>
      </c>
      <c r="B6934" s="1">
        <v>41880</v>
      </c>
      <c r="C6934" t="s">
        <v>1161</v>
      </c>
      <c r="D6934" t="s">
        <v>73</v>
      </c>
      <c r="E6934" t="s">
        <v>74</v>
      </c>
      <c r="F6934" t="s">
        <v>6837</v>
      </c>
      <c r="G6934" t="s">
        <v>76</v>
      </c>
      <c r="H6934" t="s">
        <v>31</v>
      </c>
      <c r="I6934" t="s">
        <v>32</v>
      </c>
      <c r="J6934" t="s">
        <v>107</v>
      </c>
      <c r="K6934" t="s">
        <v>186</v>
      </c>
      <c r="L6934" t="s">
        <v>4599</v>
      </c>
      <c r="M6934" s="2">
        <v>0</v>
      </c>
      <c r="N6934" s="3">
        <v>986</v>
      </c>
      <c r="O6934" s="3">
        <v>79</v>
      </c>
      <c r="P6934">
        <v>4</v>
      </c>
      <c r="Q6934" t="s">
        <v>7881</v>
      </c>
    </row>
    <row r="6935" spans="1:17" x14ac:dyDescent="0.25">
      <c r="A6935" t="s">
        <v>7240</v>
      </c>
      <c r="B6935" s="1">
        <v>41880</v>
      </c>
      <c r="C6935" t="s">
        <v>5531</v>
      </c>
      <c r="D6935" t="s">
        <v>86</v>
      </c>
      <c r="E6935" t="s">
        <v>273</v>
      </c>
      <c r="F6935" t="s">
        <v>274</v>
      </c>
      <c r="G6935" t="s">
        <v>76</v>
      </c>
      <c r="H6935" t="s">
        <v>31</v>
      </c>
      <c r="I6935" t="s">
        <v>32</v>
      </c>
      <c r="J6935" t="s">
        <v>107</v>
      </c>
      <c r="K6935" t="s">
        <v>186</v>
      </c>
      <c r="L6935" t="s">
        <v>1208</v>
      </c>
      <c r="M6935" s="2">
        <v>0</v>
      </c>
      <c r="N6935" s="3">
        <v>492</v>
      </c>
      <c r="O6935" s="3">
        <v>187</v>
      </c>
      <c r="P6935">
        <v>2</v>
      </c>
      <c r="Q6935" t="s">
        <v>7880</v>
      </c>
    </row>
    <row r="6936" spans="1:17" x14ac:dyDescent="0.25">
      <c r="A6936" t="s">
        <v>7242</v>
      </c>
      <c r="B6936" s="1">
        <v>41880</v>
      </c>
      <c r="C6936" t="s">
        <v>2931</v>
      </c>
      <c r="D6936" t="s">
        <v>38</v>
      </c>
      <c r="E6936" t="s">
        <v>304</v>
      </c>
      <c r="F6936" t="s">
        <v>3565</v>
      </c>
      <c r="G6936" t="s">
        <v>41</v>
      </c>
      <c r="H6936" t="s">
        <v>31</v>
      </c>
      <c r="I6936" t="s">
        <v>22</v>
      </c>
      <c r="J6936" t="s">
        <v>24</v>
      </c>
      <c r="K6936" t="s">
        <v>25</v>
      </c>
      <c r="L6936" t="s">
        <v>6095</v>
      </c>
      <c r="M6936" s="2">
        <v>0</v>
      </c>
      <c r="N6936" s="3">
        <v>90</v>
      </c>
      <c r="O6936" s="3">
        <v>39</v>
      </c>
      <c r="P6936">
        <v>4</v>
      </c>
      <c r="Q6936" t="s">
        <v>7881</v>
      </c>
    </row>
    <row r="6937" spans="1:17" x14ac:dyDescent="0.25">
      <c r="A6937" t="s">
        <v>7243</v>
      </c>
      <c r="B6937" s="1">
        <v>41880</v>
      </c>
      <c r="C6937" t="s">
        <v>5286</v>
      </c>
      <c r="D6937" t="s">
        <v>86</v>
      </c>
      <c r="E6937" t="s">
        <v>156</v>
      </c>
      <c r="F6937" t="s">
        <v>770</v>
      </c>
      <c r="G6937" t="s">
        <v>76</v>
      </c>
      <c r="H6937" t="s">
        <v>31</v>
      </c>
      <c r="I6937" t="s">
        <v>32</v>
      </c>
      <c r="J6937" t="s">
        <v>24</v>
      </c>
      <c r="K6937" t="s">
        <v>50</v>
      </c>
      <c r="L6937" t="s">
        <v>1095</v>
      </c>
      <c r="M6937" s="2">
        <v>0.1</v>
      </c>
      <c r="N6937" s="3">
        <v>485</v>
      </c>
      <c r="O6937" s="3">
        <v>199</v>
      </c>
      <c r="P6937">
        <v>4</v>
      </c>
      <c r="Q6937" t="s">
        <v>7881</v>
      </c>
    </row>
    <row r="6938" spans="1:17" x14ac:dyDescent="0.25">
      <c r="A6938" t="s">
        <v>7244</v>
      </c>
      <c r="B6938" s="1">
        <v>41880</v>
      </c>
      <c r="C6938" t="s">
        <v>937</v>
      </c>
      <c r="D6938" t="s">
        <v>38</v>
      </c>
      <c r="E6938" t="s">
        <v>178</v>
      </c>
      <c r="F6938" t="s">
        <v>7245</v>
      </c>
      <c r="G6938" t="s">
        <v>41</v>
      </c>
      <c r="H6938" t="s">
        <v>21</v>
      </c>
      <c r="I6938" t="s">
        <v>32</v>
      </c>
      <c r="J6938" t="s">
        <v>107</v>
      </c>
      <c r="K6938" t="s">
        <v>147</v>
      </c>
      <c r="L6938" t="s">
        <v>4832</v>
      </c>
      <c r="M6938" s="2">
        <v>0.15</v>
      </c>
      <c r="N6938" s="3">
        <v>820</v>
      </c>
      <c r="O6938" s="3">
        <v>38</v>
      </c>
      <c r="P6938">
        <v>5</v>
      </c>
      <c r="Q6938" t="s">
        <v>7880</v>
      </c>
    </row>
    <row r="6939" spans="1:17" x14ac:dyDescent="0.25">
      <c r="A6939" t="s">
        <v>7244</v>
      </c>
      <c r="B6939" s="1">
        <v>41880</v>
      </c>
      <c r="C6939" t="s">
        <v>937</v>
      </c>
      <c r="D6939" t="s">
        <v>38</v>
      </c>
      <c r="E6939" t="s">
        <v>178</v>
      </c>
      <c r="F6939" t="s">
        <v>7245</v>
      </c>
      <c r="G6939" t="s">
        <v>41</v>
      </c>
      <c r="H6939" t="s">
        <v>21</v>
      </c>
      <c r="I6939" t="s">
        <v>32</v>
      </c>
      <c r="J6939" t="s">
        <v>107</v>
      </c>
      <c r="K6939" t="s">
        <v>136</v>
      </c>
      <c r="L6939" t="s">
        <v>2175</v>
      </c>
      <c r="M6939" s="2">
        <v>0.15</v>
      </c>
      <c r="N6939" s="3">
        <v>4877</v>
      </c>
      <c r="O6939" s="3">
        <v>746</v>
      </c>
      <c r="P6939">
        <v>9</v>
      </c>
      <c r="Q6939" t="s">
        <v>7881</v>
      </c>
    </row>
    <row r="6940" spans="1:17" x14ac:dyDescent="0.25">
      <c r="A6940" t="s">
        <v>7246</v>
      </c>
      <c r="B6940" s="1">
        <v>41880</v>
      </c>
      <c r="C6940" t="s">
        <v>2360</v>
      </c>
      <c r="D6940" t="s">
        <v>119</v>
      </c>
      <c r="E6940" t="s">
        <v>730</v>
      </c>
      <c r="F6940" t="s">
        <v>731</v>
      </c>
      <c r="G6940" t="s">
        <v>41</v>
      </c>
      <c r="H6940" t="s">
        <v>21</v>
      </c>
      <c r="I6940" t="s">
        <v>32</v>
      </c>
      <c r="J6940" t="s">
        <v>24</v>
      </c>
      <c r="K6940" t="s">
        <v>63</v>
      </c>
      <c r="L6940" t="s">
        <v>3281</v>
      </c>
      <c r="M6940" s="2">
        <v>0.5</v>
      </c>
      <c r="N6940" s="3">
        <v>21</v>
      </c>
      <c r="O6940" s="3">
        <v>-6</v>
      </c>
      <c r="P6940">
        <v>3</v>
      </c>
      <c r="Q6940" t="s">
        <v>7881</v>
      </c>
    </row>
    <row r="6941" spans="1:17" x14ac:dyDescent="0.25">
      <c r="A6941" t="s">
        <v>7247</v>
      </c>
      <c r="B6941" s="1">
        <v>41881</v>
      </c>
      <c r="C6941" t="s">
        <v>2289</v>
      </c>
      <c r="D6941" t="s">
        <v>28</v>
      </c>
      <c r="E6941" t="s">
        <v>664</v>
      </c>
      <c r="F6941" t="s">
        <v>1349</v>
      </c>
      <c r="G6941" t="s">
        <v>20</v>
      </c>
      <c r="H6941" t="s">
        <v>47</v>
      </c>
      <c r="I6941" t="s">
        <v>32</v>
      </c>
      <c r="J6941" t="s">
        <v>24</v>
      </c>
      <c r="K6941" t="s">
        <v>145</v>
      </c>
      <c r="L6941" t="s">
        <v>3487</v>
      </c>
      <c r="M6941" s="2">
        <v>0</v>
      </c>
      <c r="N6941" s="3">
        <v>329</v>
      </c>
      <c r="O6941" s="3">
        <v>95</v>
      </c>
      <c r="P6941">
        <v>7</v>
      </c>
      <c r="Q6941" t="s">
        <v>7881</v>
      </c>
    </row>
    <row r="6942" spans="1:17" x14ac:dyDescent="0.25">
      <c r="A6942" t="s">
        <v>7248</v>
      </c>
      <c r="B6942" s="1">
        <v>41881</v>
      </c>
      <c r="C6942" t="s">
        <v>2918</v>
      </c>
      <c r="D6942" t="s">
        <v>73</v>
      </c>
      <c r="E6942" t="s">
        <v>196</v>
      </c>
      <c r="F6942" t="s">
        <v>197</v>
      </c>
      <c r="G6942" t="s">
        <v>76</v>
      </c>
      <c r="H6942" t="s">
        <v>31</v>
      </c>
      <c r="I6942" t="s">
        <v>32</v>
      </c>
      <c r="J6942" t="s">
        <v>24</v>
      </c>
      <c r="K6942" t="s">
        <v>63</v>
      </c>
      <c r="L6942" t="s">
        <v>811</v>
      </c>
      <c r="M6942" s="2">
        <v>0</v>
      </c>
      <c r="N6942" s="3">
        <v>37</v>
      </c>
      <c r="O6942" s="3">
        <v>7</v>
      </c>
      <c r="P6942">
        <v>3</v>
      </c>
      <c r="Q6942" t="s">
        <v>7881</v>
      </c>
    </row>
    <row r="6943" spans="1:17" x14ac:dyDescent="0.25">
      <c r="A6943" t="s">
        <v>7249</v>
      </c>
      <c r="B6943" s="1">
        <v>41882</v>
      </c>
      <c r="C6943" t="s">
        <v>3708</v>
      </c>
      <c r="D6943" t="s">
        <v>28</v>
      </c>
      <c r="E6943" t="s">
        <v>2979</v>
      </c>
      <c r="F6943" t="s">
        <v>7250</v>
      </c>
      <c r="G6943" t="s">
        <v>20</v>
      </c>
      <c r="H6943" t="s">
        <v>21</v>
      </c>
      <c r="I6943" t="s">
        <v>54</v>
      </c>
      <c r="J6943" t="s">
        <v>24</v>
      </c>
      <c r="K6943" t="s">
        <v>78</v>
      </c>
      <c r="L6943" t="s">
        <v>2337</v>
      </c>
      <c r="M6943" s="2">
        <v>0</v>
      </c>
      <c r="N6943" s="3">
        <v>51</v>
      </c>
      <c r="O6943" s="3">
        <v>14</v>
      </c>
      <c r="P6943">
        <v>6</v>
      </c>
      <c r="Q6943" t="s">
        <v>7881</v>
      </c>
    </row>
    <row r="6944" spans="1:17" x14ac:dyDescent="0.25">
      <c r="A6944" t="s">
        <v>7251</v>
      </c>
      <c r="B6944" s="1">
        <v>41883</v>
      </c>
      <c r="C6944" t="s">
        <v>944</v>
      </c>
      <c r="D6944" t="s">
        <v>28</v>
      </c>
      <c r="E6944" t="s">
        <v>29</v>
      </c>
      <c r="F6944" t="s">
        <v>6295</v>
      </c>
      <c r="G6944" t="s">
        <v>20</v>
      </c>
      <c r="H6944" t="s">
        <v>31</v>
      </c>
      <c r="I6944" t="s">
        <v>22</v>
      </c>
      <c r="J6944" t="s">
        <v>24</v>
      </c>
      <c r="K6944" t="s">
        <v>145</v>
      </c>
      <c r="L6944" t="s">
        <v>7034</v>
      </c>
      <c r="M6944" s="2">
        <v>0</v>
      </c>
      <c r="N6944" s="3">
        <v>11</v>
      </c>
      <c r="O6944" s="3">
        <v>4</v>
      </c>
      <c r="P6944">
        <v>1</v>
      </c>
      <c r="Q6944" t="s">
        <v>7880</v>
      </c>
    </row>
    <row r="6945" spans="1:17" x14ac:dyDescent="0.25">
      <c r="A6945" t="s">
        <v>7252</v>
      </c>
      <c r="B6945" s="1">
        <v>41883</v>
      </c>
      <c r="C6945" t="s">
        <v>1256</v>
      </c>
      <c r="D6945" t="s">
        <v>28</v>
      </c>
      <c r="E6945" t="s">
        <v>29</v>
      </c>
      <c r="F6945" t="s">
        <v>4869</v>
      </c>
      <c r="G6945" t="s">
        <v>20</v>
      </c>
      <c r="H6945" t="s">
        <v>47</v>
      </c>
      <c r="I6945" t="s">
        <v>22</v>
      </c>
      <c r="J6945" t="s">
        <v>24</v>
      </c>
      <c r="K6945" t="s">
        <v>25</v>
      </c>
      <c r="L6945" t="s">
        <v>2854</v>
      </c>
      <c r="M6945" s="2">
        <v>0</v>
      </c>
      <c r="N6945" s="3">
        <v>56</v>
      </c>
      <c r="O6945" s="3">
        <v>8</v>
      </c>
      <c r="P6945">
        <v>2</v>
      </c>
      <c r="Q6945" t="s">
        <v>7880</v>
      </c>
    </row>
    <row r="6946" spans="1:17" x14ac:dyDescent="0.25">
      <c r="A6946" t="s">
        <v>7252</v>
      </c>
      <c r="B6946" s="1">
        <v>41883</v>
      </c>
      <c r="C6946" t="s">
        <v>1256</v>
      </c>
      <c r="D6946" t="s">
        <v>28</v>
      </c>
      <c r="E6946" t="s">
        <v>29</v>
      </c>
      <c r="F6946" t="s">
        <v>4869</v>
      </c>
      <c r="G6946" t="s">
        <v>20</v>
      </c>
      <c r="H6946" t="s">
        <v>47</v>
      </c>
      <c r="I6946" t="s">
        <v>22</v>
      </c>
      <c r="J6946" t="s">
        <v>107</v>
      </c>
      <c r="K6946" t="s">
        <v>136</v>
      </c>
      <c r="L6946" t="s">
        <v>1663</v>
      </c>
      <c r="M6946" s="2">
        <v>0</v>
      </c>
      <c r="N6946" s="3">
        <v>565</v>
      </c>
      <c r="O6946" s="3">
        <v>57</v>
      </c>
      <c r="P6946">
        <v>4</v>
      </c>
      <c r="Q6946" t="s">
        <v>7880</v>
      </c>
    </row>
    <row r="6947" spans="1:17" x14ac:dyDescent="0.25">
      <c r="A6947" t="s">
        <v>7253</v>
      </c>
      <c r="B6947" s="1">
        <v>41883</v>
      </c>
      <c r="C6947" t="s">
        <v>3115</v>
      </c>
      <c r="D6947" t="s">
        <v>28</v>
      </c>
      <c r="E6947" t="s">
        <v>29</v>
      </c>
      <c r="F6947" t="s">
        <v>1626</v>
      </c>
      <c r="G6947" t="s">
        <v>20</v>
      </c>
      <c r="H6947" t="s">
        <v>31</v>
      </c>
      <c r="I6947" t="s">
        <v>32</v>
      </c>
      <c r="J6947" t="s">
        <v>34</v>
      </c>
      <c r="K6947" t="s">
        <v>218</v>
      </c>
      <c r="L6947" t="s">
        <v>2155</v>
      </c>
      <c r="M6947" s="2">
        <v>0.3</v>
      </c>
      <c r="N6947" s="3">
        <v>79</v>
      </c>
      <c r="O6947" s="3">
        <v>-2</v>
      </c>
      <c r="P6947">
        <v>2</v>
      </c>
      <c r="Q6947" t="s">
        <v>7881</v>
      </c>
    </row>
    <row r="6948" spans="1:17" x14ac:dyDescent="0.25">
      <c r="A6948" t="s">
        <v>7254</v>
      </c>
      <c r="B6948" s="1">
        <v>41883</v>
      </c>
      <c r="C6948" t="s">
        <v>400</v>
      </c>
      <c r="D6948" t="s">
        <v>101</v>
      </c>
      <c r="E6948" t="s">
        <v>291</v>
      </c>
      <c r="F6948" t="s">
        <v>596</v>
      </c>
      <c r="G6948" t="s">
        <v>41</v>
      </c>
      <c r="H6948" t="s">
        <v>31</v>
      </c>
      <c r="I6948" t="s">
        <v>32</v>
      </c>
      <c r="J6948" t="s">
        <v>24</v>
      </c>
      <c r="K6948" t="s">
        <v>43</v>
      </c>
      <c r="L6948" t="s">
        <v>967</v>
      </c>
      <c r="M6948" s="2">
        <v>0</v>
      </c>
      <c r="N6948" s="3">
        <v>102</v>
      </c>
      <c r="O6948" s="3">
        <v>13</v>
      </c>
      <c r="P6948">
        <v>2</v>
      </c>
      <c r="Q6948" t="s">
        <v>7880</v>
      </c>
    </row>
    <row r="6949" spans="1:17" x14ac:dyDescent="0.25">
      <c r="A6949" t="s">
        <v>7255</v>
      </c>
      <c r="B6949" s="1">
        <v>41883</v>
      </c>
      <c r="C6949" t="s">
        <v>1715</v>
      </c>
      <c r="D6949" t="s">
        <v>101</v>
      </c>
      <c r="E6949" t="s">
        <v>102</v>
      </c>
      <c r="F6949" t="s">
        <v>355</v>
      </c>
      <c r="G6949" t="s">
        <v>41</v>
      </c>
      <c r="H6949" t="s">
        <v>31</v>
      </c>
      <c r="I6949" t="s">
        <v>32</v>
      </c>
      <c r="J6949" t="s">
        <v>24</v>
      </c>
      <c r="K6949" t="s">
        <v>43</v>
      </c>
      <c r="L6949" t="s">
        <v>2881</v>
      </c>
      <c r="M6949" s="2">
        <v>0.5</v>
      </c>
      <c r="N6949" s="3">
        <v>122</v>
      </c>
      <c r="O6949" s="3">
        <v>0</v>
      </c>
      <c r="P6949">
        <v>5</v>
      </c>
      <c r="Q6949" t="s">
        <v>7881</v>
      </c>
    </row>
    <row r="6950" spans="1:17" x14ac:dyDescent="0.25">
      <c r="A6950" t="s">
        <v>7255</v>
      </c>
      <c r="B6950" s="1">
        <v>41883</v>
      </c>
      <c r="C6950" t="s">
        <v>1715</v>
      </c>
      <c r="D6950" t="s">
        <v>101</v>
      </c>
      <c r="E6950" t="s">
        <v>102</v>
      </c>
      <c r="F6950" t="s">
        <v>355</v>
      </c>
      <c r="G6950" t="s">
        <v>41</v>
      </c>
      <c r="H6950" t="s">
        <v>31</v>
      </c>
      <c r="I6950" t="s">
        <v>32</v>
      </c>
      <c r="J6950" t="s">
        <v>24</v>
      </c>
      <c r="K6950" t="s">
        <v>63</v>
      </c>
      <c r="L6950" t="s">
        <v>3963</v>
      </c>
      <c r="M6950" s="2">
        <v>0.5</v>
      </c>
      <c r="N6950" s="3">
        <v>40</v>
      </c>
      <c r="O6950" s="3">
        <v>-32</v>
      </c>
      <c r="P6950">
        <v>7</v>
      </c>
      <c r="Q6950" t="s">
        <v>7880</v>
      </c>
    </row>
    <row r="6951" spans="1:17" x14ac:dyDescent="0.25">
      <c r="A6951" t="s">
        <v>7254</v>
      </c>
      <c r="B6951" s="1">
        <v>41883</v>
      </c>
      <c r="C6951" t="s">
        <v>400</v>
      </c>
      <c r="D6951" t="s">
        <v>101</v>
      </c>
      <c r="E6951" t="s">
        <v>291</v>
      </c>
      <c r="F6951" t="s">
        <v>596</v>
      </c>
      <c r="G6951" t="s">
        <v>41</v>
      </c>
      <c r="H6951" t="s">
        <v>31</v>
      </c>
      <c r="I6951" t="s">
        <v>32</v>
      </c>
      <c r="J6951" t="s">
        <v>24</v>
      </c>
      <c r="K6951" t="s">
        <v>50</v>
      </c>
      <c r="L6951" t="s">
        <v>3108</v>
      </c>
      <c r="M6951" s="2">
        <v>0.1</v>
      </c>
      <c r="N6951" s="3">
        <v>130</v>
      </c>
      <c r="O6951" s="3">
        <v>11</v>
      </c>
      <c r="P6951">
        <v>3</v>
      </c>
      <c r="Q6951" t="s">
        <v>7881</v>
      </c>
    </row>
    <row r="6952" spans="1:17" x14ac:dyDescent="0.25">
      <c r="A6952" t="s">
        <v>7253</v>
      </c>
      <c r="B6952" s="1">
        <v>41883</v>
      </c>
      <c r="C6952" t="s">
        <v>3115</v>
      </c>
      <c r="D6952" t="s">
        <v>28</v>
      </c>
      <c r="E6952" t="s">
        <v>29</v>
      </c>
      <c r="F6952" t="s">
        <v>1626</v>
      </c>
      <c r="G6952" t="s">
        <v>20</v>
      </c>
      <c r="H6952" t="s">
        <v>31</v>
      </c>
      <c r="I6952" t="s">
        <v>32</v>
      </c>
      <c r="J6952" t="s">
        <v>24</v>
      </c>
      <c r="K6952" t="s">
        <v>43</v>
      </c>
      <c r="L6952" t="s">
        <v>2635</v>
      </c>
      <c r="M6952" s="2">
        <v>0</v>
      </c>
      <c r="N6952" s="3">
        <v>43</v>
      </c>
      <c r="O6952" s="3">
        <v>5</v>
      </c>
      <c r="P6952">
        <v>3</v>
      </c>
      <c r="Q6952" t="s">
        <v>7881</v>
      </c>
    </row>
    <row r="6953" spans="1:17" x14ac:dyDescent="0.25">
      <c r="A6953" t="s">
        <v>7253</v>
      </c>
      <c r="B6953" s="1">
        <v>41883</v>
      </c>
      <c r="C6953" t="s">
        <v>3115</v>
      </c>
      <c r="D6953" t="s">
        <v>28</v>
      </c>
      <c r="E6953" t="s">
        <v>29</v>
      </c>
      <c r="F6953" t="s">
        <v>1626</v>
      </c>
      <c r="G6953" t="s">
        <v>20</v>
      </c>
      <c r="H6953" t="s">
        <v>31</v>
      </c>
      <c r="I6953" t="s">
        <v>32</v>
      </c>
      <c r="J6953" t="s">
        <v>24</v>
      </c>
      <c r="K6953" t="s">
        <v>78</v>
      </c>
      <c r="L6953" t="s">
        <v>1041</v>
      </c>
      <c r="M6953" s="2">
        <v>0</v>
      </c>
      <c r="N6953" s="3">
        <v>33</v>
      </c>
      <c r="O6953" s="3">
        <v>10</v>
      </c>
      <c r="P6953">
        <v>3</v>
      </c>
      <c r="Q6953" t="s">
        <v>7881</v>
      </c>
    </row>
    <row r="6954" spans="1:17" x14ac:dyDescent="0.25">
      <c r="A6954" t="s">
        <v>7253</v>
      </c>
      <c r="B6954" s="1">
        <v>41883</v>
      </c>
      <c r="C6954" t="s">
        <v>3115</v>
      </c>
      <c r="D6954" t="s">
        <v>28</v>
      </c>
      <c r="E6954" t="s">
        <v>29</v>
      </c>
      <c r="F6954" t="s">
        <v>1626</v>
      </c>
      <c r="G6954" t="s">
        <v>20</v>
      </c>
      <c r="H6954" t="s">
        <v>31</v>
      </c>
      <c r="I6954" t="s">
        <v>32</v>
      </c>
      <c r="J6954" t="s">
        <v>24</v>
      </c>
      <c r="K6954" t="s">
        <v>78</v>
      </c>
      <c r="L6954" t="s">
        <v>801</v>
      </c>
      <c r="M6954" s="2">
        <v>0</v>
      </c>
      <c r="N6954" s="3">
        <v>24</v>
      </c>
      <c r="O6954" s="3">
        <v>11</v>
      </c>
      <c r="P6954">
        <v>5</v>
      </c>
      <c r="Q6954" t="s">
        <v>7880</v>
      </c>
    </row>
    <row r="6955" spans="1:17" x14ac:dyDescent="0.25">
      <c r="A6955" t="s">
        <v>7253</v>
      </c>
      <c r="B6955" s="1">
        <v>41883</v>
      </c>
      <c r="C6955" t="s">
        <v>3115</v>
      </c>
      <c r="D6955" t="s">
        <v>28</v>
      </c>
      <c r="E6955" t="s">
        <v>29</v>
      </c>
      <c r="F6955" t="s">
        <v>1626</v>
      </c>
      <c r="G6955" t="s">
        <v>20</v>
      </c>
      <c r="H6955" t="s">
        <v>31</v>
      </c>
      <c r="I6955" t="s">
        <v>32</v>
      </c>
      <c r="J6955" t="s">
        <v>107</v>
      </c>
      <c r="K6955" t="s">
        <v>108</v>
      </c>
      <c r="L6955" t="s">
        <v>3050</v>
      </c>
      <c r="M6955" s="2">
        <v>0</v>
      </c>
      <c r="N6955" s="3">
        <v>734</v>
      </c>
      <c r="O6955" s="3">
        <v>213</v>
      </c>
      <c r="P6955">
        <v>6</v>
      </c>
      <c r="Q6955" t="s">
        <v>7881</v>
      </c>
    </row>
    <row r="6956" spans="1:17" x14ac:dyDescent="0.25">
      <c r="A6956" t="s">
        <v>7256</v>
      </c>
      <c r="B6956" s="1">
        <v>41883</v>
      </c>
      <c r="C6956" t="s">
        <v>2746</v>
      </c>
      <c r="D6956" t="s">
        <v>28</v>
      </c>
      <c r="E6956" t="s">
        <v>29</v>
      </c>
      <c r="F6956" t="s">
        <v>111</v>
      </c>
      <c r="G6956" t="s">
        <v>20</v>
      </c>
      <c r="H6956" t="s">
        <v>47</v>
      </c>
      <c r="I6956" t="s">
        <v>32</v>
      </c>
      <c r="J6956" t="s">
        <v>24</v>
      </c>
      <c r="K6956" t="s">
        <v>91</v>
      </c>
      <c r="L6956" t="s">
        <v>2864</v>
      </c>
      <c r="M6956" s="2">
        <v>0</v>
      </c>
      <c r="N6956" s="3">
        <v>38</v>
      </c>
      <c r="O6956" s="3">
        <v>19</v>
      </c>
      <c r="P6956">
        <v>3</v>
      </c>
      <c r="Q6956" t="s">
        <v>7880</v>
      </c>
    </row>
    <row r="6957" spans="1:17" x14ac:dyDescent="0.25">
      <c r="A6957" t="s">
        <v>7257</v>
      </c>
      <c r="B6957" s="1">
        <v>41883</v>
      </c>
      <c r="C6957" t="s">
        <v>719</v>
      </c>
      <c r="D6957" t="s">
        <v>119</v>
      </c>
      <c r="E6957" t="s">
        <v>120</v>
      </c>
      <c r="F6957" t="s">
        <v>121</v>
      </c>
      <c r="G6957" t="s">
        <v>41</v>
      </c>
      <c r="H6957" t="s">
        <v>31</v>
      </c>
      <c r="I6957" t="s">
        <v>32</v>
      </c>
      <c r="J6957" t="s">
        <v>24</v>
      </c>
      <c r="K6957" t="s">
        <v>43</v>
      </c>
      <c r="L6957" t="s">
        <v>528</v>
      </c>
      <c r="M6957" s="2">
        <v>0.5</v>
      </c>
      <c r="N6957" s="3">
        <v>48</v>
      </c>
      <c r="O6957" s="3">
        <v>-8</v>
      </c>
      <c r="P6957">
        <v>8</v>
      </c>
      <c r="Q6957" t="s">
        <v>7880</v>
      </c>
    </row>
    <row r="6958" spans="1:17" x14ac:dyDescent="0.25">
      <c r="A6958" t="s">
        <v>7257</v>
      </c>
      <c r="B6958" s="1">
        <v>41883</v>
      </c>
      <c r="C6958" t="s">
        <v>719</v>
      </c>
      <c r="D6958" t="s">
        <v>119</v>
      </c>
      <c r="E6958" t="s">
        <v>120</v>
      </c>
      <c r="F6958" t="s">
        <v>121</v>
      </c>
      <c r="G6958" t="s">
        <v>41</v>
      </c>
      <c r="H6958" t="s">
        <v>31</v>
      </c>
      <c r="I6958" t="s">
        <v>32</v>
      </c>
      <c r="J6958" t="s">
        <v>24</v>
      </c>
      <c r="K6958" t="s">
        <v>43</v>
      </c>
      <c r="L6958" t="s">
        <v>3188</v>
      </c>
      <c r="M6958" s="2">
        <v>0.5</v>
      </c>
      <c r="N6958" s="3">
        <v>26</v>
      </c>
      <c r="O6958" s="3">
        <v>-24</v>
      </c>
      <c r="P6958">
        <v>1</v>
      </c>
      <c r="Q6958" t="s">
        <v>7881</v>
      </c>
    </row>
    <row r="6959" spans="1:17" x14ac:dyDescent="0.25">
      <c r="A6959" t="s">
        <v>7257</v>
      </c>
      <c r="B6959" s="1">
        <v>41883</v>
      </c>
      <c r="C6959" t="s">
        <v>719</v>
      </c>
      <c r="D6959" t="s">
        <v>119</v>
      </c>
      <c r="E6959" t="s">
        <v>120</v>
      </c>
      <c r="F6959" t="s">
        <v>121</v>
      </c>
      <c r="G6959" t="s">
        <v>41</v>
      </c>
      <c r="H6959" t="s">
        <v>31</v>
      </c>
      <c r="I6959" t="s">
        <v>32</v>
      </c>
      <c r="J6959" t="s">
        <v>24</v>
      </c>
      <c r="K6959" t="s">
        <v>43</v>
      </c>
      <c r="L6959" t="s">
        <v>5134</v>
      </c>
      <c r="M6959" s="2">
        <v>0.5</v>
      </c>
      <c r="N6959" s="3">
        <v>16</v>
      </c>
      <c r="O6959" s="3">
        <v>-12</v>
      </c>
      <c r="P6959">
        <v>2</v>
      </c>
      <c r="Q6959" t="s">
        <v>7880</v>
      </c>
    </row>
    <row r="6960" spans="1:17" x14ac:dyDescent="0.25">
      <c r="A6960" t="s">
        <v>7257</v>
      </c>
      <c r="B6960" s="1">
        <v>41883</v>
      </c>
      <c r="C6960" t="s">
        <v>719</v>
      </c>
      <c r="D6960" t="s">
        <v>119</v>
      </c>
      <c r="E6960" t="s">
        <v>120</v>
      </c>
      <c r="F6960" t="s">
        <v>121</v>
      </c>
      <c r="G6960" t="s">
        <v>41</v>
      </c>
      <c r="H6960" t="s">
        <v>31</v>
      </c>
      <c r="I6960" t="s">
        <v>32</v>
      </c>
      <c r="J6960" t="s">
        <v>24</v>
      </c>
      <c r="K6960" t="s">
        <v>63</v>
      </c>
      <c r="L6960" t="s">
        <v>811</v>
      </c>
      <c r="M6960" s="2">
        <v>0.5</v>
      </c>
      <c r="N6960" s="3">
        <v>12</v>
      </c>
      <c r="O6960" s="3">
        <v>-7</v>
      </c>
      <c r="P6960">
        <v>2</v>
      </c>
      <c r="Q6960" t="s">
        <v>7881</v>
      </c>
    </row>
    <row r="6961" spans="1:17" x14ac:dyDescent="0.25">
      <c r="A6961" t="s">
        <v>7257</v>
      </c>
      <c r="B6961" s="1">
        <v>41883</v>
      </c>
      <c r="C6961" t="s">
        <v>719</v>
      </c>
      <c r="D6961" t="s">
        <v>119</v>
      </c>
      <c r="E6961" t="s">
        <v>120</v>
      </c>
      <c r="F6961" t="s">
        <v>121</v>
      </c>
      <c r="G6961" t="s">
        <v>41</v>
      </c>
      <c r="H6961" t="s">
        <v>31</v>
      </c>
      <c r="I6961" t="s">
        <v>32</v>
      </c>
      <c r="J6961" t="s">
        <v>107</v>
      </c>
      <c r="K6961" t="s">
        <v>108</v>
      </c>
      <c r="L6961" t="s">
        <v>386</v>
      </c>
      <c r="M6961" s="2">
        <v>0.5</v>
      </c>
      <c r="N6961" s="3">
        <v>76</v>
      </c>
      <c r="O6961" s="3">
        <v>-54</v>
      </c>
      <c r="P6961">
        <v>3</v>
      </c>
      <c r="Q6961" t="s">
        <v>7881</v>
      </c>
    </row>
    <row r="6962" spans="1:17" x14ac:dyDescent="0.25">
      <c r="A6962" t="s">
        <v>7258</v>
      </c>
      <c r="B6962" s="1">
        <v>41884</v>
      </c>
      <c r="C6962" t="s">
        <v>2841</v>
      </c>
      <c r="D6962" t="s">
        <v>101</v>
      </c>
      <c r="E6962" t="s">
        <v>183</v>
      </c>
      <c r="F6962" t="s">
        <v>184</v>
      </c>
      <c r="G6962" t="s">
        <v>41</v>
      </c>
      <c r="H6962" t="s">
        <v>31</v>
      </c>
      <c r="I6962" t="s">
        <v>22</v>
      </c>
      <c r="J6962" t="s">
        <v>34</v>
      </c>
      <c r="K6962" t="s">
        <v>89</v>
      </c>
      <c r="L6962" t="s">
        <v>3950</v>
      </c>
      <c r="M6962" s="2">
        <v>0.35</v>
      </c>
      <c r="N6962" s="3">
        <v>1118</v>
      </c>
      <c r="O6962" s="3">
        <v>206</v>
      </c>
      <c r="P6962">
        <v>2</v>
      </c>
      <c r="Q6962" t="s">
        <v>7881</v>
      </c>
    </row>
    <row r="6963" spans="1:17" x14ac:dyDescent="0.25">
      <c r="A6963" t="s">
        <v>7259</v>
      </c>
      <c r="B6963" s="1">
        <v>41884</v>
      </c>
      <c r="C6963" t="s">
        <v>4673</v>
      </c>
      <c r="D6963" t="s">
        <v>38</v>
      </c>
      <c r="E6963" t="s">
        <v>178</v>
      </c>
      <c r="F6963" t="s">
        <v>385</v>
      </c>
      <c r="G6963" t="s">
        <v>41</v>
      </c>
      <c r="H6963" t="s">
        <v>31</v>
      </c>
      <c r="I6963" t="s">
        <v>22</v>
      </c>
      <c r="J6963" t="s">
        <v>24</v>
      </c>
      <c r="K6963" t="s">
        <v>50</v>
      </c>
      <c r="L6963" t="s">
        <v>738</v>
      </c>
      <c r="M6963" s="2">
        <v>0.1</v>
      </c>
      <c r="N6963" s="3">
        <v>1069</v>
      </c>
      <c r="O6963" s="3">
        <v>0</v>
      </c>
      <c r="P6963">
        <v>6</v>
      </c>
      <c r="Q6963" t="s">
        <v>7881</v>
      </c>
    </row>
    <row r="6964" spans="1:17" x14ac:dyDescent="0.25">
      <c r="A6964" t="s">
        <v>7260</v>
      </c>
      <c r="B6964" s="1">
        <v>41884</v>
      </c>
      <c r="C6964" t="s">
        <v>1417</v>
      </c>
      <c r="D6964" t="s">
        <v>38</v>
      </c>
      <c r="E6964" t="s">
        <v>304</v>
      </c>
      <c r="F6964" t="s">
        <v>7261</v>
      </c>
      <c r="G6964" t="s">
        <v>41</v>
      </c>
      <c r="H6964" t="s">
        <v>47</v>
      </c>
      <c r="I6964" t="s">
        <v>32</v>
      </c>
      <c r="J6964" t="s">
        <v>24</v>
      </c>
      <c r="K6964" t="s">
        <v>78</v>
      </c>
      <c r="L6964" t="s">
        <v>2212</v>
      </c>
      <c r="M6964" s="2">
        <v>0</v>
      </c>
      <c r="N6964" s="3">
        <v>137</v>
      </c>
      <c r="O6964" s="3">
        <v>38</v>
      </c>
      <c r="P6964">
        <v>5</v>
      </c>
      <c r="Q6964" t="s">
        <v>7881</v>
      </c>
    </row>
    <row r="6965" spans="1:17" x14ac:dyDescent="0.25">
      <c r="A6965" t="s">
        <v>7260</v>
      </c>
      <c r="B6965" s="1">
        <v>41884</v>
      </c>
      <c r="C6965" t="s">
        <v>1417</v>
      </c>
      <c r="D6965" t="s">
        <v>38</v>
      </c>
      <c r="E6965" t="s">
        <v>304</v>
      </c>
      <c r="F6965" t="s">
        <v>7261</v>
      </c>
      <c r="G6965" t="s">
        <v>41</v>
      </c>
      <c r="H6965" t="s">
        <v>47</v>
      </c>
      <c r="I6965" t="s">
        <v>32</v>
      </c>
      <c r="J6965" t="s">
        <v>24</v>
      </c>
      <c r="K6965" t="s">
        <v>50</v>
      </c>
      <c r="L6965" t="s">
        <v>1470</v>
      </c>
      <c r="M6965" s="2">
        <v>0.1</v>
      </c>
      <c r="N6965" s="3">
        <v>169</v>
      </c>
      <c r="O6965" s="3">
        <v>38</v>
      </c>
      <c r="P6965">
        <v>3</v>
      </c>
      <c r="Q6965" t="s">
        <v>7880</v>
      </c>
    </row>
    <row r="6966" spans="1:17" x14ac:dyDescent="0.25">
      <c r="A6966" t="s">
        <v>7262</v>
      </c>
      <c r="B6966" s="1">
        <v>41884</v>
      </c>
      <c r="C6966" t="s">
        <v>2738</v>
      </c>
      <c r="D6966" t="s">
        <v>86</v>
      </c>
      <c r="E6966" t="s">
        <v>156</v>
      </c>
      <c r="F6966" t="s">
        <v>1576</v>
      </c>
      <c r="G6966" t="s">
        <v>76</v>
      </c>
      <c r="H6966" t="s">
        <v>31</v>
      </c>
      <c r="I6966" t="s">
        <v>32</v>
      </c>
      <c r="J6966" t="s">
        <v>107</v>
      </c>
      <c r="K6966" t="s">
        <v>147</v>
      </c>
      <c r="L6966" t="s">
        <v>4329</v>
      </c>
      <c r="M6966" s="2">
        <v>0</v>
      </c>
      <c r="N6966" s="3">
        <v>1298</v>
      </c>
      <c r="O6966" s="3">
        <v>65</v>
      </c>
      <c r="P6966">
        <v>9</v>
      </c>
      <c r="Q6966" t="s">
        <v>7880</v>
      </c>
    </row>
    <row r="6967" spans="1:17" x14ac:dyDescent="0.25">
      <c r="A6967" t="s">
        <v>7263</v>
      </c>
      <c r="B6967" s="1">
        <v>41884</v>
      </c>
      <c r="C6967" t="s">
        <v>5452</v>
      </c>
      <c r="D6967" t="s">
        <v>81</v>
      </c>
      <c r="E6967" t="s">
        <v>1394</v>
      </c>
      <c r="F6967" t="s">
        <v>1395</v>
      </c>
      <c r="G6967" t="s">
        <v>41</v>
      </c>
      <c r="H6967" t="s">
        <v>47</v>
      </c>
      <c r="I6967" t="s">
        <v>32</v>
      </c>
      <c r="J6967" t="s">
        <v>24</v>
      </c>
      <c r="K6967" t="s">
        <v>43</v>
      </c>
      <c r="L6967" t="s">
        <v>468</v>
      </c>
      <c r="M6967" s="2">
        <v>0</v>
      </c>
      <c r="N6967" s="3">
        <v>108</v>
      </c>
      <c r="O6967" s="3">
        <v>37</v>
      </c>
      <c r="P6967">
        <v>2</v>
      </c>
      <c r="Q6967" t="s">
        <v>7881</v>
      </c>
    </row>
    <row r="6968" spans="1:17" x14ac:dyDescent="0.25">
      <c r="A6968" t="s">
        <v>7263</v>
      </c>
      <c r="B6968" s="1">
        <v>41884</v>
      </c>
      <c r="C6968" t="s">
        <v>5452</v>
      </c>
      <c r="D6968" t="s">
        <v>81</v>
      </c>
      <c r="E6968" t="s">
        <v>1394</v>
      </c>
      <c r="F6968" t="s">
        <v>1395</v>
      </c>
      <c r="G6968" t="s">
        <v>41</v>
      </c>
      <c r="H6968" t="s">
        <v>47</v>
      </c>
      <c r="I6968" t="s">
        <v>32</v>
      </c>
      <c r="J6968" t="s">
        <v>24</v>
      </c>
      <c r="K6968" t="s">
        <v>78</v>
      </c>
      <c r="L6968" t="s">
        <v>5729</v>
      </c>
      <c r="M6968" s="2">
        <v>0</v>
      </c>
      <c r="N6968" s="3">
        <v>37</v>
      </c>
      <c r="O6968" s="3">
        <v>3</v>
      </c>
      <c r="P6968">
        <v>3</v>
      </c>
      <c r="Q6968" t="s">
        <v>7881</v>
      </c>
    </row>
    <row r="6969" spans="1:17" x14ac:dyDescent="0.25">
      <c r="A6969" t="s">
        <v>7264</v>
      </c>
      <c r="B6969" s="1">
        <v>41884</v>
      </c>
      <c r="C6969" t="s">
        <v>4025</v>
      </c>
      <c r="D6969" t="s">
        <v>73</v>
      </c>
      <c r="E6969" t="s">
        <v>166</v>
      </c>
      <c r="F6969" t="s">
        <v>394</v>
      </c>
      <c r="G6969" t="s">
        <v>76</v>
      </c>
      <c r="H6969" t="s">
        <v>31</v>
      </c>
      <c r="I6969" t="s">
        <v>32</v>
      </c>
      <c r="J6969" t="s">
        <v>24</v>
      </c>
      <c r="K6969" t="s">
        <v>145</v>
      </c>
      <c r="L6969" t="s">
        <v>5211</v>
      </c>
      <c r="M6969" s="2">
        <v>0</v>
      </c>
      <c r="N6969" s="3">
        <v>48</v>
      </c>
      <c r="O6969" s="3">
        <v>22</v>
      </c>
      <c r="P6969">
        <v>2</v>
      </c>
      <c r="Q6969" t="s">
        <v>7880</v>
      </c>
    </row>
    <row r="6970" spans="1:17" x14ac:dyDescent="0.25">
      <c r="A6970" t="s">
        <v>7265</v>
      </c>
      <c r="B6970" s="1">
        <v>41884</v>
      </c>
      <c r="C6970" t="s">
        <v>786</v>
      </c>
      <c r="D6970" t="s">
        <v>73</v>
      </c>
      <c r="E6970" t="s">
        <v>984</v>
      </c>
      <c r="F6970" t="s">
        <v>985</v>
      </c>
      <c r="G6970" t="s">
        <v>76</v>
      </c>
      <c r="H6970" t="s">
        <v>47</v>
      </c>
      <c r="I6970" t="s">
        <v>32</v>
      </c>
      <c r="J6970" t="s">
        <v>24</v>
      </c>
      <c r="K6970" t="s">
        <v>50</v>
      </c>
      <c r="L6970" t="s">
        <v>1673</v>
      </c>
      <c r="M6970" s="2">
        <v>0.4</v>
      </c>
      <c r="N6970" s="3">
        <v>20</v>
      </c>
      <c r="O6970" s="3">
        <v>-8</v>
      </c>
      <c r="P6970">
        <v>2</v>
      </c>
      <c r="Q6970" t="s">
        <v>7880</v>
      </c>
    </row>
    <row r="6971" spans="1:17" x14ac:dyDescent="0.25">
      <c r="A6971" t="s">
        <v>7265</v>
      </c>
      <c r="B6971" s="1">
        <v>41884</v>
      </c>
      <c r="C6971" t="s">
        <v>786</v>
      </c>
      <c r="D6971" t="s">
        <v>73</v>
      </c>
      <c r="E6971" t="s">
        <v>984</v>
      </c>
      <c r="F6971" t="s">
        <v>985</v>
      </c>
      <c r="G6971" t="s">
        <v>76</v>
      </c>
      <c r="H6971" t="s">
        <v>47</v>
      </c>
      <c r="I6971" t="s">
        <v>32</v>
      </c>
      <c r="J6971" t="s">
        <v>24</v>
      </c>
      <c r="K6971" t="s">
        <v>50</v>
      </c>
      <c r="L6971" t="s">
        <v>4361</v>
      </c>
      <c r="M6971" s="2">
        <v>0.4</v>
      </c>
      <c r="N6971" s="3">
        <v>42</v>
      </c>
      <c r="O6971" s="3">
        <v>-6</v>
      </c>
      <c r="P6971">
        <v>4</v>
      </c>
      <c r="Q6971" t="s">
        <v>7880</v>
      </c>
    </row>
    <row r="6972" spans="1:17" x14ac:dyDescent="0.25">
      <c r="A6972" t="s">
        <v>7265</v>
      </c>
      <c r="B6972" s="1">
        <v>41884</v>
      </c>
      <c r="C6972" t="s">
        <v>786</v>
      </c>
      <c r="D6972" t="s">
        <v>73</v>
      </c>
      <c r="E6972" t="s">
        <v>984</v>
      </c>
      <c r="F6972" t="s">
        <v>985</v>
      </c>
      <c r="G6972" t="s">
        <v>76</v>
      </c>
      <c r="H6972" t="s">
        <v>47</v>
      </c>
      <c r="I6972" t="s">
        <v>32</v>
      </c>
      <c r="J6972" t="s">
        <v>107</v>
      </c>
      <c r="K6972" t="s">
        <v>136</v>
      </c>
      <c r="L6972" t="s">
        <v>2100</v>
      </c>
      <c r="M6972" s="2">
        <v>0.4</v>
      </c>
      <c r="N6972" s="3">
        <v>100</v>
      </c>
      <c r="O6972" s="3">
        <v>-23</v>
      </c>
      <c r="P6972">
        <v>1</v>
      </c>
      <c r="Q6972" t="s">
        <v>7881</v>
      </c>
    </row>
    <row r="6973" spans="1:17" x14ac:dyDescent="0.25">
      <c r="A6973" t="s">
        <v>7266</v>
      </c>
      <c r="B6973" s="1">
        <v>41884</v>
      </c>
      <c r="C6973" t="s">
        <v>1029</v>
      </c>
      <c r="D6973" t="s">
        <v>38</v>
      </c>
      <c r="E6973" t="s">
        <v>39</v>
      </c>
      <c r="F6973" t="s">
        <v>2453</v>
      </c>
      <c r="G6973" t="s">
        <v>41</v>
      </c>
      <c r="H6973" t="s">
        <v>47</v>
      </c>
      <c r="I6973" t="s">
        <v>32</v>
      </c>
      <c r="J6973" t="s">
        <v>34</v>
      </c>
      <c r="K6973" t="s">
        <v>35</v>
      </c>
      <c r="L6973" t="s">
        <v>7267</v>
      </c>
      <c r="M6973" s="2">
        <v>0.1</v>
      </c>
      <c r="N6973" s="3">
        <v>2452</v>
      </c>
      <c r="O6973" s="3">
        <v>191</v>
      </c>
      <c r="P6973">
        <v>7</v>
      </c>
      <c r="Q6973" t="s">
        <v>7880</v>
      </c>
    </row>
    <row r="6974" spans="1:17" x14ac:dyDescent="0.25">
      <c r="A6974" t="s">
        <v>7266</v>
      </c>
      <c r="B6974" s="1">
        <v>41884</v>
      </c>
      <c r="C6974" t="s">
        <v>1029</v>
      </c>
      <c r="D6974" t="s">
        <v>38</v>
      </c>
      <c r="E6974" t="s">
        <v>39</v>
      </c>
      <c r="F6974" t="s">
        <v>2453</v>
      </c>
      <c r="G6974" t="s">
        <v>41</v>
      </c>
      <c r="H6974" t="s">
        <v>47</v>
      </c>
      <c r="I6974" t="s">
        <v>32</v>
      </c>
      <c r="J6974" t="s">
        <v>24</v>
      </c>
      <c r="K6974" t="s">
        <v>25</v>
      </c>
      <c r="L6974" t="s">
        <v>23</v>
      </c>
      <c r="M6974" s="2">
        <v>0</v>
      </c>
      <c r="N6974" s="3">
        <v>171</v>
      </c>
      <c r="O6974" s="3">
        <v>17</v>
      </c>
      <c r="P6974">
        <v>6</v>
      </c>
      <c r="Q6974" t="s">
        <v>7880</v>
      </c>
    </row>
    <row r="6975" spans="1:17" x14ac:dyDescent="0.25">
      <c r="A6975" t="s">
        <v>7268</v>
      </c>
      <c r="B6975" s="1">
        <v>41885</v>
      </c>
      <c r="C6975" t="s">
        <v>2215</v>
      </c>
      <c r="D6975" t="s">
        <v>86</v>
      </c>
      <c r="E6975" t="s">
        <v>263</v>
      </c>
      <c r="F6975" t="s">
        <v>264</v>
      </c>
      <c r="G6975" t="s">
        <v>76</v>
      </c>
      <c r="H6975" t="s">
        <v>31</v>
      </c>
      <c r="I6975" t="s">
        <v>54</v>
      </c>
      <c r="J6975" t="s">
        <v>24</v>
      </c>
      <c r="K6975" t="s">
        <v>43</v>
      </c>
      <c r="L6975" t="s">
        <v>1365</v>
      </c>
      <c r="M6975" s="2">
        <v>0</v>
      </c>
      <c r="N6975" s="3">
        <v>34</v>
      </c>
      <c r="O6975" s="3">
        <v>14</v>
      </c>
      <c r="P6975">
        <v>2</v>
      </c>
      <c r="Q6975" t="s">
        <v>7880</v>
      </c>
    </row>
    <row r="6976" spans="1:17" x14ac:dyDescent="0.25">
      <c r="A6976" t="s">
        <v>7269</v>
      </c>
      <c r="B6976" s="1">
        <v>41885</v>
      </c>
      <c r="C6976" t="s">
        <v>767</v>
      </c>
      <c r="D6976" t="s">
        <v>119</v>
      </c>
      <c r="E6976" t="s">
        <v>926</v>
      </c>
      <c r="F6976" t="s">
        <v>3836</v>
      </c>
      <c r="G6976" t="s">
        <v>41</v>
      </c>
      <c r="H6976" t="s">
        <v>31</v>
      </c>
      <c r="I6976" t="s">
        <v>22</v>
      </c>
      <c r="J6976" t="s">
        <v>34</v>
      </c>
      <c r="K6976" t="s">
        <v>35</v>
      </c>
      <c r="L6976" t="s">
        <v>7270</v>
      </c>
      <c r="M6976" s="2">
        <v>0.5</v>
      </c>
      <c r="N6976" s="3">
        <v>213</v>
      </c>
      <c r="O6976" s="3">
        <v>-145</v>
      </c>
      <c r="P6976">
        <v>3</v>
      </c>
      <c r="Q6976" t="s">
        <v>7880</v>
      </c>
    </row>
    <row r="6977" spans="1:17" x14ac:dyDescent="0.25">
      <c r="A6977" t="s">
        <v>7271</v>
      </c>
      <c r="B6977" s="1">
        <v>41885</v>
      </c>
      <c r="C6977" t="s">
        <v>4050</v>
      </c>
      <c r="D6977" t="s">
        <v>38</v>
      </c>
      <c r="E6977" t="s">
        <v>304</v>
      </c>
      <c r="F6977" t="s">
        <v>7272</v>
      </c>
      <c r="G6977" t="s">
        <v>41</v>
      </c>
      <c r="H6977" t="s">
        <v>47</v>
      </c>
      <c r="I6977" t="s">
        <v>32</v>
      </c>
      <c r="J6977" t="s">
        <v>34</v>
      </c>
      <c r="K6977" t="s">
        <v>97</v>
      </c>
      <c r="L6977" t="s">
        <v>2346</v>
      </c>
      <c r="M6977" s="2">
        <v>0.1</v>
      </c>
      <c r="N6977" s="3">
        <v>335</v>
      </c>
      <c r="O6977" s="3">
        <v>-22</v>
      </c>
      <c r="P6977">
        <v>7</v>
      </c>
      <c r="Q6977" t="s">
        <v>7880</v>
      </c>
    </row>
    <row r="6978" spans="1:17" x14ac:dyDescent="0.25">
      <c r="A6978" t="s">
        <v>7269</v>
      </c>
      <c r="B6978" s="1">
        <v>41885</v>
      </c>
      <c r="C6978" t="s">
        <v>767</v>
      </c>
      <c r="D6978" t="s">
        <v>119</v>
      </c>
      <c r="E6978" t="s">
        <v>926</v>
      </c>
      <c r="F6978" t="s">
        <v>3836</v>
      </c>
      <c r="G6978" t="s">
        <v>41</v>
      </c>
      <c r="H6978" t="s">
        <v>31</v>
      </c>
      <c r="I6978" t="s">
        <v>22</v>
      </c>
      <c r="J6978" t="s">
        <v>24</v>
      </c>
      <c r="K6978" t="s">
        <v>169</v>
      </c>
      <c r="L6978" t="s">
        <v>5720</v>
      </c>
      <c r="M6978" s="2">
        <v>0.5</v>
      </c>
      <c r="N6978" s="3">
        <v>19</v>
      </c>
      <c r="O6978" s="3">
        <v>-18</v>
      </c>
      <c r="P6978">
        <v>4</v>
      </c>
      <c r="Q6978" t="s">
        <v>7881</v>
      </c>
    </row>
    <row r="6979" spans="1:17" x14ac:dyDescent="0.25">
      <c r="A6979" t="s">
        <v>7273</v>
      </c>
      <c r="B6979" s="1">
        <v>41885</v>
      </c>
      <c r="C6979" t="s">
        <v>3148</v>
      </c>
      <c r="D6979" t="s">
        <v>38</v>
      </c>
      <c r="E6979" t="s">
        <v>178</v>
      </c>
      <c r="F6979" t="s">
        <v>1546</v>
      </c>
      <c r="G6979" t="s">
        <v>41</v>
      </c>
      <c r="H6979" t="s">
        <v>31</v>
      </c>
      <c r="I6979" t="s">
        <v>32</v>
      </c>
      <c r="J6979" t="s">
        <v>24</v>
      </c>
      <c r="K6979" t="s">
        <v>50</v>
      </c>
      <c r="L6979" t="s">
        <v>84</v>
      </c>
      <c r="M6979" s="2">
        <v>0.1</v>
      </c>
      <c r="N6979" s="3">
        <v>44</v>
      </c>
      <c r="O6979" s="3">
        <v>11</v>
      </c>
      <c r="P6979">
        <v>1</v>
      </c>
      <c r="Q6979" t="s">
        <v>7880</v>
      </c>
    </row>
    <row r="6980" spans="1:17" x14ac:dyDescent="0.25">
      <c r="A6980" t="s">
        <v>7274</v>
      </c>
      <c r="B6980" s="1">
        <v>41885</v>
      </c>
      <c r="C6980" t="s">
        <v>2223</v>
      </c>
      <c r="D6980" t="s">
        <v>101</v>
      </c>
      <c r="E6980" t="s">
        <v>291</v>
      </c>
      <c r="F6980" t="s">
        <v>2216</v>
      </c>
      <c r="G6980" t="s">
        <v>41</v>
      </c>
      <c r="H6980" t="s">
        <v>47</v>
      </c>
      <c r="I6980" t="s">
        <v>32</v>
      </c>
      <c r="J6980" t="s">
        <v>24</v>
      </c>
      <c r="K6980" t="s">
        <v>169</v>
      </c>
      <c r="L6980" t="s">
        <v>7275</v>
      </c>
      <c r="M6980" s="2">
        <v>0</v>
      </c>
      <c r="N6980" s="3">
        <v>49</v>
      </c>
      <c r="O6980" s="3">
        <v>19</v>
      </c>
      <c r="P6980">
        <v>4</v>
      </c>
      <c r="Q6980" t="s">
        <v>7880</v>
      </c>
    </row>
    <row r="6981" spans="1:17" x14ac:dyDescent="0.25">
      <c r="A6981" t="s">
        <v>7276</v>
      </c>
      <c r="B6981" s="1">
        <v>41885</v>
      </c>
      <c r="C6981" t="s">
        <v>4908</v>
      </c>
      <c r="D6981" t="s">
        <v>28</v>
      </c>
      <c r="E6981" t="s">
        <v>29</v>
      </c>
      <c r="F6981" t="s">
        <v>5307</v>
      </c>
      <c r="G6981" t="s">
        <v>20</v>
      </c>
      <c r="H6981" t="s">
        <v>31</v>
      </c>
      <c r="I6981" t="s">
        <v>32</v>
      </c>
      <c r="J6981" t="s">
        <v>24</v>
      </c>
      <c r="K6981" t="s">
        <v>43</v>
      </c>
      <c r="L6981" t="s">
        <v>1272</v>
      </c>
      <c r="M6981" s="2">
        <v>0</v>
      </c>
      <c r="N6981" s="3">
        <v>254</v>
      </c>
      <c r="O6981" s="3">
        <v>81</v>
      </c>
      <c r="P6981">
        <v>5</v>
      </c>
      <c r="Q6981" t="s">
        <v>7881</v>
      </c>
    </row>
    <row r="6982" spans="1:17" x14ac:dyDescent="0.25">
      <c r="A6982" t="s">
        <v>7276</v>
      </c>
      <c r="B6982" s="1">
        <v>41885</v>
      </c>
      <c r="C6982" t="s">
        <v>4908</v>
      </c>
      <c r="D6982" t="s">
        <v>28</v>
      </c>
      <c r="E6982" t="s">
        <v>29</v>
      </c>
      <c r="F6982" t="s">
        <v>5307</v>
      </c>
      <c r="G6982" t="s">
        <v>20</v>
      </c>
      <c r="H6982" t="s">
        <v>31</v>
      </c>
      <c r="I6982" t="s">
        <v>32</v>
      </c>
      <c r="J6982" t="s">
        <v>24</v>
      </c>
      <c r="K6982" t="s">
        <v>169</v>
      </c>
      <c r="L6982" t="s">
        <v>477</v>
      </c>
      <c r="M6982" s="2">
        <v>0</v>
      </c>
      <c r="N6982" s="3">
        <v>94</v>
      </c>
      <c r="O6982" s="3">
        <v>21</v>
      </c>
      <c r="P6982">
        <v>2</v>
      </c>
      <c r="Q6982" t="s">
        <v>7880</v>
      </c>
    </row>
    <row r="6983" spans="1:17" x14ac:dyDescent="0.25">
      <c r="A6983" t="s">
        <v>7277</v>
      </c>
      <c r="B6983" s="1">
        <v>41885</v>
      </c>
      <c r="C6983" t="s">
        <v>3948</v>
      </c>
      <c r="D6983" t="s">
        <v>73</v>
      </c>
      <c r="E6983" t="s">
        <v>2081</v>
      </c>
      <c r="F6983" t="s">
        <v>2082</v>
      </c>
      <c r="G6983" t="s">
        <v>76</v>
      </c>
      <c r="H6983" t="s">
        <v>47</v>
      </c>
      <c r="I6983" t="s">
        <v>32</v>
      </c>
      <c r="J6983" t="s">
        <v>24</v>
      </c>
      <c r="K6983" t="s">
        <v>43</v>
      </c>
      <c r="L6983" t="s">
        <v>83</v>
      </c>
      <c r="M6983" s="2">
        <v>0</v>
      </c>
      <c r="N6983" s="3">
        <v>275</v>
      </c>
      <c r="O6983" s="3">
        <v>49</v>
      </c>
      <c r="P6983">
        <v>5</v>
      </c>
      <c r="Q6983" t="s">
        <v>7881</v>
      </c>
    </row>
    <row r="6984" spans="1:17" x14ac:dyDescent="0.25">
      <c r="A6984" t="s">
        <v>7277</v>
      </c>
      <c r="B6984" s="1">
        <v>41885</v>
      </c>
      <c r="C6984" t="s">
        <v>3948</v>
      </c>
      <c r="D6984" t="s">
        <v>73</v>
      </c>
      <c r="E6984" t="s">
        <v>2081</v>
      </c>
      <c r="F6984" t="s">
        <v>2082</v>
      </c>
      <c r="G6984" t="s">
        <v>76</v>
      </c>
      <c r="H6984" t="s">
        <v>47</v>
      </c>
      <c r="I6984" t="s">
        <v>32</v>
      </c>
      <c r="J6984" t="s">
        <v>24</v>
      </c>
      <c r="K6984" t="s">
        <v>63</v>
      </c>
      <c r="L6984" t="s">
        <v>2547</v>
      </c>
      <c r="M6984" s="2">
        <v>0</v>
      </c>
      <c r="N6984" s="3">
        <v>52</v>
      </c>
      <c r="O6984" s="3">
        <v>11</v>
      </c>
      <c r="P6984">
        <v>5</v>
      </c>
      <c r="Q6984" t="s">
        <v>7880</v>
      </c>
    </row>
    <row r="6985" spans="1:17" x14ac:dyDescent="0.25">
      <c r="A6985" t="s">
        <v>7274</v>
      </c>
      <c r="B6985" s="1">
        <v>41885</v>
      </c>
      <c r="C6985" t="s">
        <v>2223</v>
      </c>
      <c r="D6985" t="s">
        <v>101</v>
      </c>
      <c r="E6985" t="s">
        <v>291</v>
      </c>
      <c r="F6985" t="s">
        <v>2216</v>
      </c>
      <c r="G6985" t="s">
        <v>41</v>
      </c>
      <c r="H6985" t="s">
        <v>47</v>
      </c>
      <c r="I6985" t="s">
        <v>32</v>
      </c>
      <c r="J6985" t="s">
        <v>107</v>
      </c>
      <c r="K6985" t="s">
        <v>147</v>
      </c>
      <c r="L6985" t="s">
        <v>3528</v>
      </c>
      <c r="M6985" s="2">
        <v>0</v>
      </c>
      <c r="N6985" s="3">
        <v>527</v>
      </c>
      <c r="O6985" s="3">
        <v>227</v>
      </c>
      <c r="P6985">
        <v>2</v>
      </c>
      <c r="Q6985" t="s">
        <v>7881</v>
      </c>
    </row>
    <row r="6986" spans="1:17" x14ac:dyDescent="0.25">
      <c r="A6986" t="s">
        <v>7276</v>
      </c>
      <c r="B6986" s="1">
        <v>41885</v>
      </c>
      <c r="C6986" t="s">
        <v>4908</v>
      </c>
      <c r="D6986" t="s">
        <v>28</v>
      </c>
      <c r="E6986" t="s">
        <v>29</v>
      </c>
      <c r="F6986" t="s">
        <v>5307</v>
      </c>
      <c r="G6986" t="s">
        <v>20</v>
      </c>
      <c r="H6986" t="s">
        <v>31</v>
      </c>
      <c r="I6986" t="s">
        <v>32</v>
      </c>
      <c r="J6986" t="s">
        <v>107</v>
      </c>
      <c r="K6986" t="s">
        <v>136</v>
      </c>
      <c r="L6986" t="s">
        <v>988</v>
      </c>
      <c r="M6986" s="2">
        <v>0</v>
      </c>
      <c r="N6986" s="3">
        <v>167</v>
      </c>
      <c r="O6986" s="3">
        <v>5</v>
      </c>
      <c r="P6986">
        <v>1</v>
      </c>
      <c r="Q6986" t="s">
        <v>7881</v>
      </c>
    </row>
    <row r="6987" spans="1:17" x14ac:dyDescent="0.25">
      <c r="A6987" t="s">
        <v>7278</v>
      </c>
      <c r="B6987" s="1">
        <v>41886</v>
      </c>
      <c r="C6987" t="s">
        <v>1288</v>
      </c>
      <c r="D6987" t="s">
        <v>28</v>
      </c>
      <c r="E6987" t="s">
        <v>29</v>
      </c>
      <c r="F6987" t="s">
        <v>7279</v>
      </c>
      <c r="G6987" t="s">
        <v>20</v>
      </c>
      <c r="H6987" t="s">
        <v>47</v>
      </c>
      <c r="I6987" t="s">
        <v>54</v>
      </c>
      <c r="J6987" t="s">
        <v>24</v>
      </c>
      <c r="K6987" t="s">
        <v>50</v>
      </c>
      <c r="L6987" t="s">
        <v>1982</v>
      </c>
      <c r="M6987" s="2">
        <v>0</v>
      </c>
      <c r="N6987" s="3">
        <v>591</v>
      </c>
      <c r="O6987" s="3">
        <v>118</v>
      </c>
      <c r="P6987">
        <v>3</v>
      </c>
      <c r="Q6987" t="s">
        <v>7881</v>
      </c>
    </row>
    <row r="6988" spans="1:17" x14ac:dyDescent="0.25">
      <c r="A6988" t="s">
        <v>7280</v>
      </c>
      <c r="B6988" s="1">
        <v>41886</v>
      </c>
      <c r="C6988" t="s">
        <v>4429</v>
      </c>
      <c r="D6988" t="s">
        <v>73</v>
      </c>
      <c r="E6988" t="s">
        <v>207</v>
      </c>
      <c r="F6988" t="s">
        <v>2521</v>
      </c>
      <c r="G6988" t="s">
        <v>76</v>
      </c>
      <c r="H6988" t="s">
        <v>47</v>
      </c>
      <c r="I6988" t="s">
        <v>22</v>
      </c>
      <c r="J6988" t="s">
        <v>24</v>
      </c>
      <c r="K6988" t="s">
        <v>78</v>
      </c>
      <c r="L6988" t="s">
        <v>2320</v>
      </c>
      <c r="M6988" s="2">
        <v>0</v>
      </c>
      <c r="N6988" s="3">
        <v>89</v>
      </c>
      <c r="O6988" s="3">
        <v>15</v>
      </c>
      <c r="P6988">
        <v>3</v>
      </c>
      <c r="Q6988" t="s">
        <v>7880</v>
      </c>
    </row>
    <row r="6989" spans="1:17" x14ac:dyDescent="0.25">
      <c r="A6989" t="s">
        <v>7280</v>
      </c>
      <c r="B6989" s="1">
        <v>41886</v>
      </c>
      <c r="C6989" t="s">
        <v>4429</v>
      </c>
      <c r="D6989" t="s">
        <v>73</v>
      </c>
      <c r="E6989" t="s">
        <v>207</v>
      </c>
      <c r="F6989" t="s">
        <v>2521</v>
      </c>
      <c r="G6989" t="s">
        <v>76</v>
      </c>
      <c r="H6989" t="s">
        <v>47</v>
      </c>
      <c r="I6989" t="s">
        <v>22</v>
      </c>
      <c r="J6989" t="s">
        <v>24</v>
      </c>
      <c r="K6989" t="s">
        <v>50</v>
      </c>
      <c r="L6989" t="s">
        <v>738</v>
      </c>
      <c r="M6989" s="2">
        <v>0.4</v>
      </c>
      <c r="N6989" s="3">
        <v>237</v>
      </c>
      <c r="O6989" s="3">
        <v>-119</v>
      </c>
      <c r="P6989">
        <v>2</v>
      </c>
      <c r="Q6989" t="s">
        <v>7880</v>
      </c>
    </row>
    <row r="6990" spans="1:17" x14ac:dyDescent="0.25">
      <c r="A6990" t="s">
        <v>7278</v>
      </c>
      <c r="B6990" s="1">
        <v>41886</v>
      </c>
      <c r="C6990" t="s">
        <v>1288</v>
      </c>
      <c r="D6990" t="s">
        <v>28</v>
      </c>
      <c r="E6990" t="s">
        <v>29</v>
      </c>
      <c r="F6990" t="s">
        <v>7279</v>
      </c>
      <c r="G6990" t="s">
        <v>20</v>
      </c>
      <c r="H6990" t="s">
        <v>47</v>
      </c>
      <c r="I6990" t="s">
        <v>54</v>
      </c>
      <c r="J6990" t="s">
        <v>107</v>
      </c>
      <c r="K6990" t="s">
        <v>136</v>
      </c>
      <c r="L6990" t="s">
        <v>5873</v>
      </c>
      <c r="M6990" s="2">
        <v>0</v>
      </c>
      <c r="N6990" s="3">
        <v>521</v>
      </c>
      <c r="O6990" s="3">
        <v>10</v>
      </c>
      <c r="P6990">
        <v>7</v>
      </c>
      <c r="Q6990" t="s">
        <v>7880</v>
      </c>
    </row>
    <row r="6991" spans="1:17" x14ac:dyDescent="0.25">
      <c r="A6991" t="s">
        <v>7281</v>
      </c>
      <c r="B6991" s="1">
        <v>41886</v>
      </c>
      <c r="C6991" t="s">
        <v>7282</v>
      </c>
      <c r="D6991" t="s">
        <v>28</v>
      </c>
      <c r="E6991" t="s">
        <v>29</v>
      </c>
      <c r="F6991" t="s">
        <v>7283</v>
      </c>
      <c r="G6991" t="s">
        <v>20</v>
      </c>
      <c r="H6991" t="s">
        <v>31</v>
      </c>
      <c r="I6991" t="s">
        <v>54</v>
      </c>
      <c r="J6991" t="s">
        <v>24</v>
      </c>
      <c r="K6991" t="s">
        <v>43</v>
      </c>
      <c r="L6991" t="s">
        <v>2046</v>
      </c>
      <c r="M6991" s="2">
        <v>0</v>
      </c>
      <c r="N6991" s="3">
        <v>47</v>
      </c>
      <c r="O6991" s="3">
        <v>16</v>
      </c>
      <c r="P6991">
        <v>2</v>
      </c>
      <c r="Q6991" t="s">
        <v>7881</v>
      </c>
    </row>
    <row r="6992" spans="1:17" x14ac:dyDescent="0.25">
      <c r="A6992" t="s">
        <v>7284</v>
      </c>
      <c r="B6992" s="1">
        <v>41886</v>
      </c>
      <c r="C6992" t="s">
        <v>2039</v>
      </c>
      <c r="D6992" t="s">
        <v>73</v>
      </c>
      <c r="E6992" t="s">
        <v>2081</v>
      </c>
      <c r="F6992" t="s">
        <v>2082</v>
      </c>
      <c r="G6992" t="s">
        <v>76</v>
      </c>
      <c r="H6992" t="s">
        <v>31</v>
      </c>
      <c r="I6992" t="s">
        <v>32</v>
      </c>
      <c r="J6992" t="s">
        <v>34</v>
      </c>
      <c r="K6992" t="s">
        <v>35</v>
      </c>
      <c r="L6992" t="s">
        <v>7285</v>
      </c>
      <c r="M6992" s="2">
        <v>0</v>
      </c>
      <c r="N6992" s="3">
        <v>2927</v>
      </c>
      <c r="O6992" s="3">
        <v>146</v>
      </c>
      <c r="P6992">
        <v>8</v>
      </c>
      <c r="Q6992" t="s">
        <v>7881</v>
      </c>
    </row>
    <row r="6993" spans="1:17" x14ac:dyDescent="0.25">
      <c r="A6993" t="s">
        <v>7286</v>
      </c>
      <c r="B6993" s="1">
        <v>41886</v>
      </c>
      <c r="C6993" t="s">
        <v>767</v>
      </c>
      <c r="D6993" t="s">
        <v>38</v>
      </c>
      <c r="E6993" t="s">
        <v>495</v>
      </c>
      <c r="F6993" t="s">
        <v>930</v>
      </c>
      <c r="G6993" t="s">
        <v>41</v>
      </c>
      <c r="H6993" t="s">
        <v>31</v>
      </c>
      <c r="I6993" t="s">
        <v>32</v>
      </c>
      <c r="J6993" t="s">
        <v>24</v>
      </c>
      <c r="K6993" t="s">
        <v>43</v>
      </c>
      <c r="L6993" t="s">
        <v>896</v>
      </c>
      <c r="M6993" s="2">
        <v>0</v>
      </c>
      <c r="N6993" s="3">
        <v>52</v>
      </c>
      <c r="O6993" s="3">
        <v>18</v>
      </c>
      <c r="P6993">
        <v>2</v>
      </c>
      <c r="Q6993" t="s">
        <v>7880</v>
      </c>
    </row>
    <row r="6994" spans="1:17" x14ac:dyDescent="0.25">
      <c r="A6994" t="s">
        <v>7284</v>
      </c>
      <c r="B6994" s="1">
        <v>41886</v>
      </c>
      <c r="C6994" t="s">
        <v>2039</v>
      </c>
      <c r="D6994" t="s">
        <v>73</v>
      </c>
      <c r="E6994" t="s">
        <v>2081</v>
      </c>
      <c r="F6994" t="s">
        <v>2082</v>
      </c>
      <c r="G6994" t="s">
        <v>76</v>
      </c>
      <c r="H6994" t="s">
        <v>31</v>
      </c>
      <c r="I6994" t="s">
        <v>32</v>
      </c>
      <c r="J6994" t="s">
        <v>24</v>
      </c>
      <c r="K6994" t="s">
        <v>25</v>
      </c>
      <c r="L6994" t="s">
        <v>4408</v>
      </c>
      <c r="M6994" s="2">
        <v>0</v>
      </c>
      <c r="N6994" s="3">
        <v>294</v>
      </c>
      <c r="O6994" s="3">
        <v>62</v>
      </c>
      <c r="P6994">
        <v>9</v>
      </c>
      <c r="Q6994" t="s">
        <v>7880</v>
      </c>
    </row>
    <row r="6995" spans="1:17" x14ac:dyDescent="0.25">
      <c r="A6995" t="s">
        <v>7287</v>
      </c>
      <c r="B6995" s="1">
        <v>41886</v>
      </c>
      <c r="C6995" t="s">
        <v>1234</v>
      </c>
      <c r="D6995" t="s">
        <v>101</v>
      </c>
      <c r="E6995" t="s">
        <v>183</v>
      </c>
      <c r="F6995" t="s">
        <v>4837</v>
      </c>
      <c r="G6995" t="s">
        <v>41</v>
      </c>
      <c r="H6995" t="s">
        <v>47</v>
      </c>
      <c r="I6995" t="s">
        <v>32</v>
      </c>
      <c r="J6995" t="s">
        <v>107</v>
      </c>
      <c r="K6995" t="s">
        <v>186</v>
      </c>
      <c r="L6995" t="s">
        <v>2907</v>
      </c>
      <c r="M6995" s="2">
        <v>0</v>
      </c>
      <c r="N6995" s="3">
        <v>117</v>
      </c>
      <c r="O6995" s="3">
        <v>53</v>
      </c>
      <c r="P6995">
        <v>4</v>
      </c>
      <c r="Q6995" t="s">
        <v>7880</v>
      </c>
    </row>
    <row r="6996" spans="1:17" x14ac:dyDescent="0.25">
      <c r="A6996" t="s">
        <v>7287</v>
      </c>
      <c r="B6996" s="1">
        <v>41886</v>
      </c>
      <c r="C6996" t="s">
        <v>1234</v>
      </c>
      <c r="D6996" t="s">
        <v>101</v>
      </c>
      <c r="E6996" t="s">
        <v>183</v>
      </c>
      <c r="F6996" t="s">
        <v>4837</v>
      </c>
      <c r="G6996" t="s">
        <v>41</v>
      </c>
      <c r="H6996" t="s">
        <v>47</v>
      </c>
      <c r="I6996" t="s">
        <v>32</v>
      </c>
      <c r="J6996" t="s">
        <v>107</v>
      </c>
      <c r="K6996" t="s">
        <v>186</v>
      </c>
      <c r="L6996" t="s">
        <v>3939</v>
      </c>
      <c r="M6996" s="2">
        <v>0</v>
      </c>
      <c r="N6996" s="3">
        <v>166</v>
      </c>
      <c r="O6996" s="3">
        <v>27</v>
      </c>
      <c r="P6996">
        <v>3</v>
      </c>
      <c r="Q6996" t="s">
        <v>7880</v>
      </c>
    </row>
    <row r="6997" spans="1:17" x14ac:dyDescent="0.25">
      <c r="A6997" t="s">
        <v>7284</v>
      </c>
      <c r="B6997" s="1">
        <v>41886</v>
      </c>
      <c r="C6997" t="s">
        <v>2039</v>
      </c>
      <c r="D6997" t="s">
        <v>73</v>
      </c>
      <c r="E6997" t="s">
        <v>2081</v>
      </c>
      <c r="F6997" t="s">
        <v>2082</v>
      </c>
      <c r="G6997" t="s">
        <v>76</v>
      </c>
      <c r="H6997" t="s">
        <v>31</v>
      </c>
      <c r="I6997" t="s">
        <v>32</v>
      </c>
      <c r="J6997" t="s">
        <v>107</v>
      </c>
      <c r="K6997" t="s">
        <v>136</v>
      </c>
      <c r="L6997" t="s">
        <v>5090</v>
      </c>
      <c r="M6997" s="2">
        <v>0.4</v>
      </c>
      <c r="N6997" s="3">
        <v>200</v>
      </c>
      <c r="O6997" s="3">
        <v>13</v>
      </c>
      <c r="P6997">
        <v>5</v>
      </c>
      <c r="Q6997" t="s">
        <v>7880</v>
      </c>
    </row>
    <row r="6998" spans="1:17" x14ac:dyDescent="0.25">
      <c r="A6998" t="s">
        <v>7288</v>
      </c>
      <c r="B6998" s="1">
        <v>41886</v>
      </c>
      <c r="C6998" t="s">
        <v>2786</v>
      </c>
      <c r="D6998" t="s">
        <v>38</v>
      </c>
      <c r="E6998" t="s">
        <v>59</v>
      </c>
      <c r="F6998" t="s">
        <v>4471</v>
      </c>
      <c r="G6998" t="s">
        <v>41</v>
      </c>
      <c r="H6998" t="s">
        <v>31</v>
      </c>
      <c r="I6998" t="s">
        <v>32</v>
      </c>
      <c r="J6998" t="s">
        <v>34</v>
      </c>
      <c r="K6998" t="s">
        <v>35</v>
      </c>
      <c r="L6998" t="s">
        <v>2696</v>
      </c>
      <c r="M6998" s="2">
        <v>0.1</v>
      </c>
      <c r="N6998" s="3">
        <v>269</v>
      </c>
      <c r="O6998" s="3">
        <v>84</v>
      </c>
      <c r="P6998">
        <v>2</v>
      </c>
      <c r="Q6998" t="s">
        <v>7880</v>
      </c>
    </row>
    <row r="6999" spans="1:17" x14ac:dyDescent="0.25">
      <c r="A6999" t="s">
        <v>7289</v>
      </c>
      <c r="B6999" s="1">
        <v>41886</v>
      </c>
      <c r="C6999" t="s">
        <v>2269</v>
      </c>
      <c r="D6999" t="s">
        <v>28</v>
      </c>
      <c r="E6999" t="s">
        <v>29</v>
      </c>
      <c r="F6999" t="s">
        <v>2505</v>
      </c>
      <c r="G6999" t="s">
        <v>20</v>
      </c>
      <c r="H6999" t="s">
        <v>21</v>
      </c>
      <c r="I6999" t="s">
        <v>32</v>
      </c>
      <c r="J6999" t="s">
        <v>34</v>
      </c>
      <c r="K6999" t="s">
        <v>35</v>
      </c>
      <c r="L6999" t="s">
        <v>2809</v>
      </c>
      <c r="M6999" s="2">
        <v>0</v>
      </c>
      <c r="N6999" s="3">
        <v>2020</v>
      </c>
      <c r="O6999" s="3">
        <v>707</v>
      </c>
      <c r="P6999">
        <v>12</v>
      </c>
      <c r="Q6999" t="s">
        <v>7880</v>
      </c>
    </row>
    <row r="7000" spans="1:17" x14ac:dyDescent="0.25">
      <c r="A7000" t="s">
        <v>7288</v>
      </c>
      <c r="B7000" s="1">
        <v>41886</v>
      </c>
      <c r="C7000" t="s">
        <v>2786</v>
      </c>
      <c r="D7000" t="s">
        <v>38</v>
      </c>
      <c r="E7000" t="s">
        <v>59</v>
      </c>
      <c r="F7000" t="s">
        <v>4471</v>
      </c>
      <c r="G7000" t="s">
        <v>41</v>
      </c>
      <c r="H7000" t="s">
        <v>31</v>
      </c>
      <c r="I7000" t="s">
        <v>32</v>
      </c>
      <c r="J7000" t="s">
        <v>24</v>
      </c>
      <c r="K7000" t="s">
        <v>43</v>
      </c>
      <c r="L7000" t="s">
        <v>2970</v>
      </c>
      <c r="M7000" s="2">
        <v>0</v>
      </c>
      <c r="N7000" s="3">
        <v>245</v>
      </c>
      <c r="O7000" s="3">
        <v>42</v>
      </c>
      <c r="P7000">
        <v>9</v>
      </c>
      <c r="Q7000" t="s">
        <v>7880</v>
      </c>
    </row>
    <row r="7001" spans="1:17" x14ac:dyDescent="0.25">
      <c r="A7001" t="s">
        <v>7288</v>
      </c>
      <c r="B7001" s="1">
        <v>41886</v>
      </c>
      <c r="C7001" t="s">
        <v>2786</v>
      </c>
      <c r="D7001" t="s">
        <v>38</v>
      </c>
      <c r="E7001" t="s">
        <v>59</v>
      </c>
      <c r="F7001" t="s">
        <v>4471</v>
      </c>
      <c r="G7001" t="s">
        <v>41</v>
      </c>
      <c r="H7001" t="s">
        <v>31</v>
      </c>
      <c r="I7001" t="s">
        <v>32</v>
      </c>
      <c r="J7001" t="s">
        <v>24</v>
      </c>
      <c r="K7001" t="s">
        <v>50</v>
      </c>
      <c r="L7001" t="s">
        <v>2904</v>
      </c>
      <c r="M7001" s="2">
        <v>0.1</v>
      </c>
      <c r="N7001" s="3">
        <v>157</v>
      </c>
      <c r="O7001" s="3">
        <v>59</v>
      </c>
      <c r="P7001">
        <v>3</v>
      </c>
      <c r="Q7001" t="s">
        <v>7881</v>
      </c>
    </row>
    <row r="7002" spans="1:17" x14ac:dyDescent="0.25">
      <c r="A7002" t="s">
        <v>7290</v>
      </c>
      <c r="B7002" s="1">
        <v>41886</v>
      </c>
      <c r="C7002" t="s">
        <v>3294</v>
      </c>
      <c r="D7002" t="s">
        <v>38</v>
      </c>
      <c r="E7002" t="s">
        <v>1815</v>
      </c>
      <c r="F7002" t="s">
        <v>7291</v>
      </c>
      <c r="G7002" t="s">
        <v>41</v>
      </c>
      <c r="H7002" t="s">
        <v>47</v>
      </c>
      <c r="I7002" t="s">
        <v>32</v>
      </c>
      <c r="J7002" t="s">
        <v>24</v>
      </c>
      <c r="K7002" t="s">
        <v>50</v>
      </c>
      <c r="L7002" t="s">
        <v>5105</v>
      </c>
      <c r="M7002" s="2">
        <v>0.1</v>
      </c>
      <c r="N7002" s="3">
        <v>31</v>
      </c>
      <c r="O7002" s="3">
        <v>-2</v>
      </c>
      <c r="P7002">
        <v>2</v>
      </c>
      <c r="Q7002" t="s">
        <v>7881</v>
      </c>
    </row>
    <row r="7003" spans="1:17" x14ac:dyDescent="0.25">
      <c r="A7003" t="s">
        <v>7292</v>
      </c>
      <c r="B7003" s="1">
        <v>41886</v>
      </c>
      <c r="C7003" t="s">
        <v>3600</v>
      </c>
      <c r="D7003" t="s">
        <v>38</v>
      </c>
      <c r="E7003" t="s">
        <v>820</v>
      </c>
      <c r="F7003" t="s">
        <v>4045</v>
      </c>
      <c r="G7003" t="s">
        <v>41</v>
      </c>
      <c r="H7003" t="s">
        <v>47</v>
      </c>
      <c r="I7003" t="s">
        <v>32</v>
      </c>
      <c r="J7003" t="s">
        <v>24</v>
      </c>
      <c r="K7003" t="s">
        <v>78</v>
      </c>
      <c r="L7003" t="s">
        <v>2431</v>
      </c>
      <c r="M7003" s="2">
        <v>0</v>
      </c>
      <c r="N7003" s="3">
        <v>25</v>
      </c>
      <c r="O7003" s="3">
        <v>2</v>
      </c>
      <c r="P7003">
        <v>2</v>
      </c>
      <c r="Q7003" t="s">
        <v>7880</v>
      </c>
    </row>
    <row r="7004" spans="1:17" x14ac:dyDescent="0.25">
      <c r="A7004" t="s">
        <v>7293</v>
      </c>
      <c r="B7004" s="1">
        <v>41887</v>
      </c>
      <c r="C7004" t="s">
        <v>52</v>
      </c>
      <c r="D7004" t="s">
        <v>28</v>
      </c>
      <c r="E7004" t="s">
        <v>29</v>
      </c>
      <c r="F7004" t="s">
        <v>115</v>
      </c>
      <c r="G7004" t="s">
        <v>20</v>
      </c>
      <c r="H7004" t="s">
        <v>21</v>
      </c>
      <c r="I7004" t="s">
        <v>95</v>
      </c>
      <c r="J7004" t="s">
        <v>24</v>
      </c>
      <c r="K7004" t="s">
        <v>91</v>
      </c>
      <c r="L7004" t="s">
        <v>541</v>
      </c>
      <c r="M7004" s="2">
        <v>0.5</v>
      </c>
      <c r="N7004" s="3">
        <v>7</v>
      </c>
      <c r="O7004" s="3">
        <v>-3</v>
      </c>
      <c r="P7004">
        <v>2</v>
      </c>
      <c r="Q7004" t="s">
        <v>7880</v>
      </c>
    </row>
    <row r="7005" spans="1:17" x14ac:dyDescent="0.25">
      <c r="A7005" t="s">
        <v>7293</v>
      </c>
      <c r="B7005" s="1">
        <v>41887</v>
      </c>
      <c r="C7005" t="s">
        <v>52</v>
      </c>
      <c r="D7005" t="s">
        <v>28</v>
      </c>
      <c r="E7005" t="s">
        <v>29</v>
      </c>
      <c r="F7005" t="s">
        <v>115</v>
      </c>
      <c r="G7005" t="s">
        <v>20</v>
      </c>
      <c r="H7005" t="s">
        <v>21</v>
      </c>
      <c r="I7005" t="s">
        <v>95</v>
      </c>
      <c r="J7005" t="s">
        <v>107</v>
      </c>
      <c r="K7005" t="s">
        <v>136</v>
      </c>
      <c r="L7005" t="s">
        <v>2263</v>
      </c>
      <c r="M7005" s="2">
        <v>0.5</v>
      </c>
      <c r="N7005" s="3">
        <v>327</v>
      </c>
      <c r="O7005" s="3">
        <v>-39</v>
      </c>
      <c r="P7005">
        <v>1</v>
      </c>
      <c r="Q7005" t="s">
        <v>7881</v>
      </c>
    </row>
    <row r="7006" spans="1:17" x14ac:dyDescent="0.25">
      <c r="A7006" t="s">
        <v>7294</v>
      </c>
      <c r="B7006" s="1">
        <v>41887</v>
      </c>
      <c r="C7006" t="s">
        <v>704</v>
      </c>
      <c r="D7006" t="s">
        <v>38</v>
      </c>
      <c r="E7006" t="s">
        <v>178</v>
      </c>
      <c r="F7006" t="s">
        <v>3123</v>
      </c>
      <c r="G7006" t="s">
        <v>41</v>
      </c>
      <c r="H7006" t="s">
        <v>31</v>
      </c>
      <c r="I7006" t="s">
        <v>54</v>
      </c>
      <c r="J7006" t="s">
        <v>24</v>
      </c>
      <c r="K7006" t="s">
        <v>43</v>
      </c>
      <c r="L7006" t="s">
        <v>529</v>
      </c>
      <c r="M7006" s="2">
        <v>0</v>
      </c>
      <c r="N7006" s="3">
        <v>48</v>
      </c>
      <c r="O7006" s="3">
        <v>2</v>
      </c>
      <c r="P7006">
        <v>3</v>
      </c>
      <c r="Q7006" t="s">
        <v>7880</v>
      </c>
    </row>
    <row r="7007" spans="1:17" x14ac:dyDescent="0.25">
      <c r="A7007" t="s">
        <v>7294</v>
      </c>
      <c r="B7007" s="1">
        <v>41887</v>
      </c>
      <c r="C7007" t="s">
        <v>704</v>
      </c>
      <c r="D7007" t="s">
        <v>38</v>
      </c>
      <c r="E7007" t="s">
        <v>178</v>
      </c>
      <c r="F7007" t="s">
        <v>3123</v>
      </c>
      <c r="G7007" t="s">
        <v>41</v>
      </c>
      <c r="H7007" t="s">
        <v>31</v>
      </c>
      <c r="I7007" t="s">
        <v>54</v>
      </c>
      <c r="J7007" t="s">
        <v>24</v>
      </c>
      <c r="K7007" t="s">
        <v>63</v>
      </c>
      <c r="L7007" t="s">
        <v>158</v>
      </c>
      <c r="M7007" s="2">
        <v>0</v>
      </c>
      <c r="N7007" s="3">
        <v>13</v>
      </c>
      <c r="O7007" s="3">
        <v>3</v>
      </c>
      <c r="P7007">
        <v>1</v>
      </c>
      <c r="Q7007" t="s">
        <v>7880</v>
      </c>
    </row>
    <row r="7008" spans="1:17" x14ac:dyDescent="0.25">
      <c r="A7008" t="s">
        <v>7294</v>
      </c>
      <c r="B7008" s="1">
        <v>41887</v>
      </c>
      <c r="C7008" t="s">
        <v>704</v>
      </c>
      <c r="D7008" t="s">
        <v>38</v>
      </c>
      <c r="E7008" t="s">
        <v>178</v>
      </c>
      <c r="F7008" t="s">
        <v>3123</v>
      </c>
      <c r="G7008" t="s">
        <v>41</v>
      </c>
      <c r="H7008" t="s">
        <v>31</v>
      </c>
      <c r="I7008" t="s">
        <v>54</v>
      </c>
      <c r="J7008" t="s">
        <v>24</v>
      </c>
      <c r="K7008" t="s">
        <v>50</v>
      </c>
      <c r="L7008" t="s">
        <v>2248</v>
      </c>
      <c r="M7008" s="2">
        <v>0.1</v>
      </c>
      <c r="N7008" s="3">
        <v>230</v>
      </c>
      <c r="O7008" s="3">
        <v>5</v>
      </c>
      <c r="P7008">
        <v>2</v>
      </c>
      <c r="Q7008" t="s">
        <v>7880</v>
      </c>
    </row>
    <row r="7009" spans="1:17" x14ac:dyDescent="0.25">
      <c r="A7009" t="s">
        <v>7295</v>
      </c>
      <c r="B7009" s="1">
        <v>41887</v>
      </c>
      <c r="C7009" t="s">
        <v>779</v>
      </c>
      <c r="D7009" t="s">
        <v>101</v>
      </c>
      <c r="E7009" t="s">
        <v>743</v>
      </c>
      <c r="F7009" t="s">
        <v>743</v>
      </c>
      <c r="G7009" t="s">
        <v>41</v>
      </c>
      <c r="H7009" t="s">
        <v>31</v>
      </c>
      <c r="I7009" t="s">
        <v>32</v>
      </c>
      <c r="J7009" t="s">
        <v>24</v>
      </c>
      <c r="K7009" t="s">
        <v>50</v>
      </c>
      <c r="L7009" t="s">
        <v>2548</v>
      </c>
      <c r="M7009" s="2">
        <v>0.1</v>
      </c>
      <c r="N7009" s="3">
        <v>386</v>
      </c>
      <c r="O7009" s="3">
        <v>90</v>
      </c>
      <c r="P7009">
        <v>7</v>
      </c>
      <c r="Q7009" t="s">
        <v>7880</v>
      </c>
    </row>
    <row r="7010" spans="1:17" x14ac:dyDescent="0.25">
      <c r="A7010" t="s">
        <v>7296</v>
      </c>
      <c r="B7010" s="1">
        <v>41887</v>
      </c>
      <c r="C7010" t="s">
        <v>1288</v>
      </c>
      <c r="D7010" t="s">
        <v>101</v>
      </c>
      <c r="E7010" t="s">
        <v>471</v>
      </c>
      <c r="F7010" t="s">
        <v>1457</v>
      </c>
      <c r="G7010" t="s">
        <v>41</v>
      </c>
      <c r="H7010" t="s">
        <v>47</v>
      </c>
      <c r="I7010" t="s">
        <v>32</v>
      </c>
      <c r="J7010" t="s">
        <v>24</v>
      </c>
      <c r="K7010" t="s">
        <v>63</v>
      </c>
      <c r="L7010" t="s">
        <v>2025</v>
      </c>
      <c r="M7010" s="2">
        <v>0</v>
      </c>
      <c r="N7010" s="3">
        <v>97</v>
      </c>
      <c r="O7010" s="3">
        <v>23</v>
      </c>
      <c r="P7010">
        <v>7</v>
      </c>
      <c r="Q7010" t="s">
        <v>7881</v>
      </c>
    </row>
    <row r="7011" spans="1:17" x14ac:dyDescent="0.25">
      <c r="A7011" t="s">
        <v>7297</v>
      </c>
      <c r="B7011" s="1">
        <v>41887</v>
      </c>
      <c r="C7011" t="s">
        <v>494</v>
      </c>
      <c r="D7011" t="s">
        <v>101</v>
      </c>
      <c r="E7011" t="s">
        <v>102</v>
      </c>
      <c r="F7011" t="s">
        <v>5661</v>
      </c>
      <c r="G7011" t="s">
        <v>41</v>
      </c>
      <c r="H7011" t="s">
        <v>31</v>
      </c>
      <c r="I7011" t="s">
        <v>32</v>
      </c>
      <c r="J7011" t="s">
        <v>24</v>
      </c>
      <c r="K7011" t="s">
        <v>43</v>
      </c>
      <c r="L7011" t="s">
        <v>452</v>
      </c>
      <c r="M7011" s="2">
        <v>0</v>
      </c>
      <c r="N7011" s="3">
        <v>97</v>
      </c>
      <c r="O7011" s="3">
        <v>17</v>
      </c>
      <c r="P7011">
        <v>2</v>
      </c>
      <c r="Q7011" t="s">
        <v>7880</v>
      </c>
    </row>
    <row r="7012" spans="1:17" x14ac:dyDescent="0.25">
      <c r="A7012" t="s">
        <v>7297</v>
      </c>
      <c r="B7012" s="1">
        <v>41887</v>
      </c>
      <c r="C7012" t="s">
        <v>494</v>
      </c>
      <c r="D7012" t="s">
        <v>101</v>
      </c>
      <c r="E7012" t="s">
        <v>102</v>
      </c>
      <c r="F7012" t="s">
        <v>5661</v>
      </c>
      <c r="G7012" t="s">
        <v>41</v>
      </c>
      <c r="H7012" t="s">
        <v>31</v>
      </c>
      <c r="I7012" t="s">
        <v>32</v>
      </c>
      <c r="J7012" t="s">
        <v>24</v>
      </c>
      <c r="K7012" t="s">
        <v>43</v>
      </c>
      <c r="L7012" t="s">
        <v>601</v>
      </c>
      <c r="M7012" s="2">
        <v>0</v>
      </c>
      <c r="N7012" s="3">
        <v>149</v>
      </c>
      <c r="O7012" s="3">
        <v>36</v>
      </c>
      <c r="P7012">
        <v>3</v>
      </c>
      <c r="Q7012" t="s">
        <v>7880</v>
      </c>
    </row>
    <row r="7013" spans="1:17" x14ac:dyDescent="0.25">
      <c r="A7013" t="s">
        <v>7297</v>
      </c>
      <c r="B7013" s="1">
        <v>41887</v>
      </c>
      <c r="C7013" t="s">
        <v>494</v>
      </c>
      <c r="D7013" t="s">
        <v>101</v>
      </c>
      <c r="E7013" t="s">
        <v>102</v>
      </c>
      <c r="F7013" t="s">
        <v>5661</v>
      </c>
      <c r="G7013" t="s">
        <v>41</v>
      </c>
      <c r="H7013" t="s">
        <v>31</v>
      </c>
      <c r="I7013" t="s">
        <v>32</v>
      </c>
      <c r="J7013" t="s">
        <v>24</v>
      </c>
      <c r="K7013" t="s">
        <v>91</v>
      </c>
      <c r="L7013" t="s">
        <v>2122</v>
      </c>
      <c r="M7013" s="2">
        <v>0</v>
      </c>
      <c r="N7013" s="3">
        <v>31</v>
      </c>
      <c r="O7013" s="3">
        <v>10</v>
      </c>
      <c r="P7013">
        <v>3</v>
      </c>
      <c r="Q7013" t="s">
        <v>7881</v>
      </c>
    </row>
    <row r="7014" spans="1:17" x14ac:dyDescent="0.25">
      <c r="A7014" t="s">
        <v>7297</v>
      </c>
      <c r="B7014" s="1">
        <v>41887</v>
      </c>
      <c r="C7014" t="s">
        <v>494</v>
      </c>
      <c r="D7014" t="s">
        <v>101</v>
      </c>
      <c r="E7014" t="s">
        <v>102</v>
      </c>
      <c r="F7014" t="s">
        <v>5661</v>
      </c>
      <c r="G7014" t="s">
        <v>41</v>
      </c>
      <c r="H7014" t="s">
        <v>31</v>
      </c>
      <c r="I7014" t="s">
        <v>32</v>
      </c>
      <c r="J7014" t="s">
        <v>24</v>
      </c>
      <c r="K7014" t="s">
        <v>50</v>
      </c>
      <c r="L7014" t="s">
        <v>125</v>
      </c>
      <c r="M7014" s="2">
        <v>0.1</v>
      </c>
      <c r="N7014" s="3">
        <v>714</v>
      </c>
      <c r="O7014" s="3">
        <v>56</v>
      </c>
      <c r="P7014">
        <v>4</v>
      </c>
      <c r="Q7014" t="s">
        <v>7881</v>
      </c>
    </row>
    <row r="7015" spans="1:17" x14ac:dyDescent="0.25">
      <c r="A7015" t="s">
        <v>7298</v>
      </c>
      <c r="B7015" s="1">
        <v>41888</v>
      </c>
      <c r="C7015" t="s">
        <v>1227</v>
      </c>
      <c r="D7015" t="s">
        <v>73</v>
      </c>
      <c r="E7015" t="s">
        <v>1581</v>
      </c>
      <c r="F7015" t="s">
        <v>1582</v>
      </c>
      <c r="G7015" t="s">
        <v>76</v>
      </c>
      <c r="H7015" t="s">
        <v>21</v>
      </c>
      <c r="I7015" t="s">
        <v>95</v>
      </c>
      <c r="J7015" t="s">
        <v>34</v>
      </c>
      <c r="K7015" t="s">
        <v>35</v>
      </c>
      <c r="L7015" t="s">
        <v>1900</v>
      </c>
      <c r="M7015" s="2">
        <v>0</v>
      </c>
      <c r="N7015" s="3">
        <v>1308</v>
      </c>
      <c r="O7015" s="3">
        <v>536</v>
      </c>
      <c r="P7015">
        <v>3</v>
      </c>
      <c r="Q7015" t="s">
        <v>7881</v>
      </c>
    </row>
    <row r="7016" spans="1:17" x14ac:dyDescent="0.25">
      <c r="A7016" t="s">
        <v>7298</v>
      </c>
      <c r="B7016" s="1">
        <v>41888</v>
      </c>
      <c r="C7016" t="s">
        <v>1227</v>
      </c>
      <c r="D7016" t="s">
        <v>73</v>
      </c>
      <c r="E7016" t="s">
        <v>1581</v>
      </c>
      <c r="F7016" t="s">
        <v>1582</v>
      </c>
      <c r="G7016" t="s">
        <v>76</v>
      </c>
      <c r="H7016" t="s">
        <v>21</v>
      </c>
      <c r="I7016" t="s">
        <v>95</v>
      </c>
      <c r="J7016" t="s">
        <v>34</v>
      </c>
      <c r="K7016" t="s">
        <v>97</v>
      </c>
      <c r="L7016" t="s">
        <v>3627</v>
      </c>
      <c r="M7016" s="2">
        <v>0.6</v>
      </c>
      <c r="N7016" s="3">
        <v>216</v>
      </c>
      <c r="O7016" s="3">
        <v>-135</v>
      </c>
      <c r="P7016">
        <v>3</v>
      </c>
      <c r="Q7016" t="s">
        <v>7881</v>
      </c>
    </row>
    <row r="7017" spans="1:17" x14ac:dyDescent="0.25">
      <c r="A7017" t="s">
        <v>7298</v>
      </c>
      <c r="B7017" s="1">
        <v>41888</v>
      </c>
      <c r="C7017" t="s">
        <v>1227</v>
      </c>
      <c r="D7017" t="s">
        <v>73</v>
      </c>
      <c r="E7017" t="s">
        <v>1581</v>
      </c>
      <c r="F7017" t="s">
        <v>1582</v>
      </c>
      <c r="G7017" t="s">
        <v>76</v>
      </c>
      <c r="H7017" t="s">
        <v>21</v>
      </c>
      <c r="I7017" t="s">
        <v>95</v>
      </c>
      <c r="J7017" t="s">
        <v>34</v>
      </c>
      <c r="K7017" t="s">
        <v>97</v>
      </c>
      <c r="L7017" t="s">
        <v>800</v>
      </c>
      <c r="M7017" s="2">
        <v>0.6</v>
      </c>
      <c r="N7017" s="3">
        <v>154</v>
      </c>
      <c r="O7017" s="3">
        <v>-85</v>
      </c>
      <c r="P7017">
        <v>3</v>
      </c>
      <c r="Q7017" t="s">
        <v>7881</v>
      </c>
    </row>
    <row r="7018" spans="1:17" x14ac:dyDescent="0.25">
      <c r="A7018" t="s">
        <v>7298</v>
      </c>
      <c r="B7018" s="1">
        <v>41888</v>
      </c>
      <c r="C7018" t="s">
        <v>1227</v>
      </c>
      <c r="D7018" t="s">
        <v>73</v>
      </c>
      <c r="E7018" t="s">
        <v>1581</v>
      </c>
      <c r="F7018" t="s">
        <v>1582</v>
      </c>
      <c r="G7018" t="s">
        <v>76</v>
      </c>
      <c r="H7018" t="s">
        <v>21</v>
      </c>
      <c r="I7018" t="s">
        <v>95</v>
      </c>
      <c r="J7018" t="s">
        <v>24</v>
      </c>
      <c r="K7018" t="s">
        <v>25</v>
      </c>
      <c r="L7018" t="s">
        <v>4979</v>
      </c>
      <c r="M7018" s="2">
        <v>0</v>
      </c>
      <c r="N7018" s="3">
        <v>40</v>
      </c>
      <c r="O7018" s="3">
        <v>13</v>
      </c>
      <c r="P7018">
        <v>3</v>
      </c>
      <c r="Q7018" t="s">
        <v>7881</v>
      </c>
    </row>
    <row r="7019" spans="1:17" x14ac:dyDescent="0.25">
      <c r="A7019" t="s">
        <v>7298</v>
      </c>
      <c r="B7019" s="1">
        <v>41888</v>
      </c>
      <c r="C7019" t="s">
        <v>1227</v>
      </c>
      <c r="D7019" t="s">
        <v>73</v>
      </c>
      <c r="E7019" t="s">
        <v>1581</v>
      </c>
      <c r="F7019" t="s">
        <v>1582</v>
      </c>
      <c r="G7019" t="s">
        <v>76</v>
      </c>
      <c r="H7019" t="s">
        <v>21</v>
      </c>
      <c r="I7019" t="s">
        <v>95</v>
      </c>
      <c r="J7019" t="s">
        <v>107</v>
      </c>
      <c r="K7019" t="s">
        <v>108</v>
      </c>
      <c r="L7019" t="s">
        <v>2383</v>
      </c>
      <c r="M7019" s="2">
        <v>0.4</v>
      </c>
      <c r="N7019" s="3">
        <v>351</v>
      </c>
      <c r="O7019" s="3">
        <v>-94</v>
      </c>
      <c r="P7019">
        <v>5</v>
      </c>
      <c r="Q7019" t="s">
        <v>7881</v>
      </c>
    </row>
    <row r="7020" spans="1:17" x14ac:dyDescent="0.25">
      <c r="A7020" t="s">
        <v>7299</v>
      </c>
      <c r="B7020" s="1">
        <v>41888</v>
      </c>
      <c r="C7020" t="s">
        <v>4454</v>
      </c>
      <c r="D7020" t="s">
        <v>28</v>
      </c>
      <c r="E7020" t="s">
        <v>29</v>
      </c>
      <c r="F7020" t="s">
        <v>5100</v>
      </c>
      <c r="G7020" t="s">
        <v>20</v>
      </c>
      <c r="H7020" t="s">
        <v>31</v>
      </c>
      <c r="I7020" t="s">
        <v>32</v>
      </c>
      <c r="J7020" t="s">
        <v>34</v>
      </c>
      <c r="K7020" t="s">
        <v>35</v>
      </c>
      <c r="L7020" t="s">
        <v>2503</v>
      </c>
      <c r="M7020" s="2">
        <v>0</v>
      </c>
      <c r="N7020" s="3">
        <v>1240</v>
      </c>
      <c r="O7020" s="3">
        <v>223</v>
      </c>
      <c r="P7020">
        <v>3</v>
      </c>
      <c r="Q7020" t="s">
        <v>7881</v>
      </c>
    </row>
    <row r="7021" spans="1:17" x14ac:dyDescent="0.25">
      <c r="A7021" t="s">
        <v>7299</v>
      </c>
      <c r="B7021" s="1">
        <v>41888</v>
      </c>
      <c r="C7021" t="s">
        <v>4454</v>
      </c>
      <c r="D7021" t="s">
        <v>28</v>
      </c>
      <c r="E7021" t="s">
        <v>29</v>
      </c>
      <c r="F7021" t="s">
        <v>5100</v>
      </c>
      <c r="G7021" t="s">
        <v>20</v>
      </c>
      <c r="H7021" t="s">
        <v>31</v>
      </c>
      <c r="I7021" t="s">
        <v>32</v>
      </c>
      <c r="J7021" t="s">
        <v>24</v>
      </c>
      <c r="K7021" t="s">
        <v>78</v>
      </c>
      <c r="L7021" t="s">
        <v>673</v>
      </c>
      <c r="M7021" s="2">
        <v>0</v>
      </c>
      <c r="N7021" s="3">
        <v>100</v>
      </c>
      <c r="O7021" s="3">
        <v>28</v>
      </c>
      <c r="P7021">
        <v>2</v>
      </c>
      <c r="Q7021" t="s">
        <v>7881</v>
      </c>
    </row>
    <row r="7022" spans="1:17" x14ac:dyDescent="0.25">
      <c r="A7022" t="s">
        <v>7299</v>
      </c>
      <c r="B7022" s="1">
        <v>41888</v>
      </c>
      <c r="C7022" t="s">
        <v>4454</v>
      </c>
      <c r="D7022" t="s">
        <v>28</v>
      </c>
      <c r="E7022" t="s">
        <v>29</v>
      </c>
      <c r="F7022" t="s">
        <v>5100</v>
      </c>
      <c r="G7022" t="s">
        <v>20</v>
      </c>
      <c r="H7022" t="s">
        <v>31</v>
      </c>
      <c r="I7022" t="s">
        <v>32</v>
      </c>
      <c r="J7022" t="s">
        <v>24</v>
      </c>
      <c r="K7022" t="s">
        <v>169</v>
      </c>
      <c r="L7022" t="s">
        <v>7300</v>
      </c>
      <c r="M7022" s="2">
        <v>0</v>
      </c>
      <c r="N7022" s="3">
        <v>112</v>
      </c>
      <c r="O7022" s="3">
        <v>24</v>
      </c>
      <c r="P7022">
        <v>3</v>
      </c>
      <c r="Q7022" t="s">
        <v>7880</v>
      </c>
    </row>
    <row r="7023" spans="1:17" x14ac:dyDescent="0.25">
      <c r="A7023" t="s">
        <v>7299</v>
      </c>
      <c r="B7023" s="1">
        <v>41888</v>
      </c>
      <c r="C7023" t="s">
        <v>4454</v>
      </c>
      <c r="D7023" t="s">
        <v>28</v>
      </c>
      <c r="E7023" t="s">
        <v>29</v>
      </c>
      <c r="F7023" t="s">
        <v>5100</v>
      </c>
      <c r="G7023" t="s">
        <v>20</v>
      </c>
      <c r="H7023" t="s">
        <v>31</v>
      </c>
      <c r="I7023" t="s">
        <v>32</v>
      </c>
      <c r="J7023" t="s">
        <v>24</v>
      </c>
      <c r="K7023" t="s">
        <v>63</v>
      </c>
      <c r="L7023" t="s">
        <v>811</v>
      </c>
      <c r="M7023" s="2">
        <v>0</v>
      </c>
      <c r="N7023" s="3">
        <v>62</v>
      </c>
      <c r="O7023" s="3">
        <v>12</v>
      </c>
      <c r="P7023">
        <v>5</v>
      </c>
      <c r="Q7023" t="s">
        <v>7881</v>
      </c>
    </row>
    <row r="7024" spans="1:17" x14ac:dyDescent="0.25">
      <c r="A7024" t="s">
        <v>7299</v>
      </c>
      <c r="B7024" s="1">
        <v>41888</v>
      </c>
      <c r="C7024" t="s">
        <v>4454</v>
      </c>
      <c r="D7024" t="s">
        <v>28</v>
      </c>
      <c r="E7024" t="s">
        <v>29</v>
      </c>
      <c r="F7024" t="s">
        <v>5100</v>
      </c>
      <c r="G7024" t="s">
        <v>20</v>
      </c>
      <c r="H7024" t="s">
        <v>31</v>
      </c>
      <c r="I7024" t="s">
        <v>32</v>
      </c>
      <c r="J7024" t="s">
        <v>24</v>
      </c>
      <c r="K7024" t="s">
        <v>91</v>
      </c>
      <c r="L7024" t="s">
        <v>2258</v>
      </c>
      <c r="M7024" s="2">
        <v>0</v>
      </c>
      <c r="N7024" s="3">
        <v>18</v>
      </c>
      <c r="O7024" s="3">
        <v>4</v>
      </c>
      <c r="P7024">
        <v>3</v>
      </c>
      <c r="Q7024" t="s">
        <v>7880</v>
      </c>
    </row>
    <row r="7025" spans="1:17" x14ac:dyDescent="0.25">
      <c r="A7025" t="s">
        <v>7299</v>
      </c>
      <c r="B7025" s="1">
        <v>41888</v>
      </c>
      <c r="C7025" t="s">
        <v>4454</v>
      </c>
      <c r="D7025" t="s">
        <v>28</v>
      </c>
      <c r="E7025" t="s">
        <v>29</v>
      </c>
      <c r="F7025" t="s">
        <v>5100</v>
      </c>
      <c r="G7025" t="s">
        <v>20</v>
      </c>
      <c r="H7025" t="s">
        <v>31</v>
      </c>
      <c r="I7025" t="s">
        <v>32</v>
      </c>
      <c r="J7025" t="s">
        <v>24</v>
      </c>
      <c r="K7025" t="s">
        <v>91</v>
      </c>
      <c r="L7025" t="s">
        <v>3831</v>
      </c>
      <c r="M7025" s="2">
        <v>0</v>
      </c>
      <c r="N7025" s="3">
        <v>31</v>
      </c>
      <c r="O7025" s="3">
        <v>15</v>
      </c>
      <c r="P7025">
        <v>5</v>
      </c>
      <c r="Q7025" t="s">
        <v>7880</v>
      </c>
    </row>
    <row r="7026" spans="1:17" x14ac:dyDescent="0.25">
      <c r="A7026" t="s">
        <v>7299</v>
      </c>
      <c r="B7026" s="1">
        <v>41888</v>
      </c>
      <c r="C7026" t="s">
        <v>4454</v>
      </c>
      <c r="D7026" t="s">
        <v>28</v>
      </c>
      <c r="E7026" t="s">
        <v>29</v>
      </c>
      <c r="F7026" t="s">
        <v>5100</v>
      </c>
      <c r="G7026" t="s">
        <v>20</v>
      </c>
      <c r="H7026" t="s">
        <v>31</v>
      </c>
      <c r="I7026" t="s">
        <v>32</v>
      </c>
      <c r="J7026" t="s">
        <v>24</v>
      </c>
      <c r="K7026" t="s">
        <v>50</v>
      </c>
      <c r="L7026" t="s">
        <v>3307</v>
      </c>
      <c r="M7026" s="2">
        <v>0</v>
      </c>
      <c r="N7026" s="3">
        <v>405</v>
      </c>
      <c r="O7026" s="3">
        <v>105</v>
      </c>
      <c r="P7026">
        <v>7</v>
      </c>
      <c r="Q7026" t="s">
        <v>7880</v>
      </c>
    </row>
    <row r="7027" spans="1:17" x14ac:dyDescent="0.25">
      <c r="A7027" t="s">
        <v>7301</v>
      </c>
      <c r="B7027" s="1">
        <v>41888</v>
      </c>
      <c r="C7027" t="s">
        <v>2279</v>
      </c>
      <c r="D7027" t="s">
        <v>86</v>
      </c>
      <c r="E7027" t="s">
        <v>87</v>
      </c>
      <c r="F7027" t="s">
        <v>87</v>
      </c>
      <c r="G7027" t="s">
        <v>76</v>
      </c>
      <c r="H7027" t="s">
        <v>31</v>
      </c>
      <c r="I7027" t="s">
        <v>32</v>
      </c>
      <c r="J7027" t="s">
        <v>24</v>
      </c>
      <c r="K7027" t="s">
        <v>91</v>
      </c>
      <c r="L7027" t="s">
        <v>3957</v>
      </c>
      <c r="M7027" s="2">
        <v>0</v>
      </c>
      <c r="N7027" s="3">
        <v>80</v>
      </c>
      <c r="O7027" s="3">
        <v>26</v>
      </c>
      <c r="P7027">
        <v>9</v>
      </c>
      <c r="Q7027" t="s">
        <v>7881</v>
      </c>
    </row>
    <row r="7028" spans="1:17" x14ac:dyDescent="0.25">
      <c r="A7028" t="s">
        <v>7301</v>
      </c>
      <c r="B7028" s="1">
        <v>41888</v>
      </c>
      <c r="C7028" t="s">
        <v>2279</v>
      </c>
      <c r="D7028" t="s">
        <v>86</v>
      </c>
      <c r="E7028" t="s">
        <v>87</v>
      </c>
      <c r="F7028" t="s">
        <v>87</v>
      </c>
      <c r="G7028" t="s">
        <v>76</v>
      </c>
      <c r="H7028" t="s">
        <v>31</v>
      </c>
      <c r="I7028" t="s">
        <v>32</v>
      </c>
      <c r="J7028" t="s">
        <v>24</v>
      </c>
      <c r="K7028" t="s">
        <v>25</v>
      </c>
      <c r="L7028" t="s">
        <v>124</v>
      </c>
      <c r="M7028" s="2">
        <v>0</v>
      </c>
      <c r="N7028" s="3">
        <v>100</v>
      </c>
      <c r="O7028" s="3">
        <v>12</v>
      </c>
      <c r="P7028">
        <v>2</v>
      </c>
      <c r="Q7028" t="s">
        <v>7881</v>
      </c>
    </row>
    <row r="7029" spans="1:17" x14ac:dyDescent="0.25">
      <c r="A7029" t="s">
        <v>7299</v>
      </c>
      <c r="B7029" s="1">
        <v>41888</v>
      </c>
      <c r="C7029" t="s">
        <v>4454</v>
      </c>
      <c r="D7029" t="s">
        <v>28</v>
      </c>
      <c r="E7029" t="s">
        <v>29</v>
      </c>
      <c r="F7029" t="s">
        <v>5100</v>
      </c>
      <c r="G7029" t="s">
        <v>20</v>
      </c>
      <c r="H7029" t="s">
        <v>31</v>
      </c>
      <c r="I7029" t="s">
        <v>32</v>
      </c>
      <c r="J7029" t="s">
        <v>107</v>
      </c>
      <c r="K7029" t="s">
        <v>147</v>
      </c>
      <c r="L7029" t="s">
        <v>1950</v>
      </c>
      <c r="M7029" s="2">
        <v>0</v>
      </c>
      <c r="N7029" s="3">
        <v>730</v>
      </c>
      <c r="O7029" s="3">
        <v>365</v>
      </c>
      <c r="P7029">
        <v>3</v>
      </c>
      <c r="Q7029" t="s">
        <v>7880</v>
      </c>
    </row>
    <row r="7030" spans="1:17" x14ac:dyDescent="0.25">
      <c r="A7030" t="s">
        <v>7299</v>
      </c>
      <c r="B7030" s="1">
        <v>41888</v>
      </c>
      <c r="C7030" t="s">
        <v>4454</v>
      </c>
      <c r="D7030" t="s">
        <v>28</v>
      </c>
      <c r="E7030" t="s">
        <v>29</v>
      </c>
      <c r="F7030" t="s">
        <v>5100</v>
      </c>
      <c r="G7030" t="s">
        <v>20</v>
      </c>
      <c r="H7030" t="s">
        <v>31</v>
      </c>
      <c r="I7030" t="s">
        <v>32</v>
      </c>
      <c r="J7030" t="s">
        <v>107</v>
      </c>
      <c r="K7030" t="s">
        <v>108</v>
      </c>
      <c r="L7030" t="s">
        <v>5057</v>
      </c>
      <c r="M7030" s="2">
        <v>0</v>
      </c>
      <c r="N7030" s="3">
        <v>799</v>
      </c>
      <c r="O7030" s="3">
        <v>240</v>
      </c>
      <c r="P7030">
        <v>3</v>
      </c>
      <c r="Q7030" t="s">
        <v>7881</v>
      </c>
    </row>
    <row r="7031" spans="1:17" x14ac:dyDescent="0.25">
      <c r="A7031" t="s">
        <v>7299</v>
      </c>
      <c r="B7031" s="1">
        <v>41888</v>
      </c>
      <c r="C7031" t="s">
        <v>4454</v>
      </c>
      <c r="D7031" t="s">
        <v>28</v>
      </c>
      <c r="E7031" t="s">
        <v>29</v>
      </c>
      <c r="F7031" t="s">
        <v>5100</v>
      </c>
      <c r="G7031" t="s">
        <v>20</v>
      </c>
      <c r="H7031" t="s">
        <v>31</v>
      </c>
      <c r="I7031" t="s">
        <v>32</v>
      </c>
      <c r="J7031" t="s">
        <v>107</v>
      </c>
      <c r="K7031" t="s">
        <v>108</v>
      </c>
      <c r="L7031" t="s">
        <v>4301</v>
      </c>
      <c r="M7031" s="2">
        <v>0</v>
      </c>
      <c r="N7031" s="3">
        <v>704</v>
      </c>
      <c r="O7031" s="3">
        <v>56</v>
      </c>
      <c r="P7031">
        <v>4</v>
      </c>
      <c r="Q7031" t="s">
        <v>7880</v>
      </c>
    </row>
    <row r="7032" spans="1:17" x14ac:dyDescent="0.25">
      <c r="A7032" t="s">
        <v>7302</v>
      </c>
      <c r="B7032" s="1">
        <v>41888</v>
      </c>
      <c r="C7032" t="s">
        <v>704</v>
      </c>
      <c r="D7032" t="s">
        <v>86</v>
      </c>
      <c r="E7032" t="s">
        <v>226</v>
      </c>
      <c r="F7032" t="s">
        <v>226</v>
      </c>
      <c r="G7032" t="s">
        <v>76</v>
      </c>
      <c r="H7032" t="s">
        <v>31</v>
      </c>
      <c r="I7032" t="s">
        <v>32</v>
      </c>
      <c r="J7032" t="s">
        <v>24</v>
      </c>
      <c r="K7032" t="s">
        <v>43</v>
      </c>
      <c r="L7032" t="s">
        <v>2135</v>
      </c>
      <c r="M7032" s="2">
        <v>0</v>
      </c>
      <c r="N7032" s="3">
        <v>77</v>
      </c>
      <c r="O7032" s="3">
        <v>18</v>
      </c>
      <c r="P7032">
        <v>4</v>
      </c>
      <c r="Q7032" t="s">
        <v>7881</v>
      </c>
    </row>
    <row r="7033" spans="1:17" x14ac:dyDescent="0.25">
      <c r="A7033" t="s">
        <v>7302</v>
      </c>
      <c r="B7033" s="1">
        <v>41888</v>
      </c>
      <c r="C7033" t="s">
        <v>704</v>
      </c>
      <c r="D7033" t="s">
        <v>86</v>
      </c>
      <c r="E7033" t="s">
        <v>226</v>
      </c>
      <c r="F7033" t="s">
        <v>226</v>
      </c>
      <c r="G7033" t="s">
        <v>76</v>
      </c>
      <c r="H7033" t="s">
        <v>31</v>
      </c>
      <c r="I7033" t="s">
        <v>32</v>
      </c>
      <c r="J7033" t="s">
        <v>24</v>
      </c>
      <c r="K7033" t="s">
        <v>169</v>
      </c>
      <c r="L7033" t="s">
        <v>3976</v>
      </c>
      <c r="M7033" s="2">
        <v>0</v>
      </c>
      <c r="N7033" s="3">
        <v>40</v>
      </c>
      <c r="O7033" s="3">
        <v>10</v>
      </c>
      <c r="P7033">
        <v>2</v>
      </c>
      <c r="Q7033" t="s">
        <v>7880</v>
      </c>
    </row>
    <row r="7034" spans="1:17" x14ac:dyDescent="0.25">
      <c r="A7034" t="s">
        <v>7302</v>
      </c>
      <c r="B7034" s="1">
        <v>41888</v>
      </c>
      <c r="C7034" t="s">
        <v>704</v>
      </c>
      <c r="D7034" t="s">
        <v>86</v>
      </c>
      <c r="E7034" t="s">
        <v>226</v>
      </c>
      <c r="F7034" t="s">
        <v>226</v>
      </c>
      <c r="G7034" t="s">
        <v>76</v>
      </c>
      <c r="H7034" t="s">
        <v>31</v>
      </c>
      <c r="I7034" t="s">
        <v>32</v>
      </c>
      <c r="J7034" t="s">
        <v>24</v>
      </c>
      <c r="K7034" t="s">
        <v>50</v>
      </c>
      <c r="L7034" t="s">
        <v>520</v>
      </c>
      <c r="M7034" s="2">
        <v>0.1</v>
      </c>
      <c r="N7034" s="3">
        <v>578</v>
      </c>
      <c r="O7034" s="3">
        <v>212</v>
      </c>
      <c r="P7034">
        <v>5</v>
      </c>
      <c r="Q7034" t="s">
        <v>7881</v>
      </c>
    </row>
    <row r="7035" spans="1:17" x14ac:dyDescent="0.25">
      <c r="A7035" t="s">
        <v>7303</v>
      </c>
      <c r="B7035" s="1">
        <v>41888</v>
      </c>
      <c r="C7035" t="s">
        <v>5638</v>
      </c>
      <c r="D7035" t="s">
        <v>86</v>
      </c>
      <c r="E7035" t="s">
        <v>263</v>
      </c>
      <c r="F7035" t="s">
        <v>264</v>
      </c>
      <c r="G7035" t="s">
        <v>76</v>
      </c>
      <c r="H7035" t="s">
        <v>47</v>
      </c>
      <c r="I7035" t="s">
        <v>32</v>
      </c>
      <c r="J7035" t="s">
        <v>107</v>
      </c>
      <c r="K7035" t="s">
        <v>147</v>
      </c>
      <c r="L7035" t="s">
        <v>5312</v>
      </c>
      <c r="M7035" s="2">
        <v>0</v>
      </c>
      <c r="N7035" s="3">
        <v>300</v>
      </c>
      <c r="O7035" s="3">
        <v>42</v>
      </c>
      <c r="P7035">
        <v>2</v>
      </c>
      <c r="Q7035" t="s">
        <v>7881</v>
      </c>
    </row>
    <row r="7036" spans="1:17" x14ac:dyDescent="0.25">
      <c r="A7036" t="s">
        <v>7304</v>
      </c>
      <c r="B7036" s="1">
        <v>41890</v>
      </c>
      <c r="C7036" t="s">
        <v>2951</v>
      </c>
      <c r="D7036" t="s">
        <v>38</v>
      </c>
      <c r="E7036" t="s">
        <v>380</v>
      </c>
      <c r="F7036" t="s">
        <v>2042</v>
      </c>
      <c r="G7036" t="s">
        <v>41</v>
      </c>
      <c r="H7036" t="s">
        <v>31</v>
      </c>
      <c r="I7036" t="s">
        <v>32</v>
      </c>
      <c r="J7036" t="s">
        <v>34</v>
      </c>
      <c r="K7036" t="s">
        <v>97</v>
      </c>
      <c r="L7036" t="s">
        <v>112</v>
      </c>
      <c r="M7036" s="2">
        <v>0.1</v>
      </c>
      <c r="N7036" s="3">
        <v>157</v>
      </c>
      <c r="O7036" s="3">
        <v>24</v>
      </c>
      <c r="P7036">
        <v>3</v>
      </c>
      <c r="Q7036" t="s">
        <v>7880</v>
      </c>
    </row>
    <row r="7037" spans="1:17" x14ac:dyDescent="0.25">
      <c r="A7037" t="s">
        <v>7304</v>
      </c>
      <c r="B7037" s="1">
        <v>41890</v>
      </c>
      <c r="C7037" t="s">
        <v>2951</v>
      </c>
      <c r="D7037" t="s">
        <v>38</v>
      </c>
      <c r="E7037" t="s">
        <v>380</v>
      </c>
      <c r="F7037" t="s">
        <v>2042</v>
      </c>
      <c r="G7037" t="s">
        <v>41</v>
      </c>
      <c r="H7037" t="s">
        <v>31</v>
      </c>
      <c r="I7037" t="s">
        <v>32</v>
      </c>
      <c r="J7037" t="s">
        <v>24</v>
      </c>
      <c r="K7037" t="s">
        <v>78</v>
      </c>
      <c r="L7037" t="s">
        <v>1866</v>
      </c>
      <c r="M7037" s="2">
        <v>0</v>
      </c>
      <c r="N7037" s="3">
        <v>41</v>
      </c>
      <c r="O7037" s="3">
        <v>6</v>
      </c>
      <c r="P7037">
        <v>3</v>
      </c>
      <c r="Q7037" t="s">
        <v>7881</v>
      </c>
    </row>
    <row r="7038" spans="1:17" x14ac:dyDescent="0.25">
      <c r="A7038" t="s">
        <v>7305</v>
      </c>
      <c r="B7038" s="1">
        <v>41890</v>
      </c>
      <c r="C7038" t="s">
        <v>1097</v>
      </c>
      <c r="D7038" t="s">
        <v>189</v>
      </c>
      <c r="E7038" t="s">
        <v>4631</v>
      </c>
      <c r="F7038" t="s">
        <v>7306</v>
      </c>
      <c r="G7038" t="s">
        <v>41</v>
      </c>
      <c r="H7038" t="s">
        <v>21</v>
      </c>
      <c r="I7038" t="s">
        <v>32</v>
      </c>
      <c r="J7038" t="s">
        <v>24</v>
      </c>
      <c r="K7038" t="s">
        <v>63</v>
      </c>
      <c r="L7038" t="s">
        <v>3963</v>
      </c>
      <c r="M7038" s="2">
        <v>0</v>
      </c>
      <c r="N7038" s="3">
        <v>77</v>
      </c>
      <c r="O7038" s="3">
        <v>30</v>
      </c>
      <c r="P7038">
        <v>7</v>
      </c>
      <c r="Q7038" t="s">
        <v>7881</v>
      </c>
    </row>
    <row r="7039" spans="1:17" x14ac:dyDescent="0.25">
      <c r="A7039" t="s">
        <v>7307</v>
      </c>
      <c r="B7039" s="1">
        <v>41890</v>
      </c>
      <c r="C7039" t="s">
        <v>268</v>
      </c>
      <c r="D7039" t="s">
        <v>101</v>
      </c>
      <c r="E7039" t="s">
        <v>471</v>
      </c>
      <c r="F7039" t="s">
        <v>7308</v>
      </c>
      <c r="G7039" t="s">
        <v>41</v>
      </c>
      <c r="H7039" t="s">
        <v>47</v>
      </c>
      <c r="I7039" t="s">
        <v>22</v>
      </c>
      <c r="J7039" t="s">
        <v>24</v>
      </c>
      <c r="K7039" t="s">
        <v>43</v>
      </c>
      <c r="L7039" t="s">
        <v>476</v>
      </c>
      <c r="M7039" s="2">
        <v>0</v>
      </c>
      <c r="N7039" s="3">
        <v>290</v>
      </c>
      <c r="O7039" s="3">
        <v>110</v>
      </c>
      <c r="P7039">
        <v>9</v>
      </c>
      <c r="Q7039" t="s">
        <v>7881</v>
      </c>
    </row>
    <row r="7040" spans="1:17" x14ac:dyDescent="0.25">
      <c r="A7040" t="s">
        <v>7307</v>
      </c>
      <c r="B7040" s="1">
        <v>41890</v>
      </c>
      <c r="C7040" t="s">
        <v>268</v>
      </c>
      <c r="D7040" t="s">
        <v>101</v>
      </c>
      <c r="E7040" t="s">
        <v>471</v>
      </c>
      <c r="F7040" t="s">
        <v>7308</v>
      </c>
      <c r="G7040" t="s">
        <v>41</v>
      </c>
      <c r="H7040" t="s">
        <v>47</v>
      </c>
      <c r="I7040" t="s">
        <v>22</v>
      </c>
      <c r="J7040" t="s">
        <v>24</v>
      </c>
      <c r="K7040" t="s">
        <v>78</v>
      </c>
      <c r="L7040" t="s">
        <v>2419</v>
      </c>
      <c r="M7040" s="2">
        <v>0</v>
      </c>
      <c r="N7040" s="3">
        <v>122</v>
      </c>
      <c r="O7040" s="3">
        <v>11</v>
      </c>
      <c r="P7040">
        <v>4</v>
      </c>
      <c r="Q7040" t="s">
        <v>7880</v>
      </c>
    </row>
    <row r="7041" spans="1:17" x14ac:dyDescent="0.25">
      <c r="A7041" t="s">
        <v>7307</v>
      </c>
      <c r="B7041" s="1">
        <v>41890</v>
      </c>
      <c r="C7041" t="s">
        <v>268</v>
      </c>
      <c r="D7041" t="s">
        <v>101</v>
      </c>
      <c r="E7041" t="s">
        <v>471</v>
      </c>
      <c r="F7041" t="s">
        <v>7308</v>
      </c>
      <c r="G7041" t="s">
        <v>41</v>
      </c>
      <c r="H7041" t="s">
        <v>47</v>
      </c>
      <c r="I7041" t="s">
        <v>22</v>
      </c>
      <c r="J7041" t="s">
        <v>24</v>
      </c>
      <c r="K7041" t="s">
        <v>50</v>
      </c>
      <c r="L7041" t="s">
        <v>1076</v>
      </c>
      <c r="M7041" s="2">
        <v>0.1</v>
      </c>
      <c r="N7041" s="3">
        <v>29</v>
      </c>
      <c r="O7041" s="3">
        <v>9</v>
      </c>
      <c r="P7041">
        <v>3</v>
      </c>
      <c r="Q7041" t="s">
        <v>7881</v>
      </c>
    </row>
    <row r="7042" spans="1:17" x14ac:dyDescent="0.25">
      <c r="A7042" t="s">
        <v>7307</v>
      </c>
      <c r="B7042" s="1">
        <v>41890</v>
      </c>
      <c r="C7042" t="s">
        <v>268</v>
      </c>
      <c r="D7042" t="s">
        <v>101</v>
      </c>
      <c r="E7042" t="s">
        <v>471</v>
      </c>
      <c r="F7042" t="s">
        <v>7308</v>
      </c>
      <c r="G7042" t="s">
        <v>41</v>
      </c>
      <c r="H7042" t="s">
        <v>47</v>
      </c>
      <c r="I7042" t="s">
        <v>22</v>
      </c>
      <c r="J7042" t="s">
        <v>107</v>
      </c>
      <c r="K7042" t="s">
        <v>147</v>
      </c>
      <c r="L7042" t="s">
        <v>3325</v>
      </c>
      <c r="M7042" s="2">
        <v>0</v>
      </c>
      <c r="N7042" s="3">
        <v>1514</v>
      </c>
      <c r="O7042" s="3">
        <v>742</v>
      </c>
      <c r="P7042">
        <v>4</v>
      </c>
      <c r="Q7042" t="s">
        <v>7881</v>
      </c>
    </row>
    <row r="7043" spans="1:17" x14ac:dyDescent="0.25">
      <c r="A7043" t="s">
        <v>7309</v>
      </c>
      <c r="B7043" s="1">
        <v>41891</v>
      </c>
      <c r="C7043" t="s">
        <v>2196</v>
      </c>
      <c r="D7043" t="s">
        <v>101</v>
      </c>
      <c r="E7043" t="s">
        <v>183</v>
      </c>
      <c r="F7043" t="s">
        <v>6061</v>
      </c>
      <c r="G7043" t="s">
        <v>41</v>
      </c>
      <c r="H7043" t="s">
        <v>21</v>
      </c>
      <c r="I7043" t="s">
        <v>95</v>
      </c>
      <c r="J7043" t="s">
        <v>24</v>
      </c>
      <c r="K7043" t="s">
        <v>43</v>
      </c>
      <c r="L7043" t="s">
        <v>2543</v>
      </c>
      <c r="M7043" s="2">
        <v>0</v>
      </c>
      <c r="N7043" s="3">
        <v>95</v>
      </c>
      <c r="O7043" s="3">
        <v>5</v>
      </c>
      <c r="P7043">
        <v>2</v>
      </c>
      <c r="Q7043" t="s">
        <v>7880</v>
      </c>
    </row>
    <row r="7044" spans="1:17" x14ac:dyDescent="0.25">
      <c r="A7044" t="s">
        <v>7310</v>
      </c>
      <c r="B7044" s="1">
        <v>41891</v>
      </c>
      <c r="C7044" t="s">
        <v>719</v>
      </c>
      <c r="D7044" t="s">
        <v>38</v>
      </c>
      <c r="E7044" t="s">
        <v>59</v>
      </c>
      <c r="F7044" t="s">
        <v>7311</v>
      </c>
      <c r="G7044" t="s">
        <v>41</v>
      </c>
      <c r="H7044" t="s">
        <v>31</v>
      </c>
      <c r="I7044" t="s">
        <v>22</v>
      </c>
      <c r="J7044" t="s">
        <v>34</v>
      </c>
      <c r="K7044" t="s">
        <v>218</v>
      </c>
      <c r="L7044" t="s">
        <v>2857</v>
      </c>
      <c r="M7044" s="2">
        <v>0</v>
      </c>
      <c r="N7044" s="3">
        <v>109</v>
      </c>
      <c r="O7044" s="3">
        <v>40</v>
      </c>
      <c r="P7044">
        <v>1</v>
      </c>
      <c r="Q7044" t="s">
        <v>7880</v>
      </c>
    </row>
    <row r="7045" spans="1:17" x14ac:dyDescent="0.25">
      <c r="A7045" t="s">
        <v>7310</v>
      </c>
      <c r="B7045" s="1">
        <v>41891</v>
      </c>
      <c r="C7045" t="s">
        <v>719</v>
      </c>
      <c r="D7045" t="s">
        <v>38</v>
      </c>
      <c r="E7045" t="s">
        <v>59</v>
      </c>
      <c r="F7045" t="s">
        <v>7311</v>
      </c>
      <c r="G7045" t="s">
        <v>41</v>
      </c>
      <c r="H7045" t="s">
        <v>31</v>
      </c>
      <c r="I7045" t="s">
        <v>22</v>
      </c>
      <c r="J7045" t="s">
        <v>24</v>
      </c>
      <c r="K7045" t="s">
        <v>91</v>
      </c>
      <c r="L7045" t="s">
        <v>2717</v>
      </c>
      <c r="M7045" s="2">
        <v>0</v>
      </c>
      <c r="N7045" s="3">
        <v>43</v>
      </c>
      <c r="O7045" s="3">
        <v>9</v>
      </c>
      <c r="P7045">
        <v>4</v>
      </c>
      <c r="Q7045" t="s">
        <v>7880</v>
      </c>
    </row>
    <row r="7046" spans="1:17" x14ac:dyDescent="0.25">
      <c r="A7046" t="s">
        <v>7310</v>
      </c>
      <c r="B7046" s="1">
        <v>41891</v>
      </c>
      <c r="C7046" t="s">
        <v>719</v>
      </c>
      <c r="D7046" t="s">
        <v>38</v>
      </c>
      <c r="E7046" t="s">
        <v>59</v>
      </c>
      <c r="F7046" t="s">
        <v>7311</v>
      </c>
      <c r="G7046" t="s">
        <v>41</v>
      </c>
      <c r="H7046" t="s">
        <v>31</v>
      </c>
      <c r="I7046" t="s">
        <v>22</v>
      </c>
      <c r="J7046" t="s">
        <v>107</v>
      </c>
      <c r="K7046" t="s">
        <v>147</v>
      </c>
      <c r="L7046" t="s">
        <v>287</v>
      </c>
      <c r="M7046" s="2">
        <v>0.15</v>
      </c>
      <c r="N7046" s="3">
        <v>676</v>
      </c>
      <c r="O7046" s="3">
        <v>151</v>
      </c>
      <c r="P7046">
        <v>3</v>
      </c>
      <c r="Q7046" t="s">
        <v>7881</v>
      </c>
    </row>
    <row r="7047" spans="1:17" x14ac:dyDescent="0.25">
      <c r="A7047" t="s">
        <v>7312</v>
      </c>
      <c r="B7047" s="1">
        <v>41891</v>
      </c>
      <c r="C7047" t="s">
        <v>1510</v>
      </c>
      <c r="D7047" t="s">
        <v>38</v>
      </c>
      <c r="E7047" t="s">
        <v>972</v>
      </c>
      <c r="F7047" t="s">
        <v>7313</v>
      </c>
      <c r="G7047" t="s">
        <v>41</v>
      </c>
      <c r="H7047" t="s">
        <v>31</v>
      </c>
      <c r="I7047" t="s">
        <v>22</v>
      </c>
      <c r="J7047" t="s">
        <v>107</v>
      </c>
      <c r="K7047" t="s">
        <v>136</v>
      </c>
      <c r="L7047" t="s">
        <v>1148</v>
      </c>
      <c r="M7047" s="2">
        <v>0.15</v>
      </c>
      <c r="N7047" s="3">
        <v>277</v>
      </c>
      <c r="O7047" s="3">
        <v>26</v>
      </c>
      <c r="P7047">
        <v>5</v>
      </c>
      <c r="Q7047" t="s">
        <v>7880</v>
      </c>
    </row>
    <row r="7048" spans="1:17" x14ac:dyDescent="0.25">
      <c r="A7048" t="s">
        <v>7314</v>
      </c>
      <c r="B7048" s="1">
        <v>41891</v>
      </c>
      <c r="C7048" t="s">
        <v>3225</v>
      </c>
      <c r="D7048" t="s">
        <v>73</v>
      </c>
      <c r="E7048" t="s">
        <v>422</v>
      </c>
      <c r="F7048" t="s">
        <v>423</v>
      </c>
      <c r="G7048" t="s">
        <v>76</v>
      </c>
      <c r="H7048" t="s">
        <v>21</v>
      </c>
      <c r="I7048" t="s">
        <v>22</v>
      </c>
      <c r="J7048" t="s">
        <v>24</v>
      </c>
      <c r="K7048" t="s">
        <v>43</v>
      </c>
      <c r="L7048" t="s">
        <v>568</v>
      </c>
      <c r="M7048" s="2">
        <v>0</v>
      </c>
      <c r="N7048" s="3">
        <v>53</v>
      </c>
      <c r="O7048" s="3">
        <v>1</v>
      </c>
      <c r="P7048">
        <v>4</v>
      </c>
      <c r="Q7048" t="s">
        <v>7881</v>
      </c>
    </row>
    <row r="7049" spans="1:17" x14ac:dyDescent="0.25">
      <c r="A7049" t="s">
        <v>7314</v>
      </c>
      <c r="B7049" s="1">
        <v>41891</v>
      </c>
      <c r="C7049" t="s">
        <v>3225</v>
      </c>
      <c r="D7049" t="s">
        <v>73</v>
      </c>
      <c r="E7049" t="s">
        <v>422</v>
      </c>
      <c r="F7049" t="s">
        <v>423</v>
      </c>
      <c r="G7049" t="s">
        <v>76</v>
      </c>
      <c r="H7049" t="s">
        <v>21</v>
      </c>
      <c r="I7049" t="s">
        <v>22</v>
      </c>
      <c r="J7049" t="s">
        <v>24</v>
      </c>
      <c r="K7049" t="s">
        <v>43</v>
      </c>
      <c r="L7049" t="s">
        <v>654</v>
      </c>
      <c r="M7049" s="2">
        <v>0</v>
      </c>
      <c r="N7049" s="3">
        <v>158</v>
      </c>
      <c r="O7049" s="3">
        <v>69</v>
      </c>
      <c r="P7049">
        <v>3</v>
      </c>
      <c r="Q7049" t="s">
        <v>7881</v>
      </c>
    </row>
    <row r="7050" spans="1:17" x14ac:dyDescent="0.25">
      <c r="A7050" t="s">
        <v>7314</v>
      </c>
      <c r="B7050" s="1">
        <v>41891</v>
      </c>
      <c r="C7050" t="s">
        <v>3225</v>
      </c>
      <c r="D7050" t="s">
        <v>73</v>
      </c>
      <c r="E7050" t="s">
        <v>422</v>
      </c>
      <c r="F7050" t="s">
        <v>423</v>
      </c>
      <c r="G7050" t="s">
        <v>76</v>
      </c>
      <c r="H7050" t="s">
        <v>21</v>
      </c>
      <c r="I7050" t="s">
        <v>22</v>
      </c>
      <c r="J7050" t="s">
        <v>24</v>
      </c>
      <c r="K7050" t="s">
        <v>50</v>
      </c>
      <c r="L7050" t="s">
        <v>3664</v>
      </c>
      <c r="M7050" s="2">
        <v>0.4</v>
      </c>
      <c r="N7050" s="3">
        <v>149</v>
      </c>
      <c r="O7050" s="3">
        <v>-87</v>
      </c>
      <c r="P7050">
        <v>4</v>
      </c>
      <c r="Q7050" t="s">
        <v>7880</v>
      </c>
    </row>
    <row r="7051" spans="1:17" x14ac:dyDescent="0.25">
      <c r="A7051" t="s">
        <v>7315</v>
      </c>
      <c r="B7051" s="1">
        <v>41891</v>
      </c>
      <c r="C7051" t="s">
        <v>3534</v>
      </c>
      <c r="D7051" t="s">
        <v>119</v>
      </c>
      <c r="E7051" t="s">
        <v>433</v>
      </c>
      <c r="F7051" t="s">
        <v>892</v>
      </c>
      <c r="G7051" t="s">
        <v>41</v>
      </c>
      <c r="H7051" t="s">
        <v>21</v>
      </c>
      <c r="I7051" t="s">
        <v>32</v>
      </c>
      <c r="J7051" t="s">
        <v>24</v>
      </c>
      <c r="K7051" t="s">
        <v>78</v>
      </c>
      <c r="L7051" t="s">
        <v>1568</v>
      </c>
      <c r="M7051" s="2">
        <v>0.5</v>
      </c>
      <c r="N7051" s="3">
        <v>11</v>
      </c>
      <c r="O7051" s="3">
        <v>-2</v>
      </c>
      <c r="P7051">
        <v>4</v>
      </c>
      <c r="Q7051" t="s">
        <v>7880</v>
      </c>
    </row>
    <row r="7052" spans="1:17" x14ac:dyDescent="0.25">
      <c r="A7052" t="s">
        <v>7316</v>
      </c>
      <c r="B7052" s="1">
        <v>41891</v>
      </c>
      <c r="C7052" t="s">
        <v>6121</v>
      </c>
      <c r="D7052" t="s">
        <v>28</v>
      </c>
      <c r="E7052" t="s">
        <v>29</v>
      </c>
      <c r="F7052" t="s">
        <v>2647</v>
      </c>
      <c r="G7052" t="s">
        <v>20</v>
      </c>
      <c r="H7052" t="s">
        <v>47</v>
      </c>
      <c r="I7052" t="s">
        <v>32</v>
      </c>
      <c r="J7052" t="s">
        <v>24</v>
      </c>
      <c r="K7052" t="s">
        <v>78</v>
      </c>
      <c r="L7052" t="s">
        <v>771</v>
      </c>
      <c r="M7052" s="2">
        <v>0</v>
      </c>
      <c r="N7052" s="3">
        <v>45</v>
      </c>
      <c r="O7052" s="3">
        <v>12</v>
      </c>
      <c r="P7052">
        <v>7</v>
      </c>
      <c r="Q7052" t="s">
        <v>7880</v>
      </c>
    </row>
    <row r="7053" spans="1:17" x14ac:dyDescent="0.25">
      <c r="A7053" t="s">
        <v>7316</v>
      </c>
      <c r="B7053" s="1">
        <v>41891</v>
      </c>
      <c r="C7053" t="s">
        <v>6121</v>
      </c>
      <c r="D7053" t="s">
        <v>28</v>
      </c>
      <c r="E7053" t="s">
        <v>29</v>
      </c>
      <c r="F7053" t="s">
        <v>2647</v>
      </c>
      <c r="G7053" t="s">
        <v>20</v>
      </c>
      <c r="H7053" t="s">
        <v>47</v>
      </c>
      <c r="I7053" t="s">
        <v>32</v>
      </c>
      <c r="J7053" t="s">
        <v>24</v>
      </c>
      <c r="K7053" t="s">
        <v>50</v>
      </c>
      <c r="L7053" t="s">
        <v>1254</v>
      </c>
      <c r="M7053" s="2">
        <v>0</v>
      </c>
      <c r="N7053" s="3">
        <v>64</v>
      </c>
      <c r="O7053" s="3">
        <v>6</v>
      </c>
      <c r="P7053">
        <v>4</v>
      </c>
      <c r="Q7053" t="s">
        <v>7880</v>
      </c>
    </row>
    <row r="7054" spans="1:17" x14ac:dyDescent="0.25">
      <c r="A7054" t="s">
        <v>7317</v>
      </c>
      <c r="B7054" s="1">
        <v>41892</v>
      </c>
      <c r="C7054" t="s">
        <v>1998</v>
      </c>
      <c r="D7054" t="s">
        <v>38</v>
      </c>
      <c r="E7054" t="s">
        <v>820</v>
      </c>
      <c r="F7054" t="s">
        <v>2594</v>
      </c>
      <c r="G7054" t="s">
        <v>41</v>
      </c>
      <c r="H7054" t="s">
        <v>31</v>
      </c>
      <c r="I7054" t="s">
        <v>54</v>
      </c>
      <c r="J7054" t="s">
        <v>24</v>
      </c>
      <c r="K7054" t="s">
        <v>78</v>
      </c>
      <c r="L7054" t="s">
        <v>2376</v>
      </c>
      <c r="M7054" s="2">
        <v>0</v>
      </c>
      <c r="N7054" s="3">
        <v>96</v>
      </c>
      <c r="O7054" s="3">
        <v>35</v>
      </c>
      <c r="P7054">
        <v>3</v>
      </c>
      <c r="Q7054" t="s">
        <v>7881</v>
      </c>
    </row>
    <row r="7055" spans="1:17" x14ac:dyDescent="0.25">
      <c r="A7055" t="s">
        <v>7318</v>
      </c>
      <c r="B7055" s="1">
        <v>41892</v>
      </c>
      <c r="C7055" t="s">
        <v>1215</v>
      </c>
      <c r="D7055" t="s">
        <v>73</v>
      </c>
      <c r="E7055" t="s">
        <v>166</v>
      </c>
      <c r="F7055" t="s">
        <v>394</v>
      </c>
      <c r="G7055" t="s">
        <v>76</v>
      </c>
      <c r="H7055" t="s">
        <v>31</v>
      </c>
      <c r="I7055" t="s">
        <v>54</v>
      </c>
      <c r="J7055" t="s">
        <v>24</v>
      </c>
      <c r="K7055" t="s">
        <v>25</v>
      </c>
      <c r="L7055" t="s">
        <v>6069</v>
      </c>
      <c r="M7055" s="2">
        <v>0</v>
      </c>
      <c r="N7055" s="3">
        <v>30</v>
      </c>
      <c r="O7055" s="3">
        <v>13</v>
      </c>
      <c r="P7055">
        <v>1</v>
      </c>
      <c r="Q7055" t="s">
        <v>7881</v>
      </c>
    </row>
    <row r="7056" spans="1:17" x14ac:dyDescent="0.25">
      <c r="A7056" t="s">
        <v>7318</v>
      </c>
      <c r="B7056" s="1">
        <v>41892</v>
      </c>
      <c r="C7056" t="s">
        <v>1215</v>
      </c>
      <c r="D7056" t="s">
        <v>73</v>
      </c>
      <c r="E7056" t="s">
        <v>166</v>
      </c>
      <c r="F7056" t="s">
        <v>394</v>
      </c>
      <c r="G7056" t="s">
        <v>76</v>
      </c>
      <c r="H7056" t="s">
        <v>31</v>
      </c>
      <c r="I7056" t="s">
        <v>54</v>
      </c>
      <c r="J7056" t="s">
        <v>24</v>
      </c>
      <c r="K7056" t="s">
        <v>50</v>
      </c>
      <c r="L7056" t="s">
        <v>1805</v>
      </c>
      <c r="M7056" s="2">
        <v>0.4</v>
      </c>
      <c r="N7056" s="3">
        <v>55</v>
      </c>
      <c r="O7056" s="3">
        <v>-26</v>
      </c>
      <c r="P7056">
        <v>4</v>
      </c>
      <c r="Q7056" t="s">
        <v>7880</v>
      </c>
    </row>
    <row r="7057" spans="1:17" x14ac:dyDescent="0.25">
      <c r="A7057" t="s">
        <v>7318</v>
      </c>
      <c r="B7057" s="1">
        <v>41892</v>
      </c>
      <c r="C7057" t="s">
        <v>1215</v>
      </c>
      <c r="D7057" t="s">
        <v>73</v>
      </c>
      <c r="E7057" t="s">
        <v>166</v>
      </c>
      <c r="F7057" t="s">
        <v>394</v>
      </c>
      <c r="G7057" t="s">
        <v>76</v>
      </c>
      <c r="H7057" t="s">
        <v>31</v>
      </c>
      <c r="I7057" t="s">
        <v>54</v>
      </c>
      <c r="J7057" t="s">
        <v>24</v>
      </c>
      <c r="K7057" t="s">
        <v>50</v>
      </c>
      <c r="L7057" t="s">
        <v>1768</v>
      </c>
      <c r="M7057" s="2">
        <v>0.4</v>
      </c>
      <c r="N7057" s="3">
        <v>130</v>
      </c>
      <c r="O7057" s="3">
        <v>-41</v>
      </c>
      <c r="P7057">
        <v>4</v>
      </c>
      <c r="Q7057" t="s">
        <v>7881</v>
      </c>
    </row>
    <row r="7058" spans="1:17" x14ac:dyDescent="0.25">
      <c r="A7058" t="s">
        <v>7319</v>
      </c>
      <c r="B7058" s="1">
        <v>41892</v>
      </c>
      <c r="C7058" t="s">
        <v>955</v>
      </c>
      <c r="D7058" t="s">
        <v>101</v>
      </c>
      <c r="E7058" t="s">
        <v>183</v>
      </c>
      <c r="F7058" t="s">
        <v>2573</v>
      </c>
      <c r="G7058" t="s">
        <v>41</v>
      </c>
      <c r="H7058" t="s">
        <v>47</v>
      </c>
      <c r="I7058" t="s">
        <v>32</v>
      </c>
      <c r="J7058" t="s">
        <v>107</v>
      </c>
      <c r="K7058" t="s">
        <v>186</v>
      </c>
      <c r="L7058" t="s">
        <v>510</v>
      </c>
      <c r="M7058" s="2">
        <v>0</v>
      </c>
      <c r="N7058" s="3">
        <v>732</v>
      </c>
      <c r="O7058" s="3">
        <v>220</v>
      </c>
      <c r="P7058">
        <v>3</v>
      </c>
      <c r="Q7058" t="s">
        <v>7880</v>
      </c>
    </row>
    <row r="7059" spans="1:17" x14ac:dyDescent="0.25">
      <c r="A7059" t="s">
        <v>7320</v>
      </c>
      <c r="B7059" s="1">
        <v>41892</v>
      </c>
      <c r="C7059" t="s">
        <v>3113</v>
      </c>
      <c r="D7059" t="s">
        <v>38</v>
      </c>
      <c r="E7059" t="s">
        <v>304</v>
      </c>
      <c r="F7059" t="s">
        <v>1167</v>
      </c>
      <c r="G7059" t="s">
        <v>41</v>
      </c>
      <c r="H7059" t="s">
        <v>31</v>
      </c>
      <c r="I7059" t="s">
        <v>22</v>
      </c>
      <c r="J7059" t="s">
        <v>24</v>
      </c>
      <c r="K7059" t="s">
        <v>91</v>
      </c>
      <c r="L7059" t="s">
        <v>3723</v>
      </c>
      <c r="M7059" s="2">
        <v>0</v>
      </c>
      <c r="N7059" s="3">
        <v>45</v>
      </c>
      <c r="O7059" s="3">
        <v>8</v>
      </c>
      <c r="P7059">
        <v>4</v>
      </c>
      <c r="Q7059" t="s">
        <v>7881</v>
      </c>
    </row>
    <row r="7060" spans="1:17" x14ac:dyDescent="0.25">
      <c r="A7060" t="s">
        <v>7321</v>
      </c>
      <c r="B7060" s="1">
        <v>41892</v>
      </c>
      <c r="C7060" t="s">
        <v>886</v>
      </c>
      <c r="D7060" t="s">
        <v>73</v>
      </c>
      <c r="E7060" t="s">
        <v>166</v>
      </c>
      <c r="F7060" t="s">
        <v>5047</v>
      </c>
      <c r="G7060" t="s">
        <v>76</v>
      </c>
      <c r="H7060" t="s">
        <v>31</v>
      </c>
      <c r="I7060" t="s">
        <v>22</v>
      </c>
      <c r="J7060" t="s">
        <v>24</v>
      </c>
      <c r="K7060" t="s">
        <v>78</v>
      </c>
      <c r="L7060" t="s">
        <v>1285</v>
      </c>
      <c r="M7060" s="2">
        <v>0</v>
      </c>
      <c r="N7060" s="3">
        <v>98</v>
      </c>
      <c r="O7060" s="3">
        <v>39</v>
      </c>
      <c r="P7060">
        <v>2</v>
      </c>
      <c r="Q7060" t="s">
        <v>7880</v>
      </c>
    </row>
    <row r="7061" spans="1:17" x14ac:dyDescent="0.25">
      <c r="A7061" t="s">
        <v>7322</v>
      </c>
      <c r="B7061" s="1">
        <v>41892</v>
      </c>
      <c r="C7061" t="s">
        <v>314</v>
      </c>
      <c r="D7061" t="s">
        <v>73</v>
      </c>
      <c r="E7061" t="s">
        <v>207</v>
      </c>
      <c r="F7061" t="s">
        <v>208</v>
      </c>
      <c r="G7061" t="s">
        <v>76</v>
      </c>
      <c r="H7061" t="s">
        <v>31</v>
      </c>
      <c r="I7061" t="s">
        <v>32</v>
      </c>
      <c r="J7061" t="s">
        <v>24</v>
      </c>
      <c r="K7061" t="s">
        <v>91</v>
      </c>
      <c r="L7061" t="s">
        <v>3759</v>
      </c>
      <c r="M7061" s="2">
        <v>0</v>
      </c>
      <c r="N7061" s="3">
        <v>11</v>
      </c>
      <c r="O7061" s="3">
        <v>2</v>
      </c>
      <c r="P7061">
        <v>1</v>
      </c>
      <c r="Q7061" t="s">
        <v>7881</v>
      </c>
    </row>
    <row r="7062" spans="1:17" x14ac:dyDescent="0.25">
      <c r="A7062" t="s">
        <v>7322</v>
      </c>
      <c r="B7062" s="1">
        <v>41892</v>
      </c>
      <c r="C7062" t="s">
        <v>314</v>
      </c>
      <c r="D7062" t="s">
        <v>73</v>
      </c>
      <c r="E7062" t="s">
        <v>207</v>
      </c>
      <c r="F7062" t="s">
        <v>208</v>
      </c>
      <c r="G7062" t="s">
        <v>76</v>
      </c>
      <c r="H7062" t="s">
        <v>31</v>
      </c>
      <c r="I7062" t="s">
        <v>32</v>
      </c>
      <c r="J7062" t="s">
        <v>107</v>
      </c>
      <c r="K7062" t="s">
        <v>186</v>
      </c>
      <c r="L7062" t="s">
        <v>7323</v>
      </c>
      <c r="M7062" s="2">
        <v>0</v>
      </c>
      <c r="N7062" s="3">
        <v>218</v>
      </c>
      <c r="O7062" s="3">
        <v>46</v>
      </c>
      <c r="P7062">
        <v>3</v>
      </c>
      <c r="Q7062" t="s">
        <v>7881</v>
      </c>
    </row>
    <row r="7063" spans="1:17" x14ac:dyDescent="0.25">
      <c r="A7063" t="s">
        <v>7324</v>
      </c>
      <c r="B7063" s="1">
        <v>41892</v>
      </c>
      <c r="C7063" t="s">
        <v>1398</v>
      </c>
      <c r="D7063" t="s">
        <v>18</v>
      </c>
      <c r="E7063" t="s">
        <v>19</v>
      </c>
      <c r="F7063" t="s">
        <v>3229</v>
      </c>
      <c r="G7063" t="s">
        <v>20</v>
      </c>
      <c r="H7063" t="s">
        <v>47</v>
      </c>
      <c r="I7063" t="s">
        <v>32</v>
      </c>
      <c r="J7063" t="s">
        <v>34</v>
      </c>
      <c r="K7063" t="s">
        <v>97</v>
      </c>
      <c r="L7063" t="s">
        <v>2227</v>
      </c>
      <c r="M7063" s="2">
        <v>0.5</v>
      </c>
      <c r="N7063" s="3">
        <v>55</v>
      </c>
      <c r="O7063" s="3">
        <v>-33</v>
      </c>
      <c r="P7063">
        <v>2</v>
      </c>
      <c r="Q7063" t="s">
        <v>7881</v>
      </c>
    </row>
    <row r="7064" spans="1:17" x14ac:dyDescent="0.25">
      <c r="A7064" t="s">
        <v>7325</v>
      </c>
      <c r="B7064" s="1">
        <v>41893</v>
      </c>
      <c r="C7064" t="s">
        <v>4314</v>
      </c>
      <c r="D7064" t="s">
        <v>38</v>
      </c>
      <c r="E7064" t="s">
        <v>284</v>
      </c>
      <c r="F7064" t="s">
        <v>4021</v>
      </c>
      <c r="G7064" t="s">
        <v>41</v>
      </c>
      <c r="H7064" t="s">
        <v>47</v>
      </c>
      <c r="I7064" t="s">
        <v>54</v>
      </c>
      <c r="J7064" t="s">
        <v>34</v>
      </c>
      <c r="K7064" t="s">
        <v>89</v>
      </c>
      <c r="L7064" t="s">
        <v>7326</v>
      </c>
      <c r="M7064" s="2">
        <v>0.35</v>
      </c>
      <c r="N7064" s="3">
        <v>1622</v>
      </c>
      <c r="O7064" s="3">
        <v>-624</v>
      </c>
      <c r="P7064">
        <v>5</v>
      </c>
      <c r="Q7064" t="s">
        <v>7881</v>
      </c>
    </row>
    <row r="7065" spans="1:17" x14ac:dyDescent="0.25">
      <c r="A7065" t="s">
        <v>7325</v>
      </c>
      <c r="B7065" s="1">
        <v>41893</v>
      </c>
      <c r="C7065" t="s">
        <v>4314</v>
      </c>
      <c r="D7065" t="s">
        <v>38</v>
      </c>
      <c r="E7065" t="s">
        <v>284</v>
      </c>
      <c r="F7065" t="s">
        <v>4021</v>
      </c>
      <c r="G7065" t="s">
        <v>41</v>
      </c>
      <c r="H7065" t="s">
        <v>47</v>
      </c>
      <c r="I7065" t="s">
        <v>54</v>
      </c>
      <c r="J7065" t="s">
        <v>24</v>
      </c>
      <c r="K7065" t="s">
        <v>78</v>
      </c>
      <c r="L7065" t="s">
        <v>1602</v>
      </c>
      <c r="M7065" s="2">
        <v>0</v>
      </c>
      <c r="N7065" s="3">
        <v>259</v>
      </c>
      <c r="O7065" s="3">
        <v>47</v>
      </c>
      <c r="P7065">
        <v>5</v>
      </c>
      <c r="Q7065" t="s">
        <v>7881</v>
      </c>
    </row>
    <row r="7066" spans="1:17" x14ac:dyDescent="0.25">
      <c r="A7066" t="s">
        <v>7325</v>
      </c>
      <c r="B7066" s="1">
        <v>41893</v>
      </c>
      <c r="C7066" t="s">
        <v>4314</v>
      </c>
      <c r="D7066" t="s">
        <v>38</v>
      </c>
      <c r="E7066" t="s">
        <v>284</v>
      </c>
      <c r="F7066" t="s">
        <v>4021</v>
      </c>
      <c r="G7066" t="s">
        <v>41</v>
      </c>
      <c r="H7066" t="s">
        <v>47</v>
      </c>
      <c r="I7066" t="s">
        <v>54</v>
      </c>
      <c r="J7066" t="s">
        <v>24</v>
      </c>
      <c r="K7066" t="s">
        <v>145</v>
      </c>
      <c r="L7066" t="s">
        <v>2372</v>
      </c>
      <c r="M7066" s="2">
        <v>0</v>
      </c>
      <c r="N7066" s="3">
        <v>33</v>
      </c>
      <c r="O7066" s="3">
        <v>1</v>
      </c>
      <c r="P7066">
        <v>2</v>
      </c>
      <c r="Q7066" t="s">
        <v>7880</v>
      </c>
    </row>
    <row r="7067" spans="1:17" x14ac:dyDescent="0.25">
      <c r="A7067" t="s">
        <v>7327</v>
      </c>
      <c r="B7067" s="1">
        <v>41893</v>
      </c>
      <c r="C7067" t="s">
        <v>6976</v>
      </c>
      <c r="D7067" t="s">
        <v>101</v>
      </c>
      <c r="E7067" t="s">
        <v>183</v>
      </c>
      <c r="F7067" t="s">
        <v>687</v>
      </c>
      <c r="G7067" t="s">
        <v>41</v>
      </c>
      <c r="H7067" t="s">
        <v>47</v>
      </c>
      <c r="I7067" t="s">
        <v>22</v>
      </c>
      <c r="J7067" t="s">
        <v>24</v>
      </c>
      <c r="K7067" t="s">
        <v>43</v>
      </c>
      <c r="L7067" t="s">
        <v>5518</v>
      </c>
      <c r="M7067" s="2">
        <v>0</v>
      </c>
      <c r="N7067" s="3">
        <v>148</v>
      </c>
      <c r="O7067" s="3">
        <v>24</v>
      </c>
      <c r="P7067">
        <v>3</v>
      </c>
      <c r="Q7067" t="s">
        <v>7880</v>
      </c>
    </row>
    <row r="7068" spans="1:17" x14ac:dyDescent="0.25">
      <c r="A7068" t="s">
        <v>7327</v>
      </c>
      <c r="B7068" s="1">
        <v>41893</v>
      </c>
      <c r="C7068" t="s">
        <v>6976</v>
      </c>
      <c r="D7068" t="s">
        <v>101</v>
      </c>
      <c r="E7068" t="s">
        <v>183</v>
      </c>
      <c r="F7068" t="s">
        <v>687</v>
      </c>
      <c r="G7068" t="s">
        <v>41</v>
      </c>
      <c r="H7068" t="s">
        <v>47</v>
      </c>
      <c r="I7068" t="s">
        <v>22</v>
      </c>
      <c r="J7068" t="s">
        <v>24</v>
      </c>
      <c r="K7068" t="s">
        <v>78</v>
      </c>
      <c r="L7068" t="s">
        <v>744</v>
      </c>
      <c r="M7068" s="2">
        <v>0</v>
      </c>
      <c r="N7068" s="3">
        <v>24</v>
      </c>
      <c r="O7068" s="3">
        <v>1</v>
      </c>
      <c r="P7068">
        <v>4</v>
      </c>
      <c r="Q7068" t="s">
        <v>7880</v>
      </c>
    </row>
    <row r="7069" spans="1:17" x14ac:dyDescent="0.25">
      <c r="A7069" t="s">
        <v>7327</v>
      </c>
      <c r="B7069" s="1">
        <v>41893</v>
      </c>
      <c r="C7069" t="s">
        <v>6976</v>
      </c>
      <c r="D7069" t="s">
        <v>101</v>
      </c>
      <c r="E7069" t="s">
        <v>183</v>
      </c>
      <c r="F7069" t="s">
        <v>687</v>
      </c>
      <c r="G7069" t="s">
        <v>41</v>
      </c>
      <c r="H7069" t="s">
        <v>47</v>
      </c>
      <c r="I7069" t="s">
        <v>22</v>
      </c>
      <c r="J7069" t="s">
        <v>107</v>
      </c>
      <c r="K7069" t="s">
        <v>186</v>
      </c>
      <c r="L7069" t="s">
        <v>1874</v>
      </c>
      <c r="M7069" s="2">
        <v>0</v>
      </c>
      <c r="N7069" s="3">
        <v>513</v>
      </c>
      <c r="O7069" s="3">
        <v>215</v>
      </c>
      <c r="P7069">
        <v>2</v>
      </c>
      <c r="Q7069" t="s">
        <v>7880</v>
      </c>
    </row>
    <row r="7070" spans="1:17" x14ac:dyDescent="0.25">
      <c r="A7070" t="s">
        <v>7328</v>
      </c>
      <c r="B7070" s="1">
        <v>41893</v>
      </c>
      <c r="C7070" t="s">
        <v>1665</v>
      </c>
      <c r="D7070" t="s">
        <v>101</v>
      </c>
      <c r="E7070" t="s">
        <v>256</v>
      </c>
      <c r="F7070" t="s">
        <v>518</v>
      </c>
      <c r="G7070" t="s">
        <v>41</v>
      </c>
      <c r="H7070" t="s">
        <v>47</v>
      </c>
      <c r="I7070" t="s">
        <v>54</v>
      </c>
      <c r="J7070" t="s">
        <v>34</v>
      </c>
      <c r="K7070" t="s">
        <v>97</v>
      </c>
      <c r="L7070" t="s">
        <v>2675</v>
      </c>
      <c r="M7070" s="2">
        <v>0.1</v>
      </c>
      <c r="N7070" s="3">
        <v>719</v>
      </c>
      <c r="O7070" s="3">
        <v>303</v>
      </c>
      <c r="P7070">
        <v>6</v>
      </c>
      <c r="Q7070" t="s">
        <v>7880</v>
      </c>
    </row>
    <row r="7071" spans="1:17" x14ac:dyDescent="0.25">
      <c r="A7071" t="s">
        <v>7328</v>
      </c>
      <c r="B7071" s="1">
        <v>41893</v>
      </c>
      <c r="C7071" t="s">
        <v>1665</v>
      </c>
      <c r="D7071" t="s">
        <v>101</v>
      </c>
      <c r="E7071" t="s">
        <v>256</v>
      </c>
      <c r="F7071" t="s">
        <v>518</v>
      </c>
      <c r="G7071" t="s">
        <v>41</v>
      </c>
      <c r="H7071" t="s">
        <v>47</v>
      </c>
      <c r="I7071" t="s">
        <v>54</v>
      </c>
      <c r="J7071" t="s">
        <v>24</v>
      </c>
      <c r="K7071" t="s">
        <v>169</v>
      </c>
      <c r="L7071" t="s">
        <v>4829</v>
      </c>
      <c r="M7071" s="2">
        <v>0</v>
      </c>
      <c r="N7071" s="3">
        <v>57</v>
      </c>
      <c r="O7071" s="3">
        <v>28</v>
      </c>
      <c r="P7071">
        <v>2</v>
      </c>
      <c r="Q7071" t="s">
        <v>7880</v>
      </c>
    </row>
    <row r="7072" spans="1:17" x14ac:dyDescent="0.25">
      <c r="A7072" t="s">
        <v>7329</v>
      </c>
      <c r="B7072" s="1">
        <v>41893</v>
      </c>
      <c r="C7072" t="s">
        <v>1072</v>
      </c>
      <c r="D7072" t="s">
        <v>28</v>
      </c>
      <c r="E7072" t="s">
        <v>29</v>
      </c>
      <c r="F7072" t="s">
        <v>3086</v>
      </c>
      <c r="G7072" t="s">
        <v>20</v>
      </c>
      <c r="H7072" t="s">
        <v>21</v>
      </c>
      <c r="I7072" t="s">
        <v>22</v>
      </c>
      <c r="J7072" t="s">
        <v>24</v>
      </c>
      <c r="K7072" t="s">
        <v>43</v>
      </c>
      <c r="L7072" t="s">
        <v>2776</v>
      </c>
      <c r="M7072" s="2">
        <v>0</v>
      </c>
      <c r="N7072" s="3">
        <v>244</v>
      </c>
      <c r="O7072" s="3">
        <v>71</v>
      </c>
      <c r="P7072">
        <v>5</v>
      </c>
      <c r="Q7072" t="s">
        <v>7880</v>
      </c>
    </row>
    <row r="7073" spans="1:17" x14ac:dyDescent="0.25">
      <c r="A7073" t="s">
        <v>7329</v>
      </c>
      <c r="B7073" s="1">
        <v>41893</v>
      </c>
      <c r="C7073" t="s">
        <v>1072</v>
      </c>
      <c r="D7073" t="s">
        <v>28</v>
      </c>
      <c r="E7073" t="s">
        <v>29</v>
      </c>
      <c r="F7073" t="s">
        <v>3086</v>
      </c>
      <c r="G7073" t="s">
        <v>20</v>
      </c>
      <c r="H7073" t="s">
        <v>21</v>
      </c>
      <c r="I7073" t="s">
        <v>22</v>
      </c>
      <c r="J7073" t="s">
        <v>24</v>
      </c>
      <c r="K7073" t="s">
        <v>50</v>
      </c>
      <c r="L7073" t="s">
        <v>362</v>
      </c>
      <c r="M7073" s="2">
        <v>0</v>
      </c>
      <c r="N7073" s="3">
        <v>21</v>
      </c>
      <c r="O7073" s="3">
        <v>5</v>
      </c>
      <c r="P7073">
        <v>2</v>
      </c>
      <c r="Q7073" t="s">
        <v>7880</v>
      </c>
    </row>
    <row r="7074" spans="1:17" x14ac:dyDescent="0.25">
      <c r="A7074" t="s">
        <v>7330</v>
      </c>
      <c r="B7074" s="1">
        <v>41893</v>
      </c>
      <c r="C7074" t="s">
        <v>5196</v>
      </c>
      <c r="D7074" t="s">
        <v>119</v>
      </c>
      <c r="E7074" t="s">
        <v>604</v>
      </c>
      <c r="F7074" t="s">
        <v>605</v>
      </c>
      <c r="G7074" t="s">
        <v>41</v>
      </c>
      <c r="H7074" t="s">
        <v>21</v>
      </c>
      <c r="I7074" t="s">
        <v>32</v>
      </c>
      <c r="J7074" t="s">
        <v>24</v>
      </c>
      <c r="K7074" t="s">
        <v>141</v>
      </c>
      <c r="L7074" t="s">
        <v>1932</v>
      </c>
      <c r="M7074" s="2">
        <v>0.5</v>
      </c>
      <c r="N7074" s="3">
        <v>97</v>
      </c>
      <c r="O7074" s="3">
        <v>-62</v>
      </c>
      <c r="P7074">
        <v>2</v>
      </c>
      <c r="Q7074" t="s">
        <v>7880</v>
      </c>
    </row>
    <row r="7075" spans="1:17" x14ac:dyDescent="0.25">
      <c r="A7075" t="s">
        <v>7331</v>
      </c>
      <c r="B7075" s="1">
        <v>41893</v>
      </c>
      <c r="C7075" t="s">
        <v>2761</v>
      </c>
      <c r="D7075" t="s">
        <v>101</v>
      </c>
      <c r="E7075" t="s">
        <v>183</v>
      </c>
      <c r="F7075" t="s">
        <v>2283</v>
      </c>
      <c r="G7075" t="s">
        <v>41</v>
      </c>
      <c r="H7075" t="s">
        <v>31</v>
      </c>
      <c r="I7075" t="s">
        <v>32</v>
      </c>
      <c r="J7075" t="s">
        <v>107</v>
      </c>
      <c r="K7075" t="s">
        <v>186</v>
      </c>
      <c r="L7075" t="s">
        <v>5270</v>
      </c>
      <c r="M7075" s="2">
        <v>0</v>
      </c>
      <c r="N7075" s="3">
        <v>193</v>
      </c>
      <c r="O7075" s="3">
        <v>33</v>
      </c>
      <c r="P7075">
        <v>5</v>
      </c>
      <c r="Q7075" t="s">
        <v>7880</v>
      </c>
    </row>
    <row r="7076" spans="1:17" x14ac:dyDescent="0.25">
      <c r="A7076" t="s">
        <v>7331</v>
      </c>
      <c r="B7076" s="1">
        <v>41893</v>
      </c>
      <c r="C7076" t="s">
        <v>2761</v>
      </c>
      <c r="D7076" t="s">
        <v>101</v>
      </c>
      <c r="E7076" t="s">
        <v>183</v>
      </c>
      <c r="F7076" t="s">
        <v>2283</v>
      </c>
      <c r="G7076" t="s">
        <v>41</v>
      </c>
      <c r="H7076" t="s">
        <v>31</v>
      </c>
      <c r="I7076" t="s">
        <v>32</v>
      </c>
      <c r="J7076" t="s">
        <v>107</v>
      </c>
      <c r="K7076" t="s">
        <v>136</v>
      </c>
      <c r="L7076" t="s">
        <v>1278</v>
      </c>
      <c r="M7076" s="2">
        <v>0</v>
      </c>
      <c r="N7076" s="3">
        <v>336</v>
      </c>
      <c r="O7076" s="3">
        <v>44</v>
      </c>
      <c r="P7076">
        <v>2</v>
      </c>
      <c r="Q7076" t="s">
        <v>7881</v>
      </c>
    </row>
    <row r="7077" spans="1:17" x14ac:dyDescent="0.25">
      <c r="A7077" t="s">
        <v>7332</v>
      </c>
      <c r="B7077" s="1">
        <v>41893</v>
      </c>
      <c r="C7077" t="s">
        <v>1072</v>
      </c>
      <c r="D7077" t="s">
        <v>38</v>
      </c>
      <c r="E7077" t="s">
        <v>304</v>
      </c>
      <c r="F7077" t="s">
        <v>6478</v>
      </c>
      <c r="G7077" t="s">
        <v>41</v>
      </c>
      <c r="H7077" t="s">
        <v>21</v>
      </c>
      <c r="I7077" t="s">
        <v>32</v>
      </c>
      <c r="J7077" t="s">
        <v>107</v>
      </c>
      <c r="K7077" t="s">
        <v>147</v>
      </c>
      <c r="L7077" t="s">
        <v>3842</v>
      </c>
      <c r="M7077" s="2">
        <v>0.15</v>
      </c>
      <c r="N7077" s="3">
        <v>407</v>
      </c>
      <c r="O7077" s="3">
        <v>139</v>
      </c>
      <c r="P7077">
        <v>2</v>
      </c>
      <c r="Q7077" t="s">
        <v>7880</v>
      </c>
    </row>
    <row r="7078" spans="1:17" x14ac:dyDescent="0.25">
      <c r="A7078" t="s">
        <v>7333</v>
      </c>
      <c r="B7078" s="1">
        <v>41893</v>
      </c>
      <c r="C7078" t="s">
        <v>1319</v>
      </c>
      <c r="D7078" t="s">
        <v>28</v>
      </c>
      <c r="E7078" t="s">
        <v>29</v>
      </c>
      <c r="F7078" t="s">
        <v>1447</v>
      </c>
      <c r="G7078" t="s">
        <v>20</v>
      </c>
      <c r="H7078" t="s">
        <v>31</v>
      </c>
      <c r="I7078" t="s">
        <v>32</v>
      </c>
      <c r="J7078" t="s">
        <v>24</v>
      </c>
      <c r="K7078" t="s">
        <v>50</v>
      </c>
      <c r="L7078" t="s">
        <v>1897</v>
      </c>
      <c r="M7078" s="2">
        <v>0</v>
      </c>
      <c r="N7078" s="3">
        <v>844</v>
      </c>
      <c r="O7078" s="3">
        <v>8</v>
      </c>
      <c r="P7078">
        <v>6</v>
      </c>
      <c r="Q7078" t="s">
        <v>7881</v>
      </c>
    </row>
    <row r="7079" spans="1:17" x14ac:dyDescent="0.25">
      <c r="A7079" t="s">
        <v>7334</v>
      </c>
      <c r="B7079" s="1">
        <v>41893</v>
      </c>
      <c r="C7079" t="s">
        <v>3274</v>
      </c>
      <c r="D7079" t="s">
        <v>101</v>
      </c>
      <c r="E7079" t="s">
        <v>539</v>
      </c>
      <c r="F7079" t="s">
        <v>247</v>
      </c>
      <c r="G7079" t="s">
        <v>41</v>
      </c>
      <c r="H7079" t="s">
        <v>47</v>
      </c>
      <c r="I7079" t="s">
        <v>32</v>
      </c>
      <c r="J7079" t="s">
        <v>24</v>
      </c>
      <c r="K7079" t="s">
        <v>145</v>
      </c>
      <c r="L7079" t="s">
        <v>1115</v>
      </c>
      <c r="M7079" s="2">
        <v>0</v>
      </c>
      <c r="N7079" s="3">
        <v>134</v>
      </c>
      <c r="O7079" s="3">
        <v>56</v>
      </c>
      <c r="P7079">
        <v>5</v>
      </c>
      <c r="Q7079" t="s">
        <v>7881</v>
      </c>
    </row>
    <row r="7080" spans="1:17" x14ac:dyDescent="0.25">
      <c r="A7080" t="s">
        <v>7335</v>
      </c>
      <c r="B7080" s="1">
        <v>41894</v>
      </c>
      <c r="C7080" t="s">
        <v>971</v>
      </c>
      <c r="D7080" t="s">
        <v>101</v>
      </c>
      <c r="E7080" t="s">
        <v>1289</v>
      </c>
      <c r="F7080" t="s">
        <v>4933</v>
      </c>
      <c r="G7080" t="s">
        <v>41</v>
      </c>
      <c r="H7080" t="s">
        <v>21</v>
      </c>
      <c r="I7080" t="s">
        <v>95</v>
      </c>
      <c r="J7080" t="s">
        <v>34</v>
      </c>
      <c r="K7080" t="s">
        <v>97</v>
      </c>
      <c r="L7080" t="s">
        <v>6900</v>
      </c>
      <c r="M7080" s="2">
        <v>0.1</v>
      </c>
      <c r="N7080" s="3">
        <v>237</v>
      </c>
      <c r="O7080" s="3">
        <v>79</v>
      </c>
      <c r="P7080">
        <v>4</v>
      </c>
      <c r="Q7080" t="s">
        <v>7881</v>
      </c>
    </row>
    <row r="7081" spans="1:17" x14ac:dyDescent="0.25">
      <c r="A7081" t="s">
        <v>7335</v>
      </c>
      <c r="B7081" s="1">
        <v>41894</v>
      </c>
      <c r="C7081" t="s">
        <v>971</v>
      </c>
      <c r="D7081" t="s">
        <v>101</v>
      </c>
      <c r="E7081" t="s">
        <v>1289</v>
      </c>
      <c r="F7081" t="s">
        <v>4933</v>
      </c>
      <c r="G7081" t="s">
        <v>41</v>
      </c>
      <c r="H7081" t="s">
        <v>21</v>
      </c>
      <c r="I7081" t="s">
        <v>95</v>
      </c>
      <c r="J7081" t="s">
        <v>24</v>
      </c>
      <c r="K7081" t="s">
        <v>43</v>
      </c>
      <c r="L7081" t="s">
        <v>3217</v>
      </c>
      <c r="M7081" s="2">
        <v>0</v>
      </c>
      <c r="N7081" s="3">
        <v>60</v>
      </c>
      <c r="O7081" s="3">
        <v>16</v>
      </c>
      <c r="P7081">
        <v>3</v>
      </c>
      <c r="Q7081" t="s">
        <v>7880</v>
      </c>
    </row>
    <row r="7082" spans="1:17" x14ac:dyDescent="0.25">
      <c r="A7082" t="s">
        <v>7335</v>
      </c>
      <c r="B7082" s="1">
        <v>41894</v>
      </c>
      <c r="C7082" t="s">
        <v>971</v>
      </c>
      <c r="D7082" t="s">
        <v>101</v>
      </c>
      <c r="E7082" t="s">
        <v>1289</v>
      </c>
      <c r="F7082" t="s">
        <v>4933</v>
      </c>
      <c r="G7082" t="s">
        <v>41</v>
      </c>
      <c r="H7082" t="s">
        <v>21</v>
      </c>
      <c r="I7082" t="s">
        <v>95</v>
      </c>
      <c r="J7082" t="s">
        <v>24</v>
      </c>
      <c r="K7082" t="s">
        <v>43</v>
      </c>
      <c r="L7082" t="s">
        <v>967</v>
      </c>
      <c r="M7082" s="2">
        <v>0</v>
      </c>
      <c r="N7082" s="3">
        <v>152</v>
      </c>
      <c r="O7082" s="3">
        <v>20</v>
      </c>
      <c r="P7082">
        <v>3</v>
      </c>
      <c r="Q7082" t="s">
        <v>7881</v>
      </c>
    </row>
    <row r="7083" spans="1:17" x14ac:dyDescent="0.25">
      <c r="A7083" t="s">
        <v>7335</v>
      </c>
      <c r="B7083" s="1">
        <v>41894</v>
      </c>
      <c r="C7083" t="s">
        <v>971</v>
      </c>
      <c r="D7083" t="s">
        <v>101</v>
      </c>
      <c r="E7083" t="s">
        <v>1289</v>
      </c>
      <c r="F7083" t="s">
        <v>4933</v>
      </c>
      <c r="G7083" t="s">
        <v>41</v>
      </c>
      <c r="H7083" t="s">
        <v>21</v>
      </c>
      <c r="I7083" t="s">
        <v>95</v>
      </c>
      <c r="J7083" t="s">
        <v>24</v>
      </c>
      <c r="K7083" t="s">
        <v>78</v>
      </c>
      <c r="L7083" t="s">
        <v>576</v>
      </c>
      <c r="M7083" s="2">
        <v>0</v>
      </c>
      <c r="N7083" s="3">
        <v>40</v>
      </c>
      <c r="O7083" s="3">
        <v>16</v>
      </c>
      <c r="P7083">
        <v>3</v>
      </c>
      <c r="Q7083" t="s">
        <v>7880</v>
      </c>
    </row>
    <row r="7084" spans="1:17" x14ac:dyDescent="0.25">
      <c r="A7084" t="s">
        <v>7335</v>
      </c>
      <c r="B7084" s="1">
        <v>41894</v>
      </c>
      <c r="C7084" t="s">
        <v>971</v>
      </c>
      <c r="D7084" t="s">
        <v>101</v>
      </c>
      <c r="E7084" t="s">
        <v>1289</v>
      </c>
      <c r="F7084" t="s">
        <v>4933</v>
      </c>
      <c r="G7084" t="s">
        <v>41</v>
      </c>
      <c r="H7084" t="s">
        <v>21</v>
      </c>
      <c r="I7084" t="s">
        <v>95</v>
      </c>
      <c r="J7084" t="s">
        <v>107</v>
      </c>
      <c r="K7084" t="s">
        <v>108</v>
      </c>
      <c r="L7084" t="s">
        <v>6342</v>
      </c>
      <c r="M7084" s="2">
        <v>0</v>
      </c>
      <c r="N7084" s="3">
        <v>928</v>
      </c>
      <c r="O7084" s="3">
        <v>260</v>
      </c>
      <c r="P7084">
        <v>3</v>
      </c>
      <c r="Q7084" t="s">
        <v>7881</v>
      </c>
    </row>
    <row r="7085" spans="1:17" x14ac:dyDescent="0.25">
      <c r="A7085" t="s">
        <v>7336</v>
      </c>
      <c r="B7085" s="1">
        <v>41894</v>
      </c>
      <c r="C7085" t="s">
        <v>2093</v>
      </c>
      <c r="D7085" t="s">
        <v>18</v>
      </c>
      <c r="E7085" t="s">
        <v>19</v>
      </c>
      <c r="F7085" t="s">
        <v>716</v>
      </c>
      <c r="G7085" t="s">
        <v>20</v>
      </c>
      <c r="H7085" t="s">
        <v>21</v>
      </c>
      <c r="I7085" t="s">
        <v>54</v>
      </c>
      <c r="J7085" t="s">
        <v>34</v>
      </c>
      <c r="K7085" t="s">
        <v>97</v>
      </c>
      <c r="L7085" t="s">
        <v>3677</v>
      </c>
      <c r="M7085" s="2">
        <v>0.5</v>
      </c>
      <c r="N7085" s="3">
        <v>312</v>
      </c>
      <c r="O7085" s="3">
        <v>-312</v>
      </c>
      <c r="P7085">
        <v>7</v>
      </c>
      <c r="Q7085" t="s">
        <v>7881</v>
      </c>
    </row>
    <row r="7086" spans="1:17" x14ac:dyDescent="0.25">
      <c r="A7086" t="s">
        <v>7336</v>
      </c>
      <c r="B7086" s="1">
        <v>41894</v>
      </c>
      <c r="C7086" t="s">
        <v>2093</v>
      </c>
      <c r="D7086" t="s">
        <v>18</v>
      </c>
      <c r="E7086" t="s">
        <v>19</v>
      </c>
      <c r="F7086" t="s">
        <v>716</v>
      </c>
      <c r="G7086" t="s">
        <v>20</v>
      </c>
      <c r="H7086" t="s">
        <v>21</v>
      </c>
      <c r="I7086" t="s">
        <v>54</v>
      </c>
      <c r="J7086" t="s">
        <v>24</v>
      </c>
      <c r="K7086" t="s">
        <v>91</v>
      </c>
      <c r="L7086" t="s">
        <v>7337</v>
      </c>
      <c r="M7086" s="2">
        <v>0.5</v>
      </c>
      <c r="N7086" s="3">
        <v>9</v>
      </c>
      <c r="O7086" s="3">
        <v>-6</v>
      </c>
      <c r="P7086">
        <v>2</v>
      </c>
      <c r="Q7086" t="s">
        <v>7881</v>
      </c>
    </row>
    <row r="7087" spans="1:17" x14ac:dyDescent="0.25">
      <c r="A7087" t="s">
        <v>7338</v>
      </c>
      <c r="B7087" s="1">
        <v>41894</v>
      </c>
      <c r="C7087" t="s">
        <v>330</v>
      </c>
      <c r="D7087" t="s">
        <v>38</v>
      </c>
      <c r="E7087" t="s">
        <v>178</v>
      </c>
      <c r="F7087" t="s">
        <v>4371</v>
      </c>
      <c r="G7087" t="s">
        <v>41</v>
      </c>
      <c r="H7087" t="s">
        <v>47</v>
      </c>
      <c r="I7087" t="s">
        <v>32</v>
      </c>
      <c r="J7087" t="s">
        <v>34</v>
      </c>
      <c r="K7087" t="s">
        <v>218</v>
      </c>
      <c r="L7087" t="s">
        <v>435</v>
      </c>
      <c r="M7087" s="2">
        <v>0</v>
      </c>
      <c r="N7087" s="3">
        <v>222</v>
      </c>
      <c r="O7087" s="3">
        <v>44</v>
      </c>
      <c r="P7087">
        <v>2</v>
      </c>
      <c r="Q7087" t="s">
        <v>7880</v>
      </c>
    </row>
    <row r="7088" spans="1:17" x14ac:dyDescent="0.25">
      <c r="A7088" t="s">
        <v>7338</v>
      </c>
      <c r="B7088" s="1">
        <v>41894</v>
      </c>
      <c r="C7088" t="s">
        <v>330</v>
      </c>
      <c r="D7088" t="s">
        <v>38</v>
      </c>
      <c r="E7088" t="s">
        <v>178</v>
      </c>
      <c r="F7088" t="s">
        <v>4371</v>
      </c>
      <c r="G7088" t="s">
        <v>41</v>
      </c>
      <c r="H7088" t="s">
        <v>47</v>
      </c>
      <c r="I7088" t="s">
        <v>32</v>
      </c>
      <c r="J7088" t="s">
        <v>24</v>
      </c>
      <c r="K7088" t="s">
        <v>145</v>
      </c>
      <c r="L7088" t="s">
        <v>3487</v>
      </c>
      <c r="M7088" s="2">
        <v>0</v>
      </c>
      <c r="N7088" s="3">
        <v>94</v>
      </c>
      <c r="O7088" s="3">
        <v>27</v>
      </c>
      <c r="P7088">
        <v>2</v>
      </c>
      <c r="Q7088" t="s">
        <v>7880</v>
      </c>
    </row>
    <row r="7089" spans="1:17" x14ac:dyDescent="0.25">
      <c r="A7089" t="s">
        <v>7339</v>
      </c>
      <c r="B7089" s="1">
        <v>41894</v>
      </c>
      <c r="C7089" t="s">
        <v>2308</v>
      </c>
      <c r="D7089" t="s">
        <v>86</v>
      </c>
      <c r="E7089" t="s">
        <v>2141</v>
      </c>
      <c r="F7089" t="s">
        <v>4434</v>
      </c>
      <c r="G7089" t="s">
        <v>76</v>
      </c>
      <c r="H7089" t="s">
        <v>47</v>
      </c>
      <c r="I7089" t="s">
        <v>22</v>
      </c>
      <c r="J7089" t="s">
        <v>24</v>
      </c>
      <c r="K7089" t="s">
        <v>145</v>
      </c>
      <c r="L7089" t="s">
        <v>6539</v>
      </c>
      <c r="M7089" s="2">
        <v>0</v>
      </c>
      <c r="N7089" s="3">
        <v>82</v>
      </c>
      <c r="O7089" s="3">
        <v>13</v>
      </c>
      <c r="P7089">
        <v>2</v>
      </c>
      <c r="Q7089" t="s">
        <v>7880</v>
      </c>
    </row>
    <row r="7090" spans="1:17" x14ac:dyDescent="0.25">
      <c r="A7090" t="s">
        <v>7339</v>
      </c>
      <c r="B7090" s="1">
        <v>41894</v>
      </c>
      <c r="C7090" t="s">
        <v>2308</v>
      </c>
      <c r="D7090" t="s">
        <v>86</v>
      </c>
      <c r="E7090" t="s">
        <v>2141</v>
      </c>
      <c r="F7090" t="s">
        <v>4434</v>
      </c>
      <c r="G7090" t="s">
        <v>76</v>
      </c>
      <c r="H7090" t="s">
        <v>47</v>
      </c>
      <c r="I7090" t="s">
        <v>22</v>
      </c>
      <c r="J7090" t="s">
        <v>107</v>
      </c>
      <c r="K7090" t="s">
        <v>186</v>
      </c>
      <c r="L7090" t="s">
        <v>705</v>
      </c>
      <c r="M7090" s="2">
        <v>0</v>
      </c>
      <c r="N7090" s="3">
        <v>294</v>
      </c>
      <c r="O7090" s="3">
        <v>109</v>
      </c>
      <c r="P7090">
        <v>7</v>
      </c>
      <c r="Q7090" t="s">
        <v>7880</v>
      </c>
    </row>
    <row r="7091" spans="1:17" x14ac:dyDescent="0.25">
      <c r="A7091" t="s">
        <v>7340</v>
      </c>
      <c r="B7091" s="1">
        <v>41894</v>
      </c>
      <c r="C7091" t="s">
        <v>719</v>
      </c>
      <c r="D7091" t="s">
        <v>101</v>
      </c>
      <c r="E7091" t="s">
        <v>325</v>
      </c>
      <c r="F7091" t="s">
        <v>2723</v>
      </c>
      <c r="G7091" t="s">
        <v>41</v>
      </c>
      <c r="H7091" t="s">
        <v>31</v>
      </c>
      <c r="I7091" t="s">
        <v>22</v>
      </c>
      <c r="J7091" t="s">
        <v>34</v>
      </c>
      <c r="K7091" t="s">
        <v>35</v>
      </c>
      <c r="L7091" t="s">
        <v>1900</v>
      </c>
      <c r="M7091" s="2">
        <v>0.1</v>
      </c>
      <c r="N7091" s="3">
        <v>1177</v>
      </c>
      <c r="O7091" s="3">
        <v>405</v>
      </c>
      <c r="P7091">
        <v>3</v>
      </c>
      <c r="Q7091" t="s">
        <v>7881</v>
      </c>
    </row>
    <row r="7092" spans="1:17" x14ac:dyDescent="0.25">
      <c r="A7092" t="s">
        <v>7340</v>
      </c>
      <c r="B7092" s="1">
        <v>41894</v>
      </c>
      <c r="C7092" t="s">
        <v>719</v>
      </c>
      <c r="D7092" t="s">
        <v>101</v>
      </c>
      <c r="E7092" t="s">
        <v>325</v>
      </c>
      <c r="F7092" t="s">
        <v>2723</v>
      </c>
      <c r="G7092" t="s">
        <v>41</v>
      </c>
      <c r="H7092" t="s">
        <v>31</v>
      </c>
      <c r="I7092" t="s">
        <v>22</v>
      </c>
      <c r="J7092" t="s">
        <v>24</v>
      </c>
      <c r="K7092" t="s">
        <v>91</v>
      </c>
      <c r="L7092" t="s">
        <v>1463</v>
      </c>
      <c r="M7092" s="2">
        <v>0</v>
      </c>
      <c r="N7092" s="3">
        <v>21</v>
      </c>
      <c r="O7092" s="3">
        <v>5</v>
      </c>
      <c r="P7092">
        <v>3</v>
      </c>
      <c r="Q7092" t="s">
        <v>7880</v>
      </c>
    </row>
    <row r="7093" spans="1:17" x14ac:dyDescent="0.25">
      <c r="A7093" t="s">
        <v>7341</v>
      </c>
      <c r="B7093" s="1">
        <v>41894</v>
      </c>
      <c r="C7093" t="s">
        <v>675</v>
      </c>
      <c r="D7093" t="s">
        <v>189</v>
      </c>
      <c r="E7093" t="s">
        <v>835</v>
      </c>
      <c r="F7093" t="s">
        <v>835</v>
      </c>
      <c r="G7093" t="s">
        <v>41</v>
      </c>
      <c r="H7093" t="s">
        <v>31</v>
      </c>
      <c r="I7093" t="s">
        <v>32</v>
      </c>
      <c r="J7093" t="s">
        <v>107</v>
      </c>
      <c r="K7093" t="s">
        <v>186</v>
      </c>
      <c r="L7093" t="s">
        <v>4906</v>
      </c>
      <c r="M7093" s="2">
        <v>0</v>
      </c>
      <c r="N7093" s="3">
        <v>166</v>
      </c>
      <c r="O7093" s="3">
        <v>53</v>
      </c>
      <c r="P7093">
        <v>4</v>
      </c>
      <c r="Q7093" t="s">
        <v>7880</v>
      </c>
    </row>
    <row r="7094" spans="1:17" x14ac:dyDescent="0.25">
      <c r="A7094" t="s">
        <v>7342</v>
      </c>
      <c r="B7094" s="1">
        <v>41895</v>
      </c>
      <c r="C7094" t="s">
        <v>1097</v>
      </c>
      <c r="D7094" t="s">
        <v>86</v>
      </c>
      <c r="E7094" t="s">
        <v>226</v>
      </c>
      <c r="F7094" t="s">
        <v>226</v>
      </c>
      <c r="G7094" t="s">
        <v>76</v>
      </c>
      <c r="H7094" t="s">
        <v>21</v>
      </c>
      <c r="I7094" t="s">
        <v>54</v>
      </c>
      <c r="J7094" t="s">
        <v>24</v>
      </c>
      <c r="K7094" t="s">
        <v>145</v>
      </c>
      <c r="L7094" t="s">
        <v>1622</v>
      </c>
      <c r="M7094" s="2">
        <v>0</v>
      </c>
      <c r="N7094" s="3">
        <v>83</v>
      </c>
      <c r="O7094" s="3">
        <v>6</v>
      </c>
      <c r="P7094">
        <v>6</v>
      </c>
      <c r="Q7094" t="s">
        <v>7881</v>
      </c>
    </row>
    <row r="7095" spans="1:17" x14ac:dyDescent="0.25">
      <c r="A7095" t="s">
        <v>7343</v>
      </c>
      <c r="B7095" s="1">
        <v>41895</v>
      </c>
      <c r="C7095" t="s">
        <v>1446</v>
      </c>
      <c r="D7095" t="s">
        <v>73</v>
      </c>
      <c r="E7095" t="s">
        <v>166</v>
      </c>
      <c r="F7095" t="s">
        <v>394</v>
      </c>
      <c r="G7095" t="s">
        <v>76</v>
      </c>
      <c r="H7095" t="s">
        <v>21</v>
      </c>
      <c r="I7095" t="s">
        <v>32</v>
      </c>
      <c r="J7095" t="s">
        <v>24</v>
      </c>
      <c r="K7095" t="s">
        <v>25</v>
      </c>
      <c r="L7095" t="s">
        <v>7134</v>
      </c>
      <c r="M7095" s="2">
        <v>0</v>
      </c>
      <c r="N7095" s="3">
        <v>51</v>
      </c>
      <c r="O7095" s="3">
        <v>21</v>
      </c>
      <c r="P7095">
        <v>3</v>
      </c>
      <c r="Q7095" t="s">
        <v>7881</v>
      </c>
    </row>
    <row r="7096" spans="1:17" x14ac:dyDescent="0.25">
      <c r="A7096" t="s">
        <v>7343</v>
      </c>
      <c r="B7096" s="1">
        <v>41895</v>
      </c>
      <c r="C7096" t="s">
        <v>1446</v>
      </c>
      <c r="D7096" t="s">
        <v>73</v>
      </c>
      <c r="E7096" t="s">
        <v>166</v>
      </c>
      <c r="F7096" t="s">
        <v>394</v>
      </c>
      <c r="G7096" t="s">
        <v>76</v>
      </c>
      <c r="H7096" t="s">
        <v>21</v>
      </c>
      <c r="I7096" t="s">
        <v>32</v>
      </c>
      <c r="J7096" t="s">
        <v>24</v>
      </c>
      <c r="K7096" t="s">
        <v>50</v>
      </c>
      <c r="L7096" t="s">
        <v>2158</v>
      </c>
      <c r="M7096" s="2">
        <v>0.4</v>
      </c>
      <c r="N7096" s="3">
        <v>387</v>
      </c>
      <c r="O7096" s="3">
        <v>-213</v>
      </c>
      <c r="P7096">
        <v>5</v>
      </c>
      <c r="Q7096" t="s">
        <v>7880</v>
      </c>
    </row>
    <row r="7097" spans="1:17" x14ac:dyDescent="0.25">
      <c r="A7097" t="s">
        <v>7344</v>
      </c>
      <c r="B7097" s="1">
        <v>41897</v>
      </c>
      <c r="C7097" t="s">
        <v>1786</v>
      </c>
      <c r="D7097" t="s">
        <v>119</v>
      </c>
      <c r="E7097" t="s">
        <v>604</v>
      </c>
      <c r="F7097" t="s">
        <v>3002</v>
      </c>
      <c r="G7097" t="s">
        <v>41</v>
      </c>
      <c r="H7097" t="s">
        <v>21</v>
      </c>
      <c r="I7097" t="s">
        <v>54</v>
      </c>
      <c r="J7097" t="s">
        <v>34</v>
      </c>
      <c r="K7097" t="s">
        <v>218</v>
      </c>
      <c r="L7097" t="s">
        <v>6234</v>
      </c>
      <c r="M7097" s="2">
        <v>0.2</v>
      </c>
      <c r="N7097" s="3">
        <v>46</v>
      </c>
      <c r="O7097" s="3">
        <v>9</v>
      </c>
      <c r="P7097">
        <v>3</v>
      </c>
      <c r="Q7097" t="s">
        <v>7881</v>
      </c>
    </row>
    <row r="7098" spans="1:17" x14ac:dyDescent="0.25">
      <c r="A7098" t="s">
        <v>7345</v>
      </c>
      <c r="B7098" s="1">
        <v>41897</v>
      </c>
      <c r="C7098" t="s">
        <v>5201</v>
      </c>
      <c r="D7098" t="s">
        <v>38</v>
      </c>
      <c r="E7098" t="s">
        <v>59</v>
      </c>
      <c r="F7098" t="s">
        <v>4436</v>
      </c>
      <c r="G7098" t="s">
        <v>41</v>
      </c>
      <c r="H7098" t="s">
        <v>47</v>
      </c>
      <c r="I7098" t="s">
        <v>22</v>
      </c>
      <c r="J7098" t="s">
        <v>24</v>
      </c>
      <c r="K7098" t="s">
        <v>63</v>
      </c>
      <c r="L7098" t="s">
        <v>1486</v>
      </c>
      <c r="M7098" s="2">
        <v>0</v>
      </c>
      <c r="N7098" s="3">
        <v>27</v>
      </c>
      <c r="O7098" s="3">
        <v>2</v>
      </c>
      <c r="P7098">
        <v>2</v>
      </c>
      <c r="Q7098" t="s">
        <v>7881</v>
      </c>
    </row>
    <row r="7099" spans="1:17" x14ac:dyDescent="0.25">
      <c r="A7099" t="s">
        <v>7346</v>
      </c>
      <c r="B7099" s="1">
        <v>41897</v>
      </c>
      <c r="C7099" t="s">
        <v>567</v>
      </c>
      <c r="D7099" t="s">
        <v>18</v>
      </c>
      <c r="E7099" t="s">
        <v>19</v>
      </c>
      <c r="F7099" t="s">
        <v>19</v>
      </c>
      <c r="G7099" t="s">
        <v>20</v>
      </c>
      <c r="H7099" t="s">
        <v>47</v>
      </c>
      <c r="I7099" t="s">
        <v>32</v>
      </c>
      <c r="J7099" t="s">
        <v>24</v>
      </c>
      <c r="K7099" t="s">
        <v>91</v>
      </c>
      <c r="L7099" t="s">
        <v>3614</v>
      </c>
      <c r="M7099" s="2">
        <v>0.5</v>
      </c>
      <c r="N7099" s="3">
        <v>4</v>
      </c>
      <c r="O7099" s="3">
        <v>-3</v>
      </c>
      <c r="P7099">
        <v>1</v>
      </c>
      <c r="Q7099" t="s">
        <v>7880</v>
      </c>
    </row>
    <row r="7100" spans="1:17" x14ac:dyDescent="0.25">
      <c r="A7100" t="s">
        <v>7346</v>
      </c>
      <c r="B7100" s="1">
        <v>41897</v>
      </c>
      <c r="C7100" t="s">
        <v>567</v>
      </c>
      <c r="D7100" t="s">
        <v>18</v>
      </c>
      <c r="E7100" t="s">
        <v>19</v>
      </c>
      <c r="F7100" t="s">
        <v>19</v>
      </c>
      <c r="G7100" t="s">
        <v>20</v>
      </c>
      <c r="H7100" t="s">
        <v>47</v>
      </c>
      <c r="I7100" t="s">
        <v>32</v>
      </c>
      <c r="J7100" t="s">
        <v>107</v>
      </c>
      <c r="K7100" t="s">
        <v>136</v>
      </c>
      <c r="L7100" t="s">
        <v>260</v>
      </c>
      <c r="M7100" s="2">
        <v>0.5</v>
      </c>
      <c r="N7100" s="3">
        <v>73</v>
      </c>
      <c r="O7100" s="3">
        <v>-7</v>
      </c>
      <c r="P7100">
        <v>1</v>
      </c>
      <c r="Q7100" t="s">
        <v>7880</v>
      </c>
    </row>
    <row r="7101" spans="1:17" x14ac:dyDescent="0.25">
      <c r="A7101" t="s">
        <v>7347</v>
      </c>
      <c r="B7101" s="1">
        <v>41897</v>
      </c>
      <c r="C7101" t="s">
        <v>4908</v>
      </c>
      <c r="D7101" t="s">
        <v>38</v>
      </c>
      <c r="E7101" t="s">
        <v>178</v>
      </c>
      <c r="F7101" t="s">
        <v>7348</v>
      </c>
      <c r="G7101" t="s">
        <v>41</v>
      </c>
      <c r="H7101" t="s">
        <v>31</v>
      </c>
      <c r="I7101" t="s">
        <v>32</v>
      </c>
      <c r="J7101" t="s">
        <v>34</v>
      </c>
      <c r="K7101" t="s">
        <v>35</v>
      </c>
      <c r="L7101" t="s">
        <v>5640</v>
      </c>
      <c r="M7101" s="2">
        <v>0.1</v>
      </c>
      <c r="N7101" s="3">
        <v>618</v>
      </c>
      <c r="O7101" s="3">
        <v>27</v>
      </c>
      <c r="P7101">
        <v>4</v>
      </c>
      <c r="Q7101" t="s">
        <v>7881</v>
      </c>
    </row>
    <row r="7102" spans="1:17" x14ac:dyDescent="0.25">
      <c r="A7102" t="s">
        <v>7349</v>
      </c>
      <c r="B7102" s="1">
        <v>41897</v>
      </c>
      <c r="C7102" t="s">
        <v>2193</v>
      </c>
      <c r="D7102" t="s">
        <v>86</v>
      </c>
      <c r="E7102" t="s">
        <v>156</v>
      </c>
      <c r="F7102" t="s">
        <v>770</v>
      </c>
      <c r="G7102" t="s">
        <v>76</v>
      </c>
      <c r="H7102" t="s">
        <v>31</v>
      </c>
      <c r="I7102" t="s">
        <v>32</v>
      </c>
      <c r="J7102" t="s">
        <v>34</v>
      </c>
      <c r="K7102" t="s">
        <v>97</v>
      </c>
      <c r="L7102" t="s">
        <v>3675</v>
      </c>
      <c r="M7102" s="2">
        <v>0.2</v>
      </c>
      <c r="N7102" s="3">
        <v>212</v>
      </c>
      <c r="O7102" s="3">
        <v>-24</v>
      </c>
      <c r="P7102">
        <v>2</v>
      </c>
      <c r="Q7102" t="s">
        <v>7880</v>
      </c>
    </row>
    <row r="7103" spans="1:17" x14ac:dyDescent="0.25">
      <c r="A7103" t="s">
        <v>7347</v>
      </c>
      <c r="B7103" s="1">
        <v>41897</v>
      </c>
      <c r="C7103" t="s">
        <v>4908</v>
      </c>
      <c r="D7103" t="s">
        <v>38</v>
      </c>
      <c r="E7103" t="s">
        <v>178</v>
      </c>
      <c r="F7103" t="s">
        <v>7348</v>
      </c>
      <c r="G7103" t="s">
        <v>41</v>
      </c>
      <c r="H7103" t="s">
        <v>31</v>
      </c>
      <c r="I7103" t="s">
        <v>32</v>
      </c>
      <c r="J7103" t="s">
        <v>24</v>
      </c>
      <c r="K7103" t="s">
        <v>78</v>
      </c>
      <c r="L7103" t="s">
        <v>219</v>
      </c>
      <c r="M7103" s="2">
        <v>0</v>
      </c>
      <c r="N7103" s="3">
        <v>53</v>
      </c>
      <c r="O7103" s="3">
        <v>2</v>
      </c>
      <c r="P7103">
        <v>4</v>
      </c>
      <c r="Q7103" t="s">
        <v>7881</v>
      </c>
    </row>
    <row r="7104" spans="1:17" x14ac:dyDescent="0.25">
      <c r="A7104" t="s">
        <v>7347</v>
      </c>
      <c r="B7104" s="1">
        <v>41897</v>
      </c>
      <c r="C7104" t="s">
        <v>4908</v>
      </c>
      <c r="D7104" t="s">
        <v>38</v>
      </c>
      <c r="E7104" t="s">
        <v>178</v>
      </c>
      <c r="F7104" t="s">
        <v>7348</v>
      </c>
      <c r="G7104" t="s">
        <v>41</v>
      </c>
      <c r="H7104" t="s">
        <v>31</v>
      </c>
      <c r="I7104" t="s">
        <v>32</v>
      </c>
      <c r="J7104" t="s">
        <v>24</v>
      </c>
      <c r="K7104" t="s">
        <v>50</v>
      </c>
      <c r="L7104" t="s">
        <v>4457</v>
      </c>
      <c r="M7104" s="2">
        <v>0.1</v>
      </c>
      <c r="N7104" s="3">
        <v>1120</v>
      </c>
      <c r="O7104" s="3">
        <v>199</v>
      </c>
      <c r="P7104">
        <v>6</v>
      </c>
      <c r="Q7104" t="s">
        <v>7881</v>
      </c>
    </row>
    <row r="7105" spans="1:17" x14ac:dyDescent="0.25">
      <c r="A7105" t="s">
        <v>7350</v>
      </c>
      <c r="B7105" s="1">
        <v>41897</v>
      </c>
      <c r="C7105" t="s">
        <v>1726</v>
      </c>
      <c r="D7105" t="s">
        <v>28</v>
      </c>
      <c r="E7105" t="s">
        <v>29</v>
      </c>
      <c r="F7105" t="s">
        <v>6552</v>
      </c>
      <c r="G7105" t="s">
        <v>20</v>
      </c>
      <c r="H7105" t="s">
        <v>47</v>
      </c>
      <c r="I7105" t="s">
        <v>32</v>
      </c>
      <c r="J7105" t="s">
        <v>24</v>
      </c>
      <c r="K7105" t="s">
        <v>78</v>
      </c>
      <c r="L7105" t="s">
        <v>1971</v>
      </c>
      <c r="M7105" s="2">
        <v>0</v>
      </c>
      <c r="N7105" s="3">
        <v>16</v>
      </c>
      <c r="O7105" s="3">
        <v>6</v>
      </c>
      <c r="P7105">
        <v>3</v>
      </c>
      <c r="Q7105" t="s">
        <v>7881</v>
      </c>
    </row>
    <row r="7106" spans="1:17" x14ac:dyDescent="0.25">
      <c r="A7106" t="s">
        <v>7347</v>
      </c>
      <c r="B7106" s="1">
        <v>41897</v>
      </c>
      <c r="C7106" t="s">
        <v>4908</v>
      </c>
      <c r="D7106" t="s">
        <v>38</v>
      </c>
      <c r="E7106" t="s">
        <v>178</v>
      </c>
      <c r="F7106" t="s">
        <v>7348</v>
      </c>
      <c r="G7106" t="s">
        <v>41</v>
      </c>
      <c r="H7106" t="s">
        <v>31</v>
      </c>
      <c r="I7106" t="s">
        <v>32</v>
      </c>
      <c r="J7106" t="s">
        <v>107</v>
      </c>
      <c r="K7106" t="s">
        <v>147</v>
      </c>
      <c r="L7106" t="s">
        <v>872</v>
      </c>
      <c r="M7106" s="2">
        <v>0.15</v>
      </c>
      <c r="N7106" s="3">
        <v>1137</v>
      </c>
      <c r="O7106" s="3">
        <v>-14</v>
      </c>
      <c r="P7106">
        <v>7</v>
      </c>
      <c r="Q7106" t="s">
        <v>7880</v>
      </c>
    </row>
    <row r="7107" spans="1:17" x14ac:dyDescent="0.25">
      <c r="A7107" t="s">
        <v>7350</v>
      </c>
      <c r="B7107" s="1">
        <v>41897</v>
      </c>
      <c r="C7107" t="s">
        <v>1726</v>
      </c>
      <c r="D7107" t="s">
        <v>28</v>
      </c>
      <c r="E7107" t="s">
        <v>29</v>
      </c>
      <c r="F7107" t="s">
        <v>6552</v>
      </c>
      <c r="G7107" t="s">
        <v>20</v>
      </c>
      <c r="H7107" t="s">
        <v>47</v>
      </c>
      <c r="I7107" t="s">
        <v>32</v>
      </c>
      <c r="J7107" t="s">
        <v>107</v>
      </c>
      <c r="K7107" t="s">
        <v>108</v>
      </c>
      <c r="L7107" t="s">
        <v>6404</v>
      </c>
      <c r="M7107" s="2">
        <v>0</v>
      </c>
      <c r="N7107" s="3">
        <v>231</v>
      </c>
      <c r="O7107" s="3">
        <v>99</v>
      </c>
      <c r="P7107">
        <v>2</v>
      </c>
      <c r="Q7107" t="s">
        <v>7880</v>
      </c>
    </row>
    <row r="7108" spans="1:17" x14ac:dyDescent="0.25">
      <c r="A7108" t="s">
        <v>7351</v>
      </c>
      <c r="B7108" s="1">
        <v>41898</v>
      </c>
      <c r="C7108" t="s">
        <v>1456</v>
      </c>
      <c r="D7108" t="s">
        <v>38</v>
      </c>
      <c r="E7108" t="s">
        <v>284</v>
      </c>
      <c r="F7108" t="s">
        <v>7352</v>
      </c>
      <c r="G7108" t="s">
        <v>41</v>
      </c>
      <c r="H7108" t="s">
        <v>31</v>
      </c>
      <c r="I7108" t="s">
        <v>95</v>
      </c>
      <c r="J7108" t="s">
        <v>24</v>
      </c>
      <c r="K7108" t="s">
        <v>78</v>
      </c>
      <c r="L7108" t="s">
        <v>1302</v>
      </c>
      <c r="M7108" s="2">
        <v>0</v>
      </c>
      <c r="N7108" s="3">
        <v>15</v>
      </c>
      <c r="O7108" s="3">
        <v>7</v>
      </c>
      <c r="P7108">
        <v>2</v>
      </c>
      <c r="Q7108" t="s">
        <v>7880</v>
      </c>
    </row>
    <row r="7109" spans="1:17" x14ac:dyDescent="0.25">
      <c r="A7109" t="s">
        <v>7351</v>
      </c>
      <c r="B7109" s="1">
        <v>41898</v>
      </c>
      <c r="C7109" t="s">
        <v>1456</v>
      </c>
      <c r="D7109" t="s">
        <v>38</v>
      </c>
      <c r="E7109" t="s">
        <v>284</v>
      </c>
      <c r="F7109" t="s">
        <v>7352</v>
      </c>
      <c r="G7109" t="s">
        <v>41</v>
      </c>
      <c r="H7109" t="s">
        <v>31</v>
      </c>
      <c r="I7109" t="s">
        <v>95</v>
      </c>
      <c r="J7109" t="s">
        <v>24</v>
      </c>
      <c r="K7109" t="s">
        <v>50</v>
      </c>
      <c r="L7109" t="s">
        <v>2789</v>
      </c>
      <c r="M7109" s="2">
        <v>0.1</v>
      </c>
      <c r="N7109" s="3">
        <v>174</v>
      </c>
      <c r="O7109" s="3">
        <v>72</v>
      </c>
      <c r="P7109">
        <v>4</v>
      </c>
      <c r="Q7109" t="s">
        <v>7881</v>
      </c>
    </row>
    <row r="7110" spans="1:17" x14ac:dyDescent="0.25">
      <c r="A7110" t="s">
        <v>7353</v>
      </c>
      <c r="B7110" s="1">
        <v>41898</v>
      </c>
      <c r="C7110" t="s">
        <v>4232</v>
      </c>
      <c r="D7110" t="s">
        <v>86</v>
      </c>
      <c r="E7110" t="s">
        <v>2141</v>
      </c>
      <c r="F7110" t="s">
        <v>2142</v>
      </c>
      <c r="G7110" t="s">
        <v>76</v>
      </c>
      <c r="H7110" t="s">
        <v>31</v>
      </c>
      <c r="I7110" t="s">
        <v>22</v>
      </c>
      <c r="J7110" t="s">
        <v>24</v>
      </c>
      <c r="K7110" t="s">
        <v>78</v>
      </c>
      <c r="L7110" t="s">
        <v>307</v>
      </c>
      <c r="M7110" s="2">
        <v>0</v>
      </c>
      <c r="N7110" s="3">
        <v>25</v>
      </c>
      <c r="O7110" s="3">
        <v>3</v>
      </c>
      <c r="P7110">
        <v>2</v>
      </c>
      <c r="Q7110" t="s">
        <v>7881</v>
      </c>
    </row>
    <row r="7111" spans="1:17" x14ac:dyDescent="0.25">
      <c r="A7111" t="s">
        <v>7354</v>
      </c>
      <c r="B7111" s="1">
        <v>41898</v>
      </c>
      <c r="C7111" t="s">
        <v>2360</v>
      </c>
      <c r="D7111" t="s">
        <v>18</v>
      </c>
      <c r="E7111" t="s">
        <v>19</v>
      </c>
      <c r="F7111" t="s">
        <v>19</v>
      </c>
      <c r="G7111" t="s">
        <v>20</v>
      </c>
      <c r="H7111" t="s">
        <v>21</v>
      </c>
      <c r="I7111" t="s">
        <v>54</v>
      </c>
      <c r="J7111" t="s">
        <v>24</v>
      </c>
      <c r="K7111" t="s">
        <v>43</v>
      </c>
      <c r="L7111" t="s">
        <v>1946</v>
      </c>
      <c r="M7111" s="2">
        <v>0.5</v>
      </c>
      <c r="N7111" s="3">
        <v>22</v>
      </c>
      <c r="O7111" s="3">
        <v>-12</v>
      </c>
      <c r="P7111">
        <v>3</v>
      </c>
      <c r="Q7111" t="s">
        <v>7881</v>
      </c>
    </row>
    <row r="7112" spans="1:17" x14ac:dyDescent="0.25">
      <c r="A7112" t="s">
        <v>7355</v>
      </c>
      <c r="B7112" s="1">
        <v>41898</v>
      </c>
      <c r="C7112" t="s">
        <v>485</v>
      </c>
      <c r="D7112" t="s">
        <v>38</v>
      </c>
      <c r="E7112" t="s">
        <v>59</v>
      </c>
      <c r="F7112" t="s">
        <v>2318</v>
      </c>
      <c r="G7112" t="s">
        <v>41</v>
      </c>
      <c r="H7112" t="s">
        <v>31</v>
      </c>
      <c r="I7112" t="s">
        <v>32</v>
      </c>
      <c r="J7112" t="s">
        <v>34</v>
      </c>
      <c r="K7112" t="s">
        <v>218</v>
      </c>
      <c r="L7112" t="s">
        <v>5375</v>
      </c>
      <c r="M7112" s="2">
        <v>0</v>
      </c>
      <c r="N7112" s="3">
        <v>94</v>
      </c>
      <c r="O7112" s="3">
        <v>20</v>
      </c>
      <c r="P7112">
        <v>2</v>
      </c>
      <c r="Q7112" t="s">
        <v>7881</v>
      </c>
    </row>
    <row r="7113" spans="1:17" x14ac:dyDescent="0.25">
      <c r="A7113" t="s">
        <v>7355</v>
      </c>
      <c r="B7113" s="1">
        <v>41898</v>
      </c>
      <c r="C7113" t="s">
        <v>485</v>
      </c>
      <c r="D7113" t="s">
        <v>38</v>
      </c>
      <c r="E7113" t="s">
        <v>59</v>
      </c>
      <c r="F7113" t="s">
        <v>2318</v>
      </c>
      <c r="G7113" t="s">
        <v>41</v>
      </c>
      <c r="H7113" t="s">
        <v>31</v>
      </c>
      <c r="I7113" t="s">
        <v>32</v>
      </c>
      <c r="J7113" t="s">
        <v>24</v>
      </c>
      <c r="K7113" t="s">
        <v>78</v>
      </c>
      <c r="L7113" t="s">
        <v>1357</v>
      </c>
      <c r="M7113" s="2">
        <v>0</v>
      </c>
      <c r="N7113" s="3">
        <v>28</v>
      </c>
      <c r="O7113" s="3">
        <v>14</v>
      </c>
      <c r="P7113">
        <v>4</v>
      </c>
      <c r="Q7113" t="s">
        <v>7881</v>
      </c>
    </row>
    <row r="7114" spans="1:17" x14ac:dyDescent="0.25">
      <c r="A7114" t="s">
        <v>7356</v>
      </c>
      <c r="B7114" s="1">
        <v>41898</v>
      </c>
      <c r="C7114" t="s">
        <v>3294</v>
      </c>
      <c r="D7114" t="s">
        <v>28</v>
      </c>
      <c r="E7114" t="s">
        <v>29</v>
      </c>
      <c r="F7114" t="s">
        <v>6239</v>
      </c>
      <c r="G7114" t="s">
        <v>20</v>
      </c>
      <c r="H7114" t="s">
        <v>47</v>
      </c>
      <c r="I7114" t="s">
        <v>32</v>
      </c>
      <c r="J7114" t="s">
        <v>24</v>
      </c>
      <c r="K7114" t="s">
        <v>91</v>
      </c>
      <c r="L7114" t="s">
        <v>3723</v>
      </c>
      <c r="M7114" s="2">
        <v>0</v>
      </c>
      <c r="N7114" s="3">
        <v>101</v>
      </c>
      <c r="O7114" s="3">
        <v>18</v>
      </c>
      <c r="P7114">
        <v>9</v>
      </c>
      <c r="Q7114" t="s">
        <v>7881</v>
      </c>
    </row>
    <row r="7115" spans="1:17" x14ac:dyDescent="0.25">
      <c r="A7115" t="s">
        <v>7356</v>
      </c>
      <c r="B7115" s="1">
        <v>41898</v>
      </c>
      <c r="C7115" t="s">
        <v>3294</v>
      </c>
      <c r="D7115" t="s">
        <v>28</v>
      </c>
      <c r="E7115" t="s">
        <v>29</v>
      </c>
      <c r="F7115" t="s">
        <v>6239</v>
      </c>
      <c r="G7115" t="s">
        <v>20</v>
      </c>
      <c r="H7115" t="s">
        <v>47</v>
      </c>
      <c r="I7115" t="s">
        <v>32</v>
      </c>
      <c r="J7115" t="s">
        <v>24</v>
      </c>
      <c r="K7115" t="s">
        <v>50</v>
      </c>
      <c r="L7115" t="s">
        <v>1709</v>
      </c>
      <c r="M7115" s="2">
        <v>0</v>
      </c>
      <c r="N7115" s="3">
        <v>1389</v>
      </c>
      <c r="O7115" s="3">
        <v>680</v>
      </c>
      <c r="P7115">
        <v>7</v>
      </c>
      <c r="Q7115" t="s">
        <v>7881</v>
      </c>
    </row>
    <row r="7116" spans="1:17" x14ac:dyDescent="0.25">
      <c r="A7116" t="s">
        <v>7357</v>
      </c>
      <c r="B7116" s="1">
        <v>41898</v>
      </c>
      <c r="C7116" t="s">
        <v>6467</v>
      </c>
      <c r="D7116" t="s">
        <v>73</v>
      </c>
      <c r="E7116" t="s">
        <v>207</v>
      </c>
      <c r="F7116" t="s">
        <v>7358</v>
      </c>
      <c r="G7116" t="s">
        <v>76</v>
      </c>
      <c r="H7116" t="s">
        <v>47</v>
      </c>
      <c r="I7116" t="s">
        <v>22</v>
      </c>
      <c r="J7116" t="s">
        <v>24</v>
      </c>
      <c r="K7116" t="s">
        <v>43</v>
      </c>
      <c r="L7116" t="s">
        <v>2001</v>
      </c>
      <c r="M7116" s="2">
        <v>0</v>
      </c>
      <c r="N7116" s="3">
        <v>107</v>
      </c>
      <c r="O7116" s="3">
        <v>9</v>
      </c>
      <c r="P7116">
        <v>2</v>
      </c>
      <c r="Q7116" t="s">
        <v>7880</v>
      </c>
    </row>
    <row r="7117" spans="1:17" x14ac:dyDescent="0.25">
      <c r="A7117" t="s">
        <v>7355</v>
      </c>
      <c r="B7117" s="1">
        <v>41898</v>
      </c>
      <c r="C7117" t="s">
        <v>485</v>
      </c>
      <c r="D7117" t="s">
        <v>38</v>
      </c>
      <c r="E7117" t="s">
        <v>59</v>
      </c>
      <c r="F7117" t="s">
        <v>2318</v>
      </c>
      <c r="G7117" t="s">
        <v>41</v>
      </c>
      <c r="H7117" t="s">
        <v>31</v>
      </c>
      <c r="I7117" t="s">
        <v>32</v>
      </c>
      <c r="J7117" t="s">
        <v>107</v>
      </c>
      <c r="K7117" t="s">
        <v>108</v>
      </c>
      <c r="L7117" t="s">
        <v>4253</v>
      </c>
      <c r="M7117" s="2">
        <v>0.15</v>
      </c>
      <c r="N7117" s="3">
        <v>417</v>
      </c>
      <c r="O7117" s="3">
        <v>49</v>
      </c>
      <c r="P7117">
        <v>3</v>
      </c>
      <c r="Q7117" t="s">
        <v>7880</v>
      </c>
    </row>
    <row r="7118" spans="1:17" x14ac:dyDescent="0.25">
      <c r="A7118" t="s">
        <v>7356</v>
      </c>
      <c r="B7118" s="1">
        <v>41898</v>
      </c>
      <c r="C7118" t="s">
        <v>3294</v>
      </c>
      <c r="D7118" t="s">
        <v>28</v>
      </c>
      <c r="E7118" t="s">
        <v>29</v>
      </c>
      <c r="F7118" t="s">
        <v>6239</v>
      </c>
      <c r="G7118" t="s">
        <v>20</v>
      </c>
      <c r="H7118" t="s">
        <v>47</v>
      </c>
      <c r="I7118" t="s">
        <v>32</v>
      </c>
      <c r="J7118" t="s">
        <v>107</v>
      </c>
      <c r="K7118" t="s">
        <v>147</v>
      </c>
      <c r="L7118" t="s">
        <v>6319</v>
      </c>
      <c r="M7118" s="2">
        <v>0</v>
      </c>
      <c r="N7118" s="3">
        <v>651</v>
      </c>
      <c r="O7118" s="3">
        <v>169</v>
      </c>
      <c r="P7118">
        <v>5</v>
      </c>
      <c r="Q7118" t="s">
        <v>7881</v>
      </c>
    </row>
    <row r="7119" spans="1:17" x14ac:dyDescent="0.25">
      <c r="A7119" t="s">
        <v>7359</v>
      </c>
      <c r="B7119" s="1">
        <v>41898</v>
      </c>
      <c r="C7119" t="s">
        <v>4990</v>
      </c>
      <c r="D7119" t="s">
        <v>73</v>
      </c>
      <c r="E7119" t="s">
        <v>166</v>
      </c>
      <c r="F7119" t="s">
        <v>5047</v>
      </c>
      <c r="G7119" t="s">
        <v>76</v>
      </c>
      <c r="H7119" t="s">
        <v>21</v>
      </c>
      <c r="I7119" t="s">
        <v>32</v>
      </c>
      <c r="J7119" t="s">
        <v>34</v>
      </c>
      <c r="K7119" t="s">
        <v>97</v>
      </c>
      <c r="L7119" t="s">
        <v>3627</v>
      </c>
      <c r="M7119" s="2">
        <v>0.6</v>
      </c>
      <c r="N7119" s="3">
        <v>288</v>
      </c>
      <c r="O7119" s="3">
        <v>-180</v>
      </c>
      <c r="P7119">
        <v>4</v>
      </c>
      <c r="Q7119" t="s">
        <v>7881</v>
      </c>
    </row>
    <row r="7120" spans="1:17" x14ac:dyDescent="0.25">
      <c r="A7120" t="s">
        <v>7360</v>
      </c>
      <c r="B7120" s="1">
        <v>41898</v>
      </c>
      <c r="C7120" t="s">
        <v>1752</v>
      </c>
      <c r="D7120" t="s">
        <v>28</v>
      </c>
      <c r="E7120" t="s">
        <v>29</v>
      </c>
      <c r="F7120" t="s">
        <v>115</v>
      </c>
      <c r="G7120" t="s">
        <v>20</v>
      </c>
      <c r="H7120" t="s">
        <v>31</v>
      </c>
      <c r="I7120" t="s">
        <v>22</v>
      </c>
      <c r="J7120" t="s">
        <v>24</v>
      </c>
      <c r="K7120" t="s">
        <v>43</v>
      </c>
      <c r="L7120" t="s">
        <v>689</v>
      </c>
      <c r="M7120" s="2">
        <v>0.5</v>
      </c>
      <c r="N7120" s="3">
        <v>33</v>
      </c>
      <c r="O7120" s="3">
        <v>-12</v>
      </c>
      <c r="P7120">
        <v>5</v>
      </c>
      <c r="Q7120" t="s">
        <v>7881</v>
      </c>
    </row>
    <row r="7121" spans="1:17" x14ac:dyDescent="0.25">
      <c r="A7121" t="s">
        <v>7360</v>
      </c>
      <c r="B7121" s="1">
        <v>41898</v>
      </c>
      <c r="C7121" t="s">
        <v>1752</v>
      </c>
      <c r="D7121" t="s">
        <v>28</v>
      </c>
      <c r="E7121" t="s">
        <v>29</v>
      </c>
      <c r="F7121" t="s">
        <v>115</v>
      </c>
      <c r="G7121" t="s">
        <v>20</v>
      </c>
      <c r="H7121" t="s">
        <v>31</v>
      </c>
      <c r="I7121" t="s">
        <v>22</v>
      </c>
      <c r="J7121" t="s">
        <v>24</v>
      </c>
      <c r="K7121" t="s">
        <v>78</v>
      </c>
      <c r="L7121" t="s">
        <v>3710</v>
      </c>
      <c r="M7121" s="2">
        <v>0.5</v>
      </c>
      <c r="N7121" s="3">
        <v>25</v>
      </c>
      <c r="O7121" s="3">
        <v>-24</v>
      </c>
      <c r="P7121">
        <v>1</v>
      </c>
      <c r="Q7121" t="s">
        <v>7881</v>
      </c>
    </row>
    <row r="7122" spans="1:17" x14ac:dyDescent="0.25">
      <c r="A7122" t="s">
        <v>7360</v>
      </c>
      <c r="B7122" s="1">
        <v>41898</v>
      </c>
      <c r="C7122" t="s">
        <v>1752</v>
      </c>
      <c r="D7122" t="s">
        <v>28</v>
      </c>
      <c r="E7122" t="s">
        <v>29</v>
      </c>
      <c r="F7122" t="s">
        <v>115</v>
      </c>
      <c r="G7122" t="s">
        <v>20</v>
      </c>
      <c r="H7122" t="s">
        <v>31</v>
      </c>
      <c r="I7122" t="s">
        <v>22</v>
      </c>
      <c r="J7122" t="s">
        <v>24</v>
      </c>
      <c r="K7122" t="s">
        <v>78</v>
      </c>
      <c r="L7122" t="s">
        <v>655</v>
      </c>
      <c r="M7122" s="2">
        <v>0.5</v>
      </c>
      <c r="N7122" s="3">
        <v>74</v>
      </c>
      <c r="O7122" s="3">
        <v>-58</v>
      </c>
      <c r="P7122">
        <v>3</v>
      </c>
      <c r="Q7122" t="s">
        <v>7881</v>
      </c>
    </row>
    <row r="7123" spans="1:17" x14ac:dyDescent="0.25">
      <c r="A7123" t="s">
        <v>7360</v>
      </c>
      <c r="B7123" s="1">
        <v>41898</v>
      </c>
      <c r="C7123" t="s">
        <v>1752</v>
      </c>
      <c r="D7123" t="s">
        <v>28</v>
      </c>
      <c r="E7123" t="s">
        <v>29</v>
      </c>
      <c r="F7123" t="s">
        <v>115</v>
      </c>
      <c r="G7123" t="s">
        <v>20</v>
      </c>
      <c r="H7123" t="s">
        <v>31</v>
      </c>
      <c r="I7123" t="s">
        <v>22</v>
      </c>
      <c r="J7123" t="s">
        <v>24</v>
      </c>
      <c r="K7123" t="s">
        <v>25</v>
      </c>
      <c r="L7123" t="s">
        <v>1573</v>
      </c>
      <c r="M7123" s="2">
        <v>0.5</v>
      </c>
      <c r="N7123" s="3">
        <v>17</v>
      </c>
      <c r="O7123" s="3">
        <v>-11</v>
      </c>
      <c r="P7123">
        <v>2</v>
      </c>
      <c r="Q7123" t="s">
        <v>7881</v>
      </c>
    </row>
    <row r="7124" spans="1:17" x14ac:dyDescent="0.25">
      <c r="A7124" t="s">
        <v>7361</v>
      </c>
      <c r="B7124" s="1">
        <v>41898</v>
      </c>
      <c r="C7124" t="s">
        <v>3468</v>
      </c>
      <c r="D7124" t="s">
        <v>86</v>
      </c>
      <c r="E7124" t="s">
        <v>273</v>
      </c>
      <c r="F7124" t="s">
        <v>3758</v>
      </c>
      <c r="G7124" t="s">
        <v>76</v>
      </c>
      <c r="H7124" t="s">
        <v>31</v>
      </c>
      <c r="I7124" t="s">
        <v>22</v>
      </c>
      <c r="J7124" t="s">
        <v>24</v>
      </c>
      <c r="K7124" t="s">
        <v>43</v>
      </c>
      <c r="L7124" t="s">
        <v>347</v>
      </c>
      <c r="M7124" s="2">
        <v>0</v>
      </c>
      <c r="N7124" s="3">
        <v>115</v>
      </c>
      <c r="O7124" s="3">
        <v>25</v>
      </c>
      <c r="P7124">
        <v>6</v>
      </c>
      <c r="Q7124" t="s">
        <v>7880</v>
      </c>
    </row>
    <row r="7125" spans="1:17" x14ac:dyDescent="0.25">
      <c r="A7125" t="s">
        <v>7361</v>
      </c>
      <c r="B7125" s="1">
        <v>41898</v>
      </c>
      <c r="C7125" t="s">
        <v>3468</v>
      </c>
      <c r="D7125" t="s">
        <v>86</v>
      </c>
      <c r="E7125" t="s">
        <v>273</v>
      </c>
      <c r="F7125" t="s">
        <v>3758</v>
      </c>
      <c r="G7125" t="s">
        <v>76</v>
      </c>
      <c r="H7125" t="s">
        <v>31</v>
      </c>
      <c r="I7125" t="s">
        <v>22</v>
      </c>
      <c r="J7125" t="s">
        <v>24</v>
      </c>
      <c r="K7125" t="s">
        <v>50</v>
      </c>
      <c r="L7125" t="s">
        <v>1400</v>
      </c>
      <c r="M7125" s="2">
        <v>0.1</v>
      </c>
      <c r="N7125" s="3">
        <v>140</v>
      </c>
      <c r="O7125" s="3">
        <v>6</v>
      </c>
      <c r="P7125">
        <v>5</v>
      </c>
      <c r="Q7125" t="s">
        <v>7880</v>
      </c>
    </row>
    <row r="7126" spans="1:17" x14ac:dyDescent="0.25">
      <c r="A7126" t="s">
        <v>7362</v>
      </c>
      <c r="B7126" s="1">
        <v>41898</v>
      </c>
      <c r="C7126" t="s">
        <v>1803</v>
      </c>
      <c r="D7126" t="s">
        <v>73</v>
      </c>
      <c r="E7126" t="s">
        <v>196</v>
      </c>
      <c r="F7126" t="s">
        <v>2045</v>
      </c>
      <c r="G7126" t="s">
        <v>76</v>
      </c>
      <c r="H7126" t="s">
        <v>21</v>
      </c>
      <c r="I7126" t="s">
        <v>32</v>
      </c>
      <c r="J7126" t="s">
        <v>24</v>
      </c>
      <c r="K7126" t="s">
        <v>50</v>
      </c>
      <c r="L7126" t="s">
        <v>1049</v>
      </c>
      <c r="M7126" s="2">
        <v>0.4</v>
      </c>
      <c r="N7126" s="3">
        <v>169</v>
      </c>
      <c r="O7126" s="3">
        <v>-3</v>
      </c>
      <c r="P7126">
        <v>6</v>
      </c>
      <c r="Q7126" t="s">
        <v>7880</v>
      </c>
    </row>
    <row r="7127" spans="1:17" x14ac:dyDescent="0.25">
      <c r="A7127" t="s">
        <v>7361</v>
      </c>
      <c r="B7127" s="1">
        <v>41898</v>
      </c>
      <c r="C7127" t="s">
        <v>3468</v>
      </c>
      <c r="D7127" t="s">
        <v>86</v>
      </c>
      <c r="E7127" t="s">
        <v>273</v>
      </c>
      <c r="F7127" t="s">
        <v>3758</v>
      </c>
      <c r="G7127" t="s">
        <v>76</v>
      </c>
      <c r="H7127" t="s">
        <v>31</v>
      </c>
      <c r="I7127" t="s">
        <v>22</v>
      </c>
      <c r="J7127" t="s">
        <v>107</v>
      </c>
      <c r="K7127" t="s">
        <v>147</v>
      </c>
      <c r="L7127" t="s">
        <v>1848</v>
      </c>
      <c r="M7127" s="2">
        <v>0</v>
      </c>
      <c r="N7127" s="3">
        <v>637</v>
      </c>
      <c r="O7127" s="3">
        <v>261</v>
      </c>
      <c r="P7127">
        <v>2</v>
      </c>
      <c r="Q7127" t="s">
        <v>7880</v>
      </c>
    </row>
    <row r="7128" spans="1:17" x14ac:dyDescent="0.25">
      <c r="A7128" t="s">
        <v>7362</v>
      </c>
      <c r="B7128" s="1">
        <v>41898</v>
      </c>
      <c r="C7128" t="s">
        <v>1803</v>
      </c>
      <c r="D7128" t="s">
        <v>73</v>
      </c>
      <c r="E7128" t="s">
        <v>196</v>
      </c>
      <c r="F7128" t="s">
        <v>2045</v>
      </c>
      <c r="G7128" t="s">
        <v>76</v>
      </c>
      <c r="H7128" t="s">
        <v>21</v>
      </c>
      <c r="I7128" t="s">
        <v>32</v>
      </c>
      <c r="J7128" t="s">
        <v>107</v>
      </c>
      <c r="K7128" t="s">
        <v>186</v>
      </c>
      <c r="L7128" t="s">
        <v>3977</v>
      </c>
      <c r="M7128" s="2">
        <v>0</v>
      </c>
      <c r="N7128" s="3">
        <v>159</v>
      </c>
      <c r="O7128" s="3">
        <v>21</v>
      </c>
      <c r="P7128">
        <v>2</v>
      </c>
      <c r="Q7128" t="s">
        <v>7880</v>
      </c>
    </row>
    <row r="7129" spans="1:17" x14ac:dyDescent="0.25">
      <c r="A7129" t="s">
        <v>7362</v>
      </c>
      <c r="B7129" s="1">
        <v>41898</v>
      </c>
      <c r="C7129" t="s">
        <v>1803</v>
      </c>
      <c r="D7129" t="s">
        <v>73</v>
      </c>
      <c r="E7129" t="s">
        <v>196</v>
      </c>
      <c r="F7129" t="s">
        <v>2045</v>
      </c>
      <c r="G7129" t="s">
        <v>76</v>
      </c>
      <c r="H7129" t="s">
        <v>21</v>
      </c>
      <c r="I7129" t="s">
        <v>32</v>
      </c>
      <c r="J7129" t="s">
        <v>107</v>
      </c>
      <c r="K7129" t="s">
        <v>147</v>
      </c>
      <c r="L7129" t="s">
        <v>3719</v>
      </c>
      <c r="M7129" s="2">
        <v>0</v>
      </c>
      <c r="N7129" s="3">
        <v>1209</v>
      </c>
      <c r="O7129" s="3">
        <v>242</v>
      </c>
      <c r="P7129">
        <v>5</v>
      </c>
      <c r="Q7129" t="s">
        <v>7880</v>
      </c>
    </row>
    <row r="7130" spans="1:17" x14ac:dyDescent="0.25">
      <c r="A7130" t="s">
        <v>7363</v>
      </c>
      <c r="B7130" s="1">
        <v>41898</v>
      </c>
      <c r="C7130" t="s">
        <v>1945</v>
      </c>
      <c r="D7130" t="s">
        <v>38</v>
      </c>
      <c r="E7130" t="s">
        <v>178</v>
      </c>
      <c r="F7130" t="s">
        <v>952</v>
      </c>
      <c r="G7130" t="s">
        <v>41</v>
      </c>
      <c r="H7130" t="s">
        <v>31</v>
      </c>
      <c r="I7130" t="s">
        <v>32</v>
      </c>
      <c r="J7130" t="s">
        <v>24</v>
      </c>
      <c r="K7130" t="s">
        <v>78</v>
      </c>
      <c r="L7130" t="s">
        <v>2178</v>
      </c>
      <c r="M7130" s="2">
        <v>0</v>
      </c>
      <c r="N7130" s="3">
        <v>53</v>
      </c>
      <c r="O7130" s="3">
        <v>24</v>
      </c>
      <c r="P7130">
        <v>6</v>
      </c>
      <c r="Q7130" t="s">
        <v>7880</v>
      </c>
    </row>
    <row r="7131" spans="1:17" x14ac:dyDescent="0.25">
      <c r="A7131" t="s">
        <v>7364</v>
      </c>
      <c r="B7131" s="1">
        <v>41898</v>
      </c>
      <c r="C7131" t="s">
        <v>499</v>
      </c>
      <c r="D7131" t="s">
        <v>119</v>
      </c>
      <c r="E7131" t="s">
        <v>730</v>
      </c>
      <c r="F7131" t="s">
        <v>7365</v>
      </c>
      <c r="G7131" t="s">
        <v>41</v>
      </c>
      <c r="H7131" t="s">
        <v>31</v>
      </c>
      <c r="I7131" t="s">
        <v>32</v>
      </c>
      <c r="J7131" t="s">
        <v>24</v>
      </c>
      <c r="K7131" t="s">
        <v>43</v>
      </c>
      <c r="L7131" t="s">
        <v>452</v>
      </c>
      <c r="M7131" s="2">
        <v>0.5</v>
      </c>
      <c r="N7131" s="3">
        <v>49</v>
      </c>
      <c r="O7131" s="3">
        <v>-31</v>
      </c>
      <c r="P7131">
        <v>2</v>
      </c>
      <c r="Q7131" t="s">
        <v>7880</v>
      </c>
    </row>
    <row r="7132" spans="1:17" x14ac:dyDescent="0.25">
      <c r="A7132" t="s">
        <v>7364</v>
      </c>
      <c r="B7132" s="1">
        <v>41898</v>
      </c>
      <c r="C7132" t="s">
        <v>499</v>
      </c>
      <c r="D7132" t="s">
        <v>119</v>
      </c>
      <c r="E7132" t="s">
        <v>730</v>
      </c>
      <c r="F7132" t="s">
        <v>7365</v>
      </c>
      <c r="G7132" t="s">
        <v>41</v>
      </c>
      <c r="H7132" t="s">
        <v>31</v>
      </c>
      <c r="I7132" t="s">
        <v>32</v>
      </c>
      <c r="J7132" t="s">
        <v>24</v>
      </c>
      <c r="K7132" t="s">
        <v>63</v>
      </c>
      <c r="L7132" t="s">
        <v>3632</v>
      </c>
      <c r="M7132" s="2">
        <v>0.5</v>
      </c>
      <c r="N7132" s="3">
        <v>21</v>
      </c>
      <c r="O7132" s="3">
        <v>-10</v>
      </c>
      <c r="P7132">
        <v>4</v>
      </c>
      <c r="Q7132" t="s">
        <v>7880</v>
      </c>
    </row>
    <row r="7133" spans="1:17" x14ac:dyDescent="0.25">
      <c r="A7133" t="s">
        <v>7364</v>
      </c>
      <c r="B7133" s="1">
        <v>41898</v>
      </c>
      <c r="C7133" t="s">
        <v>499</v>
      </c>
      <c r="D7133" t="s">
        <v>119</v>
      </c>
      <c r="E7133" t="s">
        <v>730</v>
      </c>
      <c r="F7133" t="s">
        <v>7365</v>
      </c>
      <c r="G7133" t="s">
        <v>41</v>
      </c>
      <c r="H7133" t="s">
        <v>31</v>
      </c>
      <c r="I7133" t="s">
        <v>32</v>
      </c>
      <c r="J7133" t="s">
        <v>24</v>
      </c>
      <c r="K7133" t="s">
        <v>25</v>
      </c>
      <c r="L7133" t="s">
        <v>6069</v>
      </c>
      <c r="M7133" s="2">
        <v>0.5</v>
      </c>
      <c r="N7133" s="3">
        <v>15</v>
      </c>
      <c r="O7133" s="3">
        <v>-2</v>
      </c>
      <c r="P7133">
        <v>1</v>
      </c>
      <c r="Q7133" t="s">
        <v>7881</v>
      </c>
    </row>
    <row r="7134" spans="1:17" x14ac:dyDescent="0.25">
      <c r="A7134" t="s">
        <v>7364</v>
      </c>
      <c r="B7134" s="1">
        <v>41898</v>
      </c>
      <c r="C7134" t="s">
        <v>499</v>
      </c>
      <c r="D7134" t="s">
        <v>119</v>
      </c>
      <c r="E7134" t="s">
        <v>730</v>
      </c>
      <c r="F7134" t="s">
        <v>7365</v>
      </c>
      <c r="G7134" t="s">
        <v>41</v>
      </c>
      <c r="H7134" t="s">
        <v>31</v>
      </c>
      <c r="I7134" t="s">
        <v>32</v>
      </c>
      <c r="J7134" t="s">
        <v>24</v>
      </c>
      <c r="K7134" t="s">
        <v>50</v>
      </c>
      <c r="L7134" t="s">
        <v>1076</v>
      </c>
      <c r="M7134" s="2">
        <v>0.5</v>
      </c>
      <c r="N7134" s="3">
        <v>27</v>
      </c>
      <c r="O7134" s="3">
        <v>-7</v>
      </c>
      <c r="P7134">
        <v>5</v>
      </c>
      <c r="Q7134" t="s">
        <v>7880</v>
      </c>
    </row>
    <row r="7135" spans="1:17" x14ac:dyDescent="0.25">
      <c r="A7135" t="s">
        <v>7364</v>
      </c>
      <c r="B7135" s="1">
        <v>41898</v>
      </c>
      <c r="C7135" t="s">
        <v>499</v>
      </c>
      <c r="D7135" t="s">
        <v>119</v>
      </c>
      <c r="E7135" t="s">
        <v>730</v>
      </c>
      <c r="F7135" t="s">
        <v>7365</v>
      </c>
      <c r="G7135" t="s">
        <v>41</v>
      </c>
      <c r="H7135" t="s">
        <v>31</v>
      </c>
      <c r="I7135" t="s">
        <v>32</v>
      </c>
      <c r="J7135" t="s">
        <v>107</v>
      </c>
      <c r="K7135" t="s">
        <v>186</v>
      </c>
      <c r="L7135" t="s">
        <v>5385</v>
      </c>
      <c r="M7135" s="2">
        <v>0.5</v>
      </c>
      <c r="N7135" s="3">
        <v>633</v>
      </c>
      <c r="O7135" s="3">
        <v>-633</v>
      </c>
      <c r="P7135">
        <v>11</v>
      </c>
      <c r="Q7135" t="s">
        <v>7881</v>
      </c>
    </row>
    <row r="7136" spans="1:17" x14ac:dyDescent="0.25">
      <c r="A7136" t="s">
        <v>7366</v>
      </c>
      <c r="B7136" s="1">
        <v>41898</v>
      </c>
      <c r="C7136" t="s">
        <v>7367</v>
      </c>
      <c r="D7136" t="s">
        <v>28</v>
      </c>
      <c r="E7136" t="s">
        <v>29</v>
      </c>
      <c r="F7136" t="s">
        <v>4192</v>
      </c>
      <c r="G7136" t="s">
        <v>20</v>
      </c>
      <c r="H7136" t="s">
        <v>21</v>
      </c>
      <c r="I7136" t="s">
        <v>32</v>
      </c>
      <c r="J7136" t="s">
        <v>107</v>
      </c>
      <c r="K7136" t="s">
        <v>186</v>
      </c>
      <c r="L7136" t="s">
        <v>3434</v>
      </c>
      <c r="M7136" s="2">
        <v>0</v>
      </c>
      <c r="N7136" s="3">
        <v>1716</v>
      </c>
      <c r="O7136" s="3">
        <v>309</v>
      </c>
      <c r="P7136">
        <v>7</v>
      </c>
      <c r="Q7136" t="s">
        <v>7881</v>
      </c>
    </row>
    <row r="7137" spans="1:17" x14ac:dyDescent="0.25">
      <c r="A7137" t="s">
        <v>7368</v>
      </c>
      <c r="B7137" s="1">
        <v>41899</v>
      </c>
      <c r="C7137" t="s">
        <v>5531</v>
      </c>
      <c r="D7137" t="s">
        <v>73</v>
      </c>
      <c r="E7137" t="s">
        <v>534</v>
      </c>
      <c r="F7137" t="s">
        <v>1565</v>
      </c>
      <c r="G7137" t="s">
        <v>76</v>
      </c>
      <c r="H7137" t="s">
        <v>31</v>
      </c>
      <c r="I7137" t="s">
        <v>54</v>
      </c>
      <c r="J7137" t="s">
        <v>107</v>
      </c>
      <c r="K7137" t="s">
        <v>186</v>
      </c>
      <c r="L7137" t="s">
        <v>6499</v>
      </c>
      <c r="M7137" s="2">
        <v>0</v>
      </c>
      <c r="N7137" s="3">
        <v>802</v>
      </c>
      <c r="O7137" s="3">
        <v>120</v>
      </c>
      <c r="P7137">
        <v>7</v>
      </c>
      <c r="Q7137" t="s">
        <v>7881</v>
      </c>
    </row>
    <row r="7138" spans="1:17" x14ac:dyDescent="0.25">
      <c r="A7138" t="s">
        <v>7369</v>
      </c>
      <c r="B7138" s="1">
        <v>41899</v>
      </c>
      <c r="C7138" t="s">
        <v>1215</v>
      </c>
      <c r="D7138" t="s">
        <v>28</v>
      </c>
      <c r="E7138" t="s">
        <v>29</v>
      </c>
      <c r="F7138" t="s">
        <v>2168</v>
      </c>
      <c r="G7138" t="s">
        <v>20</v>
      </c>
      <c r="H7138" t="s">
        <v>31</v>
      </c>
      <c r="I7138" t="s">
        <v>22</v>
      </c>
      <c r="J7138" t="s">
        <v>34</v>
      </c>
      <c r="K7138" t="s">
        <v>35</v>
      </c>
      <c r="L7138" t="s">
        <v>2147</v>
      </c>
      <c r="M7138" s="2">
        <v>0</v>
      </c>
      <c r="N7138" s="3">
        <v>871</v>
      </c>
      <c r="O7138" s="3">
        <v>131</v>
      </c>
      <c r="P7138">
        <v>2</v>
      </c>
      <c r="Q7138" t="s">
        <v>7881</v>
      </c>
    </row>
    <row r="7139" spans="1:17" x14ac:dyDescent="0.25">
      <c r="A7139" t="s">
        <v>7370</v>
      </c>
      <c r="B7139" s="1">
        <v>41899</v>
      </c>
      <c r="C7139" t="s">
        <v>132</v>
      </c>
      <c r="D7139" t="s">
        <v>101</v>
      </c>
      <c r="E7139" t="s">
        <v>291</v>
      </c>
      <c r="F7139" t="s">
        <v>575</v>
      </c>
      <c r="G7139" t="s">
        <v>41</v>
      </c>
      <c r="H7139" t="s">
        <v>21</v>
      </c>
      <c r="I7139" t="s">
        <v>32</v>
      </c>
      <c r="J7139" t="s">
        <v>34</v>
      </c>
      <c r="K7139" t="s">
        <v>35</v>
      </c>
      <c r="L7139" t="s">
        <v>868</v>
      </c>
      <c r="M7139" s="2">
        <v>0.1</v>
      </c>
      <c r="N7139" s="3">
        <v>1854</v>
      </c>
      <c r="O7139" s="3">
        <v>433</v>
      </c>
      <c r="P7139">
        <v>5</v>
      </c>
      <c r="Q7139" t="s">
        <v>7881</v>
      </c>
    </row>
    <row r="7140" spans="1:17" x14ac:dyDescent="0.25">
      <c r="A7140" t="s">
        <v>7370</v>
      </c>
      <c r="B7140" s="1">
        <v>41899</v>
      </c>
      <c r="C7140" t="s">
        <v>132</v>
      </c>
      <c r="D7140" t="s">
        <v>101</v>
      </c>
      <c r="E7140" t="s">
        <v>291</v>
      </c>
      <c r="F7140" t="s">
        <v>575</v>
      </c>
      <c r="G7140" t="s">
        <v>41</v>
      </c>
      <c r="H7140" t="s">
        <v>21</v>
      </c>
      <c r="I7140" t="s">
        <v>32</v>
      </c>
      <c r="J7140" t="s">
        <v>34</v>
      </c>
      <c r="K7140" t="s">
        <v>89</v>
      </c>
      <c r="L7140" t="s">
        <v>7371</v>
      </c>
      <c r="M7140" s="2">
        <v>0.35</v>
      </c>
      <c r="N7140" s="3">
        <v>623</v>
      </c>
      <c r="O7140" s="3">
        <v>-192</v>
      </c>
      <c r="P7140">
        <v>3</v>
      </c>
      <c r="Q7140" t="s">
        <v>7880</v>
      </c>
    </row>
    <row r="7141" spans="1:17" x14ac:dyDescent="0.25">
      <c r="A7141" t="s">
        <v>7372</v>
      </c>
      <c r="B7141" s="1">
        <v>41899</v>
      </c>
      <c r="C7141" t="s">
        <v>1490</v>
      </c>
      <c r="D7141" t="s">
        <v>38</v>
      </c>
      <c r="E7141" t="s">
        <v>178</v>
      </c>
      <c r="F7141" t="s">
        <v>7373</v>
      </c>
      <c r="G7141" t="s">
        <v>41</v>
      </c>
      <c r="H7141" t="s">
        <v>31</v>
      </c>
      <c r="I7141" t="s">
        <v>32</v>
      </c>
      <c r="J7141" t="s">
        <v>24</v>
      </c>
      <c r="K7141" t="s">
        <v>43</v>
      </c>
      <c r="L7141" t="s">
        <v>869</v>
      </c>
      <c r="M7141" s="2">
        <v>0</v>
      </c>
      <c r="N7141" s="3">
        <v>55</v>
      </c>
      <c r="O7141" s="3">
        <v>4</v>
      </c>
      <c r="P7141">
        <v>2</v>
      </c>
      <c r="Q7141" t="s">
        <v>7881</v>
      </c>
    </row>
    <row r="7142" spans="1:17" x14ac:dyDescent="0.25">
      <c r="A7142" t="s">
        <v>7372</v>
      </c>
      <c r="B7142" s="1">
        <v>41899</v>
      </c>
      <c r="C7142" t="s">
        <v>1490</v>
      </c>
      <c r="D7142" t="s">
        <v>38</v>
      </c>
      <c r="E7142" t="s">
        <v>178</v>
      </c>
      <c r="F7142" t="s">
        <v>7373</v>
      </c>
      <c r="G7142" t="s">
        <v>41</v>
      </c>
      <c r="H7142" t="s">
        <v>31</v>
      </c>
      <c r="I7142" t="s">
        <v>32</v>
      </c>
      <c r="J7142" t="s">
        <v>24</v>
      </c>
      <c r="K7142" t="s">
        <v>78</v>
      </c>
      <c r="L7142" t="s">
        <v>2558</v>
      </c>
      <c r="M7142" s="2">
        <v>0</v>
      </c>
      <c r="N7142" s="3">
        <v>13</v>
      </c>
      <c r="O7142" s="3">
        <v>3</v>
      </c>
      <c r="P7142">
        <v>2</v>
      </c>
      <c r="Q7142" t="s">
        <v>7880</v>
      </c>
    </row>
    <row r="7143" spans="1:17" x14ac:dyDescent="0.25">
      <c r="A7143" t="s">
        <v>7372</v>
      </c>
      <c r="B7143" s="1">
        <v>41899</v>
      </c>
      <c r="C7143" t="s">
        <v>1490</v>
      </c>
      <c r="D7143" t="s">
        <v>38</v>
      </c>
      <c r="E7143" t="s">
        <v>178</v>
      </c>
      <c r="F7143" t="s">
        <v>7373</v>
      </c>
      <c r="G7143" t="s">
        <v>41</v>
      </c>
      <c r="H7143" t="s">
        <v>31</v>
      </c>
      <c r="I7143" t="s">
        <v>32</v>
      </c>
      <c r="J7143" t="s">
        <v>24</v>
      </c>
      <c r="K7143" t="s">
        <v>63</v>
      </c>
      <c r="L7143" t="s">
        <v>884</v>
      </c>
      <c r="M7143" s="2">
        <v>0</v>
      </c>
      <c r="N7143" s="3">
        <v>46</v>
      </c>
      <c r="O7143" s="3">
        <v>0</v>
      </c>
      <c r="P7143">
        <v>4</v>
      </c>
      <c r="Q7143" t="s">
        <v>7881</v>
      </c>
    </row>
    <row r="7144" spans="1:17" x14ac:dyDescent="0.25">
      <c r="A7144" t="s">
        <v>7372</v>
      </c>
      <c r="B7144" s="1">
        <v>41899</v>
      </c>
      <c r="C7144" t="s">
        <v>1490</v>
      </c>
      <c r="D7144" t="s">
        <v>38</v>
      </c>
      <c r="E7144" t="s">
        <v>178</v>
      </c>
      <c r="F7144" t="s">
        <v>7373</v>
      </c>
      <c r="G7144" t="s">
        <v>41</v>
      </c>
      <c r="H7144" t="s">
        <v>31</v>
      </c>
      <c r="I7144" t="s">
        <v>32</v>
      </c>
      <c r="J7144" t="s">
        <v>24</v>
      </c>
      <c r="K7144" t="s">
        <v>145</v>
      </c>
      <c r="L7144" t="s">
        <v>3098</v>
      </c>
      <c r="M7144" s="2">
        <v>0</v>
      </c>
      <c r="N7144" s="3">
        <v>177</v>
      </c>
      <c r="O7144" s="3">
        <v>41</v>
      </c>
      <c r="P7144">
        <v>4</v>
      </c>
      <c r="Q7144" t="s">
        <v>7880</v>
      </c>
    </row>
    <row r="7145" spans="1:17" x14ac:dyDescent="0.25">
      <c r="A7145" t="s">
        <v>7374</v>
      </c>
      <c r="B7145" s="1">
        <v>41899</v>
      </c>
      <c r="C7145" t="s">
        <v>225</v>
      </c>
      <c r="D7145" t="s">
        <v>28</v>
      </c>
      <c r="E7145" t="s">
        <v>29</v>
      </c>
      <c r="F7145" t="s">
        <v>4813</v>
      </c>
      <c r="G7145" t="s">
        <v>20</v>
      </c>
      <c r="H7145" t="s">
        <v>31</v>
      </c>
      <c r="I7145" t="s">
        <v>32</v>
      </c>
      <c r="J7145" t="s">
        <v>24</v>
      </c>
      <c r="K7145" t="s">
        <v>50</v>
      </c>
      <c r="L7145" t="s">
        <v>1470</v>
      </c>
      <c r="M7145" s="2">
        <v>0</v>
      </c>
      <c r="N7145" s="3">
        <v>125</v>
      </c>
      <c r="O7145" s="3">
        <v>38</v>
      </c>
      <c r="P7145">
        <v>2</v>
      </c>
      <c r="Q7145" t="s">
        <v>7881</v>
      </c>
    </row>
    <row r="7146" spans="1:17" x14ac:dyDescent="0.25">
      <c r="A7146" t="s">
        <v>7372</v>
      </c>
      <c r="B7146" s="1">
        <v>41899</v>
      </c>
      <c r="C7146" t="s">
        <v>1490</v>
      </c>
      <c r="D7146" t="s">
        <v>38</v>
      </c>
      <c r="E7146" t="s">
        <v>178</v>
      </c>
      <c r="F7146" t="s">
        <v>7373</v>
      </c>
      <c r="G7146" t="s">
        <v>41</v>
      </c>
      <c r="H7146" t="s">
        <v>31</v>
      </c>
      <c r="I7146" t="s">
        <v>32</v>
      </c>
      <c r="J7146" t="s">
        <v>107</v>
      </c>
      <c r="K7146" t="s">
        <v>147</v>
      </c>
      <c r="L7146" t="s">
        <v>5146</v>
      </c>
      <c r="M7146" s="2">
        <v>0.15</v>
      </c>
      <c r="N7146" s="3">
        <v>646</v>
      </c>
      <c r="O7146" s="3">
        <v>-23</v>
      </c>
      <c r="P7146">
        <v>2</v>
      </c>
      <c r="Q7146" t="s">
        <v>7880</v>
      </c>
    </row>
    <row r="7147" spans="1:17" x14ac:dyDescent="0.25">
      <c r="A7147" t="s">
        <v>7375</v>
      </c>
      <c r="B7147" s="1">
        <v>41899</v>
      </c>
      <c r="C7147" t="s">
        <v>2289</v>
      </c>
      <c r="D7147" t="s">
        <v>230</v>
      </c>
      <c r="E7147" t="s">
        <v>231</v>
      </c>
      <c r="F7147" t="s">
        <v>231</v>
      </c>
      <c r="G7147" t="s">
        <v>20</v>
      </c>
      <c r="H7147" t="s">
        <v>47</v>
      </c>
      <c r="I7147" t="s">
        <v>22</v>
      </c>
      <c r="J7147" t="s">
        <v>107</v>
      </c>
      <c r="K7147" t="s">
        <v>136</v>
      </c>
      <c r="L7147" t="s">
        <v>607</v>
      </c>
      <c r="M7147" s="2">
        <v>0</v>
      </c>
      <c r="N7147" s="3">
        <v>840</v>
      </c>
      <c r="O7147" s="3">
        <v>143</v>
      </c>
      <c r="P7147">
        <v>5</v>
      </c>
      <c r="Q7147" t="s">
        <v>7880</v>
      </c>
    </row>
    <row r="7148" spans="1:17" x14ac:dyDescent="0.25">
      <c r="A7148" t="s">
        <v>7376</v>
      </c>
      <c r="B7148" s="1">
        <v>41900</v>
      </c>
      <c r="C7148" t="s">
        <v>1712</v>
      </c>
      <c r="D7148" t="s">
        <v>38</v>
      </c>
      <c r="E7148" t="s">
        <v>59</v>
      </c>
      <c r="F7148" t="s">
        <v>1332</v>
      </c>
      <c r="G7148" t="s">
        <v>41</v>
      </c>
      <c r="H7148" t="s">
        <v>47</v>
      </c>
      <c r="I7148" t="s">
        <v>95</v>
      </c>
      <c r="J7148" t="s">
        <v>34</v>
      </c>
      <c r="K7148" t="s">
        <v>35</v>
      </c>
      <c r="L7148" t="s">
        <v>3443</v>
      </c>
      <c r="M7148" s="2">
        <v>0.1</v>
      </c>
      <c r="N7148" s="3">
        <v>1637</v>
      </c>
      <c r="O7148" s="3">
        <v>91</v>
      </c>
      <c r="P7148">
        <v>5</v>
      </c>
      <c r="Q7148" t="s">
        <v>7881</v>
      </c>
    </row>
    <row r="7149" spans="1:17" x14ac:dyDescent="0.25">
      <c r="A7149" t="s">
        <v>7376</v>
      </c>
      <c r="B7149" s="1">
        <v>41900</v>
      </c>
      <c r="C7149" t="s">
        <v>1712</v>
      </c>
      <c r="D7149" t="s">
        <v>38</v>
      </c>
      <c r="E7149" t="s">
        <v>59</v>
      </c>
      <c r="F7149" t="s">
        <v>1332</v>
      </c>
      <c r="G7149" t="s">
        <v>41</v>
      </c>
      <c r="H7149" t="s">
        <v>47</v>
      </c>
      <c r="I7149" t="s">
        <v>95</v>
      </c>
      <c r="J7149" t="s">
        <v>34</v>
      </c>
      <c r="K7149" t="s">
        <v>97</v>
      </c>
      <c r="L7149" t="s">
        <v>5209</v>
      </c>
      <c r="M7149" s="2">
        <v>0.1</v>
      </c>
      <c r="N7149" s="3">
        <v>413</v>
      </c>
      <c r="O7149" s="3">
        <v>-46</v>
      </c>
      <c r="P7149">
        <v>1</v>
      </c>
      <c r="Q7149" t="s">
        <v>7881</v>
      </c>
    </row>
    <row r="7150" spans="1:17" x14ac:dyDescent="0.25">
      <c r="A7150" t="s">
        <v>7376</v>
      </c>
      <c r="B7150" s="1">
        <v>41900</v>
      </c>
      <c r="C7150" t="s">
        <v>1712</v>
      </c>
      <c r="D7150" t="s">
        <v>38</v>
      </c>
      <c r="E7150" t="s">
        <v>59</v>
      </c>
      <c r="F7150" t="s">
        <v>1332</v>
      </c>
      <c r="G7150" t="s">
        <v>41</v>
      </c>
      <c r="H7150" t="s">
        <v>47</v>
      </c>
      <c r="I7150" t="s">
        <v>95</v>
      </c>
      <c r="J7150" t="s">
        <v>24</v>
      </c>
      <c r="K7150" t="s">
        <v>141</v>
      </c>
      <c r="L7150" t="s">
        <v>7377</v>
      </c>
      <c r="M7150" s="2">
        <v>0.1</v>
      </c>
      <c r="N7150" s="3">
        <v>555</v>
      </c>
      <c r="O7150" s="3">
        <v>142</v>
      </c>
      <c r="P7150">
        <v>2</v>
      </c>
      <c r="Q7150" t="s">
        <v>7880</v>
      </c>
    </row>
    <row r="7151" spans="1:17" x14ac:dyDescent="0.25">
      <c r="A7151" t="s">
        <v>7376</v>
      </c>
      <c r="B7151" s="1">
        <v>41900</v>
      </c>
      <c r="C7151" t="s">
        <v>1712</v>
      </c>
      <c r="D7151" t="s">
        <v>38</v>
      </c>
      <c r="E7151" t="s">
        <v>59</v>
      </c>
      <c r="F7151" t="s">
        <v>1332</v>
      </c>
      <c r="G7151" t="s">
        <v>41</v>
      </c>
      <c r="H7151" t="s">
        <v>47</v>
      </c>
      <c r="I7151" t="s">
        <v>95</v>
      </c>
      <c r="J7151" t="s">
        <v>24</v>
      </c>
      <c r="K7151" t="s">
        <v>43</v>
      </c>
      <c r="L7151" t="s">
        <v>306</v>
      </c>
      <c r="M7151" s="2">
        <v>0</v>
      </c>
      <c r="N7151" s="3">
        <v>28</v>
      </c>
      <c r="O7151" s="3">
        <v>1</v>
      </c>
      <c r="P7151">
        <v>1</v>
      </c>
      <c r="Q7151" t="s">
        <v>7881</v>
      </c>
    </row>
    <row r="7152" spans="1:17" x14ac:dyDescent="0.25">
      <c r="A7152" t="s">
        <v>7378</v>
      </c>
      <c r="B7152" s="1">
        <v>41900</v>
      </c>
      <c r="C7152" t="s">
        <v>4545</v>
      </c>
      <c r="D7152" t="s">
        <v>500</v>
      </c>
      <c r="E7152" t="s">
        <v>501</v>
      </c>
      <c r="F7152" t="s">
        <v>502</v>
      </c>
      <c r="G7152" t="s">
        <v>20</v>
      </c>
      <c r="H7152" t="s">
        <v>31</v>
      </c>
      <c r="I7152" t="s">
        <v>54</v>
      </c>
      <c r="J7152" t="s">
        <v>24</v>
      </c>
      <c r="K7152" t="s">
        <v>43</v>
      </c>
      <c r="L7152" t="s">
        <v>828</v>
      </c>
      <c r="M7152" s="2">
        <v>0</v>
      </c>
      <c r="N7152" s="3">
        <v>93</v>
      </c>
      <c r="O7152" s="3">
        <v>44</v>
      </c>
      <c r="P7152">
        <v>2</v>
      </c>
      <c r="Q7152" t="s">
        <v>7881</v>
      </c>
    </row>
    <row r="7153" spans="1:17" x14ac:dyDescent="0.25">
      <c r="A7153" t="s">
        <v>7378</v>
      </c>
      <c r="B7153" s="1">
        <v>41900</v>
      </c>
      <c r="C7153" t="s">
        <v>4545</v>
      </c>
      <c r="D7153" t="s">
        <v>500</v>
      </c>
      <c r="E7153" t="s">
        <v>501</v>
      </c>
      <c r="F7153" t="s">
        <v>502</v>
      </c>
      <c r="G7153" t="s">
        <v>20</v>
      </c>
      <c r="H7153" t="s">
        <v>31</v>
      </c>
      <c r="I7153" t="s">
        <v>54</v>
      </c>
      <c r="J7153" t="s">
        <v>107</v>
      </c>
      <c r="K7153" t="s">
        <v>186</v>
      </c>
      <c r="L7153" t="s">
        <v>2895</v>
      </c>
      <c r="M7153" s="2">
        <v>0</v>
      </c>
      <c r="N7153" s="3">
        <v>173</v>
      </c>
      <c r="O7153" s="3">
        <v>74</v>
      </c>
      <c r="P7153">
        <v>3</v>
      </c>
      <c r="Q7153" t="s">
        <v>7880</v>
      </c>
    </row>
    <row r="7154" spans="1:17" x14ac:dyDescent="0.25">
      <c r="A7154" t="s">
        <v>7379</v>
      </c>
      <c r="B7154" s="1">
        <v>41900</v>
      </c>
      <c r="C7154" t="s">
        <v>2235</v>
      </c>
      <c r="D7154" t="s">
        <v>101</v>
      </c>
      <c r="E7154" t="s">
        <v>183</v>
      </c>
      <c r="F7154" t="s">
        <v>7380</v>
      </c>
      <c r="G7154" t="s">
        <v>41</v>
      </c>
      <c r="H7154" t="s">
        <v>31</v>
      </c>
      <c r="I7154" t="s">
        <v>22</v>
      </c>
      <c r="J7154" t="s">
        <v>24</v>
      </c>
      <c r="K7154" t="s">
        <v>78</v>
      </c>
      <c r="L7154" t="s">
        <v>2431</v>
      </c>
      <c r="M7154" s="2">
        <v>0</v>
      </c>
      <c r="N7154" s="3">
        <v>49</v>
      </c>
      <c r="O7154" s="3">
        <v>5</v>
      </c>
      <c r="P7154">
        <v>4</v>
      </c>
      <c r="Q7154" t="s">
        <v>7881</v>
      </c>
    </row>
    <row r="7155" spans="1:17" x14ac:dyDescent="0.25">
      <c r="A7155" t="s">
        <v>7379</v>
      </c>
      <c r="B7155" s="1">
        <v>41900</v>
      </c>
      <c r="C7155" t="s">
        <v>2235</v>
      </c>
      <c r="D7155" t="s">
        <v>101</v>
      </c>
      <c r="E7155" t="s">
        <v>183</v>
      </c>
      <c r="F7155" t="s">
        <v>7380</v>
      </c>
      <c r="G7155" t="s">
        <v>41</v>
      </c>
      <c r="H7155" t="s">
        <v>31</v>
      </c>
      <c r="I7155" t="s">
        <v>22</v>
      </c>
      <c r="J7155" t="s">
        <v>24</v>
      </c>
      <c r="K7155" t="s">
        <v>50</v>
      </c>
      <c r="L7155" t="s">
        <v>1159</v>
      </c>
      <c r="M7155" s="2">
        <v>0.1</v>
      </c>
      <c r="N7155" s="3">
        <v>148</v>
      </c>
      <c r="O7155" s="3">
        <v>25</v>
      </c>
      <c r="P7155">
        <v>3</v>
      </c>
      <c r="Q7155" t="s">
        <v>7881</v>
      </c>
    </row>
    <row r="7156" spans="1:17" x14ac:dyDescent="0.25">
      <c r="A7156" t="s">
        <v>7381</v>
      </c>
      <c r="B7156" s="1">
        <v>41900</v>
      </c>
      <c r="C7156" t="s">
        <v>127</v>
      </c>
      <c r="D7156" t="s">
        <v>101</v>
      </c>
      <c r="E7156" t="s">
        <v>291</v>
      </c>
      <c r="F7156" t="s">
        <v>596</v>
      </c>
      <c r="G7156" t="s">
        <v>41</v>
      </c>
      <c r="H7156" t="s">
        <v>31</v>
      </c>
      <c r="I7156" t="s">
        <v>32</v>
      </c>
      <c r="J7156" t="s">
        <v>24</v>
      </c>
      <c r="K7156" t="s">
        <v>91</v>
      </c>
      <c r="L7156" t="s">
        <v>4239</v>
      </c>
      <c r="M7156" s="2">
        <v>0</v>
      </c>
      <c r="N7156" s="3">
        <v>66</v>
      </c>
      <c r="O7156" s="3">
        <v>27</v>
      </c>
      <c r="P7156">
        <v>5</v>
      </c>
      <c r="Q7156" t="s">
        <v>7881</v>
      </c>
    </row>
    <row r="7157" spans="1:17" x14ac:dyDescent="0.25">
      <c r="A7157" t="s">
        <v>7382</v>
      </c>
      <c r="B7157" s="1">
        <v>41900</v>
      </c>
      <c r="C7157" t="s">
        <v>4319</v>
      </c>
      <c r="D7157" t="s">
        <v>81</v>
      </c>
      <c r="E7157" t="s">
        <v>82</v>
      </c>
      <c r="F7157" t="s">
        <v>82</v>
      </c>
      <c r="G7157" t="s">
        <v>41</v>
      </c>
      <c r="H7157" t="s">
        <v>47</v>
      </c>
      <c r="I7157" t="s">
        <v>32</v>
      </c>
      <c r="J7157" t="s">
        <v>24</v>
      </c>
      <c r="K7157" t="s">
        <v>91</v>
      </c>
      <c r="L7157" t="s">
        <v>4098</v>
      </c>
      <c r="M7157" s="2">
        <v>0</v>
      </c>
      <c r="N7157" s="3">
        <v>27</v>
      </c>
      <c r="O7157" s="3">
        <v>5</v>
      </c>
      <c r="P7157">
        <v>2</v>
      </c>
      <c r="Q7157" t="s">
        <v>7881</v>
      </c>
    </row>
    <row r="7158" spans="1:17" x14ac:dyDescent="0.25">
      <c r="A7158" t="s">
        <v>7383</v>
      </c>
      <c r="B7158" s="1">
        <v>41900</v>
      </c>
      <c r="C7158" t="s">
        <v>80</v>
      </c>
      <c r="D7158" t="s">
        <v>28</v>
      </c>
      <c r="E7158" t="s">
        <v>29</v>
      </c>
      <c r="F7158" t="s">
        <v>46</v>
      </c>
      <c r="G7158" t="s">
        <v>20</v>
      </c>
      <c r="H7158" t="s">
        <v>31</v>
      </c>
      <c r="I7158" t="s">
        <v>32</v>
      </c>
      <c r="J7158" t="s">
        <v>24</v>
      </c>
      <c r="K7158" t="s">
        <v>43</v>
      </c>
      <c r="L7158" t="s">
        <v>528</v>
      </c>
      <c r="M7158" s="2">
        <v>0.5</v>
      </c>
      <c r="N7158" s="3">
        <v>30</v>
      </c>
      <c r="O7158" s="3">
        <v>-5</v>
      </c>
      <c r="P7158">
        <v>5</v>
      </c>
      <c r="Q7158" t="s">
        <v>7881</v>
      </c>
    </row>
    <row r="7159" spans="1:17" x14ac:dyDescent="0.25">
      <c r="A7159" t="s">
        <v>7383</v>
      </c>
      <c r="B7159" s="1">
        <v>41900</v>
      </c>
      <c r="C7159" t="s">
        <v>80</v>
      </c>
      <c r="D7159" t="s">
        <v>28</v>
      </c>
      <c r="E7159" t="s">
        <v>29</v>
      </c>
      <c r="F7159" t="s">
        <v>46</v>
      </c>
      <c r="G7159" t="s">
        <v>20</v>
      </c>
      <c r="H7159" t="s">
        <v>31</v>
      </c>
      <c r="I7159" t="s">
        <v>32</v>
      </c>
      <c r="J7159" t="s">
        <v>24</v>
      </c>
      <c r="K7159" t="s">
        <v>50</v>
      </c>
      <c r="L7159" t="s">
        <v>2548</v>
      </c>
      <c r="M7159" s="2">
        <v>0.5</v>
      </c>
      <c r="N7159" s="3">
        <v>61</v>
      </c>
      <c r="O7159" s="3">
        <v>-23</v>
      </c>
      <c r="P7159">
        <v>2</v>
      </c>
      <c r="Q7159" t="s">
        <v>7881</v>
      </c>
    </row>
    <row r="7160" spans="1:17" x14ac:dyDescent="0.25">
      <c r="A7160" t="s">
        <v>7384</v>
      </c>
      <c r="B7160" s="1">
        <v>41901</v>
      </c>
      <c r="C7160" t="s">
        <v>1652</v>
      </c>
      <c r="D7160" t="s">
        <v>38</v>
      </c>
      <c r="E7160" t="s">
        <v>178</v>
      </c>
      <c r="F7160" t="s">
        <v>4494</v>
      </c>
      <c r="G7160" t="s">
        <v>41</v>
      </c>
      <c r="H7160" t="s">
        <v>21</v>
      </c>
      <c r="I7160" t="s">
        <v>22</v>
      </c>
      <c r="J7160" t="s">
        <v>24</v>
      </c>
      <c r="K7160" t="s">
        <v>78</v>
      </c>
      <c r="L7160" t="s">
        <v>2212</v>
      </c>
      <c r="M7160" s="2">
        <v>0</v>
      </c>
      <c r="N7160" s="3">
        <v>110</v>
      </c>
      <c r="O7160" s="3">
        <v>31</v>
      </c>
      <c r="P7160">
        <v>4</v>
      </c>
      <c r="Q7160" t="s">
        <v>7880</v>
      </c>
    </row>
    <row r="7161" spans="1:17" x14ac:dyDescent="0.25">
      <c r="A7161" t="s">
        <v>7385</v>
      </c>
      <c r="B7161" s="1">
        <v>41901</v>
      </c>
      <c r="C7161" t="s">
        <v>221</v>
      </c>
      <c r="D7161" t="s">
        <v>38</v>
      </c>
      <c r="E7161" t="s">
        <v>495</v>
      </c>
      <c r="F7161" t="s">
        <v>4789</v>
      </c>
      <c r="G7161" t="s">
        <v>41</v>
      </c>
      <c r="H7161" t="s">
        <v>31</v>
      </c>
      <c r="I7161" t="s">
        <v>54</v>
      </c>
      <c r="J7161" t="s">
        <v>24</v>
      </c>
      <c r="K7161" t="s">
        <v>25</v>
      </c>
      <c r="L7161" t="s">
        <v>2299</v>
      </c>
      <c r="M7161" s="2">
        <v>0</v>
      </c>
      <c r="N7161" s="3">
        <v>136</v>
      </c>
      <c r="O7161" s="3">
        <v>57</v>
      </c>
      <c r="P7161">
        <v>4</v>
      </c>
      <c r="Q7161" t="s">
        <v>7880</v>
      </c>
    </row>
    <row r="7162" spans="1:17" x14ac:dyDescent="0.25">
      <c r="A7162" t="s">
        <v>7385</v>
      </c>
      <c r="B7162" s="1">
        <v>41901</v>
      </c>
      <c r="C7162" t="s">
        <v>221</v>
      </c>
      <c r="D7162" t="s">
        <v>38</v>
      </c>
      <c r="E7162" t="s">
        <v>495</v>
      </c>
      <c r="F7162" t="s">
        <v>4789</v>
      </c>
      <c r="G7162" t="s">
        <v>41</v>
      </c>
      <c r="H7162" t="s">
        <v>31</v>
      </c>
      <c r="I7162" t="s">
        <v>54</v>
      </c>
      <c r="J7162" t="s">
        <v>24</v>
      </c>
      <c r="K7162" t="s">
        <v>50</v>
      </c>
      <c r="L7162" t="s">
        <v>1307</v>
      </c>
      <c r="M7162" s="2">
        <v>0.1</v>
      </c>
      <c r="N7162" s="3">
        <v>553</v>
      </c>
      <c r="O7162" s="3">
        <v>110</v>
      </c>
      <c r="P7162">
        <v>3</v>
      </c>
      <c r="Q7162" t="s">
        <v>7880</v>
      </c>
    </row>
    <row r="7163" spans="1:17" x14ac:dyDescent="0.25">
      <c r="A7163" t="s">
        <v>7386</v>
      </c>
      <c r="B7163" s="1">
        <v>41901</v>
      </c>
      <c r="C7163" t="s">
        <v>754</v>
      </c>
      <c r="D7163" t="s">
        <v>417</v>
      </c>
      <c r="E7163" t="s">
        <v>1035</v>
      </c>
      <c r="F7163" t="s">
        <v>1035</v>
      </c>
      <c r="G7163" t="s">
        <v>20</v>
      </c>
      <c r="H7163" t="s">
        <v>31</v>
      </c>
      <c r="I7163" t="s">
        <v>22</v>
      </c>
      <c r="J7163" t="s">
        <v>107</v>
      </c>
      <c r="K7163" t="s">
        <v>108</v>
      </c>
      <c r="L7163" t="s">
        <v>3857</v>
      </c>
      <c r="M7163" s="2">
        <v>0.5</v>
      </c>
      <c r="N7163" s="3">
        <v>776</v>
      </c>
      <c r="O7163" s="3">
        <v>-326</v>
      </c>
      <c r="P7163">
        <v>5</v>
      </c>
      <c r="Q7163" t="s">
        <v>7881</v>
      </c>
    </row>
    <row r="7164" spans="1:17" x14ac:dyDescent="0.25">
      <c r="A7164" t="s">
        <v>7387</v>
      </c>
      <c r="B7164" s="1">
        <v>41901</v>
      </c>
      <c r="C7164" t="s">
        <v>1600</v>
      </c>
      <c r="D7164" t="s">
        <v>101</v>
      </c>
      <c r="E7164" t="s">
        <v>454</v>
      </c>
      <c r="F7164" t="s">
        <v>454</v>
      </c>
      <c r="G7164" t="s">
        <v>41</v>
      </c>
      <c r="H7164" t="s">
        <v>31</v>
      </c>
      <c r="I7164" t="s">
        <v>32</v>
      </c>
      <c r="J7164" t="s">
        <v>24</v>
      </c>
      <c r="K7164" t="s">
        <v>78</v>
      </c>
      <c r="L7164" t="s">
        <v>248</v>
      </c>
      <c r="M7164" s="2">
        <v>0.1</v>
      </c>
      <c r="N7164" s="3">
        <v>6</v>
      </c>
      <c r="O7164" s="3">
        <v>3</v>
      </c>
      <c r="P7164">
        <v>1</v>
      </c>
      <c r="Q7164" t="s">
        <v>7881</v>
      </c>
    </row>
    <row r="7165" spans="1:17" x14ac:dyDescent="0.25">
      <c r="A7165" t="s">
        <v>7387</v>
      </c>
      <c r="B7165" s="1">
        <v>41901</v>
      </c>
      <c r="C7165" t="s">
        <v>1600</v>
      </c>
      <c r="D7165" t="s">
        <v>101</v>
      </c>
      <c r="E7165" t="s">
        <v>454</v>
      </c>
      <c r="F7165" t="s">
        <v>454</v>
      </c>
      <c r="G7165" t="s">
        <v>41</v>
      </c>
      <c r="H7165" t="s">
        <v>31</v>
      </c>
      <c r="I7165" t="s">
        <v>32</v>
      </c>
      <c r="J7165" t="s">
        <v>24</v>
      </c>
      <c r="K7165" t="s">
        <v>78</v>
      </c>
      <c r="L7165" t="s">
        <v>1105</v>
      </c>
      <c r="M7165" s="2">
        <v>0.1</v>
      </c>
      <c r="N7165" s="3">
        <v>24</v>
      </c>
      <c r="O7165" s="3">
        <v>-1</v>
      </c>
      <c r="P7165">
        <v>2</v>
      </c>
      <c r="Q7165" t="s">
        <v>7881</v>
      </c>
    </row>
    <row r="7166" spans="1:17" x14ac:dyDescent="0.25">
      <c r="A7166" t="s">
        <v>7388</v>
      </c>
      <c r="B7166" s="1">
        <v>41901</v>
      </c>
      <c r="C7166" t="s">
        <v>3134</v>
      </c>
      <c r="D7166" t="s">
        <v>86</v>
      </c>
      <c r="E7166" t="s">
        <v>87</v>
      </c>
      <c r="F7166" t="s">
        <v>87</v>
      </c>
      <c r="G7166" t="s">
        <v>76</v>
      </c>
      <c r="H7166" t="s">
        <v>31</v>
      </c>
      <c r="I7166" t="s">
        <v>32</v>
      </c>
      <c r="J7166" t="s">
        <v>24</v>
      </c>
      <c r="K7166" t="s">
        <v>91</v>
      </c>
      <c r="L7166" t="s">
        <v>1669</v>
      </c>
      <c r="M7166" s="2">
        <v>0</v>
      </c>
      <c r="N7166" s="3">
        <v>50</v>
      </c>
      <c r="O7166" s="3">
        <v>9</v>
      </c>
      <c r="P7166">
        <v>6</v>
      </c>
      <c r="Q7166" t="s">
        <v>7881</v>
      </c>
    </row>
    <row r="7167" spans="1:17" x14ac:dyDescent="0.25">
      <c r="A7167" t="s">
        <v>7389</v>
      </c>
      <c r="B7167" s="1">
        <v>41901</v>
      </c>
      <c r="C7167" t="s">
        <v>1702</v>
      </c>
      <c r="D7167" t="s">
        <v>38</v>
      </c>
      <c r="E7167" t="s">
        <v>39</v>
      </c>
      <c r="F7167" t="s">
        <v>7390</v>
      </c>
      <c r="G7167" t="s">
        <v>41</v>
      </c>
      <c r="H7167" t="s">
        <v>31</v>
      </c>
      <c r="I7167" t="s">
        <v>32</v>
      </c>
      <c r="J7167" t="s">
        <v>107</v>
      </c>
      <c r="K7167" t="s">
        <v>136</v>
      </c>
      <c r="L7167" t="s">
        <v>988</v>
      </c>
      <c r="M7167" s="2">
        <v>0.15</v>
      </c>
      <c r="N7167" s="3">
        <v>709</v>
      </c>
      <c r="O7167" s="3">
        <v>-100</v>
      </c>
      <c r="P7167">
        <v>5</v>
      </c>
      <c r="Q7167" t="s">
        <v>7881</v>
      </c>
    </row>
    <row r="7168" spans="1:17" x14ac:dyDescent="0.25">
      <c r="A7168" t="s">
        <v>7391</v>
      </c>
      <c r="B7168" s="1">
        <v>41901</v>
      </c>
      <c r="C7168" t="s">
        <v>994</v>
      </c>
      <c r="D7168" t="s">
        <v>86</v>
      </c>
      <c r="E7168" t="s">
        <v>156</v>
      </c>
      <c r="F7168" t="s">
        <v>1576</v>
      </c>
      <c r="G7168" t="s">
        <v>76</v>
      </c>
      <c r="H7168" t="s">
        <v>47</v>
      </c>
      <c r="I7168" t="s">
        <v>32</v>
      </c>
      <c r="J7168" t="s">
        <v>24</v>
      </c>
      <c r="K7168" t="s">
        <v>50</v>
      </c>
      <c r="L7168" t="s">
        <v>2333</v>
      </c>
      <c r="M7168" s="2">
        <v>0.1</v>
      </c>
      <c r="N7168" s="3">
        <v>96</v>
      </c>
      <c r="O7168" s="3">
        <v>43</v>
      </c>
      <c r="P7168">
        <v>2</v>
      </c>
      <c r="Q7168" t="s">
        <v>7881</v>
      </c>
    </row>
    <row r="7169" spans="1:17" x14ac:dyDescent="0.25">
      <c r="A7169" t="s">
        <v>7391</v>
      </c>
      <c r="B7169" s="1">
        <v>41901</v>
      </c>
      <c r="C7169" t="s">
        <v>994</v>
      </c>
      <c r="D7169" t="s">
        <v>86</v>
      </c>
      <c r="E7169" t="s">
        <v>156</v>
      </c>
      <c r="F7169" t="s">
        <v>1576</v>
      </c>
      <c r="G7169" t="s">
        <v>76</v>
      </c>
      <c r="H7169" t="s">
        <v>47</v>
      </c>
      <c r="I7169" t="s">
        <v>32</v>
      </c>
      <c r="J7169" t="s">
        <v>107</v>
      </c>
      <c r="K7169" t="s">
        <v>147</v>
      </c>
      <c r="L7169" t="s">
        <v>4832</v>
      </c>
      <c r="M7169" s="2">
        <v>0</v>
      </c>
      <c r="N7169" s="3">
        <v>1157</v>
      </c>
      <c r="O7169" s="3">
        <v>220</v>
      </c>
      <c r="P7169">
        <v>6</v>
      </c>
      <c r="Q7169" t="s">
        <v>7881</v>
      </c>
    </row>
    <row r="7170" spans="1:17" x14ac:dyDescent="0.25">
      <c r="A7170" t="s">
        <v>7392</v>
      </c>
      <c r="B7170" s="1">
        <v>41901</v>
      </c>
      <c r="C7170" t="s">
        <v>1297</v>
      </c>
      <c r="D7170" t="s">
        <v>73</v>
      </c>
      <c r="E7170" t="s">
        <v>652</v>
      </c>
      <c r="F7170" t="s">
        <v>1766</v>
      </c>
      <c r="G7170" t="s">
        <v>76</v>
      </c>
      <c r="H7170" t="s">
        <v>47</v>
      </c>
      <c r="I7170" t="s">
        <v>32</v>
      </c>
      <c r="J7170" t="s">
        <v>107</v>
      </c>
      <c r="K7170" t="s">
        <v>147</v>
      </c>
      <c r="L7170" t="s">
        <v>5892</v>
      </c>
      <c r="M7170" s="2">
        <v>0</v>
      </c>
      <c r="N7170" s="3">
        <v>372</v>
      </c>
      <c r="O7170" s="3">
        <v>59</v>
      </c>
      <c r="P7170">
        <v>3</v>
      </c>
      <c r="Q7170" t="s">
        <v>7881</v>
      </c>
    </row>
    <row r="7171" spans="1:17" x14ac:dyDescent="0.25">
      <c r="A7171" t="s">
        <v>7393</v>
      </c>
      <c r="B7171" s="1">
        <v>41902</v>
      </c>
      <c r="C7171" t="s">
        <v>5656</v>
      </c>
      <c r="D7171" t="s">
        <v>189</v>
      </c>
      <c r="E7171" t="s">
        <v>6217</v>
      </c>
      <c r="F7171" t="s">
        <v>6217</v>
      </c>
      <c r="G7171" t="s">
        <v>41</v>
      </c>
      <c r="H7171" t="s">
        <v>47</v>
      </c>
      <c r="I7171" t="s">
        <v>22</v>
      </c>
      <c r="J7171" t="s">
        <v>24</v>
      </c>
      <c r="K7171" t="s">
        <v>145</v>
      </c>
      <c r="L7171" t="s">
        <v>685</v>
      </c>
      <c r="M7171" s="2">
        <v>0</v>
      </c>
      <c r="N7171" s="3">
        <v>108</v>
      </c>
      <c r="O7171" s="3">
        <v>26</v>
      </c>
      <c r="P7171">
        <v>4</v>
      </c>
      <c r="Q7171" t="s">
        <v>7880</v>
      </c>
    </row>
    <row r="7172" spans="1:17" x14ac:dyDescent="0.25">
      <c r="A7172" t="s">
        <v>7394</v>
      </c>
      <c r="B7172" s="1">
        <v>41902</v>
      </c>
      <c r="C7172" t="s">
        <v>517</v>
      </c>
      <c r="D7172" t="s">
        <v>81</v>
      </c>
      <c r="E7172" t="s">
        <v>82</v>
      </c>
      <c r="F7172" t="s">
        <v>82</v>
      </c>
      <c r="G7172" t="s">
        <v>41</v>
      </c>
      <c r="H7172" t="s">
        <v>31</v>
      </c>
      <c r="I7172" t="s">
        <v>22</v>
      </c>
      <c r="J7172" t="s">
        <v>34</v>
      </c>
      <c r="K7172" t="s">
        <v>97</v>
      </c>
      <c r="L7172" t="s">
        <v>6553</v>
      </c>
      <c r="M7172" s="2">
        <v>0</v>
      </c>
      <c r="N7172" s="3">
        <v>681</v>
      </c>
      <c r="O7172" s="3">
        <v>259</v>
      </c>
      <c r="P7172">
        <v>4</v>
      </c>
      <c r="Q7172" t="s">
        <v>7881</v>
      </c>
    </row>
    <row r="7173" spans="1:17" x14ac:dyDescent="0.25">
      <c r="A7173" t="s">
        <v>7394</v>
      </c>
      <c r="B7173" s="1">
        <v>41902</v>
      </c>
      <c r="C7173" t="s">
        <v>517</v>
      </c>
      <c r="D7173" t="s">
        <v>81</v>
      </c>
      <c r="E7173" t="s">
        <v>82</v>
      </c>
      <c r="F7173" t="s">
        <v>82</v>
      </c>
      <c r="G7173" t="s">
        <v>41</v>
      </c>
      <c r="H7173" t="s">
        <v>31</v>
      </c>
      <c r="I7173" t="s">
        <v>22</v>
      </c>
      <c r="J7173" t="s">
        <v>24</v>
      </c>
      <c r="K7173" t="s">
        <v>169</v>
      </c>
      <c r="L7173" t="s">
        <v>3444</v>
      </c>
      <c r="M7173" s="2">
        <v>0</v>
      </c>
      <c r="N7173" s="3">
        <v>32</v>
      </c>
      <c r="O7173" s="3">
        <v>2</v>
      </c>
      <c r="P7173">
        <v>2</v>
      </c>
      <c r="Q7173" t="s">
        <v>7880</v>
      </c>
    </row>
    <row r="7174" spans="1:17" x14ac:dyDescent="0.25">
      <c r="A7174" t="s">
        <v>7394</v>
      </c>
      <c r="B7174" s="1">
        <v>41902</v>
      </c>
      <c r="C7174" t="s">
        <v>517</v>
      </c>
      <c r="D7174" t="s">
        <v>81</v>
      </c>
      <c r="E7174" t="s">
        <v>82</v>
      </c>
      <c r="F7174" t="s">
        <v>82</v>
      </c>
      <c r="G7174" t="s">
        <v>41</v>
      </c>
      <c r="H7174" t="s">
        <v>31</v>
      </c>
      <c r="I7174" t="s">
        <v>22</v>
      </c>
      <c r="J7174" t="s">
        <v>24</v>
      </c>
      <c r="K7174" t="s">
        <v>145</v>
      </c>
      <c r="L7174" t="s">
        <v>787</v>
      </c>
      <c r="M7174" s="2">
        <v>0</v>
      </c>
      <c r="N7174" s="3">
        <v>132</v>
      </c>
      <c r="O7174" s="3">
        <v>49</v>
      </c>
      <c r="P7174">
        <v>3</v>
      </c>
      <c r="Q7174" t="s">
        <v>7881</v>
      </c>
    </row>
    <row r="7175" spans="1:17" x14ac:dyDescent="0.25">
      <c r="A7175" t="s">
        <v>7395</v>
      </c>
      <c r="B7175" s="1">
        <v>41902</v>
      </c>
      <c r="C7175" t="s">
        <v>1694</v>
      </c>
      <c r="D7175" t="s">
        <v>86</v>
      </c>
      <c r="E7175" t="s">
        <v>273</v>
      </c>
      <c r="F7175" t="s">
        <v>274</v>
      </c>
      <c r="G7175" t="s">
        <v>76</v>
      </c>
      <c r="H7175" t="s">
        <v>31</v>
      </c>
      <c r="I7175" t="s">
        <v>32</v>
      </c>
      <c r="J7175" t="s">
        <v>34</v>
      </c>
      <c r="K7175" t="s">
        <v>35</v>
      </c>
      <c r="L7175" t="s">
        <v>4189</v>
      </c>
      <c r="M7175" s="2">
        <v>0</v>
      </c>
      <c r="N7175" s="3">
        <v>394</v>
      </c>
      <c r="O7175" s="3">
        <v>146</v>
      </c>
      <c r="P7175">
        <v>2</v>
      </c>
      <c r="Q7175" t="s">
        <v>7880</v>
      </c>
    </row>
    <row r="7176" spans="1:17" x14ac:dyDescent="0.25">
      <c r="A7176" t="s">
        <v>7395</v>
      </c>
      <c r="B7176" s="1">
        <v>41902</v>
      </c>
      <c r="C7176" t="s">
        <v>1694</v>
      </c>
      <c r="D7176" t="s">
        <v>86</v>
      </c>
      <c r="E7176" t="s">
        <v>273</v>
      </c>
      <c r="F7176" t="s">
        <v>274</v>
      </c>
      <c r="G7176" t="s">
        <v>76</v>
      </c>
      <c r="H7176" t="s">
        <v>31</v>
      </c>
      <c r="I7176" t="s">
        <v>32</v>
      </c>
      <c r="J7176" t="s">
        <v>34</v>
      </c>
      <c r="K7176" t="s">
        <v>97</v>
      </c>
      <c r="L7176" t="s">
        <v>375</v>
      </c>
      <c r="M7176" s="2">
        <v>0.2</v>
      </c>
      <c r="N7176" s="3">
        <v>734</v>
      </c>
      <c r="O7176" s="3">
        <v>248</v>
      </c>
      <c r="P7176">
        <v>2</v>
      </c>
      <c r="Q7176" t="s">
        <v>7881</v>
      </c>
    </row>
    <row r="7177" spans="1:17" x14ac:dyDescent="0.25">
      <c r="A7177" t="s">
        <v>7395</v>
      </c>
      <c r="B7177" s="1">
        <v>41902</v>
      </c>
      <c r="C7177" t="s">
        <v>1694</v>
      </c>
      <c r="D7177" t="s">
        <v>86</v>
      </c>
      <c r="E7177" t="s">
        <v>273</v>
      </c>
      <c r="F7177" t="s">
        <v>274</v>
      </c>
      <c r="G7177" t="s">
        <v>76</v>
      </c>
      <c r="H7177" t="s">
        <v>31</v>
      </c>
      <c r="I7177" t="s">
        <v>32</v>
      </c>
      <c r="J7177" t="s">
        <v>24</v>
      </c>
      <c r="K7177" t="s">
        <v>43</v>
      </c>
      <c r="L7177" t="s">
        <v>4530</v>
      </c>
      <c r="M7177" s="2">
        <v>0</v>
      </c>
      <c r="N7177" s="3">
        <v>349</v>
      </c>
      <c r="O7177" s="3">
        <v>0</v>
      </c>
      <c r="P7177">
        <v>7</v>
      </c>
      <c r="Q7177" t="s">
        <v>7881</v>
      </c>
    </row>
    <row r="7178" spans="1:17" x14ac:dyDescent="0.25">
      <c r="A7178" t="s">
        <v>7395</v>
      </c>
      <c r="B7178" s="1">
        <v>41902</v>
      </c>
      <c r="C7178" t="s">
        <v>1694</v>
      </c>
      <c r="D7178" t="s">
        <v>86</v>
      </c>
      <c r="E7178" t="s">
        <v>273</v>
      </c>
      <c r="F7178" t="s">
        <v>274</v>
      </c>
      <c r="G7178" t="s">
        <v>76</v>
      </c>
      <c r="H7178" t="s">
        <v>31</v>
      </c>
      <c r="I7178" t="s">
        <v>32</v>
      </c>
      <c r="J7178" t="s">
        <v>24</v>
      </c>
      <c r="K7178" t="s">
        <v>43</v>
      </c>
      <c r="L7178" t="s">
        <v>5152</v>
      </c>
      <c r="M7178" s="2">
        <v>0</v>
      </c>
      <c r="N7178" s="3">
        <v>89</v>
      </c>
      <c r="O7178" s="3">
        <v>17</v>
      </c>
      <c r="P7178">
        <v>2</v>
      </c>
      <c r="Q7178" t="s">
        <v>7881</v>
      </c>
    </row>
    <row r="7179" spans="1:17" x14ac:dyDescent="0.25">
      <c r="A7179" t="s">
        <v>7395</v>
      </c>
      <c r="B7179" s="1">
        <v>41902</v>
      </c>
      <c r="C7179" t="s">
        <v>1694</v>
      </c>
      <c r="D7179" t="s">
        <v>86</v>
      </c>
      <c r="E7179" t="s">
        <v>273</v>
      </c>
      <c r="F7179" t="s">
        <v>274</v>
      </c>
      <c r="G7179" t="s">
        <v>76</v>
      </c>
      <c r="H7179" t="s">
        <v>31</v>
      </c>
      <c r="I7179" t="s">
        <v>32</v>
      </c>
      <c r="J7179" t="s">
        <v>107</v>
      </c>
      <c r="K7179" t="s">
        <v>136</v>
      </c>
      <c r="L7179" t="s">
        <v>2750</v>
      </c>
      <c r="M7179" s="2">
        <v>0.1</v>
      </c>
      <c r="N7179" s="3">
        <v>502</v>
      </c>
      <c r="O7179" s="3">
        <v>84</v>
      </c>
      <c r="P7179">
        <v>4</v>
      </c>
      <c r="Q7179" t="s">
        <v>7881</v>
      </c>
    </row>
    <row r="7180" spans="1:17" x14ac:dyDescent="0.25">
      <c r="A7180" t="s">
        <v>7396</v>
      </c>
      <c r="B7180" s="1">
        <v>41903</v>
      </c>
      <c r="C7180" t="s">
        <v>2796</v>
      </c>
      <c r="D7180" t="s">
        <v>101</v>
      </c>
      <c r="E7180" t="s">
        <v>183</v>
      </c>
      <c r="F7180" t="s">
        <v>1082</v>
      </c>
      <c r="G7180" t="s">
        <v>41</v>
      </c>
      <c r="H7180" t="s">
        <v>21</v>
      </c>
      <c r="I7180" t="s">
        <v>32</v>
      </c>
      <c r="J7180" t="s">
        <v>24</v>
      </c>
      <c r="K7180" t="s">
        <v>25</v>
      </c>
      <c r="L7180" t="s">
        <v>732</v>
      </c>
      <c r="M7180" s="2">
        <v>0</v>
      </c>
      <c r="N7180" s="3">
        <v>67</v>
      </c>
      <c r="O7180" s="3">
        <v>20</v>
      </c>
      <c r="P7180">
        <v>4</v>
      </c>
      <c r="Q7180" t="s">
        <v>7881</v>
      </c>
    </row>
    <row r="7181" spans="1:17" x14ac:dyDescent="0.25">
      <c r="A7181" t="s">
        <v>7396</v>
      </c>
      <c r="B7181" s="1">
        <v>41903</v>
      </c>
      <c r="C7181" t="s">
        <v>2796</v>
      </c>
      <c r="D7181" t="s">
        <v>101</v>
      </c>
      <c r="E7181" t="s">
        <v>183</v>
      </c>
      <c r="F7181" t="s">
        <v>1082</v>
      </c>
      <c r="G7181" t="s">
        <v>41</v>
      </c>
      <c r="H7181" t="s">
        <v>21</v>
      </c>
      <c r="I7181" t="s">
        <v>32</v>
      </c>
      <c r="J7181" t="s">
        <v>107</v>
      </c>
      <c r="K7181" t="s">
        <v>147</v>
      </c>
      <c r="L7181" t="s">
        <v>5892</v>
      </c>
      <c r="M7181" s="2">
        <v>0</v>
      </c>
      <c r="N7181" s="3">
        <v>744</v>
      </c>
      <c r="O7181" s="3">
        <v>119</v>
      </c>
      <c r="P7181">
        <v>6</v>
      </c>
      <c r="Q7181" t="s">
        <v>7880</v>
      </c>
    </row>
    <row r="7182" spans="1:17" x14ac:dyDescent="0.25">
      <c r="A7182" t="s">
        <v>7397</v>
      </c>
      <c r="B7182" s="1">
        <v>41904</v>
      </c>
      <c r="C7182" t="s">
        <v>400</v>
      </c>
      <c r="D7182" t="s">
        <v>81</v>
      </c>
      <c r="E7182" t="s">
        <v>82</v>
      </c>
      <c r="F7182" t="s">
        <v>82</v>
      </c>
      <c r="G7182" t="s">
        <v>41</v>
      </c>
      <c r="H7182" t="s">
        <v>31</v>
      </c>
      <c r="I7182" t="s">
        <v>95</v>
      </c>
      <c r="J7182" t="s">
        <v>24</v>
      </c>
      <c r="K7182" t="s">
        <v>43</v>
      </c>
      <c r="L7182" t="s">
        <v>2033</v>
      </c>
      <c r="M7182" s="2">
        <v>0</v>
      </c>
      <c r="N7182" s="3">
        <v>440</v>
      </c>
      <c r="O7182" s="3">
        <v>154</v>
      </c>
      <c r="P7182">
        <v>8</v>
      </c>
      <c r="Q7182" t="s">
        <v>7881</v>
      </c>
    </row>
    <row r="7183" spans="1:17" x14ac:dyDescent="0.25">
      <c r="A7183" t="s">
        <v>7397</v>
      </c>
      <c r="B7183" s="1">
        <v>41904</v>
      </c>
      <c r="C7183" t="s">
        <v>400</v>
      </c>
      <c r="D7183" t="s">
        <v>81</v>
      </c>
      <c r="E7183" t="s">
        <v>82</v>
      </c>
      <c r="F7183" t="s">
        <v>82</v>
      </c>
      <c r="G7183" t="s">
        <v>41</v>
      </c>
      <c r="H7183" t="s">
        <v>31</v>
      </c>
      <c r="I7183" t="s">
        <v>95</v>
      </c>
      <c r="J7183" t="s">
        <v>24</v>
      </c>
      <c r="K7183" t="s">
        <v>169</v>
      </c>
      <c r="L7183" t="s">
        <v>7398</v>
      </c>
      <c r="M7183" s="2">
        <v>0</v>
      </c>
      <c r="N7183" s="3">
        <v>54</v>
      </c>
      <c r="O7183" s="3">
        <v>5</v>
      </c>
      <c r="P7183">
        <v>2</v>
      </c>
      <c r="Q7183" t="s">
        <v>7881</v>
      </c>
    </row>
    <row r="7184" spans="1:17" x14ac:dyDescent="0.25">
      <c r="A7184" t="s">
        <v>7399</v>
      </c>
      <c r="B7184" s="1">
        <v>41904</v>
      </c>
      <c r="C7184" t="s">
        <v>3163</v>
      </c>
      <c r="D7184" t="s">
        <v>73</v>
      </c>
      <c r="E7184" t="s">
        <v>172</v>
      </c>
      <c r="F7184" t="s">
        <v>4258</v>
      </c>
      <c r="G7184" t="s">
        <v>76</v>
      </c>
      <c r="H7184" t="s">
        <v>31</v>
      </c>
      <c r="I7184" t="s">
        <v>54</v>
      </c>
      <c r="J7184" t="s">
        <v>24</v>
      </c>
      <c r="K7184" t="s">
        <v>25</v>
      </c>
      <c r="L7184" t="s">
        <v>1092</v>
      </c>
      <c r="M7184" s="2">
        <v>0</v>
      </c>
      <c r="N7184" s="3">
        <v>68</v>
      </c>
      <c r="O7184" s="3">
        <v>7</v>
      </c>
      <c r="P7184">
        <v>2</v>
      </c>
      <c r="Q7184" t="s">
        <v>7880</v>
      </c>
    </row>
    <row r="7185" spans="1:17" x14ac:dyDescent="0.25">
      <c r="A7185" t="s">
        <v>7400</v>
      </c>
      <c r="B7185" s="1">
        <v>41904</v>
      </c>
      <c r="C7185" t="s">
        <v>2232</v>
      </c>
      <c r="D7185" t="s">
        <v>38</v>
      </c>
      <c r="E7185" t="s">
        <v>495</v>
      </c>
      <c r="F7185" t="s">
        <v>2848</v>
      </c>
      <c r="G7185" t="s">
        <v>41</v>
      </c>
      <c r="H7185" t="s">
        <v>47</v>
      </c>
      <c r="I7185" t="s">
        <v>22</v>
      </c>
      <c r="J7185" t="s">
        <v>24</v>
      </c>
      <c r="K7185" t="s">
        <v>141</v>
      </c>
      <c r="L7185" t="s">
        <v>841</v>
      </c>
      <c r="M7185" s="2">
        <v>0.1</v>
      </c>
      <c r="N7185" s="3">
        <v>833</v>
      </c>
      <c r="O7185" s="3">
        <v>93</v>
      </c>
      <c r="P7185">
        <v>3</v>
      </c>
      <c r="Q7185" t="s">
        <v>7880</v>
      </c>
    </row>
    <row r="7186" spans="1:17" x14ac:dyDescent="0.25">
      <c r="A7186" t="s">
        <v>7401</v>
      </c>
      <c r="B7186" s="1">
        <v>41905</v>
      </c>
      <c r="C7186" t="s">
        <v>5714</v>
      </c>
      <c r="D7186" t="s">
        <v>417</v>
      </c>
      <c r="E7186" t="s">
        <v>418</v>
      </c>
      <c r="F7186" t="s">
        <v>418</v>
      </c>
      <c r="G7186" t="s">
        <v>20</v>
      </c>
      <c r="H7186" t="s">
        <v>21</v>
      </c>
      <c r="I7186" t="s">
        <v>95</v>
      </c>
      <c r="J7186" t="s">
        <v>24</v>
      </c>
      <c r="K7186" t="s">
        <v>50</v>
      </c>
      <c r="L7186" t="s">
        <v>2548</v>
      </c>
      <c r="M7186" s="2">
        <v>0.5</v>
      </c>
      <c r="N7186" s="3">
        <v>122</v>
      </c>
      <c r="O7186" s="3">
        <v>-47</v>
      </c>
      <c r="P7186">
        <v>4</v>
      </c>
      <c r="Q7186" t="s">
        <v>7881</v>
      </c>
    </row>
    <row r="7187" spans="1:17" x14ac:dyDescent="0.25">
      <c r="A7187" t="s">
        <v>7402</v>
      </c>
      <c r="B7187" s="1">
        <v>41905</v>
      </c>
      <c r="C7187" t="s">
        <v>1686</v>
      </c>
      <c r="D7187" t="s">
        <v>101</v>
      </c>
      <c r="E7187" t="s">
        <v>256</v>
      </c>
      <c r="F7187" t="s">
        <v>257</v>
      </c>
      <c r="G7187" t="s">
        <v>41</v>
      </c>
      <c r="H7187" t="s">
        <v>31</v>
      </c>
      <c r="I7187" t="s">
        <v>22</v>
      </c>
      <c r="J7187" t="s">
        <v>34</v>
      </c>
      <c r="K7187" t="s">
        <v>35</v>
      </c>
      <c r="L7187" t="s">
        <v>2089</v>
      </c>
      <c r="M7187" s="2">
        <v>0.6</v>
      </c>
      <c r="N7187" s="3">
        <v>48</v>
      </c>
      <c r="O7187" s="3">
        <v>-22</v>
      </c>
      <c r="P7187">
        <v>1</v>
      </c>
      <c r="Q7187" t="s">
        <v>7880</v>
      </c>
    </row>
    <row r="7188" spans="1:17" x14ac:dyDescent="0.25">
      <c r="A7188" t="s">
        <v>7403</v>
      </c>
      <c r="B7188" s="1">
        <v>41905</v>
      </c>
      <c r="C7188" t="s">
        <v>933</v>
      </c>
      <c r="D7188" t="s">
        <v>38</v>
      </c>
      <c r="E7188" t="s">
        <v>178</v>
      </c>
      <c r="F7188" t="s">
        <v>6037</v>
      </c>
      <c r="G7188" t="s">
        <v>41</v>
      </c>
      <c r="H7188" t="s">
        <v>47</v>
      </c>
      <c r="I7188" t="s">
        <v>54</v>
      </c>
      <c r="J7188" t="s">
        <v>34</v>
      </c>
      <c r="K7188" t="s">
        <v>218</v>
      </c>
      <c r="L7188" t="s">
        <v>5242</v>
      </c>
      <c r="M7188" s="2">
        <v>0</v>
      </c>
      <c r="N7188" s="3">
        <v>749</v>
      </c>
      <c r="O7188" s="3">
        <v>307</v>
      </c>
      <c r="P7188">
        <v>7</v>
      </c>
      <c r="Q7188" t="s">
        <v>7881</v>
      </c>
    </row>
    <row r="7189" spans="1:17" x14ac:dyDescent="0.25">
      <c r="A7189" t="s">
        <v>7403</v>
      </c>
      <c r="B7189" s="1">
        <v>41905</v>
      </c>
      <c r="C7189" t="s">
        <v>933</v>
      </c>
      <c r="D7189" t="s">
        <v>38</v>
      </c>
      <c r="E7189" t="s">
        <v>178</v>
      </c>
      <c r="F7189" t="s">
        <v>6037</v>
      </c>
      <c r="G7189" t="s">
        <v>41</v>
      </c>
      <c r="H7189" t="s">
        <v>47</v>
      </c>
      <c r="I7189" t="s">
        <v>54</v>
      </c>
      <c r="J7189" t="s">
        <v>24</v>
      </c>
      <c r="K7189" t="s">
        <v>63</v>
      </c>
      <c r="L7189" t="s">
        <v>621</v>
      </c>
      <c r="M7189" s="2">
        <v>0</v>
      </c>
      <c r="N7189" s="3">
        <v>71</v>
      </c>
      <c r="O7189" s="3">
        <v>4</v>
      </c>
      <c r="P7189">
        <v>5</v>
      </c>
      <c r="Q7189" t="s">
        <v>7881</v>
      </c>
    </row>
    <row r="7190" spans="1:17" x14ac:dyDescent="0.25">
      <c r="A7190" t="s">
        <v>7403</v>
      </c>
      <c r="B7190" s="1">
        <v>41905</v>
      </c>
      <c r="C7190" t="s">
        <v>933</v>
      </c>
      <c r="D7190" t="s">
        <v>38</v>
      </c>
      <c r="E7190" t="s">
        <v>178</v>
      </c>
      <c r="F7190" t="s">
        <v>6037</v>
      </c>
      <c r="G7190" t="s">
        <v>41</v>
      </c>
      <c r="H7190" t="s">
        <v>47</v>
      </c>
      <c r="I7190" t="s">
        <v>54</v>
      </c>
      <c r="J7190" t="s">
        <v>107</v>
      </c>
      <c r="K7190" t="s">
        <v>147</v>
      </c>
      <c r="L7190" t="s">
        <v>4157</v>
      </c>
      <c r="M7190" s="2">
        <v>0.15</v>
      </c>
      <c r="N7190" s="3">
        <v>487</v>
      </c>
      <c r="O7190" s="3">
        <v>-23</v>
      </c>
      <c r="P7190">
        <v>3</v>
      </c>
      <c r="Q7190" t="s">
        <v>7880</v>
      </c>
    </row>
    <row r="7191" spans="1:17" x14ac:dyDescent="0.25">
      <c r="A7191" t="s">
        <v>7404</v>
      </c>
      <c r="B7191" s="1">
        <v>41905</v>
      </c>
      <c r="C7191" t="s">
        <v>1462</v>
      </c>
      <c r="D7191" t="s">
        <v>28</v>
      </c>
      <c r="E7191" t="s">
        <v>29</v>
      </c>
      <c r="F7191" t="s">
        <v>1626</v>
      </c>
      <c r="G7191" t="s">
        <v>20</v>
      </c>
      <c r="H7191" t="s">
        <v>47</v>
      </c>
      <c r="I7191" t="s">
        <v>32</v>
      </c>
      <c r="J7191" t="s">
        <v>34</v>
      </c>
      <c r="K7191" t="s">
        <v>35</v>
      </c>
      <c r="L7191" t="s">
        <v>1427</v>
      </c>
      <c r="M7191" s="2">
        <v>0</v>
      </c>
      <c r="N7191" s="3">
        <v>246</v>
      </c>
      <c r="O7191" s="3">
        <v>61</v>
      </c>
      <c r="P7191">
        <v>2</v>
      </c>
      <c r="Q7191" t="s">
        <v>7880</v>
      </c>
    </row>
    <row r="7192" spans="1:17" x14ac:dyDescent="0.25">
      <c r="A7192" t="s">
        <v>7404</v>
      </c>
      <c r="B7192" s="1">
        <v>41905</v>
      </c>
      <c r="C7192" t="s">
        <v>1462</v>
      </c>
      <c r="D7192" t="s">
        <v>28</v>
      </c>
      <c r="E7192" t="s">
        <v>29</v>
      </c>
      <c r="F7192" t="s">
        <v>1626</v>
      </c>
      <c r="G7192" t="s">
        <v>20</v>
      </c>
      <c r="H7192" t="s">
        <v>47</v>
      </c>
      <c r="I7192" t="s">
        <v>32</v>
      </c>
      <c r="J7192" t="s">
        <v>24</v>
      </c>
      <c r="K7192" t="s">
        <v>50</v>
      </c>
      <c r="L7192" t="s">
        <v>335</v>
      </c>
      <c r="M7192" s="2">
        <v>0</v>
      </c>
      <c r="N7192" s="3">
        <v>425</v>
      </c>
      <c r="O7192" s="3">
        <v>208</v>
      </c>
      <c r="P7192">
        <v>7</v>
      </c>
      <c r="Q7192" t="s">
        <v>7880</v>
      </c>
    </row>
    <row r="7193" spans="1:17" x14ac:dyDescent="0.25">
      <c r="A7193" t="s">
        <v>7404</v>
      </c>
      <c r="B7193" s="1">
        <v>41905</v>
      </c>
      <c r="C7193" t="s">
        <v>1462</v>
      </c>
      <c r="D7193" t="s">
        <v>28</v>
      </c>
      <c r="E7193" t="s">
        <v>29</v>
      </c>
      <c r="F7193" t="s">
        <v>1626</v>
      </c>
      <c r="G7193" t="s">
        <v>20</v>
      </c>
      <c r="H7193" t="s">
        <v>47</v>
      </c>
      <c r="I7193" t="s">
        <v>32</v>
      </c>
      <c r="J7193" t="s">
        <v>107</v>
      </c>
      <c r="K7193" t="s">
        <v>186</v>
      </c>
      <c r="L7193" t="s">
        <v>3751</v>
      </c>
      <c r="M7193" s="2">
        <v>0</v>
      </c>
      <c r="N7193" s="3">
        <v>93</v>
      </c>
      <c r="O7193" s="3">
        <v>31</v>
      </c>
      <c r="P7193">
        <v>3</v>
      </c>
      <c r="Q7193" t="s">
        <v>7880</v>
      </c>
    </row>
    <row r="7194" spans="1:17" x14ac:dyDescent="0.25">
      <c r="A7194" t="s">
        <v>7405</v>
      </c>
      <c r="B7194" s="1">
        <v>41905</v>
      </c>
      <c r="C7194" t="s">
        <v>751</v>
      </c>
      <c r="D7194" t="s">
        <v>81</v>
      </c>
      <c r="E7194" t="s">
        <v>82</v>
      </c>
      <c r="F7194" t="s">
        <v>82</v>
      </c>
      <c r="G7194" t="s">
        <v>41</v>
      </c>
      <c r="H7194" t="s">
        <v>31</v>
      </c>
      <c r="I7194" t="s">
        <v>32</v>
      </c>
      <c r="J7194" t="s">
        <v>34</v>
      </c>
      <c r="K7194" t="s">
        <v>97</v>
      </c>
      <c r="L7194" t="s">
        <v>3968</v>
      </c>
      <c r="M7194" s="2">
        <v>0</v>
      </c>
      <c r="N7194" s="3">
        <v>90</v>
      </c>
      <c r="O7194" s="3">
        <v>30</v>
      </c>
      <c r="P7194">
        <v>2</v>
      </c>
      <c r="Q7194" t="s">
        <v>7880</v>
      </c>
    </row>
    <row r="7195" spans="1:17" x14ac:dyDescent="0.25">
      <c r="A7195" t="s">
        <v>7406</v>
      </c>
      <c r="B7195" s="1">
        <v>41905</v>
      </c>
      <c r="C7195" t="s">
        <v>2117</v>
      </c>
      <c r="D7195" t="s">
        <v>38</v>
      </c>
      <c r="E7195" t="s">
        <v>284</v>
      </c>
      <c r="F7195" t="s">
        <v>2880</v>
      </c>
      <c r="G7195" t="s">
        <v>41</v>
      </c>
      <c r="H7195" t="s">
        <v>21</v>
      </c>
      <c r="I7195" t="s">
        <v>32</v>
      </c>
      <c r="J7195" t="s">
        <v>34</v>
      </c>
      <c r="K7195" t="s">
        <v>35</v>
      </c>
      <c r="L7195" t="s">
        <v>2679</v>
      </c>
      <c r="M7195" s="2">
        <v>0.1</v>
      </c>
      <c r="N7195" s="3">
        <v>742</v>
      </c>
      <c r="O7195" s="3">
        <v>198</v>
      </c>
      <c r="P7195">
        <v>2</v>
      </c>
      <c r="Q7195" t="s">
        <v>7880</v>
      </c>
    </row>
    <row r="7196" spans="1:17" x14ac:dyDescent="0.25">
      <c r="A7196" t="s">
        <v>7405</v>
      </c>
      <c r="B7196" s="1">
        <v>41905</v>
      </c>
      <c r="C7196" t="s">
        <v>751</v>
      </c>
      <c r="D7196" t="s">
        <v>81</v>
      </c>
      <c r="E7196" t="s">
        <v>82</v>
      </c>
      <c r="F7196" t="s">
        <v>82</v>
      </c>
      <c r="G7196" t="s">
        <v>41</v>
      </c>
      <c r="H7196" t="s">
        <v>31</v>
      </c>
      <c r="I7196" t="s">
        <v>32</v>
      </c>
      <c r="J7196" t="s">
        <v>24</v>
      </c>
      <c r="K7196" t="s">
        <v>78</v>
      </c>
      <c r="L7196" t="s">
        <v>2309</v>
      </c>
      <c r="M7196" s="2">
        <v>0</v>
      </c>
      <c r="N7196" s="3">
        <v>13</v>
      </c>
      <c r="O7196" s="3">
        <v>5</v>
      </c>
      <c r="P7196">
        <v>2</v>
      </c>
      <c r="Q7196" t="s">
        <v>7880</v>
      </c>
    </row>
    <row r="7197" spans="1:17" x14ac:dyDescent="0.25">
      <c r="A7197" t="s">
        <v>7406</v>
      </c>
      <c r="B7197" s="1">
        <v>41905</v>
      </c>
      <c r="C7197" t="s">
        <v>2117</v>
      </c>
      <c r="D7197" t="s">
        <v>38</v>
      </c>
      <c r="E7197" t="s">
        <v>284</v>
      </c>
      <c r="F7197" t="s">
        <v>2880</v>
      </c>
      <c r="G7197" t="s">
        <v>41</v>
      </c>
      <c r="H7197" t="s">
        <v>21</v>
      </c>
      <c r="I7197" t="s">
        <v>32</v>
      </c>
      <c r="J7197" t="s">
        <v>24</v>
      </c>
      <c r="K7197" t="s">
        <v>43</v>
      </c>
      <c r="L7197" t="s">
        <v>869</v>
      </c>
      <c r="M7197" s="2">
        <v>0</v>
      </c>
      <c r="N7197" s="3">
        <v>111</v>
      </c>
      <c r="O7197" s="3">
        <v>9</v>
      </c>
      <c r="P7197">
        <v>4</v>
      </c>
      <c r="Q7197" t="s">
        <v>7880</v>
      </c>
    </row>
    <row r="7198" spans="1:17" x14ac:dyDescent="0.25">
      <c r="A7198" t="s">
        <v>7406</v>
      </c>
      <c r="B7198" s="1">
        <v>41905</v>
      </c>
      <c r="C7198" t="s">
        <v>2117</v>
      </c>
      <c r="D7198" t="s">
        <v>38</v>
      </c>
      <c r="E7198" t="s">
        <v>284</v>
      </c>
      <c r="F7198" t="s">
        <v>2880</v>
      </c>
      <c r="G7198" t="s">
        <v>41</v>
      </c>
      <c r="H7198" t="s">
        <v>21</v>
      </c>
      <c r="I7198" t="s">
        <v>32</v>
      </c>
      <c r="J7198" t="s">
        <v>107</v>
      </c>
      <c r="K7198" t="s">
        <v>136</v>
      </c>
      <c r="L7198" t="s">
        <v>5388</v>
      </c>
      <c r="M7198" s="2">
        <v>0.15</v>
      </c>
      <c r="N7198" s="3">
        <v>365</v>
      </c>
      <c r="O7198" s="3">
        <v>107</v>
      </c>
      <c r="P7198">
        <v>3</v>
      </c>
      <c r="Q7198" t="s">
        <v>7880</v>
      </c>
    </row>
    <row r="7199" spans="1:17" x14ac:dyDescent="0.25">
      <c r="A7199" t="s">
        <v>7407</v>
      </c>
      <c r="B7199" s="1">
        <v>41905</v>
      </c>
      <c r="C7199" t="s">
        <v>1389</v>
      </c>
      <c r="D7199" t="s">
        <v>28</v>
      </c>
      <c r="E7199" t="s">
        <v>29</v>
      </c>
      <c r="F7199" t="s">
        <v>1954</v>
      </c>
      <c r="G7199" t="s">
        <v>20</v>
      </c>
      <c r="H7199" t="s">
        <v>47</v>
      </c>
      <c r="I7199" t="s">
        <v>32</v>
      </c>
      <c r="J7199" t="s">
        <v>24</v>
      </c>
      <c r="K7199" t="s">
        <v>50</v>
      </c>
      <c r="L7199" t="s">
        <v>921</v>
      </c>
      <c r="M7199" s="2">
        <v>0</v>
      </c>
      <c r="N7199" s="3">
        <v>141</v>
      </c>
      <c r="O7199" s="3">
        <v>7</v>
      </c>
      <c r="P7199">
        <v>7</v>
      </c>
      <c r="Q7199" t="s">
        <v>7881</v>
      </c>
    </row>
    <row r="7200" spans="1:17" x14ac:dyDescent="0.25">
      <c r="A7200" t="s">
        <v>7408</v>
      </c>
      <c r="B7200" s="1">
        <v>41906</v>
      </c>
      <c r="C7200" t="s">
        <v>215</v>
      </c>
      <c r="D7200" t="s">
        <v>38</v>
      </c>
      <c r="E7200" t="s">
        <v>59</v>
      </c>
      <c r="F7200" t="s">
        <v>4656</v>
      </c>
      <c r="G7200" t="s">
        <v>41</v>
      </c>
      <c r="H7200" t="s">
        <v>47</v>
      </c>
      <c r="I7200" t="s">
        <v>22</v>
      </c>
      <c r="J7200" t="s">
        <v>24</v>
      </c>
      <c r="K7200" t="s">
        <v>141</v>
      </c>
      <c r="L7200" t="s">
        <v>7409</v>
      </c>
      <c r="M7200" s="2">
        <v>0.1</v>
      </c>
      <c r="N7200" s="3">
        <v>1355</v>
      </c>
      <c r="O7200" s="3">
        <v>-60</v>
      </c>
      <c r="P7200">
        <v>5</v>
      </c>
      <c r="Q7200" t="s">
        <v>7880</v>
      </c>
    </row>
    <row r="7201" spans="1:17" x14ac:dyDescent="0.25">
      <c r="A7201" t="s">
        <v>7410</v>
      </c>
      <c r="B7201" s="1">
        <v>41906</v>
      </c>
      <c r="C7201" t="s">
        <v>1152</v>
      </c>
      <c r="D7201" t="s">
        <v>101</v>
      </c>
      <c r="E7201" t="s">
        <v>580</v>
      </c>
      <c r="F7201" t="s">
        <v>1631</v>
      </c>
      <c r="G7201" t="s">
        <v>41</v>
      </c>
      <c r="H7201" t="s">
        <v>21</v>
      </c>
      <c r="I7201" t="s">
        <v>32</v>
      </c>
      <c r="J7201" t="s">
        <v>34</v>
      </c>
      <c r="K7201" t="s">
        <v>35</v>
      </c>
      <c r="L7201" t="s">
        <v>2325</v>
      </c>
      <c r="M7201" s="2">
        <v>0.1</v>
      </c>
      <c r="N7201" s="3">
        <v>1964</v>
      </c>
      <c r="O7201" s="3">
        <v>22</v>
      </c>
      <c r="P7201">
        <v>6</v>
      </c>
      <c r="Q7201" t="s">
        <v>7880</v>
      </c>
    </row>
    <row r="7202" spans="1:17" x14ac:dyDescent="0.25">
      <c r="A7202" t="s">
        <v>7411</v>
      </c>
      <c r="B7202" s="1">
        <v>41907</v>
      </c>
      <c r="C7202" t="s">
        <v>2067</v>
      </c>
      <c r="D7202" t="s">
        <v>38</v>
      </c>
      <c r="E7202" t="s">
        <v>660</v>
      </c>
      <c r="F7202" t="s">
        <v>7412</v>
      </c>
      <c r="G7202" t="s">
        <v>41</v>
      </c>
      <c r="H7202" t="s">
        <v>31</v>
      </c>
      <c r="I7202" t="s">
        <v>32</v>
      </c>
      <c r="J7202" t="s">
        <v>24</v>
      </c>
      <c r="K7202" t="s">
        <v>43</v>
      </c>
      <c r="L7202" t="s">
        <v>2958</v>
      </c>
      <c r="M7202" s="2">
        <v>0</v>
      </c>
      <c r="N7202" s="3">
        <v>95</v>
      </c>
      <c r="O7202" s="3">
        <v>18</v>
      </c>
      <c r="P7202">
        <v>2</v>
      </c>
      <c r="Q7202" t="s">
        <v>7880</v>
      </c>
    </row>
    <row r="7203" spans="1:17" x14ac:dyDescent="0.25">
      <c r="A7203" t="s">
        <v>7413</v>
      </c>
      <c r="B7203" s="1">
        <v>41907</v>
      </c>
      <c r="C7203" t="s">
        <v>1373</v>
      </c>
      <c r="D7203" t="s">
        <v>28</v>
      </c>
      <c r="E7203" t="s">
        <v>29</v>
      </c>
      <c r="F7203" t="s">
        <v>1198</v>
      </c>
      <c r="G7203" t="s">
        <v>20</v>
      </c>
      <c r="H7203" t="s">
        <v>21</v>
      </c>
      <c r="I7203" t="s">
        <v>32</v>
      </c>
      <c r="J7203" t="s">
        <v>24</v>
      </c>
      <c r="K7203" t="s">
        <v>43</v>
      </c>
      <c r="L7203" t="s">
        <v>5134</v>
      </c>
      <c r="M7203" s="2">
        <v>0</v>
      </c>
      <c r="N7203" s="3">
        <v>110</v>
      </c>
      <c r="O7203" s="3">
        <v>12</v>
      </c>
      <c r="P7203">
        <v>7</v>
      </c>
      <c r="Q7203" t="s">
        <v>7880</v>
      </c>
    </row>
    <row r="7204" spans="1:17" x14ac:dyDescent="0.25">
      <c r="A7204" t="s">
        <v>7414</v>
      </c>
      <c r="B7204" s="1">
        <v>41907</v>
      </c>
      <c r="C7204" t="s">
        <v>3761</v>
      </c>
      <c r="D7204" t="s">
        <v>73</v>
      </c>
      <c r="E7204" t="s">
        <v>422</v>
      </c>
      <c r="F7204" t="s">
        <v>423</v>
      </c>
      <c r="G7204" t="s">
        <v>76</v>
      </c>
      <c r="H7204" t="s">
        <v>31</v>
      </c>
      <c r="I7204" t="s">
        <v>32</v>
      </c>
      <c r="J7204" t="s">
        <v>24</v>
      </c>
      <c r="K7204" t="s">
        <v>145</v>
      </c>
      <c r="L7204" t="s">
        <v>6089</v>
      </c>
      <c r="M7204" s="2">
        <v>0</v>
      </c>
      <c r="N7204" s="3">
        <v>129</v>
      </c>
      <c r="O7204" s="3">
        <v>31</v>
      </c>
      <c r="P7204">
        <v>3</v>
      </c>
      <c r="Q7204" t="s">
        <v>7881</v>
      </c>
    </row>
    <row r="7205" spans="1:17" x14ac:dyDescent="0.25">
      <c r="A7205" t="s">
        <v>7415</v>
      </c>
      <c r="B7205" s="1">
        <v>41907</v>
      </c>
      <c r="C7205" t="s">
        <v>1462</v>
      </c>
      <c r="D7205" t="s">
        <v>86</v>
      </c>
      <c r="E7205" t="s">
        <v>156</v>
      </c>
      <c r="F7205" t="s">
        <v>360</v>
      </c>
      <c r="G7205" t="s">
        <v>76</v>
      </c>
      <c r="H7205" t="s">
        <v>47</v>
      </c>
      <c r="I7205" t="s">
        <v>22</v>
      </c>
      <c r="J7205" t="s">
        <v>24</v>
      </c>
      <c r="K7205" t="s">
        <v>78</v>
      </c>
      <c r="L7205" t="s">
        <v>2460</v>
      </c>
      <c r="M7205" s="2">
        <v>0</v>
      </c>
      <c r="N7205" s="3">
        <v>63</v>
      </c>
      <c r="O7205" s="3">
        <v>14</v>
      </c>
      <c r="P7205">
        <v>7</v>
      </c>
      <c r="Q7205" t="s">
        <v>7880</v>
      </c>
    </row>
    <row r="7206" spans="1:17" x14ac:dyDescent="0.25">
      <c r="A7206" t="s">
        <v>7416</v>
      </c>
      <c r="B7206" s="1">
        <v>41907</v>
      </c>
      <c r="C7206" t="s">
        <v>3361</v>
      </c>
      <c r="D7206" t="s">
        <v>86</v>
      </c>
      <c r="E7206" t="s">
        <v>263</v>
      </c>
      <c r="F7206" t="s">
        <v>3989</v>
      </c>
      <c r="G7206" t="s">
        <v>76</v>
      </c>
      <c r="H7206" t="s">
        <v>47</v>
      </c>
      <c r="I7206" t="s">
        <v>32</v>
      </c>
      <c r="J7206" t="s">
        <v>24</v>
      </c>
      <c r="K7206" t="s">
        <v>169</v>
      </c>
      <c r="L7206" t="s">
        <v>2048</v>
      </c>
      <c r="M7206" s="2">
        <v>0</v>
      </c>
      <c r="N7206" s="3">
        <v>108</v>
      </c>
      <c r="O7206" s="3">
        <v>43</v>
      </c>
      <c r="P7206">
        <v>4</v>
      </c>
      <c r="Q7206" t="s">
        <v>7880</v>
      </c>
    </row>
    <row r="7207" spans="1:17" x14ac:dyDescent="0.25">
      <c r="A7207" t="s">
        <v>7416</v>
      </c>
      <c r="B7207" s="1">
        <v>41907</v>
      </c>
      <c r="C7207" t="s">
        <v>3361</v>
      </c>
      <c r="D7207" t="s">
        <v>86</v>
      </c>
      <c r="E7207" t="s">
        <v>263</v>
      </c>
      <c r="F7207" t="s">
        <v>3989</v>
      </c>
      <c r="G7207" t="s">
        <v>76</v>
      </c>
      <c r="H7207" t="s">
        <v>47</v>
      </c>
      <c r="I7207" t="s">
        <v>32</v>
      </c>
      <c r="J7207" t="s">
        <v>24</v>
      </c>
      <c r="K7207" t="s">
        <v>25</v>
      </c>
      <c r="L7207" t="s">
        <v>2292</v>
      </c>
      <c r="M7207" s="2">
        <v>0</v>
      </c>
      <c r="N7207" s="3">
        <v>67</v>
      </c>
      <c r="O7207" s="3">
        <v>13</v>
      </c>
      <c r="P7207">
        <v>4</v>
      </c>
      <c r="Q7207" t="s">
        <v>7880</v>
      </c>
    </row>
    <row r="7208" spans="1:17" x14ac:dyDescent="0.25">
      <c r="A7208" t="s">
        <v>7416</v>
      </c>
      <c r="B7208" s="1">
        <v>41907</v>
      </c>
      <c r="C7208" t="s">
        <v>3361</v>
      </c>
      <c r="D7208" t="s">
        <v>86</v>
      </c>
      <c r="E7208" t="s">
        <v>263</v>
      </c>
      <c r="F7208" t="s">
        <v>3989</v>
      </c>
      <c r="G7208" t="s">
        <v>76</v>
      </c>
      <c r="H7208" t="s">
        <v>47</v>
      </c>
      <c r="I7208" t="s">
        <v>32</v>
      </c>
      <c r="J7208" t="s">
        <v>24</v>
      </c>
      <c r="K7208" t="s">
        <v>50</v>
      </c>
      <c r="L7208" t="s">
        <v>2544</v>
      </c>
      <c r="M7208" s="2">
        <v>0.1</v>
      </c>
      <c r="N7208" s="3">
        <v>103</v>
      </c>
      <c r="O7208" s="3">
        <v>-3</v>
      </c>
      <c r="P7208">
        <v>2</v>
      </c>
      <c r="Q7208" t="s">
        <v>7880</v>
      </c>
    </row>
    <row r="7209" spans="1:17" x14ac:dyDescent="0.25">
      <c r="A7209" t="s">
        <v>7413</v>
      </c>
      <c r="B7209" s="1">
        <v>41907</v>
      </c>
      <c r="C7209" t="s">
        <v>1373</v>
      </c>
      <c r="D7209" t="s">
        <v>28</v>
      </c>
      <c r="E7209" t="s">
        <v>29</v>
      </c>
      <c r="F7209" t="s">
        <v>1198</v>
      </c>
      <c r="G7209" t="s">
        <v>20</v>
      </c>
      <c r="H7209" t="s">
        <v>21</v>
      </c>
      <c r="I7209" t="s">
        <v>32</v>
      </c>
      <c r="J7209" t="s">
        <v>107</v>
      </c>
      <c r="K7209" t="s">
        <v>147</v>
      </c>
      <c r="L7209" t="s">
        <v>7050</v>
      </c>
      <c r="M7209" s="2">
        <v>0</v>
      </c>
      <c r="N7209" s="3">
        <v>636</v>
      </c>
      <c r="O7209" s="3">
        <v>204</v>
      </c>
      <c r="P7209">
        <v>2</v>
      </c>
      <c r="Q7209" t="s">
        <v>7880</v>
      </c>
    </row>
    <row r="7210" spans="1:17" x14ac:dyDescent="0.25">
      <c r="A7210" t="s">
        <v>7417</v>
      </c>
      <c r="B7210" s="1">
        <v>41907</v>
      </c>
      <c r="C7210" t="s">
        <v>2532</v>
      </c>
      <c r="D7210" t="s">
        <v>101</v>
      </c>
      <c r="E7210" t="s">
        <v>183</v>
      </c>
      <c r="F7210" t="s">
        <v>1834</v>
      </c>
      <c r="G7210" t="s">
        <v>41</v>
      </c>
      <c r="H7210" t="s">
        <v>31</v>
      </c>
      <c r="I7210" t="s">
        <v>32</v>
      </c>
      <c r="J7210" t="s">
        <v>24</v>
      </c>
      <c r="K7210" t="s">
        <v>43</v>
      </c>
      <c r="L7210" t="s">
        <v>2033</v>
      </c>
      <c r="M7210" s="2">
        <v>0</v>
      </c>
      <c r="N7210" s="3">
        <v>275</v>
      </c>
      <c r="O7210" s="3">
        <v>96</v>
      </c>
      <c r="P7210">
        <v>5</v>
      </c>
      <c r="Q7210" t="s">
        <v>7881</v>
      </c>
    </row>
    <row r="7211" spans="1:17" x14ac:dyDescent="0.25">
      <c r="A7211" t="s">
        <v>7417</v>
      </c>
      <c r="B7211" s="1">
        <v>41907</v>
      </c>
      <c r="C7211" t="s">
        <v>2532</v>
      </c>
      <c r="D7211" t="s">
        <v>101</v>
      </c>
      <c r="E7211" t="s">
        <v>183</v>
      </c>
      <c r="F7211" t="s">
        <v>1834</v>
      </c>
      <c r="G7211" t="s">
        <v>41</v>
      </c>
      <c r="H7211" t="s">
        <v>31</v>
      </c>
      <c r="I7211" t="s">
        <v>32</v>
      </c>
      <c r="J7211" t="s">
        <v>24</v>
      </c>
      <c r="K7211" t="s">
        <v>78</v>
      </c>
      <c r="L7211" t="s">
        <v>2337</v>
      </c>
      <c r="M7211" s="2">
        <v>0</v>
      </c>
      <c r="N7211" s="3">
        <v>42</v>
      </c>
      <c r="O7211" s="3">
        <v>12</v>
      </c>
      <c r="P7211">
        <v>5</v>
      </c>
      <c r="Q7211" t="s">
        <v>7881</v>
      </c>
    </row>
    <row r="7212" spans="1:17" x14ac:dyDescent="0.25">
      <c r="A7212" t="s">
        <v>7417</v>
      </c>
      <c r="B7212" s="1">
        <v>41907</v>
      </c>
      <c r="C7212" t="s">
        <v>2532</v>
      </c>
      <c r="D7212" t="s">
        <v>101</v>
      </c>
      <c r="E7212" t="s">
        <v>183</v>
      </c>
      <c r="F7212" t="s">
        <v>1834</v>
      </c>
      <c r="G7212" t="s">
        <v>41</v>
      </c>
      <c r="H7212" t="s">
        <v>31</v>
      </c>
      <c r="I7212" t="s">
        <v>32</v>
      </c>
      <c r="J7212" t="s">
        <v>24</v>
      </c>
      <c r="K7212" t="s">
        <v>50</v>
      </c>
      <c r="L7212" t="s">
        <v>1709</v>
      </c>
      <c r="M7212" s="2">
        <v>0.1</v>
      </c>
      <c r="N7212" s="3">
        <v>893</v>
      </c>
      <c r="O7212" s="3">
        <v>387</v>
      </c>
      <c r="P7212">
        <v>5</v>
      </c>
      <c r="Q7212" t="s">
        <v>7880</v>
      </c>
    </row>
    <row r="7213" spans="1:17" x14ac:dyDescent="0.25">
      <c r="A7213" t="s">
        <v>7418</v>
      </c>
      <c r="B7213" s="1">
        <v>41907</v>
      </c>
      <c r="C7213" t="s">
        <v>2553</v>
      </c>
      <c r="D7213" t="s">
        <v>189</v>
      </c>
      <c r="E7213" t="s">
        <v>6217</v>
      </c>
      <c r="F7213" t="s">
        <v>6217</v>
      </c>
      <c r="G7213" t="s">
        <v>41</v>
      </c>
      <c r="H7213" t="s">
        <v>21</v>
      </c>
      <c r="I7213" t="s">
        <v>32</v>
      </c>
      <c r="J7213" t="s">
        <v>24</v>
      </c>
      <c r="K7213" t="s">
        <v>50</v>
      </c>
      <c r="L7213" t="s">
        <v>3725</v>
      </c>
      <c r="M7213" s="2">
        <v>0</v>
      </c>
      <c r="N7213" s="3">
        <v>642</v>
      </c>
      <c r="O7213" s="3">
        <v>180</v>
      </c>
      <c r="P7213">
        <v>5</v>
      </c>
      <c r="Q7213" t="s">
        <v>7881</v>
      </c>
    </row>
    <row r="7214" spans="1:17" x14ac:dyDescent="0.25">
      <c r="A7214" t="s">
        <v>7417</v>
      </c>
      <c r="B7214" s="1">
        <v>41907</v>
      </c>
      <c r="C7214" t="s">
        <v>2532</v>
      </c>
      <c r="D7214" t="s">
        <v>101</v>
      </c>
      <c r="E7214" t="s">
        <v>183</v>
      </c>
      <c r="F7214" t="s">
        <v>1834</v>
      </c>
      <c r="G7214" t="s">
        <v>41</v>
      </c>
      <c r="H7214" t="s">
        <v>31</v>
      </c>
      <c r="I7214" t="s">
        <v>32</v>
      </c>
      <c r="J7214" t="s">
        <v>107</v>
      </c>
      <c r="K7214" t="s">
        <v>147</v>
      </c>
      <c r="L7214" t="s">
        <v>1848</v>
      </c>
      <c r="M7214" s="2">
        <v>0</v>
      </c>
      <c r="N7214" s="3">
        <v>956</v>
      </c>
      <c r="O7214" s="3">
        <v>392</v>
      </c>
      <c r="P7214">
        <v>3</v>
      </c>
      <c r="Q7214" t="s">
        <v>7880</v>
      </c>
    </row>
    <row r="7215" spans="1:17" x14ac:dyDescent="0.25">
      <c r="A7215" t="s">
        <v>7419</v>
      </c>
      <c r="B7215" s="1">
        <v>41908</v>
      </c>
      <c r="C7215" t="s">
        <v>3575</v>
      </c>
      <c r="D7215" t="s">
        <v>38</v>
      </c>
      <c r="E7215" t="s">
        <v>59</v>
      </c>
      <c r="F7215" t="s">
        <v>5039</v>
      </c>
      <c r="G7215" t="s">
        <v>41</v>
      </c>
      <c r="H7215" t="s">
        <v>31</v>
      </c>
      <c r="I7215" t="s">
        <v>22</v>
      </c>
      <c r="J7215" t="s">
        <v>34</v>
      </c>
      <c r="K7215" t="s">
        <v>35</v>
      </c>
      <c r="L7215" t="s">
        <v>5205</v>
      </c>
      <c r="M7215" s="2">
        <v>0.1</v>
      </c>
      <c r="N7215" s="3">
        <v>257</v>
      </c>
      <c r="O7215" s="3">
        <v>-3</v>
      </c>
      <c r="P7215">
        <v>2</v>
      </c>
      <c r="Q7215" t="s">
        <v>7880</v>
      </c>
    </row>
    <row r="7216" spans="1:17" x14ac:dyDescent="0.25">
      <c r="A7216" t="s">
        <v>7420</v>
      </c>
      <c r="B7216" s="1">
        <v>41908</v>
      </c>
      <c r="C7216" t="s">
        <v>3253</v>
      </c>
      <c r="D7216" t="s">
        <v>119</v>
      </c>
      <c r="E7216" t="s">
        <v>1305</v>
      </c>
      <c r="F7216" t="s">
        <v>4161</v>
      </c>
      <c r="G7216" t="s">
        <v>41</v>
      </c>
      <c r="H7216" t="s">
        <v>47</v>
      </c>
      <c r="I7216" t="s">
        <v>54</v>
      </c>
      <c r="J7216" t="s">
        <v>24</v>
      </c>
      <c r="K7216" t="s">
        <v>169</v>
      </c>
      <c r="L7216" t="s">
        <v>3616</v>
      </c>
      <c r="M7216" s="2">
        <v>0.5</v>
      </c>
      <c r="N7216" s="3">
        <v>9</v>
      </c>
      <c r="O7216" s="3">
        <v>-9</v>
      </c>
      <c r="P7216">
        <v>2</v>
      </c>
      <c r="Q7216" t="s">
        <v>7880</v>
      </c>
    </row>
    <row r="7217" spans="1:17" x14ac:dyDescent="0.25">
      <c r="A7217" t="s">
        <v>7420</v>
      </c>
      <c r="B7217" s="1">
        <v>41908</v>
      </c>
      <c r="C7217" t="s">
        <v>3253</v>
      </c>
      <c r="D7217" t="s">
        <v>119</v>
      </c>
      <c r="E7217" t="s">
        <v>1305</v>
      </c>
      <c r="F7217" t="s">
        <v>4161</v>
      </c>
      <c r="G7217" t="s">
        <v>41</v>
      </c>
      <c r="H7217" t="s">
        <v>47</v>
      </c>
      <c r="I7217" t="s">
        <v>54</v>
      </c>
      <c r="J7217" t="s">
        <v>107</v>
      </c>
      <c r="K7217" t="s">
        <v>186</v>
      </c>
      <c r="L7217" t="s">
        <v>1822</v>
      </c>
      <c r="M7217" s="2">
        <v>0.5</v>
      </c>
      <c r="N7217" s="3">
        <v>74</v>
      </c>
      <c r="O7217" s="3">
        <v>-59</v>
      </c>
      <c r="P7217">
        <v>2</v>
      </c>
      <c r="Q7217" t="s">
        <v>7881</v>
      </c>
    </row>
    <row r="7218" spans="1:17" x14ac:dyDescent="0.25">
      <c r="A7218" t="s">
        <v>7421</v>
      </c>
      <c r="B7218" s="1">
        <v>41908</v>
      </c>
      <c r="C7218" t="s">
        <v>1311</v>
      </c>
      <c r="D7218" t="s">
        <v>119</v>
      </c>
      <c r="E7218" t="s">
        <v>120</v>
      </c>
      <c r="F7218" t="s">
        <v>1476</v>
      </c>
      <c r="G7218" t="s">
        <v>41</v>
      </c>
      <c r="H7218" t="s">
        <v>47</v>
      </c>
      <c r="I7218" t="s">
        <v>22</v>
      </c>
      <c r="J7218" t="s">
        <v>24</v>
      </c>
      <c r="K7218" t="s">
        <v>43</v>
      </c>
      <c r="L7218" t="s">
        <v>476</v>
      </c>
      <c r="M7218" s="2">
        <v>0.5</v>
      </c>
      <c r="N7218" s="3">
        <v>80</v>
      </c>
      <c r="O7218" s="3">
        <v>-19</v>
      </c>
      <c r="P7218">
        <v>5</v>
      </c>
      <c r="Q7218" t="s">
        <v>7880</v>
      </c>
    </row>
    <row r="7219" spans="1:17" x14ac:dyDescent="0.25">
      <c r="A7219" t="s">
        <v>7421</v>
      </c>
      <c r="B7219" s="1">
        <v>41908</v>
      </c>
      <c r="C7219" t="s">
        <v>1311</v>
      </c>
      <c r="D7219" t="s">
        <v>119</v>
      </c>
      <c r="E7219" t="s">
        <v>120</v>
      </c>
      <c r="F7219" t="s">
        <v>1476</v>
      </c>
      <c r="G7219" t="s">
        <v>41</v>
      </c>
      <c r="H7219" t="s">
        <v>47</v>
      </c>
      <c r="I7219" t="s">
        <v>22</v>
      </c>
      <c r="J7219" t="s">
        <v>24</v>
      </c>
      <c r="K7219" t="s">
        <v>50</v>
      </c>
      <c r="L7219" t="s">
        <v>2158</v>
      </c>
      <c r="M7219" s="2">
        <v>0.5</v>
      </c>
      <c r="N7219" s="3">
        <v>321</v>
      </c>
      <c r="O7219" s="3">
        <v>-315</v>
      </c>
      <c r="P7219">
        <v>5</v>
      </c>
      <c r="Q7219" t="s">
        <v>7880</v>
      </c>
    </row>
    <row r="7220" spans="1:17" x14ac:dyDescent="0.25">
      <c r="A7220" t="s">
        <v>7422</v>
      </c>
      <c r="B7220" s="1">
        <v>41908</v>
      </c>
      <c r="C7220" t="s">
        <v>1013</v>
      </c>
      <c r="D7220" t="s">
        <v>28</v>
      </c>
      <c r="E7220" t="s">
        <v>29</v>
      </c>
      <c r="F7220" t="s">
        <v>995</v>
      </c>
      <c r="G7220" t="s">
        <v>20</v>
      </c>
      <c r="H7220" t="s">
        <v>31</v>
      </c>
      <c r="I7220" t="s">
        <v>54</v>
      </c>
      <c r="J7220" t="s">
        <v>24</v>
      </c>
      <c r="K7220" t="s">
        <v>145</v>
      </c>
      <c r="L7220" t="s">
        <v>3027</v>
      </c>
      <c r="M7220" s="2">
        <v>0</v>
      </c>
      <c r="N7220" s="3">
        <v>223</v>
      </c>
      <c r="O7220" s="3">
        <v>62</v>
      </c>
      <c r="P7220">
        <v>7</v>
      </c>
      <c r="Q7220" t="s">
        <v>7880</v>
      </c>
    </row>
    <row r="7221" spans="1:17" x14ac:dyDescent="0.25">
      <c r="A7221" t="s">
        <v>7422</v>
      </c>
      <c r="B7221" s="1">
        <v>41908</v>
      </c>
      <c r="C7221" t="s">
        <v>1013</v>
      </c>
      <c r="D7221" t="s">
        <v>28</v>
      </c>
      <c r="E7221" t="s">
        <v>29</v>
      </c>
      <c r="F7221" t="s">
        <v>995</v>
      </c>
      <c r="G7221" t="s">
        <v>20</v>
      </c>
      <c r="H7221" t="s">
        <v>31</v>
      </c>
      <c r="I7221" t="s">
        <v>54</v>
      </c>
      <c r="J7221" t="s">
        <v>107</v>
      </c>
      <c r="K7221" t="s">
        <v>186</v>
      </c>
      <c r="L7221" t="s">
        <v>1874</v>
      </c>
      <c r="M7221" s="2">
        <v>0</v>
      </c>
      <c r="N7221" s="3">
        <v>770</v>
      </c>
      <c r="O7221" s="3">
        <v>323</v>
      </c>
      <c r="P7221">
        <v>3</v>
      </c>
      <c r="Q7221" t="s">
        <v>7881</v>
      </c>
    </row>
    <row r="7222" spans="1:17" x14ac:dyDescent="0.25">
      <c r="A7222" t="s">
        <v>7423</v>
      </c>
      <c r="B7222" s="1">
        <v>41908</v>
      </c>
      <c r="C7222" t="s">
        <v>318</v>
      </c>
      <c r="D7222" t="s">
        <v>18</v>
      </c>
      <c r="E7222" t="s">
        <v>19</v>
      </c>
      <c r="F7222" t="s">
        <v>19</v>
      </c>
      <c r="G7222" t="s">
        <v>20</v>
      </c>
      <c r="H7222" t="s">
        <v>21</v>
      </c>
      <c r="I7222" t="s">
        <v>32</v>
      </c>
      <c r="J7222" t="s">
        <v>24</v>
      </c>
      <c r="K7222" t="s">
        <v>78</v>
      </c>
      <c r="L7222" t="s">
        <v>2595</v>
      </c>
      <c r="M7222" s="2">
        <v>0.5</v>
      </c>
      <c r="N7222" s="3">
        <v>12</v>
      </c>
      <c r="O7222" s="3">
        <v>-2</v>
      </c>
      <c r="P7222">
        <v>3</v>
      </c>
      <c r="Q7222" t="s">
        <v>7881</v>
      </c>
    </row>
    <row r="7223" spans="1:17" x14ac:dyDescent="0.25">
      <c r="A7223" t="s">
        <v>7423</v>
      </c>
      <c r="B7223" s="1">
        <v>41908</v>
      </c>
      <c r="C7223" t="s">
        <v>318</v>
      </c>
      <c r="D7223" t="s">
        <v>18</v>
      </c>
      <c r="E7223" t="s">
        <v>19</v>
      </c>
      <c r="F7223" t="s">
        <v>19</v>
      </c>
      <c r="G7223" t="s">
        <v>20</v>
      </c>
      <c r="H7223" t="s">
        <v>21</v>
      </c>
      <c r="I7223" t="s">
        <v>32</v>
      </c>
      <c r="J7223" t="s">
        <v>24</v>
      </c>
      <c r="K7223" t="s">
        <v>91</v>
      </c>
      <c r="L7223" t="s">
        <v>3428</v>
      </c>
      <c r="M7223" s="2">
        <v>0.5</v>
      </c>
      <c r="N7223" s="3">
        <v>7</v>
      </c>
      <c r="O7223" s="3">
        <v>-1</v>
      </c>
      <c r="P7223">
        <v>2</v>
      </c>
      <c r="Q7223" t="s">
        <v>7880</v>
      </c>
    </row>
    <row r="7224" spans="1:17" x14ac:dyDescent="0.25">
      <c r="A7224" t="s">
        <v>7424</v>
      </c>
      <c r="B7224" s="1">
        <v>41908</v>
      </c>
      <c r="C7224" t="s">
        <v>1903</v>
      </c>
      <c r="D7224" t="s">
        <v>101</v>
      </c>
      <c r="E7224" t="s">
        <v>291</v>
      </c>
      <c r="F7224" t="s">
        <v>596</v>
      </c>
      <c r="G7224" t="s">
        <v>41</v>
      </c>
      <c r="H7224" t="s">
        <v>31</v>
      </c>
      <c r="I7224" t="s">
        <v>32</v>
      </c>
      <c r="J7224" t="s">
        <v>34</v>
      </c>
      <c r="K7224" t="s">
        <v>97</v>
      </c>
      <c r="L7224" t="s">
        <v>4550</v>
      </c>
      <c r="M7224" s="2">
        <v>0.1</v>
      </c>
      <c r="N7224" s="3">
        <v>957</v>
      </c>
      <c r="O7224" s="3">
        <v>202</v>
      </c>
      <c r="P7224">
        <v>8</v>
      </c>
      <c r="Q7224" t="s">
        <v>7880</v>
      </c>
    </row>
    <row r="7225" spans="1:17" x14ac:dyDescent="0.25">
      <c r="A7225" t="s">
        <v>7425</v>
      </c>
      <c r="B7225" s="1">
        <v>41908</v>
      </c>
      <c r="C7225" t="s">
        <v>1799</v>
      </c>
      <c r="D7225" t="s">
        <v>28</v>
      </c>
      <c r="E7225" t="s">
        <v>29</v>
      </c>
      <c r="F7225" t="s">
        <v>4338</v>
      </c>
      <c r="G7225" t="s">
        <v>20</v>
      </c>
      <c r="H7225" t="s">
        <v>31</v>
      </c>
      <c r="I7225" t="s">
        <v>32</v>
      </c>
      <c r="J7225" t="s">
        <v>24</v>
      </c>
      <c r="K7225" t="s">
        <v>43</v>
      </c>
      <c r="L7225" t="s">
        <v>4530</v>
      </c>
      <c r="M7225" s="2">
        <v>0</v>
      </c>
      <c r="N7225" s="3">
        <v>299</v>
      </c>
      <c r="O7225" s="3">
        <v>0</v>
      </c>
      <c r="P7225">
        <v>6</v>
      </c>
      <c r="Q7225" t="s">
        <v>7881</v>
      </c>
    </row>
    <row r="7226" spans="1:17" x14ac:dyDescent="0.25">
      <c r="A7226" t="s">
        <v>7426</v>
      </c>
      <c r="B7226" s="1">
        <v>41908</v>
      </c>
      <c r="C7226" t="s">
        <v>4710</v>
      </c>
      <c r="D7226" t="s">
        <v>28</v>
      </c>
      <c r="E7226" t="s">
        <v>29</v>
      </c>
      <c r="F7226" t="s">
        <v>280</v>
      </c>
      <c r="G7226" t="s">
        <v>20</v>
      </c>
      <c r="H7226" t="s">
        <v>31</v>
      </c>
      <c r="I7226" t="s">
        <v>32</v>
      </c>
      <c r="J7226" t="s">
        <v>24</v>
      </c>
      <c r="K7226" t="s">
        <v>25</v>
      </c>
      <c r="L7226" t="s">
        <v>3013</v>
      </c>
      <c r="M7226" s="2">
        <v>0.1</v>
      </c>
      <c r="N7226" s="3">
        <v>86</v>
      </c>
      <c r="O7226" s="3">
        <v>0</v>
      </c>
      <c r="P7226">
        <v>4</v>
      </c>
      <c r="Q7226" t="s">
        <v>7881</v>
      </c>
    </row>
    <row r="7227" spans="1:17" x14ac:dyDescent="0.25">
      <c r="A7227" t="s">
        <v>7427</v>
      </c>
      <c r="B7227" s="1">
        <v>41909</v>
      </c>
      <c r="C7227" t="s">
        <v>2819</v>
      </c>
      <c r="D7227" t="s">
        <v>417</v>
      </c>
      <c r="E7227" t="s">
        <v>418</v>
      </c>
      <c r="F7227" t="s">
        <v>418</v>
      </c>
      <c r="G7227" t="s">
        <v>20</v>
      </c>
      <c r="H7227" t="s">
        <v>21</v>
      </c>
      <c r="I7227" t="s">
        <v>54</v>
      </c>
      <c r="J7227" t="s">
        <v>24</v>
      </c>
      <c r="K7227" t="s">
        <v>141</v>
      </c>
      <c r="L7227" t="s">
        <v>5364</v>
      </c>
      <c r="M7227" s="2">
        <v>0.5</v>
      </c>
      <c r="N7227" s="3">
        <v>767</v>
      </c>
      <c r="O7227" s="3">
        <v>-353</v>
      </c>
      <c r="P7227">
        <v>5</v>
      </c>
      <c r="Q7227" t="s">
        <v>7880</v>
      </c>
    </row>
    <row r="7228" spans="1:17" x14ac:dyDescent="0.25">
      <c r="A7228" t="s">
        <v>7427</v>
      </c>
      <c r="B7228" s="1">
        <v>41909</v>
      </c>
      <c r="C7228" t="s">
        <v>2819</v>
      </c>
      <c r="D7228" t="s">
        <v>417</v>
      </c>
      <c r="E7228" t="s">
        <v>418</v>
      </c>
      <c r="F7228" t="s">
        <v>418</v>
      </c>
      <c r="G7228" t="s">
        <v>20</v>
      </c>
      <c r="H7228" t="s">
        <v>21</v>
      </c>
      <c r="I7228" t="s">
        <v>54</v>
      </c>
      <c r="J7228" t="s">
        <v>24</v>
      </c>
      <c r="K7228" t="s">
        <v>43</v>
      </c>
      <c r="L7228" t="s">
        <v>5152</v>
      </c>
      <c r="M7228" s="2">
        <v>0.5</v>
      </c>
      <c r="N7228" s="3">
        <v>45</v>
      </c>
      <c r="O7228" s="3">
        <v>-28</v>
      </c>
      <c r="P7228">
        <v>2</v>
      </c>
      <c r="Q7228" t="s">
        <v>7880</v>
      </c>
    </row>
    <row r="7229" spans="1:17" x14ac:dyDescent="0.25">
      <c r="A7229" t="s">
        <v>7427</v>
      </c>
      <c r="B7229" s="1">
        <v>41909</v>
      </c>
      <c r="C7229" t="s">
        <v>2819</v>
      </c>
      <c r="D7229" t="s">
        <v>417</v>
      </c>
      <c r="E7229" t="s">
        <v>418</v>
      </c>
      <c r="F7229" t="s">
        <v>418</v>
      </c>
      <c r="G7229" t="s">
        <v>20</v>
      </c>
      <c r="H7229" t="s">
        <v>21</v>
      </c>
      <c r="I7229" t="s">
        <v>54</v>
      </c>
      <c r="J7229" t="s">
        <v>24</v>
      </c>
      <c r="K7229" t="s">
        <v>169</v>
      </c>
      <c r="L7229" t="s">
        <v>351</v>
      </c>
      <c r="M7229" s="2">
        <v>0.5</v>
      </c>
      <c r="N7229" s="3">
        <v>25</v>
      </c>
      <c r="O7229" s="3">
        <v>-1</v>
      </c>
      <c r="P7229">
        <v>4</v>
      </c>
      <c r="Q7229" t="s">
        <v>7880</v>
      </c>
    </row>
    <row r="7230" spans="1:17" x14ac:dyDescent="0.25">
      <c r="A7230" t="s">
        <v>7427</v>
      </c>
      <c r="B7230" s="1">
        <v>41909</v>
      </c>
      <c r="C7230" t="s">
        <v>2819</v>
      </c>
      <c r="D7230" t="s">
        <v>417</v>
      </c>
      <c r="E7230" t="s">
        <v>418</v>
      </c>
      <c r="F7230" t="s">
        <v>418</v>
      </c>
      <c r="G7230" t="s">
        <v>20</v>
      </c>
      <c r="H7230" t="s">
        <v>21</v>
      </c>
      <c r="I7230" t="s">
        <v>54</v>
      </c>
      <c r="J7230" t="s">
        <v>107</v>
      </c>
      <c r="K7230" t="s">
        <v>147</v>
      </c>
      <c r="L7230" t="s">
        <v>2689</v>
      </c>
      <c r="M7230" s="2">
        <v>0.5</v>
      </c>
      <c r="N7230" s="3">
        <v>584</v>
      </c>
      <c r="O7230" s="3">
        <v>-444</v>
      </c>
      <c r="P7230">
        <v>7</v>
      </c>
      <c r="Q7230" t="s">
        <v>7880</v>
      </c>
    </row>
    <row r="7231" spans="1:17" x14ac:dyDescent="0.25">
      <c r="A7231" t="s">
        <v>7428</v>
      </c>
      <c r="B7231" s="1">
        <v>41909</v>
      </c>
      <c r="C7231" t="s">
        <v>1560</v>
      </c>
      <c r="D7231" t="s">
        <v>101</v>
      </c>
      <c r="E7231" t="s">
        <v>454</v>
      </c>
      <c r="F7231" t="s">
        <v>454</v>
      </c>
      <c r="G7231" t="s">
        <v>41</v>
      </c>
      <c r="H7231" t="s">
        <v>21</v>
      </c>
      <c r="I7231" t="s">
        <v>32</v>
      </c>
      <c r="J7231" t="s">
        <v>34</v>
      </c>
      <c r="K7231" t="s">
        <v>218</v>
      </c>
      <c r="L7231" t="s">
        <v>4491</v>
      </c>
      <c r="M7231" s="2">
        <v>0.1</v>
      </c>
      <c r="N7231" s="3">
        <v>158</v>
      </c>
      <c r="O7231" s="3">
        <v>62</v>
      </c>
      <c r="P7231">
        <v>4</v>
      </c>
      <c r="Q7231" t="s">
        <v>7880</v>
      </c>
    </row>
    <row r="7232" spans="1:17" x14ac:dyDescent="0.25">
      <c r="A7232" t="s">
        <v>7429</v>
      </c>
      <c r="B7232" s="1">
        <v>41909</v>
      </c>
      <c r="C7232" t="s">
        <v>1319</v>
      </c>
      <c r="D7232" t="s">
        <v>28</v>
      </c>
      <c r="E7232" t="s">
        <v>29</v>
      </c>
      <c r="F7232" t="s">
        <v>115</v>
      </c>
      <c r="G7232" t="s">
        <v>20</v>
      </c>
      <c r="H7232" t="s">
        <v>31</v>
      </c>
      <c r="I7232" t="s">
        <v>32</v>
      </c>
      <c r="J7232" t="s">
        <v>24</v>
      </c>
      <c r="K7232" t="s">
        <v>78</v>
      </c>
      <c r="L7232" t="s">
        <v>614</v>
      </c>
      <c r="M7232" s="2">
        <v>0.5</v>
      </c>
      <c r="N7232" s="3">
        <v>15</v>
      </c>
      <c r="O7232" s="3">
        <v>-7</v>
      </c>
      <c r="P7232">
        <v>1</v>
      </c>
      <c r="Q7232" t="s">
        <v>7881</v>
      </c>
    </row>
    <row r="7233" spans="1:17" x14ac:dyDescent="0.25">
      <c r="A7233" t="s">
        <v>7429</v>
      </c>
      <c r="B7233" s="1">
        <v>41909</v>
      </c>
      <c r="C7233" t="s">
        <v>1319</v>
      </c>
      <c r="D7233" t="s">
        <v>28</v>
      </c>
      <c r="E7233" t="s">
        <v>29</v>
      </c>
      <c r="F7233" t="s">
        <v>115</v>
      </c>
      <c r="G7233" t="s">
        <v>20</v>
      </c>
      <c r="H7233" t="s">
        <v>31</v>
      </c>
      <c r="I7233" t="s">
        <v>32</v>
      </c>
      <c r="J7233" t="s">
        <v>24</v>
      </c>
      <c r="K7233" t="s">
        <v>91</v>
      </c>
      <c r="L7233" t="s">
        <v>2416</v>
      </c>
      <c r="M7233" s="2">
        <v>0.5</v>
      </c>
      <c r="N7233" s="3">
        <v>31</v>
      </c>
      <c r="O7233" s="3">
        <v>-7</v>
      </c>
      <c r="P7233">
        <v>5</v>
      </c>
      <c r="Q7233" t="s">
        <v>7880</v>
      </c>
    </row>
    <row r="7234" spans="1:17" x14ac:dyDescent="0.25">
      <c r="A7234" t="s">
        <v>7430</v>
      </c>
      <c r="B7234" s="1">
        <v>41910</v>
      </c>
      <c r="C7234" t="s">
        <v>2403</v>
      </c>
      <c r="D7234" t="s">
        <v>28</v>
      </c>
      <c r="E7234" t="s">
        <v>29</v>
      </c>
      <c r="F7234" t="s">
        <v>5529</v>
      </c>
      <c r="G7234" t="s">
        <v>20</v>
      </c>
      <c r="H7234" t="s">
        <v>31</v>
      </c>
      <c r="I7234" t="s">
        <v>54</v>
      </c>
      <c r="J7234" t="s">
        <v>34</v>
      </c>
      <c r="K7234" t="s">
        <v>35</v>
      </c>
      <c r="L7234" t="s">
        <v>3813</v>
      </c>
      <c r="M7234" s="2">
        <v>0</v>
      </c>
      <c r="N7234" s="3">
        <v>2898</v>
      </c>
      <c r="O7234" s="3">
        <v>1420</v>
      </c>
      <c r="P7234">
        <v>7</v>
      </c>
      <c r="Q7234" t="s">
        <v>7881</v>
      </c>
    </row>
    <row r="7235" spans="1:17" x14ac:dyDescent="0.25">
      <c r="A7235" t="s">
        <v>7430</v>
      </c>
      <c r="B7235" s="1">
        <v>41910</v>
      </c>
      <c r="C7235" t="s">
        <v>2403</v>
      </c>
      <c r="D7235" t="s">
        <v>28</v>
      </c>
      <c r="E7235" t="s">
        <v>29</v>
      </c>
      <c r="F7235" t="s">
        <v>5529</v>
      </c>
      <c r="G7235" t="s">
        <v>20</v>
      </c>
      <c r="H7235" t="s">
        <v>31</v>
      </c>
      <c r="I7235" t="s">
        <v>54</v>
      </c>
      <c r="J7235" t="s">
        <v>34</v>
      </c>
      <c r="K7235" t="s">
        <v>35</v>
      </c>
      <c r="L7235" t="s">
        <v>4768</v>
      </c>
      <c r="M7235" s="2">
        <v>0</v>
      </c>
      <c r="N7235" s="3">
        <v>870</v>
      </c>
      <c r="O7235" s="3">
        <v>209</v>
      </c>
      <c r="P7235">
        <v>6</v>
      </c>
      <c r="Q7235" t="s">
        <v>7881</v>
      </c>
    </row>
    <row r="7236" spans="1:17" x14ac:dyDescent="0.25">
      <c r="A7236" t="s">
        <v>7430</v>
      </c>
      <c r="B7236" s="1">
        <v>41910</v>
      </c>
      <c r="C7236" t="s">
        <v>2403</v>
      </c>
      <c r="D7236" t="s">
        <v>28</v>
      </c>
      <c r="E7236" t="s">
        <v>29</v>
      </c>
      <c r="F7236" t="s">
        <v>5529</v>
      </c>
      <c r="G7236" t="s">
        <v>20</v>
      </c>
      <c r="H7236" t="s">
        <v>31</v>
      </c>
      <c r="I7236" t="s">
        <v>54</v>
      </c>
      <c r="J7236" t="s">
        <v>24</v>
      </c>
      <c r="K7236" t="s">
        <v>43</v>
      </c>
      <c r="L7236" t="s">
        <v>712</v>
      </c>
      <c r="M7236" s="2">
        <v>0</v>
      </c>
      <c r="N7236" s="3">
        <v>73</v>
      </c>
      <c r="O7236" s="3">
        <v>29</v>
      </c>
      <c r="P7236">
        <v>3</v>
      </c>
      <c r="Q7236" t="s">
        <v>7881</v>
      </c>
    </row>
    <row r="7237" spans="1:17" x14ac:dyDescent="0.25">
      <c r="A7237" t="s">
        <v>7430</v>
      </c>
      <c r="B7237" s="1">
        <v>41910</v>
      </c>
      <c r="C7237" t="s">
        <v>2403</v>
      </c>
      <c r="D7237" t="s">
        <v>28</v>
      </c>
      <c r="E7237" t="s">
        <v>29</v>
      </c>
      <c r="F7237" t="s">
        <v>5529</v>
      </c>
      <c r="G7237" t="s">
        <v>20</v>
      </c>
      <c r="H7237" t="s">
        <v>31</v>
      </c>
      <c r="I7237" t="s">
        <v>54</v>
      </c>
      <c r="J7237" t="s">
        <v>24</v>
      </c>
      <c r="K7237" t="s">
        <v>43</v>
      </c>
      <c r="L7237" t="s">
        <v>5518</v>
      </c>
      <c r="M7237" s="2">
        <v>0</v>
      </c>
      <c r="N7237" s="3">
        <v>693</v>
      </c>
      <c r="O7237" s="3">
        <v>110</v>
      </c>
      <c r="P7237">
        <v>14</v>
      </c>
      <c r="Q7237" t="s">
        <v>7881</v>
      </c>
    </row>
    <row r="7238" spans="1:17" x14ac:dyDescent="0.25">
      <c r="A7238" t="s">
        <v>7430</v>
      </c>
      <c r="B7238" s="1">
        <v>41910</v>
      </c>
      <c r="C7238" t="s">
        <v>2403</v>
      </c>
      <c r="D7238" t="s">
        <v>28</v>
      </c>
      <c r="E7238" t="s">
        <v>29</v>
      </c>
      <c r="F7238" t="s">
        <v>5529</v>
      </c>
      <c r="G7238" t="s">
        <v>20</v>
      </c>
      <c r="H7238" t="s">
        <v>31</v>
      </c>
      <c r="I7238" t="s">
        <v>54</v>
      </c>
      <c r="J7238" t="s">
        <v>24</v>
      </c>
      <c r="K7238" t="s">
        <v>169</v>
      </c>
      <c r="L7238" t="s">
        <v>5941</v>
      </c>
      <c r="M7238" s="2">
        <v>0</v>
      </c>
      <c r="N7238" s="3">
        <v>325</v>
      </c>
      <c r="O7238" s="3">
        <v>32</v>
      </c>
      <c r="P7238">
        <v>7</v>
      </c>
      <c r="Q7238" t="s">
        <v>7880</v>
      </c>
    </row>
    <row r="7239" spans="1:17" x14ac:dyDescent="0.25">
      <c r="A7239" t="s">
        <v>7431</v>
      </c>
      <c r="B7239" s="1">
        <v>41911</v>
      </c>
      <c r="C7239" t="s">
        <v>3564</v>
      </c>
      <c r="D7239" t="s">
        <v>101</v>
      </c>
      <c r="E7239" t="s">
        <v>183</v>
      </c>
      <c r="F7239" t="s">
        <v>1003</v>
      </c>
      <c r="G7239" t="s">
        <v>41</v>
      </c>
      <c r="H7239" t="s">
        <v>31</v>
      </c>
      <c r="I7239" t="s">
        <v>54</v>
      </c>
      <c r="J7239" t="s">
        <v>34</v>
      </c>
      <c r="K7239" t="s">
        <v>218</v>
      </c>
      <c r="L7239" t="s">
        <v>1443</v>
      </c>
      <c r="M7239" s="2">
        <v>0</v>
      </c>
      <c r="N7239" s="3">
        <v>135</v>
      </c>
      <c r="O7239" s="3">
        <v>28</v>
      </c>
      <c r="P7239">
        <v>3</v>
      </c>
      <c r="Q7239" t="s">
        <v>7880</v>
      </c>
    </row>
    <row r="7240" spans="1:17" x14ac:dyDescent="0.25">
      <c r="A7240" t="s">
        <v>7432</v>
      </c>
      <c r="B7240" s="1">
        <v>41911</v>
      </c>
      <c r="C7240" t="s">
        <v>5515</v>
      </c>
      <c r="D7240" t="s">
        <v>38</v>
      </c>
      <c r="E7240" t="s">
        <v>178</v>
      </c>
      <c r="F7240" t="s">
        <v>548</v>
      </c>
      <c r="G7240" t="s">
        <v>41</v>
      </c>
      <c r="H7240" t="s">
        <v>31</v>
      </c>
      <c r="I7240" t="s">
        <v>54</v>
      </c>
      <c r="J7240" t="s">
        <v>24</v>
      </c>
      <c r="K7240" t="s">
        <v>50</v>
      </c>
      <c r="L7240" t="s">
        <v>1049</v>
      </c>
      <c r="M7240" s="2">
        <v>0.1</v>
      </c>
      <c r="N7240" s="3">
        <v>339</v>
      </c>
      <c r="O7240" s="3">
        <v>109</v>
      </c>
      <c r="P7240">
        <v>8</v>
      </c>
      <c r="Q7240" t="s">
        <v>7880</v>
      </c>
    </row>
    <row r="7241" spans="1:17" x14ac:dyDescent="0.25">
      <c r="A7241" t="s">
        <v>7433</v>
      </c>
      <c r="B7241" s="1">
        <v>41911</v>
      </c>
      <c r="C7241" t="s">
        <v>1074</v>
      </c>
      <c r="D7241" t="s">
        <v>189</v>
      </c>
      <c r="E7241" t="s">
        <v>1305</v>
      </c>
      <c r="F7241" t="s">
        <v>7434</v>
      </c>
      <c r="G7241" t="s">
        <v>41</v>
      </c>
      <c r="H7241" t="s">
        <v>47</v>
      </c>
      <c r="I7241" t="s">
        <v>32</v>
      </c>
      <c r="J7241" t="s">
        <v>24</v>
      </c>
      <c r="K7241" t="s">
        <v>78</v>
      </c>
      <c r="L7241" t="s">
        <v>1793</v>
      </c>
      <c r="M7241" s="2">
        <v>0</v>
      </c>
      <c r="N7241" s="3">
        <v>44</v>
      </c>
      <c r="O7241" s="3">
        <v>14</v>
      </c>
      <c r="P7241">
        <v>3</v>
      </c>
      <c r="Q7241" t="s">
        <v>7880</v>
      </c>
    </row>
    <row r="7242" spans="1:17" x14ac:dyDescent="0.25">
      <c r="A7242" t="s">
        <v>7435</v>
      </c>
      <c r="B7242" s="1">
        <v>41911</v>
      </c>
      <c r="C7242" t="s">
        <v>6795</v>
      </c>
      <c r="D7242" t="s">
        <v>38</v>
      </c>
      <c r="E7242" t="s">
        <v>972</v>
      </c>
      <c r="F7242" t="s">
        <v>3347</v>
      </c>
      <c r="G7242" t="s">
        <v>41</v>
      </c>
      <c r="H7242" t="s">
        <v>47</v>
      </c>
      <c r="I7242" t="s">
        <v>32</v>
      </c>
      <c r="J7242" t="s">
        <v>34</v>
      </c>
      <c r="K7242" t="s">
        <v>218</v>
      </c>
      <c r="L7242" t="s">
        <v>7436</v>
      </c>
      <c r="M7242" s="2">
        <v>0</v>
      </c>
      <c r="N7242" s="3">
        <v>104</v>
      </c>
      <c r="O7242" s="3">
        <v>2</v>
      </c>
      <c r="P7242">
        <v>2</v>
      </c>
      <c r="Q7242" t="s">
        <v>7881</v>
      </c>
    </row>
    <row r="7243" spans="1:17" x14ac:dyDescent="0.25">
      <c r="A7243" t="s">
        <v>7437</v>
      </c>
      <c r="B7243" s="1">
        <v>41911</v>
      </c>
      <c r="C7243" t="s">
        <v>1336</v>
      </c>
      <c r="D7243" t="s">
        <v>101</v>
      </c>
      <c r="E7243" t="s">
        <v>291</v>
      </c>
      <c r="F7243" t="s">
        <v>596</v>
      </c>
      <c r="G7243" t="s">
        <v>41</v>
      </c>
      <c r="H7243" t="s">
        <v>47</v>
      </c>
      <c r="I7243" t="s">
        <v>32</v>
      </c>
      <c r="J7243" t="s">
        <v>24</v>
      </c>
      <c r="K7243" t="s">
        <v>50</v>
      </c>
      <c r="L7243" t="s">
        <v>1254</v>
      </c>
      <c r="M7243" s="2">
        <v>0.1</v>
      </c>
      <c r="N7243" s="3">
        <v>29</v>
      </c>
      <c r="O7243" s="3">
        <v>0</v>
      </c>
      <c r="P7243">
        <v>2</v>
      </c>
      <c r="Q7243" t="s">
        <v>7881</v>
      </c>
    </row>
    <row r="7244" spans="1:17" x14ac:dyDescent="0.25">
      <c r="A7244" t="s">
        <v>7437</v>
      </c>
      <c r="B7244" s="1">
        <v>41911</v>
      </c>
      <c r="C7244" t="s">
        <v>1336</v>
      </c>
      <c r="D7244" t="s">
        <v>101</v>
      </c>
      <c r="E7244" t="s">
        <v>291</v>
      </c>
      <c r="F7244" t="s">
        <v>596</v>
      </c>
      <c r="G7244" t="s">
        <v>41</v>
      </c>
      <c r="H7244" t="s">
        <v>47</v>
      </c>
      <c r="I7244" t="s">
        <v>32</v>
      </c>
      <c r="J7244" t="s">
        <v>107</v>
      </c>
      <c r="K7244" t="s">
        <v>147</v>
      </c>
      <c r="L7244" t="s">
        <v>1553</v>
      </c>
      <c r="M7244" s="2">
        <v>0</v>
      </c>
      <c r="N7244" s="3">
        <v>882</v>
      </c>
      <c r="O7244" s="3">
        <v>185</v>
      </c>
      <c r="P7244">
        <v>3</v>
      </c>
      <c r="Q7244" t="s">
        <v>7881</v>
      </c>
    </row>
    <row r="7245" spans="1:17" x14ac:dyDescent="0.25">
      <c r="A7245" t="s">
        <v>7437</v>
      </c>
      <c r="B7245" s="1">
        <v>41911</v>
      </c>
      <c r="C7245" t="s">
        <v>1336</v>
      </c>
      <c r="D7245" t="s">
        <v>101</v>
      </c>
      <c r="E7245" t="s">
        <v>291</v>
      </c>
      <c r="F7245" t="s">
        <v>596</v>
      </c>
      <c r="G7245" t="s">
        <v>41</v>
      </c>
      <c r="H7245" t="s">
        <v>47</v>
      </c>
      <c r="I7245" t="s">
        <v>32</v>
      </c>
      <c r="J7245" t="s">
        <v>107</v>
      </c>
      <c r="K7245" t="s">
        <v>108</v>
      </c>
      <c r="L7245" t="s">
        <v>106</v>
      </c>
      <c r="M7245" s="2">
        <v>0</v>
      </c>
      <c r="N7245" s="3">
        <v>2088</v>
      </c>
      <c r="O7245" s="3">
        <v>84</v>
      </c>
      <c r="P7245">
        <v>8</v>
      </c>
      <c r="Q7245" t="s">
        <v>7880</v>
      </c>
    </row>
    <row r="7246" spans="1:17" x14ac:dyDescent="0.25">
      <c r="A7246" t="s">
        <v>7438</v>
      </c>
      <c r="B7246" s="1">
        <v>41912</v>
      </c>
      <c r="C7246" t="s">
        <v>1665</v>
      </c>
      <c r="D7246" t="s">
        <v>101</v>
      </c>
      <c r="E7246" t="s">
        <v>325</v>
      </c>
      <c r="F7246" t="s">
        <v>2684</v>
      </c>
      <c r="G7246" t="s">
        <v>41</v>
      </c>
      <c r="H7246" t="s">
        <v>47</v>
      </c>
      <c r="I7246" t="s">
        <v>22</v>
      </c>
      <c r="J7246" t="s">
        <v>34</v>
      </c>
      <c r="K7246" t="s">
        <v>218</v>
      </c>
      <c r="L7246" t="s">
        <v>1988</v>
      </c>
      <c r="M7246" s="2">
        <v>0</v>
      </c>
      <c r="N7246" s="3">
        <v>217</v>
      </c>
      <c r="O7246" s="3">
        <v>72</v>
      </c>
      <c r="P7246">
        <v>2</v>
      </c>
      <c r="Q7246" t="s">
        <v>7880</v>
      </c>
    </row>
    <row r="7247" spans="1:17" x14ac:dyDescent="0.25">
      <c r="A7247" t="s">
        <v>7438</v>
      </c>
      <c r="B7247" s="1">
        <v>41912</v>
      </c>
      <c r="C7247" t="s">
        <v>1665</v>
      </c>
      <c r="D7247" t="s">
        <v>101</v>
      </c>
      <c r="E7247" t="s">
        <v>325</v>
      </c>
      <c r="F7247" t="s">
        <v>2684</v>
      </c>
      <c r="G7247" t="s">
        <v>41</v>
      </c>
      <c r="H7247" t="s">
        <v>47</v>
      </c>
      <c r="I7247" t="s">
        <v>22</v>
      </c>
      <c r="J7247" t="s">
        <v>24</v>
      </c>
      <c r="K7247" t="s">
        <v>145</v>
      </c>
      <c r="L7247" t="s">
        <v>3055</v>
      </c>
      <c r="M7247" s="2">
        <v>0</v>
      </c>
      <c r="N7247" s="3">
        <v>286</v>
      </c>
      <c r="O7247" s="3">
        <v>140</v>
      </c>
      <c r="P7247">
        <v>6</v>
      </c>
      <c r="Q7247" t="s">
        <v>7881</v>
      </c>
    </row>
    <row r="7248" spans="1:17" x14ac:dyDescent="0.25">
      <c r="A7248" t="s">
        <v>7438</v>
      </c>
      <c r="B7248" s="1">
        <v>41912</v>
      </c>
      <c r="C7248" t="s">
        <v>1665</v>
      </c>
      <c r="D7248" t="s">
        <v>101</v>
      </c>
      <c r="E7248" t="s">
        <v>325</v>
      </c>
      <c r="F7248" t="s">
        <v>2684</v>
      </c>
      <c r="G7248" t="s">
        <v>41</v>
      </c>
      <c r="H7248" t="s">
        <v>47</v>
      </c>
      <c r="I7248" t="s">
        <v>22</v>
      </c>
      <c r="J7248" t="s">
        <v>107</v>
      </c>
      <c r="K7248" t="s">
        <v>136</v>
      </c>
      <c r="L7248" t="s">
        <v>2026</v>
      </c>
      <c r="M7248" s="2">
        <v>0</v>
      </c>
      <c r="N7248" s="3">
        <v>333</v>
      </c>
      <c r="O7248" s="3">
        <v>50</v>
      </c>
      <c r="P7248">
        <v>2</v>
      </c>
      <c r="Q7248" t="s">
        <v>7881</v>
      </c>
    </row>
    <row r="7249" spans="1:17" x14ac:dyDescent="0.25">
      <c r="A7249" t="s">
        <v>7439</v>
      </c>
      <c r="B7249" s="1">
        <v>41912</v>
      </c>
      <c r="C7249" t="s">
        <v>757</v>
      </c>
      <c r="D7249" t="s">
        <v>73</v>
      </c>
      <c r="E7249" t="s">
        <v>207</v>
      </c>
      <c r="F7249" t="s">
        <v>2521</v>
      </c>
      <c r="G7249" t="s">
        <v>76</v>
      </c>
      <c r="H7249" t="s">
        <v>31</v>
      </c>
      <c r="I7249" t="s">
        <v>54</v>
      </c>
      <c r="J7249" t="s">
        <v>107</v>
      </c>
      <c r="K7249" t="s">
        <v>136</v>
      </c>
      <c r="L7249" t="s">
        <v>3336</v>
      </c>
      <c r="M7249" s="2">
        <v>0.4</v>
      </c>
      <c r="N7249" s="3">
        <v>1145</v>
      </c>
      <c r="O7249" s="3">
        <v>-706</v>
      </c>
      <c r="P7249">
        <v>3</v>
      </c>
      <c r="Q7249" t="s">
        <v>7881</v>
      </c>
    </row>
    <row r="7250" spans="1:17" x14ac:dyDescent="0.25">
      <c r="A7250" t="s">
        <v>7440</v>
      </c>
      <c r="B7250" s="1">
        <v>41912</v>
      </c>
      <c r="C7250" t="s">
        <v>1580</v>
      </c>
      <c r="D7250" t="s">
        <v>73</v>
      </c>
      <c r="E7250" t="s">
        <v>422</v>
      </c>
      <c r="F7250" t="s">
        <v>423</v>
      </c>
      <c r="G7250" t="s">
        <v>76</v>
      </c>
      <c r="H7250" t="s">
        <v>47</v>
      </c>
      <c r="I7250" t="s">
        <v>22</v>
      </c>
      <c r="J7250" t="s">
        <v>24</v>
      </c>
      <c r="K7250" t="s">
        <v>43</v>
      </c>
      <c r="L7250" t="s">
        <v>836</v>
      </c>
      <c r="M7250" s="2">
        <v>0</v>
      </c>
      <c r="N7250" s="3">
        <v>145</v>
      </c>
      <c r="O7250" s="3">
        <v>59</v>
      </c>
      <c r="P7250">
        <v>5</v>
      </c>
      <c r="Q7250" t="s">
        <v>7881</v>
      </c>
    </row>
    <row r="7251" spans="1:17" x14ac:dyDescent="0.25">
      <c r="A7251" t="s">
        <v>7441</v>
      </c>
      <c r="B7251" s="1">
        <v>41912</v>
      </c>
      <c r="C7251" t="s">
        <v>2738</v>
      </c>
      <c r="D7251" t="s">
        <v>28</v>
      </c>
      <c r="E7251" t="s">
        <v>664</v>
      </c>
      <c r="F7251" t="s">
        <v>1349</v>
      </c>
      <c r="G7251" t="s">
        <v>20</v>
      </c>
      <c r="H7251" t="s">
        <v>31</v>
      </c>
      <c r="I7251" t="s">
        <v>32</v>
      </c>
      <c r="J7251" t="s">
        <v>24</v>
      </c>
      <c r="K7251" t="s">
        <v>78</v>
      </c>
      <c r="L7251" t="s">
        <v>2494</v>
      </c>
      <c r="M7251" s="2">
        <v>0</v>
      </c>
      <c r="N7251" s="3">
        <v>30</v>
      </c>
      <c r="O7251" s="3">
        <v>14</v>
      </c>
      <c r="P7251">
        <v>3</v>
      </c>
      <c r="Q7251" t="s">
        <v>7881</v>
      </c>
    </row>
    <row r="7252" spans="1:17" x14ac:dyDescent="0.25">
      <c r="A7252" t="s">
        <v>7442</v>
      </c>
      <c r="B7252" s="1">
        <v>41912</v>
      </c>
      <c r="C7252" t="s">
        <v>5452</v>
      </c>
      <c r="D7252" t="s">
        <v>73</v>
      </c>
      <c r="E7252" t="s">
        <v>422</v>
      </c>
      <c r="F7252" t="s">
        <v>423</v>
      </c>
      <c r="G7252" t="s">
        <v>76</v>
      </c>
      <c r="H7252" t="s">
        <v>47</v>
      </c>
      <c r="I7252" t="s">
        <v>32</v>
      </c>
      <c r="J7252" t="s">
        <v>24</v>
      </c>
      <c r="K7252" t="s">
        <v>78</v>
      </c>
      <c r="L7252" t="s">
        <v>1186</v>
      </c>
      <c r="M7252" s="2">
        <v>0</v>
      </c>
      <c r="N7252" s="3">
        <v>90</v>
      </c>
      <c r="O7252" s="3">
        <v>17</v>
      </c>
      <c r="P7252">
        <v>3</v>
      </c>
      <c r="Q7252" t="s">
        <v>7881</v>
      </c>
    </row>
    <row r="7253" spans="1:17" x14ac:dyDescent="0.25">
      <c r="A7253" t="s">
        <v>7443</v>
      </c>
      <c r="B7253" s="1">
        <v>41912</v>
      </c>
      <c r="C7253" t="s">
        <v>3736</v>
      </c>
      <c r="D7253" t="s">
        <v>28</v>
      </c>
      <c r="E7253" t="s">
        <v>29</v>
      </c>
      <c r="F7253" t="s">
        <v>3654</v>
      </c>
      <c r="G7253" t="s">
        <v>20</v>
      </c>
      <c r="H7253" t="s">
        <v>21</v>
      </c>
      <c r="I7253" t="s">
        <v>32</v>
      </c>
      <c r="J7253" t="s">
        <v>34</v>
      </c>
      <c r="K7253" t="s">
        <v>218</v>
      </c>
      <c r="L7253" t="s">
        <v>649</v>
      </c>
      <c r="M7253" s="2">
        <v>0.3</v>
      </c>
      <c r="N7253" s="3">
        <v>385</v>
      </c>
      <c r="O7253" s="3">
        <v>-77</v>
      </c>
      <c r="P7253">
        <v>11</v>
      </c>
      <c r="Q7253" t="s">
        <v>7881</v>
      </c>
    </row>
    <row r="7254" spans="1:17" x14ac:dyDescent="0.25">
      <c r="A7254" t="s">
        <v>7444</v>
      </c>
      <c r="B7254" s="1">
        <v>41913</v>
      </c>
      <c r="C7254" t="s">
        <v>6417</v>
      </c>
      <c r="D7254" t="s">
        <v>81</v>
      </c>
      <c r="E7254" t="s">
        <v>82</v>
      </c>
      <c r="F7254" t="s">
        <v>82</v>
      </c>
      <c r="G7254" t="s">
        <v>41</v>
      </c>
      <c r="H7254" t="s">
        <v>21</v>
      </c>
      <c r="I7254" t="s">
        <v>54</v>
      </c>
      <c r="J7254" t="s">
        <v>107</v>
      </c>
      <c r="K7254" t="s">
        <v>147</v>
      </c>
      <c r="L7254" t="s">
        <v>4825</v>
      </c>
      <c r="M7254" s="2">
        <v>0</v>
      </c>
      <c r="N7254" s="3">
        <v>320</v>
      </c>
      <c r="O7254" s="3">
        <v>144</v>
      </c>
      <c r="P7254">
        <v>1</v>
      </c>
      <c r="Q7254" t="s">
        <v>7880</v>
      </c>
    </row>
    <row r="7255" spans="1:17" x14ac:dyDescent="0.25">
      <c r="A7255" t="s">
        <v>7445</v>
      </c>
      <c r="B7255" s="1">
        <v>41913</v>
      </c>
      <c r="C7255" t="s">
        <v>229</v>
      </c>
      <c r="D7255" t="s">
        <v>119</v>
      </c>
      <c r="E7255" t="s">
        <v>433</v>
      </c>
      <c r="F7255" t="s">
        <v>892</v>
      </c>
      <c r="G7255" t="s">
        <v>41</v>
      </c>
      <c r="H7255" t="s">
        <v>31</v>
      </c>
      <c r="I7255" t="s">
        <v>32</v>
      </c>
      <c r="J7255" t="s">
        <v>34</v>
      </c>
      <c r="K7255" t="s">
        <v>35</v>
      </c>
      <c r="L7255" t="s">
        <v>4000</v>
      </c>
      <c r="M7255" s="2">
        <v>0.5</v>
      </c>
      <c r="N7255" s="3">
        <v>83</v>
      </c>
      <c r="O7255" s="3">
        <v>-48</v>
      </c>
      <c r="P7255">
        <v>1</v>
      </c>
      <c r="Q7255" t="s">
        <v>7880</v>
      </c>
    </row>
    <row r="7256" spans="1:17" x14ac:dyDescent="0.25">
      <c r="A7256" t="s">
        <v>7446</v>
      </c>
      <c r="B7256" s="1">
        <v>41913</v>
      </c>
      <c r="C7256" t="s">
        <v>499</v>
      </c>
      <c r="D7256" t="s">
        <v>237</v>
      </c>
      <c r="E7256" t="s">
        <v>238</v>
      </c>
      <c r="F7256" t="s">
        <v>7447</v>
      </c>
      <c r="G7256" t="s">
        <v>76</v>
      </c>
      <c r="H7256" t="s">
        <v>31</v>
      </c>
      <c r="I7256" t="s">
        <v>32</v>
      </c>
      <c r="J7256" t="s">
        <v>107</v>
      </c>
      <c r="K7256" t="s">
        <v>136</v>
      </c>
      <c r="L7256" t="s">
        <v>3449</v>
      </c>
      <c r="M7256" s="2">
        <v>0.5</v>
      </c>
      <c r="N7256" s="3">
        <v>143</v>
      </c>
      <c r="O7256" s="3">
        <v>-129</v>
      </c>
      <c r="P7256">
        <v>2</v>
      </c>
      <c r="Q7256" t="s">
        <v>7880</v>
      </c>
    </row>
    <row r="7257" spans="1:17" x14ac:dyDescent="0.25">
      <c r="A7257" t="s">
        <v>7448</v>
      </c>
      <c r="B7257" s="1">
        <v>41914</v>
      </c>
      <c r="C7257" t="s">
        <v>1339</v>
      </c>
      <c r="D7257" t="s">
        <v>86</v>
      </c>
      <c r="E7257" t="s">
        <v>226</v>
      </c>
      <c r="F7257" t="s">
        <v>226</v>
      </c>
      <c r="G7257" t="s">
        <v>76</v>
      </c>
      <c r="H7257" t="s">
        <v>21</v>
      </c>
      <c r="I7257" t="s">
        <v>32</v>
      </c>
      <c r="J7257" t="s">
        <v>24</v>
      </c>
      <c r="K7257" t="s">
        <v>78</v>
      </c>
      <c r="L7257" t="s">
        <v>1001</v>
      </c>
      <c r="M7257" s="2">
        <v>0</v>
      </c>
      <c r="N7257" s="3">
        <v>301</v>
      </c>
      <c r="O7257" s="3">
        <v>39</v>
      </c>
      <c r="P7257">
        <v>11</v>
      </c>
      <c r="Q7257" t="s">
        <v>7881</v>
      </c>
    </row>
    <row r="7258" spans="1:17" x14ac:dyDescent="0.25">
      <c r="A7258" t="s">
        <v>7448</v>
      </c>
      <c r="B7258" s="1">
        <v>41914</v>
      </c>
      <c r="C7258" t="s">
        <v>1339</v>
      </c>
      <c r="D7258" t="s">
        <v>86</v>
      </c>
      <c r="E7258" t="s">
        <v>226</v>
      </c>
      <c r="F7258" t="s">
        <v>226</v>
      </c>
      <c r="G7258" t="s">
        <v>76</v>
      </c>
      <c r="H7258" t="s">
        <v>21</v>
      </c>
      <c r="I7258" t="s">
        <v>32</v>
      </c>
      <c r="J7258" t="s">
        <v>24</v>
      </c>
      <c r="K7258" t="s">
        <v>78</v>
      </c>
      <c r="L7258" t="s">
        <v>801</v>
      </c>
      <c r="M7258" s="2">
        <v>0</v>
      </c>
      <c r="N7258" s="3">
        <v>10</v>
      </c>
      <c r="O7258" s="3">
        <v>4</v>
      </c>
      <c r="P7258">
        <v>2</v>
      </c>
      <c r="Q7258" t="s">
        <v>7880</v>
      </c>
    </row>
    <row r="7259" spans="1:17" x14ac:dyDescent="0.25">
      <c r="A7259" t="s">
        <v>7448</v>
      </c>
      <c r="B7259" s="1">
        <v>41914</v>
      </c>
      <c r="C7259" t="s">
        <v>1339</v>
      </c>
      <c r="D7259" t="s">
        <v>86</v>
      </c>
      <c r="E7259" t="s">
        <v>226</v>
      </c>
      <c r="F7259" t="s">
        <v>226</v>
      </c>
      <c r="G7259" t="s">
        <v>76</v>
      </c>
      <c r="H7259" t="s">
        <v>21</v>
      </c>
      <c r="I7259" t="s">
        <v>32</v>
      </c>
      <c r="J7259" t="s">
        <v>24</v>
      </c>
      <c r="K7259" t="s">
        <v>25</v>
      </c>
      <c r="L7259" t="s">
        <v>116</v>
      </c>
      <c r="M7259" s="2">
        <v>0</v>
      </c>
      <c r="N7259" s="3">
        <v>136</v>
      </c>
      <c r="O7259" s="3">
        <v>56</v>
      </c>
      <c r="P7259">
        <v>4</v>
      </c>
      <c r="Q7259" t="s">
        <v>7880</v>
      </c>
    </row>
    <row r="7260" spans="1:17" x14ac:dyDescent="0.25">
      <c r="A7260" t="s">
        <v>7448</v>
      </c>
      <c r="B7260" s="1">
        <v>41914</v>
      </c>
      <c r="C7260" t="s">
        <v>1339</v>
      </c>
      <c r="D7260" t="s">
        <v>86</v>
      </c>
      <c r="E7260" t="s">
        <v>226</v>
      </c>
      <c r="F7260" t="s">
        <v>226</v>
      </c>
      <c r="G7260" t="s">
        <v>76</v>
      </c>
      <c r="H7260" t="s">
        <v>21</v>
      </c>
      <c r="I7260" t="s">
        <v>32</v>
      </c>
      <c r="J7260" t="s">
        <v>24</v>
      </c>
      <c r="K7260" t="s">
        <v>145</v>
      </c>
      <c r="L7260" t="s">
        <v>3214</v>
      </c>
      <c r="M7260" s="2">
        <v>0</v>
      </c>
      <c r="N7260" s="3">
        <v>50</v>
      </c>
      <c r="O7260" s="3">
        <v>20</v>
      </c>
      <c r="P7260">
        <v>3</v>
      </c>
      <c r="Q7260" t="s">
        <v>7881</v>
      </c>
    </row>
    <row r="7261" spans="1:17" x14ac:dyDescent="0.25">
      <c r="A7261" t="s">
        <v>7449</v>
      </c>
      <c r="B7261" s="1">
        <v>41914</v>
      </c>
      <c r="C7261" t="s">
        <v>2308</v>
      </c>
      <c r="D7261" t="s">
        <v>28</v>
      </c>
      <c r="E7261" t="s">
        <v>29</v>
      </c>
      <c r="F7261" t="s">
        <v>280</v>
      </c>
      <c r="G7261" t="s">
        <v>20</v>
      </c>
      <c r="H7261" t="s">
        <v>47</v>
      </c>
      <c r="I7261" t="s">
        <v>32</v>
      </c>
      <c r="J7261" t="s">
        <v>24</v>
      </c>
      <c r="K7261" t="s">
        <v>25</v>
      </c>
      <c r="L7261" t="s">
        <v>4831</v>
      </c>
      <c r="M7261" s="2">
        <v>0.1</v>
      </c>
      <c r="N7261" s="3">
        <v>43</v>
      </c>
      <c r="O7261" s="3">
        <v>17</v>
      </c>
      <c r="P7261">
        <v>2</v>
      </c>
      <c r="Q7261" t="s">
        <v>7880</v>
      </c>
    </row>
    <row r="7262" spans="1:17" x14ac:dyDescent="0.25">
      <c r="A7262" t="s">
        <v>7449</v>
      </c>
      <c r="B7262" s="1">
        <v>41914</v>
      </c>
      <c r="C7262" t="s">
        <v>2308</v>
      </c>
      <c r="D7262" t="s">
        <v>28</v>
      </c>
      <c r="E7262" t="s">
        <v>29</v>
      </c>
      <c r="F7262" t="s">
        <v>280</v>
      </c>
      <c r="G7262" t="s">
        <v>20</v>
      </c>
      <c r="H7262" t="s">
        <v>47</v>
      </c>
      <c r="I7262" t="s">
        <v>32</v>
      </c>
      <c r="J7262" t="s">
        <v>107</v>
      </c>
      <c r="K7262" t="s">
        <v>147</v>
      </c>
      <c r="L7262" t="s">
        <v>3311</v>
      </c>
      <c r="M7262" s="2">
        <v>0.1</v>
      </c>
      <c r="N7262" s="3">
        <v>762</v>
      </c>
      <c r="O7262" s="3">
        <v>101</v>
      </c>
      <c r="P7262">
        <v>6</v>
      </c>
      <c r="Q7262" t="s">
        <v>7881</v>
      </c>
    </row>
    <row r="7263" spans="1:17" x14ac:dyDescent="0.25">
      <c r="A7263" t="s">
        <v>7450</v>
      </c>
      <c r="B7263" s="1">
        <v>41915</v>
      </c>
      <c r="C7263" t="s">
        <v>3486</v>
      </c>
      <c r="D7263" t="s">
        <v>28</v>
      </c>
      <c r="E7263" t="s">
        <v>29</v>
      </c>
      <c r="F7263" t="s">
        <v>7451</v>
      </c>
      <c r="G7263" t="s">
        <v>20</v>
      </c>
      <c r="H7263" t="s">
        <v>47</v>
      </c>
      <c r="I7263" t="s">
        <v>54</v>
      </c>
      <c r="J7263" t="s">
        <v>24</v>
      </c>
      <c r="K7263" t="s">
        <v>141</v>
      </c>
      <c r="L7263" t="s">
        <v>7452</v>
      </c>
      <c r="M7263" s="2">
        <v>0</v>
      </c>
      <c r="N7263" s="3">
        <v>1705</v>
      </c>
      <c r="O7263" s="3">
        <v>409</v>
      </c>
      <c r="P7263">
        <v>3</v>
      </c>
      <c r="Q7263" t="s">
        <v>7880</v>
      </c>
    </row>
    <row r="7264" spans="1:17" x14ac:dyDescent="0.25">
      <c r="A7264" t="s">
        <v>7453</v>
      </c>
      <c r="B7264" s="1">
        <v>41915</v>
      </c>
      <c r="C7264" t="s">
        <v>2939</v>
      </c>
      <c r="D7264" t="s">
        <v>101</v>
      </c>
      <c r="E7264" t="s">
        <v>874</v>
      </c>
      <c r="F7264" t="s">
        <v>875</v>
      </c>
      <c r="G7264" t="s">
        <v>41</v>
      </c>
      <c r="H7264" t="s">
        <v>47</v>
      </c>
      <c r="I7264" t="s">
        <v>22</v>
      </c>
      <c r="J7264" t="s">
        <v>24</v>
      </c>
      <c r="K7264" t="s">
        <v>50</v>
      </c>
      <c r="L7264" t="s">
        <v>5105</v>
      </c>
      <c r="M7264" s="2">
        <v>0.1</v>
      </c>
      <c r="N7264" s="3">
        <v>16</v>
      </c>
      <c r="O7264" s="3">
        <v>-1</v>
      </c>
      <c r="P7264">
        <v>1</v>
      </c>
      <c r="Q7264" t="s">
        <v>7881</v>
      </c>
    </row>
    <row r="7265" spans="1:17" x14ac:dyDescent="0.25">
      <c r="A7265" t="s">
        <v>7454</v>
      </c>
      <c r="B7265" s="1">
        <v>41915</v>
      </c>
      <c r="C7265" t="s">
        <v>66</v>
      </c>
      <c r="D7265" t="s">
        <v>101</v>
      </c>
      <c r="E7265" t="s">
        <v>183</v>
      </c>
      <c r="F7265" t="s">
        <v>513</v>
      </c>
      <c r="G7265" t="s">
        <v>41</v>
      </c>
      <c r="H7265" t="s">
        <v>31</v>
      </c>
      <c r="I7265" t="s">
        <v>32</v>
      </c>
      <c r="J7265" t="s">
        <v>24</v>
      </c>
      <c r="K7265" t="s">
        <v>50</v>
      </c>
      <c r="L7265" t="s">
        <v>2548</v>
      </c>
      <c r="M7265" s="2">
        <v>0.1</v>
      </c>
      <c r="N7265" s="3">
        <v>441</v>
      </c>
      <c r="O7265" s="3">
        <v>103</v>
      </c>
      <c r="P7265">
        <v>8</v>
      </c>
      <c r="Q7265" t="s">
        <v>7880</v>
      </c>
    </row>
    <row r="7266" spans="1:17" x14ac:dyDescent="0.25">
      <c r="A7266" t="s">
        <v>7454</v>
      </c>
      <c r="B7266" s="1">
        <v>41915</v>
      </c>
      <c r="C7266" t="s">
        <v>66</v>
      </c>
      <c r="D7266" t="s">
        <v>101</v>
      </c>
      <c r="E7266" t="s">
        <v>183</v>
      </c>
      <c r="F7266" t="s">
        <v>513</v>
      </c>
      <c r="G7266" t="s">
        <v>41</v>
      </c>
      <c r="H7266" t="s">
        <v>31</v>
      </c>
      <c r="I7266" t="s">
        <v>32</v>
      </c>
      <c r="J7266" t="s">
        <v>107</v>
      </c>
      <c r="K7266" t="s">
        <v>147</v>
      </c>
      <c r="L7266" t="s">
        <v>3128</v>
      </c>
      <c r="M7266" s="2">
        <v>0</v>
      </c>
      <c r="N7266" s="3">
        <v>772</v>
      </c>
      <c r="O7266" s="3">
        <v>185</v>
      </c>
      <c r="P7266">
        <v>4</v>
      </c>
      <c r="Q7266" t="s">
        <v>7881</v>
      </c>
    </row>
    <row r="7267" spans="1:17" x14ac:dyDescent="0.25">
      <c r="A7267" t="s">
        <v>7455</v>
      </c>
      <c r="B7267" s="1">
        <v>41917</v>
      </c>
      <c r="C7267" t="s">
        <v>964</v>
      </c>
      <c r="D7267" t="s">
        <v>73</v>
      </c>
      <c r="E7267" t="s">
        <v>172</v>
      </c>
      <c r="F7267" t="s">
        <v>1960</v>
      </c>
      <c r="G7267" t="s">
        <v>76</v>
      </c>
      <c r="H7267" t="s">
        <v>47</v>
      </c>
      <c r="I7267" t="s">
        <v>32</v>
      </c>
      <c r="J7267" t="s">
        <v>24</v>
      </c>
      <c r="K7267" t="s">
        <v>169</v>
      </c>
      <c r="L7267" t="s">
        <v>5802</v>
      </c>
      <c r="M7267" s="2">
        <v>0</v>
      </c>
      <c r="N7267" s="3">
        <v>45</v>
      </c>
      <c r="O7267" s="3">
        <v>12</v>
      </c>
      <c r="P7267">
        <v>1</v>
      </c>
      <c r="Q7267" t="s">
        <v>7881</v>
      </c>
    </row>
    <row r="7268" spans="1:17" x14ac:dyDescent="0.25">
      <c r="A7268" t="s">
        <v>7456</v>
      </c>
      <c r="B7268" s="1">
        <v>41918</v>
      </c>
      <c r="C7268" t="s">
        <v>1734</v>
      </c>
      <c r="D7268" t="s">
        <v>18</v>
      </c>
      <c r="E7268" t="s">
        <v>128</v>
      </c>
      <c r="F7268" t="s">
        <v>129</v>
      </c>
      <c r="G7268" t="s">
        <v>20</v>
      </c>
      <c r="H7268" t="s">
        <v>31</v>
      </c>
      <c r="I7268" t="s">
        <v>22</v>
      </c>
      <c r="J7268" t="s">
        <v>34</v>
      </c>
      <c r="K7268" t="s">
        <v>97</v>
      </c>
      <c r="L7268" t="s">
        <v>2217</v>
      </c>
      <c r="M7268" s="2">
        <v>0.5</v>
      </c>
      <c r="N7268" s="3">
        <v>424</v>
      </c>
      <c r="O7268" s="3">
        <v>-17</v>
      </c>
      <c r="P7268">
        <v>9</v>
      </c>
      <c r="Q7268" t="s">
        <v>7880</v>
      </c>
    </row>
    <row r="7269" spans="1:17" x14ac:dyDescent="0.25">
      <c r="A7269" t="s">
        <v>7456</v>
      </c>
      <c r="B7269" s="1">
        <v>41918</v>
      </c>
      <c r="C7269" t="s">
        <v>1734</v>
      </c>
      <c r="D7269" t="s">
        <v>18</v>
      </c>
      <c r="E7269" t="s">
        <v>128</v>
      </c>
      <c r="F7269" t="s">
        <v>129</v>
      </c>
      <c r="G7269" t="s">
        <v>20</v>
      </c>
      <c r="H7269" t="s">
        <v>31</v>
      </c>
      <c r="I7269" t="s">
        <v>22</v>
      </c>
      <c r="J7269" t="s">
        <v>24</v>
      </c>
      <c r="K7269" t="s">
        <v>50</v>
      </c>
      <c r="L7269" t="s">
        <v>3259</v>
      </c>
      <c r="M7269" s="2">
        <v>0.5</v>
      </c>
      <c r="N7269" s="3">
        <v>31</v>
      </c>
      <c r="O7269" s="3">
        <v>-3</v>
      </c>
      <c r="P7269">
        <v>4</v>
      </c>
      <c r="Q7269" t="s">
        <v>7881</v>
      </c>
    </row>
    <row r="7270" spans="1:17" x14ac:dyDescent="0.25">
      <c r="A7270" t="s">
        <v>7457</v>
      </c>
      <c r="B7270" s="1">
        <v>41918</v>
      </c>
      <c r="C7270" t="s">
        <v>5076</v>
      </c>
      <c r="D7270" t="s">
        <v>101</v>
      </c>
      <c r="E7270" t="s">
        <v>291</v>
      </c>
      <c r="F7270" t="s">
        <v>596</v>
      </c>
      <c r="G7270" t="s">
        <v>41</v>
      </c>
      <c r="H7270" t="s">
        <v>47</v>
      </c>
      <c r="I7270" t="s">
        <v>22</v>
      </c>
      <c r="J7270" t="s">
        <v>24</v>
      </c>
      <c r="K7270" t="s">
        <v>43</v>
      </c>
      <c r="L7270" t="s">
        <v>1846</v>
      </c>
      <c r="M7270" s="2">
        <v>0</v>
      </c>
      <c r="N7270" s="3">
        <v>92</v>
      </c>
      <c r="O7270" s="3">
        <v>42</v>
      </c>
      <c r="P7270">
        <v>2</v>
      </c>
      <c r="Q7270" t="s">
        <v>7881</v>
      </c>
    </row>
    <row r="7271" spans="1:17" x14ac:dyDescent="0.25">
      <c r="A7271" t="s">
        <v>7457</v>
      </c>
      <c r="B7271" s="1">
        <v>41918</v>
      </c>
      <c r="C7271" t="s">
        <v>5076</v>
      </c>
      <c r="D7271" t="s">
        <v>101</v>
      </c>
      <c r="E7271" t="s">
        <v>291</v>
      </c>
      <c r="F7271" t="s">
        <v>596</v>
      </c>
      <c r="G7271" t="s">
        <v>41</v>
      </c>
      <c r="H7271" t="s">
        <v>47</v>
      </c>
      <c r="I7271" t="s">
        <v>22</v>
      </c>
      <c r="J7271" t="s">
        <v>24</v>
      </c>
      <c r="K7271" t="s">
        <v>78</v>
      </c>
      <c r="L7271" t="s">
        <v>192</v>
      </c>
      <c r="M7271" s="2">
        <v>0</v>
      </c>
      <c r="N7271" s="3">
        <v>29</v>
      </c>
      <c r="O7271" s="3">
        <v>8</v>
      </c>
      <c r="P7271">
        <v>5</v>
      </c>
      <c r="Q7271" t="s">
        <v>7881</v>
      </c>
    </row>
    <row r="7272" spans="1:17" x14ac:dyDescent="0.25">
      <c r="A7272" t="s">
        <v>7458</v>
      </c>
      <c r="B7272" s="1">
        <v>41918</v>
      </c>
      <c r="C7272" t="s">
        <v>4597</v>
      </c>
      <c r="D7272" t="s">
        <v>38</v>
      </c>
      <c r="E7272" t="s">
        <v>304</v>
      </c>
      <c r="F7272" t="s">
        <v>2013</v>
      </c>
      <c r="G7272" t="s">
        <v>41</v>
      </c>
      <c r="H7272" t="s">
        <v>31</v>
      </c>
      <c r="I7272" t="s">
        <v>32</v>
      </c>
      <c r="J7272" t="s">
        <v>24</v>
      </c>
      <c r="K7272" t="s">
        <v>78</v>
      </c>
      <c r="L7272" t="s">
        <v>2320</v>
      </c>
      <c r="M7272" s="2">
        <v>0</v>
      </c>
      <c r="N7272" s="3">
        <v>59</v>
      </c>
      <c r="O7272" s="3">
        <v>10</v>
      </c>
      <c r="P7272">
        <v>2</v>
      </c>
      <c r="Q7272" t="s">
        <v>7881</v>
      </c>
    </row>
    <row r="7273" spans="1:17" x14ac:dyDescent="0.25">
      <c r="A7273" t="s">
        <v>7458</v>
      </c>
      <c r="B7273" s="1">
        <v>41918</v>
      </c>
      <c r="C7273" t="s">
        <v>4597</v>
      </c>
      <c r="D7273" t="s">
        <v>38</v>
      </c>
      <c r="E7273" t="s">
        <v>304</v>
      </c>
      <c r="F7273" t="s">
        <v>2013</v>
      </c>
      <c r="G7273" t="s">
        <v>41</v>
      </c>
      <c r="H7273" t="s">
        <v>31</v>
      </c>
      <c r="I7273" t="s">
        <v>32</v>
      </c>
      <c r="J7273" t="s">
        <v>24</v>
      </c>
      <c r="K7273" t="s">
        <v>78</v>
      </c>
      <c r="L7273" t="s">
        <v>1041</v>
      </c>
      <c r="M7273" s="2">
        <v>0</v>
      </c>
      <c r="N7273" s="3">
        <v>33</v>
      </c>
      <c r="O7273" s="3">
        <v>10</v>
      </c>
      <c r="P7273">
        <v>3</v>
      </c>
      <c r="Q7273" t="s">
        <v>7880</v>
      </c>
    </row>
    <row r="7274" spans="1:17" x14ac:dyDescent="0.25">
      <c r="A7274" t="s">
        <v>7458</v>
      </c>
      <c r="B7274" s="1">
        <v>41918</v>
      </c>
      <c r="C7274" t="s">
        <v>4597</v>
      </c>
      <c r="D7274" t="s">
        <v>38</v>
      </c>
      <c r="E7274" t="s">
        <v>304</v>
      </c>
      <c r="F7274" t="s">
        <v>2013</v>
      </c>
      <c r="G7274" t="s">
        <v>41</v>
      </c>
      <c r="H7274" t="s">
        <v>31</v>
      </c>
      <c r="I7274" t="s">
        <v>32</v>
      </c>
      <c r="J7274" t="s">
        <v>107</v>
      </c>
      <c r="K7274" t="s">
        <v>136</v>
      </c>
      <c r="L7274" t="s">
        <v>2750</v>
      </c>
      <c r="M7274" s="2">
        <v>0.15</v>
      </c>
      <c r="N7274" s="3">
        <v>474</v>
      </c>
      <c r="O7274" s="3">
        <v>56</v>
      </c>
      <c r="P7274">
        <v>4</v>
      </c>
      <c r="Q7274" t="s">
        <v>7880</v>
      </c>
    </row>
    <row r="7275" spans="1:17" x14ac:dyDescent="0.25">
      <c r="A7275" t="s">
        <v>7458</v>
      </c>
      <c r="B7275" s="1">
        <v>41918</v>
      </c>
      <c r="C7275" t="s">
        <v>4597</v>
      </c>
      <c r="D7275" t="s">
        <v>38</v>
      </c>
      <c r="E7275" t="s">
        <v>304</v>
      </c>
      <c r="F7275" t="s">
        <v>2013</v>
      </c>
      <c r="G7275" t="s">
        <v>41</v>
      </c>
      <c r="H7275" t="s">
        <v>31</v>
      </c>
      <c r="I7275" t="s">
        <v>32</v>
      </c>
      <c r="J7275" t="s">
        <v>107</v>
      </c>
      <c r="K7275" t="s">
        <v>136</v>
      </c>
      <c r="L7275" t="s">
        <v>1689</v>
      </c>
      <c r="M7275" s="2">
        <v>0.15</v>
      </c>
      <c r="N7275" s="3">
        <v>140</v>
      </c>
      <c r="O7275" s="3">
        <v>28</v>
      </c>
      <c r="P7275">
        <v>2</v>
      </c>
      <c r="Q7275" t="s">
        <v>7881</v>
      </c>
    </row>
    <row r="7276" spans="1:17" x14ac:dyDescent="0.25">
      <c r="A7276" t="s">
        <v>7459</v>
      </c>
      <c r="B7276" s="1">
        <v>41919</v>
      </c>
      <c r="C7276" t="s">
        <v>5286</v>
      </c>
      <c r="D7276" t="s">
        <v>28</v>
      </c>
      <c r="E7276" t="s">
        <v>29</v>
      </c>
      <c r="F7276" t="s">
        <v>3992</v>
      </c>
      <c r="G7276" t="s">
        <v>20</v>
      </c>
      <c r="H7276" t="s">
        <v>31</v>
      </c>
      <c r="I7276" t="s">
        <v>22</v>
      </c>
      <c r="J7276" t="s">
        <v>24</v>
      </c>
      <c r="K7276" t="s">
        <v>43</v>
      </c>
      <c r="L7276" t="s">
        <v>699</v>
      </c>
      <c r="M7276" s="2">
        <v>0</v>
      </c>
      <c r="N7276" s="3">
        <v>66</v>
      </c>
      <c r="O7276" s="3">
        <v>12</v>
      </c>
      <c r="P7276">
        <v>3</v>
      </c>
      <c r="Q7276" t="s">
        <v>7880</v>
      </c>
    </row>
    <row r="7277" spans="1:17" x14ac:dyDescent="0.25">
      <c r="A7277" t="s">
        <v>7459</v>
      </c>
      <c r="B7277" s="1">
        <v>41919</v>
      </c>
      <c r="C7277" t="s">
        <v>5286</v>
      </c>
      <c r="D7277" t="s">
        <v>28</v>
      </c>
      <c r="E7277" t="s">
        <v>29</v>
      </c>
      <c r="F7277" t="s">
        <v>3992</v>
      </c>
      <c r="G7277" t="s">
        <v>20</v>
      </c>
      <c r="H7277" t="s">
        <v>31</v>
      </c>
      <c r="I7277" t="s">
        <v>22</v>
      </c>
      <c r="J7277" t="s">
        <v>107</v>
      </c>
      <c r="K7277" t="s">
        <v>108</v>
      </c>
      <c r="L7277" t="s">
        <v>308</v>
      </c>
      <c r="M7277" s="2">
        <v>0</v>
      </c>
      <c r="N7277" s="3">
        <v>367</v>
      </c>
      <c r="O7277" s="3">
        <v>73</v>
      </c>
      <c r="P7277">
        <v>3</v>
      </c>
      <c r="Q7277" t="s">
        <v>7881</v>
      </c>
    </row>
    <row r="7278" spans="1:17" x14ac:dyDescent="0.25">
      <c r="A7278" t="s">
        <v>7460</v>
      </c>
      <c r="B7278" s="1">
        <v>41919</v>
      </c>
      <c r="C7278" t="s">
        <v>1730</v>
      </c>
      <c r="D7278" t="s">
        <v>81</v>
      </c>
      <c r="E7278" t="s">
        <v>82</v>
      </c>
      <c r="F7278" t="s">
        <v>82</v>
      </c>
      <c r="G7278" t="s">
        <v>41</v>
      </c>
      <c r="H7278" t="s">
        <v>31</v>
      </c>
      <c r="I7278" t="s">
        <v>22</v>
      </c>
      <c r="J7278" t="s">
        <v>34</v>
      </c>
      <c r="K7278" t="s">
        <v>218</v>
      </c>
      <c r="L7278" t="s">
        <v>3996</v>
      </c>
      <c r="M7278" s="2">
        <v>0</v>
      </c>
      <c r="N7278" s="3">
        <v>103</v>
      </c>
      <c r="O7278" s="3">
        <v>50</v>
      </c>
      <c r="P7278">
        <v>2</v>
      </c>
      <c r="Q7278" t="s">
        <v>7881</v>
      </c>
    </row>
    <row r="7279" spans="1:17" x14ac:dyDescent="0.25">
      <c r="A7279" t="s">
        <v>7460</v>
      </c>
      <c r="B7279" s="1">
        <v>41919</v>
      </c>
      <c r="C7279" t="s">
        <v>1730</v>
      </c>
      <c r="D7279" t="s">
        <v>81</v>
      </c>
      <c r="E7279" t="s">
        <v>82</v>
      </c>
      <c r="F7279" t="s">
        <v>82</v>
      </c>
      <c r="G7279" t="s">
        <v>41</v>
      </c>
      <c r="H7279" t="s">
        <v>31</v>
      </c>
      <c r="I7279" t="s">
        <v>22</v>
      </c>
      <c r="J7279" t="s">
        <v>34</v>
      </c>
      <c r="K7279" t="s">
        <v>218</v>
      </c>
      <c r="L7279" t="s">
        <v>3030</v>
      </c>
      <c r="M7279" s="2">
        <v>0</v>
      </c>
      <c r="N7279" s="3">
        <v>101</v>
      </c>
      <c r="O7279" s="3">
        <v>38</v>
      </c>
      <c r="P7279">
        <v>2</v>
      </c>
      <c r="Q7279" t="s">
        <v>7880</v>
      </c>
    </row>
    <row r="7280" spans="1:17" x14ac:dyDescent="0.25">
      <c r="A7280" t="s">
        <v>7461</v>
      </c>
      <c r="B7280" s="1">
        <v>41919</v>
      </c>
      <c r="C7280" t="s">
        <v>2653</v>
      </c>
      <c r="D7280" t="s">
        <v>119</v>
      </c>
      <c r="E7280" t="s">
        <v>120</v>
      </c>
      <c r="F7280" t="s">
        <v>1476</v>
      </c>
      <c r="G7280" t="s">
        <v>41</v>
      </c>
      <c r="H7280" t="s">
        <v>31</v>
      </c>
      <c r="I7280" t="s">
        <v>32</v>
      </c>
      <c r="J7280" t="s">
        <v>34</v>
      </c>
      <c r="K7280" t="s">
        <v>218</v>
      </c>
      <c r="L7280" t="s">
        <v>2783</v>
      </c>
      <c r="M7280" s="2">
        <v>0.2</v>
      </c>
      <c r="N7280" s="3">
        <v>127</v>
      </c>
      <c r="O7280" s="3">
        <v>29</v>
      </c>
      <c r="P7280">
        <v>3</v>
      </c>
      <c r="Q7280" t="s">
        <v>7881</v>
      </c>
    </row>
    <row r="7281" spans="1:17" x14ac:dyDescent="0.25">
      <c r="A7281" t="s">
        <v>7461</v>
      </c>
      <c r="B7281" s="1">
        <v>41919</v>
      </c>
      <c r="C7281" t="s">
        <v>2653</v>
      </c>
      <c r="D7281" t="s">
        <v>119</v>
      </c>
      <c r="E7281" t="s">
        <v>120</v>
      </c>
      <c r="F7281" t="s">
        <v>1476</v>
      </c>
      <c r="G7281" t="s">
        <v>41</v>
      </c>
      <c r="H7281" t="s">
        <v>31</v>
      </c>
      <c r="I7281" t="s">
        <v>32</v>
      </c>
      <c r="J7281" t="s">
        <v>24</v>
      </c>
      <c r="K7281" t="s">
        <v>78</v>
      </c>
      <c r="L7281" t="s">
        <v>4260</v>
      </c>
      <c r="M7281" s="2">
        <v>0.5</v>
      </c>
      <c r="N7281" s="3">
        <v>16</v>
      </c>
      <c r="O7281" s="3">
        <v>-15</v>
      </c>
      <c r="P7281">
        <v>4</v>
      </c>
      <c r="Q7281" t="s">
        <v>7880</v>
      </c>
    </row>
    <row r="7282" spans="1:17" x14ac:dyDescent="0.25">
      <c r="A7282" t="s">
        <v>7461</v>
      </c>
      <c r="B7282" s="1">
        <v>41919</v>
      </c>
      <c r="C7282" t="s">
        <v>2653</v>
      </c>
      <c r="D7282" t="s">
        <v>119</v>
      </c>
      <c r="E7282" t="s">
        <v>120</v>
      </c>
      <c r="F7282" t="s">
        <v>1476</v>
      </c>
      <c r="G7282" t="s">
        <v>41</v>
      </c>
      <c r="H7282" t="s">
        <v>31</v>
      </c>
      <c r="I7282" t="s">
        <v>32</v>
      </c>
      <c r="J7282" t="s">
        <v>24</v>
      </c>
      <c r="K7282" t="s">
        <v>63</v>
      </c>
      <c r="L7282" t="s">
        <v>3755</v>
      </c>
      <c r="M7282" s="2">
        <v>0.5</v>
      </c>
      <c r="N7282" s="3">
        <v>10</v>
      </c>
      <c r="O7282" s="3">
        <v>-2</v>
      </c>
      <c r="P7282">
        <v>2</v>
      </c>
      <c r="Q7282" t="s">
        <v>7881</v>
      </c>
    </row>
    <row r="7283" spans="1:17" x14ac:dyDescent="0.25">
      <c r="A7283" t="s">
        <v>7460</v>
      </c>
      <c r="B7283" s="1">
        <v>41919</v>
      </c>
      <c r="C7283" t="s">
        <v>1730</v>
      </c>
      <c r="D7283" t="s">
        <v>81</v>
      </c>
      <c r="E7283" t="s">
        <v>82</v>
      </c>
      <c r="F7283" t="s">
        <v>82</v>
      </c>
      <c r="G7283" t="s">
        <v>41</v>
      </c>
      <c r="H7283" t="s">
        <v>31</v>
      </c>
      <c r="I7283" t="s">
        <v>22</v>
      </c>
      <c r="J7283" t="s">
        <v>107</v>
      </c>
      <c r="K7283" t="s">
        <v>136</v>
      </c>
      <c r="L7283" t="s">
        <v>2644</v>
      </c>
      <c r="M7283" s="2">
        <v>0</v>
      </c>
      <c r="N7283" s="3">
        <v>911</v>
      </c>
      <c r="O7283" s="3">
        <v>355</v>
      </c>
      <c r="P7283">
        <v>5</v>
      </c>
      <c r="Q7283" t="s">
        <v>7880</v>
      </c>
    </row>
    <row r="7284" spans="1:17" x14ac:dyDescent="0.25">
      <c r="A7284" t="s">
        <v>7462</v>
      </c>
      <c r="B7284" s="1">
        <v>41920</v>
      </c>
      <c r="C7284" t="s">
        <v>895</v>
      </c>
      <c r="D7284" t="s">
        <v>101</v>
      </c>
      <c r="E7284" t="s">
        <v>102</v>
      </c>
      <c r="F7284" t="s">
        <v>355</v>
      </c>
      <c r="G7284" t="s">
        <v>41</v>
      </c>
      <c r="H7284" t="s">
        <v>31</v>
      </c>
      <c r="I7284" t="s">
        <v>22</v>
      </c>
      <c r="J7284" t="s">
        <v>34</v>
      </c>
      <c r="K7284" t="s">
        <v>35</v>
      </c>
      <c r="L7284" t="s">
        <v>1757</v>
      </c>
      <c r="M7284" s="2">
        <v>0.6</v>
      </c>
      <c r="N7284" s="3">
        <v>50</v>
      </c>
      <c r="O7284" s="3">
        <v>-49</v>
      </c>
      <c r="P7284">
        <v>1</v>
      </c>
      <c r="Q7284" t="s">
        <v>7881</v>
      </c>
    </row>
    <row r="7285" spans="1:17" x14ac:dyDescent="0.25">
      <c r="A7285" t="s">
        <v>7463</v>
      </c>
      <c r="B7285" s="1">
        <v>41920</v>
      </c>
      <c r="C7285" t="s">
        <v>3148</v>
      </c>
      <c r="D7285" t="s">
        <v>28</v>
      </c>
      <c r="E7285" t="s">
        <v>29</v>
      </c>
      <c r="F7285" t="s">
        <v>280</v>
      </c>
      <c r="G7285" t="s">
        <v>20</v>
      </c>
      <c r="H7285" t="s">
        <v>31</v>
      </c>
      <c r="I7285" t="s">
        <v>32</v>
      </c>
      <c r="J7285" t="s">
        <v>34</v>
      </c>
      <c r="K7285" t="s">
        <v>97</v>
      </c>
      <c r="L7285" t="s">
        <v>3968</v>
      </c>
      <c r="M7285" s="2">
        <v>0.1</v>
      </c>
      <c r="N7285" s="3">
        <v>41</v>
      </c>
      <c r="O7285" s="3">
        <v>10</v>
      </c>
      <c r="P7285">
        <v>1</v>
      </c>
      <c r="Q7285" t="s">
        <v>7880</v>
      </c>
    </row>
    <row r="7286" spans="1:17" x14ac:dyDescent="0.25">
      <c r="A7286" t="s">
        <v>7462</v>
      </c>
      <c r="B7286" s="1">
        <v>41920</v>
      </c>
      <c r="C7286" t="s">
        <v>895</v>
      </c>
      <c r="D7286" t="s">
        <v>101</v>
      </c>
      <c r="E7286" t="s">
        <v>102</v>
      </c>
      <c r="F7286" t="s">
        <v>355</v>
      </c>
      <c r="G7286" t="s">
        <v>41</v>
      </c>
      <c r="H7286" t="s">
        <v>31</v>
      </c>
      <c r="I7286" t="s">
        <v>22</v>
      </c>
      <c r="J7286" t="s">
        <v>24</v>
      </c>
      <c r="K7286" t="s">
        <v>91</v>
      </c>
      <c r="L7286" t="s">
        <v>2583</v>
      </c>
      <c r="M7286" s="2">
        <v>0.5</v>
      </c>
      <c r="N7286" s="3">
        <v>10</v>
      </c>
      <c r="O7286" s="3">
        <v>-8</v>
      </c>
      <c r="P7286">
        <v>2</v>
      </c>
      <c r="Q7286" t="s">
        <v>7880</v>
      </c>
    </row>
    <row r="7287" spans="1:17" x14ac:dyDescent="0.25">
      <c r="A7287" t="s">
        <v>7462</v>
      </c>
      <c r="B7287" s="1">
        <v>41920</v>
      </c>
      <c r="C7287" t="s">
        <v>895</v>
      </c>
      <c r="D7287" t="s">
        <v>101</v>
      </c>
      <c r="E7287" t="s">
        <v>102</v>
      </c>
      <c r="F7287" t="s">
        <v>355</v>
      </c>
      <c r="G7287" t="s">
        <v>41</v>
      </c>
      <c r="H7287" t="s">
        <v>31</v>
      </c>
      <c r="I7287" t="s">
        <v>22</v>
      </c>
      <c r="J7287" t="s">
        <v>107</v>
      </c>
      <c r="K7287" t="s">
        <v>136</v>
      </c>
      <c r="L7287" t="s">
        <v>1343</v>
      </c>
      <c r="M7287" s="2">
        <v>0.5</v>
      </c>
      <c r="N7287" s="3">
        <v>108</v>
      </c>
      <c r="O7287" s="3">
        <v>-13</v>
      </c>
      <c r="P7287">
        <v>3</v>
      </c>
      <c r="Q7287" t="s">
        <v>7880</v>
      </c>
    </row>
    <row r="7288" spans="1:17" x14ac:dyDescent="0.25">
      <c r="A7288" t="s">
        <v>7464</v>
      </c>
      <c r="B7288" s="1">
        <v>41921</v>
      </c>
      <c r="C7288" t="s">
        <v>242</v>
      </c>
      <c r="D7288" t="s">
        <v>81</v>
      </c>
      <c r="E7288" t="s">
        <v>2052</v>
      </c>
      <c r="F7288" t="s">
        <v>2053</v>
      </c>
      <c r="G7288" t="s">
        <v>41</v>
      </c>
      <c r="H7288" t="s">
        <v>31</v>
      </c>
      <c r="I7288" t="s">
        <v>32</v>
      </c>
      <c r="J7288" t="s">
        <v>107</v>
      </c>
      <c r="K7288" t="s">
        <v>136</v>
      </c>
      <c r="L7288" t="s">
        <v>3634</v>
      </c>
      <c r="M7288" s="2">
        <v>0</v>
      </c>
      <c r="N7288" s="3">
        <v>147</v>
      </c>
      <c r="O7288" s="3">
        <v>21</v>
      </c>
      <c r="P7288">
        <v>2</v>
      </c>
      <c r="Q7288" t="s">
        <v>7881</v>
      </c>
    </row>
    <row r="7289" spans="1:17" x14ac:dyDescent="0.25">
      <c r="A7289" t="s">
        <v>7465</v>
      </c>
      <c r="B7289" s="1">
        <v>41922</v>
      </c>
      <c r="C7289" t="s">
        <v>2440</v>
      </c>
      <c r="D7289" t="s">
        <v>38</v>
      </c>
      <c r="E7289" t="s">
        <v>178</v>
      </c>
      <c r="F7289" t="s">
        <v>7466</v>
      </c>
      <c r="G7289" t="s">
        <v>41</v>
      </c>
      <c r="H7289" t="s">
        <v>21</v>
      </c>
      <c r="I7289" t="s">
        <v>54</v>
      </c>
      <c r="J7289" t="s">
        <v>24</v>
      </c>
      <c r="K7289" t="s">
        <v>25</v>
      </c>
      <c r="L7289" t="s">
        <v>4109</v>
      </c>
      <c r="M7289" s="2">
        <v>0</v>
      </c>
      <c r="N7289" s="3">
        <v>71</v>
      </c>
      <c r="O7289" s="3">
        <v>19</v>
      </c>
      <c r="P7289">
        <v>3</v>
      </c>
      <c r="Q7289" t="s">
        <v>7881</v>
      </c>
    </row>
    <row r="7290" spans="1:17" x14ac:dyDescent="0.25">
      <c r="A7290" t="s">
        <v>7467</v>
      </c>
      <c r="B7290" s="1">
        <v>41922</v>
      </c>
      <c r="C7290" t="s">
        <v>467</v>
      </c>
      <c r="D7290" t="s">
        <v>28</v>
      </c>
      <c r="E7290" t="s">
        <v>29</v>
      </c>
      <c r="F7290" t="s">
        <v>46</v>
      </c>
      <c r="G7290" t="s">
        <v>20</v>
      </c>
      <c r="H7290" t="s">
        <v>31</v>
      </c>
      <c r="I7290" t="s">
        <v>32</v>
      </c>
      <c r="J7290" t="s">
        <v>34</v>
      </c>
      <c r="K7290" t="s">
        <v>35</v>
      </c>
      <c r="L7290" t="s">
        <v>7468</v>
      </c>
      <c r="M7290" s="2">
        <v>0.5</v>
      </c>
      <c r="N7290" s="3">
        <v>73</v>
      </c>
      <c r="O7290" s="3">
        <v>-31</v>
      </c>
      <c r="P7290">
        <v>1</v>
      </c>
      <c r="Q7290" t="s">
        <v>7881</v>
      </c>
    </row>
    <row r="7291" spans="1:17" x14ac:dyDescent="0.25">
      <c r="A7291" t="s">
        <v>7469</v>
      </c>
      <c r="B7291" s="1">
        <v>41922</v>
      </c>
      <c r="C7291" t="s">
        <v>2005</v>
      </c>
      <c r="D7291" t="s">
        <v>38</v>
      </c>
      <c r="E7291" t="s">
        <v>59</v>
      </c>
      <c r="F7291" t="s">
        <v>1515</v>
      </c>
      <c r="G7291" t="s">
        <v>41</v>
      </c>
      <c r="H7291" t="s">
        <v>47</v>
      </c>
      <c r="I7291" t="s">
        <v>32</v>
      </c>
      <c r="J7291" t="s">
        <v>24</v>
      </c>
      <c r="K7291" t="s">
        <v>43</v>
      </c>
      <c r="L7291" t="s">
        <v>130</v>
      </c>
      <c r="M7291" s="2">
        <v>0</v>
      </c>
      <c r="N7291" s="3">
        <v>25</v>
      </c>
      <c r="O7291" s="3">
        <v>7</v>
      </c>
      <c r="P7291">
        <v>2</v>
      </c>
      <c r="Q7291" t="s">
        <v>7880</v>
      </c>
    </row>
    <row r="7292" spans="1:17" x14ac:dyDescent="0.25">
      <c r="A7292" t="s">
        <v>7467</v>
      </c>
      <c r="B7292" s="1">
        <v>41922</v>
      </c>
      <c r="C7292" t="s">
        <v>467</v>
      </c>
      <c r="D7292" t="s">
        <v>28</v>
      </c>
      <c r="E7292" t="s">
        <v>29</v>
      </c>
      <c r="F7292" t="s">
        <v>46</v>
      </c>
      <c r="G7292" t="s">
        <v>20</v>
      </c>
      <c r="H7292" t="s">
        <v>31</v>
      </c>
      <c r="I7292" t="s">
        <v>32</v>
      </c>
      <c r="J7292" t="s">
        <v>24</v>
      </c>
      <c r="K7292" t="s">
        <v>169</v>
      </c>
      <c r="L7292" t="s">
        <v>1142</v>
      </c>
      <c r="M7292" s="2">
        <v>0.5</v>
      </c>
      <c r="N7292" s="3">
        <v>10</v>
      </c>
      <c r="O7292" s="3">
        <v>-8</v>
      </c>
      <c r="P7292">
        <v>1</v>
      </c>
      <c r="Q7292" t="s">
        <v>7880</v>
      </c>
    </row>
    <row r="7293" spans="1:17" x14ac:dyDescent="0.25">
      <c r="A7293" t="s">
        <v>7467</v>
      </c>
      <c r="B7293" s="1">
        <v>41922</v>
      </c>
      <c r="C7293" t="s">
        <v>467</v>
      </c>
      <c r="D7293" t="s">
        <v>28</v>
      </c>
      <c r="E7293" t="s">
        <v>29</v>
      </c>
      <c r="F7293" t="s">
        <v>46</v>
      </c>
      <c r="G7293" t="s">
        <v>20</v>
      </c>
      <c r="H7293" t="s">
        <v>31</v>
      </c>
      <c r="I7293" t="s">
        <v>32</v>
      </c>
      <c r="J7293" t="s">
        <v>24</v>
      </c>
      <c r="K7293" t="s">
        <v>63</v>
      </c>
      <c r="L7293" t="s">
        <v>5336</v>
      </c>
      <c r="M7293" s="2">
        <v>0.5</v>
      </c>
      <c r="N7293" s="3">
        <v>14</v>
      </c>
      <c r="O7293" s="3">
        <v>-3</v>
      </c>
      <c r="P7293">
        <v>2</v>
      </c>
      <c r="Q7293" t="s">
        <v>7881</v>
      </c>
    </row>
    <row r="7294" spans="1:17" x14ac:dyDescent="0.25">
      <c r="A7294" t="s">
        <v>7470</v>
      </c>
      <c r="B7294" s="1">
        <v>41923</v>
      </c>
      <c r="C7294" t="s">
        <v>3704</v>
      </c>
      <c r="D7294" t="s">
        <v>28</v>
      </c>
      <c r="E7294" t="s">
        <v>29</v>
      </c>
      <c r="F7294" t="s">
        <v>280</v>
      </c>
      <c r="G7294" t="s">
        <v>20</v>
      </c>
      <c r="H7294" t="s">
        <v>21</v>
      </c>
      <c r="I7294" t="s">
        <v>32</v>
      </c>
      <c r="J7294" t="s">
        <v>24</v>
      </c>
      <c r="K7294" t="s">
        <v>50</v>
      </c>
      <c r="L7294" t="s">
        <v>2839</v>
      </c>
      <c r="M7294" s="2">
        <v>0.1</v>
      </c>
      <c r="N7294" s="3">
        <v>261</v>
      </c>
      <c r="O7294" s="3">
        <v>49</v>
      </c>
      <c r="P7294">
        <v>6</v>
      </c>
      <c r="Q7294" t="s">
        <v>7881</v>
      </c>
    </row>
    <row r="7295" spans="1:17" x14ac:dyDescent="0.25">
      <c r="A7295" t="s">
        <v>7471</v>
      </c>
      <c r="B7295" s="1">
        <v>41925</v>
      </c>
      <c r="C7295" t="s">
        <v>1070</v>
      </c>
      <c r="D7295" t="s">
        <v>101</v>
      </c>
      <c r="E7295" t="s">
        <v>183</v>
      </c>
      <c r="F7295" t="s">
        <v>625</v>
      </c>
      <c r="G7295" t="s">
        <v>41</v>
      </c>
      <c r="H7295" t="s">
        <v>47</v>
      </c>
      <c r="I7295" t="s">
        <v>22</v>
      </c>
      <c r="J7295" t="s">
        <v>24</v>
      </c>
      <c r="K7295" t="s">
        <v>43</v>
      </c>
      <c r="L7295" t="s">
        <v>529</v>
      </c>
      <c r="M7295" s="2">
        <v>0</v>
      </c>
      <c r="N7295" s="3">
        <v>16</v>
      </c>
      <c r="O7295" s="3">
        <v>1</v>
      </c>
      <c r="P7295">
        <v>1</v>
      </c>
      <c r="Q7295" t="s">
        <v>7880</v>
      </c>
    </row>
    <row r="7296" spans="1:17" x14ac:dyDescent="0.25">
      <c r="A7296" t="s">
        <v>7471</v>
      </c>
      <c r="B7296" s="1">
        <v>41925</v>
      </c>
      <c r="C7296" t="s">
        <v>1070</v>
      </c>
      <c r="D7296" t="s">
        <v>101</v>
      </c>
      <c r="E7296" t="s">
        <v>183</v>
      </c>
      <c r="F7296" t="s">
        <v>625</v>
      </c>
      <c r="G7296" t="s">
        <v>41</v>
      </c>
      <c r="H7296" t="s">
        <v>47</v>
      </c>
      <c r="I7296" t="s">
        <v>22</v>
      </c>
      <c r="J7296" t="s">
        <v>24</v>
      </c>
      <c r="K7296" t="s">
        <v>43</v>
      </c>
      <c r="L7296" t="s">
        <v>1601</v>
      </c>
      <c r="M7296" s="2">
        <v>0</v>
      </c>
      <c r="N7296" s="3">
        <v>53</v>
      </c>
      <c r="O7296" s="3">
        <v>5</v>
      </c>
      <c r="P7296">
        <v>2</v>
      </c>
      <c r="Q7296" t="s">
        <v>7880</v>
      </c>
    </row>
    <row r="7297" spans="1:17" x14ac:dyDescent="0.25">
      <c r="A7297" t="s">
        <v>7471</v>
      </c>
      <c r="B7297" s="1">
        <v>41925</v>
      </c>
      <c r="C7297" t="s">
        <v>1070</v>
      </c>
      <c r="D7297" t="s">
        <v>101</v>
      </c>
      <c r="E7297" t="s">
        <v>183</v>
      </c>
      <c r="F7297" t="s">
        <v>625</v>
      </c>
      <c r="G7297" t="s">
        <v>41</v>
      </c>
      <c r="H7297" t="s">
        <v>47</v>
      </c>
      <c r="I7297" t="s">
        <v>22</v>
      </c>
      <c r="J7297" t="s">
        <v>24</v>
      </c>
      <c r="K7297" t="s">
        <v>78</v>
      </c>
      <c r="L7297" t="s">
        <v>410</v>
      </c>
      <c r="M7297" s="2">
        <v>0</v>
      </c>
      <c r="N7297" s="3">
        <v>11</v>
      </c>
      <c r="O7297" s="3">
        <v>4</v>
      </c>
      <c r="P7297">
        <v>1</v>
      </c>
      <c r="Q7297" t="s">
        <v>7881</v>
      </c>
    </row>
    <row r="7298" spans="1:17" x14ac:dyDescent="0.25">
      <c r="A7298" t="s">
        <v>7471</v>
      </c>
      <c r="B7298" s="1">
        <v>41925</v>
      </c>
      <c r="C7298" t="s">
        <v>1070</v>
      </c>
      <c r="D7298" t="s">
        <v>101</v>
      </c>
      <c r="E7298" t="s">
        <v>183</v>
      </c>
      <c r="F7298" t="s">
        <v>625</v>
      </c>
      <c r="G7298" t="s">
        <v>41</v>
      </c>
      <c r="H7298" t="s">
        <v>47</v>
      </c>
      <c r="I7298" t="s">
        <v>22</v>
      </c>
      <c r="J7298" t="s">
        <v>24</v>
      </c>
      <c r="K7298" t="s">
        <v>78</v>
      </c>
      <c r="L7298" t="s">
        <v>6000</v>
      </c>
      <c r="M7298" s="2">
        <v>0</v>
      </c>
      <c r="N7298" s="3">
        <v>13</v>
      </c>
      <c r="O7298" s="3">
        <v>0</v>
      </c>
      <c r="P7298">
        <v>3</v>
      </c>
      <c r="Q7298" t="s">
        <v>7880</v>
      </c>
    </row>
    <row r="7299" spans="1:17" x14ac:dyDescent="0.25">
      <c r="A7299" t="s">
        <v>7471</v>
      </c>
      <c r="B7299" s="1">
        <v>41925</v>
      </c>
      <c r="C7299" t="s">
        <v>1070</v>
      </c>
      <c r="D7299" t="s">
        <v>101</v>
      </c>
      <c r="E7299" t="s">
        <v>183</v>
      </c>
      <c r="F7299" t="s">
        <v>625</v>
      </c>
      <c r="G7299" t="s">
        <v>41</v>
      </c>
      <c r="H7299" t="s">
        <v>47</v>
      </c>
      <c r="I7299" t="s">
        <v>22</v>
      </c>
      <c r="J7299" t="s">
        <v>24</v>
      </c>
      <c r="K7299" t="s">
        <v>78</v>
      </c>
      <c r="L7299" t="s">
        <v>1172</v>
      </c>
      <c r="M7299" s="2">
        <v>0</v>
      </c>
      <c r="N7299" s="3">
        <v>45</v>
      </c>
      <c r="O7299" s="3">
        <v>5</v>
      </c>
      <c r="P7299">
        <v>3</v>
      </c>
      <c r="Q7299" t="s">
        <v>7881</v>
      </c>
    </row>
    <row r="7300" spans="1:17" x14ac:dyDescent="0.25">
      <c r="A7300" t="s">
        <v>7471</v>
      </c>
      <c r="B7300" s="1">
        <v>41925</v>
      </c>
      <c r="C7300" t="s">
        <v>1070</v>
      </c>
      <c r="D7300" t="s">
        <v>101</v>
      </c>
      <c r="E7300" t="s">
        <v>183</v>
      </c>
      <c r="F7300" t="s">
        <v>625</v>
      </c>
      <c r="G7300" t="s">
        <v>41</v>
      </c>
      <c r="H7300" t="s">
        <v>47</v>
      </c>
      <c r="I7300" t="s">
        <v>22</v>
      </c>
      <c r="J7300" t="s">
        <v>107</v>
      </c>
      <c r="K7300" t="s">
        <v>186</v>
      </c>
      <c r="L7300" t="s">
        <v>4103</v>
      </c>
      <c r="M7300" s="2">
        <v>0</v>
      </c>
      <c r="N7300" s="3">
        <v>84</v>
      </c>
      <c r="O7300" s="3">
        <v>28</v>
      </c>
      <c r="P7300">
        <v>2</v>
      </c>
      <c r="Q7300" t="s">
        <v>7880</v>
      </c>
    </row>
    <row r="7301" spans="1:17" x14ac:dyDescent="0.25">
      <c r="A7301" t="s">
        <v>7471</v>
      </c>
      <c r="B7301" s="1">
        <v>41925</v>
      </c>
      <c r="C7301" t="s">
        <v>1070</v>
      </c>
      <c r="D7301" t="s">
        <v>101</v>
      </c>
      <c r="E7301" t="s">
        <v>183</v>
      </c>
      <c r="F7301" t="s">
        <v>625</v>
      </c>
      <c r="G7301" t="s">
        <v>41</v>
      </c>
      <c r="H7301" t="s">
        <v>47</v>
      </c>
      <c r="I7301" t="s">
        <v>22</v>
      </c>
      <c r="J7301" t="s">
        <v>107</v>
      </c>
      <c r="K7301" t="s">
        <v>136</v>
      </c>
      <c r="L7301" t="s">
        <v>1148</v>
      </c>
      <c r="M7301" s="2">
        <v>0</v>
      </c>
      <c r="N7301" s="3">
        <v>130</v>
      </c>
      <c r="O7301" s="3">
        <v>30</v>
      </c>
      <c r="P7301">
        <v>2</v>
      </c>
      <c r="Q7301" t="s">
        <v>7880</v>
      </c>
    </row>
    <row r="7302" spans="1:17" x14ac:dyDescent="0.25">
      <c r="A7302" t="s">
        <v>7472</v>
      </c>
      <c r="B7302" s="1">
        <v>41925</v>
      </c>
      <c r="C7302" t="s">
        <v>3367</v>
      </c>
      <c r="D7302" t="s">
        <v>38</v>
      </c>
      <c r="E7302" t="s">
        <v>67</v>
      </c>
      <c r="F7302" t="s">
        <v>5214</v>
      </c>
      <c r="G7302" t="s">
        <v>41</v>
      </c>
      <c r="H7302" t="s">
        <v>31</v>
      </c>
      <c r="I7302" t="s">
        <v>32</v>
      </c>
      <c r="J7302" t="s">
        <v>34</v>
      </c>
      <c r="K7302" t="s">
        <v>35</v>
      </c>
      <c r="L7302" t="s">
        <v>1608</v>
      </c>
      <c r="M7302" s="2">
        <v>0.1</v>
      </c>
      <c r="N7302" s="3">
        <v>516</v>
      </c>
      <c r="O7302" s="3">
        <v>69</v>
      </c>
      <c r="P7302">
        <v>4</v>
      </c>
      <c r="Q7302" t="s">
        <v>7881</v>
      </c>
    </row>
    <row r="7303" spans="1:17" x14ac:dyDescent="0.25">
      <c r="A7303" t="s">
        <v>7472</v>
      </c>
      <c r="B7303" s="1">
        <v>41925</v>
      </c>
      <c r="C7303" t="s">
        <v>3367</v>
      </c>
      <c r="D7303" t="s">
        <v>38</v>
      </c>
      <c r="E7303" t="s">
        <v>67</v>
      </c>
      <c r="F7303" t="s">
        <v>5214</v>
      </c>
      <c r="G7303" t="s">
        <v>41</v>
      </c>
      <c r="H7303" t="s">
        <v>31</v>
      </c>
      <c r="I7303" t="s">
        <v>32</v>
      </c>
      <c r="J7303" t="s">
        <v>34</v>
      </c>
      <c r="K7303" t="s">
        <v>218</v>
      </c>
      <c r="L7303" t="s">
        <v>4795</v>
      </c>
      <c r="M7303" s="2">
        <v>0</v>
      </c>
      <c r="N7303" s="3">
        <v>123</v>
      </c>
      <c r="O7303" s="3">
        <v>17</v>
      </c>
      <c r="P7303">
        <v>3</v>
      </c>
      <c r="Q7303" t="s">
        <v>7881</v>
      </c>
    </row>
    <row r="7304" spans="1:17" x14ac:dyDescent="0.25">
      <c r="A7304" t="s">
        <v>7472</v>
      </c>
      <c r="B7304" s="1">
        <v>41925</v>
      </c>
      <c r="C7304" t="s">
        <v>3367</v>
      </c>
      <c r="D7304" t="s">
        <v>38</v>
      </c>
      <c r="E7304" t="s">
        <v>67</v>
      </c>
      <c r="F7304" t="s">
        <v>5214</v>
      </c>
      <c r="G7304" t="s">
        <v>41</v>
      </c>
      <c r="H7304" t="s">
        <v>31</v>
      </c>
      <c r="I7304" t="s">
        <v>32</v>
      </c>
      <c r="J7304" t="s">
        <v>34</v>
      </c>
      <c r="K7304" t="s">
        <v>89</v>
      </c>
      <c r="L7304" t="s">
        <v>4179</v>
      </c>
      <c r="M7304" s="2">
        <v>0.35</v>
      </c>
      <c r="N7304" s="3">
        <v>610</v>
      </c>
      <c r="O7304" s="3">
        <v>-66</v>
      </c>
      <c r="P7304">
        <v>2</v>
      </c>
      <c r="Q7304" t="s">
        <v>7881</v>
      </c>
    </row>
    <row r="7305" spans="1:17" x14ac:dyDescent="0.25">
      <c r="A7305" t="s">
        <v>7473</v>
      </c>
      <c r="B7305" s="1">
        <v>41925</v>
      </c>
      <c r="C7305" t="s">
        <v>1507</v>
      </c>
      <c r="D7305" t="s">
        <v>38</v>
      </c>
      <c r="E7305" t="s">
        <v>178</v>
      </c>
      <c r="F7305" t="s">
        <v>385</v>
      </c>
      <c r="G7305" t="s">
        <v>41</v>
      </c>
      <c r="H7305" t="s">
        <v>31</v>
      </c>
      <c r="I7305" t="s">
        <v>32</v>
      </c>
      <c r="J7305" t="s">
        <v>24</v>
      </c>
      <c r="K7305" t="s">
        <v>43</v>
      </c>
      <c r="L7305" t="s">
        <v>199</v>
      </c>
      <c r="M7305" s="2">
        <v>0</v>
      </c>
      <c r="N7305" s="3">
        <v>108</v>
      </c>
      <c r="O7305" s="3">
        <v>25</v>
      </c>
      <c r="P7305">
        <v>2</v>
      </c>
      <c r="Q7305" t="s">
        <v>7881</v>
      </c>
    </row>
    <row r="7306" spans="1:17" x14ac:dyDescent="0.25">
      <c r="A7306" t="s">
        <v>7472</v>
      </c>
      <c r="B7306" s="1">
        <v>41925</v>
      </c>
      <c r="C7306" t="s">
        <v>3367</v>
      </c>
      <c r="D7306" t="s">
        <v>38</v>
      </c>
      <c r="E7306" t="s">
        <v>67</v>
      </c>
      <c r="F7306" t="s">
        <v>5214</v>
      </c>
      <c r="G7306" t="s">
        <v>41</v>
      </c>
      <c r="H7306" t="s">
        <v>31</v>
      </c>
      <c r="I7306" t="s">
        <v>32</v>
      </c>
      <c r="J7306" t="s">
        <v>24</v>
      </c>
      <c r="K7306" t="s">
        <v>43</v>
      </c>
      <c r="L7306" t="s">
        <v>3794</v>
      </c>
      <c r="M7306" s="2">
        <v>0</v>
      </c>
      <c r="N7306" s="3">
        <v>74</v>
      </c>
      <c r="O7306" s="3">
        <v>29</v>
      </c>
      <c r="P7306">
        <v>3</v>
      </c>
      <c r="Q7306" t="s">
        <v>7880</v>
      </c>
    </row>
    <row r="7307" spans="1:17" x14ac:dyDescent="0.25">
      <c r="A7307" t="s">
        <v>7472</v>
      </c>
      <c r="B7307" s="1">
        <v>41925</v>
      </c>
      <c r="C7307" t="s">
        <v>3367</v>
      </c>
      <c r="D7307" t="s">
        <v>38</v>
      </c>
      <c r="E7307" t="s">
        <v>67</v>
      </c>
      <c r="F7307" t="s">
        <v>5214</v>
      </c>
      <c r="G7307" t="s">
        <v>41</v>
      </c>
      <c r="H7307" t="s">
        <v>31</v>
      </c>
      <c r="I7307" t="s">
        <v>32</v>
      </c>
      <c r="J7307" t="s">
        <v>24</v>
      </c>
      <c r="K7307" t="s">
        <v>78</v>
      </c>
      <c r="L7307" t="s">
        <v>713</v>
      </c>
      <c r="M7307" s="2">
        <v>0</v>
      </c>
      <c r="N7307" s="3">
        <v>24</v>
      </c>
      <c r="O7307" s="3">
        <v>1</v>
      </c>
      <c r="P7307">
        <v>2</v>
      </c>
      <c r="Q7307" t="s">
        <v>7880</v>
      </c>
    </row>
    <row r="7308" spans="1:17" x14ac:dyDescent="0.25">
      <c r="A7308" t="s">
        <v>7472</v>
      </c>
      <c r="B7308" s="1">
        <v>41925</v>
      </c>
      <c r="C7308" t="s">
        <v>3367</v>
      </c>
      <c r="D7308" t="s">
        <v>38</v>
      </c>
      <c r="E7308" t="s">
        <v>67</v>
      </c>
      <c r="F7308" t="s">
        <v>5214</v>
      </c>
      <c r="G7308" t="s">
        <v>41</v>
      </c>
      <c r="H7308" t="s">
        <v>31</v>
      </c>
      <c r="I7308" t="s">
        <v>32</v>
      </c>
      <c r="J7308" t="s">
        <v>24</v>
      </c>
      <c r="K7308" t="s">
        <v>78</v>
      </c>
      <c r="L7308" t="s">
        <v>1866</v>
      </c>
      <c r="M7308" s="2">
        <v>0</v>
      </c>
      <c r="N7308" s="3">
        <v>14</v>
      </c>
      <c r="O7308" s="3">
        <v>2</v>
      </c>
      <c r="P7308">
        <v>1</v>
      </c>
      <c r="Q7308" t="s">
        <v>7880</v>
      </c>
    </row>
    <row r="7309" spans="1:17" x14ac:dyDescent="0.25">
      <c r="A7309" t="s">
        <v>7473</v>
      </c>
      <c r="B7309" s="1">
        <v>41925</v>
      </c>
      <c r="C7309" t="s">
        <v>1507</v>
      </c>
      <c r="D7309" t="s">
        <v>38</v>
      </c>
      <c r="E7309" t="s">
        <v>178</v>
      </c>
      <c r="F7309" t="s">
        <v>385</v>
      </c>
      <c r="G7309" t="s">
        <v>41</v>
      </c>
      <c r="H7309" t="s">
        <v>31</v>
      </c>
      <c r="I7309" t="s">
        <v>32</v>
      </c>
      <c r="J7309" t="s">
        <v>24</v>
      </c>
      <c r="K7309" t="s">
        <v>50</v>
      </c>
      <c r="L7309" t="s">
        <v>745</v>
      </c>
      <c r="M7309" s="2">
        <v>0.1</v>
      </c>
      <c r="N7309" s="3">
        <v>218</v>
      </c>
      <c r="O7309" s="3">
        <v>31</v>
      </c>
      <c r="P7309">
        <v>9</v>
      </c>
      <c r="Q7309" t="s">
        <v>7880</v>
      </c>
    </row>
    <row r="7310" spans="1:17" x14ac:dyDescent="0.25">
      <c r="A7310" t="s">
        <v>7474</v>
      </c>
      <c r="B7310" s="1">
        <v>41925</v>
      </c>
      <c r="C7310" t="s">
        <v>3506</v>
      </c>
      <c r="D7310" t="s">
        <v>338</v>
      </c>
      <c r="E7310" t="s">
        <v>401</v>
      </c>
      <c r="F7310" t="s">
        <v>402</v>
      </c>
      <c r="G7310" t="s">
        <v>41</v>
      </c>
      <c r="H7310" t="s">
        <v>31</v>
      </c>
      <c r="I7310" t="s">
        <v>32</v>
      </c>
      <c r="J7310" t="s">
        <v>24</v>
      </c>
      <c r="K7310" t="s">
        <v>145</v>
      </c>
      <c r="L7310" t="s">
        <v>5614</v>
      </c>
      <c r="M7310" s="2">
        <v>0</v>
      </c>
      <c r="N7310" s="3">
        <v>340</v>
      </c>
      <c r="O7310" s="3">
        <v>20</v>
      </c>
      <c r="P7310">
        <v>7</v>
      </c>
      <c r="Q7310" t="s">
        <v>7881</v>
      </c>
    </row>
    <row r="7311" spans="1:17" x14ac:dyDescent="0.25">
      <c r="A7311" t="s">
        <v>7475</v>
      </c>
      <c r="B7311" s="1">
        <v>41925</v>
      </c>
      <c r="C7311" t="s">
        <v>2631</v>
      </c>
      <c r="D7311" t="s">
        <v>86</v>
      </c>
      <c r="E7311" t="s">
        <v>226</v>
      </c>
      <c r="F7311" t="s">
        <v>226</v>
      </c>
      <c r="G7311" t="s">
        <v>76</v>
      </c>
      <c r="H7311" t="s">
        <v>31</v>
      </c>
      <c r="I7311" t="s">
        <v>32</v>
      </c>
      <c r="J7311" t="s">
        <v>24</v>
      </c>
      <c r="K7311" t="s">
        <v>43</v>
      </c>
      <c r="L7311" t="s">
        <v>642</v>
      </c>
      <c r="M7311" s="2">
        <v>0</v>
      </c>
      <c r="N7311" s="3">
        <v>62</v>
      </c>
      <c r="O7311" s="3">
        <v>27</v>
      </c>
      <c r="P7311">
        <v>6</v>
      </c>
      <c r="Q7311" t="s">
        <v>7880</v>
      </c>
    </row>
    <row r="7312" spans="1:17" x14ac:dyDescent="0.25">
      <c r="A7312" t="s">
        <v>7475</v>
      </c>
      <c r="B7312" s="1">
        <v>41925</v>
      </c>
      <c r="C7312" t="s">
        <v>2631</v>
      </c>
      <c r="D7312" t="s">
        <v>86</v>
      </c>
      <c r="E7312" t="s">
        <v>226</v>
      </c>
      <c r="F7312" t="s">
        <v>226</v>
      </c>
      <c r="G7312" t="s">
        <v>76</v>
      </c>
      <c r="H7312" t="s">
        <v>31</v>
      </c>
      <c r="I7312" t="s">
        <v>32</v>
      </c>
      <c r="J7312" t="s">
        <v>24</v>
      </c>
      <c r="K7312" t="s">
        <v>78</v>
      </c>
      <c r="L7312" t="s">
        <v>948</v>
      </c>
      <c r="M7312" s="2">
        <v>0</v>
      </c>
      <c r="N7312" s="3">
        <v>104</v>
      </c>
      <c r="O7312" s="3">
        <v>25</v>
      </c>
      <c r="P7312">
        <v>9</v>
      </c>
      <c r="Q7312" t="s">
        <v>7881</v>
      </c>
    </row>
    <row r="7313" spans="1:17" x14ac:dyDescent="0.25">
      <c r="A7313" t="s">
        <v>7474</v>
      </c>
      <c r="B7313" s="1">
        <v>41925</v>
      </c>
      <c r="C7313" t="s">
        <v>3506</v>
      </c>
      <c r="D7313" t="s">
        <v>338</v>
      </c>
      <c r="E7313" t="s">
        <v>401</v>
      </c>
      <c r="F7313" t="s">
        <v>402</v>
      </c>
      <c r="G7313" t="s">
        <v>41</v>
      </c>
      <c r="H7313" t="s">
        <v>31</v>
      </c>
      <c r="I7313" t="s">
        <v>32</v>
      </c>
      <c r="J7313" t="s">
        <v>107</v>
      </c>
      <c r="K7313" t="s">
        <v>136</v>
      </c>
      <c r="L7313" t="s">
        <v>765</v>
      </c>
      <c r="M7313" s="2">
        <v>0</v>
      </c>
      <c r="N7313" s="3">
        <v>416</v>
      </c>
      <c r="O7313" s="3">
        <v>137</v>
      </c>
      <c r="P7313">
        <v>3</v>
      </c>
      <c r="Q7313" t="s">
        <v>7880</v>
      </c>
    </row>
    <row r="7314" spans="1:17" x14ac:dyDescent="0.25">
      <c r="A7314" t="s">
        <v>7476</v>
      </c>
      <c r="B7314" s="1">
        <v>41925</v>
      </c>
      <c r="C7314" t="s">
        <v>318</v>
      </c>
      <c r="D7314" t="s">
        <v>28</v>
      </c>
      <c r="E7314" t="s">
        <v>29</v>
      </c>
      <c r="F7314" t="s">
        <v>5529</v>
      </c>
      <c r="G7314" t="s">
        <v>20</v>
      </c>
      <c r="H7314" t="s">
        <v>21</v>
      </c>
      <c r="I7314" t="s">
        <v>22</v>
      </c>
      <c r="J7314" t="s">
        <v>24</v>
      </c>
      <c r="K7314" t="s">
        <v>141</v>
      </c>
      <c r="L7314" t="s">
        <v>7477</v>
      </c>
      <c r="M7314" s="2">
        <v>0</v>
      </c>
      <c r="N7314" s="3">
        <v>2077</v>
      </c>
      <c r="O7314" s="3">
        <v>395</v>
      </c>
      <c r="P7314">
        <v>4</v>
      </c>
      <c r="Q7314" t="s">
        <v>7880</v>
      </c>
    </row>
    <row r="7315" spans="1:17" x14ac:dyDescent="0.25">
      <c r="A7315" t="s">
        <v>7478</v>
      </c>
      <c r="B7315" s="1">
        <v>41925</v>
      </c>
      <c r="C7315" t="s">
        <v>3575</v>
      </c>
      <c r="D7315" t="s">
        <v>101</v>
      </c>
      <c r="E7315" t="s">
        <v>471</v>
      </c>
      <c r="F7315" t="s">
        <v>1457</v>
      </c>
      <c r="G7315" t="s">
        <v>41</v>
      </c>
      <c r="H7315" t="s">
        <v>31</v>
      </c>
      <c r="I7315" t="s">
        <v>32</v>
      </c>
      <c r="J7315" t="s">
        <v>107</v>
      </c>
      <c r="K7315" t="s">
        <v>108</v>
      </c>
      <c r="L7315" t="s">
        <v>4123</v>
      </c>
      <c r="M7315" s="2">
        <v>0</v>
      </c>
      <c r="N7315" s="3">
        <v>201</v>
      </c>
      <c r="O7315" s="3">
        <v>4</v>
      </c>
      <c r="P7315">
        <v>4</v>
      </c>
      <c r="Q7315" t="s">
        <v>7881</v>
      </c>
    </row>
    <row r="7316" spans="1:17" x14ac:dyDescent="0.25">
      <c r="A7316" t="s">
        <v>7476</v>
      </c>
      <c r="B7316" s="1">
        <v>41925</v>
      </c>
      <c r="C7316" t="s">
        <v>318</v>
      </c>
      <c r="D7316" t="s">
        <v>28</v>
      </c>
      <c r="E7316" t="s">
        <v>29</v>
      </c>
      <c r="F7316" t="s">
        <v>5529</v>
      </c>
      <c r="G7316" t="s">
        <v>20</v>
      </c>
      <c r="H7316" t="s">
        <v>21</v>
      </c>
      <c r="I7316" t="s">
        <v>22</v>
      </c>
      <c r="J7316" t="s">
        <v>107</v>
      </c>
      <c r="K7316" t="s">
        <v>108</v>
      </c>
      <c r="L7316" t="s">
        <v>4353</v>
      </c>
      <c r="M7316" s="2">
        <v>0</v>
      </c>
      <c r="N7316" s="3">
        <v>603</v>
      </c>
      <c r="O7316" s="3">
        <v>205</v>
      </c>
      <c r="P7316">
        <v>5</v>
      </c>
      <c r="Q7316" t="s">
        <v>7880</v>
      </c>
    </row>
    <row r="7317" spans="1:17" x14ac:dyDescent="0.25">
      <c r="A7317" t="s">
        <v>7479</v>
      </c>
      <c r="B7317" s="1">
        <v>41925</v>
      </c>
      <c r="C7317" t="s">
        <v>1386</v>
      </c>
      <c r="D7317" t="s">
        <v>38</v>
      </c>
      <c r="E7317" t="s">
        <v>304</v>
      </c>
      <c r="F7317" t="s">
        <v>1800</v>
      </c>
      <c r="G7317" t="s">
        <v>41</v>
      </c>
      <c r="H7317" t="s">
        <v>47</v>
      </c>
      <c r="I7317" t="s">
        <v>32</v>
      </c>
      <c r="J7317" t="s">
        <v>107</v>
      </c>
      <c r="K7317" t="s">
        <v>108</v>
      </c>
      <c r="L7317" t="s">
        <v>5663</v>
      </c>
      <c r="M7317" s="2">
        <v>0.15</v>
      </c>
      <c r="N7317" s="3">
        <v>1351</v>
      </c>
      <c r="O7317" s="3">
        <v>111</v>
      </c>
      <c r="P7317">
        <v>6</v>
      </c>
      <c r="Q7317" t="s">
        <v>7881</v>
      </c>
    </row>
    <row r="7318" spans="1:17" x14ac:dyDescent="0.25">
      <c r="A7318" t="s">
        <v>7480</v>
      </c>
      <c r="B7318" s="1">
        <v>41925</v>
      </c>
      <c r="C7318" t="s">
        <v>2007</v>
      </c>
      <c r="D7318" t="s">
        <v>28</v>
      </c>
      <c r="E7318" t="s">
        <v>29</v>
      </c>
      <c r="F7318" t="s">
        <v>6295</v>
      </c>
      <c r="G7318" t="s">
        <v>20</v>
      </c>
      <c r="H7318" t="s">
        <v>31</v>
      </c>
      <c r="I7318" t="s">
        <v>32</v>
      </c>
      <c r="J7318" t="s">
        <v>107</v>
      </c>
      <c r="K7318" t="s">
        <v>136</v>
      </c>
      <c r="L7318" t="s">
        <v>1199</v>
      </c>
      <c r="M7318" s="2">
        <v>0</v>
      </c>
      <c r="N7318" s="3">
        <v>2549</v>
      </c>
      <c r="O7318" s="3">
        <v>280</v>
      </c>
      <c r="P7318">
        <v>4</v>
      </c>
      <c r="Q7318" t="s">
        <v>7880</v>
      </c>
    </row>
    <row r="7319" spans="1:17" x14ac:dyDescent="0.25">
      <c r="A7319" t="s">
        <v>7481</v>
      </c>
      <c r="B7319" s="1">
        <v>41926</v>
      </c>
      <c r="C7319" t="s">
        <v>1964</v>
      </c>
      <c r="D7319" t="s">
        <v>38</v>
      </c>
      <c r="E7319" t="s">
        <v>178</v>
      </c>
      <c r="F7319" t="s">
        <v>4176</v>
      </c>
      <c r="G7319" t="s">
        <v>41</v>
      </c>
      <c r="H7319" t="s">
        <v>31</v>
      </c>
      <c r="I7319" t="s">
        <v>54</v>
      </c>
      <c r="J7319" t="s">
        <v>24</v>
      </c>
      <c r="K7319" t="s">
        <v>43</v>
      </c>
      <c r="L7319" t="s">
        <v>396</v>
      </c>
      <c r="M7319" s="2">
        <v>0</v>
      </c>
      <c r="N7319" s="3">
        <v>382</v>
      </c>
      <c r="O7319" s="3">
        <v>183</v>
      </c>
      <c r="P7319">
        <v>7</v>
      </c>
      <c r="Q7319" t="s">
        <v>7881</v>
      </c>
    </row>
    <row r="7320" spans="1:17" x14ac:dyDescent="0.25">
      <c r="A7320" t="s">
        <v>7481</v>
      </c>
      <c r="B7320" s="1">
        <v>41926</v>
      </c>
      <c r="C7320" t="s">
        <v>1964</v>
      </c>
      <c r="D7320" t="s">
        <v>38</v>
      </c>
      <c r="E7320" t="s">
        <v>178</v>
      </c>
      <c r="F7320" t="s">
        <v>4176</v>
      </c>
      <c r="G7320" t="s">
        <v>41</v>
      </c>
      <c r="H7320" t="s">
        <v>31</v>
      </c>
      <c r="I7320" t="s">
        <v>54</v>
      </c>
      <c r="J7320" t="s">
        <v>107</v>
      </c>
      <c r="K7320" t="s">
        <v>186</v>
      </c>
      <c r="L7320" t="s">
        <v>3262</v>
      </c>
      <c r="M7320" s="2">
        <v>0</v>
      </c>
      <c r="N7320" s="3">
        <v>255</v>
      </c>
      <c r="O7320" s="3">
        <v>110</v>
      </c>
      <c r="P7320">
        <v>3</v>
      </c>
      <c r="Q7320" t="s">
        <v>7880</v>
      </c>
    </row>
    <row r="7321" spans="1:17" x14ac:dyDescent="0.25">
      <c r="A7321" t="s">
        <v>7482</v>
      </c>
      <c r="B7321" s="1">
        <v>41926</v>
      </c>
      <c r="C7321" t="s">
        <v>255</v>
      </c>
      <c r="D7321" t="s">
        <v>38</v>
      </c>
      <c r="E7321" t="s">
        <v>304</v>
      </c>
      <c r="F7321" t="s">
        <v>2993</v>
      </c>
      <c r="G7321" t="s">
        <v>41</v>
      </c>
      <c r="H7321" t="s">
        <v>47</v>
      </c>
      <c r="I7321" t="s">
        <v>32</v>
      </c>
      <c r="J7321" t="s">
        <v>24</v>
      </c>
      <c r="K7321" t="s">
        <v>43</v>
      </c>
      <c r="L7321" t="s">
        <v>2361</v>
      </c>
      <c r="M7321" s="2">
        <v>0</v>
      </c>
      <c r="N7321" s="3">
        <v>105</v>
      </c>
      <c r="O7321" s="3">
        <v>43</v>
      </c>
      <c r="P7321">
        <v>4</v>
      </c>
      <c r="Q7321" t="s">
        <v>7881</v>
      </c>
    </row>
    <row r="7322" spans="1:17" x14ac:dyDescent="0.25">
      <c r="A7322" t="s">
        <v>7483</v>
      </c>
      <c r="B7322" s="1">
        <v>41926</v>
      </c>
      <c r="C7322" t="s">
        <v>1739</v>
      </c>
      <c r="D7322" t="s">
        <v>73</v>
      </c>
      <c r="E7322" t="s">
        <v>172</v>
      </c>
      <c r="F7322" t="s">
        <v>934</v>
      </c>
      <c r="G7322" t="s">
        <v>76</v>
      </c>
      <c r="H7322" t="s">
        <v>47</v>
      </c>
      <c r="I7322" t="s">
        <v>32</v>
      </c>
      <c r="J7322" t="s">
        <v>24</v>
      </c>
      <c r="K7322" t="s">
        <v>141</v>
      </c>
      <c r="L7322" t="s">
        <v>4088</v>
      </c>
      <c r="M7322" s="2">
        <v>0</v>
      </c>
      <c r="N7322" s="3">
        <v>1073</v>
      </c>
      <c r="O7322" s="3">
        <v>182</v>
      </c>
      <c r="P7322">
        <v>2</v>
      </c>
      <c r="Q7322" t="s">
        <v>7881</v>
      </c>
    </row>
    <row r="7323" spans="1:17" x14ac:dyDescent="0.25">
      <c r="A7323" t="s">
        <v>7483</v>
      </c>
      <c r="B7323" s="1">
        <v>41926</v>
      </c>
      <c r="C7323" t="s">
        <v>1739</v>
      </c>
      <c r="D7323" t="s">
        <v>73</v>
      </c>
      <c r="E7323" t="s">
        <v>172</v>
      </c>
      <c r="F7323" t="s">
        <v>934</v>
      </c>
      <c r="G7323" t="s">
        <v>76</v>
      </c>
      <c r="H7323" t="s">
        <v>47</v>
      </c>
      <c r="I7323" t="s">
        <v>32</v>
      </c>
      <c r="J7323" t="s">
        <v>107</v>
      </c>
      <c r="K7323" t="s">
        <v>108</v>
      </c>
      <c r="L7323" t="s">
        <v>5650</v>
      </c>
      <c r="M7323" s="2">
        <v>0.4</v>
      </c>
      <c r="N7323" s="3">
        <v>146</v>
      </c>
      <c r="O7323" s="3">
        <v>-83</v>
      </c>
      <c r="P7323">
        <v>2</v>
      </c>
      <c r="Q7323" t="s">
        <v>7880</v>
      </c>
    </row>
    <row r="7324" spans="1:17" x14ac:dyDescent="0.25">
      <c r="A7324" t="s">
        <v>7484</v>
      </c>
      <c r="B7324" s="1">
        <v>41927</v>
      </c>
      <c r="C7324" t="s">
        <v>999</v>
      </c>
      <c r="D7324" t="s">
        <v>81</v>
      </c>
      <c r="E7324" t="s">
        <v>82</v>
      </c>
      <c r="F7324" t="s">
        <v>82</v>
      </c>
      <c r="G7324" t="s">
        <v>41</v>
      </c>
      <c r="H7324" t="s">
        <v>31</v>
      </c>
      <c r="I7324" t="s">
        <v>22</v>
      </c>
      <c r="J7324" t="s">
        <v>24</v>
      </c>
      <c r="K7324" t="s">
        <v>78</v>
      </c>
      <c r="L7324" t="s">
        <v>1831</v>
      </c>
      <c r="M7324" s="2">
        <v>0</v>
      </c>
      <c r="N7324" s="3">
        <v>98</v>
      </c>
      <c r="O7324" s="3">
        <v>12</v>
      </c>
      <c r="P7324">
        <v>2</v>
      </c>
      <c r="Q7324" t="s">
        <v>7880</v>
      </c>
    </row>
    <row r="7325" spans="1:17" x14ac:dyDescent="0.25">
      <c r="A7325" t="s">
        <v>7484</v>
      </c>
      <c r="B7325" s="1">
        <v>41927</v>
      </c>
      <c r="C7325" t="s">
        <v>999</v>
      </c>
      <c r="D7325" t="s">
        <v>81</v>
      </c>
      <c r="E7325" t="s">
        <v>82</v>
      </c>
      <c r="F7325" t="s">
        <v>82</v>
      </c>
      <c r="G7325" t="s">
        <v>41</v>
      </c>
      <c r="H7325" t="s">
        <v>31</v>
      </c>
      <c r="I7325" t="s">
        <v>22</v>
      </c>
      <c r="J7325" t="s">
        <v>24</v>
      </c>
      <c r="K7325" t="s">
        <v>78</v>
      </c>
      <c r="L7325" t="s">
        <v>588</v>
      </c>
      <c r="M7325" s="2">
        <v>0</v>
      </c>
      <c r="N7325" s="3">
        <v>61</v>
      </c>
      <c r="O7325" s="3">
        <v>30</v>
      </c>
      <c r="P7325">
        <v>2</v>
      </c>
      <c r="Q7325" t="s">
        <v>7881</v>
      </c>
    </row>
    <row r="7326" spans="1:17" x14ac:dyDescent="0.25">
      <c r="A7326" t="s">
        <v>7484</v>
      </c>
      <c r="B7326" s="1">
        <v>41927</v>
      </c>
      <c r="C7326" t="s">
        <v>999</v>
      </c>
      <c r="D7326" t="s">
        <v>81</v>
      </c>
      <c r="E7326" t="s">
        <v>82</v>
      </c>
      <c r="F7326" t="s">
        <v>82</v>
      </c>
      <c r="G7326" t="s">
        <v>41</v>
      </c>
      <c r="H7326" t="s">
        <v>31</v>
      </c>
      <c r="I7326" t="s">
        <v>22</v>
      </c>
      <c r="J7326" t="s">
        <v>24</v>
      </c>
      <c r="K7326" t="s">
        <v>50</v>
      </c>
      <c r="L7326" t="s">
        <v>520</v>
      </c>
      <c r="M7326" s="2">
        <v>0</v>
      </c>
      <c r="N7326" s="3">
        <v>1027</v>
      </c>
      <c r="O7326" s="3">
        <v>441</v>
      </c>
      <c r="P7326">
        <v>8</v>
      </c>
      <c r="Q7326" t="s">
        <v>7880</v>
      </c>
    </row>
    <row r="7327" spans="1:17" x14ac:dyDescent="0.25">
      <c r="A7327" t="s">
        <v>7485</v>
      </c>
      <c r="B7327" s="1">
        <v>41927</v>
      </c>
      <c r="C7327" t="s">
        <v>2859</v>
      </c>
      <c r="D7327" t="s">
        <v>86</v>
      </c>
      <c r="E7327" t="s">
        <v>156</v>
      </c>
      <c r="F7327" t="s">
        <v>1858</v>
      </c>
      <c r="G7327" t="s">
        <v>76</v>
      </c>
      <c r="H7327" t="s">
        <v>31</v>
      </c>
      <c r="I7327" t="s">
        <v>22</v>
      </c>
      <c r="J7327" t="s">
        <v>24</v>
      </c>
      <c r="K7327" t="s">
        <v>43</v>
      </c>
      <c r="L7327" t="s">
        <v>699</v>
      </c>
      <c r="M7327" s="2">
        <v>0</v>
      </c>
      <c r="N7327" s="3">
        <v>88</v>
      </c>
      <c r="O7327" s="3">
        <v>16</v>
      </c>
      <c r="P7327">
        <v>4</v>
      </c>
      <c r="Q7327" t="s">
        <v>7880</v>
      </c>
    </row>
    <row r="7328" spans="1:17" x14ac:dyDescent="0.25">
      <c r="A7328" t="s">
        <v>7484</v>
      </c>
      <c r="B7328" s="1">
        <v>41927</v>
      </c>
      <c r="C7328" t="s">
        <v>999</v>
      </c>
      <c r="D7328" t="s">
        <v>81</v>
      </c>
      <c r="E7328" t="s">
        <v>82</v>
      </c>
      <c r="F7328" t="s">
        <v>82</v>
      </c>
      <c r="G7328" t="s">
        <v>41</v>
      </c>
      <c r="H7328" t="s">
        <v>31</v>
      </c>
      <c r="I7328" t="s">
        <v>22</v>
      </c>
      <c r="J7328" t="s">
        <v>107</v>
      </c>
      <c r="K7328" t="s">
        <v>147</v>
      </c>
      <c r="L7328" t="s">
        <v>3528</v>
      </c>
      <c r="M7328" s="2">
        <v>0</v>
      </c>
      <c r="N7328" s="3">
        <v>1319</v>
      </c>
      <c r="O7328" s="3">
        <v>567</v>
      </c>
      <c r="P7328">
        <v>5</v>
      </c>
      <c r="Q7328" t="s">
        <v>7880</v>
      </c>
    </row>
    <row r="7329" spans="1:17" x14ac:dyDescent="0.25">
      <c r="A7329" t="s">
        <v>7486</v>
      </c>
      <c r="B7329" s="1">
        <v>41928</v>
      </c>
      <c r="C7329" t="s">
        <v>3085</v>
      </c>
      <c r="D7329" t="s">
        <v>38</v>
      </c>
      <c r="E7329" t="s">
        <v>59</v>
      </c>
      <c r="F7329" t="s">
        <v>7487</v>
      </c>
      <c r="G7329" t="s">
        <v>41</v>
      </c>
      <c r="H7329" t="s">
        <v>31</v>
      </c>
      <c r="I7329" t="s">
        <v>54</v>
      </c>
      <c r="J7329" t="s">
        <v>24</v>
      </c>
      <c r="K7329" t="s">
        <v>43</v>
      </c>
      <c r="L7329" t="s">
        <v>2046</v>
      </c>
      <c r="M7329" s="2">
        <v>0</v>
      </c>
      <c r="N7329" s="3">
        <v>70</v>
      </c>
      <c r="O7329" s="3">
        <v>24</v>
      </c>
      <c r="P7329">
        <v>3</v>
      </c>
      <c r="Q7329" t="s">
        <v>7880</v>
      </c>
    </row>
    <row r="7330" spans="1:17" x14ac:dyDescent="0.25">
      <c r="A7330" t="s">
        <v>7486</v>
      </c>
      <c r="B7330" s="1">
        <v>41928</v>
      </c>
      <c r="C7330" t="s">
        <v>3085</v>
      </c>
      <c r="D7330" t="s">
        <v>38</v>
      </c>
      <c r="E7330" t="s">
        <v>59</v>
      </c>
      <c r="F7330" t="s">
        <v>7487</v>
      </c>
      <c r="G7330" t="s">
        <v>41</v>
      </c>
      <c r="H7330" t="s">
        <v>31</v>
      </c>
      <c r="I7330" t="s">
        <v>54</v>
      </c>
      <c r="J7330" t="s">
        <v>24</v>
      </c>
      <c r="K7330" t="s">
        <v>78</v>
      </c>
      <c r="L7330" t="s">
        <v>1423</v>
      </c>
      <c r="M7330" s="2">
        <v>0</v>
      </c>
      <c r="N7330" s="3">
        <v>47</v>
      </c>
      <c r="O7330" s="3">
        <v>20</v>
      </c>
      <c r="P7330">
        <v>7</v>
      </c>
      <c r="Q7330" t="s">
        <v>7880</v>
      </c>
    </row>
    <row r="7331" spans="1:17" x14ac:dyDescent="0.25">
      <c r="A7331" t="s">
        <v>7488</v>
      </c>
      <c r="B7331" s="1">
        <v>41928</v>
      </c>
      <c r="C7331" t="s">
        <v>4997</v>
      </c>
      <c r="D7331" t="s">
        <v>38</v>
      </c>
      <c r="E7331" t="s">
        <v>178</v>
      </c>
      <c r="F7331" t="s">
        <v>4948</v>
      </c>
      <c r="G7331" t="s">
        <v>41</v>
      </c>
      <c r="H7331" t="s">
        <v>21</v>
      </c>
      <c r="I7331" t="s">
        <v>32</v>
      </c>
      <c r="J7331" t="s">
        <v>24</v>
      </c>
      <c r="K7331" t="s">
        <v>78</v>
      </c>
      <c r="L7331" t="s">
        <v>1793</v>
      </c>
      <c r="M7331" s="2">
        <v>0</v>
      </c>
      <c r="N7331" s="3">
        <v>44</v>
      </c>
      <c r="O7331" s="3">
        <v>14</v>
      </c>
      <c r="P7331">
        <v>3</v>
      </c>
      <c r="Q7331" t="s">
        <v>7881</v>
      </c>
    </row>
    <row r="7332" spans="1:17" x14ac:dyDescent="0.25">
      <c r="A7332" t="s">
        <v>7489</v>
      </c>
      <c r="B7332" s="1">
        <v>41929</v>
      </c>
      <c r="C7332" t="s">
        <v>2597</v>
      </c>
      <c r="D7332" t="s">
        <v>38</v>
      </c>
      <c r="E7332" t="s">
        <v>972</v>
      </c>
      <c r="F7332" t="s">
        <v>7490</v>
      </c>
      <c r="G7332" t="s">
        <v>41</v>
      </c>
      <c r="H7332" t="s">
        <v>31</v>
      </c>
      <c r="I7332" t="s">
        <v>54</v>
      </c>
      <c r="J7332" t="s">
        <v>34</v>
      </c>
      <c r="K7332" t="s">
        <v>35</v>
      </c>
      <c r="L7332" t="s">
        <v>7491</v>
      </c>
      <c r="M7332" s="2">
        <v>0.1</v>
      </c>
      <c r="N7332" s="3">
        <v>530</v>
      </c>
      <c r="O7332" s="3">
        <v>118</v>
      </c>
      <c r="P7332">
        <v>3</v>
      </c>
      <c r="Q7332" t="s">
        <v>7881</v>
      </c>
    </row>
    <row r="7333" spans="1:17" x14ac:dyDescent="0.25">
      <c r="A7333" t="s">
        <v>7489</v>
      </c>
      <c r="B7333" s="1">
        <v>41929</v>
      </c>
      <c r="C7333" t="s">
        <v>2597</v>
      </c>
      <c r="D7333" t="s">
        <v>38</v>
      </c>
      <c r="E7333" t="s">
        <v>972</v>
      </c>
      <c r="F7333" t="s">
        <v>7490</v>
      </c>
      <c r="G7333" t="s">
        <v>41</v>
      </c>
      <c r="H7333" t="s">
        <v>31</v>
      </c>
      <c r="I7333" t="s">
        <v>54</v>
      </c>
      <c r="J7333" t="s">
        <v>24</v>
      </c>
      <c r="K7333" t="s">
        <v>78</v>
      </c>
      <c r="L7333" t="s">
        <v>192</v>
      </c>
      <c r="M7333" s="2">
        <v>0</v>
      </c>
      <c r="N7333" s="3">
        <v>23</v>
      </c>
      <c r="O7333" s="3">
        <v>6</v>
      </c>
      <c r="P7333">
        <v>4</v>
      </c>
      <c r="Q7333" t="s">
        <v>7880</v>
      </c>
    </row>
    <row r="7334" spans="1:17" x14ac:dyDescent="0.25">
      <c r="A7334" t="s">
        <v>7489</v>
      </c>
      <c r="B7334" s="1">
        <v>41929</v>
      </c>
      <c r="C7334" t="s">
        <v>2597</v>
      </c>
      <c r="D7334" t="s">
        <v>38</v>
      </c>
      <c r="E7334" t="s">
        <v>972</v>
      </c>
      <c r="F7334" t="s">
        <v>7490</v>
      </c>
      <c r="G7334" t="s">
        <v>41</v>
      </c>
      <c r="H7334" t="s">
        <v>31</v>
      </c>
      <c r="I7334" t="s">
        <v>54</v>
      </c>
      <c r="J7334" t="s">
        <v>24</v>
      </c>
      <c r="K7334" t="s">
        <v>78</v>
      </c>
      <c r="L7334" t="s">
        <v>1423</v>
      </c>
      <c r="M7334" s="2">
        <v>0</v>
      </c>
      <c r="N7334" s="3">
        <v>20</v>
      </c>
      <c r="O7334" s="3">
        <v>8</v>
      </c>
      <c r="P7334">
        <v>3</v>
      </c>
      <c r="Q7334" t="s">
        <v>7881</v>
      </c>
    </row>
    <row r="7335" spans="1:17" x14ac:dyDescent="0.25">
      <c r="A7335" t="s">
        <v>7492</v>
      </c>
      <c r="B7335" s="1">
        <v>41929</v>
      </c>
      <c r="C7335" t="s">
        <v>1259</v>
      </c>
      <c r="D7335" t="s">
        <v>101</v>
      </c>
      <c r="E7335" t="s">
        <v>454</v>
      </c>
      <c r="F7335" t="s">
        <v>454</v>
      </c>
      <c r="G7335" t="s">
        <v>41</v>
      </c>
      <c r="H7335" t="s">
        <v>21</v>
      </c>
      <c r="I7335" t="s">
        <v>22</v>
      </c>
      <c r="J7335" t="s">
        <v>107</v>
      </c>
      <c r="K7335" t="s">
        <v>136</v>
      </c>
      <c r="L7335" t="s">
        <v>419</v>
      </c>
      <c r="M7335" s="2">
        <v>0.1</v>
      </c>
      <c r="N7335" s="3">
        <v>555</v>
      </c>
      <c r="O7335" s="3">
        <v>92</v>
      </c>
      <c r="P7335">
        <v>5</v>
      </c>
      <c r="Q7335" t="s">
        <v>7880</v>
      </c>
    </row>
    <row r="7336" spans="1:17" x14ac:dyDescent="0.25">
      <c r="A7336" t="s">
        <v>7493</v>
      </c>
      <c r="B7336" s="1">
        <v>41929</v>
      </c>
      <c r="C7336" t="s">
        <v>2005</v>
      </c>
      <c r="D7336" t="s">
        <v>73</v>
      </c>
      <c r="E7336" t="s">
        <v>984</v>
      </c>
      <c r="F7336" t="s">
        <v>3117</v>
      </c>
      <c r="G7336" t="s">
        <v>76</v>
      </c>
      <c r="H7336" t="s">
        <v>47</v>
      </c>
      <c r="I7336" t="s">
        <v>32</v>
      </c>
      <c r="J7336" t="s">
        <v>107</v>
      </c>
      <c r="K7336" t="s">
        <v>108</v>
      </c>
      <c r="L7336" t="s">
        <v>106</v>
      </c>
      <c r="M7336" s="2">
        <v>0.4</v>
      </c>
      <c r="N7336" s="3">
        <v>1096</v>
      </c>
      <c r="O7336" s="3">
        <v>-658</v>
      </c>
      <c r="P7336">
        <v>7</v>
      </c>
      <c r="Q7336" t="s">
        <v>7880</v>
      </c>
    </row>
    <row r="7337" spans="1:17" x14ac:dyDescent="0.25">
      <c r="A7337" t="s">
        <v>7493</v>
      </c>
      <c r="B7337" s="1">
        <v>41929</v>
      </c>
      <c r="C7337" t="s">
        <v>2005</v>
      </c>
      <c r="D7337" t="s">
        <v>73</v>
      </c>
      <c r="E7337" t="s">
        <v>984</v>
      </c>
      <c r="F7337" t="s">
        <v>3117</v>
      </c>
      <c r="G7337" t="s">
        <v>76</v>
      </c>
      <c r="H7337" t="s">
        <v>47</v>
      </c>
      <c r="I7337" t="s">
        <v>32</v>
      </c>
      <c r="J7337" t="s">
        <v>107</v>
      </c>
      <c r="K7337" t="s">
        <v>136</v>
      </c>
      <c r="L7337" t="s">
        <v>1689</v>
      </c>
      <c r="M7337" s="2">
        <v>0.4</v>
      </c>
      <c r="N7337" s="3">
        <v>545</v>
      </c>
      <c r="O7337" s="3">
        <v>-73</v>
      </c>
      <c r="P7337">
        <v>11</v>
      </c>
      <c r="Q7337" t="s">
        <v>7881</v>
      </c>
    </row>
    <row r="7338" spans="1:17" x14ac:dyDescent="0.25">
      <c r="A7338" t="s">
        <v>7494</v>
      </c>
      <c r="B7338" s="1">
        <v>41930</v>
      </c>
      <c r="C7338" t="s">
        <v>5033</v>
      </c>
      <c r="D7338" t="s">
        <v>81</v>
      </c>
      <c r="E7338" t="s">
        <v>82</v>
      </c>
      <c r="F7338" t="s">
        <v>82</v>
      </c>
      <c r="G7338" t="s">
        <v>41</v>
      </c>
      <c r="H7338" t="s">
        <v>31</v>
      </c>
      <c r="I7338" t="s">
        <v>32</v>
      </c>
      <c r="J7338" t="s">
        <v>107</v>
      </c>
      <c r="K7338" t="s">
        <v>108</v>
      </c>
      <c r="L7338" t="s">
        <v>2099</v>
      </c>
      <c r="M7338" s="2">
        <v>0</v>
      </c>
      <c r="N7338" s="3">
        <v>510</v>
      </c>
      <c r="O7338" s="3">
        <v>234</v>
      </c>
      <c r="P7338">
        <v>6</v>
      </c>
      <c r="Q7338" t="s">
        <v>7881</v>
      </c>
    </row>
    <row r="7339" spans="1:17" x14ac:dyDescent="0.25">
      <c r="A7339" t="s">
        <v>7495</v>
      </c>
      <c r="B7339" s="1">
        <v>41932</v>
      </c>
      <c r="C7339" t="s">
        <v>7496</v>
      </c>
      <c r="D7339" t="s">
        <v>101</v>
      </c>
      <c r="E7339" t="s">
        <v>743</v>
      </c>
      <c r="F7339" t="s">
        <v>743</v>
      </c>
      <c r="G7339" t="s">
        <v>41</v>
      </c>
      <c r="H7339" t="s">
        <v>47</v>
      </c>
      <c r="I7339" t="s">
        <v>54</v>
      </c>
      <c r="J7339" t="s">
        <v>24</v>
      </c>
      <c r="K7339" t="s">
        <v>50</v>
      </c>
      <c r="L7339" t="s">
        <v>3568</v>
      </c>
      <c r="M7339" s="2">
        <v>0.1</v>
      </c>
      <c r="N7339" s="3">
        <v>396</v>
      </c>
      <c r="O7339" s="3">
        <v>88</v>
      </c>
      <c r="P7339">
        <v>9</v>
      </c>
      <c r="Q7339" t="s">
        <v>7880</v>
      </c>
    </row>
    <row r="7340" spans="1:17" x14ac:dyDescent="0.25">
      <c r="A7340" t="s">
        <v>7495</v>
      </c>
      <c r="B7340" s="1">
        <v>41932</v>
      </c>
      <c r="C7340" t="s">
        <v>7496</v>
      </c>
      <c r="D7340" t="s">
        <v>101</v>
      </c>
      <c r="E7340" t="s">
        <v>743</v>
      </c>
      <c r="F7340" t="s">
        <v>743</v>
      </c>
      <c r="G7340" t="s">
        <v>41</v>
      </c>
      <c r="H7340" t="s">
        <v>47</v>
      </c>
      <c r="I7340" t="s">
        <v>54</v>
      </c>
      <c r="J7340" t="s">
        <v>24</v>
      </c>
      <c r="K7340" t="s">
        <v>145</v>
      </c>
      <c r="L7340" t="s">
        <v>2851</v>
      </c>
      <c r="M7340" s="2">
        <v>0</v>
      </c>
      <c r="N7340" s="3">
        <v>246</v>
      </c>
      <c r="O7340" s="3">
        <v>25</v>
      </c>
      <c r="P7340">
        <v>5</v>
      </c>
      <c r="Q7340" t="s">
        <v>7881</v>
      </c>
    </row>
    <row r="7341" spans="1:17" x14ac:dyDescent="0.25">
      <c r="A7341" t="s">
        <v>7497</v>
      </c>
      <c r="B7341" s="1">
        <v>41932</v>
      </c>
      <c r="C7341" t="s">
        <v>2294</v>
      </c>
      <c r="D7341" t="s">
        <v>73</v>
      </c>
      <c r="E7341" t="s">
        <v>534</v>
      </c>
      <c r="F7341" t="s">
        <v>3773</v>
      </c>
      <c r="G7341" t="s">
        <v>76</v>
      </c>
      <c r="H7341" t="s">
        <v>31</v>
      </c>
      <c r="I7341" t="s">
        <v>22</v>
      </c>
      <c r="J7341" t="s">
        <v>24</v>
      </c>
      <c r="K7341" t="s">
        <v>91</v>
      </c>
      <c r="L7341" t="s">
        <v>1669</v>
      </c>
      <c r="M7341" s="2">
        <v>0</v>
      </c>
      <c r="N7341" s="3">
        <v>8</v>
      </c>
      <c r="O7341" s="3">
        <v>2</v>
      </c>
      <c r="P7341">
        <v>1</v>
      </c>
      <c r="Q7341" t="s">
        <v>7881</v>
      </c>
    </row>
    <row r="7342" spans="1:17" x14ac:dyDescent="0.25">
      <c r="A7342" t="s">
        <v>7498</v>
      </c>
      <c r="B7342" s="1">
        <v>41932</v>
      </c>
      <c r="C7342" t="s">
        <v>2786</v>
      </c>
      <c r="D7342" t="s">
        <v>38</v>
      </c>
      <c r="E7342" t="s">
        <v>972</v>
      </c>
      <c r="F7342" t="s">
        <v>2036</v>
      </c>
      <c r="G7342" t="s">
        <v>41</v>
      </c>
      <c r="H7342" t="s">
        <v>31</v>
      </c>
      <c r="I7342" t="s">
        <v>32</v>
      </c>
      <c r="J7342" t="s">
        <v>34</v>
      </c>
      <c r="K7342" t="s">
        <v>97</v>
      </c>
      <c r="L7342" t="s">
        <v>1708</v>
      </c>
      <c r="M7342" s="2">
        <v>0.1</v>
      </c>
      <c r="N7342" s="3">
        <v>846</v>
      </c>
      <c r="O7342" s="3">
        <v>9</v>
      </c>
      <c r="P7342">
        <v>2</v>
      </c>
      <c r="Q7342" t="s">
        <v>7880</v>
      </c>
    </row>
    <row r="7343" spans="1:17" x14ac:dyDescent="0.25">
      <c r="A7343" t="s">
        <v>7498</v>
      </c>
      <c r="B7343" s="1">
        <v>41932</v>
      </c>
      <c r="C7343" t="s">
        <v>2786</v>
      </c>
      <c r="D7343" t="s">
        <v>38</v>
      </c>
      <c r="E7343" t="s">
        <v>972</v>
      </c>
      <c r="F7343" t="s">
        <v>2036</v>
      </c>
      <c r="G7343" t="s">
        <v>41</v>
      </c>
      <c r="H7343" t="s">
        <v>31</v>
      </c>
      <c r="I7343" t="s">
        <v>32</v>
      </c>
      <c r="J7343" t="s">
        <v>24</v>
      </c>
      <c r="K7343" t="s">
        <v>63</v>
      </c>
      <c r="L7343" t="s">
        <v>3310</v>
      </c>
      <c r="M7343" s="2">
        <v>0</v>
      </c>
      <c r="N7343" s="3">
        <v>15</v>
      </c>
      <c r="O7343" s="3">
        <v>2</v>
      </c>
      <c r="P7343">
        <v>1</v>
      </c>
      <c r="Q7343" t="s">
        <v>7881</v>
      </c>
    </row>
    <row r="7344" spans="1:17" x14ac:dyDescent="0.25">
      <c r="A7344" t="s">
        <v>7498</v>
      </c>
      <c r="B7344" s="1">
        <v>41932</v>
      </c>
      <c r="C7344" t="s">
        <v>2786</v>
      </c>
      <c r="D7344" t="s">
        <v>38</v>
      </c>
      <c r="E7344" t="s">
        <v>972</v>
      </c>
      <c r="F7344" t="s">
        <v>2036</v>
      </c>
      <c r="G7344" t="s">
        <v>41</v>
      </c>
      <c r="H7344" t="s">
        <v>31</v>
      </c>
      <c r="I7344" t="s">
        <v>32</v>
      </c>
      <c r="J7344" t="s">
        <v>24</v>
      </c>
      <c r="K7344" t="s">
        <v>25</v>
      </c>
      <c r="L7344" t="s">
        <v>1192</v>
      </c>
      <c r="M7344" s="2">
        <v>0</v>
      </c>
      <c r="N7344" s="3">
        <v>140</v>
      </c>
      <c r="O7344" s="3">
        <v>68</v>
      </c>
      <c r="P7344">
        <v>5</v>
      </c>
      <c r="Q7344" t="s">
        <v>7881</v>
      </c>
    </row>
    <row r="7345" spans="1:17" x14ac:dyDescent="0.25">
      <c r="A7345" t="s">
        <v>7499</v>
      </c>
      <c r="B7345" s="1">
        <v>41932</v>
      </c>
      <c r="C7345" t="s">
        <v>2111</v>
      </c>
      <c r="D7345" t="s">
        <v>73</v>
      </c>
      <c r="E7345" t="s">
        <v>1706</v>
      </c>
      <c r="F7345" t="s">
        <v>1707</v>
      </c>
      <c r="G7345" t="s">
        <v>76</v>
      </c>
      <c r="H7345" t="s">
        <v>21</v>
      </c>
      <c r="I7345" t="s">
        <v>32</v>
      </c>
      <c r="J7345" t="s">
        <v>24</v>
      </c>
      <c r="K7345" t="s">
        <v>169</v>
      </c>
      <c r="L7345" t="s">
        <v>3011</v>
      </c>
      <c r="M7345" s="2">
        <v>0</v>
      </c>
      <c r="N7345" s="3">
        <v>54</v>
      </c>
      <c r="O7345" s="3">
        <v>20</v>
      </c>
      <c r="P7345">
        <v>4</v>
      </c>
      <c r="Q7345" t="s">
        <v>7881</v>
      </c>
    </row>
    <row r="7346" spans="1:17" x14ac:dyDescent="0.25">
      <c r="A7346" t="s">
        <v>7498</v>
      </c>
      <c r="B7346" s="1">
        <v>41932</v>
      </c>
      <c r="C7346" t="s">
        <v>2786</v>
      </c>
      <c r="D7346" t="s">
        <v>38</v>
      </c>
      <c r="E7346" t="s">
        <v>972</v>
      </c>
      <c r="F7346" t="s">
        <v>2036</v>
      </c>
      <c r="G7346" t="s">
        <v>41</v>
      </c>
      <c r="H7346" t="s">
        <v>31</v>
      </c>
      <c r="I7346" t="s">
        <v>32</v>
      </c>
      <c r="J7346" t="s">
        <v>107</v>
      </c>
      <c r="K7346" t="s">
        <v>136</v>
      </c>
      <c r="L7346" t="s">
        <v>1586</v>
      </c>
      <c r="M7346" s="2">
        <v>0.15</v>
      </c>
      <c r="N7346" s="3">
        <v>210</v>
      </c>
      <c r="O7346" s="3">
        <v>62</v>
      </c>
      <c r="P7346">
        <v>2</v>
      </c>
      <c r="Q7346" t="s">
        <v>7881</v>
      </c>
    </row>
    <row r="7347" spans="1:17" x14ac:dyDescent="0.25">
      <c r="A7347" t="s">
        <v>7500</v>
      </c>
      <c r="B7347" s="1">
        <v>41932</v>
      </c>
      <c r="C7347" t="s">
        <v>4358</v>
      </c>
      <c r="D7347" t="s">
        <v>38</v>
      </c>
      <c r="E7347" t="s">
        <v>178</v>
      </c>
      <c r="F7347" t="s">
        <v>385</v>
      </c>
      <c r="G7347" t="s">
        <v>41</v>
      </c>
      <c r="H7347" t="s">
        <v>47</v>
      </c>
      <c r="I7347" t="s">
        <v>22</v>
      </c>
      <c r="J7347" t="s">
        <v>107</v>
      </c>
      <c r="K7347" t="s">
        <v>186</v>
      </c>
      <c r="L7347" t="s">
        <v>987</v>
      </c>
      <c r="M7347" s="2">
        <v>0</v>
      </c>
      <c r="N7347" s="3">
        <v>465</v>
      </c>
      <c r="O7347" s="3">
        <v>140</v>
      </c>
      <c r="P7347">
        <v>4</v>
      </c>
      <c r="Q7347" t="s">
        <v>7880</v>
      </c>
    </row>
    <row r="7348" spans="1:17" x14ac:dyDescent="0.25">
      <c r="A7348" t="s">
        <v>7501</v>
      </c>
      <c r="B7348" s="1">
        <v>41932</v>
      </c>
      <c r="C7348" t="s">
        <v>2127</v>
      </c>
      <c r="D7348" t="s">
        <v>73</v>
      </c>
      <c r="E7348" t="s">
        <v>172</v>
      </c>
      <c r="F7348" t="s">
        <v>1122</v>
      </c>
      <c r="G7348" t="s">
        <v>76</v>
      </c>
      <c r="H7348" t="s">
        <v>31</v>
      </c>
      <c r="I7348" t="s">
        <v>32</v>
      </c>
      <c r="J7348" t="s">
        <v>24</v>
      </c>
      <c r="K7348" t="s">
        <v>50</v>
      </c>
      <c r="L7348" t="s">
        <v>1955</v>
      </c>
      <c r="M7348" s="2">
        <v>0.4</v>
      </c>
      <c r="N7348" s="3">
        <v>32</v>
      </c>
      <c r="O7348" s="3">
        <v>-22</v>
      </c>
      <c r="P7348">
        <v>5</v>
      </c>
      <c r="Q7348" t="s">
        <v>7880</v>
      </c>
    </row>
    <row r="7349" spans="1:17" x14ac:dyDescent="0.25">
      <c r="A7349" t="s">
        <v>7502</v>
      </c>
      <c r="B7349" s="1">
        <v>41933</v>
      </c>
      <c r="C7349" t="s">
        <v>547</v>
      </c>
      <c r="D7349" t="s">
        <v>86</v>
      </c>
      <c r="E7349" t="s">
        <v>273</v>
      </c>
      <c r="F7349" t="s">
        <v>274</v>
      </c>
      <c r="G7349" t="s">
        <v>76</v>
      </c>
      <c r="H7349" t="s">
        <v>21</v>
      </c>
      <c r="I7349" t="s">
        <v>32</v>
      </c>
      <c r="J7349" t="s">
        <v>34</v>
      </c>
      <c r="K7349" t="s">
        <v>97</v>
      </c>
      <c r="L7349" t="s">
        <v>6208</v>
      </c>
      <c r="M7349" s="2">
        <v>0.2</v>
      </c>
      <c r="N7349" s="3">
        <v>417</v>
      </c>
      <c r="O7349" s="3">
        <v>-78</v>
      </c>
      <c r="P7349">
        <v>3</v>
      </c>
      <c r="Q7349" t="s">
        <v>7880</v>
      </c>
    </row>
    <row r="7350" spans="1:17" x14ac:dyDescent="0.25">
      <c r="A7350" t="s">
        <v>7502</v>
      </c>
      <c r="B7350" s="1">
        <v>41933</v>
      </c>
      <c r="C7350" t="s">
        <v>547</v>
      </c>
      <c r="D7350" t="s">
        <v>86</v>
      </c>
      <c r="E7350" t="s">
        <v>273</v>
      </c>
      <c r="F7350" t="s">
        <v>274</v>
      </c>
      <c r="G7350" t="s">
        <v>76</v>
      </c>
      <c r="H7350" t="s">
        <v>21</v>
      </c>
      <c r="I7350" t="s">
        <v>32</v>
      </c>
      <c r="J7350" t="s">
        <v>24</v>
      </c>
      <c r="K7350" t="s">
        <v>78</v>
      </c>
      <c r="L7350" t="s">
        <v>1302</v>
      </c>
      <c r="M7350" s="2">
        <v>0</v>
      </c>
      <c r="N7350" s="3">
        <v>8</v>
      </c>
      <c r="O7350" s="3">
        <v>3</v>
      </c>
      <c r="P7350">
        <v>1</v>
      </c>
      <c r="Q7350" t="s">
        <v>7881</v>
      </c>
    </row>
    <row r="7351" spans="1:17" x14ac:dyDescent="0.25">
      <c r="A7351" t="s">
        <v>7502</v>
      </c>
      <c r="B7351" s="1">
        <v>41933</v>
      </c>
      <c r="C7351" t="s">
        <v>547</v>
      </c>
      <c r="D7351" t="s">
        <v>86</v>
      </c>
      <c r="E7351" t="s">
        <v>273</v>
      </c>
      <c r="F7351" t="s">
        <v>274</v>
      </c>
      <c r="G7351" t="s">
        <v>76</v>
      </c>
      <c r="H7351" t="s">
        <v>21</v>
      </c>
      <c r="I7351" t="s">
        <v>32</v>
      </c>
      <c r="J7351" t="s">
        <v>24</v>
      </c>
      <c r="K7351" t="s">
        <v>50</v>
      </c>
      <c r="L7351" t="s">
        <v>2904</v>
      </c>
      <c r="M7351" s="2">
        <v>0.1</v>
      </c>
      <c r="N7351" s="3">
        <v>105</v>
      </c>
      <c r="O7351" s="3">
        <v>40</v>
      </c>
      <c r="P7351">
        <v>2</v>
      </c>
      <c r="Q7351" t="s">
        <v>7881</v>
      </c>
    </row>
    <row r="7352" spans="1:17" x14ac:dyDescent="0.25">
      <c r="A7352" t="s">
        <v>7503</v>
      </c>
      <c r="B7352" s="1">
        <v>41933</v>
      </c>
      <c r="C7352" t="s">
        <v>5714</v>
      </c>
      <c r="D7352" t="s">
        <v>101</v>
      </c>
      <c r="E7352" t="s">
        <v>183</v>
      </c>
      <c r="F7352" t="s">
        <v>6236</v>
      </c>
      <c r="G7352" t="s">
        <v>41</v>
      </c>
      <c r="H7352" t="s">
        <v>21</v>
      </c>
      <c r="I7352" t="s">
        <v>32</v>
      </c>
      <c r="J7352" t="s">
        <v>24</v>
      </c>
      <c r="K7352" t="s">
        <v>141</v>
      </c>
      <c r="L7352" t="s">
        <v>6523</v>
      </c>
      <c r="M7352" s="2">
        <v>0.1</v>
      </c>
      <c r="N7352" s="3">
        <v>264</v>
      </c>
      <c r="O7352" s="3">
        <v>-26</v>
      </c>
      <c r="P7352">
        <v>3</v>
      </c>
      <c r="Q7352" t="s">
        <v>7880</v>
      </c>
    </row>
    <row r="7353" spans="1:17" x14ac:dyDescent="0.25">
      <c r="A7353" t="s">
        <v>7503</v>
      </c>
      <c r="B7353" s="1">
        <v>41933</v>
      </c>
      <c r="C7353" t="s">
        <v>5714</v>
      </c>
      <c r="D7353" t="s">
        <v>101</v>
      </c>
      <c r="E7353" t="s">
        <v>183</v>
      </c>
      <c r="F7353" t="s">
        <v>6236</v>
      </c>
      <c r="G7353" t="s">
        <v>41</v>
      </c>
      <c r="H7353" t="s">
        <v>21</v>
      </c>
      <c r="I7353" t="s">
        <v>32</v>
      </c>
      <c r="J7353" t="s">
        <v>24</v>
      </c>
      <c r="K7353" t="s">
        <v>78</v>
      </c>
      <c r="L7353" t="s">
        <v>824</v>
      </c>
      <c r="M7353" s="2">
        <v>0</v>
      </c>
      <c r="N7353" s="3">
        <v>97</v>
      </c>
      <c r="O7353" s="3">
        <v>12</v>
      </c>
      <c r="P7353">
        <v>2</v>
      </c>
      <c r="Q7353" t="s">
        <v>7880</v>
      </c>
    </row>
    <row r="7354" spans="1:17" x14ac:dyDescent="0.25">
      <c r="A7354" t="s">
        <v>7503</v>
      </c>
      <c r="B7354" s="1">
        <v>41933</v>
      </c>
      <c r="C7354" t="s">
        <v>5714</v>
      </c>
      <c r="D7354" t="s">
        <v>101</v>
      </c>
      <c r="E7354" t="s">
        <v>183</v>
      </c>
      <c r="F7354" t="s">
        <v>6236</v>
      </c>
      <c r="G7354" t="s">
        <v>41</v>
      </c>
      <c r="H7354" t="s">
        <v>21</v>
      </c>
      <c r="I7354" t="s">
        <v>32</v>
      </c>
      <c r="J7354" t="s">
        <v>24</v>
      </c>
      <c r="K7354" t="s">
        <v>78</v>
      </c>
      <c r="L7354" t="s">
        <v>1584</v>
      </c>
      <c r="M7354" s="2">
        <v>0</v>
      </c>
      <c r="N7354" s="3">
        <v>14</v>
      </c>
      <c r="O7354" s="3">
        <v>5</v>
      </c>
      <c r="P7354">
        <v>1</v>
      </c>
      <c r="Q7354" t="s">
        <v>7880</v>
      </c>
    </row>
    <row r="7355" spans="1:17" x14ac:dyDescent="0.25">
      <c r="A7355" t="s">
        <v>7503</v>
      </c>
      <c r="B7355" s="1">
        <v>41933</v>
      </c>
      <c r="C7355" t="s">
        <v>5714</v>
      </c>
      <c r="D7355" t="s">
        <v>101</v>
      </c>
      <c r="E7355" t="s">
        <v>183</v>
      </c>
      <c r="F7355" t="s">
        <v>6236</v>
      </c>
      <c r="G7355" t="s">
        <v>41</v>
      </c>
      <c r="H7355" t="s">
        <v>21</v>
      </c>
      <c r="I7355" t="s">
        <v>32</v>
      </c>
      <c r="J7355" t="s">
        <v>24</v>
      </c>
      <c r="K7355" t="s">
        <v>78</v>
      </c>
      <c r="L7355" t="s">
        <v>1788</v>
      </c>
      <c r="M7355" s="2">
        <v>0</v>
      </c>
      <c r="N7355" s="3">
        <v>19</v>
      </c>
      <c r="O7355" s="3">
        <v>8</v>
      </c>
      <c r="P7355">
        <v>2</v>
      </c>
      <c r="Q7355" t="s">
        <v>7881</v>
      </c>
    </row>
    <row r="7356" spans="1:17" x14ac:dyDescent="0.25">
      <c r="A7356" t="s">
        <v>7503</v>
      </c>
      <c r="B7356" s="1">
        <v>41933</v>
      </c>
      <c r="C7356" t="s">
        <v>5714</v>
      </c>
      <c r="D7356" t="s">
        <v>101</v>
      </c>
      <c r="E7356" t="s">
        <v>183</v>
      </c>
      <c r="F7356" t="s">
        <v>6236</v>
      </c>
      <c r="G7356" t="s">
        <v>41</v>
      </c>
      <c r="H7356" t="s">
        <v>21</v>
      </c>
      <c r="I7356" t="s">
        <v>32</v>
      </c>
      <c r="J7356" t="s">
        <v>24</v>
      </c>
      <c r="K7356" t="s">
        <v>63</v>
      </c>
      <c r="L7356" t="s">
        <v>5669</v>
      </c>
      <c r="M7356" s="2">
        <v>0</v>
      </c>
      <c r="N7356" s="3">
        <v>39</v>
      </c>
      <c r="O7356" s="3">
        <v>18</v>
      </c>
      <c r="P7356">
        <v>2</v>
      </c>
      <c r="Q7356" t="s">
        <v>7880</v>
      </c>
    </row>
    <row r="7357" spans="1:17" x14ac:dyDescent="0.25">
      <c r="A7357" t="s">
        <v>7504</v>
      </c>
      <c r="B7357" s="1">
        <v>41934</v>
      </c>
      <c r="C7357" t="s">
        <v>1066</v>
      </c>
      <c r="D7357" t="s">
        <v>101</v>
      </c>
      <c r="E7357" t="s">
        <v>183</v>
      </c>
      <c r="F7357" t="s">
        <v>1082</v>
      </c>
      <c r="G7357" t="s">
        <v>41</v>
      </c>
      <c r="H7357" t="s">
        <v>47</v>
      </c>
      <c r="I7357" t="s">
        <v>32</v>
      </c>
      <c r="J7357" t="s">
        <v>24</v>
      </c>
      <c r="K7357" t="s">
        <v>145</v>
      </c>
      <c r="L7357" t="s">
        <v>3487</v>
      </c>
      <c r="M7357" s="2">
        <v>0</v>
      </c>
      <c r="N7357" s="3">
        <v>141</v>
      </c>
      <c r="O7357" s="3">
        <v>41</v>
      </c>
      <c r="P7357">
        <v>3</v>
      </c>
      <c r="Q7357" t="s">
        <v>7880</v>
      </c>
    </row>
    <row r="7358" spans="1:17" x14ac:dyDescent="0.25">
      <c r="A7358" t="s">
        <v>7505</v>
      </c>
      <c r="B7358" s="1">
        <v>41935</v>
      </c>
      <c r="C7358" t="s">
        <v>1479</v>
      </c>
      <c r="D7358" t="s">
        <v>101</v>
      </c>
      <c r="E7358" t="s">
        <v>183</v>
      </c>
      <c r="F7358" t="s">
        <v>1082</v>
      </c>
      <c r="G7358" t="s">
        <v>41</v>
      </c>
      <c r="H7358" t="s">
        <v>47</v>
      </c>
      <c r="I7358" t="s">
        <v>22</v>
      </c>
      <c r="J7358" t="s">
        <v>24</v>
      </c>
      <c r="K7358" t="s">
        <v>169</v>
      </c>
      <c r="L7358" t="s">
        <v>4577</v>
      </c>
      <c r="M7358" s="2">
        <v>0</v>
      </c>
      <c r="N7358" s="3">
        <v>31</v>
      </c>
      <c r="O7358" s="3">
        <v>10</v>
      </c>
      <c r="P7358">
        <v>1</v>
      </c>
      <c r="Q7358" t="s">
        <v>7880</v>
      </c>
    </row>
    <row r="7359" spans="1:17" x14ac:dyDescent="0.25">
      <c r="A7359" t="s">
        <v>7506</v>
      </c>
      <c r="B7359" s="1">
        <v>41935</v>
      </c>
      <c r="C7359" t="s">
        <v>3220</v>
      </c>
      <c r="D7359" t="s">
        <v>101</v>
      </c>
      <c r="E7359" t="s">
        <v>471</v>
      </c>
      <c r="F7359" t="s">
        <v>867</v>
      </c>
      <c r="G7359" t="s">
        <v>41</v>
      </c>
      <c r="H7359" t="s">
        <v>31</v>
      </c>
      <c r="I7359" t="s">
        <v>54</v>
      </c>
      <c r="J7359" t="s">
        <v>107</v>
      </c>
      <c r="K7359" t="s">
        <v>108</v>
      </c>
      <c r="L7359" t="s">
        <v>6813</v>
      </c>
      <c r="M7359" s="2">
        <v>0</v>
      </c>
      <c r="N7359" s="3">
        <v>936</v>
      </c>
      <c r="O7359" s="3">
        <v>66</v>
      </c>
      <c r="P7359">
        <v>3</v>
      </c>
      <c r="Q7359" t="s">
        <v>7881</v>
      </c>
    </row>
    <row r="7360" spans="1:17" x14ac:dyDescent="0.25">
      <c r="A7360" t="s">
        <v>7507</v>
      </c>
      <c r="B7360" s="1">
        <v>41935</v>
      </c>
      <c r="C7360" t="s">
        <v>1837</v>
      </c>
      <c r="D7360" t="s">
        <v>28</v>
      </c>
      <c r="E7360" t="s">
        <v>29</v>
      </c>
      <c r="F7360" t="s">
        <v>7508</v>
      </c>
      <c r="G7360" t="s">
        <v>20</v>
      </c>
      <c r="H7360" t="s">
        <v>47</v>
      </c>
      <c r="I7360" t="s">
        <v>22</v>
      </c>
      <c r="J7360" t="s">
        <v>34</v>
      </c>
      <c r="K7360" t="s">
        <v>97</v>
      </c>
      <c r="L7360" t="s">
        <v>1513</v>
      </c>
      <c r="M7360" s="2">
        <v>0</v>
      </c>
      <c r="N7360" s="3">
        <v>326</v>
      </c>
      <c r="O7360" s="3">
        <v>153</v>
      </c>
      <c r="P7360">
        <v>4</v>
      </c>
      <c r="Q7360" t="s">
        <v>7881</v>
      </c>
    </row>
    <row r="7361" spans="1:17" x14ac:dyDescent="0.25">
      <c r="A7361" t="s">
        <v>7507</v>
      </c>
      <c r="B7361" s="1">
        <v>41935</v>
      </c>
      <c r="C7361" t="s">
        <v>1837</v>
      </c>
      <c r="D7361" t="s">
        <v>28</v>
      </c>
      <c r="E7361" t="s">
        <v>29</v>
      </c>
      <c r="F7361" t="s">
        <v>7508</v>
      </c>
      <c r="G7361" t="s">
        <v>20</v>
      </c>
      <c r="H7361" t="s">
        <v>47</v>
      </c>
      <c r="I7361" t="s">
        <v>22</v>
      </c>
      <c r="J7361" t="s">
        <v>24</v>
      </c>
      <c r="K7361" t="s">
        <v>169</v>
      </c>
      <c r="L7361" t="s">
        <v>4281</v>
      </c>
      <c r="M7361" s="2">
        <v>0</v>
      </c>
      <c r="N7361" s="3">
        <v>82</v>
      </c>
      <c r="O7361" s="3">
        <v>33</v>
      </c>
      <c r="P7361">
        <v>4</v>
      </c>
      <c r="Q7361" t="s">
        <v>7881</v>
      </c>
    </row>
    <row r="7362" spans="1:17" x14ac:dyDescent="0.25">
      <c r="A7362" t="s">
        <v>7507</v>
      </c>
      <c r="B7362" s="1">
        <v>41935</v>
      </c>
      <c r="C7362" t="s">
        <v>1837</v>
      </c>
      <c r="D7362" t="s">
        <v>28</v>
      </c>
      <c r="E7362" t="s">
        <v>29</v>
      </c>
      <c r="F7362" t="s">
        <v>7508</v>
      </c>
      <c r="G7362" t="s">
        <v>20</v>
      </c>
      <c r="H7362" t="s">
        <v>47</v>
      </c>
      <c r="I7362" t="s">
        <v>22</v>
      </c>
      <c r="J7362" t="s">
        <v>107</v>
      </c>
      <c r="K7362" t="s">
        <v>147</v>
      </c>
      <c r="L7362" t="s">
        <v>7509</v>
      </c>
      <c r="M7362" s="2">
        <v>0</v>
      </c>
      <c r="N7362" s="3">
        <v>427</v>
      </c>
      <c r="O7362" s="3">
        <v>132</v>
      </c>
      <c r="P7362">
        <v>3</v>
      </c>
      <c r="Q7362" t="s">
        <v>7880</v>
      </c>
    </row>
    <row r="7363" spans="1:17" x14ac:dyDescent="0.25">
      <c r="A7363" t="s">
        <v>7510</v>
      </c>
      <c r="B7363" s="1">
        <v>41935</v>
      </c>
      <c r="C7363" t="s">
        <v>1324</v>
      </c>
      <c r="D7363" t="s">
        <v>101</v>
      </c>
      <c r="E7363" t="s">
        <v>183</v>
      </c>
      <c r="F7363" t="s">
        <v>633</v>
      </c>
      <c r="G7363" t="s">
        <v>41</v>
      </c>
      <c r="H7363" t="s">
        <v>21</v>
      </c>
      <c r="I7363" t="s">
        <v>32</v>
      </c>
      <c r="J7363" t="s">
        <v>24</v>
      </c>
      <c r="K7363" t="s">
        <v>78</v>
      </c>
      <c r="L7363" t="s">
        <v>1488</v>
      </c>
      <c r="M7363" s="2">
        <v>0</v>
      </c>
      <c r="N7363" s="3">
        <v>33</v>
      </c>
      <c r="O7363" s="3">
        <v>9</v>
      </c>
      <c r="P7363">
        <v>2</v>
      </c>
      <c r="Q7363" t="s">
        <v>7880</v>
      </c>
    </row>
    <row r="7364" spans="1:17" x14ac:dyDescent="0.25">
      <c r="A7364" t="s">
        <v>7511</v>
      </c>
      <c r="B7364" s="1">
        <v>41935</v>
      </c>
      <c r="C7364" t="s">
        <v>413</v>
      </c>
      <c r="D7364" t="s">
        <v>150</v>
      </c>
      <c r="E7364" t="s">
        <v>161</v>
      </c>
      <c r="F7364" t="s">
        <v>162</v>
      </c>
      <c r="G7364" t="s">
        <v>20</v>
      </c>
      <c r="H7364" t="s">
        <v>31</v>
      </c>
      <c r="I7364" t="s">
        <v>32</v>
      </c>
      <c r="J7364" t="s">
        <v>24</v>
      </c>
      <c r="K7364" t="s">
        <v>145</v>
      </c>
      <c r="L7364" t="s">
        <v>5069</v>
      </c>
      <c r="M7364" s="2">
        <v>0.5</v>
      </c>
      <c r="N7364" s="3">
        <v>89</v>
      </c>
      <c r="O7364" s="3">
        <v>-37</v>
      </c>
      <c r="P7364">
        <v>4</v>
      </c>
      <c r="Q7364" t="s">
        <v>7881</v>
      </c>
    </row>
    <row r="7365" spans="1:17" x14ac:dyDescent="0.25">
      <c r="A7365" t="s">
        <v>7512</v>
      </c>
      <c r="B7365" s="1">
        <v>41936</v>
      </c>
      <c r="C7365" t="s">
        <v>4319</v>
      </c>
      <c r="D7365" t="s">
        <v>500</v>
      </c>
      <c r="E7365" t="s">
        <v>3193</v>
      </c>
      <c r="F7365" t="s">
        <v>3194</v>
      </c>
      <c r="G7365" t="s">
        <v>20</v>
      </c>
      <c r="H7365" t="s">
        <v>47</v>
      </c>
      <c r="I7365" t="s">
        <v>95</v>
      </c>
      <c r="J7365" t="s">
        <v>34</v>
      </c>
      <c r="K7365" t="s">
        <v>97</v>
      </c>
      <c r="L7365" t="s">
        <v>6208</v>
      </c>
      <c r="M7365" s="2">
        <v>0</v>
      </c>
      <c r="N7365" s="3">
        <v>174</v>
      </c>
      <c r="O7365" s="3">
        <v>9</v>
      </c>
      <c r="P7365">
        <v>1</v>
      </c>
      <c r="Q7365" t="s">
        <v>7881</v>
      </c>
    </row>
    <row r="7366" spans="1:17" x14ac:dyDescent="0.25">
      <c r="A7366" t="s">
        <v>7513</v>
      </c>
      <c r="B7366" s="1">
        <v>41936</v>
      </c>
      <c r="C7366" t="s">
        <v>1600</v>
      </c>
      <c r="D7366" t="s">
        <v>73</v>
      </c>
      <c r="E7366" t="s">
        <v>207</v>
      </c>
      <c r="F7366" t="s">
        <v>827</v>
      </c>
      <c r="G7366" t="s">
        <v>76</v>
      </c>
      <c r="H7366" t="s">
        <v>31</v>
      </c>
      <c r="I7366" t="s">
        <v>54</v>
      </c>
      <c r="J7366" t="s">
        <v>24</v>
      </c>
      <c r="K7366" t="s">
        <v>78</v>
      </c>
      <c r="L7366" t="s">
        <v>2494</v>
      </c>
      <c r="M7366" s="2">
        <v>0</v>
      </c>
      <c r="N7366" s="3">
        <v>20</v>
      </c>
      <c r="O7366" s="3">
        <v>9</v>
      </c>
      <c r="P7366">
        <v>2</v>
      </c>
      <c r="Q7366" t="s">
        <v>7880</v>
      </c>
    </row>
    <row r="7367" spans="1:17" x14ac:dyDescent="0.25">
      <c r="A7367" t="s">
        <v>7513</v>
      </c>
      <c r="B7367" s="1">
        <v>41936</v>
      </c>
      <c r="C7367" t="s">
        <v>1600</v>
      </c>
      <c r="D7367" t="s">
        <v>73</v>
      </c>
      <c r="E7367" t="s">
        <v>207</v>
      </c>
      <c r="F7367" t="s">
        <v>827</v>
      </c>
      <c r="G7367" t="s">
        <v>76</v>
      </c>
      <c r="H7367" t="s">
        <v>31</v>
      </c>
      <c r="I7367" t="s">
        <v>54</v>
      </c>
      <c r="J7367" t="s">
        <v>24</v>
      </c>
      <c r="K7367" t="s">
        <v>25</v>
      </c>
      <c r="L7367" t="s">
        <v>2299</v>
      </c>
      <c r="M7367" s="2">
        <v>0</v>
      </c>
      <c r="N7367" s="3">
        <v>68</v>
      </c>
      <c r="O7367" s="3">
        <v>29</v>
      </c>
      <c r="P7367">
        <v>2</v>
      </c>
      <c r="Q7367" t="s">
        <v>7881</v>
      </c>
    </row>
    <row r="7368" spans="1:17" x14ac:dyDescent="0.25">
      <c r="A7368" t="s">
        <v>7513</v>
      </c>
      <c r="B7368" s="1">
        <v>41936</v>
      </c>
      <c r="C7368" t="s">
        <v>1600</v>
      </c>
      <c r="D7368" t="s">
        <v>73</v>
      </c>
      <c r="E7368" t="s">
        <v>207</v>
      </c>
      <c r="F7368" t="s">
        <v>827</v>
      </c>
      <c r="G7368" t="s">
        <v>76</v>
      </c>
      <c r="H7368" t="s">
        <v>31</v>
      </c>
      <c r="I7368" t="s">
        <v>54</v>
      </c>
      <c r="J7368" t="s">
        <v>24</v>
      </c>
      <c r="K7368" t="s">
        <v>50</v>
      </c>
      <c r="L7368" t="s">
        <v>3664</v>
      </c>
      <c r="M7368" s="2">
        <v>0.4</v>
      </c>
      <c r="N7368" s="3">
        <v>75</v>
      </c>
      <c r="O7368" s="3">
        <v>-44</v>
      </c>
      <c r="P7368">
        <v>2</v>
      </c>
      <c r="Q7368" t="s">
        <v>7881</v>
      </c>
    </row>
    <row r="7369" spans="1:17" x14ac:dyDescent="0.25">
      <c r="A7369" t="s">
        <v>7514</v>
      </c>
      <c r="B7369" s="1">
        <v>41936</v>
      </c>
      <c r="C7369" t="s">
        <v>1223</v>
      </c>
      <c r="D7369" t="s">
        <v>73</v>
      </c>
      <c r="E7369" t="s">
        <v>74</v>
      </c>
      <c r="F7369" t="s">
        <v>75</v>
      </c>
      <c r="G7369" t="s">
        <v>76</v>
      </c>
      <c r="H7369" t="s">
        <v>31</v>
      </c>
      <c r="I7369" t="s">
        <v>22</v>
      </c>
      <c r="J7369" t="s">
        <v>24</v>
      </c>
      <c r="K7369" t="s">
        <v>50</v>
      </c>
      <c r="L7369" t="s">
        <v>1629</v>
      </c>
      <c r="M7369" s="2">
        <v>0.4</v>
      </c>
      <c r="N7369" s="3">
        <v>238</v>
      </c>
      <c r="O7369" s="3">
        <v>20</v>
      </c>
      <c r="P7369">
        <v>2</v>
      </c>
      <c r="Q7369" t="s">
        <v>7881</v>
      </c>
    </row>
    <row r="7370" spans="1:17" x14ac:dyDescent="0.25">
      <c r="A7370" t="s">
        <v>7514</v>
      </c>
      <c r="B7370" s="1">
        <v>41936</v>
      </c>
      <c r="C7370" t="s">
        <v>1223</v>
      </c>
      <c r="D7370" t="s">
        <v>73</v>
      </c>
      <c r="E7370" t="s">
        <v>74</v>
      </c>
      <c r="F7370" t="s">
        <v>75</v>
      </c>
      <c r="G7370" t="s">
        <v>76</v>
      </c>
      <c r="H7370" t="s">
        <v>31</v>
      </c>
      <c r="I7370" t="s">
        <v>22</v>
      </c>
      <c r="J7370" t="s">
        <v>107</v>
      </c>
      <c r="K7370" t="s">
        <v>136</v>
      </c>
      <c r="L7370" t="s">
        <v>1262</v>
      </c>
      <c r="M7370" s="2">
        <v>0.4</v>
      </c>
      <c r="N7370" s="3">
        <v>351</v>
      </c>
      <c r="O7370" s="3">
        <v>-47</v>
      </c>
      <c r="P7370">
        <v>8</v>
      </c>
      <c r="Q7370" t="s">
        <v>7881</v>
      </c>
    </row>
    <row r="7371" spans="1:17" x14ac:dyDescent="0.25">
      <c r="A7371" t="s">
        <v>7515</v>
      </c>
      <c r="B7371" s="1">
        <v>41936</v>
      </c>
      <c r="C7371" t="s">
        <v>4050</v>
      </c>
      <c r="D7371" t="s">
        <v>101</v>
      </c>
      <c r="E7371" t="s">
        <v>291</v>
      </c>
      <c r="F7371" t="s">
        <v>596</v>
      </c>
      <c r="G7371" t="s">
        <v>41</v>
      </c>
      <c r="H7371" t="s">
        <v>47</v>
      </c>
      <c r="I7371" t="s">
        <v>22</v>
      </c>
      <c r="J7371" t="s">
        <v>24</v>
      </c>
      <c r="K7371" t="s">
        <v>145</v>
      </c>
      <c r="L7371" t="s">
        <v>2790</v>
      </c>
      <c r="M7371" s="2">
        <v>0</v>
      </c>
      <c r="N7371" s="3">
        <v>71</v>
      </c>
      <c r="O7371" s="3">
        <v>18</v>
      </c>
      <c r="P7371">
        <v>3</v>
      </c>
      <c r="Q7371" t="s">
        <v>7881</v>
      </c>
    </row>
    <row r="7372" spans="1:17" x14ac:dyDescent="0.25">
      <c r="A7372" t="s">
        <v>7516</v>
      </c>
      <c r="B7372" s="1">
        <v>41936</v>
      </c>
      <c r="C7372" t="s">
        <v>4757</v>
      </c>
      <c r="D7372" t="s">
        <v>86</v>
      </c>
      <c r="E7372" t="s">
        <v>2533</v>
      </c>
      <c r="F7372" t="s">
        <v>2534</v>
      </c>
      <c r="G7372" t="s">
        <v>76</v>
      </c>
      <c r="H7372" t="s">
        <v>31</v>
      </c>
      <c r="I7372" t="s">
        <v>32</v>
      </c>
      <c r="J7372" t="s">
        <v>24</v>
      </c>
      <c r="K7372" t="s">
        <v>43</v>
      </c>
      <c r="L7372" t="s">
        <v>858</v>
      </c>
      <c r="M7372" s="2">
        <v>0</v>
      </c>
      <c r="N7372" s="3">
        <v>149</v>
      </c>
      <c r="O7372" s="3">
        <v>49</v>
      </c>
      <c r="P7372">
        <v>3</v>
      </c>
      <c r="Q7372" t="s">
        <v>7880</v>
      </c>
    </row>
    <row r="7373" spans="1:17" x14ac:dyDescent="0.25">
      <c r="A7373" t="s">
        <v>7516</v>
      </c>
      <c r="B7373" s="1">
        <v>41936</v>
      </c>
      <c r="C7373" t="s">
        <v>4757</v>
      </c>
      <c r="D7373" t="s">
        <v>86</v>
      </c>
      <c r="E7373" t="s">
        <v>2533</v>
      </c>
      <c r="F7373" t="s">
        <v>2534</v>
      </c>
      <c r="G7373" t="s">
        <v>76</v>
      </c>
      <c r="H7373" t="s">
        <v>31</v>
      </c>
      <c r="I7373" t="s">
        <v>32</v>
      </c>
      <c r="J7373" t="s">
        <v>24</v>
      </c>
      <c r="K7373" t="s">
        <v>43</v>
      </c>
      <c r="L7373" t="s">
        <v>204</v>
      </c>
      <c r="M7373" s="2">
        <v>0</v>
      </c>
      <c r="N7373" s="3">
        <v>55</v>
      </c>
      <c r="O7373" s="3">
        <v>8</v>
      </c>
      <c r="P7373">
        <v>2</v>
      </c>
      <c r="Q7373" t="s">
        <v>7881</v>
      </c>
    </row>
    <row r="7374" spans="1:17" x14ac:dyDescent="0.25">
      <c r="A7374" t="s">
        <v>7516</v>
      </c>
      <c r="B7374" s="1">
        <v>41936</v>
      </c>
      <c r="C7374" t="s">
        <v>4757</v>
      </c>
      <c r="D7374" t="s">
        <v>86</v>
      </c>
      <c r="E7374" t="s">
        <v>2533</v>
      </c>
      <c r="F7374" t="s">
        <v>2534</v>
      </c>
      <c r="G7374" t="s">
        <v>76</v>
      </c>
      <c r="H7374" t="s">
        <v>31</v>
      </c>
      <c r="I7374" t="s">
        <v>32</v>
      </c>
      <c r="J7374" t="s">
        <v>24</v>
      </c>
      <c r="K7374" t="s">
        <v>43</v>
      </c>
      <c r="L7374" t="s">
        <v>646</v>
      </c>
      <c r="M7374" s="2">
        <v>0</v>
      </c>
      <c r="N7374" s="3">
        <v>57</v>
      </c>
      <c r="O7374" s="3">
        <v>13</v>
      </c>
      <c r="P7374">
        <v>5</v>
      </c>
      <c r="Q7374" t="s">
        <v>7880</v>
      </c>
    </row>
    <row r="7375" spans="1:17" x14ac:dyDescent="0.25">
      <c r="A7375" t="s">
        <v>7517</v>
      </c>
      <c r="B7375" s="1">
        <v>41936</v>
      </c>
      <c r="C7375" t="s">
        <v>4454</v>
      </c>
      <c r="D7375" t="s">
        <v>86</v>
      </c>
      <c r="E7375" t="s">
        <v>226</v>
      </c>
      <c r="F7375" t="s">
        <v>226</v>
      </c>
      <c r="G7375" t="s">
        <v>76</v>
      </c>
      <c r="H7375" t="s">
        <v>31</v>
      </c>
      <c r="I7375" t="s">
        <v>32</v>
      </c>
      <c r="J7375" t="s">
        <v>24</v>
      </c>
      <c r="K7375" t="s">
        <v>78</v>
      </c>
      <c r="L7375" t="s">
        <v>192</v>
      </c>
      <c r="M7375" s="2">
        <v>0</v>
      </c>
      <c r="N7375" s="3">
        <v>29</v>
      </c>
      <c r="O7375" s="3">
        <v>8</v>
      </c>
      <c r="P7375">
        <v>5</v>
      </c>
      <c r="Q7375" t="s">
        <v>7880</v>
      </c>
    </row>
    <row r="7376" spans="1:17" x14ac:dyDescent="0.25">
      <c r="A7376" t="s">
        <v>7516</v>
      </c>
      <c r="B7376" s="1">
        <v>41936</v>
      </c>
      <c r="C7376" t="s">
        <v>4757</v>
      </c>
      <c r="D7376" t="s">
        <v>86</v>
      </c>
      <c r="E7376" t="s">
        <v>2533</v>
      </c>
      <c r="F7376" t="s">
        <v>2534</v>
      </c>
      <c r="G7376" t="s">
        <v>76</v>
      </c>
      <c r="H7376" t="s">
        <v>31</v>
      </c>
      <c r="I7376" t="s">
        <v>32</v>
      </c>
      <c r="J7376" t="s">
        <v>24</v>
      </c>
      <c r="K7376" t="s">
        <v>91</v>
      </c>
      <c r="L7376" t="s">
        <v>5557</v>
      </c>
      <c r="M7376" s="2">
        <v>0</v>
      </c>
      <c r="N7376" s="3">
        <v>35</v>
      </c>
      <c r="O7376" s="3">
        <v>16</v>
      </c>
      <c r="P7376">
        <v>4</v>
      </c>
      <c r="Q7376" t="s">
        <v>7880</v>
      </c>
    </row>
    <row r="7377" spans="1:17" x14ac:dyDescent="0.25">
      <c r="A7377" t="s">
        <v>7517</v>
      </c>
      <c r="B7377" s="1">
        <v>41936</v>
      </c>
      <c r="C7377" t="s">
        <v>4454</v>
      </c>
      <c r="D7377" t="s">
        <v>86</v>
      </c>
      <c r="E7377" t="s">
        <v>226</v>
      </c>
      <c r="F7377" t="s">
        <v>226</v>
      </c>
      <c r="G7377" t="s">
        <v>76</v>
      </c>
      <c r="H7377" t="s">
        <v>31</v>
      </c>
      <c r="I7377" t="s">
        <v>32</v>
      </c>
      <c r="J7377" t="s">
        <v>24</v>
      </c>
      <c r="K7377" t="s">
        <v>50</v>
      </c>
      <c r="L7377" t="s">
        <v>520</v>
      </c>
      <c r="M7377" s="2">
        <v>0.1</v>
      </c>
      <c r="N7377" s="3">
        <v>462</v>
      </c>
      <c r="O7377" s="3">
        <v>169</v>
      </c>
      <c r="P7377">
        <v>4</v>
      </c>
      <c r="Q7377" t="s">
        <v>7880</v>
      </c>
    </row>
    <row r="7378" spans="1:17" x14ac:dyDescent="0.25">
      <c r="A7378" t="s">
        <v>7516</v>
      </c>
      <c r="B7378" s="1">
        <v>41936</v>
      </c>
      <c r="C7378" t="s">
        <v>4757</v>
      </c>
      <c r="D7378" t="s">
        <v>86</v>
      </c>
      <c r="E7378" t="s">
        <v>2533</v>
      </c>
      <c r="F7378" t="s">
        <v>2534</v>
      </c>
      <c r="G7378" t="s">
        <v>76</v>
      </c>
      <c r="H7378" t="s">
        <v>31</v>
      </c>
      <c r="I7378" t="s">
        <v>32</v>
      </c>
      <c r="J7378" t="s">
        <v>107</v>
      </c>
      <c r="K7378" t="s">
        <v>147</v>
      </c>
      <c r="L7378" t="s">
        <v>4825</v>
      </c>
      <c r="M7378" s="2">
        <v>0</v>
      </c>
      <c r="N7378" s="3">
        <v>640</v>
      </c>
      <c r="O7378" s="3">
        <v>288</v>
      </c>
      <c r="P7378">
        <v>2</v>
      </c>
      <c r="Q7378" t="s">
        <v>7880</v>
      </c>
    </row>
    <row r="7379" spans="1:17" x14ac:dyDescent="0.25">
      <c r="A7379" t="s">
        <v>7517</v>
      </c>
      <c r="B7379" s="1">
        <v>41936</v>
      </c>
      <c r="C7379" t="s">
        <v>4454</v>
      </c>
      <c r="D7379" t="s">
        <v>86</v>
      </c>
      <c r="E7379" t="s">
        <v>226</v>
      </c>
      <c r="F7379" t="s">
        <v>226</v>
      </c>
      <c r="G7379" t="s">
        <v>76</v>
      </c>
      <c r="H7379" t="s">
        <v>31</v>
      </c>
      <c r="I7379" t="s">
        <v>32</v>
      </c>
      <c r="J7379" t="s">
        <v>107</v>
      </c>
      <c r="K7379" t="s">
        <v>108</v>
      </c>
      <c r="L7379" t="s">
        <v>3526</v>
      </c>
      <c r="M7379" s="2">
        <v>0.1</v>
      </c>
      <c r="N7379" s="3">
        <v>280</v>
      </c>
      <c r="O7379" s="3">
        <v>9</v>
      </c>
      <c r="P7379">
        <v>1</v>
      </c>
      <c r="Q7379" t="s">
        <v>7881</v>
      </c>
    </row>
    <row r="7380" spans="1:17" x14ac:dyDescent="0.25">
      <c r="A7380" t="s">
        <v>7518</v>
      </c>
      <c r="B7380" s="1">
        <v>41939</v>
      </c>
      <c r="C7380" t="s">
        <v>45</v>
      </c>
      <c r="D7380" t="s">
        <v>28</v>
      </c>
      <c r="E7380" t="s">
        <v>664</v>
      </c>
      <c r="F7380" t="s">
        <v>3019</v>
      </c>
      <c r="G7380" t="s">
        <v>20</v>
      </c>
      <c r="H7380" t="s">
        <v>47</v>
      </c>
      <c r="I7380" t="s">
        <v>32</v>
      </c>
      <c r="J7380" t="s">
        <v>34</v>
      </c>
      <c r="K7380" t="s">
        <v>35</v>
      </c>
      <c r="L7380" t="s">
        <v>4556</v>
      </c>
      <c r="M7380" s="2">
        <v>0</v>
      </c>
      <c r="N7380" s="3">
        <v>877</v>
      </c>
      <c r="O7380" s="3">
        <v>395</v>
      </c>
      <c r="P7380">
        <v>2</v>
      </c>
      <c r="Q7380" t="s">
        <v>7880</v>
      </c>
    </row>
    <row r="7381" spans="1:17" x14ac:dyDescent="0.25">
      <c r="A7381" t="s">
        <v>7518</v>
      </c>
      <c r="B7381" s="1">
        <v>41939</v>
      </c>
      <c r="C7381" t="s">
        <v>45</v>
      </c>
      <c r="D7381" t="s">
        <v>28</v>
      </c>
      <c r="E7381" t="s">
        <v>664</v>
      </c>
      <c r="F7381" t="s">
        <v>3019</v>
      </c>
      <c r="G7381" t="s">
        <v>20</v>
      </c>
      <c r="H7381" t="s">
        <v>47</v>
      </c>
      <c r="I7381" t="s">
        <v>32</v>
      </c>
      <c r="J7381" t="s">
        <v>24</v>
      </c>
      <c r="K7381" t="s">
        <v>145</v>
      </c>
      <c r="L7381" t="s">
        <v>3494</v>
      </c>
      <c r="M7381" s="2">
        <v>0</v>
      </c>
      <c r="N7381" s="3">
        <v>141</v>
      </c>
      <c r="O7381" s="3">
        <v>10</v>
      </c>
      <c r="P7381">
        <v>4</v>
      </c>
      <c r="Q7381" t="s">
        <v>7880</v>
      </c>
    </row>
    <row r="7382" spans="1:17" x14ac:dyDescent="0.25">
      <c r="A7382" t="s">
        <v>7518</v>
      </c>
      <c r="B7382" s="1">
        <v>41939</v>
      </c>
      <c r="C7382" t="s">
        <v>45</v>
      </c>
      <c r="D7382" t="s">
        <v>28</v>
      </c>
      <c r="E7382" t="s">
        <v>664</v>
      </c>
      <c r="F7382" t="s">
        <v>3019</v>
      </c>
      <c r="G7382" t="s">
        <v>20</v>
      </c>
      <c r="H7382" t="s">
        <v>47</v>
      </c>
      <c r="I7382" t="s">
        <v>32</v>
      </c>
      <c r="J7382" t="s">
        <v>107</v>
      </c>
      <c r="K7382" t="s">
        <v>136</v>
      </c>
      <c r="L7382" t="s">
        <v>3047</v>
      </c>
      <c r="M7382" s="2">
        <v>0</v>
      </c>
      <c r="N7382" s="3">
        <v>224</v>
      </c>
      <c r="O7382" s="3">
        <v>58</v>
      </c>
      <c r="P7382">
        <v>3</v>
      </c>
      <c r="Q7382" t="s">
        <v>7880</v>
      </c>
    </row>
    <row r="7383" spans="1:17" x14ac:dyDescent="0.25">
      <c r="A7383" t="s">
        <v>7519</v>
      </c>
      <c r="B7383" s="1">
        <v>41939</v>
      </c>
      <c r="C7383" t="s">
        <v>4139</v>
      </c>
      <c r="D7383" t="s">
        <v>38</v>
      </c>
      <c r="E7383" t="s">
        <v>304</v>
      </c>
      <c r="F7383" t="s">
        <v>1167</v>
      </c>
      <c r="G7383" t="s">
        <v>41</v>
      </c>
      <c r="H7383" t="s">
        <v>21</v>
      </c>
      <c r="I7383" t="s">
        <v>32</v>
      </c>
      <c r="J7383" t="s">
        <v>24</v>
      </c>
      <c r="K7383" t="s">
        <v>43</v>
      </c>
      <c r="L7383" t="s">
        <v>377</v>
      </c>
      <c r="M7383" s="2">
        <v>0</v>
      </c>
      <c r="N7383" s="3">
        <v>75</v>
      </c>
      <c r="O7383" s="3">
        <v>27</v>
      </c>
      <c r="P7383">
        <v>5</v>
      </c>
      <c r="Q7383" t="s">
        <v>7880</v>
      </c>
    </row>
    <row r="7384" spans="1:17" x14ac:dyDescent="0.25">
      <c r="A7384" t="s">
        <v>7520</v>
      </c>
      <c r="B7384" s="1">
        <v>41940</v>
      </c>
      <c r="C7384" t="s">
        <v>4165</v>
      </c>
      <c r="D7384" t="s">
        <v>73</v>
      </c>
      <c r="E7384" t="s">
        <v>196</v>
      </c>
      <c r="F7384" t="s">
        <v>4563</v>
      </c>
      <c r="G7384" t="s">
        <v>76</v>
      </c>
      <c r="H7384" t="s">
        <v>47</v>
      </c>
      <c r="I7384" t="s">
        <v>32</v>
      </c>
      <c r="J7384" t="s">
        <v>24</v>
      </c>
      <c r="K7384" t="s">
        <v>78</v>
      </c>
      <c r="L7384" t="s">
        <v>1302</v>
      </c>
      <c r="M7384" s="2">
        <v>0</v>
      </c>
      <c r="N7384" s="3">
        <v>8</v>
      </c>
      <c r="O7384" s="3">
        <v>3</v>
      </c>
      <c r="P7384">
        <v>1</v>
      </c>
      <c r="Q7384" t="s">
        <v>7881</v>
      </c>
    </row>
    <row r="7385" spans="1:17" x14ac:dyDescent="0.25">
      <c r="A7385" t="s">
        <v>7520</v>
      </c>
      <c r="B7385" s="1">
        <v>41940</v>
      </c>
      <c r="C7385" t="s">
        <v>4165</v>
      </c>
      <c r="D7385" t="s">
        <v>73</v>
      </c>
      <c r="E7385" t="s">
        <v>196</v>
      </c>
      <c r="F7385" t="s">
        <v>4563</v>
      </c>
      <c r="G7385" t="s">
        <v>76</v>
      </c>
      <c r="H7385" t="s">
        <v>47</v>
      </c>
      <c r="I7385" t="s">
        <v>32</v>
      </c>
      <c r="J7385" t="s">
        <v>24</v>
      </c>
      <c r="K7385" t="s">
        <v>63</v>
      </c>
      <c r="L7385" t="s">
        <v>2489</v>
      </c>
      <c r="M7385" s="2">
        <v>0</v>
      </c>
      <c r="N7385" s="3">
        <v>65</v>
      </c>
      <c r="O7385" s="3">
        <v>11</v>
      </c>
      <c r="P7385">
        <v>4</v>
      </c>
      <c r="Q7385" t="s">
        <v>7881</v>
      </c>
    </row>
    <row r="7386" spans="1:17" x14ac:dyDescent="0.25">
      <c r="A7386" t="s">
        <v>7521</v>
      </c>
      <c r="B7386" s="1">
        <v>41941</v>
      </c>
      <c r="C7386" t="s">
        <v>2190</v>
      </c>
      <c r="D7386" t="s">
        <v>101</v>
      </c>
      <c r="E7386" t="s">
        <v>580</v>
      </c>
      <c r="F7386" t="s">
        <v>1631</v>
      </c>
      <c r="G7386" t="s">
        <v>41</v>
      </c>
      <c r="H7386" t="s">
        <v>31</v>
      </c>
      <c r="I7386" t="s">
        <v>95</v>
      </c>
      <c r="J7386" t="s">
        <v>24</v>
      </c>
      <c r="K7386" t="s">
        <v>78</v>
      </c>
      <c r="L7386" t="s">
        <v>576</v>
      </c>
      <c r="M7386" s="2">
        <v>0</v>
      </c>
      <c r="N7386" s="3">
        <v>40</v>
      </c>
      <c r="O7386" s="3">
        <v>16</v>
      </c>
      <c r="P7386">
        <v>3</v>
      </c>
      <c r="Q7386" t="s">
        <v>7880</v>
      </c>
    </row>
    <row r="7387" spans="1:17" x14ac:dyDescent="0.25">
      <c r="A7387" t="s">
        <v>7522</v>
      </c>
      <c r="B7387" s="1">
        <v>41941</v>
      </c>
      <c r="C7387" t="s">
        <v>3413</v>
      </c>
      <c r="D7387" t="s">
        <v>28</v>
      </c>
      <c r="E7387" t="s">
        <v>29</v>
      </c>
      <c r="F7387" t="s">
        <v>1091</v>
      </c>
      <c r="G7387" t="s">
        <v>20</v>
      </c>
      <c r="H7387" t="s">
        <v>31</v>
      </c>
      <c r="I7387" t="s">
        <v>22</v>
      </c>
      <c r="J7387" t="s">
        <v>24</v>
      </c>
      <c r="K7387" t="s">
        <v>50</v>
      </c>
      <c r="L7387" t="s">
        <v>739</v>
      </c>
      <c r="M7387" s="2">
        <v>0</v>
      </c>
      <c r="N7387" s="3">
        <v>48</v>
      </c>
      <c r="O7387" s="3">
        <v>1</v>
      </c>
      <c r="P7387">
        <v>2</v>
      </c>
      <c r="Q7387" t="s">
        <v>7881</v>
      </c>
    </row>
    <row r="7388" spans="1:17" x14ac:dyDescent="0.25">
      <c r="A7388" t="s">
        <v>7523</v>
      </c>
      <c r="B7388" s="1">
        <v>41941</v>
      </c>
      <c r="C7388" t="s">
        <v>494</v>
      </c>
      <c r="D7388" t="s">
        <v>38</v>
      </c>
      <c r="E7388" t="s">
        <v>284</v>
      </c>
      <c r="F7388" t="s">
        <v>3373</v>
      </c>
      <c r="G7388" t="s">
        <v>41</v>
      </c>
      <c r="H7388" t="s">
        <v>31</v>
      </c>
      <c r="I7388" t="s">
        <v>32</v>
      </c>
      <c r="J7388" t="s">
        <v>24</v>
      </c>
      <c r="K7388" t="s">
        <v>43</v>
      </c>
      <c r="L7388" t="s">
        <v>2411</v>
      </c>
      <c r="M7388" s="2">
        <v>0</v>
      </c>
      <c r="N7388" s="3">
        <v>89</v>
      </c>
      <c r="O7388" s="3">
        <v>8</v>
      </c>
      <c r="P7388">
        <v>4</v>
      </c>
      <c r="Q7388" t="s">
        <v>7880</v>
      </c>
    </row>
    <row r="7389" spans="1:17" x14ac:dyDescent="0.25">
      <c r="A7389" t="s">
        <v>7523</v>
      </c>
      <c r="B7389" s="1">
        <v>41941</v>
      </c>
      <c r="C7389" t="s">
        <v>494</v>
      </c>
      <c r="D7389" t="s">
        <v>38</v>
      </c>
      <c r="E7389" t="s">
        <v>284</v>
      </c>
      <c r="F7389" t="s">
        <v>3373</v>
      </c>
      <c r="G7389" t="s">
        <v>41</v>
      </c>
      <c r="H7389" t="s">
        <v>31</v>
      </c>
      <c r="I7389" t="s">
        <v>32</v>
      </c>
      <c r="J7389" t="s">
        <v>107</v>
      </c>
      <c r="K7389" t="s">
        <v>147</v>
      </c>
      <c r="L7389" t="s">
        <v>2749</v>
      </c>
      <c r="M7389" s="2">
        <v>0.15</v>
      </c>
      <c r="N7389" s="3">
        <v>1016</v>
      </c>
      <c r="O7389" s="3">
        <v>-24</v>
      </c>
      <c r="P7389">
        <v>5</v>
      </c>
      <c r="Q7389" t="s">
        <v>7881</v>
      </c>
    </row>
    <row r="7390" spans="1:17" x14ac:dyDescent="0.25">
      <c r="A7390" t="s">
        <v>7524</v>
      </c>
      <c r="B7390" s="1">
        <v>41942</v>
      </c>
      <c r="C7390" t="s">
        <v>1017</v>
      </c>
      <c r="D7390" t="s">
        <v>101</v>
      </c>
      <c r="E7390" t="s">
        <v>1289</v>
      </c>
      <c r="F7390" t="s">
        <v>7525</v>
      </c>
      <c r="G7390" t="s">
        <v>41</v>
      </c>
      <c r="H7390" t="s">
        <v>31</v>
      </c>
      <c r="I7390" t="s">
        <v>54</v>
      </c>
      <c r="J7390" t="s">
        <v>24</v>
      </c>
      <c r="K7390" t="s">
        <v>50</v>
      </c>
      <c r="L7390" t="s">
        <v>2927</v>
      </c>
      <c r="M7390" s="2">
        <v>0.1</v>
      </c>
      <c r="N7390" s="3">
        <v>43</v>
      </c>
      <c r="O7390" s="3">
        <v>-5</v>
      </c>
      <c r="P7390">
        <v>2</v>
      </c>
      <c r="Q7390" t="s">
        <v>7880</v>
      </c>
    </row>
    <row r="7391" spans="1:17" x14ac:dyDescent="0.25">
      <c r="A7391" t="s">
        <v>7524</v>
      </c>
      <c r="B7391" s="1">
        <v>41942</v>
      </c>
      <c r="C7391" t="s">
        <v>1017</v>
      </c>
      <c r="D7391" t="s">
        <v>101</v>
      </c>
      <c r="E7391" t="s">
        <v>1289</v>
      </c>
      <c r="F7391" t="s">
        <v>7525</v>
      </c>
      <c r="G7391" t="s">
        <v>41</v>
      </c>
      <c r="H7391" t="s">
        <v>31</v>
      </c>
      <c r="I7391" t="s">
        <v>54</v>
      </c>
      <c r="J7391" t="s">
        <v>24</v>
      </c>
      <c r="K7391" t="s">
        <v>145</v>
      </c>
      <c r="L7391" t="s">
        <v>4090</v>
      </c>
      <c r="M7391" s="2">
        <v>0</v>
      </c>
      <c r="N7391" s="3">
        <v>43</v>
      </c>
      <c r="O7391" s="3">
        <v>21</v>
      </c>
      <c r="P7391">
        <v>3</v>
      </c>
      <c r="Q7391" t="s">
        <v>7881</v>
      </c>
    </row>
    <row r="7392" spans="1:17" x14ac:dyDescent="0.25">
      <c r="A7392" t="s">
        <v>7524</v>
      </c>
      <c r="B7392" s="1">
        <v>41942</v>
      </c>
      <c r="C7392" t="s">
        <v>1017</v>
      </c>
      <c r="D7392" t="s">
        <v>101</v>
      </c>
      <c r="E7392" t="s">
        <v>1289</v>
      </c>
      <c r="F7392" t="s">
        <v>7525</v>
      </c>
      <c r="G7392" t="s">
        <v>41</v>
      </c>
      <c r="H7392" t="s">
        <v>31</v>
      </c>
      <c r="I7392" t="s">
        <v>54</v>
      </c>
      <c r="J7392" t="s">
        <v>107</v>
      </c>
      <c r="K7392" t="s">
        <v>108</v>
      </c>
      <c r="L7392" t="s">
        <v>3972</v>
      </c>
      <c r="M7392" s="2">
        <v>0</v>
      </c>
      <c r="N7392" s="3">
        <v>534</v>
      </c>
      <c r="O7392" s="3">
        <v>5</v>
      </c>
      <c r="P7392">
        <v>2</v>
      </c>
      <c r="Q7392" t="s">
        <v>7880</v>
      </c>
    </row>
    <row r="7393" spans="1:17" x14ac:dyDescent="0.25">
      <c r="A7393" t="s">
        <v>7526</v>
      </c>
      <c r="B7393" s="1">
        <v>41942</v>
      </c>
      <c r="C7393" t="s">
        <v>1429</v>
      </c>
      <c r="D7393" t="s">
        <v>38</v>
      </c>
      <c r="E7393" t="s">
        <v>59</v>
      </c>
      <c r="F7393" t="s">
        <v>3344</v>
      </c>
      <c r="G7393" t="s">
        <v>41</v>
      </c>
      <c r="H7393" t="s">
        <v>21</v>
      </c>
      <c r="I7393" t="s">
        <v>32</v>
      </c>
      <c r="J7393" t="s">
        <v>24</v>
      </c>
      <c r="K7393" t="s">
        <v>25</v>
      </c>
      <c r="L7393" t="s">
        <v>969</v>
      </c>
      <c r="M7393" s="2">
        <v>0</v>
      </c>
      <c r="N7393" s="3">
        <v>45</v>
      </c>
      <c r="O7393" s="3">
        <v>1</v>
      </c>
      <c r="P7393">
        <v>3</v>
      </c>
      <c r="Q7393" t="s">
        <v>7881</v>
      </c>
    </row>
    <row r="7394" spans="1:17" x14ac:dyDescent="0.25">
      <c r="A7394" t="s">
        <v>7527</v>
      </c>
      <c r="B7394" s="1">
        <v>41942</v>
      </c>
      <c r="C7394" t="s">
        <v>2869</v>
      </c>
      <c r="D7394" t="s">
        <v>101</v>
      </c>
      <c r="E7394" t="s">
        <v>183</v>
      </c>
      <c r="F7394" t="s">
        <v>247</v>
      </c>
      <c r="G7394" t="s">
        <v>41</v>
      </c>
      <c r="H7394" t="s">
        <v>47</v>
      </c>
      <c r="I7394" t="s">
        <v>22</v>
      </c>
      <c r="J7394" t="s">
        <v>107</v>
      </c>
      <c r="K7394" t="s">
        <v>108</v>
      </c>
      <c r="L7394" t="s">
        <v>6404</v>
      </c>
      <c r="M7394" s="2">
        <v>0</v>
      </c>
      <c r="N7394" s="3">
        <v>1270</v>
      </c>
      <c r="O7394" s="3">
        <v>546</v>
      </c>
      <c r="P7394">
        <v>11</v>
      </c>
      <c r="Q7394" t="s">
        <v>7880</v>
      </c>
    </row>
    <row r="7395" spans="1:17" x14ac:dyDescent="0.25">
      <c r="A7395" t="s">
        <v>7528</v>
      </c>
      <c r="B7395" s="1">
        <v>41942</v>
      </c>
      <c r="C7395" t="s">
        <v>2163</v>
      </c>
      <c r="D7395" t="s">
        <v>38</v>
      </c>
      <c r="E7395" t="s">
        <v>284</v>
      </c>
      <c r="F7395" t="s">
        <v>7352</v>
      </c>
      <c r="G7395" t="s">
        <v>41</v>
      </c>
      <c r="H7395" t="s">
        <v>31</v>
      </c>
      <c r="I7395" t="s">
        <v>32</v>
      </c>
      <c r="J7395" t="s">
        <v>24</v>
      </c>
      <c r="K7395" t="s">
        <v>169</v>
      </c>
      <c r="L7395" t="s">
        <v>1101</v>
      </c>
      <c r="M7395" s="2">
        <v>0</v>
      </c>
      <c r="N7395" s="3">
        <v>46</v>
      </c>
      <c r="O7395" s="3">
        <v>7</v>
      </c>
      <c r="P7395">
        <v>2</v>
      </c>
      <c r="Q7395" t="s">
        <v>7881</v>
      </c>
    </row>
    <row r="7396" spans="1:17" x14ac:dyDescent="0.25">
      <c r="A7396" t="s">
        <v>7529</v>
      </c>
      <c r="B7396" s="1">
        <v>41942</v>
      </c>
      <c r="C7396" t="s">
        <v>1911</v>
      </c>
      <c r="D7396" t="s">
        <v>230</v>
      </c>
      <c r="E7396" t="s">
        <v>552</v>
      </c>
      <c r="F7396" t="s">
        <v>2873</v>
      </c>
      <c r="G7396" t="s">
        <v>20</v>
      </c>
      <c r="H7396" t="s">
        <v>31</v>
      </c>
      <c r="I7396" t="s">
        <v>32</v>
      </c>
      <c r="J7396" t="s">
        <v>24</v>
      </c>
      <c r="K7396" t="s">
        <v>43</v>
      </c>
      <c r="L7396" t="s">
        <v>699</v>
      </c>
      <c r="M7396" s="2">
        <v>0</v>
      </c>
      <c r="N7396" s="3">
        <v>44</v>
      </c>
      <c r="O7396" s="3">
        <v>8</v>
      </c>
      <c r="P7396">
        <v>2</v>
      </c>
      <c r="Q7396" t="s">
        <v>7880</v>
      </c>
    </row>
    <row r="7397" spans="1:17" x14ac:dyDescent="0.25">
      <c r="A7397" t="s">
        <v>7529</v>
      </c>
      <c r="B7397" s="1">
        <v>41942</v>
      </c>
      <c r="C7397" t="s">
        <v>1911</v>
      </c>
      <c r="D7397" t="s">
        <v>230</v>
      </c>
      <c r="E7397" t="s">
        <v>552</v>
      </c>
      <c r="F7397" t="s">
        <v>2873</v>
      </c>
      <c r="G7397" t="s">
        <v>20</v>
      </c>
      <c r="H7397" t="s">
        <v>31</v>
      </c>
      <c r="I7397" t="s">
        <v>32</v>
      </c>
      <c r="J7397" t="s">
        <v>24</v>
      </c>
      <c r="K7397" t="s">
        <v>43</v>
      </c>
      <c r="L7397" t="s">
        <v>828</v>
      </c>
      <c r="M7397" s="2">
        <v>0</v>
      </c>
      <c r="N7397" s="3">
        <v>234</v>
      </c>
      <c r="O7397" s="3">
        <v>110</v>
      </c>
      <c r="P7397">
        <v>5</v>
      </c>
      <c r="Q7397" t="s">
        <v>7880</v>
      </c>
    </row>
    <row r="7398" spans="1:17" x14ac:dyDescent="0.25">
      <c r="A7398" t="s">
        <v>7529</v>
      </c>
      <c r="B7398" s="1">
        <v>41942</v>
      </c>
      <c r="C7398" t="s">
        <v>1911</v>
      </c>
      <c r="D7398" t="s">
        <v>230</v>
      </c>
      <c r="E7398" t="s">
        <v>552</v>
      </c>
      <c r="F7398" t="s">
        <v>2873</v>
      </c>
      <c r="G7398" t="s">
        <v>20</v>
      </c>
      <c r="H7398" t="s">
        <v>31</v>
      </c>
      <c r="I7398" t="s">
        <v>32</v>
      </c>
      <c r="J7398" t="s">
        <v>24</v>
      </c>
      <c r="K7398" t="s">
        <v>43</v>
      </c>
      <c r="L7398" t="s">
        <v>2105</v>
      </c>
      <c r="M7398" s="2">
        <v>0</v>
      </c>
      <c r="N7398" s="3">
        <v>45</v>
      </c>
      <c r="O7398" s="3">
        <v>0</v>
      </c>
      <c r="P7398">
        <v>2</v>
      </c>
      <c r="Q7398" t="s">
        <v>7881</v>
      </c>
    </row>
    <row r="7399" spans="1:17" x14ac:dyDescent="0.25">
      <c r="A7399" t="s">
        <v>7529</v>
      </c>
      <c r="B7399" s="1">
        <v>41942</v>
      </c>
      <c r="C7399" t="s">
        <v>1911</v>
      </c>
      <c r="D7399" t="s">
        <v>230</v>
      </c>
      <c r="E7399" t="s">
        <v>552</v>
      </c>
      <c r="F7399" t="s">
        <v>2873</v>
      </c>
      <c r="G7399" t="s">
        <v>20</v>
      </c>
      <c r="H7399" t="s">
        <v>31</v>
      </c>
      <c r="I7399" t="s">
        <v>32</v>
      </c>
      <c r="J7399" t="s">
        <v>24</v>
      </c>
      <c r="K7399" t="s">
        <v>91</v>
      </c>
      <c r="L7399" t="s">
        <v>4784</v>
      </c>
      <c r="M7399" s="2">
        <v>0</v>
      </c>
      <c r="N7399" s="3">
        <v>38</v>
      </c>
      <c r="O7399" s="3">
        <v>13</v>
      </c>
      <c r="P7399">
        <v>3</v>
      </c>
      <c r="Q7399" t="s">
        <v>7880</v>
      </c>
    </row>
    <row r="7400" spans="1:17" x14ac:dyDescent="0.25">
      <c r="A7400" t="s">
        <v>7529</v>
      </c>
      <c r="B7400" s="1">
        <v>41942</v>
      </c>
      <c r="C7400" t="s">
        <v>1911</v>
      </c>
      <c r="D7400" t="s">
        <v>230</v>
      </c>
      <c r="E7400" t="s">
        <v>552</v>
      </c>
      <c r="F7400" t="s">
        <v>2873</v>
      </c>
      <c r="G7400" t="s">
        <v>20</v>
      </c>
      <c r="H7400" t="s">
        <v>31</v>
      </c>
      <c r="I7400" t="s">
        <v>32</v>
      </c>
      <c r="J7400" t="s">
        <v>24</v>
      </c>
      <c r="K7400" t="s">
        <v>50</v>
      </c>
      <c r="L7400" t="s">
        <v>2213</v>
      </c>
      <c r="M7400" s="2">
        <v>0</v>
      </c>
      <c r="N7400" s="3">
        <v>413</v>
      </c>
      <c r="O7400" s="3">
        <v>186</v>
      </c>
      <c r="P7400">
        <v>2</v>
      </c>
      <c r="Q7400" t="s">
        <v>7880</v>
      </c>
    </row>
    <row r="7401" spans="1:17" x14ac:dyDescent="0.25">
      <c r="A7401" t="s">
        <v>7529</v>
      </c>
      <c r="B7401" s="1">
        <v>41942</v>
      </c>
      <c r="C7401" t="s">
        <v>1911</v>
      </c>
      <c r="D7401" t="s">
        <v>230</v>
      </c>
      <c r="E7401" t="s">
        <v>552</v>
      </c>
      <c r="F7401" t="s">
        <v>2873</v>
      </c>
      <c r="G7401" t="s">
        <v>20</v>
      </c>
      <c r="H7401" t="s">
        <v>31</v>
      </c>
      <c r="I7401" t="s">
        <v>32</v>
      </c>
      <c r="J7401" t="s">
        <v>107</v>
      </c>
      <c r="K7401" t="s">
        <v>108</v>
      </c>
      <c r="L7401" t="s">
        <v>288</v>
      </c>
      <c r="M7401" s="2">
        <v>0</v>
      </c>
      <c r="N7401" s="3">
        <v>338</v>
      </c>
      <c r="O7401" s="3">
        <v>118</v>
      </c>
      <c r="P7401">
        <v>4</v>
      </c>
      <c r="Q7401" t="s">
        <v>7881</v>
      </c>
    </row>
    <row r="7402" spans="1:17" x14ac:dyDescent="0.25">
      <c r="A7402" t="s">
        <v>7530</v>
      </c>
      <c r="B7402" s="1">
        <v>41943</v>
      </c>
      <c r="C7402" t="s">
        <v>707</v>
      </c>
      <c r="D7402" t="s">
        <v>28</v>
      </c>
      <c r="E7402" t="s">
        <v>29</v>
      </c>
      <c r="F7402" t="s">
        <v>280</v>
      </c>
      <c r="G7402" t="s">
        <v>20</v>
      </c>
      <c r="H7402" t="s">
        <v>21</v>
      </c>
      <c r="I7402" t="s">
        <v>22</v>
      </c>
      <c r="J7402" t="s">
        <v>24</v>
      </c>
      <c r="K7402" t="s">
        <v>78</v>
      </c>
      <c r="L7402" t="s">
        <v>713</v>
      </c>
      <c r="M7402" s="2">
        <v>0.1</v>
      </c>
      <c r="N7402" s="3">
        <v>65</v>
      </c>
      <c r="O7402" s="3">
        <v>-4</v>
      </c>
      <c r="P7402">
        <v>6</v>
      </c>
      <c r="Q7402" t="s">
        <v>7880</v>
      </c>
    </row>
    <row r="7403" spans="1:17" x14ac:dyDescent="0.25">
      <c r="A7403" t="s">
        <v>7530</v>
      </c>
      <c r="B7403" s="1">
        <v>41943</v>
      </c>
      <c r="C7403" t="s">
        <v>707</v>
      </c>
      <c r="D7403" t="s">
        <v>28</v>
      </c>
      <c r="E7403" t="s">
        <v>29</v>
      </c>
      <c r="F7403" t="s">
        <v>280</v>
      </c>
      <c r="G7403" t="s">
        <v>20</v>
      </c>
      <c r="H7403" t="s">
        <v>21</v>
      </c>
      <c r="I7403" t="s">
        <v>22</v>
      </c>
      <c r="J7403" t="s">
        <v>107</v>
      </c>
      <c r="K7403" t="s">
        <v>108</v>
      </c>
      <c r="L7403" t="s">
        <v>4185</v>
      </c>
      <c r="M7403" s="2">
        <v>0.1</v>
      </c>
      <c r="N7403" s="3">
        <v>221</v>
      </c>
      <c r="O7403" s="3">
        <v>-15</v>
      </c>
      <c r="P7403">
        <v>2</v>
      </c>
      <c r="Q7403" t="s">
        <v>7881</v>
      </c>
    </row>
    <row r="7404" spans="1:17" x14ac:dyDescent="0.25">
      <c r="A7404" t="s">
        <v>7531</v>
      </c>
      <c r="B7404" s="1">
        <v>41943</v>
      </c>
      <c r="C7404" t="s">
        <v>127</v>
      </c>
      <c r="D7404" t="s">
        <v>338</v>
      </c>
      <c r="E7404" t="s">
        <v>7103</v>
      </c>
      <c r="F7404" t="s">
        <v>7103</v>
      </c>
      <c r="G7404" t="s">
        <v>41</v>
      </c>
      <c r="H7404" t="s">
        <v>31</v>
      </c>
      <c r="I7404" t="s">
        <v>22</v>
      </c>
      <c r="J7404" t="s">
        <v>24</v>
      </c>
      <c r="K7404" t="s">
        <v>43</v>
      </c>
      <c r="L7404" t="s">
        <v>130</v>
      </c>
      <c r="M7404" s="2">
        <v>0</v>
      </c>
      <c r="N7404" s="3">
        <v>12</v>
      </c>
      <c r="O7404" s="3">
        <v>3</v>
      </c>
      <c r="P7404">
        <v>1</v>
      </c>
      <c r="Q7404" t="s">
        <v>7880</v>
      </c>
    </row>
    <row r="7405" spans="1:17" x14ac:dyDescent="0.25">
      <c r="A7405" t="s">
        <v>7532</v>
      </c>
      <c r="B7405" s="1">
        <v>41943</v>
      </c>
      <c r="C7405" t="s">
        <v>3242</v>
      </c>
      <c r="D7405" t="s">
        <v>38</v>
      </c>
      <c r="E7405" t="s">
        <v>67</v>
      </c>
      <c r="F7405" t="s">
        <v>586</v>
      </c>
      <c r="G7405" t="s">
        <v>41</v>
      </c>
      <c r="H7405" t="s">
        <v>21</v>
      </c>
      <c r="I7405" t="s">
        <v>32</v>
      </c>
      <c r="J7405" t="s">
        <v>24</v>
      </c>
      <c r="K7405" t="s">
        <v>63</v>
      </c>
      <c r="L7405" t="s">
        <v>316</v>
      </c>
      <c r="M7405" s="2">
        <v>0</v>
      </c>
      <c r="N7405" s="3">
        <v>93</v>
      </c>
      <c r="O7405" s="3">
        <v>45</v>
      </c>
      <c r="P7405">
        <v>5</v>
      </c>
      <c r="Q7405" t="s">
        <v>7880</v>
      </c>
    </row>
    <row r="7406" spans="1:17" x14ac:dyDescent="0.25">
      <c r="A7406" t="s">
        <v>7533</v>
      </c>
      <c r="B7406" s="1">
        <v>41944</v>
      </c>
      <c r="C7406" t="s">
        <v>1726</v>
      </c>
      <c r="D7406" t="s">
        <v>28</v>
      </c>
      <c r="E7406" t="s">
        <v>29</v>
      </c>
      <c r="F7406" t="s">
        <v>111</v>
      </c>
      <c r="G7406" t="s">
        <v>20</v>
      </c>
      <c r="H7406" t="s">
        <v>47</v>
      </c>
      <c r="I7406" t="s">
        <v>22</v>
      </c>
      <c r="J7406" t="s">
        <v>24</v>
      </c>
      <c r="K7406" t="s">
        <v>91</v>
      </c>
      <c r="L7406" t="s">
        <v>1669</v>
      </c>
      <c r="M7406" s="2">
        <v>0</v>
      </c>
      <c r="N7406" s="3">
        <v>17</v>
      </c>
      <c r="O7406" s="3">
        <v>3</v>
      </c>
      <c r="P7406">
        <v>2</v>
      </c>
      <c r="Q7406" t="s">
        <v>7880</v>
      </c>
    </row>
    <row r="7407" spans="1:17" x14ac:dyDescent="0.25">
      <c r="A7407" t="s">
        <v>7534</v>
      </c>
      <c r="B7407" s="1">
        <v>41944</v>
      </c>
      <c r="C7407" t="s">
        <v>3090</v>
      </c>
      <c r="D7407" t="s">
        <v>86</v>
      </c>
      <c r="E7407" t="s">
        <v>226</v>
      </c>
      <c r="F7407" t="s">
        <v>3142</v>
      </c>
      <c r="G7407" t="s">
        <v>76</v>
      </c>
      <c r="H7407" t="s">
        <v>21</v>
      </c>
      <c r="I7407" t="s">
        <v>22</v>
      </c>
      <c r="J7407" t="s">
        <v>107</v>
      </c>
      <c r="K7407" t="s">
        <v>186</v>
      </c>
      <c r="L7407" t="s">
        <v>4153</v>
      </c>
      <c r="M7407" s="2">
        <v>0</v>
      </c>
      <c r="N7407" s="3">
        <v>59</v>
      </c>
      <c r="O7407" s="3">
        <v>8</v>
      </c>
      <c r="P7407">
        <v>2</v>
      </c>
      <c r="Q7407" t="s">
        <v>7880</v>
      </c>
    </row>
    <row r="7408" spans="1:17" x14ac:dyDescent="0.25">
      <c r="A7408" t="s">
        <v>7535</v>
      </c>
      <c r="B7408" s="1">
        <v>41945</v>
      </c>
      <c r="C7408" t="s">
        <v>994</v>
      </c>
      <c r="D7408" t="s">
        <v>101</v>
      </c>
      <c r="E7408" t="s">
        <v>183</v>
      </c>
      <c r="F7408" t="s">
        <v>3576</v>
      </c>
      <c r="G7408" t="s">
        <v>41</v>
      </c>
      <c r="H7408" t="s">
        <v>47</v>
      </c>
      <c r="I7408" t="s">
        <v>32</v>
      </c>
      <c r="J7408" t="s">
        <v>34</v>
      </c>
      <c r="K7408" t="s">
        <v>218</v>
      </c>
      <c r="L7408" t="s">
        <v>4883</v>
      </c>
      <c r="M7408" s="2">
        <v>0</v>
      </c>
      <c r="N7408" s="3">
        <v>291</v>
      </c>
      <c r="O7408" s="3">
        <v>17</v>
      </c>
      <c r="P7408">
        <v>5</v>
      </c>
      <c r="Q7408" t="s">
        <v>7881</v>
      </c>
    </row>
    <row r="7409" spans="1:17" x14ac:dyDescent="0.25">
      <c r="A7409" t="s">
        <v>7535</v>
      </c>
      <c r="B7409" s="1">
        <v>41945</v>
      </c>
      <c r="C7409" t="s">
        <v>994</v>
      </c>
      <c r="D7409" t="s">
        <v>101</v>
      </c>
      <c r="E7409" t="s">
        <v>183</v>
      </c>
      <c r="F7409" t="s">
        <v>3576</v>
      </c>
      <c r="G7409" t="s">
        <v>41</v>
      </c>
      <c r="H7409" t="s">
        <v>47</v>
      </c>
      <c r="I7409" t="s">
        <v>32</v>
      </c>
      <c r="J7409" t="s">
        <v>107</v>
      </c>
      <c r="K7409" t="s">
        <v>147</v>
      </c>
      <c r="L7409" t="s">
        <v>6044</v>
      </c>
      <c r="M7409" s="2">
        <v>0</v>
      </c>
      <c r="N7409" s="3">
        <v>603</v>
      </c>
      <c r="O7409" s="3">
        <v>0</v>
      </c>
      <c r="P7409">
        <v>2</v>
      </c>
      <c r="Q7409" t="s">
        <v>7880</v>
      </c>
    </row>
    <row r="7410" spans="1:17" x14ac:dyDescent="0.25">
      <c r="A7410" t="s">
        <v>7536</v>
      </c>
      <c r="B7410" s="1">
        <v>41946</v>
      </c>
      <c r="C7410" t="s">
        <v>3239</v>
      </c>
      <c r="D7410" t="s">
        <v>119</v>
      </c>
      <c r="E7410" t="s">
        <v>433</v>
      </c>
      <c r="F7410" t="s">
        <v>892</v>
      </c>
      <c r="G7410" t="s">
        <v>41</v>
      </c>
      <c r="H7410" t="s">
        <v>31</v>
      </c>
      <c r="I7410" t="s">
        <v>32</v>
      </c>
      <c r="J7410" t="s">
        <v>24</v>
      </c>
      <c r="K7410" t="s">
        <v>91</v>
      </c>
      <c r="L7410" t="s">
        <v>541</v>
      </c>
      <c r="M7410" s="2">
        <v>0.5</v>
      </c>
      <c r="N7410" s="3">
        <v>42</v>
      </c>
      <c r="O7410" s="3">
        <v>-15</v>
      </c>
      <c r="P7410">
        <v>12</v>
      </c>
      <c r="Q7410" t="s">
        <v>7880</v>
      </c>
    </row>
    <row r="7411" spans="1:17" x14ac:dyDescent="0.25">
      <c r="A7411" t="s">
        <v>7537</v>
      </c>
      <c r="B7411" s="1">
        <v>41946</v>
      </c>
      <c r="C7411" t="s">
        <v>3838</v>
      </c>
      <c r="D7411" t="s">
        <v>73</v>
      </c>
      <c r="E7411" t="s">
        <v>422</v>
      </c>
      <c r="F7411" t="s">
        <v>423</v>
      </c>
      <c r="G7411" t="s">
        <v>76</v>
      </c>
      <c r="H7411" t="s">
        <v>31</v>
      </c>
      <c r="I7411" t="s">
        <v>32</v>
      </c>
      <c r="J7411" t="s">
        <v>24</v>
      </c>
      <c r="K7411" t="s">
        <v>50</v>
      </c>
      <c r="L7411" t="s">
        <v>921</v>
      </c>
      <c r="M7411" s="2">
        <v>0.4</v>
      </c>
      <c r="N7411" s="3">
        <v>24</v>
      </c>
      <c r="O7411" s="3">
        <v>-14</v>
      </c>
      <c r="P7411">
        <v>2</v>
      </c>
      <c r="Q7411" t="s">
        <v>7881</v>
      </c>
    </row>
    <row r="7412" spans="1:17" x14ac:dyDescent="0.25">
      <c r="A7412" t="s">
        <v>7538</v>
      </c>
      <c r="B7412" s="1">
        <v>41946</v>
      </c>
      <c r="C7412" t="s">
        <v>3120</v>
      </c>
      <c r="D7412" t="s">
        <v>73</v>
      </c>
      <c r="E7412" t="s">
        <v>196</v>
      </c>
      <c r="F7412" t="s">
        <v>407</v>
      </c>
      <c r="G7412" t="s">
        <v>76</v>
      </c>
      <c r="H7412" t="s">
        <v>47</v>
      </c>
      <c r="I7412" t="s">
        <v>32</v>
      </c>
      <c r="J7412" t="s">
        <v>24</v>
      </c>
      <c r="K7412" t="s">
        <v>169</v>
      </c>
      <c r="L7412" t="s">
        <v>5548</v>
      </c>
      <c r="M7412" s="2">
        <v>0</v>
      </c>
      <c r="N7412" s="3">
        <v>29</v>
      </c>
      <c r="O7412" s="3">
        <v>2</v>
      </c>
      <c r="P7412">
        <v>3</v>
      </c>
      <c r="Q7412" t="s">
        <v>7880</v>
      </c>
    </row>
    <row r="7413" spans="1:17" x14ac:dyDescent="0.25">
      <c r="A7413" t="s">
        <v>7537</v>
      </c>
      <c r="B7413" s="1">
        <v>41946</v>
      </c>
      <c r="C7413" t="s">
        <v>3838</v>
      </c>
      <c r="D7413" t="s">
        <v>73</v>
      </c>
      <c r="E7413" t="s">
        <v>422</v>
      </c>
      <c r="F7413" t="s">
        <v>423</v>
      </c>
      <c r="G7413" t="s">
        <v>76</v>
      </c>
      <c r="H7413" t="s">
        <v>31</v>
      </c>
      <c r="I7413" t="s">
        <v>32</v>
      </c>
      <c r="J7413" t="s">
        <v>107</v>
      </c>
      <c r="K7413" t="s">
        <v>108</v>
      </c>
      <c r="L7413" t="s">
        <v>3198</v>
      </c>
      <c r="M7413" s="2">
        <v>0.4</v>
      </c>
      <c r="N7413" s="3">
        <v>209</v>
      </c>
      <c r="O7413" s="3">
        <v>-21</v>
      </c>
      <c r="P7413">
        <v>2</v>
      </c>
      <c r="Q7413" t="s">
        <v>7881</v>
      </c>
    </row>
    <row r="7414" spans="1:17" x14ac:dyDescent="0.25">
      <c r="A7414" t="s">
        <v>7539</v>
      </c>
      <c r="B7414" s="1">
        <v>41946</v>
      </c>
      <c r="C7414" t="s">
        <v>2474</v>
      </c>
      <c r="D7414" t="s">
        <v>101</v>
      </c>
      <c r="E7414" t="s">
        <v>102</v>
      </c>
      <c r="F7414" t="s">
        <v>355</v>
      </c>
      <c r="G7414" t="s">
        <v>41</v>
      </c>
      <c r="H7414" t="s">
        <v>21</v>
      </c>
      <c r="I7414" t="s">
        <v>32</v>
      </c>
      <c r="J7414" t="s">
        <v>107</v>
      </c>
      <c r="K7414" t="s">
        <v>186</v>
      </c>
      <c r="L7414" t="s">
        <v>1403</v>
      </c>
      <c r="M7414" s="2">
        <v>0.5</v>
      </c>
      <c r="N7414" s="3">
        <v>166</v>
      </c>
      <c r="O7414" s="3">
        <v>-113</v>
      </c>
      <c r="P7414">
        <v>4</v>
      </c>
      <c r="Q7414" t="s">
        <v>7881</v>
      </c>
    </row>
    <row r="7415" spans="1:17" x14ac:dyDescent="0.25">
      <c r="A7415" t="s">
        <v>7539</v>
      </c>
      <c r="B7415" s="1">
        <v>41946</v>
      </c>
      <c r="C7415" t="s">
        <v>2474</v>
      </c>
      <c r="D7415" t="s">
        <v>101</v>
      </c>
      <c r="E7415" t="s">
        <v>102</v>
      </c>
      <c r="F7415" t="s">
        <v>355</v>
      </c>
      <c r="G7415" t="s">
        <v>41</v>
      </c>
      <c r="H7415" t="s">
        <v>21</v>
      </c>
      <c r="I7415" t="s">
        <v>32</v>
      </c>
      <c r="J7415" t="s">
        <v>107</v>
      </c>
      <c r="K7415" t="s">
        <v>108</v>
      </c>
      <c r="L7415" t="s">
        <v>3972</v>
      </c>
      <c r="M7415" s="2">
        <v>0.5</v>
      </c>
      <c r="N7415" s="3">
        <v>934</v>
      </c>
      <c r="O7415" s="3">
        <v>-916</v>
      </c>
      <c r="P7415">
        <v>7</v>
      </c>
      <c r="Q7415" t="s">
        <v>7880</v>
      </c>
    </row>
    <row r="7416" spans="1:17" x14ac:dyDescent="0.25">
      <c r="A7416" t="s">
        <v>7540</v>
      </c>
      <c r="B7416" s="1">
        <v>41947</v>
      </c>
      <c r="C7416" t="s">
        <v>947</v>
      </c>
      <c r="D7416" t="s">
        <v>18</v>
      </c>
      <c r="E7416" t="s">
        <v>19</v>
      </c>
      <c r="F7416" t="s">
        <v>19</v>
      </c>
      <c r="G7416" t="s">
        <v>20</v>
      </c>
      <c r="H7416" t="s">
        <v>31</v>
      </c>
      <c r="I7416" t="s">
        <v>54</v>
      </c>
      <c r="J7416" t="s">
        <v>24</v>
      </c>
      <c r="K7416" t="s">
        <v>91</v>
      </c>
      <c r="L7416" t="s">
        <v>2496</v>
      </c>
      <c r="M7416" s="2">
        <v>0.5</v>
      </c>
      <c r="N7416" s="3">
        <v>13</v>
      </c>
      <c r="O7416" s="3">
        <v>-13</v>
      </c>
      <c r="P7416">
        <v>2</v>
      </c>
      <c r="Q7416" t="s">
        <v>7880</v>
      </c>
    </row>
    <row r="7417" spans="1:17" x14ac:dyDescent="0.25">
      <c r="A7417" t="s">
        <v>7541</v>
      </c>
      <c r="B7417" s="1">
        <v>41947</v>
      </c>
      <c r="C7417" t="s">
        <v>3287</v>
      </c>
      <c r="D7417" t="s">
        <v>38</v>
      </c>
      <c r="E7417" t="s">
        <v>495</v>
      </c>
      <c r="F7417" t="s">
        <v>2603</v>
      </c>
      <c r="G7417" t="s">
        <v>41</v>
      </c>
      <c r="H7417" t="s">
        <v>47</v>
      </c>
      <c r="I7417" t="s">
        <v>54</v>
      </c>
      <c r="J7417" t="s">
        <v>24</v>
      </c>
      <c r="K7417" t="s">
        <v>145</v>
      </c>
      <c r="L7417" t="s">
        <v>3176</v>
      </c>
      <c r="M7417" s="2">
        <v>0</v>
      </c>
      <c r="N7417" s="3">
        <v>63</v>
      </c>
      <c r="O7417" s="3">
        <v>14</v>
      </c>
      <c r="P7417">
        <v>2</v>
      </c>
      <c r="Q7417" t="s">
        <v>7880</v>
      </c>
    </row>
    <row r="7418" spans="1:17" x14ac:dyDescent="0.25">
      <c r="A7418" t="s">
        <v>7541</v>
      </c>
      <c r="B7418" s="1">
        <v>41947</v>
      </c>
      <c r="C7418" t="s">
        <v>3287</v>
      </c>
      <c r="D7418" t="s">
        <v>38</v>
      </c>
      <c r="E7418" t="s">
        <v>495</v>
      </c>
      <c r="F7418" t="s">
        <v>2603</v>
      </c>
      <c r="G7418" t="s">
        <v>41</v>
      </c>
      <c r="H7418" t="s">
        <v>47</v>
      </c>
      <c r="I7418" t="s">
        <v>54</v>
      </c>
      <c r="J7418" t="s">
        <v>107</v>
      </c>
      <c r="K7418" t="s">
        <v>108</v>
      </c>
      <c r="L7418" t="s">
        <v>5027</v>
      </c>
      <c r="M7418" s="2">
        <v>0.15</v>
      </c>
      <c r="N7418" s="3">
        <v>765</v>
      </c>
      <c r="O7418" s="3">
        <v>-36</v>
      </c>
      <c r="P7418">
        <v>3</v>
      </c>
      <c r="Q7418" t="s">
        <v>7881</v>
      </c>
    </row>
    <row r="7419" spans="1:17" x14ac:dyDescent="0.25">
      <c r="A7419" t="s">
        <v>7542</v>
      </c>
      <c r="B7419" s="1">
        <v>41947</v>
      </c>
      <c r="C7419" t="s">
        <v>3744</v>
      </c>
      <c r="D7419" t="s">
        <v>101</v>
      </c>
      <c r="E7419" t="s">
        <v>183</v>
      </c>
      <c r="F7419" t="s">
        <v>6236</v>
      </c>
      <c r="G7419" t="s">
        <v>41</v>
      </c>
      <c r="H7419" t="s">
        <v>31</v>
      </c>
      <c r="I7419" t="s">
        <v>22</v>
      </c>
      <c r="J7419" t="s">
        <v>24</v>
      </c>
      <c r="K7419" t="s">
        <v>50</v>
      </c>
      <c r="L7419" t="s">
        <v>822</v>
      </c>
      <c r="M7419" s="2">
        <v>0.1</v>
      </c>
      <c r="N7419" s="3">
        <v>19</v>
      </c>
      <c r="O7419" s="3">
        <v>4</v>
      </c>
      <c r="P7419">
        <v>2</v>
      </c>
      <c r="Q7419" t="s">
        <v>7880</v>
      </c>
    </row>
    <row r="7420" spans="1:17" x14ac:dyDescent="0.25">
      <c r="A7420" t="s">
        <v>7543</v>
      </c>
      <c r="B7420" s="1">
        <v>41947</v>
      </c>
      <c r="C7420" t="s">
        <v>3338</v>
      </c>
      <c r="D7420" t="s">
        <v>38</v>
      </c>
      <c r="E7420" t="s">
        <v>304</v>
      </c>
      <c r="F7420" t="s">
        <v>3581</v>
      </c>
      <c r="G7420" t="s">
        <v>41</v>
      </c>
      <c r="H7420" t="s">
        <v>47</v>
      </c>
      <c r="I7420" t="s">
        <v>32</v>
      </c>
      <c r="J7420" t="s">
        <v>24</v>
      </c>
      <c r="K7420" t="s">
        <v>78</v>
      </c>
      <c r="L7420" t="s">
        <v>105</v>
      </c>
      <c r="M7420" s="2">
        <v>0</v>
      </c>
      <c r="N7420" s="3">
        <v>18</v>
      </c>
      <c r="O7420" s="3">
        <v>3</v>
      </c>
      <c r="P7420">
        <v>2</v>
      </c>
      <c r="Q7420" t="s">
        <v>7880</v>
      </c>
    </row>
    <row r="7421" spans="1:17" x14ac:dyDescent="0.25">
      <c r="A7421" t="s">
        <v>7544</v>
      </c>
      <c r="B7421" s="1">
        <v>41948</v>
      </c>
      <c r="C7421" t="s">
        <v>1541</v>
      </c>
      <c r="D7421" t="s">
        <v>101</v>
      </c>
      <c r="E7421" t="s">
        <v>454</v>
      </c>
      <c r="F7421" t="s">
        <v>454</v>
      </c>
      <c r="G7421" t="s">
        <v>41</v>
      </c>
      <c r="H7421" t="s">
        <v>31</v>
      </c>
      <c r="I7421" t="s">
        <v>95</v>
      </c>
      <c r="J7421" t="s">
        <v>34</v>
      </c>
      <c r="K7421" t="s">
        <v>218</v>
      </c>
      <c r="L7421" t="s">
        <v>2626</v>
      </c>
      <c r="M7421" s="2">
        <v>0.1</v>
      </c>
      <c r="N7421" s="3">
        <v>120</v>
      </c>
      <c r="O7421" s="3">
        <v>44</v>
      </c>
      <c r="P7421">
        <v>6</v>
      </c>
      <c r="Q7421" t="s">
        <v>7880</v>
      </c>
    </row>
    <row r="7422" spans="1:17" x14ac:dyDescent="0.25">
      <c r="A7422" t="s">
        <v>7544</v>
      </c>
      <c r="B7422" s="1">
        <v>41948</v>
      </c>
      <c r="C7422" t="s">
        <v>1541</v>
      </c>
      <c r="D7422" t="s">
        <v>101</v>
      </c>
      <c r="E7422" t="s">
        <v>454</v>
      </c>
      <c r="F7422" t="s">
        <v>454</v>
      </c>
      <c r="G7422" t="s">
        <v>41</v>
      </c>
      <c r="H7422" t="s">
        <v>31</v>
      </c>
      <c r="I7422" t="s">
        <v>95</v>
      </c>
      <c r="J7422" t="s">
        <v>24</v>
      </c>
      <c r="K7422" t="s">
        <v>50</v>
      </c>
      <c r="L7422" t="s">
        <v>1955</v>
      </c>
      <c r="M7422" s="2">
        <v>0.2</v>
      </c>
      <c r="N7422" s="3">
        <v>52</v>
      </c>
      <c r="O7422" s="3">
        <v>-13</v>
      </c>
      <c r="P7422">
        <v>6</v>
      </c>
      <c r="Q7422" t="s">
        <v>7881</v>
      </c>
    </row>
    <row r="7423" spans="1:17" x14ac:dyDescent="0.25">
      <c r="A7423" t="s">
        <v>7545</v>
      </c>
      <c r="B7423" s="1">
        <v>41948</v>
      </c>
      <c r="C7423" t="s">
        <v>463</v>
      </c>
      <c r="D7423" t="s">
        <v>101</v>
      </c>
      <c r="E7423" t="s">
        <v>1289</v>
      </c>
      <c r="F7423" t="s">
        <v>4933</v>
      </c>
      <c r="G7423" t="s">
        <v>41</v>
      </c>
      <c r="H7423" t="s">
        <v>31</v>
      </c>
      <c r="I7423" t="s">
        <v>22</v>
      </c>
      <c r="J7423" t="s">
        <v>34</v>
      </c>
      <c r="K7423" t="s">
        <v>97</v>
      </c>
      <c r="L7423" t="s">
        <v>4469</v>
      </c>
      <c r="M7423" s="2">
        <v>0.1</v>
      </c>
      <c r="N7423" s="3">
        <v>911</v>
      </c>
      <c r="O7423" s="3">
        <v>202</v>
      </c>
      <c r="P7423">
        <v>7</v>
      </c>
      <c r="Q7423" t="s">
        <v>7880</v>
      </c>
    </row>
    <row r="7424" spans="1:17" x14ac:dyDescent="0.25">
      <c r="A7424" t="s">
        <v>7546</v>
      </c>
      <c r="B7424" s="1">
        <v>41948</v>
      </c>
      <c r="C7424" t="s">
        <v>1246</v>
      </c>
      <c r="D7424" t="s">
        <v>28</v>
      </c>
      <c r="E7424" t="s">
        <v>664</v>
      </c>
      <c r="F7424" t="s">
        <v>1349</v>
      </c>
      <c r="G7424" t="s">
        <v>20</v>
      </c>
      <c r="H7424" t="s">
        <v>31</v>
      </c>
      <c r="I7424" t="s">
        <v>22</v>
      </c>
      <c r="J7424" t="s">
        <v>24</v>
      </c>
      <c r="K7424" t="s">
        <v>43</v>
      </c>
      <c r="L7424" t="s">
        <v>1605</v>
      </c>
      <c r="M7424" s="2">
        <v>0</v>
      </c>
      <c r="N7424" s="3">
        <v>50</v>
      </c>
      <c r="O7424" s="3">
        <v>25</v>
      </c>
      <c r="P7424">
        <v>5</v>
      </c>
      <c r="Q7424" t="s">
        <v>7880</v>
      </c>
    </row>
    <row r="7425" spans="1:17" x14ac:dyDescent="0.25">
      <c r="A7425" t="s">
        <v>7547</v>
      </c>
      <c r="B7425" s="1">
        <v>41948</v>
      </c>
      <c r="C7425" t="s">
        <v>1648</v>
      </c>
      <c r="D7425" t="s">
        <v>101</v>
      </c>
      <c r="E7425" t="s">
        <v>454</v>
      </c>
      <c r="F7425" t="s">
        <v>454</v>
      </c>
      <c r="G7425" t="s">
        <v>41</v>
      </c>
      <c r="H7425" t="s">
        <v>31</v>
      </c>
      <c r="I7425" t="s">
        <v>32</v>
      </c>
      <c r="J7425" t="s">
        <v>24</v>
      </c>
      <c r="K7425" t="s">
        <v>43</v>
      </c>
      <c r="L7425" t="s">
        <v>306</v>
      </c>
      <c r="M7425" s="2">
        <v>0.1</v>
      </c>
      <c r="N7425" s="3">
        <v>113</v>
      </c>
      <c r="O7425" s="3">
        <v>-5</v>
      </c>
      <c r="P7425">
        <v>5</v>
      </c>
      <c r="Q7425" t="s">
        <v>7880</v>
      </c>
    </row>
    <row r="7426" spans="1:17" x14ac:dyDescent="0.25">
      <c r="A7426" t="s">
        <v>7547</v>
      </c>
      <c r="B7426" s="1">
        <v>41948</v>
      </c>
      <c r="C7426" t="s">
        <v>1648</v>
      </c>
      <c r="D7426" t="s">
        <v>101</v>
      </c>
      <c r="E7426" t="s">
        <v>454</v>
      </c>
      <c r="F7426" t="s">
        <v>454</v>
      </c>
      <c r="G7426" t="s">
        <v>41</v>
      </c>
      <c r="H7426" t="s">
        <v>31</v>
      </c>
      <c r="I7426" t="s">
        <v>32</v>
      </c>
      <c r="J7426" t="s">
        <v>24</v>
      </c>
      <c r="K7426" t="s">
        <v>43</v>
      </c>
      <c r="L7426" t="s">
        <v>3077</v>
      </c>
      <c r="M7426" s="2">
        <v>0.1</v>
      </c>
      <c r="N7426" s="3">
        <v>80</v>
      </c>
      <c r="O7426" s="3">
        <v>20</v>
      </c>
      <c r="P7426">
        <v>2</v>
      </c>
      <c r="Q7426" t="s">
        <v>7880</v>
      </c>
    </row>
    <row r="7427" spans="1:17" x14ac:dyDescent="0.25">
      <c r="A7427" t="s">
        <v>7547</v>
      </c>
      <c r="B7427" s="1">
        <v>41948</v>
      </c>
      <c r="C7427" t="s">
        <v>1648</v>
      </c>
      <c r="D7427" t="s">
        <v>101</v>
      </c>
      <c r="E7427" t="s">
        <v>454</v>
      </c>
      <c r="F7427" t="s">
        <v>454</v>
      </c>
      <c r="G7427" t="s">
        <v>41</v>
      </c>
      <c r="H7427" t="s">
        <v>31</v>
      </c>
      <c r="I7427" t="s">
        <v>32</v>
      </c>
      <c r="J7427" t="s">
        <v>24</v>
      </c>
      <c r="K7427" t="s">
        <v>78</v>
      </c>
      <c r="L7427" t="s">
        <v>576</v>
      </c>
      <c r="M7427" s="2">
        <v>0.1</v>
      </c>
      <c r="N7427" s="3">
        <v>24</v>
      </c>
      <c r="O7427" s="3">
        <v>8</v>
      </c>
      <c r="P7427">
        <v>2</v>
      </c>
      <c r="Q7427" t="s">
        <v>7881</v>
      </c>
    </row>
    <row r="7428" spans="1:17" x14ac:dyDescent="0.25">
      <c r="A7428" t="s">
        <v>7547</v>
      </c>
      <c r="B7428" s="1">
        <v>41948</v>
      </c>
      <c r="C7428" t="s">
        <v>1648</v>
      </c>
      <c r="D7428" t="s">
        <v>101</v>
      </c>
      <c r="E7428" t="s">
        <v>454</v>
      </c>
      <c r="F7428" t="s">
        <v>454</v>
      </c>
      <c r="G7428" t="s">
        <v>41</v>
      </c>
      <c r="H7428" t="s">
        <v>31</v>
      </c>
      <c r="I7428" t="s">
        <v>32</v>
      </c>
      <c r="J7428" t="s">
        <v>24</v>
      </c>
      <c r="K7428" t="s">
        <v>63</v>
      </c>
      <c r="L7428" t="s">
        <v>3632</v>
      </c>
      <c r="M7428" s="2">
        <v>0.1</v>
      </c>
      <c r="N7428" s="3">
        <v>59</v>
      </c>
      <c r="O7428" s="3">
        <v>18</v>
      </c>
      <c r="P7428">
        <v>6</v>
      </c>
      <c r="Q7428" t="s">
        <v>7881</v>
      </c>
    </row>
    <row r="7429" spans="1:17" x14ac:dyDescent="0.25">
      <c r="A7429" t="s">
        <v>7547</v>
      </c>
      <c r="B7429" s="1">
        <v>41948</v>
      </c>
      <c r="C7429" t="s">
        <v>1648</v>
      </c>
      <c r="D7429" t="s">
        <v>101</v>
      </c>
      <c r="E7429" t="s">
        <v>454</v>
      </c>
      <c r="F7429" t="s">
        <v>454</v>
      </c>
      <c r="G7429" t="s">
        <v>41</v>
      </c>
      <c r="H7429" t="s">
        <v>31</v>
      </c>
      <c r="I7429" t="s">
        <v>32</v>
      </c>
      <c r="J7429" t="s">
        <v>24</v>
      </c>
      <c r="K7429" t="s">
        <v>91</v>
      </c>
      <c r="L7429" t="s">
        <v>1463</v>
      </c>
      <c r="M7429" s="2">
        <v>0.1</v>
      </c>
      <c r="N7429" s="3">
        <v>13</v>
      </c>
      <c r="O7429" s="3">
        <v>2</v>
      </c>
      <c r="P7429">
        <v>2</v>
      </c>
      <c r="Q7429" t="s">
        <v>7880</v>
      </c>
    </row>
    <row r="7430" spans="1:17" x14ac:dyDescent="0.25">
      <c r="A7430" t="s">
        <v>7547</v>
      </c>
      <c r="B7430" s="1">
        <v>41948</v>
      </c>
      <c r="C7430" t="s">
        <v>1648</v>
      </c>
      <c r="D7430" t="s">
        <v>101</v>
      </c>
      <c r="E7430" t="s">
        <v>454</v>
      </c>
      <c r="F7430" t="s">
        <v>454</v>
      </c>
      <c r="G7430" t="s">
        <v>41</v>
      </c>
      <c r="H7430" t="s">
        <v>31</v>
      </c>
      <c r="I7430" t="s">
        <v>32</v>
      </c>
      <c r="J7430" t="s">
        <v>24</v>
      </c>
      <c r="K7430" t="s">
        <v>25</v>
      </c>
      <c r="L7430" t="s">
        <v>968</v>
      </c>
      <c r="M7430" s="2">
        <v>0.1</v>
      </c>
      <c r="N7430" s="3">
        <v>27</v>
      </c>
      <c r="O7430" s="3">
        <v>8</v>
      </c>
      <c r="P7430">
        <v>1</v>
      </c>
      <c r="Q7430" t="s">
        <v>7880</v>
      </c>
    </row>
    <row r="7431" spans="1:17" x14ac:dyDescent="0.25">
      <c r="A7431" t="s">
        <v>7547</v>
      </c>
      <c r="B7431" s="1">
        <v>41948</v>
      </c>
      <c r="C7431" t="s">
        <v>1648</v>
      </c>
      <c r="D7431" t="s">
        <v>101</v>
      </c>
      <c r="E7431" t="s">
        <v>454</v>
      </c>
      <c r="F7431" t="s">
        <v>454</v>
      </c>
      <c r="G7431" t="s">
        <v>41</v>
      </c>
      <c r="H7431" t="s">
        <v>31</v>
      </c>
      <c r="I7431" t="s">
        <v>32</v>
      </c>
      <c r="J7431" t="s">
        <v>107</v>
      </c>
      <c r="K7431" t="s">
        <v>186</v>
      </c>
      <c r="L7431" t="s">
        <v>5189</v>
      </c>
      <c r="M7431" s="2">
        <v>0.1</v>
      </c>
      <c r="N7431" s="3">
        <v>202</v>
      </c>
      <c r="O7431" s="3">
        <v>83</v>
      </c>
      <c r="P7431">
        <v>2</v>
      </c>
      <c r="Q7431" t="s">
        <v>7880</v>
      </c>
    </row>
    <row r="7432" spans="1:17" x14ac:dyDescent="0.25">
      <c r="A7432" t="s">
        <v>7548</v>
      </c>
      <c r="B7432" s="1">
        <v>41948</v>
      </c>
      <c r="C7432" t="s">
        <v>2706</v>
      </c>
      <c r="D7432" t="s">
        <v>73</v>
      </c>
      <c r="E7432" t="s">
        <v>172</v>
      </c>
      <c r="F7432" t="s">
        <v>934</v>
      </c>
      <c r="G7432" t="s">
        <v>76</v>
      </c>
      <c r="H7432" t="s">
        <v>31</v>
      </c>
      <c r="I7432" t="s">
        <v>32</v>
      </c>
      <c r="J7432" t="s">
        <v>34</v>
      </c>
      <c r="K7432" t="s">
        <v>35</v>
      </c>
      <c r="L7432" t="s">
        <v>1608</v>
      </c>
      <c r="M7432" s="2">
        <v>0</v>
      </c>
      <c r="N7432" s="3">
        <v>430</v>
      </c>
      <c r="O7432" s="3">
        <v>95</v>
      </c>
      <c r="P7432">
        <v>3</v>
      </c>
      <c r="Q7432" t="s">
        <v>7880</v>
      </c>
    </row>
    <row r="7433" spans="1:17" x14ac:dyDescent="0.25">
      <c r="A7433" t="s">
        <v>7548</v>
      </c>
      <c r="B7433" s="1">
        <v>41948</v>
      </c>
      <c r="C7433" t="s">
        <v>2706</v>
      </c>
      <c r="D7433" t="s">
        <v>73</v>
      </c>
      <c r="E7433" t="s">
        <v>172</v>
      </c>
      <c r="F7433" t="s">
        <v>934</v>
      </c>
      <c r="G7433" t="s">
        <v>76</v>
      </c>
      <c r="H7433" t="s">
        <v>31</v>
      </c>
      <c r="I7433" t="s">
        <v>32</v>
      </c>
      <c r="J7433" t="s">
        <v>24</v>
      </c>
      <c r="K7433" t="s">
        <v>78</v>
      </c>
      <c r="L7433" t="s">
        <v>2212</v>
      </c>
      <c r="M7433" s="2">
        <v>0</v>
      </c>
      <c r="N7433" s="3">
        <v>82</v>
      </c>
      <c r="O7433" s="3">
        <v>23</v>
      </c>
      <c r="P7433">
        <v>3</v>
      </c>
      <c r="Q7433" t="s">
        <v>7880</v>
      </c>
    </row>
    <row r="7434" spans="1:17" x14ac:dyDescent="0.25">
      <c r="A7434" t="s">
        <v>7549</v>
      </c>
      <c r="B7434" s="1">
        <v>41949</v>
      </c>
      <c r="C7434" t="s">
        <v>2859</v>
      </c>
      <c r="D7434" t="s">
        <v>28</v>
      </c>
      <c r="E7434" t="s">
        <v>29</v>
      </c>
      <c r="F7434" t="s">
        <v>2434</v>
      </c>
      <c r="G7434" t="s">
        <v>20</v>
      </c>
      <c r="H7434" t="s">
        <v>31</v>
      </c>
      <c r="I7434" t="s">
        <v>54</v>
      </c>
      <c r="J7434" t="s">
        <v>24</v>
      </c>
      <c r="K7434" t="s">
        <v>43</v>
      </c>
      <c r="L7434" t="s">
        <v>1846</v>
      </c>
      <c r="M7434" s="2">
        <v>0</v>
      </c>
      <c r="N7434" s="3">
        <v>92</v>
      </c>
      <c r="O7434" s="3">
        <v>42</v>
      </c>
      <c r="P7434">
        <v>2</v>
      </c>
      <c r="Q7434" t="s">
        <v>7881</v>
      </c>
    </row>
    <row r="7435" spans="1:17" x14ac:dyDescent="0.25">
      <c r="A7435" t="s">
        <v>7550</v>
      </c>
      <c r="B7435" s="1">
        <v>41949</v>
      </c>
      <c r="C7435" t="s">
        <v>3411</v>
      </c>
      <c r="D7435" t="s">
        <v>86</v>
      </c>
      <c r="E7435" t="s">
        <v>273</v>
      </c>
      <c r="F7435" t="s">
        <v>274</v>
      </c>
      <c r="G7435" t="s">
        <v>76</v>
      </c>
      <c r="H7435" t="s">
        <v>31</v>
      </c>
      <c r="I7435" t="s">
        <v>22</v>
      </c>
      <c r="J7435" t="s">
        <v>24</v>
      </c>
      <c r="K7435" t="s">
        <v>50</v>
      </c>
      <c r="L7435" t="s">
        <v>1307</v>
      </c>
      <c r="M7435" s="2">
        <v>0.1</v>
      </c>
      <c r="N7435" s="3">
        <v>553</v>
      </c>
      <c r="O7435" s="3">
        <v>110</v>
      </c>
      <c r="P7435">
        <v>3</v>
      </c>
      <c r="Q7435" t="s">
        <v>7880</v>
      </c>
    </row>
    <row r="7436" spans="1:17" x14ac:dyDescent="0.25">
      <c r="A7436" t="s">
        <v>7551</v>
      </c>
      <c r="B7436" s="1">
        <v>41949</v>
      </c>
      <c r="C7436" t="s">
        <v>683</v>
      </c>
      <c r="D7436" t="s">
        <v>28</v>
      </c>
      <c r="E7436" t="s">
        <v>29</v>
      </c>
      <c r="F7436" t="s">
        <v>1014</v>
      </c>
      <c r="G7436" t="s">
        <v>20</v>
      </c>
      <c r="H7436" t="s">
        <v>31</v>
      </c>
      <c r="I7436" t="s">
        <v>22</v>
      </c>
      <c r="J7436" t="s">
        <v>34</v>
      </c>
      <c r="K7436" t="s">
        <v>218</v>
      </c>
      <c r="L7436" t="s">
        <v>582</v>
      </c>
      <c r="M7436" s="2">
        <v>0.3</v>
      </c>
      <c r="N7436" s="3">
        <v>539</v>
      </c>
      <c r="O7436" s="3">
        <v>-146</v>
      </c>
      <c r="P7436">
        <v>7</v>
      </c>
      <c r="Q7436" t="s">
        <v>7880</v>
      </c>
    </row>
    <row r="7437" spans="1:17" x14ac:dyDescent="0.25">
      <c r="A7437" t="s">
        <v>7552</v>
      </c>
      <c r="B7437" s="1">
        <v>41949</v>
      </c>
      <c r="C7437" t="s">
        <v>804</v>
      </c>
      <c r="D7437" t="s">
        <v>73</v>
      </c>
      <c r="E7437" t="s">
        <v>422</v>
      </c>
      <c r="F7437" t="s">
        <v>423</v>
      </c>
      <c r="G7437" t="s">
        <v>76</v>
      </c>
      <c r="H7437" t="s">
        <v>47</v>
      </c>
      <c r="I7437" t="s">
        <v>32</v>
      </c>
      <c r="J7437" t="s">
        <v>34</v>
      </c>
      <c r="K7437" t="s">
        <v>218</v>
      </c>
      <c r="L7437" t="s">
        <v>582</v>
      </c>
      <c r="M7437" s="2">
        <v>0</v>
      </c>
      <c r="N7437" s="3">
        <v>550</v>
      </c>
      <c r="O7437" s="3">
        <v>60</v>
      </c>
      <c r="P7437">
        <v>5</v>
      </c>
      <c r="Q7437" t="s">
        <v>7880</v>
      </c>
    </row>
    <row r="7438" spans="1:17" x14ac:dyDescent="0.25">
      <c r="A7438" t="s">
        <v>7553</v>
      </c>
      <c r="B7438" s="1">
        <v>41949</v>
      </c>
      <c r="C7438" t="s">
        <v>3761</v>
      </c>
      <c r="D7438" t="s">
        <v>73</v>
      </c>
      <c r="E7438" t="s">
        <v>534</v>
      </c>
      <c r="F7438" t="s">
        <v>535</v>
      </c>
      <c r="G7438" t="s">
        <v>76</v>
      </c>
      <c r="H7438" t="s">
        <v>31</v>
      </c>
      <c r="I7438" t="s">
        <v>32</v>
      </c>
      <c r="J7438" t="s">
        <v>24</v>
      </c>
      <c r="K7438" t="s">
        <v>169</v>
      </c>
      <c r="L7438" t="s">
        <v>7049</v>
      </c>
      <c r="M7438" s="2">
        <v>0</v>
      </c>
      <c r="N7438" s="3">
        <v>97</v>
      </c>
      <c r="O7438" s="3">
        <v>31</v>
      </c>
      <c r="P7438">
        <v>2</v>
      </c>
      <c r="Q7438" t="s">
        <v>7881</v>
      </c>
    </row>
    <row r="7439" spans="1:17" x14ac:dyDescent="0.25">
      <c r="A7439" t="s">
        <v>7552</v>
      </c>
      <c r="B7439" s="1">
        <v>41949</v>
      </c>
      <c r="C7439" t="s">
        <v>804</v>
      </c>
      <c r="D7439" t="s">
        <v>73</v>
      </c>
      <c r="E7439" t="s">
        <v>422</v>
      </c>
      <c r="F7439" t="s">
        <v>423</v>
      </c>
      <c r="G7439" t="s">
        <v>76</v>
      </c>
      <c r="H7439" t="s">
        <v>47</v>
      </c>
      <c r="I7439" t="s">
        <v>32</v>
      </c>
      <c r="J7439" t="s">
        <v>24</v>
      </c>
      <c r="K7439" t="s">
        <v>43</v>
      </c>
      <c r="L7439" t="s">
        <v>1444</v>
      </c>
      <c r="M7439" s="2">
        <v>0</v>
      </c>
      <c r="N7439" s="3">
        <v>103</v>
      </c>
      <c r="O7439" s="3">
        <v>18</v>
      </c>
      <c r="P7439">
        <v>2</v>
      </c>
      <c r="Q7439" t="s">
        <v>7881</v>
      </c>
    </row>
    <row r="7440" spans="1:17" x14ac:dyDescent="0.25">
      <c r="A7440" t="s">
        <v>7552</v>
      </c>
      <c r="B7440" s="1">
        <v>41949</v>
      </c>
      <c r="C7440" t="s">
        <v>804</v>
      </c>
      <c r="D7440" t="s">
        <v>73</v>
      </c>
      <c r="E7440" t="s">
        <v>422</v>
      </c>
      <c r="F7440" t="s">
        <v>423</v>
      </c>
      <c r="G7440" t="s">
        <v>76</v>
      </c>
      <c r="H7440" t="s">
        <v>47</v>
      </c>
      <c r="I7440" t="s">
        <v>32</v>
      </c>
      <c r="J7440" t="s">
        <v>24</v>
      </c>
      <c r="K7440" t="s">
        <v>169</v>
      </c>
      <c r="L7440" t="s">
        <v>168</v>
      </c>
      <c r="M7440" s="2">
        <v>0</v>
      </c>
      <c r="N7440" s="3">
        <v>81</v>
      </c>
      <c r="O7440" s="3">
        <v>35</v>
      </c>
      <c r="P7440">
        <v>5</v>
      </c>
      <c r="Q7440" t="s">
        <v>7880</v>
      </c>
    </row>
    <row r="7441" spans="1:17" x14ac:dyDescent="0.25">
      <c r="A7441" t="s">
        <v>7552</v>
      </c>
      <c r="B7441" s="1">
        <v>41949</v>
      </c>
      <c r="C7441" t="s">
        <v>804</v>
      </c>
      <c r="D7441" t="s">
        <v>73</v>
      </c>
      <c r="E7441" t="s">
        <v>422</v>
      </c>
      <c r="F7441" t="s">
        <v>423</v>
      </c>
      <c r="G7441" t="s">
        <v>76</v>
      </c>
      <c r="H7441" t="s">
        <v>47</v>
      </c>
      <c r="I7441" t="s">
        <v>32</v>
      </c>
      <c r="J7441" t="s">
        <v>24</v>
      </c>
      <c r="K7441" t="s">
        <v>169</v>
      </c>
      <c r="L7441" t="s">
        <v>6147</v>
      </c>
      <c r="M7441" s="2">
        <v>0</v>
      </c>
      <c r="N7441" s="3">
        <v>200</v>
      </c>
      <c r="O7441" s="3">
        <v>94</v>
      </c>
      <c r="P7441">
        <v>4</v>
      </c>
      <c r="Q7441" t="s">
        <v>7880</v>
      </c>
    </row>
    <row r="7442" spans="1:17" x14ac:dyDescent="0.25">
      <c r="A7442" t="s">
        <v>7552</v>
      </c>
      <c r="B7442" s="1">
        <v>41949</v>
      </c>
      <c r="C7442" t="s">
        <v>804</v>
      </c>
      <c r="D7442" t="s">
        <v>73</v>
      </c>
      <c r="E7442" t="s">
        <v>422</v>
      </c>
      <c r="F7442" t="s">
        <v>423</v>
      </c>
      <c r="G7442" t="s">
        <v>76</v>
      </c>
      <c r="H7442" t="s">
        <v>47</v>
      </c>
      <c r="I7442" t="s">
        <v>32</v>
      </c>
      <c r="J7442" t="s">
        <v>24</v>
      </c>
      <c r="K7442" t="s">
        <v>63</v>
      </c>
      <c r="L7442" t="s">
        <v>2296</v>
      </c>
      <c r="M7442" s="2">
        <v>0</v>
      </c>
      <c r="N7442" s="3">
        <v>33</v>
      </c>
      <c r="O7442" s="3">
        <v>14</v>
      </c>
      <c r="P7442">
        <v>4</v>
      </c>
      <c r="Q7442" t="s">
        <v>7880</v>
      </c>
    </row>
    <row r="7443" spans="1:17" x14ac:dyDescent="0.25">
      <c r="A7443" t="s">
        <v>7552</v>
      </c>
      <c r="B7443" s="1">
        <v>41949</v>
      </c>
      <c r="C7443" t="s">
        <v>804</v>
      </c>
      <c r="D7443" t="s">
        <v>73</v>
      </c>
      <c r="E7443" t="s">
        <v>422</v>
      </c>
      <c r="F7443" t="s">
        <v>423</v>
      </c>
      <c r="G7443" t="s">
        <v>76</v>
      </c>
      <c r="H7443" t="s">
        <v>47</v>
      </c>
      <c r="I7443" t="s">
        <v>32</v>
      </c>
      <c r="J7443" t="s">
        <v>107</v>
      </c>
      <c r="K7443" t="s">
        <v>136</v>
      </c>
      <c r="L7443" t="s">
        <v>3930</v>
      </c>
      <c r="M7443" s="2">
        <v>0.4</v>
      </c>
      <c r="N7443" s="3">
        <v>109</v>
      </c>
      <c r="O7443" s="3">
        <v>-33</v>
      </c>
      <c r="P7443">
        <v>1</v>
      </c>
      <c r="Q7443" t="s">
        <v>7880</v>
      </c>
    </row>
    <row r="7444" spans="1:17" x14ac:dyDescent="0.25">
      <c r="A7444" t="s">
        <v>7554</v>
      </c>
      <c r="B7444" s="1">
        <v>41950</v>
      </c>
      <c r="C7444" t="s">
        <v>613</v>
      </c>
      <c r="D7444" t="s">
        <v>38</v>
      </c>
      <c r="E7444" t="s">
        <v>39</v>
      </c>
      <c r="F7444" t="s">
        <v>2177</v>
      </c>
      <c r="G7444" t="s">
        <v>41</v>
      </c>
      <c r="H7444" t="s">
        <v>31</v>
      </c>
      <c r="I7444" t="s">
        <v>54</v>
      </c>
      <c r="J7444" t="s">
        <v>24</v>
      </c>
      <c r="K7444" t="s">
        <v>43</v>
      </c>
      <c r="L7444" t="s">
        <v>2188</v>
      </c>
      <c r="M7444" s="2">
        <v>0</v>
      </c>
      <c r="N7444" s="3">
        <v>138</v>
      </c>
      <c r="O7444" s="3">
        <v>58</v>
      </c>
      <c r="P7444">
        <v>7</v>
      </c>
      <c r="Q7444" t="s">
        <v>7881</v>
      </c>
    </row>
    <row r="7445" spans="1:17" x14ac:dyDescent="0.25">
      <c r="A7445" t="s">
        <v>7555</v>
      </c>
      <c r="B7445" s="1">
        <v>41950</v>
      </c>
      <c r="C7445" t="s">
        <v>2902</v>
      </c>
      <c r="D7445" t="s">
        <v>38</v>
      </c>
      <c r="E7445" t="s">
        <v>178</v>
      </c>
      <c r="F7445" t="s">
        <v>1654</v>
      </c>
      <c r="G7445" t="s">
        <v>41</v>
      </c>
      <c r="H7445" t="s">
        <v>31</v>
      </c>
      <c r="I7445" t="s">
        <v>54</v>
      </c>
      <c r="J7445" t="s">
        <v>24</v>
      </c>
      <c r="K7445" t="s">
        <v>25</v>
      </c>
      <c r="L7445" t="s">
        <v>1192</v>
      </c>
      <c r="M7445" s="2">
        <v>0</v>
      </c>
      <c r="N7445" s="3">
        <v>84</v>
      </c>
      <c r="O7445" s="3">
        <v>41</v>
      </c>
      <c r="P7445">
        <v>3</v>
      </c>
      <c r="Q7445" t="s">
        <v>7881</v>
      </c>
    </row>
    <row r="7446" spans="1:17" x14ac:dyDescent="0.25">
      <c r="A7446" t="s">
        <v>7556</v>
      </c>
      <c r="B7446" s="1">
        <v>41950</v>
      </c>
      <c r="C7446" t="s">
        <v>1381</v>
      </c>
      <c r="D7446" t="s">
        <v>28</v>
      </c>
      <c r="E7446" t="s">
        <v>29</v>
      </c>
      <c r="F7446" t="s">
        <v>5098</v>
      </c>
      <c r="G7446" t="s">
        <v>20</v>
      </c>
      <c r="H7446" t="s">
        <v>47</v>
      </c>
      <c r="I7446" t="s">
        <v>32</v>
      </c>
      <c r="J7446" t="s">
        <v>34</v>
      </c>
      <c r="K7446" t="s">
        <v>97</v>
      </c>
      <c r="L7446" t="s">
        <v>112</v>
      </c>
      <c r="M7446" s="2">
        <v>0</v>
      </c>
      <c r="N7446" s="3">
        <v>406</v>
      </c>
      <c r="O7446" s="3">
        <v>97</v>
      </c>
      <c r="P7446">
        <v>7</v>
      </c>
      <c r="Q7446" t="s">
        <v>7880</v>
      </c>
    </row>
    <row r="7447" spans="1:17" x14ac:dyDescent="0.25">
      <c r="A7447" t="s">
        <v>7556</v>
      </c>
      <c r="B7447" s="1">
        <v>41950</v>
      </c>
      <c r="C7447" t="s">
        <v>1381</v>
      </c>
      <c r="D7447" t="s">
        <v>28</v>
      </c>
      <c r="E7447" t="s">
        <v>29</v>
      </c>
      <c r="F7447" t="s">
        <v>5098</v>
      </c>
      <c r="G7447" t="s">
        <v>20</v>
      </c>
      <c r="H7447" t="s">
        <v>47</v>
      </c>
      <c r="I7447" t="s">
        <v>32</v>
      </c>
      <c r="J7447" t="s">
        <v>34</v>
      </c>
      <c r="K7447" t="s">
        <v>97</v>
      </c>
      <c r="L7447" t="s">
        <v>3525</v>
      </c>
      <c r="M7447" s="2">
        <v>0</v>
      </c>
      <c r="N7447" s="3">
        <v>278</v>
      </c>
      <c r="O7447" s="3">
        <v>39</v>
      </c>
      <c r="P7447">
        <v>5</v>
      </c>
      <c r="Q7447" t="s">
        <v>7880</v>
      </c>
    </row>
    <row r="7448" spans="1:17" x14ac:dyDescent="0.25">
      <c r="A7448" t="s">
        <v>7557</v>
      </c>
      <c r="B7448" s="1">
        <v>41950</v>
      </c>
      <c r="C7448" t="s">
        <v>3618</v>
      </c>
      <c r="D7448" t="s">
        <v>101</v>
      </c>
      <c r="E7448" t="s">
        <v>454</v>
      </c>
      <c r="F7448" t="s">
        <v>454</v>
      </c>
      <c r="G7448" t="s">
        <v>41</v>
      </c>
      <c r="H7448" t="s">
        <v>47</v>
      </c>
      <c r="I7448" t="s">
        <v>32</v>
      </c>
      <c r="J7448" t="s">
        <v>24</v>
      </c>
      <c r="K7448" t="s">
        <v>43</v>
      </c>
      <c r="L7448" t="s">
        <v>396</v>
      </c>
      <c r="M7448" s="2">
        <v>0.1</v>
      </c>
      <c r="N7448" s="3">
        <v>98</v>
      </c>
      <c r="O7448" s="3">
        <v>41</v>
      </c>
      <c r="P7448">
        <v>2</v>
      </c>
      <c r="Q7448" t="s">
        <v>7881</v>
      </c>
    </row>
    <row r="7449" spans="1:17" x14ac:dyDescent="0.25">
      <c r="A7449" t="s">
        <v>7557</v>
      </c>
      <c r="B7449" s="1">
        <v>41950</v>
      </c>
      <c r="C7449" t="s">
        <v>3618</v>
      </c>
      <c r="D7449" t="s">
        <v>101</v>
      </c>
      <c r="E7449" t="s">
        <v>454</v>
      </c>
      <c r="F7449" t="s">
        <v>454</v>
      </c>
      <c r="G7449" t="s">
        <v>41</v>
      </c>
      <c r="H7449" t="s">
        <v>47</v>
      </c>
      <c r="I7449" t="s">
        <v>32</v>
      </c>
      <c r="J7449" t="s">
        <v>24</v>
      </c>
      <c r="K7449" t="s">
        <v>43</v>
      </c>
      <c r="L7449" t="s">
        <v>2828</v>
      </c>
      <c r="M7449" s="2">
        <v>0.1</v>
      </c>
      <c r="N7449" s="3">
        <v>91</v>
      </c>
      <c r="O7449" s="3">
        <v>19</v>
      </c>
      <c r="P7449">
        <v>2</v>
      </c>
      <c r="Q7449" t="s">
        <v>7881</v>
      </c>
    </row>
    <row r="7450" spans="1:17" x14ac:dyDescent="0.25">
      <c r="A7450" t="s">
        <v>7557</v>
      </c>
      <c r="B7450" s="1">
        <v>41950</v>
      </c>
      <c r="C7450" t="s">
        <v>3618</v>
      </c>
      <c r="D7450" t="s">
        <v>101</v>
      </c>
      <c r="E7450" t="s">
        <v>454</v>
      </c>
      <c r="F7450" t="s">
        <v>454</v>
      </c>
      <c r="G7450" t="s">
        <v>41</v>
      </c>
      <c r="H7450" t="s">
        <v>47</v>
      </c>
      <c r="I7450" t="s">
        <v>32</v>
      </c>
      <c r="J7450" t="s">
        <v>24</v>
      </c>
      <c r="K7450" t="s">
        <v>78</v>
      </c>
      <c r="L7450" t="s">
        <v>2377</v>
      </c>
      <c r="M7450" s="2">
        <v>0.1</v>
      </c>
      <c r="N7450" s="3">
        <v>53</v>
      </c>
      <c r="O7450" s="3">
        <v>6</v>
      </c>
      <c r="P7450">
        <v>2</v>
      </c>
      <c r="Q7450" t="s">
        <v>7881</v>
      </c>
    </row>
    <row r="7451" spans="1:17" x14ac:dyDescent="0.25">
      <c r="A7451" t="s">
        <v>7557</v>
      </c>
      <c r="B7451" s="1">
        <v>41950</v>
      </c>
      <c r="C7451" t="s">
        <v>3618</v>
      </c>
      <c r="D7451" t="s">
        <v>101</v>
      </c>
      <c r="E7451" t="s">
        <v>454</v>
      </c>
      <c r="F7451" t="s">
        <v>454</v>
      </c>
      <c r="G7451" t="s">
        <v>41</v>
      </c>
      <c r="H7451" t="s">
        <v>47</v>
      </c>
      <c r="I7451" t="s">
        <v>32</v>
      </c>
      <c r="J7451" t="s">
        <v>24</v>
      </c>
      <c r="K7451" t="s">
        <v>50</v>
      </c>
      <c r="L7451" t="s">
        <v>647</v>
      </c>
      <c r="M7451" s="2">
        <v>0.2</v>
      </c>
      <c r="N7451" s="3">
        <v>169</v>
      </c>
      <c r="O7451" s="3">
        <v>-28</v>
      </c>
      <c r="P7451">
        <v>1</v>
      </c>
      <c r="Q7451" t="s">
        <v>7880</v>
      </c>
    </row>
    <row r="7452" spans="1:17" x14ac:dyDescent="0.25">
      <c r="A7452" t="s">
        <v>7557</v>
      </c>
      <c r="B7452" s="1">
        <v>41950</v>
      </c>
      <c r="C7452" t="s">
        <v>3618</v>
      </c>
      <c r="D7452" t="s">
        <v>101</v>
      </c>
      <c r="E7452" t="s">
        <v>454</v>
      </c>
      <c r="F7452" t="s">
        <v>454</v>
      </c>
      <c r="G7452" t="s">
        <v>41</v>
      </c>
      <c r="H7452" t="s">
        <v>47</v>
      </c>
      <c r="I7452" t="s">
        <v>32</v>
      </c>
      <c r="J7452" t="s">
        <v>24</v>
      </c>
      <c r="K7452" t="s">
        <v>50</v>
      </c>
      <c r="L7452" t="s">
        <v>2548</v>
      </c>
      <c r="M7452" s="2">
        <v>0.2</v>
      </c>
      <c r="N7452" s="3">
        <v>245</v>
      </c>
      <c r="O7452" s="3">
        <v>34</v>
      </c>
      <c r="P7452">
        <v>5</v>
      </c>
      <c r="Q7452" t="s">
        <v>7880</v>
      </c>
    </row>
    <row r="7453" spans="1:17" x14ac:dyDescent="0.25">
      <c r="A7453" t="s">
        <v>7558</v>
      </c>
      <c r="B7453" s="1">
        <v>41950</v>
      </c>
      <c r="C7453" t="s">
        <v>4997</v>
      </c>
      <c r="D7453" t="s">
        <v>101</v>
      </c>
      <c r="E7453" t="s">
        <v>183</v>
      </c>
      <c r="F7453" t="s">
        <v>1082</v>
      </c>
      <c r="G7453" t="s">
        <v>41</v>
      </c>
      <c r="H7453" t="s">
        <v>21</v>
      </c>
      <c r="I7453" t="s">
        <v>22</v>
      </c>
      <c r="J7453" t="s">
        <v>24</v>
      </c>
      <c r="K7453" t="s">
        <v>169</v>
      </c>
      <c r="L7453" t="s">
        <v>3185</v>
      </c>
      <c r="M7453" s="2">
        <v>0</v>
      </c>
      <c r="N7453" s="3">
        <v>185</v>
      </c>
      <c r="O7453" s="3">
        <v>42</v>
      </c>
      <c r="P7453">
        <v>5</v>
      </c>
      <c r="Q7453" t="s">
        <v>7880</v>
      </c>
    </row>
    <row r="7454" spans="1:17" x14ac:dyDescent="0.25">
      <c r="A7454" t="s">
        <v>7558</v>
      </c>
      <c r="B7454" s="1">
        <v>41950</v>
      </c>
      <c r="C7454" t="s">
        <v>4997</v>
      </c>
      <c r="D7454" t="s">
        <v>101</v>
      </c>
      <c r="E7454" t="s">
        <v>183</v>
      </c>
      <c r="F7454" t="s">
        <v>1082</v>
      </c>
      <c r="G7454" t="s">
        <v>41</v>
      </c>
      <c r="H7454" t="s">
        <v>21</v>
      </c>
      <c r="I7454" t="s">
        <v>22</v>
      </c>
      <c r="J7454" t="s">
        <v>24</v>
      </c>
      <c r="K7454" t="s">
        <v>50</v>
      </c>
      <c r="L7454" t="s">
        <v>397</v>
      </c>
      <c r="M7454" s="2">
        <v>0.1</v>
      </c>
      <c r="N7454" s="3">
        <v>349</v>
      </c>
      <c r="O7454" s="3">
        <v>12</v>
      </c>
      <c r="P7454">
        <v>8</v>
      </c>
      <c r="Q7454" t="s">
        <v>7881</v>
      </c>
    </row>
    <row r="7455" spans="1:17" x14ac:dyDescent="0.25">
      <c r="A7455" t="s">
        <v>7559</v>
      </c>
      <c r="B7455" s="1">
        <v>41950</v>
      </c>
      <c r="C7455" t="s">
        <v>1227</v>
      </c>
      <c r="D7455" t="s">
        <v>81</v>
      </c>
      <c r="E7455" t="s">
        <v>82</v>
      </c>
      <c r="F7455" t="s">
        <v>82</v>
      </c>
      <c r="G7455" t="s">
        <v>41</v>
      </c>
      <c r="H7455" t="s">
        <v>21</v>
      </c>
      <c r="I7455" t="s">
        <v>32</v>
      </c>
      <c r="J7455" t="s">
        <v>24</v>
      </c>
      <c r="K7455" t="s">
        <v>50</v>
      </c>
      <c r="L7455" t="s">
        <v>1629</v>
      </c>
      <c r="M7455" s="2">
        <v>0</v>
      </c>
      <c r="N7455" s="3">
        <v>397</v>
      </c>
      <c r="O7455" s="3">
        <v>179</v>
      </c>
      <c r="P7455">
        <v>2</v>
      </c>
      <c r="Q7455" t="s">
        <v>7880</v>
      </c>
    </row>
    <row r="7456" spans="1:17" x14ac:dyDescent="0.25">
      <c r="A7456" t="s">
        <v>7556</v>
      </c>
      <c r="B7456" s="1">
        <v>41950</v>
      </c>
      <c r="C7456" t="s">
        <v>1381</v>
      </c>
      <c r="D7456" t="s">
        <v>28</v>
      </c>
      <c r="E7456" t="s">
        <v>29</v>
      </c>
      <c r="F7456" t="s">
        <v>5098</v>
      </c>
      <c r="G7456" t="s">
        <v>20</v>
      </c>
      <c r="H7456" t="s">
        <v>47</v>
      </c>
      <c r="I7456" t="s">
        <v>32</v>
      </c>
      <c r="J7456" t="s">
        <v>24</v>
      </c>
      <c r="K7456" t="s">
        <v>50</v>
      </c>
      <c r="L7456" t="s">
        <v>520</v>
      </c>
      <c r="M7456" s="2">
        <v>0</v>
      </c>
      <c r="N7456" s="3">
        <v>128</v>
      </c>
      <c r="O7456" s="3">
        <v>55</v>
      </c>
      <c r="P7456">
        <v>1</v>
      </c>
      <c r="Q7456" t="s">
        <v>7880</v>
      </c>
    </row>
    <row r="7457" spans="1:17" x14ac:dyDescent="0.25">
      <c r="A7457" t="s">
        <v>7556</v>
      </c>
      <c r="B7457" s="1">
        <v>41950</v>
      </c>
      <c r="C7457" t="s">
        <v>1381</v>
      </c>
      <c r="D7457" t="s">
        <v>28</v>
      </c>
      <c r="E7457" t="s">
        <v>29</v>
      </c>
      <c r="F7457" t="s">
        <v>5098</v>
      </c>
      <c r="G7457" t="s">
        <v>20</v>
      </c>
      <c r="H7457" t="s">
        <v>47</v>
      </c>
      <c r="I7457" t="s">
        <v>32</v>
      </c>
      <c r="J7457" t="s">
        <v>24</v>
      </c>
      <c r="K7457" t="s">
        <v>145</v>
      </c>
      <c r="L7457" t="s">
        <v>3919</v>
      </c>
      <c r="M7457" s="2">
        <v>0</v>
      </c>
      <c r="N7457" s="3">
        <v>74</v>
      </c>
      <c r="O7457" s="3">
        <v>9</v>
      </c>
      <c r="P7457">
        <v>3</v>
      </c>
      <c r="Q7457" t="s">
        <v>7880</v>
      </c>
    </row>
    <row r="7458" spans="1:17" x14ac:dyDescent="0.25">
      <c r="A7458" t="s">
        <v>7560</v>
      </c>
      <c r="B7458" s="1">
        <v>41950</v>
      </c>
      <c r="C7458" t="s">
        <v>2252</v>
      </c>
      <c r="D7458" t="s">
        <v>73</v>
      </c>
      <c r="E7458" t="s">
        <v>1706</v>
      </c>
      <c r="F7458" t="s">
        <v>2088</v>
      </c>
      <c r="G7458" t="s">
        <v>76</v>
      </c>
      <c r="H7458" t="s">
        <v>31</v>
      </c>
      <c r="I7458" t="s">
        <v>32</v>
      </c>
      <c r="J7458" t="s">
        <v>24</v>
      </c>
      <c r="K7458" t="s">
        <v>25</v>
      </c>
      <c r="L7458" t="s">
        <v>6095</v>
      </c>
      <c r="M7458" s="2">
        <v>0</v>
      </c>
      <c r="N7458" s="3">
        <v>202</v>
      </c>
      <c r="O7458" s="3">
        <v>89</v>
      </c>
      <c r="P7458">
        <v>9</v>
      </c>
      <c r="Q7458" t="s">
        <v>7880</v>
      </c>
    </row>
    <row r="7459" spans="1:17" x14ac:dyDescent="0.25">
      <c r="A7459" t="s">
        <v>7561</v>
      </c>
      <c r="B7459" s="1">
        <v>41950</v>
      </c>
      <c r="C7459" t="s">
        <v>2650</v>
      </c>
      <c r="D7459" t="s">
        <v>38</v>
      </c>
      <c r="E7459" t="s">
        <v>67</v>
      </c>
      <c r="F7459" t="s">
        <v>374</v>
      </c>
      <c r="G7459" t="s">
        <v>41</v>
      </c>
      <c r="H7459" t="s">
        <v>31</v>
      </c>
      <c r="I7459" t="s">
        <v>32</v>
      </c>
      <c r="J7459" t="s">
        <v>107</v>
      </c>
      <c r="K7459" t="s">
        <v>186</v>
      </c>
      <c r="L7459" t="s">
        <v>6246</v>
      </c>
      <c r="M7459" s="2">
        <v>0</v>
      </c>
      <c r="N7459" s="3">
        <v>227</v>
      </c>
      <c r="O7459" s="3">
        <v>102</v>
      </c>
      <c r="P7459">
        <v>8</v>
      </c>
      <c r="Q7459" t="s">
        <v>7881</v>
      </c>
    </row>
    <row r="7460" spans="1:17" x14ac:dyDescent="0.25">
      <c r="A7460" t="s">
        <v>7562</v>
      </c>
      <c r="B7460" s="1">
        <v>41950</v>
      </c>
      <c r="C7460" t="s">
        <v>1715</v>
      </c>
      <c r="D7460" t="s">
        <v>101</v>
      </c>
      <c r="E7460" t="s">
        <v>471</v>
      </c>
      <c r="F7460" t="s">
        <v>867</v>
      </c>
      <c r="G7460" t="s">
        <v>41</v>
      </c>
      <c r="H7460" t="s">
        <v>31</v>
      </c>
      <c r="I7460" t="s">
        <v>22</v>
      </c>
      <c r="J7460" t="s">
        <v>24</v>
      </c>
      <c r="K7460" t="s">
        <v>43</v>
      </c>
      <c r="L7460" t="s">
        <v>446</v>
      </c>
      <c r="M7460" s="2">
        <v>0</v>
      </c>
      <c r="N7460" s="3">
        <v>240</v>
      </c>
      <c r="O7460" s="3">
        <v>67</v>
      </c>
      <c r="P7460">
        <v>9</v>
      </c>
      <c r="Q7460" t="s">
        <v>7881</v>
      </c>
    </row>
    <row r="7461" spans="1:17" x14ac:dyDescent="0.25">
      <c r="A7461" t="s">
        <v>7562</v>
      </c>
      <c r="B7461" s="1">
        <v>41950</v>
      </c>
      <c r="C7461" t="s">
        <v>1715</v>
      </c>
      <c r="D7461" t="s">
        <v>101</v>
      </c>
      <c r="E7461" t="s">
        <v>471</v>
      </c>
      <c r="F7461" t="s">
        <v>867</v>
      </c>
      <c r="G7461" t="s">
        <v>41</v>
      </c>
      <c r="H7461" t="s">
        <v>31</v>
      </c>
      <c r="I7461" t="s">
        <v>22</v>
      </c>
      <c r="J7461" t="s">
        <v>24</v>
      </c>
      <c r="K7461" t="s">
        <v>43</v>
      </c>
      <c r="L7461" t="s">
        <v>2105</v>
      </c>
      <c r="M7461" s="2">
        <v>0</v>
      </c>
      <c r="N7461" s="3">
        <v>67</v>
      </c>
      <c r="O7461" s="3">
        <v>0</v>
      </c>
      <c r="P7461">
        <v>3</v>
      </c>
      <c r="Q7461" t="s">
        <v>7880</v>
      </c>
    </row>
    <row r="7462" spans="1:17" x14ac:dyDescent="0.25">
      <c r="A7462" t="s">
        <v>7563</v>
      </c>
      <c r="B7462" s="1">
        <v>41950</v>
      </c>
      <c r="C7462" t="s">
        <v>1025</v>
      </c>
      <c r="D7462" t="s">
        <v>38</v>
      </c>
      <c r="E7462" t="s">
        <v>59</v>
      </c>
      <c r="F7462" t="s">
        <v>300</v>
      </c>
      <c r="G7462" t="s">
        <v>41</v>
      </c>
      <c r="H7462" t="s">
        <v>31</v>
      </c>
      <c r="I7462" t="s">
        <v>32</v>
      </c>
      <c r="J7462" t="s">
        <v>24</v>
      </c>
      <c r="K7462" t="s">
        <v>78</v>
      </c>
      <c r="L7462" t="s">
        <v>1186</v>
      </c>
      <c r="M7462" s="2">
        <v>0</v>
      </c>
      <c r="N7462" s="3">
        <v>60</v>
      </c>
      <c r="O7462" s="3">
        <v>11</v>
      </c>
      <c r="P7462">
        <v>2</v>
      </c>
      <c r="Q7462" t="s">
        <v>7880</v>
      </c>
    </row>
    <row r="7463" spans="1:17" x14ac:dyDescent="0.25">
      <c r="A7463" t="s">
        <v>7562</v>
      </c>
      <c r="B7463" s="1">
        <v>41950</v>
      </c>
      <c r="C7463" t="s">
        <v>1715</v>
      </c>
      <c r="D7463" t="s">
        <v>101</v>
      </c>
      <c r="E7463" t="s">
        <v>471</v>
      </c>
      <c r="F7463" t="s">
        <v>867</v>
      </c>
      <c r="G7463" t="s">
        <v>41</v>
      </c>
      <c r="H7463" t="s">
        <v>31</v>
      </c>
      <c r="I7463" t="s">
        <v>22</v>
      </c>
      <c r="J7463" t="s">
        <v>107</v>
      </c>
      <c r="K7463" t="s">
        <v>147</v>
      </c>
      <c r="L7463" t="s">
        <v>6260</v>
      </c>
      <c r="M7463" s="2">
        <v>0</v>
      </c>
      <c r="N7463" s="3">
        <v>260</v>
      </c>
      <c r="O7463" s="3">
        <v>47</v>
      </c>
      <c r="P7463">
        <v>1</v>
      </c>
      <c r="Q7463" t="s">
        <v>7880</v>
      </c>
    </row>
    <row r="7464" spans="1:17" x14ac:dyDescent="0.25">
      <c r="A7464" t="s">
        <v>7564</v>
      </c>
      <c r="B7464" s="1">
        <v>41951</v>
      </c>
      <c r="C7464" t="s">
        <v>2999</v>
      </c>
      <c r="D7464" t="s">
        <v>28</v>
      </c>
      <c r="E7464" t="s">
        <v>664</v>
      </c>
      <c r="F7464" t="s">
        <v>1349</v>
      </c>
      <c r="G7464" t="s">
        <v>20</v>
      </c>
      <c r="H7464" t="s">
        <v>31</v>
      </c>
      <c r="I7464" t="s">
        <v>22</v>
      </c>
      <c r="J7464" t="s">
        <v>34</v>
      </c>
      <c r="K7464" t="s">
        <v>218</v>
      </c>
      <c r="L7464" t="s">
        <v>2626</v>
      </c>
      <c r="M7464" s="2">
        <v>0.3</v>
      </c>
      <c r="N7464" s="3">
        <v>31</v>
      </c>
      <c r="O7464" s="3">
        <v>6</v>
      </c>
      <c r="P7464">
        <v>2</v>
      </c>
      <c r="Q7464" t="s">
        <v>7881</v>
      </c>
    </row>
    <row r="7465" spans="1:17" x14ac:dyDescent="0.25">
      <c r="A7465" t="s">
        <v>7565</v>
      </c>
      <c r="B7465" s="1">
        <v>41951</v>
      </c>
      <c r="C7465" t="s">
        <v>1238</v>
      </c>
      <c r="D7465" t="s">
        <v>101</v>
      </c>
      <c r="E7465" t="s">
        <v>256</v>
      </c>
      <c r="F7465" t="s">
        <v>518</v>
      </c>
      <c r="G7465" t="s">
        <v>41</v>
      </c>
      <c r="H7465" t="s">
        <v>21</v>
      </c>
      <c r="I7465" t="s">
        <v>22</v>
      </c>
      <c r="J7465" t="s">
        <v>24</v>
      </c>
      <c r="K7465" t="s">
        <v>50</v>
      </c>
      <c r="L7465" t="s">
        <v>986</v>
      </c>
      <c r="M7465" s="2">
        <v>0.1</v>
      </c>
      <c r="N7465" s="3">
        <v>637</v>
      </c>
      <c r="O7465" s="3">
        <v>113</v>
      </c>
      <c r="P7465">
        <v>5</v>
      </c>
      <c r="Q7465" t="s">
        <v>7880</v>
      </c>
    </row>
    <row r="7466" spans="1:17" x14ac:dyDescent="0.25">
      <c r="A7466" t="s">
        <v>7565</v>
      </c>
      <c r="B7466" s="1">
        <v>41951</v>
      </c>
      <c r="C7466" t="s">
        <v>1238</v>
      </c>
      <c r="D7466" t="s">
        <v>101</v>
      </c>
      <c r="E7466" t="s">
        <v>256</v>
      </c>
      <c r="F7466" t="s">
        <v>518</v>
      </c>
      <c r="G7466" t="s">
        <v>41</v>
      </c>
      <c r="H7466" t="s">
        <v>21</v>
      </c>
      <c r="I7466" t="s">
        <v>22</v>
      </c>
      <c r="J7466" t="s">
        <v>107</v>
      </c>
      <c r="K7466" t="s">
        <v>136</v>
      </c>
      <c r="L7466" t="s">
        <v>2392</v>
      </c>
      <c r="M7466" s="2">
        <v>0</v>
      </c>
      <c r="N7466" s="3">
        <v>67</v>
      </c>
      <c r="O7466" s="3">
        <v>19</v>
      </c>
      <c r="P7466">
        <v>1</v>
      </c>
      <c r="Q7466" t="s">
        <v>7880</v>
      </c>
    </row>
    <row r="7467" spans="1:17" x14ac:dyDescent="0.25">
      <c r="A7467" t="s">
        <v>7566</v>
      </c>
      <c r="B7467" s="1">
        <v>41951</v>
      </c>
      <c r="C7467" t="s">
        <v>517</v>
      </c>
      <c r="D7467" t="s">
        <v>86</v>
      </c>
      <c r="E7467" t="s">
        <v>708</v>
      </c>
      <c r="F7467" t="s">
        <v>1247</v>
      </c>
      <c r="G7467" t="s">
        <v>76</v>
      </c>
      <c r="H7467" t="s">
        <v>31</v>
      </c>
      <c r="I7467" t="s">
        <v>32</v>
      </c>
      <c r="J7467" t="s">
        <v>34</v>
      </c>
      <c r="K7467" t="s">
        <v>35</v>
      </c>
      <c r="L7467" t="s">
        <v>7567</v>
      </c>
      <c r="M7467" s="2">
        <v>0</v>
      </c>
      <c r="N7467" s="3">
        <v>377</v>
      </c>
      <c r="O7467" s="3">
        <v>49</v>
      </c>
      <c r="P7467">
        <v>3</v>
      </c>
      <c r="Q7467" t="s">
        <v>7881</v>
      </c>
    </row>
    <row r="7468" spans="1:17" x14ac:dyDescent="0.25">
      <c r="A7468" t="s">
        <v>7566</v>
      </c>
      <c r="B7468" s="1">
        <v>41951</v>
      </c>
      <c r="C7468" t="s">
        <v>517</v>
      </c>
      <c r="D7468" t="s">
        <v>86</v>
      </c>
      <c r="E7468" t="s">
        <v>708</v>
      </c>
      <c r="F7468" t="s">
        <v>1247</v>
      </c>
      <c r="G7468" t="s">
        <v>76</v>
      </c>
      <c r="H7468" t="s">
        <v>31</v>
      </c>
      <c r="I7468" t="s">
        <v>32</v>
      </c>
      <c r="J7468" t="s">
        <v>24</v>
      </c>
      <c r="K7468" t="s">
        <v>43</v>
      </c>
      <c r="L7468" t="s">
        <v>223</v>
      </c>
      <c r="M7468" s="2">
        <v>0</v>
      </c>
      <c r="N7468" s="3">
        <v>152</v>
      </c>
      <c r="O7468" s="3">
        <v>50</v>
      </c>
      <c r="P7468">
        <v>6</v>
      </c>
      <c r="Q7468" t="s">
        <v>7881</v>
      </c>
    </row>
    <row r="7469" spans="1:17" x14ac:dyDescent="0.25">
      <c r="A7469" t="s">
        <v>7568</v>
      </c>
      <c r="B7469" s="1">
        <v>41951</v>
      </c>
      <c r="C7469" t="s">
        <v>3331</v>
      </c>
      <c r="D7469" t="s">
        <v>86</v>
      </c>
      <c r="E7469" t="s">
        <v>708</v>
      </c>
      <c r="F7469" t="s">
        <v>1247</v>
      </c>
      <c r="G7469" t="s">
        <v>76</v>
      </c>
      <c r="H7469" t="s">
        <v>47</v>
      </c>
      <c r="I7469" t="s">
        <v>32</v>
      </c>
      <c r="J7469" t="s">
        <v>107</v>
      </c>
      <c r="K7469" t="s">
        <v>136</v>
      </c>
      <c r="L7469" t="s">
        <v>3716</v>
      </c>
      <c r="M7469" s="2">
        <v>0.1</v>
      </c>
      <c r="N7469" s="3">
        <v>869</v>
      </c>
      <c r="O7469" s="3">
        <v>367</v>
      </c>
      <c r="P7469">
        <v>7</v>
      </c>
      <c r="Q7469" t="s">
        <v>7881</v>
      </c>
    </row>
    <row r="7470" spans="1:17" x14ac:dyDescent="0.25">
      <c r="A7470" t="s">
        <v>7569</v>
      </c>
      <c r="B7470" s="1">
        <v>41953</v>
      </c>
      <c r="C7470" t="s">
        <v>6467</v>
      </c>
      <c r="D7470" t="s">
        <v>101</v>
      </c>
      <c r="E7470" t="s">
        <v>539</v>
      </c>
      <c r="F7470" t="s">
        <v>540</v>
      </c>
      <c r="G7470" t="s">
        <v>41</v>
      </c>
      <c r="H7470" t="s">
        <v>47</v>
      </c>
      <c r="I7470" t="s">
        <v>95</v>
      </c>
      <c r="J7470" t="s">
        <v>34</v>
      </c>
      <c r="K7470" t="s">
        <v>35</v>
      </c>
      <c r="L7470" t="s">
        <v>7133</v>
      </c>
      <c r="M7470" s="2">
        <v>0.1</v>
      </c>
      <c r="N7470" s="3">
        <v>260</v>
      </c>
      <c r="O7470" s="3">
        <v>-6</v>
      </c>
      <c r="P7470">
        <v>2</v>
      </c>
      <c r="Q7470" t="s">
        <v>7880</v>
      </c>
    </row>
    <row r="7471" spans="1:17" x14ac:dyDescent="0.25">
      <c r="A7471" t="s">
        <v>7569</v>
      </c>
      <c r="B7471" s="1">
        <v>41953</v>
      </c>
      <c r="C7471" t="s">
        <v>6467</v>
      </c>
      <c r="D7471" t="s">
        <v>101</v>
      </c>
      <c r="E7471" t="s">
        <v>539</v>
      </c>
      <c r="F7471" t="s">
        <v>540</v>
      </c>
      <c r="G7471" t="s">
        <v>41</v>
      </c>
      <c r="H7471" t="s">
        <v>47</v>
      </c>
      <c r="I7471" t="s">
        <v>95</v>
      </c>
      <c r="J7471" t="s">
        <v>24</v>
      </c>
      <c r="K7471" t="s">
        <v>63</v>
      </c>
      <c r="L7471" t="s">
        <v>3933</v>
      </c>
      <c r="M7471" s="2">
        <v>0</v>
      </c>
      <c r="N7471" s="3">
        <v>42</v>
      </c>
      <c r="O7471" s="3">
        <v>16</v>
      </c>
      <c r="P7471">
        <v>3</v>
      </c>
      <c r="Q7471" t="s">
        <v>7881</v>
      </c>
    </row>
    <row r="7472" spans="1:17" x14ac:dyDescent="0.25">
      <c r="A7472" t="s">
        <v>7569</v>
      </c>
      <c r="B7472" s="1">
        <v>41953</v>
      </c>
      <c r="C7472" t="s">
        <v>6467</v>
      </c>
      <c r="D7472" t="s">
        <v>101</v>
      </c>
      <c r="E7472" t="s">
        <v>539</v>
      </c>
      <c r="F7472" t="s">
        <v>540</v>
      </c>
      <c r="G7472" t="s">
        <v>41</v>
      </c>
      <c r="H7472" t="s">
        <v>47</v>
      </c>
      <c r="I7472" t="s">
        <v>95</v>
      </c>
      <c r="J7472" t="s">
        <v>24</v>
      </c>
      <c r="K7472" t="s">
        <v>25</v>
      </c>
      <c r="L7472" t="s">
        <v>4408</v>
      </c>
      <c r="M7472" s="2">
        <v>0</v>
      </c>
      <c r="N7472" s="3">
        <v>98</v>
      </c>
      <c r="O7472" s="3">
        <v>21</v>
      </c>
      <c r="P7472">
        <v>3</v>
      </c>
      <c r="Q7472" t="s">
        <v>7880</v>
      </c>
    </row>
    <row r="7473" spans="1:17" x14ac:dyDescent="0.25">
      <c r="A7473" t="s">
        <v>7570</v>
      </c>
      <c r="B7473" s="1">
        <v>41953</v>
      </c>
      <c r="C7473" t="s">
        <v>994</v>
      </c>
      <c r="D7473" t="s">
        <v>38</v>
      </c>
      <c r="E7473" t="s">
        <v>39</v>
      </c>
      <c r="F7473" t="s">
        <v>4931</v>
      </c>
      <c r="G7473" t="s">
        <v>41</v>
      </c>
      <c r="H7473" t="s">
        <v>47</v>
      </c>
      <c r="I7473" t="s">
        <v>22</v>
      </c>
      <c r="J7473" t="s">
        <v>24</v>
      </c>
      <c r="K7473" t="s">
        <v>78</v>
      </c>
      <c r="L7473" t="s">
        <v>1788</v>
      </c>
      <c r="M7473" s="2">
        <v>0</v>
      </c>
      <c r="N7473" s="3">
        <v>19</v>
      </c>
      <c r="O7473" s="3">
        <v>8</v>
      </c>
      <c r="P7473">
        <v>2</v>
      </c>
      <c r="Q7473" t="s">
        <v>7880</v>
      </c>
    </row>
    <row r="7474" spans="1:17" x14ac:dyDescent="0.25">
      <c r="A7474" t="s">
        <v>7570</v>
      </c>
      <c r="B7474" s="1">
        <v>41953</v>
      </c>
      <c r="C7474" t="s">
        <v>994</v>
      </c>
      <c r="D7474" t="s">
        <v>38</v>
      </c>
      <c r="E7474" t="s">
        <v>39</v>
      </c>
      <c r="F7474" t="s">
        <v>4931</v>
      </c>
      <c r="G7474" t="s">
        <v>41</v>
      </c>
      <c r="H7474" t="s">
        <v>47</v>
      </c>
      <c r="I7474" t="s">
        <v>22</v>
      </c>
      <c r="J7474" t="s">
        <v>24</v>
      </c>
      <c r="K7474" t="s">
        <v>145</v>
      </c>
      <c r="L7474" t="s">
        <v>746</v>
      </c>
      <c r="M7474" s="2">
        <v>0</v>
      </c>
      <c r="N7474" s="3">
        <v>32</v>
      </c>
      <c r="O7474" s="3">
        <v>10</v>
      </c>
      <c r="P7474">
        <v>2</v>
      </c>
      <c r="Q7474" t="s">
        <v>7881</v>
      </c>
    </row>
    <row r="7475" spans="1:17" x14ac:dyDescent="0.25">
      <c r="A7475" t="s">
        <v>7571</v>
      </c>
      <c r="B7475" s="1">
        <v>41953</v>
      </c>
      <c r="C7475" t="s">
        <v>2028</v>
      </c>
      <c r="D7475" t="s">
        <v>38</v>
      </c>
      <c r="E7475" t="s">
        <v>59</v>
      </c>
      <c r="F7475" t="s">
        <v>300</v>
      </c>
      <c r="G7475" t="s">
        <v>41</v>
      </c>
      <c r="H7475" t="s">
        <v>31</v>
      </c>
      <c r="I7475" t="s">
        <v>32</v>
      </c>
      <c r="J7475" t="s">
        <v>34</v>
      </c>
      <c r="K7475" t="s">
        <v>218</v>
      </c>
      <c r="L7475" t="s">
        <v>2095</v>
      </c>
      <c r="M7475" s="2">
        <v>0</v>
      </c>
      <c r="N7475" s="3">
        <v>244</v>
      </c>
      <c r="O7475" s="3">
        <v>122</v>
      </c>
      <c r="P7475">
        <v>5</v>
      </c>
      <c r="Q7475" t="s">
        <v>7881</v>
      </c>
    </row>
    <row r="7476" spans="1:17" x14ac:dyDescent="0.25">
      <c r="A7476" t="s">
        <v>7571</v>
      </c>
      <c r="B7476" s="1">
        <v>41953</v>
      </c>
      <c r="C7476" t="s">
        <v>2028</v>
      </c>
      <c r="D7476" t="s">
        <v>38</v>
      </c>
      <c r="E7476" t="s">
        <v>59</v>
      </c>
      <c r="F7476" t="s">
        <v>300</v>
      </c>
      <c r="G7476" t="s">
        <v>41</v>
      </c>
      <c r="H7476" t="s">
        <v>31</v>
      </c>
      <c r="I7476" t="s">
        <v>32</v>
      </c>
      <c r="J7476" t="s">
        <v>24</v>
      </c>
      <c r="K7476" t="s">
        <v>25</v>
      </c>
      <c r="L7476" t="s">
        <v>2854</v>
      </c>
      <c r="M7476" s="2">
        <v>0</v>
      </c>
      <c r="N7476" s="3">
        <v>28</v>
      </c>
      <c r="O7476" s="3">
        <v>4</v>
      </c>
      <c r="P7476">
        <v>1</v>
      </c>
      <c r="Q7476" t="s">
        <v>7881</v>
      </c>
    </row>
    <row r="7477" spans="1:17" x14ac:dyDescent="0.25">
      <c r="A7477" t="s">
        <v>7572</v>
      </c>
      <c r="B7477" s="1">
        <v>41953</v>
      </c>
      <c r="C7477" t="s">
        <v>4999</v>
      </c>
      <c r="D7477" t="s">
        <v>38</v>
      </c>
      <c r="E7477" t="s">
        <v>39</v>
      </c>
      <c r="F7477" t="s">
        <v>1030</v>
      </c>
      <c r="G7477" t="s">
        <v>41</v>
      </c>
      <c r="H7477" t="s">
        <v>47</v>
      </c>
      <c r="I7477" t="s">
        <v>22</v>
      </c>
      <c r="J7477" t="s">
        <v>24</v>
      </c>
      <c r="K7477" t="s">
        <v>25</v>
      </c>
      <c r="L7477" t="s">
        <v>1916</v>
      </c>
      <c r="M7477" s="2">
        <v>0</v>
      </c>
      <c r="N7477" s="3">
        <v>67</v>
      </c>
      <c r="O7477" s="3">
        <v>2</v>
      </c>
      <c r="P7477">
        <v>4</v>
      </c>
      <c r="Q7477" t="s">
        <v>7881</v>
      </c>
    </row>
    <row r="7478" spans="1:17" x14ac:dyDescent="0.25">
      <c r="A7478" t="s">
        <v>7573</v>
      </c>
      <c r="B7478" s="1">
        <v>41953</v>
      </c>
      <c r="C7478" t="s">
        <v>5520</v>
      </c>
      <c r="D7478" t="s">
        <v>101</v>
      </c>
      <c r="E7478" t="s">
        <v>102</v>
      </c>
      <c r="F7478" t="s">
        <v>7574</v>
      </c>
      <c r="G7478" t="s">
        <v>41</v>
      </c>
      <c r="H7478" t="s">
        <v>47</v>
      </c>
      <c r="I7478" t="s">
        <v>32</v>
      </c>
      <c r="J7478" t="s">
        <v>24</v>
      </c>
      <c r="K7478" t="s">
        <v>141</v>
      </c>
      <c r="L7478" t="s">
        <v>7575</v>
      </c>
      <c r="M7478" s="2">
        <v>0.1</v>
      </c>
      <c r="N7478" s="3">
        <v>269</v>
      </c>
      <c r="O7478" s="3">
        <v>111</v>
      </c>
      <c r="P7478">
        <v>3</v>
      </c>
      <c r="Q7478" t="s">
        <v>7880</v>
      </c>
    </row>
    <row r="7479" spans="1:17" x14ac:dyDescent="0.25">
      <c r="A7479" t="s">
        <v>7576</v>
      </c>
      <c r="B7479" s="1">
        <v>41953</v>
      </c>
      <c r="C7479" t="s">
        <v>373</v>
      </c>
      <c r="D7479" t="s">
        <v>101</v>
      </c>
      <c r="E7479" t="s">
        <v>325</v>
      </c>
      <c r="F7479" t="s">
        <v>1853</v>
      </c>
      <c r="G7479" t="s">
        <v>41</v>
      </c>
      <c r="H7479" t="s">
        <v>47</v>
      </c>
      <c r="I7479" t="s">
        <v>32</v>
      </c>
      <c r="J7479" t="s">
        <v>24</v>
      </c>
      <c r="K7479" t="s">
        <v>169</v>
      </c>
      <c r="L7479" t="s">
        <v>3668</v>
      </c>
      <c r="M7479" s="2">
        <v>0</v>
      </c>
      <c r="N7479" s="3">
        <v>15</v>
      </c>
      <c r="O7479" s="3">
        <v>2</v>
      </c>
      <c r="P7479">
        <v>1</v>
      </c>
      <c r="Q7479" t="s">
        <v>7881</v>
      </c>
    </row>
    <row r="7480" spans="1:17" x14ac:dyDescent="0.25">
      <c r="A7480" t="s">
        <v>7577</v>
      </c>
      <c r="B7480" s="1">
        <v>41953</v>
      </c>
      <c r="C7480" t="s">
        <v>188</v>
      </c>
      <c r="D7480" t="s">
        <v>38</v>
      </c>
      <c r="E7480" t="s">
        <v>59</v>
      </c>
      <c r="F7480" t="s">
        <v>350</v>
      </c>
      <c r="G7480" t="s">
        <v>41</v>
      </c>
      <c r="H7480" t="s">
        <v>21</v>
      </c>
      <c r="I7480" t="s">
        <v>32</v>
      </c>
      <c r="J7480" t="s">
        <v>24</v>
      </c>
      <c r="K7480" t="s">
        <v>50</v>
      </c>
      <c r="L7480" t="s">
        <v>520</v>
      </c>
      <c r="M7480" s="2">
        <v>0.1</v>
      </c>
      <c r="N7480" s="3">
        <v>693</v>
      </c>
      <c r="O7480" s="3">
        <v>254</v>
      </c>
      <c r="P7480">
        <v>6</v>
      </c>
      <c r="Q7480" t="s">
        <v>7880</v>
      </c>
    </row>
    <row r="7481" spans="1:17" x14ac:dyDescent="0.25">
      <c r="A7481" t="s">
        <v>7572</v>
      </c>
      <c r="B7481" s="1">
        <v>41953</v>
      </c>
      <c r="C7481" t="s">
        <v>4999</v>
      </c>
      <c r="D7481" t="s">
        <v>38</v>
      </c>
      <c r="E7481" t="s">
        <v>39</v>
      </c>
      <c r="F7481" t="s">
        <v>1030</v>
      </c>
      <c r="G7481" t="s">
        <v>41</v>
      </c>
      <c r="H7481" t="s">
        <v>47</v>
      </c>
      <c r="I7481" t="s">
        <v>22</v>
      </c>
      <c r="J7481" t="s">
        <v>107</v>
      </c>
      <c r="K7481" t="s">
        <v>186</v>
      </c>
      <c r="L7481" t="s">
        <v>5270</v>
      </c>
      <c r="M7481" s="2">
        <v>0</v>
      </c>
      <c r="N7481" s="3">
        <v>193</v>
      </c>
      <c r="O7481" s="3">
        <v>33</v>
      </c>
      <c r="P7481">
        <v>5</v>
      </c>
      <c r="Q7481" t="s">
        <v>7881</v>
      </c>
    </row>
    <row r="7482" spans="1:17" x14ac:dyDescent="0.25">
      <c r="A7482" t="s">
        <v>7578</v>
      </c>
      <c r="B7482" s="1">
        <v>41953</v>
      </c>
      <c r="C7482" t="s">
        <v>1072</v>
      </c>
      <c r="D7482" t="s">
        <v>28</v>
      </c>
      <c r="E7482" t="s">
        <v>29</v>
      </c>
      <c r="F7482" t="s">
        <v>7579</v>
      </c>
      <c r="G7482" t="s">
        <v>20</v>
      </c>
      <c r="H7482" t="s">
        <v>21</v>
      </c>
      <c r="I7482" t="s">
        <v>32</v>
      </c>
      <c r="J7482" t="s">
        <v>24</v>
      </c>
      <c r="K7482" t="s">
        <v>43</v>
      </c>
      <c r="L7482" t="s">
        <v>253</v>
      </c>
      <c r="M7482" s="2">
        <v>0</v>
      </c>
      <c r="N7482" s="3">
        <v>52</v>
      </c>
      <c r="O7482" s="3">
        <v>14</v>
      </c>
      <c r="P7482">
        <v>2</v>
      </c>
      <c r="Q7482" t="s">
        <v>7881</v>
      </c>
    </row>
    <row r="7483" spans="1:17" x14ac:dyDescent="0.25">
      <c r="A7483" t="s">
        <v>7580</v>
      </c>
      <c r="B7483" s="1">
        <v>41953</v>
      </c>
      <c r="C7483" t="s">
        <v>492</v>
      </c>
      <c r="D7483" t="s">
        <v>73</v>
      </c>
      <c r="E7483" t="s">
        <v>74</v>
      </c>
      <c r="F7483" t="s">
        <v>7581</v>
      </c>
      <c r="G7483" t="s">
        <v>76</v>
      </c>
      <c r="H7483" t="s">
        <v>47</v>
      </c>
      <c r="I7483" t="s">
        <v>32</v>
      </c>
      <c r="J7483" t="s">
        <v>24</v>
      </c>
      <c r="K7483" t="s">
        <v>78</v>
      </c>
      <c r="L7483" t="s">
        <v>3907</v>
      </c>
      <c r="M7483" s="2">
        <v>0</v>
      </c>
      <c r="N7483" s="3">
        <v>27</v>
      </c>
      <c r="O7483" s="3">
        <v>9</v>
      </c>
      <c r="P7483">
        <v>2</v>
      </c>
      <c r="Q7483" t="s">
        <v>7880</v>
      </c>
    </row>
    <row r="7484" spans="1:17" x14ac:dyDescent="0.25">
      <c r="A7484" t="s">
        <v>7580</v>
      </c>
      <c r="B7484" s="1">
        <v>41953</v>
      </c>
      <c r="C7484" t="s">
        <v>492</v>
      </c>
      <c r="D7484" t="s">
        <v>73</v>
      </c>
      <c r="E7484" t="s">
        <v>74</v>
      </c>
      <c r="F7484" t="s">
        <v>7581</v>
      </c>
      <c r="G7484" t="s">
        <v>76</v>
      </c>
      <c r="H7484" t="s">
        <v>47</v>
      </c>
      <c r="I7484" t="s">
        <v>32</v>
      </c>
      <c r="J7484" t="s">
        <v>24</v>
      </c>
      <c r="K7484" t="s">
        <v>50</v>
      </c>
      <c r="L7484" t="s">
        <v>1049</v>
      </c>
      <c r="M7484" s="2">
        <v>0.4</v>
      </c>
      <c r="N7484" s="3">
        <v>85</v>
      </c>
      <c r="O7484" s="3">
        <v>-1</v>
      </c>
      <c r="P7484">
        <v>3</v>
      </c>
      <c r="Q7484" t="s">
        <v>7880</v>
      </c>
    </row>
    <row r="7485" spans="1:17" x14ac:dyDescent="0.25">
      <c r="A7485" t="s">
        <v>7582</v>
      </c>
      <c r="B7485" s="1">
        <v>41953</v>
      </c>
      <c r="C7485" t="s">
        <v>3645</v>
      </c>
      <c r="D7485" t="s">
        <v>38</v>
      </c>
      <c r="E7485" t="s">
        <v>59</v>
      </c>
      <c r="F7485" t="s">
        <v>4436</v>
      </c>
      <c r="G7485" t="s">
        <v>41</v>
      </c>
      <c r="H7485" t="s">
        <v>31</v>
      </c>
      <c r="I7485" t="s">
        <v>32</v>
      </c>
      <c r="J7485" t="s">
        <v>24</v>
      </c>
      <c r="K7485" t="s">
        <v>63</v>
      </c>
      <c r="L7485" t="s">
        <v>3755</v>
      </c>
      <c r="M7485" s="2">
        <v>0</v>
      </c>
      <c r="N7485" s="3">
        <v>31</v>
      </c>
      <c r="O7485" s="3">
        <v>13</v>
      </c>
      <c r="P7485">
        <v>3</v>
      </c>
      <c r="Q7485" t="s">
        <v>7880</v>
      </c>
    </row>
    <row r="7486" spans="1:17" x14ac:dyDescent="0.25">
      <c r="A7486" t="s">
        <v>7582</v>
      </c>
      <c r="B7486" s="1">
        <v>41953</v>
      </c>
      <c r="C7486" t="s">
        <v>3645</v>
      </c>
      <c r="D7486" t="s">
        <v>38</v>
      </c>
      <c r="E7486" t="s">
        <v>59</v>
      </c>
      <c r="F7486" t="s">
        <v>4436</v>
      </c>
      <c r="G7486" t="s">
        <v>41</v>
      </c>
      <c r="H7486" t="s">
        <v>31</v>
      </c>
      <c r="I7486" t="s">
        <v>32</v>
      </c>
      <c r="J7486" t="s">
        <v>24</v>
      </c>
      <c r="K7486" t="s">
        <v>50</v>
      </c>
      <c r="L7486" t="s">
        <v>1410</v>
      </c>
      <c r="M7486" s="2">
        <v>0.1</v>
      </c>
      <c r="N7486" s="3">
        <v>63</v>
      </c>
      <c r="O7486" s="3">
        <v>1</v>
      </c>
      <c r="P7486">
        <v>4</v>
      </c>
      <c r="Q7486" t="s">
        <v>7880</v>
      </c>
    </row>
    <row r="7487" spans="1:17" x14ac:dyDescent="0.25">
      <c r="A7487" t="s">
        <v>7582</v>
      </c>
      <c r="B7487" s="1">
        <v>41953</v>
      </c>
      <c r="C7487" t="s">
        <v>3645</v>
      </c>
      <c r="D7487" t="s">
        <v>38</v>
      </c>
      <c r="E7487" t="s">
        <v>59</v>
      </c>
      <c r="F7487" t="s">
        <v>4436</v>
      </c>
      <c r="G7487" t="s">
        <v>41</v>
      </c>
      <c r="H7487" t="s">
        <v>31</v>
      </c>
      <c r="I7487" t="s">
        <v>32</v>
      </c>
      <c r="J7487" t="s">
        <v>107</v>
      </c>
      <c r="K7487" t="s">
        <v>136</v>
      </c>
      <c r="L7487" t="s">
        <v>7583</v>
      </c>
      <c r="M7487" s="2">
        <v>0.15</v>
      </c>
      <c r="N7487" s="3">
        <v>297</v>
      </c>
      <c r="O7487" s="3">
        <v>52</v>
      </c>
      <c r="P7487">
        <v>2</v>
      </c>
      <c r="Q7487" t="s">
        <v>7881</v>
      </c>
    </row>
    <row r="7488" spans="1:17" x14ac:dyDescent="0.25">
      <c r="A7488" t="s">
        <v>7584</v>
      </c>
      <c r="B7488" s="1">
        <v>41954</v>
      </c>
      <c r="C7488" t="s">
        <v>177</v>
      </c>
      <c r="D7488" t="s">
        <v>101</v>
      </c>
      <c r="E7488" t="s">
        <v>183</v>
      </c>
      <c r="F7488" t="s">
        <v>1776</v>
      </c>
      <c r="G7488" t="s">
        <v>41</v>
      </c>
      <c r="H7488" t="s">
        <v>31</v>
      </c>
      <c r="I7488" t="s">
        <v>22</v>
      </c>
      <c r="J7488" t="s">
        <v>107</v>
      </c>
      <c r="K7488" t="s">
        <v>136</v>
      </c>
      <c r="L7488" t="s">
        <v>1371</v>
      </c>
      <c r="M7488" s="2">
        <v>0</v>
      </c>
      <c r="N7488" s="3">
        <v>835</v>
      </c>
      <c r="O7488" s="3">
        <v>267</v>
      </c>
      <c r="P7488">
        <v>5</v>
      </c>
      <c r="Q7488" t="s">
        <v>7881</v>
      </c>
    </row>
    <row r="7489" spans="1:17" x14ac:dyDescent="0.25">
      <c r="A7489" t="s">
        <v>7585</v>
      </c>
      <c r="B7489" s="1">
        <v>41954</v>
      </c>
      <c r="C7489" t="s">
        <v>2093</v>
      </c>
      <c r="D7489" t="s">
        <v>101</v>
      </c>
      <c r="E7489" t="s">
        <v>183</v>
      </c>
      <c r="F7489" t="s">
        <v>247</v>
      </c>
      <c r="G7489" t="s">
        <v>41</v>
      </c>
      <c r="H7489" t="s">
        <v>21</v>
      </c>
      <c r="I7489" t="s">
        <v>32</v>
      </c>
      <c r="J7489" t="s">
        <v>34</v>
      </c>
      <c r="K7489" t="s">
        <v>97</v>
      </c>
      <c r="L7489" t="s">
        <v>2054</v>
      </c>
      <c r="M7489" s="2">
        <v>0.1</v>
      </c>
      <c r="N7489" s="3">
        <v>112</v>
      </c>
      <c r="O7489" s="3">
        <v>15</v>
      </c>
      <c r="P7489">
        <v>2</v>
      </c>
      <c r="Q7489" t="s">
        <v>7880</v>
      </c>
    </row>
    <row r="7490" spans="1:17" x14ac:dyDescent="0.25">
      <c r="A7490" t="s">
        <v>7586</v>
      </c>
      <c r="B7490" s="1">
        <v>41954</v>
      </c>
      <c r="C7490" t="s">
        <v>1099</v>
      </c>
      <c r="D7490" t="s">
        <v>38</v>
      </c>
      <c r="E7490" t="s">
        <v>59</v>
      </c>
      <c r="F7490" t="s">
        <v>350</v>
      </c>
      <c r="G7490" t="s">
        <v>41</v>
      </c>
      <c r="H7490" t="s">
        <v>21</v>
      </c>
      <c r="I7490" t="s">
        <v>32</v>
      </c>
      <c r="J7490" t="s">
        <v>24</v>
      </c>
      <c r="K7490" t="s">
        <v>43</v>
      </c>
      <c r="L7490" t="s">
        <v>55</v>
      </c>
      <c r="M7490" s="2">
        <v>0</v>
      </c>
      <c r="N7490" s="3">
        <v>27</v>
      </c>
      <c r="O7490" s="3">
        <v>12</v>
      </c>
      <c r="P7490">
        <v>1</v>
      </c>
      <c r="Q7490" t="s">
        <v>7881</v>
      </c>
    </row>
    <row r="7491" spans="1:17" x14ac:dyDescent="0.25">
      <c r="A7491" t="s">
        <v>7586</v>
      </c>
      <c r="B7491" s="1">
        <v>41954</v>
      </c>
      <c r="C7491" t="s">
        <v>1099</v>
      </c>
      <c r="D7491" t="s">
        <v>38</v>
      </c>
      <c r="E7491" t="s">
        <v>59</v>
      </c>
      <c r="F7491" t="s">
        <v>350</v>
      </c>
      <c r="G7491" t="s">
        <v>41</v>
      </c>
      <c r="H7491" t="s">
        <v>21</v>
      </c>
      <c r="I7491" t="s">
        <v>32</v>
      </c>
      <c r="J7491" t="s">
        <v>107</v>
      </c>
      <c r="K7491" t="s">
        <v>108</v>
      </c>
      <c r="L7491" t="s">
        <v>4185</v>
      </c>
      <c r="M7491" s="2">
        <v>0.15</v>
      </c>
      <c r="N7491" s="3">
        <v>314</v>
      </c>
      <c r="O7491" s="3">
        <v>-41</v>
      </c>
      <c r="P7491">
        <v>3</v>
      </c>
      <c r="Q7491" t="s">
        <v>7881</v>
      </c>
    </row>
    <row r="7492" spans="1:17" x14ac:dyDescent="0.25">
      <c r="A7492" t="s">
        <v>7587</v>
      </c>
      <c r="B7492" s="1">
        <v>41954</v>
      </c>
      <c r="C7492" t="s">
        <v>4410</v>
      </c>
      <c r="D7492" t="s">
        <v>86</v>
      </c>
      <c r="E7492" t="s">
        <v>2141</v>
      </c>
      <c r="F7492" t="s">
        <v>5902</v>
      </c>
      <c r="G7492" t="s">
        <v>76</v>
      </c>
      <c r="H7492" t="s">
        <v>47</v>
      </c>
      <c r="I7492" t="s">
        <v>32</v>
      </c>
      <c r="J7492" t="s">
        <v>24</v>
      </c>
      <c r="K7492" t="s">
        <v>25</v>
      </c>
      <c r="L7492" t="s">
        <v>2510</v>
      </c>
      <c r="M7492" s="2">
        <v>0</v>
      </c>
      <c r="N7492" s="3">
        <v>57</v>
      </c>
      <c r="O7492" s="3">
        <v>27</v>
      </c>
      <c r="P7492">
        <v>2</v>
      </c>
      <c r="Q7492" t="s">
        <v>7880</v>
      </c>
    </row>
    <row r="7493" spans="1:17" x14ac:dyDescent="0.25">
      <c r="A7493" t="s">
        <v>7587</v>
      </c>
      <c r="B7493" s="1">
        <v>41954</v>
      </c>
      <c r="C7493" t="s">
        <v>4410</v>
      </c>
      <c r="D7493" t="s">
        <v>86</v>
      </c>
      <c r="E7493" t="s">
        <v>2141</v>
      </c>
      <c r="F7493" t="s">
        <v>5902</v>
      </c>
      <c r="G7493" t="s">
        <v>76</v>
      </c>
      <c r="H7493" t="s">
        <v>47</v>
      </c>
      <c r="I7493" t="s">
        <v>32</v>
      </c>
      <c r="J7493" t="s">
        <v>24</v>
      </c>
      <c r="K7493" t="s">
        <v>50</v>
      </c>
      <c r="L7493" t="s">
        <v>691</v>
      </c>
      <c r="M7493" s="2">
        <v>0.1</v>
      </c>
      <c r="N7493" s="3">
        <v>103</v>
      </c>
      <c r="O7493" s="3">
        <v>46</v>
      </c>
      <c r="P7493">
        <v>2</v>
      </c>
      <c r="Q7493" t="s">
        <v>7880</v>
      </c>
    </row>
    <row r="7494" spans="1:17" x14ac:dyDescent="0.25">
      <c r="A7494" t="s">
        <v>7588</v>
      </c>
      <c r="B7494" s="1">
        <v>41954</v>
      </c>
      <c r="C7494" t="s">
        <v>1377</v>
      </c>
      <c r="D7494" t="s">
        <v>38</v>
      </c>
      <c r="E7494" t="s">
        <v>284</v>
      </c>
      <c r="F7494" t="s">
        <v>285</v>
      </c>
      <c r="G7494" t="s">
        <v>41</v>
      </c>
      <c r="H7494" t="s">
        <v>31</v>
      </c>
      <c r="I7494" t="s">
        <v>32</v>
      </c>
      <c r="J7494" t="s">
        <v>24</v>
      </c>
      <c r="K7494" t="s">
        <v>63</v>
      </c>
      <c r="L7494" t="s">
        <v>5082</v>
      </c>
      <c r="M7494" s="2">
        <v>0.5</v>
      </c>
      <c r="N7494" s="3">
        <v>21</v>
      </c>
      <c r="O7494" s="3">
        <v>-13</v>
      </c>
      <c r="P7494">
        <v>3</v>
      </c>
      <c r="Q7494" t="s">
        <v>7880</v>
      </c>
    </row>
    <row r="7495" spans="1:17" x14ac:dyDescent="0.25">
      <c r="A7495" t="s">
        <v>7588</v>
      </c>
      <c r="B7495" s="1">
        <v>41954</v>
      </c>
      <c r="C7495" t="s">
        <v>1377</v>
      </c>
      <c r="D7495" t="s">
        <v>38</v>
      </c>
      <c r="E7495" t="s">
        <v>284</v>
      </c>
      <c r="F7495" t="s">
        <v>285</v>
      </c>
      <c r="G7495" t="s">
        <v>41</v>
      </c>
      <c r="H7495" t="s">
        <v>31</v>
      </c>
      <c r="I7495" t="s">
        <v>32</v>
      </c>
      <c r="J7495" t="s">
        <v>24</v>
      </c>
      <c r="K7495" t="s">
        <v>63</v>
      </c>
      <c r="L7495" t="s">
        <v>3862</v>
      </c>
      <c r="M7495" s="2">
        <v>0.5</v>
      </c>
      <c r="N7495" s="3">
        <v>34</v>
      </c>
      <c r="O7495" s="3">
        <v>-6</v>
      </c>
      <c r="P7495">
        <v>4</v>
      </c>
      <c r="Q7495" t="s">
        <v>7881</v>
      </c>
    </row>
    <row r="7496" spans="1:17" x14ac:dyDescent="0.25">
      <c r="A7496" t="s">
        <v>7589</v>
      </c>
      <c r="B7496" s="1">
        <v>41955</v>
      </c>
      <c r="C7496" t="s">
        <v>1588</v>
      </c>
      <c r="D7496" t="s">
        <v>38</v>
      </c>
      <c r="E7496" t="s">
        <v>178</v>
      </c>
      <c r="F7496" t="s">
        <v>1542</v>
      </c>
      <c r="G7496" t="s">
        <v>41</v>
      </c>
      <c r="H7496" t="s">
        <v>31</v>
      </c>
      <c r="I7496" t="s">
        <v>54</v>
      </c>
      <c r="J7496" t="s">
        <v>34</v>
      </c>
      <c r="K7496" t="s">
        <v>97</v>
      </c>
      <c r="L7496" t="s">
        <v>1748</v>
      </c>
      <c r="M7496" s="2">
        <v>0.1</v>
      </c>
      <c r="N7496" s="3">
        <v>120</v>
      </c>
      <c r="O7496" s="3">
        <v>1</v>
      </c>
      <c r="P7496">
        <v>1</v>
      </c>
      <c r="Q7496" t="s">
        <v>7881</v>
      </c>
    </row>
    <row r="7497" spans="1:17" x14ac:dyDescent="0.25">
      <c r="A7497" t="s">
        <v>7589</v>
      </c>
      <c r="B7497" s="1">
        <v>41955</v>
      </c>
      <c r="C7497" t="s">
        <v>1588</v>
      </c>
      <c r="D7497" t="s">
        <v>38</v>
      </c>
      <c r="E7497" t="s">
        <v>178</v>
      </c>
      <c r="F7497" t="s">
        <v>1542</v>
      </c>
      <c r="G7497" t="s">
        <v>41</v>
      </c>
      <c r="H7497" t="s">
        <v>31</v>
      </c>
      <c r="I7497" t="s">
        <v>54</v>
      </c>
      <c r="J7497" t="s">
        <v>24</v>
      </c>
      <c r="K7497" t="s">
        <v>43</v>
      </c>
      <c r="L7497" t="s">
        <v>468</v>
      </c>
      <c r="M7497" s="2">
        <v>0</v>
      </c>
      <c r="N7497" s="3">
        <v>162</v>
      </c>
      <c r="O7497" s="3">
        <v>55</v>
      </c>
      <c r="P7497">
        <v>3</v>
      </c>
      <c r="Q7497" t="s">
        <v>7880</v>
      </c>
    </row>
    <row r="7498" spans="1:17" x14ac:dyDescent="0.25">
      <c r="A7498" t="s">
        <v>7589</v>
      </c>
      <c r="B7498" s="1">
        <v>41955</v>
      </c>
      <c r="C7498" t="s">
        <v>1588</v>
      </c>
      <c r="D7498" t="s">
        <v>38</v>
      </c>
      <c r="E7498" t="s">
        <v>178</v>
      </c>
      <c r="F7498" t="s">
        <v>1542</v>
      </c>
      <c r="G7498" t="s">
        <v>41</v>
      </c>
      <c r="H7498" t="s">
        <v>31</v>
      </c>
      <c r="I7498" t="s">
        <v>54</v>
      </c>
      <c r="J7498" t="s">
        <v>24</v>
      </c>
      <c r="K7498" t="s">
        <v>78</v>
      </c>
      <c r="L7498" t="s">
        <v>1285</v>
      </c>
      <c r="M7498" s="2">
        <v>0</v>
      </c>
      <c r="N7498" s="3">
        <v>246</v>
      </c>
      <c r="O7498" s="3">
        <v>98</v>
      </c>
      <c r="P7498">
        <v>5</v>
      </c>
      <c r="Q7498" t="s">
        <v>7881</v>
      </c>
    </row>
    <row r="7499" spans="1:17" x14ac:dyDescent="0.25">
      <c r="A7499" t="s">
        <v>7589</v>
      </c>
      <c r="B7499" s="1">
        <v>41955</v>
      </c>
      <c r="C7499" t="s">
        <v>1588</v>
      </c>
      <c r="D7499" t="s">
        <v>38</v>
      </c>
      <c r="E7499" t="s">
        <v>178</v>
      </c>
      <c r="F7499" t="s">
        <v>1542</v>
      </c>
      <c r="G7499" t="s">
        <v>41</v>
      </c>
      <c r="H7499" t="s">
        <v>31</v>
      </c>
      <c r="I7499" t="s">
        <v>54</v>
      </c>
      <c r="J7499" t="s">
        <v>24</v>
      </c>
      <c r="K7499" t="s">
        <v>50</v>
      </c>
      <c r="L7499" t="s">
        <v>3568</v>
      </c>
      <c r="M7499" s="2">
        <v>0.1</v>
      </c>
      <c r="N7499" s="3">
        <v>88</v>
      </c>
      <c r="O7499" s="3">
        <v>20</v>
      </c>
      <c r="P7499">
        <v>2</v>
      </c>
      <c r="Q7499" t="s">
        <v>7881</v>
      </c>
    </row>
    <row r="7500" spans="1:17" x14ac:dyDescent="0.25">
      <c r="A7500" t="s">
        <v>7589</v>
      </c>
      <c r="B7500" s="1">
        <v>41955</v>
      </c>
      <c r="C7500" t="s">
        <v>1588</v>
      </c>
      <c r="D7500" t="s">
        <v>38</v>
      </c>
      <c r="E7500" t="s">
        <v>178</v>
      </c>
      <c r="F7500" t="s">
        <v>1542</v>
      </c>
      <c r="G7500" t="s">
        <v>41</v>
      </c>
      <c r="H7500" t="s">
        <v>31</v>
      </c>
      <c r="I7500" t="s">
        <v>54</v>
      </c>
      <c r="J7500" t="s">
        <v>24</v>
      </c>
      <c r="K7500" t="s">
        <v>145</v>
      </c>
      <c r="L7500" t="s">
        <v>1585</v>
      </c>
      <c r="M7500" s="2">
        <v>0</v>
      </c>
      <c r="N7500" s="3">
        <v>88</v>
      </c>
      <c r="O7500" s="3">
        <v>19</v>
      </c>
      <c r="P7500">
        <v>2</v>
      </c>
      <c r="Q7500" t="s">
        <v>7881</v>
      </c>
    </row>
    <row r="7501" spans="1:17" x14ac:dyDescent="0.25">
      <c r="A7501" t="s">
        <v>7590</v>
      </c>
      <c r="B7501" s="1">
        <v>41955</v>
      </c>
      <c r="C7501" t="s">
        <v>1058</v>
      </c>
      <c r="D7501" t="s">
        <v>38</v>
      </c>
      <c r="E7501" t="s">
        <v>380</v>
      </c>
      <c r="F7501" t="s">
        <v>2042</v>
      </c>
      <c r="G7501" t="s">
        <v>41</v>
      </c>
      <c r="H7501" t="s">
        <v>47</v>
      </c>
      <c r="I7501" t="s">
        <v>22</v>
      </c>
      <c r="J7501" t="s">
        <v>24</v>
      </c>
      <c r="K7501" t="s">
        <v>63</v>
      </c>
      <c r="L7501" t="s">
        <v>382</v>
      </c>
      <c r="M7501" s="2">
        <v>0</v>
      </c>
      <c r="N7501" s="3">
        <v>115</v>
      </c>
      <c r="O7501" s="3">
        <v>46</v>
      </c>
      <c r="P7501">
        <v>10</v>
      </c>
      <c r="Q7501" t="s">
        <v>7880</v>
      </c>
    </row>
    <row r="7502" spans="1:17" x14ac:dyDescent="0.25">
      <c r="A7502" t="s">
        <v>7590</v>
      </c>
      <c r="B7502" s="1">
        <v>41955</v>
      </c>
      <c r="C7502" t="s">
        <v>1058</v>
      </c>
      <c r="D7502" t="s">
        <v>38</v>
      </c>
      <c r="E7502" t="s">
        <v>380</v>
      </c>
      <c r="F7502" t="s">
        <v>2042</v>
      </c>
      <c r="G7502" t="s">
        <v>41</v>
      </c>
      <c r="H7502" t="s">
        <v>47</v>
      </c>
      <c r="I7502" t="s">
        <v>22</v>
      </c>
      <c r="J7502" t="s">
        <v>24</v>
      </c>
      <c r="K7502" t="s">
        <v>145</v>
      </c>
      <c r="L7502" t="s">
        <v>5054</v>
      </c>
      <c r="M7502" s="2">
        <v>0</v>
      </c>
      <c r="N7502" s="3">
        <v>27</v>
      </c>
      <c r="O7502" s="3">
        <v>8</v>
      </c>
      <c r="P7502">
        <v>2</v>
      </c>
      <c r="Q7502" t="s">
        <v>7881</v>
      </c>
    </row>
    <row r="7503" spans="1:17" x14ac:dyDescent="0.25">
      <c r="A7503" t="s">
        <v>7590</v>
      </c>
      <c r="B7503" s="1">
        <v>41955</v>
      </c>
      <c r="C7503" t="s">
        <v>1058</v>
      </c>
      <c r="D7503" t="s">
        <v>38</v>
      </c>
      <c r="E7503" t="s">
        <v>380</v>
      </c>
      <c r="F7503" t="s">
        <v>2042</v>
      </c>
      <c r="G7503" t="s">
        <v>41</v>
      </c>
      <c r="H7503" t="s">
        <v>47</v>
      </c>
      <c r="I7503" t="s">
        <v>22</v>
      </c>
      <c r="J7503" t="s">
        <v>24</v>
      </c>
      <c r="K7503" t="s">
        <v>145</v>
      </c>
      <c r="L7503" t="s">
        <v>1360</v>
      </c>
      <c r="M7503" s="2">
        <v>0</v>
      </c>
      <c r="N7503" s="3">
        <v>92</v>
      </c>
      <c r="O7503" s="3">
        <v>24</v>
      </c>
      <c r="P7503">
        <v>2</v>
      </c>
      <c r="Q7503" t="s">
        <v>7881</v>
      </c>
    </row>
    <row r="7504" spans="1:17" x14ac:dyDescent="0.25">
      <c r="A7504" t="s">
        <v>7590</v>
      </c>
      <c r="B7504" s="1">
        <v>41955</v>
      </c>
      <c r="C7504" t="s">
        <v>1058</v>
      </c>
      <c r="D7504" t="s">
        <v>38</v>
      </c>
      <c r="E7504" t="s">
        <v>380</v>
      </c>
      <c r="F7504" t="s">
        <v>2042</v>
      </c>
      <c r="G7504" t="s">
        <v>41</v>
      </c>
      <c r="H7504" t="s">
        <v>47</v>
      </c>
      <c r="I7504" t="s">
        <v>22</v>
      </c>
      <c r="J7504" t="s">
        <v>24</v>
      </c>
      <c r="K7504" t="s">
        <v>145</v>
      </c>
      <c r="L7504" t="s">
        <v>3590</v>
      </c>
      <c r="M7504" s="2">
        <v>0</v>
      </c>
      <c r="N7504" s="3">
        <v>125</v>
      </c>
      <c r="O7504" s="3">
        <v>15</v>
      </c>
      <c r="P7504">
        <v>5</v>
      </c>
      <c r="Q7504" t="s">
        <v>7881</v>
      </c>
    </row>
    <row r="7505" spans="1:17" x14ac:dyDescent="0.25">
      <c r="A7505" t="s">
        <v>7591</v>
      </c>
      <c r="B7505" s="1">
        <v>41955</v>
      </c>
      <c r="C7505" t="s">
        <v>2403</v>
      </c>
      <c r="D7505" t="s">
        <v>28</v>
      </c>
      <c r="E7505" t="s">
        <v>664</v>
      </c>
      <c r="F7505" t="s">
        <v>665</v>
      </c>
      <c r="G7505" t="s">
        <v>20</v>
      </c>
      <c r="H7505" t="s">
        <v>31</v>
      </c>
      <c r="I7505" t="s">
        <v>22</v>
      </c>
      <c r="J7505" t="s">
        <v>24</v>
      </c>
      <c r="K7505" t="s">
        <v>91</v>
      </c>
      <c r="L7505" t="s">
        <v>2583</v>
      </c>
      <c r="M7505" s="2">
        <v>0</v>
      </c>
      <c r="N7505" s="3">
        <v>39</v>
      </c>
      <c r="O7505" s="3">
        <v>0</v>
      </c>
      <c r="P7505">
        <v>5</v>
      </c>
      <c r="Q7505" t="s">
        <v>7880</v>
      </c>
    </row>
    <row r="7506" spans="1:17" x14ac:dyDescent="0.25">
      <c r="A7506" t="s">
        <v>7589</v>
      </c>
      <c r="B7506" s="1">
        <v>41955</v>
      </c>
      <c r="C7506" t="s">
        <v>1588</v>
      </c>
      <c r="D7506" t="s">
        <v>38</v>
      </c>
      <c r="E7506" t="s">
        <v>178</v>
      </c>
      <c r="F7506" t="s">
        <v>1542</v>
      </c>
      <c r="G7506" t="s">
        <v>41</v>
      </c>
      <c r="H7506" t="s">
        <v>31</v>
      </c>
      <c r="I7506" t="s">
        <v>54</v>
      </c>
      <c r="J7506" t="s">
        <v>107</v>
      </c>
      <c r="K7506" t="s">
        <v>186</v>
      </c>
      <c r="L7506" t="s">
        <v>4009</v>
      </c>
      <c r="M7506" s="2">
        <v>0</v>
      </c>
      <c r="N7506" s="3">
        <v>139</v>
      </c>
      <c r="O7506" s="3">
        <v>21</v>
      </c>
      <c r="P7506">
        <v>3</v>
      </c>
      <c r="Q7506" t="s">
        <v>7880</v>
      </c>
    </row>
    <row r="7507" spans="1:17" x14ac:dyDescent="0.25">
      <c r="A7507" t="s">
        <v>7590</v>
      </c>
      <c r="B7507" s="1">
        <v>41955</v>
      </c>
      <c r="C7507" t="s">
        <v>1058</v>
      </c>
      <c r="D7507" t="s">
        <v>38</v>
      </c>
      <c r="E7507" t="s">
        <v>380</v>
      </c>
      <c r="F7507" t="s">
        <v>2042</v>
      </c>
      <c r="G7507" t="s">
        <v>41</v>
      </c>
      <c r="H7507" t="s">
        <v>47</v>
      </c>
      <c r="I7507" t="s">
        <v>22</v>
      </c>
      <c r="J7507" t="s">
        <v>107</v>
      </c>
      <c r="K7507" t="s">
        <v>186</v>
      </c>
      <c r="L7507" t="s">
        <v>5781</v>
      </c>
      <c r="M7507" s="2">
        <v>0</v>
      </c>
      <c r="N7507" s="3">
        <v>62</v>
      </c>
      <c r="O7507" s="3">
        <v>17</v>
      </c>
      <c r="P7507">
        <v>2</v>
      </c>
      <c r="Q7507" t="s">
        <v>7881</v>
      </c>
    </row>
    <row r="7508" spans="1:17" x14ac:dyDescent="0.25">
      <c r="A7508" t="s">
        <v>7590</v>
      </c>
      <c r="B7508" s="1">
        <v>41955</v>
      </c>
      <c r="C7508" t="s">
        <v>1058</v>
      </c>
      <c r="D7508" t="s">
        <v>38</v>
      </c>
      <c r="E7508" t="s">
        <v>380</v>
      </c>
      <c r="F7508" t="s">
        <v>2042</v>
      </c>
      <c r="G7508" t="s">
        <v>41</v>
      </c>
      <c r="H7508" t="s">
        <v>47</v>
      </c>
      <c r="I7508" t="s">
        <v>22</v>
      </c>
      <c r="J7508" t="s">
        <v>107</v>
      </c>
      <c r="K7508" t="s">
        <v>186</v>
      </c>
      <c r="L7508" t="s">
        <v>1046</v>
      </c>
      <c r="M7508" s="2">
        <v>0</v>
      </c>
      <c r="N7508" s="3">
        <v>225</v>
      </c>
      <c r="O7508" s="3">
        <v>29</v>
      </c>
      <c r="P7508">
        <v>2</v>
      </c>
      <c r="Q7508" t="s">
        <v>7880</v>
      </c>
    </row>
    <row r="7509" spans="1:17" x14ac:dyDescent="0.25">
      <c r="A7509" t="s">
        <v>7592</v>
      </c>
      <c r="B7509" s="1">
        <v>41955</v>
      </c>
      <c r="C7509" t="s">
        <v>2812</v>
      </c>
      <c r="D7509" t="s">
        <v>28</v>
      </c>
      <c r="E7509" t="s">
        <v>2979</v>
      </c>
      <c r="F7509" t="s">
        <v>3058</v>
      </c>
      <c r="G7509" t="s">
        <v>20</v>
      </c>
      <c r="H7509" t="s">
        <v>31</v>
      </c>
      <c r="I7509" t="s">
        <v>22</v>
      </c>
      <c r="J7509" t="s">
        <v>107</v>
      </c>
      <c r="K7509" t="s">
        <v>136</v>
      </c>
      <c r="L7509" t="s">
        <v>2175</v>
      </c>
      <c r="M7509" s="2">
        <v>0</v>
      </c>
      <c r="N7509" s="3">
        <v>1275</v>
      </c>
      <c r="O7509" s="3">
        <v>357</v>
      </c>
      <c r="P7509">
        <v>2</v>
      </c>
      <c r="Q7509" t="s">
        <v>7881</v>
      </c>
    </row>
    <row r="7510" spans="1:17" x14ac:dyDescent="0.25">
      <c r="A7510" t="s">
        <v>7593</v>
      </c>
      <c r="B7510" s="1">
        <v>41955</v>
      </c>
      <c r="C7510" t="s">
        <v>1412</v>
      </c>
      <c r="D7510" t="s">
        <v>81</v>
      </c>
      <c r="E7510" t="s">
        <v>4786</v>
      </c>
      <c r="F7510" t="s">
        <v>4787</v>
      </c>
      <c r="G7510" t="s">
        <v>41</v>
      </c>
      <c r="H7510" t="s">
        <v>31</v>
      </c>
      <c r="I7510" t="s">
        <v>32</v>
      </c>
      <c r="J7510" t="s">
        <v>34</v>
      </c>
      <c r="K7510" t="s">
        <v>97</v>
      </c>
      <c r="L7510" t="s">
        <v>2651</v>
      </c>
      <c r="M7510" s="2">
        <v>0</v>
      </c>
      <c r="N7510" s="3">
        <v>3221</v>
      </c>
      <c r="O7510" s="3">
        <v>1127</v>
      </c>
      <c r="P7510">
        <v>7</v>
      </c>
      <c r="Q7510" t="s">
        <v>7880</v>
      </c>
    </row>
    <row r="7511" spans="1:17" x14ac:dyDescent="0.25">
      <c r="A7511" t="s">
        <v>7593</v>
      </c>
      <c r="B7511" s="1">
        <v>41955</v>
      </c>
      <c r="C7511" t="s">
        <v>1412</v>
      </c>
      <c r="D7511" t="s">
        <v>81</v>
      </c>
      <c r="E7511" t="s">
        <v>4786</v>
      </c>
      <c r="F7511" t="s">
        <v>4787</v>
      </c>
      <c r="G7511" t="s">
        <v>41</v>
      </c>
      <c r="H7511" t="s">
        <v>31</v>
      </c>
      <c r="I7511" t="s">
        <v>32</v>
      </c>
      <c r="J7511" t="s">
        <v>24</v>
      </c>
      <c r="K7511" t="s">
        <v>43</v>
      </c>
      <c r="L7511" t="s">
        <v>3577</v>
      </c>
      <c r="M7511" s="2">
        <v>0</v>
      </c>
      <c r="N7511" s="3">
        <v>228</v>
      </c>
      <c r="O7511" s="3">
        <v>36</v>
      </c>
      <c r="P7511">
        <v>5</v>
      </c>
      <c r="Q7511" t="s">
        <v>7880</v>
      </c>
    </row>
    <row r="7512" spans="1:17" x14ac:dyDescent="0.25">
      <c r="A7512" t="s">
        <v>7593</v>
      </c>
      <c r="B7512" s="1">
        <v>41955</v>
      </c>
      <c r="C7512" t="s">
        <v>1412</v>
      </c>
      <c r="D7512" t="s">
        <v>81</v>
      </c>
      <c r="E7512" t="s">
        <v>4786</v>
      </c>
      <c r="F7512" t="s">
        <v>4787</v>
      </c>
      <c r="G7512" t="s">
        <v>41</v>
      </c>
      <c r="H7512" t="s">
        <v>31</v>
      </c>
      <c r="I7512" t="s">
        <v>32</v>
      </c>
      <c r="J7512" t="s">
        <v>24</v>
      </c>
      <c r="K7512" t="s">
        <v>169</v>
      </c>
      <c r="L7512" t="s">
        <v>5944</v>
      </c>
      <c r="M7512" s="2">
        <v>0</v>
      </c>
      <c r="N7512" s="3">
        <v>154</v>
      </c>
      <c r="O7512" s="3">
        <v>1</v>
      </c>
      <c r="P7512">
        <v>4</v>
      </c>
      <c r="Q7512" t="s">
        <v>7880</v>
      </c>
    </row>
    <row r="7513" spans="1:17" x14ac:dyDescent="0.25">
      <c r="A7513" t="s">
        <v>7593</v>
      </c>
      <c r="B7513" s="1">
        <v>41955</v>
      </c>
      <c r="C7513" t="s">
        <v>1412</v>
      </c>
      <c r="D7513" t="s">
        <v>81</v>
      </c>
      <c r="E7513" t="s">
        <v>4786</v>
      </c>
      <c r="F7513" t="s">
        <v>4787</v>
      </c>
      <c r="G7513" t="s">
        <v>41</v>
      </c>
      <c r="H7513" t="s">
        <v>31</v>
      </c>
      <c r="I7513" t="s">
        <v>32</v>
      </c>
      <c r="J7513" t="s">
        <v>24</v>
      </c>
      <c r="K7513" t="s">
        <v>169</v>
      </c>
      <c r="L7513" t="s">
        <v>5707</v>
      </c>
      <c r="M7513" s="2">
        <v>0</v>
      </c>
      <c r="N7513" s="3">
        <v>144</v>
      </c>
      <c r="O7513" s="3">
        <v>39</v>
      </c>
      <c r="P7513">
        <v>6</v>
      </c>
      <c r="Q7513" t="s">
        <v>7881</v>
      </c>
    </row>
    <row r="7514" spans="1:17" x14ac:dyDescent="0.25">
      <c r="A7514" t="s">
        <v>7593</v>
      </c>
      <c r="B7514" s="1">
        <v>41955</v>
      </c>
      <c r="C7514" t="s">
        <v>1412</v>
      </c>
      <c r="D7514" t="s">
        <v>81</v>
      </c>
      <c r="E7514" t="s">
        <v>4786</v>
      </c>
      <c r="F7514" t="s">
        <v>4787</v>
      </c>
      <c r="G7514" t="s">
        <v>41</v>
      </c>
      <c r="H7514" t="s">
        <v>31</v>
      </c>
      <c r="I7514" t="s">
        <v>32</v>
      </c>
      <c r="J7514" t="s">
        <v>24</v>
      </c>
      <c r="K7514" t="s">
        <v>63</v>
      </c>
      <c r="L7514" t="s">
        <v>3711</v>
      </c>
      <c r="M7514" s="2">
        <v>0</v>
      </c>
      <c r="N7514" s="3">
        <v>79</v>
      </c>
      <c r="O7514" s="3">
        <v>39</v>
      </c>
      <c r="P7514">
        <v>4</v>
      </c>
      <c r="Q7514" t="s">
        <v>7880</v>
      </c>
    </row>
    <row r="7515" spans="1:17" x14ac:dyDescent="0.25">
      <c r="A7515" t="s">
        <v>7593</v>
      </c>
      <c r="B7515" s="1">
        <v>41955</v>
      </c>
      <c r="C7515" t="s">
        <v>1412</v>
      </c>
      <c r="D7515" t="s">
        <v>81</v>
      </c>
      <c r="E7515" t="s">
        <v>4786</v>
      </c>
      <c r="F7515" t="s">
        <v>4787</v>
      </c>
      <c r="G7515" t="s">
        <v>41</v>
      </c>
      <c r="H7515" t="s">
        <v>31</v>
      </c>
      <c r="I7515" t="s">
        <v>32</v>
      </c>
      <c r="J7515" t="s">
        <v>24</v>
      </c>
      <c r="K7515" t="s">
        <v>25</v>
      </c>
      <c r="L7515" t="s">
        <v>3914</v>
      </c>
      <c r="M7515" s="2">
        <v>0</v>
      </c>
      <c r="N7515" s="3">
        <v>36</v>
      </c>
      <c r="O7515" s="3">
        <v>7</v>
      </c>
      <c r="P7515">
        <v>2</v>
      </c>
      <c r="Q7515" t="s">
        <v>7880</v>
      </c>
    </row>
    <row r="7516" spans="1:17" x14ac:dyDescent="0.25">
      <c r="A7516" t="s">
        <v>7593</v>
      </c>
      <c r="B7516" s="1">
        <v>41955</v>
      </c>
      <c r="C7516" t="s">
        <v>1412</v>
      </c>
      <c r="D7516" t="s">
        <v>81</v>
      </c>
      <c r="E7516" t="s">
        <v>4786</v>
      </c>
      <c r="F7516" t="s">
        <v>4787</v>
      </c>
      <c r="G7516" t="s">
        <v>41</v>
      </c>
      <c r="H7516" t="s">
        <v>31</v>
      </c>
      <c r="I7516" t="s">
        <v>32</v>
      </c>
      <c r="J7516" t="s">
        <v>24</v>
      </c>
      <c r="K7516" t="s">
        <v>50</v>
      </c>
      <c r="L7516" t="s">
        <v>647</v>
      </c>
      <c r="M7516" s="2">
        <v>0</v>
      </c>
      <c r="N7516" s="3">
        <v>1270</v>
      </c>
      <c r="O7516" s="3">
        <v>89</v>
      </c>
      <c r="P7516">
        <v>6</v>
      </c>
      <c r="Q7516" t="s">
        <v>7881</v>
      </c>
    </row>
    <row r="7517" spans="1:17" x14ac:dyDescent="0.25">
      <c r="A7517" t="s">
        <v>7593</v>
      </c>
      <c r="B7517" s="1">
        <v>41955</v>
      </c>
      <c r="C7517" t="s">
        <v>1412</v>
      </c>
      <c r="D7517" t="s">
        <v>81</v>
      </c>
      <c r="E7517" t="s">
        <v>4786</v>
      </c>
      <c r="F7517" t="s">
        <v>4787</v>
      </c>
      <c r="G7517" t="s">
        <v>41</v>
      </c>
      <c r="H7517" t="s">
        <v>31</v>
      </c>
      <c r="I7517" t="s">
        <v>32</v>
      </c>
      <c r="J7517" t="s">
        <v>24</v>
      </c>
      <c r="K7517" t="s">
        <v>50</v>
      </c>
      <c r="L7517" t="s">
        <v>3725</v>
      </c>
      <c r="M7517" s="2">
        <v>0</v>
      </c>
      <c r="N7517" s="3">
        <v>385</v>
      </c>
      <c r="O7517" s="3">
        <v>108</v>
      </c>
      <c r="P7517">
        <v>3</v>
      </c>
      <c r="Q7517" t="s">
        <v>7881</v>
      </c>
    </row>
    <row r="7518" spans="1:17" x14ac:dyDescent="0.25">
      <c r="A7518" t="s">
        <v>7593</v>
      </c>
      <c r="B7518" s="1">
        <v>41955</v>
      </c>
      <c r="C7518" t="s">
        <v>1412</v>
      </c>
      <c r="D7518" t="s">
        <v>81</v>
      </c>
      <c r="E7518" t="s">
        <v>4786</v>
      </c>
      <c r="F7518" t="s">
        <v>4787</v>
      </c>
      <c r="G7518" t="s">
        <v>41</v>
      </c>
      <c r="H7518" t="s">
        <v>31</v>
      </c>
      <c r="I7518" t="s">
        <v>32</v>
      </c>
      <c r="J7518" t="s">
        <v>24</v>
      </c>
      <c r="K7518" t="s">
        <v>145</v>
      </c>
      <c r="L7518" t="s">
        <v>1363</v>
      </c>
      <c r="M7518" s="2">
        <v>0</v>
      </c>
      <c r="N7518" s="3">
        <v>19</v>
      </c>
      <c r="O7518" s="3">
        <v>1</v>
      </c>
      <c r="P7518">
        <v>1</v>
      </c>
      <c r="Q7518" t="s">
        <v>7880</v>
      </c>
    </row>
    <row r="7519" spans="1:17" x14ac:dyDescent="0.25">
      <c r="A7519" t="s">
        <v>7594</v>
      </c>
      <c r="B7519" s="1">
        <v>41955</v>
      </c>
      <c r="C7519" t="s">
        <v>5656</v>
      </c>
      <c r="D7519" t="s">
        <v>237</v>
      </c>
      <c r="E7519" t="s">
        <v>899</v>
      </c>
      <c r="F7519" t="s">
        <v>899</v>
      </c>
      <c r="G7519" t="s">
        <v>76</v>
      </c>
      <c r="H7519" t="s">
        <v>47</v>
      </c>
      <c r="I7519" t="s">
        <v>32</v>
      </c>
      <c r="J7519" t="s">
        <v>24</v>
      </c>
      <c r="K7519" t="s">
        <v>78</v>
      </c>
      <c r="L7519" t="s">
        <v>2494</v>
      </c>
      <c r="M7519" s="2">
        <v>0.5</v>
      </c>
      <c r="N7519" s="3">
        <v>25</v>
      </c>
      <c r="O7519" s="3">
        <v>-2</v>
      </c>
      <c r="P7519">
        <v>5</v>
      </c>
      <c r="Q7519" t="s">
        <v>7881</v>
      </c>
    </row>
    <row r="7520" spans="1:17" x14ac:dyDescent="0.25">
      <c r="A7520" t="s">
        <v>7593</v>
      </c>
      <c r="B7520" s="1">
        <v>41955</v>
      </c>
      <c r="C7520" t="s">
        <v>1412</v>
      </c>
      <c r="D7520" t="s">
        <v>81</v>
      </c>
      <c r="E7520" t="s">
        <v>4786</v>
      </c>
      <c r="F7520" t="s">
        <v>4787</v>
      </c>
      <c r="G7520" t="s">
        <v>41</v>
      </c>
      <c r="H7520" t="s">
        <v>31</v>
      </c>
      <c r="I7520" t="s">
        <v>32</v>
      </c>
      <c r="J7520" t="s">
        <v>107</v>
      </c>
      <c r="K7520" t="s">
        <v>147</v>
      </c>
      <c r="L7520" t="s">
        <v>3528</v>
      </c>
      <c r="M7520" s="2">
        <v>0</v>
      </c>
      <c r="N7520" s="3">
        <v>1846</v>
      </c>
      <c r="O7520" s="3">
        <v>794</v>
      </c>
      <c r="P7520">
        <v>7</v>
      </c>
      <c r="Q7520" t="s">
        <v>7880</v>
      </c>
    </row>
    <row r="7521" spans="1:17" x14ac:dyDescent="0.25">
      <c r="A7521" t="s">
        <v>7594</v>
      </c>
      <c r="B7521" s="1">
        <v>41955</v>
      </c>
      <c r="C7521" t="s">
        <v>5656</v>
      </c>
      <c r="D7521" t="s">
        <v>237</v>
      </c>
      <c r="E7521" t="s">
        <v>899</v>
      </c>
      <c r="F7521" t="s">
        <v>899</v>
      </c>
      <c r="G7521" t="s">
        <v>76</v>
      </c>
      <c r="H7521" t="s">
        <v>47</v>
      </c>
      <c r="I7521" t="s">
        <v>32</v>
      </c>
      <c r="J7521" t="s">
        <v>107</v>
      </c>
      <c r="K7521" t="s">
        <v>186</v>
      </c>
      <c r="L7521" t="s">
        <v>987</v>
      </c>
      <c r="M7521" s="2">
        <v>0.5</v>
      </c>
      <c r="N7521" s="3">
        <v>174</v>
      </c>
      <c r="O7521" s="3">
        <v>-70</v>
      </c>
      <c r="P7521">
        <v>3</v>
      </c>
      <c r="Q7521" t="s">
        <v>7881</v>
      </c>
    </row>
    <row r="7522" spans="1:17" x14ac:dyDescent="0.25">
      <c r="A7522" t="s">
        <v>7595</v>
      </c>
      <c r="B7522" s="1">
        <v>41955</v>
      </c>
      <c r="C7522" t="s">
        <v>1417</v>
      </c>
      <c r="D7522" t="s">
        <v>38</v>
      </c>
      <c r="E7522" t="s">
        <v>59</v>
      </c>
      <c r="F7522" t="s">
        <v>300</v>
      </c>
      <c r="G7522" t="s">
        <v>41</v>
      </c>
      <c r="H7522" t="s">
        <v>47</v>
      </c>
      <c r="I7522" t="s">
        <v>32</v>
      </c>
      <c r="J7522" t="s">
        <v>34</v>
      </c>
      <c r="K7522" t="s">
        <v>35</v>
      </c>
      <c r="L7522" t="s">
        <v>4352</v>
      </c>
      <c r="M7522" s="2">
        <v>0.1</v>
      </c>
      <c r="N7522" s="3">
        <v>330</v>
      </c>
      <c r="O7522" s="3">
        <v>81</v>
      </c>
      <c r="P7522">
        <v>1</v>
      </c>
      <c r="Q7522" t="s">
        <v>7880</v>
      </c>
    </row>
    <row r="7523" spans="1:17" x14ac:dyDescent="0.25">
      <c r="A7523" t="s">
        <v>7595</v>
      </c>
      <c r="B7523" s="1">
        <v>41955</v>
      </c>
      <c r="C7523" t="s">
        <v>1417</v>
      </c>
      <c r="D7523" t="s">
        <v>38</v>
      </c>
      <c r="E7523" t="s">
        <v>59</v>
      </c>
      <c r="F7523" t="s">
        <v>300</v>
      </c>
      <c r="G7523" t="s">
        <v>41</v>
      </c>
      <c r="H7523" t="s">
        <v>47</v>
      </c>
      <c r="I7523" t="s">
        <v>32</v>
      </c>
      <c r="J7523" t="s">
        <v>24</v>
      </c>
      <c r="K7523" t="s">
        <v>78</v>
      </c>
      <c r="L7523" t="s">
        <v>824</v>
      </c>
      <c r="M7523" s="2">
        <v>0</v>
      </c>
      <c r="N7523" s="3">
        <v>338</v>
      </c>
      <c r="O7523" s="3">
        <v>41</v>
      </c>
      <c r="P7523">
        <v>7</v>
      </c>
      <c r="Q7523" t="s">
        <v>7881</v>
      </c>
    </row>
    <row r="7524" spans="1:17" x14ac:dyDescent="0.25">
      <c r="A7524" t="s">
        <v>7595</v>
      </c>
      <c r="B7524" s="1">
        <v>41955</v>
      </c>
      <c r="C7524" t="s">
        <v>1417</v>
      </c>
      <c r="D7524" t="s">
        <v>38</v>
      </c>
      <c r="E7524" t="s">
        <v>59</v>
      </c>
      <c r="F7524" t="s">
        <v>300</v>
      </c>
      <c r="G7524" t="s">
        <v>41</v>
      </c>
      <c r="H7524" t="s">
        <v>47</v>
      </c>
      <c r="I7524" t="s">
        <v>32</v>
      </c>
      <c r="J7524" t="s">
        <v>24</v>
      </c>
      <c r="K7524" t="s">
        <v>50</v>
      </c>
      <c r="L7524" t="s">
        <v>175</v>
      </c>
      <c r="M7524" s="2">
        <v>0.1</v>
      </c>
      <c r="N7524" s="3">
        <v>71</v>
      </c>
      <c r="O7524" s="3">
        <v>32</v>
      </c>
      <c r="P7524">
        <v>3</v>
      </c>
      <c r="Q7524" t="s">
        <v>7880</v>
      </c>
    </row>
    <row r="7525" spans="1:17" x14ac:dyDescent="0.25">
      <c r="A7525" t="s">
        <v>7595</v>
      </c>
      <c r="B7525" s="1">
        <v>41955</v>
      </c>
      <c r="C7525" t="s">
        <v>1417</v>
      </c>
      <c r="D7525" t="s">
        <v>38</v>
      </c>
      <c r="E7525" t="s">
        <v>59</v>
      </c>
      <c r="F7525" t="s">
        <v>300</v>
      </c>
      <c r="G7525" t="s">
        <v>41</v>
      </c>
      <c r="H7525" t="s">
        <v>47</v>
      </c>
      <c r="I7525" t="s">
        <v>32</v>
      </c>
      <c r="J7525" t="s">
        <v>24</v>
      </c>
      <c r="K7525" t="s">
        <v>145</v>
      </c>
      <c r="L7525" t="s">
        <v>3607</v>
      </c>
      <c r="M7525" s="2">
        <v>0</v>
      </c>
      <c r="N7525" s="3">
        <v>188</v>
      </c>
      <c r="O7525" s="3">
        <v>13</v>
      </c>
      <c r="P7525">
        <v>7</v>
      </c>
      <c r="Q7525" t="s">
        <v>7880</v>
      </c>
    </row>
    <row r="7526" spans="1:17" x14ac:dyDescent="0.25">
      <c r="A7526" t="s">
        <v>7596</v>
      </c>
      <c r="B7526" s="1">
        <v>41955</v>
      </c>
      <c r="C7526" t="s">
        <v>2725</v>
      </c>
      <c r="D7526" t="s">
        <v>18</v>
      </c>
      <c r="E7526" t="s">
        <v>19</v>
      </c>
      <c r="F7526" t="s">
        <v>19</v>
      </c>
      <c r="G7526" t="s">
        <v>20</v>
      </c>
      <c r="H7526" t="s">
        <v>47</v>
      </c>
      <c r="I7526" t="s">
        <v>32</v>
      </c>
      <c r="J7526" t="s">
        <v>24</v>
      </c>
      <c r="K7526" t="s">
        <v>141</v>
      </c>
      <c r="L7526" t="s">
        <v>945</v>
      </c>
      <c r="M7526" s="2">
        <v>0.5</v>
      </c>
      <c r="N7526" s="3">
        <v>115</v>
      </c>
      <c r="O7526" s="3">
        <v>-39</v>
      </c>
      <c r="P7526">
        <v>3</v>
      </c>
      <c r="Q7526" t="s">
        <v>7881</v>
      </c>
    </row>
    <row r="7527" spans="1:17" x14ac:dyDescent="0.25">
      <c r="A7527" t="s">
        <v>7596</v>
      </c>
      <c r="B7527" s="1">
        <v>41955</v>
      </c>
      <c r="C7527" t="s">
        <v>2725</v>
      </c>
      <c r="D7527" t="s">
        <v>18</v>
      </c>
      <c r="E7527" t="s">
        <v>19</v>
      </c>
      <c r="F7527" t="s">
        <v>19</v>
      </c>
      <c r="G7527" t="s">
        <v>20</v>
      </c>
      <c r="H7527" t="s">
        <v>47</v>
      </c>
      <c r="I7527" t="s">
        <v>32</v>
      </c>
      <c r="J7527" t="s">
        <v>24</v>
      </c>
      <c r="K7527" t="s">
        <v>169</v>
      </c>
      <c r="L7527" t="s">
        <v>1628</v>
      </c>
      <c r="M7527" s="2">
        <v>0.5</v>
      </c>
      <c r="N7527" s="3">
        <v>87</v>
      </c>
      <c r="O7527" s="3">
        <v>-83</v>
      </c>
      <c r="P7527">
        <v>5</v>
      </c>
      <c r="Q7527" t="s">
        <v>7881</v>
      </c>
    </row>
    <row r="7528" spans="1:17" x14ac:dyDescent="0.25">
      <c r="A7528" t="s">
        <v>7597</v>
      </c>
      <c r="B7528" s="1">
        <v>41956</v>
      </c>
      <c r="C7528" t="s">
        <v>1111</v>
      </c>
      <c r="D7528" t="s">
        <v>38</v>
      </c>
      <c r="E7528" t="s">
        <v>1548</v>
      </c>
      <c r="F7528" t="s">
        <v>1549</v>
      </c>
      <c r="G7528" t="s">
        <v>41</v>
      </c>
      <c r="H7528" t="s">
        <v>31</v>
      </c>
      <c r="I7528" t="s">
        <v>54</v>
      </c>
      <c r="J7528" t="s">
        <v>34</v>
      </c>
      <c r="K7528" t="s">
        <v>35</v>
      </c>
      <c r="L7528" t="s">
        <v>4561</v>
      </c>
      <c r="M7528" s="2">
        <v>0.1</v>
      </c>
      <c r="N7528" s="3">
        <v>336</v>
      </c>
      <c r="O7528" s="3">
        <v>71</v>
      </c>
      <c r="P7528">
        <v>3</v>
      </c>
      <c r="Q7528" t="s">
        <v>7880</v>
      </c>
    </row>
    <row r="7529" spans="1:17" x14ac:dyDescent="0.25">
      <c r="A7529" t="s">
        <v>7598</v>
      </c>
      <c r="B7529" s="1">
        <v>41956</v>
      </c>
      <c r="C7529" t="s">
        <v>4266</v>
      </c>
      <c r="D7529" t="s">
        <v>150</v>
      </c>
      <c r="E7529" t="s">
        <v>151</v>
      </c>
      <c r="F7529" t="s">
        <v>152</v>
      </c>
      <c r="G7529" t="s">
        <v>20</v>
      </c>
      <c r="H7529" t="s">
        <v>47</v>
      </c>
      <c r="I7529" t="s">
        <v>22</v>
      </c>
      <c r="J7529" t="s">
        <v>34</v>
      </c>
      <c r="K7529" t="s">
        <v>97</v>
      </c>
      <c r="L7529" t="s">
        <v>3585</v>
      </c>
      <c r="M7529" s="2">
        <v>0.5</v>
      </c>
      <c r="N7529" s="3">
        <v>98</v>
      </c>
      <c r="O7529" s="3">
        <v>-45</v>
      </c>
      <c r="P7529">
        <v>2</v>
      </c>
      <c r="Q7529" t="s">
        <v>7880</v>
      </c>
    </row>
    <row r="7530" spans="1:17" x14ac:dyDescent="0.25">
      <c r="A7530" t="s">
        <v>7597</v>
      </c>
      <c r="B7530" s="1">
        <v>41956</v>
      </c>
      <c r="C7530" t="s">
        <v>1111</v>
      </c>
      <c r="D7530" t="s">
        <v>38</v>
      </c>
      <c r="E7530" t="s">
        <v>1548</v>
      </c>
      <c r="F7530" t="s">
        <v>1549</v>
      </c>
      <c r="G7530" t="s">
        <v>41</v>
      </c>
      <c r="H7530" t="s">
        <v>31</v>
      </c>
      <c r="I7530" t="s">
        <v>54</v>
      </c>
      <c r="J7530" t="s">
        <v>24</v>
      </c>
      <c r="K7530" t="s">
        <v>78</v>
      </c>
      <c r="L7530" t="s">
        <v>2178</v>
      </c>
      <c r="M7530" s="2">
        <v>0</v>
      </c>
      <c r="N7530" s="3">
        <v>53</v>
      </c>
      <c r="O7530" s="3">
        <v>24</v>
      </c>
      <c r="P7530">
        <v>6</v>
      </c>
      <c r="Q7530" t="s">
        <v>7881</v>
      </c>
    </row>
    <row r="7531" spans="1:17" x14ac:dyDescent="0.25">
      <c r="A7531" t="s">
        <v>7598</v>
      </c>
      <c r="B7531" s="1">
        <v>41956</v>
      </c>
      <c r="C7531" t="s">
        <v>4266</v>
      </c>
      <c r="D7531" t="s">
        <v>150</v>
      </c>
      <c r="E7531" t="s">
        <v>151</v>
      </c>
      <c r="F7531" t="s">
        <v>152</v>
      </c>
      <c r="G7531" t="s">
        <v>20</v>
      </c>
      <c r="H7531" t="s">
        <v>47</v>
      </c>
      <c r="I7531" t="s">
        <v>22</v>
      </c>
      <c r="J7531" t="s">
        <v>24</v>
      </c>
      <c r="K7531" t="s">
        <v>78</v>
      </c>
      <c r="L7531" t="s">
        <v>1981</v>
      </c>
      <c r="M7531" s="2">
        <v>0.5</v>
      </c>
      <c r="N7531" s="3">
        <v>33</v>
      </c>
      <c r="O7531" s="3">
        <v>-12</v>
      </c>
      <c r="P7531">
        <v>5</v>
      </c>
      <c r="Q7531" t="s">
        <v>7881</v>
      </c>
    </row>
    <row r="7532" spans="1:17" x14ac:dyDescent="0.25">
      <c r="A7532" t="s">
        <v>7598</v>
      </c>
      <c r="B7532" s="1">
        <v>41956</v>
      </c>
      <c r="C7532" t="s">
        <v>4266</v>
      </c>
      <c r="D7532" t="s">
        <v>150</v>
      </c>
      <c r="E7532" t="s">
        <v>151</v>
      </c>
      <c r="F7532" t="s">
        <v>152</v>
      </c>
      <c r="G7532" t="s">
        <v>20</v>
      </c>
      <c r="H7532" t="s">
        <v>47</v>
      </c>
      <c r="I7532" t="s">
        <v>22</v>
      </c>
      <c r="J7532" t="s">
        <v>24</v>
      </c>
      <c r="K7532" t="s">
        <v>145</v>
      </c>
      <c r="L7532" t="s">
        <v>2277</v>
      </c>
      <c r="M7532" s="2">
        <v>0.5</v>
      </c>
      <c r="N7532" s="3">
        <v>75</v>
      </c>
      <c r="O7532" s="3">
        <v>0</v>
      </c>
      <c r="P7532">
        <v>3</v>
      </c>
      <c r="Q7532" t="s">
        <v>7880</v>
      </c>
    </row>
    <row r="7533" spans="1:17" x14ac:dyDescent="0.25">
      <c r="A7533" t="s">
        <v>7599</v>
      </c>
      <c r="B7533" s="1">
        <v>41956</v>
      </c>
      <c r="C7533" t="s">
        <v>3113</v>
      </c>
      <c r="D7533" t="s">
        <v>417</v>
      </c>
      <c r="E7533" t="s">
        <v>418</v>
      </c>
      <c r="F7533" t="s">
        <v>418</v>
      </c>
      <c r="G7533" t="s">
        <v>20</v>
      </c>
      <c r="H7533" t="s">
        <v>31</v>
      </c>
      <c r="I7533" t="s">
        <v>22</v>
      </c>
      <c r="J7533" t="s">
        <v>24</v>
      </c>
      <c r="K7533" t="s">
        <v>91</v>
      </c>
      <c r="L7533" t="s">
        <v>2016</v>
      </c>
      <c r="M7533" s="2">
        <v>0.5</v>
      </c>
      <c r="N7533" s="3">
        <v>13</v>
      </c>
      <c r="O7533" s="3">
        <v>-9</v>
      </c>
      <c r="P7533">
        <v>2</v>
      </c>
      <c r="Q7533" t="s">
        <v>7881</v>
      </c>
    </row>
    <row r="7534" spans="1:17" x14ac:dyDescent="0.25">
      <c r="A7534" t="s">
        <v>7599</v>
      </c>
      <c r="B7534" s="1">
        <v>41956</v>
      </c>
      <c r="C7534" t="s">
        <v>3113</v>
      </c>
      <c r="D7534" t="s">
        <v>417</v>
      </c>
      <c r="E7534" t="s">
        <v>418</v>
      </c>
      <c r="F7534" t="s">
        <v>418</v>
      </c>
      <c r="G7534" t="s">
        <v>20</v>
      </c>
      <c r="H7534" t="s">
        <v>31</v>
      </c>
      <c r="I7534" t="s">
        <v>22</v>
      </c>
      <c r="J7534" t="s">
        <v>24</v>
      </c>
      <c r="K7534" t="s">
        <v>145</v>
      </c>
      <c r="L7534" t="s">
        <v>6702</v>
      </c>
      <c r="M7534" s="2">
        <v>0.5</v>
      </c>
      <c r="N7534" s="3">
        <v>23</v>
      </c>
      <c r="O7534" s="3">
        <v>-3</v>
      </c>
      <c r="P7534">
        <v>1</v>
      </c>
      <c r="Q7534" t="s">
        <v>7881</v>
      </c>
    </row>
    <row r="7535" spans="1:17" x14ac:dyDescent="0.25">
      <c r="A7535" t="s">
        <v>7600</v>
      </c>
      <c r="B7535" s="1">
        <v>41956</v>
      </c>
      <c r="C7535" t="s">
        <v>1833</v>
      </c>
      <c r="D7535" t="s">
        <v>119</v>
      </c>
      <c r="E7535" t="s">
        <v>433</v>
      </c>
      <c r="F7535" t="s">
        <v>892</v>
      </c>
      <c r="G7535" t="s">
        <v>41</v>
      </c>
      <c r="H7535" t="s">
        <v>31</v>
      </c>
      <c r="I7535" t="s">
        <v>32</v>
      </c>
      <c r="J7535" t="s">
        <v>34</v>
      </c>
      <c r="K7535" t="s">
        <v>218</v>
      </c>
      <c r="L7535" t="s">
        <v>2780</v>
      </c>
      <c r="M7535" s="2">
        <v>0.2</v>
      </c>
      <c r="N7535" s="3">
        <v>121</v>
      </c>
      <c r="O7535" s="3">
        <v>-17</v>
      </c>
      <c r="P7535">
        <v>3</v>
      </c>
      <c r="Q7535" t="s">
        <v>7880</v>
      </c>
    </row>
    <row r="7536" spans="1:17" x14ac:dyDescent="0.25">
      <c r="A7536" t="s">
        <v>7600</v>
      </c>
      <c r="B7536" s="1">
        <v>41956</v>
      </c>
      <c r="C7536" t="s">
        <v>1833</v>
      </c>
      <c r="D7536" t="s">
        <v>119</v>
      </c>
      <c r="E7536" t="s">
        <v>433</v>
      </c>
      <c r="F7536" t="s">
        <v>892</v>
      </c>
      <c r="G7536" t="s">
        <v>41</v>
      </c>
      <c r="H7536" t="s">
        <v>31</v>
      </c>
      <c r="I7536" t="s">
        <v>32</v>
      </c>
      <c r="J7536" t="s">
        <v>24</v>
      </c>
      <c r="K7536" t="s">
        <v>78</v>
      </c>
      <c r="L7536" t="s">
        <v>2377</v>
      </c>
      <c r="M7536" s="2">
        <v>0.5</v>
      </c>
      <c r="N7536" s="3">
        <v>44</v>
      </c>
      <c r="O7536" s="3">
        <v>-26</v>
      </c>
      <c r="P7536">
        <v>3</v>
      </c>
      <c r="Q7536" t="s">
        <v>7881</v>
      </c>
    </row>
    <row r="7537" spans="1:17" x14ac:dyDescent="0.25">
      <c r="A7537" t="s">
        <v>7600</v>
      </c>
      <c r="B7537" s="1">
        <v>41956</v>
      </c>
      <c r="C7537" t="s">
        <v>1833</v>
      </c>
      <c r="D7537" t="s">
        <v>119</v>
      </c>
      <c r="E7537" t="s">
        <v>433</v>
      </c>
      <c r="F7537" t="s">
        <v>892</v>
      </c>
      <c r="G7537" t="s">
        <v>41</v>
      </c>
      <c r="H7537" t="s">
        <v>31</v>
      </c>
      <c r="I7537" t="s">
        <v>32</v>
      </c>
      <c r="J7537" t="s">
        <v>24</v>
      </c>
      <c r="K7537" t="s">
        <v>78</v>
      </c>
      <c r="L7537" t="s">
        <v>414</v>
      </c>
      <c r="M7537" s="2">
        <v>0.5</v>
      </c>
      <c r="N7537" s="3">
        <v>7</v>
      </c>
      <c r="O7537" s="3">
        <v>-4</v>
      </c>
      <c r="P7537">
        <v>3</v>
      </c>
      <c r="Q7537" t="s">
        <v>7880</v>
      </c>
    </row>
    <row r="7538" spans="1:17" x14ac:dyDescent="0.25">
      <c r="A7538" t="s">
        <v>7601</v>
      </c>
      <c r="B7538" s="1">
        <v>41956</v>
      </c>
      <c r="C7538" t="s">
        <v>2440</v>
      </c>
      <c r="D7538" t="s">
        <v>28</v>
      </c>
      <c r="E7538" t="s">
        <v>29</v>
      </c>
      <c r="F7538" t="s">
        <v>94</v>
      </c>
      <c r="G7538" t="s">
        <v>20</v>
      </c>
      <c r="H7538" t="s">
        <v>21</v>
      </c>
      <c r="I7538" t="s">
        <v>32</v>
      </c>
      <c r="J7538" t="s">
        <v>24</v>
      </c>
      <c r="K7538" t="s">
        <v>63</v>
      </c>
      <c r="L7538" t="s">
        <v>3246</v>
      </c>
      <c r="M7538" s="2">
        <v>0</v>
      </c>
      <c r="N7538" s="3">
        <v>13</v>
      </c>
      <c r="O7538" s="3">
        <v>4</v>
      </c>
      <c r="P7538">
        <v>1</v>
      </c>
      <c r="Q7538" t="s">
        <v>7881</v>
      </c>
    </row>
    <row r="7539" spans="1:17" x14ac:dyDescent="0.25">
      <c r="A7539" t="s">
        <v>7602</v>
      </c>
      <c r="B7539" s="1">
        <v>41957</v>
      </c>
      <c r="C7539" t="s">
        <v>485</v>
      </c>
      <c r="D7539" t="s">
        <v>73</v>
      </c>
      <c r="E7539" t="s">
        <v>422</v>
      </c>
      <c r="F7539" t="s">
        <v>7603</v>
      </c>
      <c r="G7539" t="s">
        <v>76</v>
      </c>
      <c r="H7539" t="s">
        <v>31</v>
      </c>
      <c r="I7539" t="s">
        <v>54</v>
      </c>
      <c r="J7539" t="s">
        <v>24</v>
      </c>
      <c r="K7539" t="s">
        <v>78</v>
      </c>
      <c r="L7539" t="s">
        <v>2211</v>
      </c>
      <c r="M7539" s="2">
        <v>0</v>
      </c>
      <c r="N7539" s="3">
        <v>146</v>
      </c>
      <c r="O7539" s="3">
        <v>42</v>
      </c>
      <c r="P7539">
        <v>5</v>
      </c>
      <c r="Q7539" t="s">
        <v>7881</v>
      </c>
    </row>
    <row r="7540" spans="1:17" x14ac:dyDescent="0.25">
      <c r="A7540" t="s">
        <v>7602</v>
      </c>
      <c r="B7540" s="1">
        <v>41957</v>
      </c>
      <c r="C7540" t="s">
        <v>485</v>
      </c>
      <c r="D7540" t="s">
        <v>73</v>
      </c>
      <c r="E7540" t="s">
        <v>422</v>
      </c>
      <c r="F7540" t="s">
        <v>7603</v>
      </c>
      <c r="G7540" t="s">
        <v>76</v>
      </c>
      <c r="H7540" t="s">
        <v>31</v>
      </c>
      <c r="I7540" t="s">
        <v>54</v>
      </c>
      <c r="J7540" t="s">
        <v>24</v>
      </c>
      <c r="K7540" t="s">
        <v>50</v>
      </c>
      <c r="L7540" t="s">
        <v>2091</v>
      </c>
      <c r="M7540" s="2">
        <v>0.4</v>
      </c>
      <c r="N7540" s="3">
        <v>97</v>
      </c>
      <c r="O7540" s="3">
        <v>-45</v>
      </c>
      <c r="P7540">
        <v>3</v>
      </c>
      <c r="Q7540" t="s">
        <v>7881</v>
      </c>
    </row>
    <row r="7541" spans="1:17" x14ac:dyDescent="0.25">
      <c r="A7541" t="s">
        <v>7604</v>
      </c>
      <c r="B7541" s="1">
        <v>41957</v>
      </c>
      <c r="C7541" t="s">
        <v>4245</v>
      </c>
      <c r="D7541" t="s">
        <v>101</v>
      </c>
      <c r="E7541" t="s">
        <v>183</v>
      </c>
      <c r="F7541" t="s">
        <v>1082</v>
      </c>
      <c r="G7541" t="s">
        <v>41</v>
      </c>
      <c r="H7541" t="s">
        <v>47</v>
      </c>
      <c r="I7541" t="s">
        <v>32</v>
      </c>
      <c r="J7541" t="s">
        <v>24</v>
      </c>
      <c r="K7541" t="s">
        <v>78</v>
      </c>
      <c r="L7541" t="s">
        <v>2225</v>
      </c>
      <c r="M7541" s="2">
        <v>0</v>
      </c>
      <c r="N7541" s="3">
        <v>154</v>
      </c>
      <c r="O7541" s="3">
        <v>14</v>
      </c>
      <c r="P7541">
        <v>3</v>
      </c>
      <c r="Q7541" t="s">
        <v>7881</v>
      </c>
    </row>
    <row r="7542" spans="1:17" x14ac:dyDescent="0.25">
      <c r="A7542" t="s">
        <v>7605</v>
      </c>
      <c r="B7542" s="1">
        <v>41957</v>
      </c>
      <c r="C7542" t="s">
        <v>4728</v>
      </c>
      <c r="D7542" t="s">
        <v>101</v>
      </c>
      <c r="E7542" t="s">
        <v>471</v>
      </c>
      <c r="F7542" t="s">
        <v>2137</v>
      </c>
      <c r="G7542" t="s">
        <v>41</v>
      </c>
      <c r="H7542" t="s">
        <v>47</v>
      </c>
      <c r="I7542" t="s">
        <v>32</v>
      </c>
      <c r="J7542" t="s">
        <v>24</v>
      </c>
      <c r="K7542" t="s">
        <v>169</v>
      </c>
      <c r="L7542" t="s">
        <v>3691</v>
      </c>
      <c r="M7542" s="2">
        <v>0</v>
      </c>
      <c r="N7542" s="3">
        <v>40</v>
      </c>
      <c r="O7542" s="3">
        <v>15</v>
      </c>
      <c r="P7542">
        <v>1</v>
      </c>
      <c r="Q7542" t="s">
        <v>7881</v>
      </c>
    </row>
    <row r="7543" spans="1:17" x14ac:dyDescent="0.25">
      <c r="A7543" t="s">
        <v>7606</v>
      </c>
      <c r="B7543" s="1">
        <v>41958</v>
      </c>
      <c r="C7543" t="s">
        <v>2207</v>
      </c>
      <c r="D7543" t="s">
        <v>86</v>
      </c>
      <c r="E7543" t="s">
        <v>156</v>
      </c>
      <c r="F7543" t="s">
        <v>1576</v>
      </c>
      <c r="G7543" t="s">
        <v>76</v>
      </c>
      <c r="H7543" t="s">
        <v>31</v>
      </c>
      <c r="I7543" t="s">
        <v>32</v>
      </c>
      <c r="J7543" t="s">
        <v>24</v>
      </c>
      <c r="K7543" t="s">
        <v>141</v>
      </c>
      <c r="L7543" t="s">
        <v>4311</v>
      </c>
      <c r="M7543" s="2">
        <v>0</v>
      </c>
      <c r="N7543" s="3">
        <v>558</v>
      </c>
      <c r="O7543" s="3">
        <v>0</v>
      </c>
      <c r="P7543">
        <v>2</v>
      </c>
      <c r="Q7543" t="s">
        <v>7880</v>
      </c>
    </row>
    <row r="7544" spans="1:17" x14ac:dyDescent="0.25">
      <c r="A7544" t="s">
        <v>7606</v>
      </c>
      <c r="B7544" s="1">
        <v>41958</v>
      </c>
      <c r="C7544" t="s">
        <v>2207</v>
      </c>
      <c r="D7544" t="s">
        <v>86</v>
      </c>
      <c r="E7544" t="s">
        <v>156</v>
      </c>
      <c r="F7544" t="s">
        <v>1576</v>
      </c>
      <c r="G7544" t="s">
        <v>76</v>
      </c>
      <c r="H7544" t="s">
        <v>31</v>
      </c>
      <c r="I7544" t="s">
        <v>32</v>
      </c>
      <c r="J7544" t="s">
        <v>24</v>
      </c>
      <c r="K7544" t="s">
        <v>78</v>
      </c>
      <c r="L7544" t="s">
        <v>2353</v>
      </c>
      <c r="M7544" s="2">
        <v>0</v>
      </c>
      <c r="N7544" s="3">
        <v>25</v>
      </c>
      <c r="O7544" s="3">
        <v>12</v>
      </c>
      <c r="P7544">
        <v>2</v>
      </c>
      <c r="Q7544" t="s">
        <v>7881</v>
      </c>
    </row>
    <row r="7545" spans="1:17" x14ac:dyDescent="0.25">
      <c r="A7545" t="s">
        <v>7606</v>
      </c>
      <c r="B7545" s="1">
        <v>41958</v>
      </c>
      <c r="C7545" t="s">
        <v>2207</v>
      </c>
      <c r="D7545" t="s">
        <v>86</v>
      </c>
      <c r="E7545" t="s">
        <v>156</v>
      </c>
      <c r="F7545" t="s">
        <v>1576</v>
      </c>
      <c r="G7545" t="s">
        <v>76</v>
      </c>
      <c r="H7545" t="s">
        <v>31</v>
      </c>
      <c r="I7545" t="s">
        <v>32</v>
      </c>
      <c r="J7545" t="s">
        <v>24</v>
      </c>
      <c r="K7545" t="s">
        <v>25</v>
      </c>
      <c r="L7545" t="s">
        <v>258</v>
      </c>
      <c r="M7545" s="2">
        <v>0</v>
      </c>
      <c r="N7545" s="3">
        <v>158</v>
      </c>
      <c r="O7545" s="3">
        <v>32</v>
      </c>
      <c r="P7545">
        <v>6</v>
      </c>
      <c r="Q7545" t="s">
        <v>7881</v>
      </c>
    </row>
    <row r="7546" spans="1:17" x14ac:dyDescent="0.25">
      <c r="A7546" t="s">
        <v>7606</v>
      </c>
      <c r="B7546" s="1">
        <v>41958</v>
      </c>
      <c r="C7546" t="s">
        <v>2207</v>
      </c>
      <c r="D7546" t="s">
        <v>86</v>
      </c>
      <c r="E7546" t="s">
        <v>156</v>
      </c>
      <c r="F7546" t="s">
        <v>1576</v>
      </c>
      <c r="G7546" t="s">
        <v>76</v>
      </c>
      <c r="H7546" t="s">
        <v>31</v>
      </c>
      <c r="I7546" t="s">
        <v>32</v>
      </c>
      <c r="J7546" t="s">
        <v>24</v>
      </c>
      <c r="K7546" t="s">
        <v>50</v>
      </c>
      <c r="L7546" t="s">
        <v>1049</v>
      </c>
      <c r="M7546" s="2">
        <v>0.1</v>
      </c>
      <c r="N7546" s="3">
        <v>127</v>
      </c>
      <c r="O7546" s="3">
        <v>41</v>
      </c>
      <c r="P7546">
        <v>3</v>
      </c>
      <c r="Q7546" t="s">
        <v>7880</v>
      </c>
    </row>
    <row r="7547" spans="1:17" x14ac:dyDescent="0.25">
      <c r="A7547" t="s">
        <v>7606</v>
      </c>
      <c r="B7547" s="1">
        <v>41958</v>
      </c>
      <c r="C7547" t="s">
        <v>2207</v>
      </c>
      <c r="D7547" t="s">
        <v>86</v>
      </c>
      <c r="E7547" t="s">
        <v>156</v>
      </c>
      <c r="F7547" t="s">
        <v>1576</v>
      </c>
      <c r="G7547" t="s">
        <v>76</v>
      </c>
      <c r="H7547" t="s">
        <v>31</v>
      </c>
      <c r="I7547" t="s">
        <v>32</v>
      </c>
      <c r="J7547" t="s">
        <v>24</v>
      </c>
      <c r="K7547" t="s">
        <v>145</v>
      </c>
      <c r="L7547" t="s">
        <v>5069</v>
      </c>
      <c r="M7547" s="2">
        <v>0</v>
      </c>
      <c r="N7547" s="3">
        <v>133</v>
      </c>
      <c r="O7547" s="3">
        <v>39</v>
      </c>
      <c r="P7547">
        <v>3</v>
      </c>
      <c r="Q7547" t="s">
        <v>7880</v>
      </c>
    </row>
    <row r="7548" spans="1:17" x14ac:dyDescent="0.25">
      <c r="A7548" t="s">
        <v>7607</v>
      </c>
      <c r="B7548" s="1">
        <v>41958</v>
      </c>
      <c r="C7548" t="s">
        <v>2712</v>
      </c>
      <c r="D7548" t="s">
        <v>38</v>
      </c>
      <c r="E7548" t="s">
        <v>178</v>
      </c>
      <c r="F7548" t="s">
        <v>7608</v>
      </c>
      <c r="G7548" t="s">
        <v>41</v>
      </c>
      <c r="H7548" t="s">
        <v>31</v>
      </c>
      <c r="I7548" t="s">
        <v>22</v>
      </c>
      <c r="J7548" t="s">
        <v>34</v>
      </c>
      <c r="K7548" t="s">
        <v>218</v>
      </c>
      <c r="L7548" t="s">
        <v>6545</v>
      </c>
      <c r="M7548" s="2">
        <v>0</v>
      </c>
      <c r="N7548" s="3">
        <v>53</v>
      </c>
      <c r="O7548" s="3">
        <v>26</v>
      </c>
      <c r="P7548">
        <v>3</v>
      </c>
      <c r="Q7548" t="s">
        <v>7880</v>
      </c>
    </row>
    <row r="7549" spans="1:17" x14ac:dyDescent="0.25">
      <c r="A7549" t="s">
        <v>7609</v>
      </c>
      <c r="B7549" s="1">
        <v>41958</v>
      </c>
      <c r="C7549" t="s">
        <v>2830</v>
      </c>
      <c r="D7549" t="s">
        <v>73</v>
      </c>
      <c r="E7549" t="s">
        <v>172</v>
      </c>
      <c r="F7549" t="s">
        <v>7610</v>
      </c>
      <c r="G7549" t="s">
        <v>76</v>
      </c>
      <c r="H7549" t="s">
        <v>47</v>
      </c>
      <c r="I7549" t="s">
        <v>32</v>
      </c>
      <c r="J7549" t="s">
        <v>34</v>
      </c>
      <c r="K7549" t="s">
        <v>35</v>
      </c>
      <c r="L7549" t="s">
        <v>428</v>
      </c>
      <c r="M7549" s="2">
        <v>0</v>
      </c>
      <c r="N7549" s="3">
        <v>1246</v>
      </c>
      <c r="O7549" s="3">
        <v>62</v>
      </c>
      <c r="P7549">
        <v>3</v>
      </c>
      <c r="Q7549" t="s">
        <v>7881</v>
      </c>
    </row>
    <row r="7550" spans="1:17" x14ac:dyDescent="0.25">
      <c r="A7550" t="s">
        <v>7611</v>
      </c>
      <c r="B7550" s="1">
        <v>41958</v>
      </c>
      <c r="C7550" t="s">
        <v>7367</v>
      </c>
      <c r="D7550" t="s">
        <v>38</v>
      </c>
      <c r="E7550" t="s">
        <v>660</v>
      </c>
      <c r="F7550" t="s">
        <v>661</v>
      </c>
      <c r="G7550" t="s">
        <v>41</v>
      </c>
      <c r="H7550" t="s">
        <v>21</v>
      </c>
      <c r="I7550" t="s">
        <v>32</v>
      </c>
      <c r="J7550" t="s">
        <v>24</v>
      </c>
      <c r="K7550" t="s">
        <v>43</v>
      </c>
      <c r="L7550" t="s">
        <v>2046</v>
      </c>
      <c r="M7550" s="2">
        <v>0</v>
      </c>
      <c r="N7550" s="3">
        <v>47</v>
      </c>
      <c r="O7550" s="3">
        <v>16</v>
      </c>
      <c r="P7550">
        <v>2</v>
      </c>
      <c r="Q7550" t="s">
        <v>7881</v>
      </c>
    </row>
    <row r="7551" spans="1:17" x14ac:dyDescent="0.25">
      <c r="A7551" t="s">
        <v>7612</v>
      </c>
      <c r="B7551" s="1">
        <v>41958</v>
      </c>
      <c r="C7551" t="s">
        <v>1702</v>
      </c>
      <c r="D7551" t="s">
        <v>73</v>
      </c>
      <c r="E7551" t="s">
        <v>172</v>
      </c>
      <c r="F7551" t="s">
        <v>4258</v>
      </c>
      <c r="G7551" t="s">
        <v>76</v>
      </c>
      <c r="H7551" t="s">
        <v>31</v>
      </c>
      <c r="I7551" t="s">
        <v>32</v>
      </c>
      <c r="J7551" t="s">
        <v>24</v>
      </c>
      <c r="K7551" t="s">
        <v>43</v>
      </c>
      <c r="L7551" t="s">
        <v>5644</v>
      </c>
      <c r="M7551" s="2">
        <v>0</v>
      </c>
      <c r="N7551" s="3">
        <v>50</v>
      </c>
      <c r="O7551" s="3">
        <v>7</v>
      </c>
      <c r="P7551">
        <v>3</v>
      </c>
      <c r="Q7551" t="s">
        <v>7881</v>
      </c>
    </row>
    <row r="7552" spans="1:17" x14ac:dyDescent="0.25">
      <c r="A7552" t="s">
        <v>7613</v>
      </c>
      <c r="B7552" s="1">
        <v>41959</v>
      </c>
      <c r="C7552" t="s">
        <v>2741</v>
      </c>
      <c r="D7552" t="s">
        <v>230</v>
      </c>
      <c r="E7552" t="s">
        <v>5011</v>
      </c>
      <c r="F7552" t="s">
        <v>5012</v>
      </c>
      <c r="G7552" t="s">
        <v>20</v>
      </c>
      <c r="H7552" t="s">
        <v>31</v>
      </c>
      <c r="I7552" t="s">
        <v>54</v>
      </c>
      <c r="J7552" t="s">
        <v>34</v>
      </c>
      <c r="K7552" t="s">
        <v>35</v>
      </c>
      <c r="L7552" t="s">
        <v>4561</v>
      </c>
      <c r="M7552" s="2">
        <v>0</v>
      </c>
      <c r="N7552" s="3">
        <v>872</v>
      </c>
      <c r="O7552" s="3">
        <v>253</v>
      </c>
      <c r="P7552">
        <v>7</v>
      </c>
      <c r="Q7552" t="s">
        <v>7880</v>
      </c>
    </row>
    <row r="7553" spans="1:17" x14ac:dyDescent="0.25">
      <c r="A7553" t="s">
        <v>7613</v>
      </c>
      <c r="B7553" s="1">
        <v>41959</v>
      </c>
      <c r="C7553" t="s">
        <v>2741</v>
      </c>
      <c r="D7553" t="s">
        <v>230</v>
      </c>
      <c r="E7553" t="s">
        <v>5011</v>
      </c>
      <c r="F7553" t="s">
        <v>5012</v>
      </c>
      <c r="G7553" t="s">
        <v>20</v>
      </c>
      <c r="H7553" t="s">
        <v>31</v>
      </c>
      <c r="I7553" t="s">
        <v>54</v>
      </c>
      <c r="J7553" t="s">
        <v>24</v>
      </c>
      <c r="K7553" t="s">
        <v>63</v>
      </c>
      <c r="L7553" t="s">
        <v>5412</v>
      </c>
      <c r="M7553" s="2">
        <v>0</v>
      </c>
      <c r="N7553" s="3">
        <v>42</v>
      </c>
      <c r="O7553" s="3">
        <v>8</v>
      </c>
      <c r="P7553">
        <v>3</v>
      </c>
      <c r="Q7553" t="s">
        <v>7881</v>
      </c>
    </row>
    <row r="7554" spans="1:17" x14ac:dyDescent="0.25">
      <c r="A7554" t="s">
        <v>7614</v>
      </c>
      <c r="B7554" s="1">
        <v>41960</v>
      </c>
      <c r="C7554" t="s">
        <v>6155</v>
      </c>
      <c r="D7554" t="s">
        <v>189</v>
      </c>
      <c r="E7554" t="s">
        <v>835</v>
      </c>
      <c r="F7554" t="s">
        <v>835</v>
      </c>
      <c r="G7554" t="s">
        <v>41</v>
      </c>
      <c r="H7554" t="s">
        <v>47</v>
      </c>
      <c r="I7554" t="s">
        <v>54</v>
      </c>
      <c r="J7554" t="s">
        <v>34</v>
      </c>
      <c r="K7554" t="s">
        <v>97</v>
      </c>
      <c r="L7554" t="s">
        <v>6434</v>
      </c>
      <c r="M7554" s="2">
        <v>0</v>
      </c>
      <c r="N7554" s="3">
        <v>497</v>
      </c>
      <c r="O7554" s="3">
        <v>179</v>
      </c>
      <c r="P7554">
        <v>3</v>
      </c>
      <c r="Q7554" t="s">
        <v>7881</v>
      </c>
    </row>
    <row r="7555" spans="1:17" x14ac:dyDescent="0.25">
      <c r="A7555" t="s">
        <v>7614</v>
      </c>
      <c r="B7555" s="1">
        <v>41960</v>
      </c>
      <c r="C7555" t="s">
        <v>6155</v>
      </c>
      <c r="D7555" t="s">
        <v>189</v>
      </c>
      <c r="E7555" t="s">
        <v>835</v>
      </c>
      <c r="F7555" t="s">
        <v>835</v>
      </c>
      <c r="G7555" t="s">
        <v>41</v>
      </c>
      <c r="H7555" t="s">
        <v>47</v>
      </c>
      <c r="I7555" t="s">
        <v>54</v>
      </c>
      <c r="J7555" t="s">
        <v>24</v>
      </c>
      <c r="K7555" t="s">
        <v>63</v>
      </c>
      <c r="L7555" t="s">
        <v>465</v>
      </c>
      <c r="M7555" s="2">
        <v>0</v>
      </c>
      <c r="N7555" s="3">
        <v>96</v>
      </c>
      <c r="O7555" s="3">
        <v>48</v>
      </c>
      <c r="P7555">
        <v>5</v>
      </c>
      <c r="Q7555" t="s">
        <v>7881</v>
      </c>
    </row>
    <row r="7556" spans="1:17" x14ac:dyDescent="0.25">
      <c r="A7556" t="s">
        <v>7614</v>
      </c>
      <c r="B7556" s="1">
        <v>41960</v>
      </c>
      <c r="C7556" t="s">
        <v>6155</v>
      </c>
      <c r="D7556" t="s">
        <v>189</v>
      </c>
      <c r="E7556" t="s">
        <v>835</v>
      </c>
      <c r="F7556" t="s">
        <v>835</v>
      </c>
      <c r="G7556" t="s">
        <v>41</v>
      </c>
      <c r="H7556" t="s">
        <v>47</v>
      </c>
      <c r="I7556" t="s">
        <v>54</v>
      </c>
      <c r="J7556" t="s">
        <v>24</v>
      </c>
      <c r="K7556" t="s">
        <v>50</v>
      </c>
      <c r="L7556" t="s">
        <v>507</v>
      </c>
      <c r="M7556" s="2">
        <v>0</v>
      </c>
      <c r="N7556" s="3">
        <v>409</v>
      </c>
      <c r="O7556" s="3">
        <v>86</v>
      </c>
      <c r="P7556">
        <v>3</v>
      </c>
      <c r="Q7556" t="s">
        <v>7880</v>
      </c>
    </row>
    <row r="7557" spans="1:17" x14ac:dyDescent="0.25">
      <c r="A7557" t="s">
        <v>7615</v>
      </c>
      <c r="B7557" s="1">
        <v>41960</v>
      </c>
      <c r="C7557" t="s">
        <v>632</v>
      </c>
      <c r="D7557" t="s">
        <v>38</v>
      </c>
      <c r="E7557" t="s">
        <v>178</v>
      </c>
      <c r="F7557" t="s">
        <v>3507</v>
      </c>
      <c r="G7557" t="s">
        <v>41</v>
      </c>
      <c r="H7557" t="s">
        <v>47</v>
      </c>
      <c r="I7557" t="s">
        <v>22</v>
      </c>
      <c r="J7557" t="s">
        <v>24</v>
      </c>
      <c r="K7557" t="s">
        <v>43</v>
      </c>
      <c r="L7557" t="s">
        <v>2001</v>
      </c>
      <c r="M7557" s="2">
        <v>0</v>
      </c>
      <c r="N7557" s="3">
        <v>322</v>
      </c>
      <c r="O7557" s="3">
        <v>26</v>
      </c>
      <c r="P7557">
        <v>6</v>
      </c>
      <c r="Q7557" t="s">
        <v>7880</v>
      </c>
    </row>
    <row r="7558" spans="1:17" x14ac:dyDescent="0.25">
      <c r="A7558" t="s">
        <v>7615</v>
      </c>
      <c r="B7558" s="1">
        <v>41960</v>
      </c>
      <c r="C7558" t="s">
        <v>632</v>
      </c>
      <c r="D7558" t="s">
        <v>38</v>
      </c>
      <c r="E7558" t="s">
        <v>178</v>
      </c>
      <c r="F7558" t="s">
        <v>3507</v>
      </c>
      <c r="G7558" t="s">
        <v>41</v>
      </c>
      <c r="H7558" t="s">
        <v>47</v>
      </c>
      <c r="I7558" t="s">
        <v>22</v>
      </c>
      <c r="J7558" t="s">
        <v>24</v>
      </c>
      <c r="K7558" t="s">
        <v>43</v>
      </c>
      <c r="L7558" t="s">
        <v>180</v>
      </c>
      <c r="M7558" s="2">
        <v>0</v>
      </c>
      <c r="N7558" s="3">
        <v>289</v>
      </c>
      <c r="O7558" s="3">
        <v>144</v>
      </c>
      <c r="P7558">
        <v>9</v>
      </c>
      <c r="Q7558" t="s">
        <v>7881</v>
      </c>
    </row>
    <row r="7559" spans="1:17" x14ac:dyDescent="0.25">
      <c r="A7559" t="s">
        <v>7616</v>
      </c>
      <c r="B7559" s="1">
        <v>41960</v>
      </c>
      <c r="C7559" t="s">
        <v>314</v>
      </c>
      <c r="D7559" t="s">
        <v>28</v>
      </c>
      <c r="E7559" t="s">
        <v>29</v>
      </c>
      <c r="F7559" t="s">
        <v>3052</v>
      </c>
      <c r="G7559" t="s">
        <v>20</v>
      </c>
      <c r="H7559" t="s">
        <v>31</v>
      </c>
      <c r="I7559" t="s">
        <v>54</v>
      </c>
      <c r="J7559" t="s">
        <v>24</v>
      </c>
      <c r="K7559" t="s">
        <v>50</v>
      </c>
      <c r="L7559" t="s">
        <v>301</v>
      </c>
      <c r="M7559" s="2">
        <v>0</v>
      </c>
      <c r="N7559" s="3">
        <v>276</v>
      </c>
      <c r="O7559" s="3">
        <v>52</v>
      </c>
      <c r="P7559">
        <v>5</v>
      </c>
      <c r="Q7559" t="s">
        <v>7880</v>
      </c>
    </row>
    <row r="7560" spans="1:17" x14ac:dyDescent="0.25">
      <c r="A7560" t="s">
        <v>7615</v>
      </c>
      <c r="B7560" s="1">
        <v>41960</v>
      </c>
      <c r="C7560" t="s">
        <v>632</v>
      </c>
      <c r="D7560" t="s">
        <v>38</v>
      </c>
      <c r="E7560" t="s">
        <v>178</v>
      </c>
      <c r="F7560" t="s">
        <v>3507</v>
      </c>
      <c r="G7560" t="s">
        <v>41</v>
      </c>
      <c r="H7560" t="s">
        <v>47</v>
      </c>
      <c r="I7560" t="s">
        <v>22</v>
      </c>
      <c r="J7560" t="s">
        <v>107</v>
      </c>
      <c r="K7560" t="s">
        <v>147</v>
      </c>
      <c r="L7560" t="s">
        <v>2031</v>
      </c>
      <c r="M7560" s="2">
        <v>0.15</v>
      </c>
      <c r="N7560" s="3">
        <v>646</v>
      </c>
      <c r="O7560" s="3">
        <v>46</v>
      </c>
      <c r="P7560">
        <v>2</v>
      </c>
      <c r="Q7560" t="s">
        <v>7881</v>
      </c>
    </row>
    <row r="7561" spans="1:17" x14ac:dyDescent="0.25">
      <c r="A7561" t="s">
        <v>7615</v>
      </c>
      <c r="B7561" s="1">
        <v>41960</v>
      </c>
      <c r="C7561" t="s">
        <v>632</v>
      </c>
      <c r="D7561" t="s">
        <v>38</v>
      </c>
      <c r="E7561" t="s">
        <v>178</v>
      </c>
      <c r="F7561" t="s">
        <v>3507</v>
      </c>
      <c r="G7561" t="s">
        <v>41</v>
      </c>
      <c r="H7561" t="s">
        <v>47</v>
      </c>
      <c r="I7561" t="s">
        <v>22</v>
      </c>
      <c r="J7561" t="s">
        <v>107</v>
      </c>
      <c r="K7561" t="s">
        <v>136</v>
      </c>
      <c r="L7561" t="s">
        <v>1031</v>
      </c>
      <c r="M7561" s="2">
        <v>0.15</v>
      </c>
      <c r="N7561" s="3">
        <v>318</v>
      </c>
      <c r="O7561" s="3">
        <v>105</v>
      </c>
      <c r="P7561">
        <v>3</v>
      </c>
      <c r="Q7561" t="s">
        <v>7880</v>
      </c>
    </row>
    <row r="7562" spans="1:17" x14ac:dyDescent="0.25">
      <c r="A7562" t="s">
        <v>7617</v>
      </c>
      <c r="B7562" s="1">
        <v>41960</v>
      </c>
      <c r="C7562" t="s">
        <v>2799</v>
      </c>
      <c r="D7562" t="s">
        <v>101</v>
      </c>
      <c r="E7562" t="s">
        <v>256</v>
      </c>
      <c r="F7562" t="s">
        <v>257</v>
      </c>
      <c r="G7562" t="s">
        <v>41</v>
      </c>
      <c r="H7562" t="s">
        <v>47</v>
      </c>
      <c r="I7562" t="s">
        <v>32</v>
      </c>
      <c r="J7562" t="s">
        <v>24</v>
      </c>
      <c r="K7562" t="s">
        <v>78</v>
      </c>
      <c r="L7562" t="s">
        <v>1172</v>
      </c>
      <c r="M7562" s="2">
        <v>0.5</v>
      </c>
      <c r="N7562" s="3">
        <v>45</v>
      </c>
      <c r="O7562" s="3">
        <v>-35</v>
      </c>
      <c r="P7562">
        <v>6</v>
      </c>
      <c r="Q7562" t="s">
        <v>7881</v>
      </c>
    </row>
    <row r="7563" spans="1:17" x14ac:dyDescent="0.25">
      <c r="A7563" t="s">
        <v>7618</v>
      </c>
      <c r="B7563" s="1">
        <v>41960</v>
      </c>
      <c r="C7563" t="s">
        <v>3556</v>
      </c>
      <c r="D7563" t="s">
        <v>73</v>
      </c>
      <c r="E7563" t="s">
        <v>534</v>
      </c>
      <c r="F7563" t="s">
        <v>2483</v>
      </c>
      <c r="G7563" t="s">
        <v>76</v>
      </c>
      <c r="H7563" t="s">
        <v>47</v>
      </c>
      <c r="I7563" t="s">
        <v>32</v>
      </c>
      <c r="J7563" t="s">
        <v>24</v>
      </c>
      <c r="K7563" t="s">
        <v>50</v>
      </c>
      <c r="L7563" t="s">
        <v>357</v>
      </c>
      <c r="M7563" s="2">
        <v>0.4</v>
      </c>
      <c r="N7563" s="3">
        <v>322</v>
      </c>
      <c r="O7563" s="3">
        <v>-113</v>
      </c>
      <c r="P7563">
        <v>4</v>
      </c>
      <c r="Q7563" t="s">
        <v>7881</v>
      </c>
    </row>
    <row r="7564" spans="1:17" x14ac:dyDescent="0.25">
      <c r="A7564" t="s">
        <v>7619</v>
      </c>
      <c r="B7564" s="1">
        <v>41960</v>
      </c>
      <c r="C7564" t="s">
        <v>2869</v>
      </c>
      <c r="D7564" t="s">
        <v>237</v>
      </c>
      <c r="E7564" t="s">
        <v>3233</v>
      </c>
      <c r="F7564" t="s">
        <v>3233</v>
      </c>
      <c r="G7564" t="s">
        <v>76</v>
      </c>
      <c r="H7564" t="s">
        <v>47</v>
      </c>
      <c r="I7564" t="s">
        <v>32</v>
      </c>
      <c r="J7564" t="s">
        <v>24</v>
      </c>
      <c r="K7564" t="s">
        <v>50</v>
      </c>
      <c r="L7564" t="s">
        <v>1123</v>
      </c>
      <c r="M7564" s="2">
        <v>0.5</v>
      </c>
      <c r="N7564" s="3">
        <v>275</v>
      </c>
      <c r="O7564" s="3">
        <v>-275</v>
      </c>
      <c r="P7564">
        <v>4</v>
      </c>
      <c r="Q7564" t="s">
        <v>7880</v>
      </c>
    </row>
    <row r="7565" spans="1:17" x14ac:dyDescent="0.25">
      <c r="A7565" t="s">
        <v>7618</v>
      </c>
      <c r="B7565" s="1">
        <v>41960</v>
      </c>
      <c r="C7565" t="s">
        <v>3556</v>
      </c>
      <c r="D7565" t="s">
        <v>73</v>
      </c>
      <c r="E7565" t="s">
        <v>534</v>
      </c>
      <c r="F7565" t="s">
        <v>2483</v>
      </c>
      <c r="G7565" t="s">
        <v>76</v>
      </c>
      <c r="H7565" t="s">
        <v>47</v>
      </c>
      <c r="I7565" t="s">
        <v>32</v>
      </c>
      <c r="J7565" t="s">
        <v>107</v>
      </c>
      <c r="K7565" t="s">
        <v>136</v>
      </c>
      <c r="L7565" t="s">
        <v>5772</v>
      </c>
      <c r="M7565" s="2">
        <v>0.4</v>
      </c>
      <c r="N7565" s="3">
        <v>1549</v>
      </c>
      <c r="O7565" s="3">
        <v>-439</v>
      </c>
      <c r="P7565">
        <v>4</v>
      </c>
      <c r="Q7565" t="s">
        <v>7881</v>
      </c>
    </row>
    <row r="7566" spans="1:17" x14ac:dyDescent="0.25">
      <c r="A7566" t="s">
        <v>7620</v>
      </c>
      <c r="B7566" s="1">
        <v>41960</v>
      </c>
      <c r="C7566" t="s">
        <v>2560</v>
      </c>
      <c r="D7566" t="s">
        <v>101</v>
      </c>
      <c r="E7566" t="s">
        <v>102</v>
      </c>
      <c r="F7566" t="s">
        <v>5661</v>
      </c>
      <c r="G7566" t="s">
        <v>41</v>
      </c>
      <c r="H7566" t="s">
        <v>47</v>
      </c>
      <c r="I7566" t="s">
        <v>32</v>
      </c>
      <c r="J7566" t="s">
        <v>34</v>
      </c>
      <c r="K7566" t="s">
        <v>97</v>
      </c>
      <c r="L7566" t="s">
        <v>4540</v>
      </c>
      <c r="M7566" s="2">
        <v>0.1</v>
      </c>
      <c r="N7566" s="3">
        <v>473</v>
      </c>
      <c r="O7566" s="3">
        <v>42</v>
      </c>
      <c r="P7566">
        <v>4</v>
      </c>
      <c r="Q7566" t="s">
        <v>7880</v>
      </c>
    </row>
    <row r="7567" spans="1:17" x14ac:dyDescent="0.25">
      <c r="A7567" t="s">
        <v>7621</v>
      </c>
      <c r="B7567" s="1">
        <v>41960</v>
      </c>
      <c r="C7567" t="s">
        <v>964</v>
      </c>
      <c r="D7567" t="s">
        <v>101</v>
      </c>
      <c r="E7567" t="s">
        <v>454</v>
      </c>
      <c r="F7567" t="s">
        <v>454</v>
      </c>
      <c r="G7567" t="s">
        <v>41</v>
      </c>
      <c r="H7567" t="s">
        <v>47</v>
      </c>
      <c r="I7567" t="s">
        <v>32</v>
      </c>
      <c r="J7567" t="s">
        <v>24</v>
      </c>
      <c r="K7567" t="s">
        <v>43</v>
      </c>
      <c r="L7567" t="s">
        <v>2776</v>
      </c>
      <c r="M7567" s="2">
        <v>0.1</v>
      </c>
      <c r="N7567" s="3">
        <v>352</v>
      </c>
      <c r="O7567" s="3">
        <v>74</v>
      </c>
      <c r="P7567">
        <v>8</v>
      </c>
      <c r="Q7567" t="s">
        <v>7880</v>
      </c>
    </row>
    <row r="7568" spans="1:17" x14ac:dyDescent="0.25">
      <c r="A7568" t="s">
        <v>7620</v>
      </c>
      <c r="B7568" s="1">
        <v>41960</v>
      </c>
      <c r="C7568" t="s">
        <v>2560</v>
      </c>
      <c r="D7568" t="s">
        <v>101</v>
      </c>
      <c r="E7568" t="s">
        <v>102</v>
      </c>
      <c r="F7568" t="s">
        <v>5661</v>
      </c>
      <c r="G7568" t="s">
        <v>41</v>
      </c>
      <c r="H7568" t="s">
        <v>47</v>
      </c>
      <c r="I7568" t="s">
        <v>32</v>
      </c>
      <c r="J7568" t="s">
        <v>24</v>
      </c>
      <c r="K7568" t="s">
        <v>43</v>
      </c>
      <c r="L7568" t="s">
        <v>2135</v>
      </c>
      <c r="M7568" s="2">
        <v>0</v>
      </c>
      <c r="N7568" s="3">
        <v>96</v>
      </c>
      <c r="O7568" s="3">
        <v>22</v>
      </c>
      <c r="P7568">
        <v>5</v>
      </c>
      <c r="Q7568" t="s">
        <v>7881</v>
      </c>
    </row>
    <row r="7569" spans="1:17" x14ac:dyDescent="0.25">
      <c r="A7569" t="s">
        <v>7620</v>
      </c>
      <c r="B7569" s="1">
        <v>41960</v>
      </c>
      <c r="C7569" t="s">
        <v>2560</v>
      </c>
      <c r="D7569" t="s">
        <v>101</v>
      </c>
      <c r="E7569" t="s">
        <v>102</v>
      </c>
      <c r="F7569" t="s">
        <v>5661</v>
      </c>
      <c r="G7569" t="s">
        <v>41</v>
      </c>
      <c r="H7569" t="s">
        <v>47</v>
      </c>
      <c r="I7569" t="s">
        <v>32</v>
      </c>
      <c r="J7569" t="s">
        <v>24</v>
      </c>
      <c r="K7569" t="s">
        <v>78</v>
      </c>
      <c r="L7569" t="s">
        <v>2178</v>
      </c>
      <c r="M7569" s="2">
        <v>0</v>
      </c>
      <c r="N7569" s="3">
        <v>18</v>
      </c>
      <c r="O7569" s="3">
        <v>8</v>
      </c>
      <c r="P7569">
        <v>2</v>
      </c>
      <c r="Q7569" t="s">
        <v>7881</v>
      </c>
    </row>
    <row r="7570" spans="1:17" x14ac:dyDescent="0.25">
      <c r="A7570" t="s">
        <v>7622</v>
      </c>
      <c r="B7570" s="1">
        <v>41960</v>
      </c>
      <c r="C7570" t="s">
        <v>2117</v>
      </c>
      <c r="D7570" t="s">
        <v>119</v>
      </c>
      <c r="E7570" t="s">
        <v>730</v>
      </c>
      <c r="F7570" t="s">
        <v>805</v>
      </c>
      <c r="G7570" t="s">
        <v>41</v>
      </c>
      <c r="H7570" t="s">
        <v>21</v>
      </c>
      <c r="I7570" t="s">
        <v>22</v>
      </c>
      <c r="J7570" t="s">
        <v>24</v>
      </c>
      <c r="K7570" t="s">
        <v>43</v>
      </c>
      <c r="L7570" t="s">
        <v>347</v>
      </c>
      <c r="M7570" s="2">
        <v>0.5</v>
      </c>
      <c r="N7570" s="3">
        <v>77</v>
      </c>
      <c r="O7570" s="3">
        <v>-43</v>
      </c>
      <c r="P7570">
        <v>8</v>
      </c>
      <c r="Q7570" t="s">
        <v>7881</v>
      </c>
    </row>
    <row r="7571" spans="1:17" x14ac:dyDescent="0.25">
      <c r="A7571" t="s">
        <v>7622</v>
      </c>
      <c r="B7571" s="1">
        <v>41960</v>
      </c>
      <c r="C7571" t="s">
        <v>2117</v>
      </c>
      <c r="D7571" t="s">
        <v>119</v>
      </c>
      <c r="E7571" t="s">
        <v>730</v>
      </c>
      <c r="F7571" t="s">
        <v>805</v>
      </c>
      <c r="G7571" t="s">
        <v>41</v>
      </c>
      <c r="H7571" t="s">
        <v>21</v>
      </c>
      <c r="I7571" t="s">
        <v>22</v>
      </c>
      <c r="J7571" t="s">
        <v>24</v>
      </c>
      <c r="K7571" t="s">
        <v>169</v>
      </c>
      <c r="L7571" t="s">
        <v>1342</v>
      </c>
      <c r="M7571" s="2">
        <v>0.5</v>
      </c>
      <c r="N7571" s="3">
        <v>72</v>
      </c>
      <c r="O7571" s="3">
        <v>-46</v>
      </c>
      <c r="P7571">
        <v>7</v>
      </c>
      <c r="Q7571" t="s">
        <v>7880</v>
      </c>
    </row>
    <row r="7572" spans="1:17" x14ac:dyDescent="0.25">
      <c r="A7572" t="s">
        <v>7622</v>
      </c>
      <c r="B7572" s="1">
        <v>41960</v>
      </c>
      <c r="C7572" t="s">
        <v>2117</v>
      </c>
      <c r="D7572" t="s">
        <v>119</v>
      </c>
      <c r="E7572" t="s">
        <v>730</v>
      </c>
      <c r="F7572" t="s">
        <v>805</v>
      </c>
      <c r="G7572" t="s">
        <v>41</v>
      </c>
      <c r="H7572" t="s">
        <v>21</v>
      </c>
      <c r="I7572" t="s">
        <v>22</v>
      </c>
      <c r="J7572" t="s">
        <v>24</v>
      </c>
      <c r="K7572" t="s">
        <v>63</v>
      </c>
      <c r="L7572" t="s">
        <v>1009</v>
      </c>
      <c r="M7572" s="2">
        <v>0.5</v>
      </c>
      <c r="N7572" s="3">
        <v>41</v>
      </c>
      <c r="O7572" s="3">
        <v>-14</v>
      </c>
      <c r="P7572">
        <v>5</v>
      </c>
      <c r="Q7572" t="s">
        <v>7880</v>
      </c>
    </row>
    <row r="7573" spans="1:17" x14ac:dyDescent="0.25">
      <c r="A7573" t="s">
        <v>7623</v>
      </c>
      <c r="B7573" s="1">
        <v>41960</v>
      </c>
      <c r="C7573" t="s">
        <v>1957</v>
      </c>
      <c r="D7573" t="s">
        <v>73</v>
      </c>
      <c r="E7573" t="s">
        <v>196</v>
      </c>
      <c r="F7573" t="s">
        <v>2391</v>
      </c>
      <c r="G7573" t="s">
        <v>76</v>
      </c>
      <c r="H7573" t="s">
        <v>31</v>
      </c>
      <c r="I7573" t="s">
        <v>22</v>
      </c>
      <c r="J7573" t="s">
        <v>24</v>
      </c>
      <c r="K7573" t="s">
        <v>43</v>
      </c>
      <c r="L7573" t="s">
        <v>1330</v>
      </c>
      <c r="M7573" s="2">
        <v>0</v>
      </c>
      <c r="N7573" s="3">
        <v>35</v>
      </c>
      <c r="O7573" s="3">
        <v>14</v>
      </c>
      <c r="P7573">
        <v>2</v>
      </c>
      <c r="Q7573" t="s">
        <v>7880</v>
      </c>
    </row>
    <row r="7574" spans="1:17" x14ac:dyDescent="0.25">
      <c r="A7574" t="s">
        <v>7623</v>
      </c>
      <c r="B7574" s="1">
        <v>41960</v>
      </c>
      <c r="C7574" t="s">
        <v>1957</v>
      </c>
      <c r="D7574" t="s">
        <v>73</v>
      </c>
      <c r="E7574" t="s">
        <v>196</v>
      </c>
      <c r="F7574" t="s">
        <v>2391</v>
      </c>
      <c r="G7574" t="s">
        <v>76</v>
      </c>
      <c r="H7574" t="s">
        <v>31</v>
      </c>
      <c r="I7574" t="s">
        <v>22</v>
      </c>
      <c r="J7574" t="s">
        <v>24</v>
      </c>
      <c r="K7574" t="s">
        <v>43</v>
      </c>
      <c r="L7574" t="s">
        <v>2776</v>
      </c>
      <c r="M7574" s="2">
        <v>0</v>
      </c>
      <c r="N7574" s="3">
        <v>391</v>
      </c>
      <c r="O7574" s="3">
        <v>113</v>
      </c>
      <c r="P7574">
        <v>8</v>
      </c>
      <c r="Q7574" t="s">
        <v>7880</v>
      </c>
    </row>
    <row r="7575" spans="1:17" x14ac:dyDescent="0.25">
      <c r="A7575" t="s">
        <v>7620</v>
      </c>
      <c r="B7575" s="1">
        <v>41960</v>
      </c>
      <c r="C7575" t="s">
        <v>2560</v>
      </c>
      <c r="D7575" t="s">
        <v>101</v>
      </c>
      <c r="E7575" t="s">
        <v>102</v>
      </c>
      <c r="F7575" t="s">
        <v>5661</v>
      </c>
      <c r="G7575" t="s">
        <v>41</v>
      </c>
      <c r="H7575" t="s">
        <v>47</v>
      </c>
      <c r="I7575" t="s">
        <v>32</v>
      </c>
      <c r="J7575" t="s">
        <v>107</v>
      </c>
      <c r="K7575" t="s">
        <v>186</v>
      </c>
      <c r="L7575" t="s">
        <v>1755</v>
      </c>
      <c r="M7575" s="2">
        <v>0</v>
      </c>
      <c r="N7575" s="3">
        <v>187</v>
      </c>
      <c r="O7575" s="3">
        <v>30</v>
      </c>
      <c r="P7575">
        <v>4</v>
      </c>
      <c r="Q7575" t="s">
        <v>7881</v>
      </c>
    </row>
    <row r="7576" spans="1:17" x14ac:dyDescent="0.25">
      <c r="A7576" t="s">
        <v>7623</v>
      </c>
      <c r="B7576" s="1">
        <v>41960</v>
      </c>
      <c r="C7576" t="s">
        <v>1957</v>
      </c>
      <c r="D7576" t="s">
        <v>73</v>
      </c>
      <c r="E7576" t="s">
        <v>196</v>
      </c>
      <c r="F7576" t="s">
        <v>2391</v>
      </c>
      <c r="G7576" t="s">
        <v>76</v>
      </c>
      <c r="H7576" t="s">
        <v>31</v>
      </c>
      <c r="I7576" t="s">
        <v>22</v>
      </c>
      <c r="J7576" t="s">
        <v>107</v>
      </c>
      <c r="K7576" t="s">
        <v>147</v>
      </c>
      <c r="L7576" t="s">
        <v>4127</v>
      </c>
      <c r="M7576" s="2">
        <v>0</v>
      </c>
      <c r="N7576" s="3">
        <v>743</v>
      </c>
      <c r="O7576" s="3">
        <v>89</v>
      </c>
      <c r="P7576">
        <v>5</v>
      </c>
      <c r="Q7576" t="s">
        <v>7881</v>
      </c>
    </row>
    <row r="7577" spans="1:17" x14ac:dyDescent="0.25">
      <c r="A7577" t="s">
        <v>7624</v>
      </c>
      <c r="B7577" s="1">
        <v>41961</v>
      </c>
      <c r="C7577" t="s">
        <v>729</v>
      </c>
      <c r="D7577" t="s">
        <v>18</v>
      </c>
      <c r="E7577" t="s">
        <v>3700</v>
      </c>
      <c r="F7577" t="s">
        <v>7625</v>
      </c>
      <c r="G7577" t="s">
        <v>20</v>
      </c>
      <c r="H7577" t="s">
        <v>47</v>
      </c>
      <c r="I7577" t="s">
        <v>22</v>
      </c>
      <c r="J7577" t="s">
        <v>34</v>
      </c>
      <c r="K7577" t="s">
        <v>97</v>
      </c>
      <c r="L7577" t="s">
        <v>4464</v>
      </c>
      <c r="M7577" s="2">
        <v>0.5</v>
      </c>
      <c r="N7577" s="3">
        <v>185</v>
      </c>
      <c r="O7577" s="3">
        <v>-26</v>
      </c>
      <c r="P7577">
        <v>6</v>
      </c>
      <c r="Q7577" t="s">
        <v>7880</v>
      </c>
    </row>
    <row r="7578" spans="1:17" x14ac:dyDescent="0.25">
      <c r="A7578" t="s">
        <v>7626</v>
      </c>
      <c r="B7578" s="1">
        <v>41961</v>
      </c>
      <c r="C7578" t="s">
        <v>2568</v>
      </c>
      <c r="D7578" t="s">
        <v>86</v>
      </c>
      <c r="E7578" t="s">
        <v>226</v>
      </c>
      <c r="F7578" t="s">
        <v>226</v>
      </c>
      <c r="G7578" t="s">
        <v>76</v>
      </c>
      <c r="H7578" t="s">
        <v>31</v>
      </c>
      <c r="I7578" t="s">
        <v>54</v>
      </c>
      <c r="J7578" t="s">
        <v>34</v>
      </c>
      <c r="K7578" t="s">
        <v>35</v>
      </c>
      <c r="L7578" t="s">
        <v>3475</v>
      </c>
      <c r="M7578" s="2">
        <v>0</v>
      </c>
      <c r="N7578" s="3">
        <v>410</v>
      </c>
      <c r="O7578" s="3">
        <v>135</v>
      </c>
      <c r="P7578">
        <v>1</v>
      </c>
      <c r="Q7578" t="s">
        <v>7881</v>
      </c>
    </row>
    <row r="7579" spans="1:17" x14ac:dyDescent="0.25">
      <c r="A7579" t="s">
        <v>7627</v>
      </c>
      <c r="B7579" s="1">
        <v>41961</v>
      </c>
      <c r="C7579" t="s">
        <v>556</v>
      </c>
      <c r="D7579" t="s">
        <v>38</v>
      </c>
      <c r="E7579" t="s">
        <v>39</v>
      </c>
      <c r="F7579" t="s">
        <v>7628</v>
      </c>
      <c r="G7579" t="s">
        <v>41</v>
      </c>
      <c r="H7579" t="s">
        <v>31</v>
      </c>
      <c r="I7579" t="s">
        <v>22</v>
      </c>
      <c r="J7579" t="s">
        <v>24</v>
      </c>
      <c r="K7579" t="s">
        <v>169</v>
      </c>
      <c r="L7579" t="s">
        <v>3300</v>
      </c>
      <c r="M7579" s="2">
        <v>0</v>
      </c>
      <c r="N7579" s="3">
        <v>10</v>
      </c>
      <c r="O7579" s="3">
        <v>4</v>
      </c>
      <c r="P7579">
        <v>1</v>
      </c>
      <c r="Q7579" t="s">
        <v>7880</v>
      </c>
    </row>
    <row r="7580" spans="1:17" x14ac:dyDescent="0.25">
      <c r="A7580" t="s">
        <v>7629</v>
      </c>
      <c r="B7580" s="1">
        <v>41961</v>
      </c>
      <c r="C7580" t="s">
        <v>324</v>
      </c>
      <c r="D7580" t="s">
        <v>38</v>
      </c>
      <c r="E7580" t="s">
        <v>178</v>
      </c>
      <c r="F7580" t="s">
        <v>6263</v>
      </c>
      <c r="G7580" t="s">
        <v>41</v>
      </c>
      <c r="H7580" t="s">
        <v>31</v>
      </c>
      <c r="I7580" t="s">
        <v>22</v>
      </c>
      <c r="J7580" t="s">
        <v>24</v>
      </c>
      <c r="K7580" t="s">
        <v>50</v>
      </c>
      <c r="L7580" t="s">
        <v>2132</v>
      </c>
      <c r="M7580" s="2">
        <v>0.1</v>
      </c>
      <c r="N7580" s="3">
        <v>711</v>
      </c>
      <c r="O7580" s="3">
        <v>-8</v>
      </c>
      <c r="P7580">
        <v>4</v>
      </c>
      <c r="Q7580" t="s">
        <v>7880</v>
      </c>
    </row>
    <row r="7581" spans="1:17" x14ac:dyDescent="0.25">
      <c r="A7581" t="s">
        <v>7626</v>
      </c>
      <c r="B7581" s="1">
        <v>41961</v>
      </c>
      <c r="C7581" t="s">
        <v>2568</v>
      </c>
      <c r="D7581" t="s">
        <v>86</v>
      </c>
      <c r="E7581" t="s">
        <v>226</v>
      </c>
      <c r="F7581" t="s">
        <v>226</v>
      </c>
      <c r="G7581" t="s">
        <v>76</v>
      </c>
      <c r="H7581" t="s">
        <v>31</v>
      </c>
      <c r="I7581" t="s">
        <v>54</v>
      </c>
      <c r="J7581" t="s">
        <v>24</v>
      </c>
      <c r="K7581" t="s">
        <v>43</v>
      </c>
      <c r="L7581" t="s">
        <v>529</v>
      </c>
      <c r="M7581" s="2">
        <v>0</v>
      </c>
      <c r="N7581" s="3">
        <v>144</v>
      </c>
      <c r="O7581" s="3">
        <v>6</v>
      </c>
      <c r="P7581">
        <v>9</v>
      </c>
      <c r="Q7581" t="s">
        <v>7881</v>
      </c>
    </row>
    <row r="7582" spans="1:17" x14ac:dyDescent="0.25">
      <c r="A7582" t="s">
        <v>7626</v>
      </c>
      <c r="B7582" s="1">
        <v>41961</v>
      </c>
      <c r="C7582" t="s">
        <v>2568</v>
      </c>
      <c r="D7582" t="s">
        <v>86</v>
      </c>
      <c r="E7582" t="s">
        <v>226</v>
      </c>
      <c r="F7582" t="s">
        <v>226</v>
      </c>
      <c r="G7582" t="s">
        <v>76</v>
      </c>
      <c r="H7582" t="s">
        <v>31</v>
      </c>
      <c r="I7582" t="s">
        <v>54</v>
      </c>
      <c r="J7582" t="s">
        <v>24</v>
      </c>
      <c r="K7582" t="s">
        <v>43</v>
      </c>
      <c r="L7582" t="s">
        <v>1601</v>
      </c>
      <c r="M7582" s="2">
        <v>0</v>
      </c>
      <c r="N7582" s="3">
        <v>185</v>
      </c>
      <c r="O7582" s="3">
        <v>17</v>
      </c>
      <c r="P7582">
        <v>7</v>
      </c>
      <c r="Q7582" t="s">
        <v>7881</v>
      </c>
    </row>
    <row r="7583" spans="1:17" x14ac:dyDescent="0.25">
      <c r="A7583" t="s">
        <v>7624</v>
      </c>
      <c r="B7583" s="1">
        <v>41961</v>
      </c>
      <c r="C7583" t="s">
        <v>729</v>
      </c>
      <c r="D7583" t="s">
        <v>18</v>
      </c>
      <c r="E7583" t="s">
        <v>3700</v>
      </c>
      <c r="F7583" t="s">
        <v>7625</v>
      </c>
      <c r="G7583" t="s">
        <v>20</v>
      </c>
      <c r="H7583" t="s">
        <v>47</v>
      </c>
      <c r="I7583" t="s">
        <v>22</v>
      </c>
      <c r="J7583" t="s">
        <v>107</v>
      </c>
      <c r="K7583" t="s">
        <v>147</v>
      </c>
      <c r="L7583" t="s">
        <v>287</v>
      </c>
      <c r="M7583" s="2">
        <v>0.5</v>
      </c>
      <c r="N7583" s="3">
        <v>663</v>
      </c>
      <c r="O7583" s="3">
        <v>-212</v>
      </c>
      <c r="P7583">
        <v>5</v>
      </c>
      <c r="Q7583" t="s">
        <v>7880</v>
      </c>
    </row>
    <row r="7584" spans="1:17" x14ac:dyDescent="0.25">
      <c r="A7584" t="s">
        <v>7624</v>
      </c>
      <c r="B7584" s="1">
        <v>41961</v>
      </c>
      <c r="C7584" t="s">
        <v>729</v>
      </c>
      <c r="D7584" t="s">
        <v>18</v>
      </c>
      <c r="E7584" t="s">
        <v>3700</v>
      </c>
      <c r="F7584" t="s">
        <v>7625</v>
      </c>
      <c r="G7584" t="s">
        <v>20</v>
      </c>
      <c r="H7584" t="s">
        <v>47</v>
      </c>
      <c r="I7584" t="s">
        <v>22</v>
      </c>
      <c r="J7584" t="s">
        <v>107</v>
      </c>
      <c r="K7584" t="s">
        <v>108</v>
      </c>
      <c r="L7584" t="s">
        <v>2244</v>
      </c>
      <c r="M7584" s="2">
        <v>0.5</v>
      </c>
      <c r="N7584" s="3">
        <v>671</v>
      </c>
      <c r="O7584" s="3">
        <v>-309</v>
      </c>
      <c r="P7584">
        <v>5</v>
      </c>
      <c r="Q7584" t="s">
        <v>7881</v>
      </c>
    </row>
    <row r="7585" spans="1:17" x14ac:dyDescent="0.25">
      <c r="A7585" t="s">
        <v>7626</v>
      </c>
      <c r="B7585" s="1">
        <v>41961</v>
      </c>
      <c r="C7585" t="s">
        <v>2568</v>
      </c>
      <c r="D7585" t="s">
        <v>86</v>
      </c>
      <c r="E7585" t="s">
        <v>226</v>
      </c>
      <c r="F7585" t="s">
        <v>226</v>
      </c>
      <c r="G7585" t="s">
        <v>76</v>
      </c>
      <c r="H7585" t="s">
        <v>31</v>
      </c>
      <c r="I7585" t="s">
        <v>54</v>
      </c>
      <c r="J7585" t="s">
        <v>107</v>
      </c>
      <c r="K7585" t="s">
        <v>186</v>
      </c>
      <c r="L7585" t="s">
        <v>7323</v>
      </c>
      <c r="M7585" s="2">
        <v>0</v>
      </c>
      <c r="N7585" s="3">
        <v>363</v>
      </c>
      <c r="O7585" s="3">
        <v>76</v>
      </c>
      <c r="P7585">
        <v>5</v>
      </c>
      <c r="Q7585" t="s">
        <v>7880</v>
      </c>
    </row>
    <row r="7586" spans="1:17" x14ac:dyDescent="0.25">
      <c r="A7586" t="s">
        <v>7630</v>
      </c>
      <c r="B7586" s="1">
        <v>41961</v>
      </c>
      <c r="C7586" t="s">
        <v>4782</v>
      </c>
      <c r="D7586" t="s">
        <v>38</v>
      </c>
      <c r="E7586" t="s">
        <v>178</v>
      </c>
      <c r="F7586" t="s">
        <v>2281</v>
      </c>
      <c r="G7586" t="s">
        <v>41</v>
      </c>
      <c r="H7586" t="s">
        <v>31</v>
      </c>
      <c r="I7586" t="s">
        <v>32</v>
      </c>
      <c r="J7586" t="s">
        <v>24</v>
      </c>
      <c r="K7586" t="s">
        <v>78</v>
      </c>
      <c r="L7586" t="s">
        <v>2595</v>
      </c>
      <c r="M7586" s="2">
        <v>0</v>
      </c>
      <c r="N7586" s="3">
        <v>40</v>
      </c>
      <c r="O7586" s="3">
        <v>17</v>
      </c>
      <c r="P7586">
        <v>5</v>
      </c>
      <c r="Q7586" t="s">
        <v>7881</v>
      </c>
    </row>
    <row r="7587" spans="1:17" x14ac:dyDescent="0.25">
      <c r="A7587" t="s">
        <v>7631</v>
      </c>
      <c r="B7587" s="1">
        <v>41961</v>
      </c>
      <c r="C7587" t="s">
        <v>3343</v>
      </c>
      <c r="D7587" t="s">
        <v>86</v>
      </c>
      <c r="E7587" t="s">
        <v>226</v>
      </c>
      <c r="F7587" t="s">
        <v>1320</v>
      </c>
      <c r="G7587" t="s">
        <v>76</v>
      </c>
      <c r="H7587" t="s">
        <v>47</v>
      </c>
      <c r="I7587" t="s">
        <v>32</v>
      </c>
      <c r="J7587" t="s">
        <v>24</v>
      </c>
      <c r="K7587" t="s">
        <v>50</v>
      </c>
      <c r="L7587" t="s">
        <v>3078</v>
      </c>
      <c r="M7587" s="2">
        <v>0.1</v>
      </c>
      <c r="N7587" s="3">
        <v>396</v>
      </c>
      <c r="O7587" s="3">
        <v>-31</v>
      </c>
      <c r="P7587">
        <v>9</v>
      </c>
      <c r="Q7587" t="s">
        <v>7880</v>
      </c>
    </row>
    <row r="7588" spans="1:17" x14ac:dyDescent="0.25">
      <c r="A7588" t="s">
        <v>7632</v>
      </c>
      <c r="B7588" s="1">
        <v>41961</v>
      </c>
      <c r="C7588" t="s">
        <v>2606</v>
      </c>
      <c r="D7588" t="s">
        <v>28</v>
      </c>
      <c r="E7588" t="s">
        <v>664</v>
      </c>
      <c r="F7588" t="s">
        <v>7633</v>
      </c>
      <c r="G7588" t="s">
        <v>20</v>
      </c>
      <c r="H7588" t="s">
        <v>47</v>
      </c>
      <c r="I7588" t="s">
        <v>32</v>
      </c>
      <c r="J7588" t="s">
        <v>34</v>
      </c>
      <c r="K7588" t="s">
        <v>35</v>
      </c>
      <c r="L7588" t="s">
        <v>4043</v>
      </c>
      <c r="M7588" s="2">
        <v>0</v>
      </c>
      <c r="N7588" s="3">
        <v>724</v>
      </c>
      <c r="O7588" s="3">
        <v>253</v>
      </c>
      <c r="P7588">
        <v>2</v>
      </c>
      <c r="Q7588" t="s">
        <v>7881</v>
      </c>
    </row>
    <row r="7589" spans="1:17" x14ac:dyDescent="0.25">
      <c r="A7589" t="s">
        <v>7632</v>
      </c>
      <c r="B7589" s="1">
        <v>41961</v>
      </c>
      <c r="C7589" t="s">
        <v>2606</v>
      </c>
      <c r="D7589" t="s">
        <v>28</v>
      </c>
      <c r="E7589" t="s">
        <v>664</v>
      </c>
      <c r="F7589" t="s">
        <v>7633</v>
      </c>
      <c r="G7589" t="s">
        <v>20</v>
      </c>
      <c r="H7589" t="s">
        <v>47</v>
      </c>
      <c r="I7589" t="s">
        <v>32</v>
      </c>
      <c r="J7589" t="s">
        <v>24</v>
      </c>
      <c r="K7589" t="s">
        <v>169</v>
      </c>
      <c r="L7589" t="s">
        <v>7300</v>
      </c>
      <c r="M7589" s="2">
        <v>0</v>
      </c>
      <c r="N7589" s="3">
        <v>112</v>
      </c>
      <c r="O7589" s="3">
        <v>24</v>
      </c>
      <c r="P7589">
        <v>3</v>
      </c>
      <c r="Q7589" t="s">
        <v>7881</v>
      </c>
    </row>
    <row r="7590" spans="1:17" x14ac:dyDescent="0.25">
      <c r="A7590" t="s">
        <v>7634</v>
      </c>
      <c r="B7590" s="1">
        <v>41961</v>
      </c>
      <c r="C7590" t="s">
        <v>1844</v>
      </c>
      <c r="D7590" t="s">
        <v>38</v>
      </c>
      <c r="E7590" t="s">
        <v>972</v>
      </c>
      <c r="F7590" t="s">
        <v>2036</v>
      </c>
      <c r="G7590" t="s">
        <v>41</v>
      </c>
      <c r="H7590" t="s">
        <v>47</v>
      </c>
      <c r="I7590" t="s">
        <v>32</v>
      </c>
      <c r="J7590" t="s">
        <v>24</v>
      </c>
      <c r="K7590" t="s">
        <v>43</v>
      </c>
      <c r="L7590" t="s">
        <v>529</v>
      </c>
      <c r="M7590" s="2">
        <v>0</v>
      </c>
      <c r="N7590" s="3">
        <v>16</v>
      </c>
      <c r="O7590" s="3">
        <v>1</v>
      </c>
      <c r="P7590">
        <v>1</v>
      </c>
      <c r="Q7590" t="s">
        <v>7881</v>
      </c>
    </row>
    <row r="7591" spans="1:17" x14ac:dyDescent="0.25">
      <c r="A7591" t="s">
        <v>7635</v>
      </c>
      <c r="B7591" s="1">
        <v>41962</v>
      </c>
      <c r="C7591" t="s">
        <v>444</v>
      </c>
      <c r="D7591" t="s">
        <v>38</v>
      </c>
      <c r="E7591" t="s">
        <v>304</v>
      </c>
      <c r="F7591" t="s">
        <v>1167</v>
      </c>
      <c r="G7591" t="s">
        <v>41</v>
      </c>
      <c r="H7591" t="s">
        <v>31</v>
      </c>
      <c r="I7591" t="s">
        <v>54</v>
      </c>
      <c r="J7591" t="s">
        <v>24</v>
      </c>
      <c r="K7591" t="s">
        <v>25</v>
      </c>
      <c r="L7591" t="s">
        <v>23</v>
      </c>
      <c r="M7591" s="2">
        <v>0</v>
      </c>
      <c r="N7591" s="3">
        <v>30</v>
      </c>
      <c r="O7591" s="3">
        <v>6</v>
      </c>
      <c r="P7591">
        <v>1</v>
      </c>
      <c r="Q7591" t="s">
        <v>7881</v>
      </c>
    </row>
    <row r="7592" spans="1:17" x14ac:dyDescent="0.25">
      <c r="A7592" t="s">
        <v>7636</v>
      </c>
      <c r="B7592" s="1">
        <v>41962</v>
      </c>
      <c r="C7592" t="s">
        <v>2608</v>
      </c>
      <c r="D7592" t="s">
        <v>38</v>
      </c>
      <c r="E7592" t="s">
        <v>304</v>
      </c>
      <c r="F7592" t="s">
        <v>1167</v>
      </c>
      <c r="G7592" t="s">
        <v>41</v>
      </c>
      <c r="H7592" t="s">
        <v>31</v>
      </c>
      <c r="I7592" t="s">
        <v>32</v>
      </c>
      <c r="J7592" t="s">
        <v>34</v>
      </c>
      <c r="K7592" t="s">
        <v>97</v>
      </c>
      <c r="L7592" t="s">
        <v>370</v>
      </c>
      <c r="M7592" s="2">
        <v>0.1</v>
      </c>
      <c r="N7592" s="3">
        <v>5729</v>
      </c>
      <c r="O7592" s="3">
        <v>64</v>
      </c>
      <c r="P7592">
        <v>14</v>
      </c>
      <c r="Q7592" t="s">
        <v>7881</v>
      </c>
    </row>
    <row r="7593" spans="1:17" x14ac:dyDescent="0.25">
      <c r="A7593" t="s">
        <v>7636</v>
      </c>
      <c r="B7593" s="1">
        <v>41962</v>
      </c>
      <c r="C7593" t="s">
        <v>2608</v>
      </c>
      <c r="D7593" t="s">
        <v>38</v>
      </c>
      <c r="E7593" t="s">
        <v>304</v>
      </c>
      <c r="F7593" t="s">
        <v>1167</v>
      </c>
      <c r="G7593" t="s">
        <v>41</v>
      </c>
      <c r="H7593" t="s">
        <v>31</v>
      </c>
      <c r="I7593" t="s">
        <v>32</v>
      </c>
      <c r="J7593" t="s">
        <v>24</v>
      </c>
      <c r="K7593" t="s">
        <v>25</v>
      </c>
      <c r="L7593" t="s">
        <v>5854</v>
      </c>
      <c r="M7593" s="2">
        <v>0</v>
      </c>
      <c r="N7593" s="3">
        <v>94</v>
      </c>
      <c r="O7593" s="3">
        <v>27</v>
      </c>
      <c r="P7593">
        <v>2</v>
      </c>
      <c r="Q7593" t="s">
        <v>7880</v>
      </c>
    </row>
    <row r="7594" spans="1:17" x14ac:dyDescent="0.25">
      <c r="A7594" t="s">
        <v>7636</v>
      </c>
      <c r="B7594" s="1">
        <v>41962</v>
      </c>
      <c r="C7594" t="s">
        <v>2608</v>
      </c>
      <c r="D7594" t="s">
        <v>38</v>
      </c>
      <c r="E7594" t="s">
        <v>304</v>
      </c>
      <c r="F7594" t="s">
        <v>1167</v>
      </c>
      <c r="G7594" t="s">
        <v>41</v>
      </c>
      <c r="H7594" t="s">
        <v>31</v>
      </c>
      <c r="I7594" t="s">
        <v>32</v>
      </c>
      <c r="J7594" t="s">
        <v>24</v>
      </c>
      <c r="K7594" t="s">
        <v>145</v>
      </c>
      <c r="L7594" t="s">
        <v>1713</v>
      </c>
      <c r="M7594" s="2">
        <v>0</v>
      </c>
      <c r="N7594" s="3">
        <v>213</v>
      </c>
      <c r="O7594" s="3">
        <v>4</v>
      </c>
      <c r="P7594">
        <v>14</v>
      </c>
      <c r="Q7594" t="s">
        <v>7881</v>
      </c>
    </row>
    <row r="7595" spans="1:17" x14ac:dyDescent="0.25">
      <c r="A7595" t="s">
        <v>7636</v>
      </c>
      <c r="B7595" s="1">
        <v>41962</v>
      </c>
      <c r="C7595" t="s">
        <v>2608</v>
      </c>
      <c r="D7595" t="s">
        <v>38</v>
      </c>
      <c r="E7595" t="s">
        <v>304</v>
      </c>
      <c r="F7595" t="s">
        <v>1167</v>
      </c>
      <c r="G7595" t="s">
        <v>41</v>
      </c>
      <c r="H7595" t="s">
        <v>31</v>
      </c>
      <c r="I7595" t="s">
        <v>32</v>
      </c>
      <c r="J7595" t="s">
        <v>107</v>
      </c>
      <c r="K7595" t="s">
        <v>147</v>
      </c>
      <c r="L7595" t="s">
        <v>4982</v>
      </c>
      <c r="M7595" s="2">
        <v>0.15</v>
      </c>
      <c r="N7595" s="3">
        <v>250</v>
      </c>
      <c r="O7595" s="3">
        <v>-12</v>
      </c>
      <c r="P7595">
        <v>2</v>
      </c>
      <c r="Q7595" t="s">
        <v>7880</v>
      </c>
    </row>
    <row r="7596" spans="1:17" x14ac:dyDescent="0.25">
      <c r="A7596" t="s">
        <v>7637</v>
      </c>
      <c r="B7596" s="1">
        <v>41962</v>
      </c>
      <c r="C7596" t="s">
        <v>2556</v>
      </c>
      <c r="D7596" t="s">
        <v>28</v>
      </c>
      <c r="E7596" t="s">
        <v>29</v>
      </c>
      <c r="F7596" t="s">
        <v>449</v>
      </c>
      <c r="G7596" t="s">
        <v>20</v>
      </c>
      <c r="H7596" t="s">
        <v>31</v>
      </c>
      <c r="I7596" t="s">
        <v>32</v>
      </c>
      <c r="J7596" t="s">
        <v>24</v>
      </c>
      <c r="K7596" t="s">
        <v>25</v>
      </c>
      <c r="L7596" t="s">
        <v>3875</v>
      </c>
      <c r="M7596" s="2">
        <v>0</v>
      </c>
      <c r="N7596" s="3">
        <v>60</v>
      </c>
      <c r="O7596" s="3">
        <v>13</v>
      </c>
      <c r="P7596">
        <v>2</v>
      </c>
      <c r="Q7596" t="s">
        <v>7881</v>
      </c>
    </row>
    <row r="7597" spans="1:17" x14ac:dyDescent="0.25">
      <c r="A7597" t="s">
        <v>7638</v>
      </c>
      <c r="B7597" s="1">
        <v>41962</v>
      </c>
      <c r="C7597" t="s">
        <v>344</v>
      </c>
      <c r="D7597" t="s">
        <v>28</v>
      </c>
      <c r="E7597" t="s">
        <v>29</v>
      </c>
      <c r="F7597" t="s">
        <v>2168</v>
      </c>
      <c r="G7597" t="s">
        <v>20</v>
      </c>
      <c r="H7597" t="s">
        <v>47</v>
      </c>
      <c r="I7597" t="s">
        <v>32</v>
      </c>
      <c r="J7597" t="s">
        <v>24</v>
      </c>
      <c r="K7597" t="s">
        <v>78</v>
      </c>
      <c r="L7597" t="s">
        <v>1788</v>
      </c>
      <c r="M7597" s="2">
        <v>0</v>
      </c>
      <c r="N7597" s="3">
        <v>19</v>
      </c>
      <c r="O7597" s="3">
        <v>8</v>
      </c>
      <c r="P7597">
        <v>2</v>
      </c>
      <c r="Q7597" t="s">
        <v>7881</v>
      </c>
    </row>
    <row r="7598" spans="1:17" x14ac:dyDescent="0.25">
      <c r="A7598" t="s">
        <v>7638</v>
      </c>
      <c r="B7598" s="1">
        <v>41962</v>
      </c>
      <c r="C7598" t="s">
        <v>344</v>
      </c>
      <c r="D7598" t="s">
        <v>28</v>
      </c>
      <c r="E7598" t="s">
        <v>29</v>
      </c>
      <c r="F7598" t="s">
        <v>2168</v>
      </c>
      <c r="G7598" t="s">
        <v>20</v>
      </c>
      <c r="H7598" t="s">
        <v>47</v>
      </c>
      <c r="I7598" t="s">
        <v>32</v>
      </c>
      <c r="J7598" t="s">
        <v>24</v>
      </c>
      <c r="K7598" t="s">
        <v>63</v>
      </c>
      <c r="L7598" t="s">
        <v>2296</v>
      </c>
      <c r="M7598" s="2">
        <v>0</v>
      </c>
      <c r="N7598" s="3">
        <v>25</v>
      </c>
      <c r="O7598" s="3">
        <v>11</v>
      </c>
      <c r="P7598">
        <v>3</v>
      </c>
      <c r="Q7598" t="s">
        <v>7880</v>
      </c>
    </row>
    <row r="7599" spans="1:17" x14ac:dyDescent="0.25">
      <c r="A7599" t="s">
        <v>7639</v>
      </c>
      <c r="B7599" s="1">
        <v>41962</v>
      </c>
      <c r="C7599" t="s">
        <v>3688</v>
      </c>
      <c r="D7599" t="s">
        <v>119</v>
      </c>
      <c r="E7599" t="s">
        <v>433</v>
      </c>
      <c r="F7599" t="s">
        <v>4278</v>
      </c>
      <c r="G7599" t="s">
        <v>41</v>
      </c>
      <c r="H7599" t="s">
        <v>31</v>
      </c>
      <c r="I7599" t="s">
        <v>32</v>
      </c>
      <c r="J7599" t="s">
        <v>24</v>
      </c>
      <c r="K7599" t="s">
        <v>43</v>
      </c>
      <c r="L7599" t="s">
        <v>327</v>
      </c>
      <c r="M7599" s="2">
        <v>0.5</v>
      </c>
      <c r="N7599" s="3">
        <v>27</v>
      </c>
      <c r="O7599" s="3">
        <v>-25</v>
      </c>
      <c r="P7599">
        <v>2</v>
      </c>
      <c r="Q7599" t="s">
        <v>7880</v>
      </c>
    </row>
    <row r="7600" spans="1:17" x14ac:dyDescent="0.25">
      <c r="A7600" t="s">
        <v>7639</v>
      </c>
      <c r="B7600" s="1">
        <v>41962</v>
      </c>
      <c r="C7600" t="s">
        <v>3688</v>
      </c>
      <c r="D7600" t="s">
        <v>119</v>
      </c>
      <c r="E7600" t="s">
        <v>433</v>
      </c>
      <c r="F7600" t="s">
        <v>4278</v>
      </c>
      <c r="G7600" t="s">
        <v>41</v>
      </c>
      <c r="H7600" t="s">
        <v>31</v>
      </c>
      <c r="I7600" t="s">
        <v>32</v>
      </c>
      <c r="J7600" t="s">
        <v>107</v>
      </c>
      <c r="K7600" t="s">
        <v>147</v>
      </c>
      <c r="L7600" t="s">
        <v>3719</v>
      </c>
      <c r="M7600" s="2">
        <v>0.5</v>
      </c>
      <c r="N7600" s="3">
        <v>245</v>
      </c>
      <c r="O7600" s="3">
        <v>-78</v>
      </c>
      <c r="P7600">
        <v>2</v>
      </c>
      <c r="Q7600" t="s">
        <v>7881</v>
      </c>
    </row>
    <row r="7601" spans="1:17" x14ac:dyDescent="0.25">
      <c r="A7601" t="s">
        <v>7640</v>
      </c>
      <c r="B7601" s="1">
        <v>41962</v>
      </c>
      <c r="C7601" t="s">
        <v>3797</v>
      </c>
      <c r="D7601" t="s">
        <v>73</v>
      </c>
      <c r="E7601" t="s">
        <v>984</v>
      </c>
      <c r="F7601" t="s">
        <v>985</v>
      </c>
      <c r="G7601" t="s">
        <v>76</v>
      </c>
      <c r="H7601" t="s">
        <v>31</v>
      </c>
      <c r="I7601" t="s">
        <v>32</v>
      </c>
      <c r="J7601" t="s">
        <v>24</v>
      </c>
      <c r="K7601" t="s">
        <v>91</v>
      </c>
      <c r="L7601" t="s">
        <v>153</v>
      </c>
      <c r="M7601" s="2">
        <v>0</v>
      </c>
      <c r="N7601" s="3">
        <v>45</v>
      </c>
      <c r="O7601" s="3">
        <v>13</v>
      </c>
      <c r="P7601">
        <v>4</v>
      </c>
      <c r="Q7601" t="s">
        <v>7880</v>
      </c>
    </row>
    <row r="7602" spans="1:17" x14ac:dyDescent="0.25">
      <c r="A7602" t="s">
        <v>7640</v>
      </c>
      <c r="B7602" s="1">
        <v>41962</v>
      </c>
      <c r="C7602" t="s">
        <v>3797</v>
      </c>
      <c r="D7602" t="s">
        <v>73</v>
      </c>
      <c r="E7602" t="s">
        <v>984</v>
      </c>
      <c r="F7602" t="s">
        <v>985</v>
      </c>
      <c r="G7602" t="s">
        <v>76</v>
      </c>
      <c r="H7602" t="s">
        <v>31</v>
      </c>
      <c r="I7602" t="s">
        <v>32</v>
      </c>
      <c r="J7602" t="s">
        <v>24</v>
      </c>
      <c r="K7602" t="s">
        <v>50</v>
      </c>
      <c r="L7602" t="s">
        <v>1679</v>
      </c>
      <c r="M7602" s="2">
        <v>0.4</v>
      </c>
      <c r="N7602" s="3">
        <v>24</v>
      </c>
      <c r="O7602" s="3">
        <v>-9</v>
      </c>
      <c r="P7602">
        <v>4</v>
      </c>
      <c r="Q7602" t="s">
        <v>7880</v>
      </c>
    </row>
    <row r="7603" spans="1:17" x14ac:dyDescent="0.25">
      <c r="A7603" t="s">
        <v>7641</v>
      </c>
      <c r="B7603" s="1">
        <v>41963</v>
      </c>
      <c r="C7603" t="s">
        <v>4429</v>
      </c>
      <c r="D7603" t="s">
        <v>28</v>
      </c>
      <c r="E7603" t="s">
        <v>29</v>
      </c>
      <c r="F7603" t="s">
        <v>1626</v>
      </c>
      <c r="G7603" t="s">
        <v>20</v>
      </c>
      <c r="H7603" t="s">
        <v>47</v>
      </c>
      <c r="I7603" t="s">
        <v>54</v>
      </c>
      <c r="J7603" t="s">
        <v>24</v>
      </c>
      <c r="K7603" t="s">
        <v>43</v>
      </c>
      <c r="L7603" t="s">
        <v>2454</v>
      </c>
      <c r="M7603" s="2">
        <v>0</v>
      </c>
      <c r="N7603" s="3">
        <v>47</v>
      </c>
      <c r="O7603" s="3">
        <v>1</v>
      </c>
      <c r="P7603">
        <v>2</v>
      </c>
      <c r="Q7603" t="s">
        <v>7880</v>
      </c>
    </row>
    <row r="7604" spans="1:17" x14ac:dyDescent="0.25">
      <c r="A7604" t="s">
        <v>7641</v>
      </c>
      <c r="B7604" s="1">
        <v>41963</v>
      </c>
      <c r="C7604" t="s">
        <v>4429</v>
      </c>
      <c r="D7604" t="s">
        <v>28</v>
      </c>
      <c r="E7604" t="s">
        <v>29</v>
      </c>
      <c r="F7604" t="s">
        <v>1626</v>
      </c>
      <c r="G7604" t="s">
        <v>20</v>
      </c>
      <c r="H7604" t="s">
        <v>47</v>
      </c>
      <c r="I7604" t="s">
        <v>54</v>
      </c>
      <c r="J7604" t="s">
        <v>24</v>
      </c>
      <c r="K7604" t="s">
        <v>50</v>
      </c>
      <c r="L7604" t="s">
        <v>542</v>
      </c>
      <c r="M7604" s="2">
        <v>0</v>
      </c>
      <c r="N7604" s="3">
        <v>18</v>
      </c>
      <c r="O7604" s="3">
        <v>4</v>
      </c>
      <c r="P7604">
        <v>1</v>
      </c>
      <c r="Q7604" t="s">
        <v>7880</v>
      </c>
    </row>
    <row r="7605" spans="1:17" x14ac:dyDescent="0.25">
      <c r="A7605" t="s">
        <v>7642</v>
      </c>
      <c r="B7605" s="1">
        <v>41963</v>
      </c>
      <c r="C7605" t="s">
        <v>3648</v>
      </c>
      <c r="D7605" t="s">
        <v>86</v>
      </c>
      <c r="E7605" t="s">
        <v>2141</v>
      </c>
      <c r="F7605" t="s">
        <v>2142</v>
      </c>
      <c r="G7605" t="s">
        <v>76</v>
      </c>
      <c r="H7605" t="s">
        <v>31</v>
      </c>
      <c r="I7605" t="s">
        <v>22</v>
      </c>
      <c r="J7605" t="s">
        <v>34</v>
      </c>
      <c r="K7605" t="s">
        <v>218</v>
      </c>
      <c r="L7605" t="s">
        <v>408</v>
      </c>
      <c r="M7605" s="2">
        <v>0</v>
      </c>
      <c r="N7605" s="3">
        <v>103</v>
      </c>
      <c r="O7605" s="3">
        <v>30</v>
      </c>
      <c r="P7605">
        <v>2</v>
      </c>
      <c r="Q7605" t="s">
        <v>7880</v>
      </c>
    </row>
    <row r="7606" spans="1:17" x14ac:dyDescent="0.25">
      <c r="A7606" t="s">
        <v>7643</v>
      </c>
      <c r="B7606" s="1">
        <v>41963</v>
      </c>
      <c r="C7606" t="s">
        <v>1914</v>
      </c>
      <c r="D7606" t="s">
        <v>101</v>
      </c>
      <c r="E7606" t="s">
        <v>1523</v>
      </c>
      <c r="F7606" t="s">
        <v>1524</v>
      </c>
      <c r="G7606" t="s">
        <v>41</v>
      </c>
      <c r="H7606" t="s">
        <v>31</v>
      </c>
      <c r="I7606" t="s">
        <v>32</v>
      </c>
      <c r="J7606" t="s">
        <v>24</v>
      </c>
      <c r="K7606" t="s">
        <v>25</v>
      </c>
      <c r="L7606" t="s">
        <v>4047</v>
      </c>
      <c r="M7606" s="2">
        <v>0</v>
      </c>
      <c r="N7606" s="3">
        <v>194</v>
      </c>
      <c r="O7606" s="3">
        <v>74</v>
      </c>
      <c r="P7606">
        <v>4</v>
      </c>
      <c r="Q7606" t="s">
        <v>7881</v>
      </c>
    </row>
    <row r="7607" spans="1:17" x14ac:dyDescent="0.25">
      <c r="A7607" t="s">
        <v>7642</v>
      </c>
      <c r="B7607" s="1">
        <v>41963</v>
      </c>
      <c r="C7607" t="s">
        <v>3648</v>
      </c>
      <c r="D7607" t="s">
        <v>86</v>
      </c>
      <c r="E7607" t="s">
        <v>2141</v>
      </c>
      <c r="F7607" t="s">
        <v>2142</v>
      </c>
      <c r="G7607" t="s">
        <v>76</v>
      </c>
      <c r="H7607" t="s">
        <v>31</v>
      </c>
      <c r="I7607" t="s">
        <v>22</v>
      </c>
      <c r="J7607" t="s">
        <v>24</v>
      </c>
      <c r="K7607" t="s">
        <v>78</v>
      </c>
      <c r="L7607" t="s">
        <v>1835</v>
      </c>
      <c r="M7607" s="2">
        <v>0</v>
      </c>
      <c r="N7607" s="3">
        <v>85</v>
      </c>
      <c r="O7607" s="3">
        <v>0</v>
      </c>
      <c r="P7607">
        <v>3</v>
      </c>
      <c r="Q7607" t="s">
        <v>7881</v>
      </c>
    </row>
    <row r="7608" spans="1:17" x14ac:dyDescent="0.25">
      <c r="A7608" t="s">
        <v>7642</v>
      </c>
      <c r="B7608" s="1">
        <v>41963</v>
      </c>
      <c r="C7608" t="s">
        <v>3648</v>
      </c>
      <c r="D7608" t="s">
        <v>86</v>
      </c>
      <c r="E7608" t="s">
        <v>2141</v>
      </c>
      <c r="F7608" t="s">
        <v>2142</v>
      </c>
      <c r="G7608" t="s">
        <v>76</v>
      </c>
      <c r="H7608" t="s">
        <v>31</v>
      </c>
      <c r="I7608" t="s">
        <v>22</v>
      </c>
      <c r="J7608" t="s">
        <v>24</v>
      </c>
      <c r="K7608" t="s">
        <v>91</v>
      </c>
      <c r="L7608" t="s">
        <v>4135</v>
      </c>
      <c r="M7608" s="2">
        <v>0</v>
      </c>
      <c r="N7608" s="3">
        <v>100</v>
      </c>
      <c r="O7608" s="3">
        <v>25</v>
      </c>
      <c r="P7608">
        <v>9</v>
      </c>
      <c r="Q7608" t="s">
        <v>7880</v>
      </c>
    </row>
    <row r="7609" spans="1:17" x14ac:dyDescent="0.25">
      <c r="A7609" t="s">
        <v>7642</v>
      </c>
      <c r="B7609" s="1">
        <v>41963</v>
      </c>
      <c r="C7609" t="s">
        <v>3648</v>
      </c>
      <c r="D7609" t="s">
        <v>86</v>
      </c>
      <c r="E7609" t="s">
        <v>2141</v>
      </c>
      <c r="F7609" t="s">
        <v>2142</v>
      </c>
      <c r="G7609" t="s">
        <v>76</v>
      </c>
      <c r="H7609" t="s">
        <v>31</v>
      </c>
      <c r="I7609" t="s">
        <v>22</v>
      </c>
      <c r="J7609" t="s">
        <v>24</v>
      </c>
      <c r="K7609" t="s">
        <v>145</v>
      </c>
      <c r="L7609" t="s">
        <v>5258</v>
      </c>
      <c r="M7609" s="2">
        <v>0</v>
      </c>
      <c r="N7609" s="3">
        <v>162</v>
      </c>
      <c r="O7609" s="3">
        <v>78</v>
      </c>
      <c r="P7609">
        <v>7</v>
      </c>
      <c r="Q7609" t="s">
        <v>7880</v>
      </c>
    </row>
    <row r="7610" spans="1:17" x14ac:dyDescent="0.25">
      <c r="A7610" t="s">
        <v>7644</v>
      </c>
      <c r="B7610" s="1">
        <v>41963</v>
      </c>
      <c r="C7610" t="s">
        <v>3216</v>
      </c>
      <c r="D7610" t="s">
        <v>86</v>
      </c>
      <c r="E7610" t="s">
        <v>263</v>
      </c>
      <c r="F7610" t="s">
        <v>4441</v>
      </c>
      <c r="G7610" t="s">
        <v>76</v>
      </c>
      <c r="H7610" t="s">
        <v>31</v>
      </c>
      <c r="I7610" t="s">
        <v>32</v>
      </c>
      <c r="J7610" t="s">
        <v>24</v>
      </c>
      <c r="K7610" t="s">
        <v>50</v>
      </c>
      <c r="L7610" t="s">
        <v>1254</v>
      </c>
      <c r="M7610" s="2">
        <v>0.1</v>
      </c>
      <c r="N7610" s="3">
        <v>43</v>
      </c>
      <c r="O7610" s="3">
        <v>0</v>
      </c>
      <c r="P7610">
        <v>3</v>
      </c>
      <c r="Q7610" t="s">
        <v>7881</v>
      </c>
    </row>
    <row r="7611" spans="1:17" x14ac:dyDescent="0.25">
      <c r="A7611" t="s">
        <v>7643</v>
      </c>
      <c r="B7611" s="1">
        <v>41963</v>
      </c>
      <c r="C7611" t="s">
        <v>1914</v>
      </c>
      <c r="D7611" t="s">
        <v>101</v>
      </c>
      <c r="E7611" t="s">
        <v>1523</v>
      </c>
      <c r="F7611" t="s">
        <v>1524</v>
      </c>
      <c r="G7611" t="s">
        <v>41</v>
      </c>
      <c r="H7611" t="s">
        <v>31</v>
      </c>
      <c r="I7611" t="s">
        <v>32</v>
      </c>
      <c r="J7611" t="s">
        <v>107</v>
      </c>
      <c r="K7611" t="s">
        <v>136</v>
      </c>
      <c r="L7611" t="s">
        <v>850</v>
      </c>
      <c r="M7611" s="2">
        <v>0</v>
      </c>
      <c r="N7611" s="3">
        <v>381</v>
      </c>
      <c r="O7611" s="3">
        <v>80</v>
      </c>
      <c r="P7611">
        <v>5</v>
      </c>
      <c r="Q7611" t="s">
        <v>7881</v>
      </c>
    </row>
    <row r="7612" spans="1:17" x14ac:dyDescent="0.25">
      <c r="A7612" t="s">
        <v>7642</v>
      </c>
      <c r="B7612" s="1">
        <v>41963</v>
      </c>
      <c r="C7612" t="s">
        <v>3648</v>
      </c>
      <c r="D7612" t="s">
        <v>86</v>
      </c>
      <c r="E7612" t="s">
        <v>2141</v>
      </c>
      <c r="F7612" t="s">
        <v>2142</v>
      </c>
      <c r="G7612" t="s">
        <v>76</v>
      </c>
      <c r="H7612" t="s">
        <v>31</v>
      </c>
      <c r="I7612" t="s">
        <v>22</v>
      </c>
      <c r="J7612" t="s">
        <v>107</v>
      </c>
      <c r="K7612" t="s">
        <v>147</v>
      </c>
      <c r="L7612" t="s">
        <v>1553</v>
      </c>
      <c r="M7612" s="2">
        <v>0</v>
      </c>
      <c r="N7612" s="3">
        <v>2057</v>
      </c>
      <c r="O7612" s="3">
        <v>432</v>
      </c>
      <c r="P7612">
        <v>7</v>
      </c>
      <c r="Q7612" t="s">
        <v>7880</v>
      </c>
    </row>
    <row r="7613" spans="1:17" x14ac:dyDescent="0.25">
      <c r="A7613" t="s">
        <v>7642</v>
      </c>
      <c r="B7613" s="1">
        <v>41963</v>
      </c>
      <c r="C7613" t="s">
        <v>3648</v>
      </c>
      <c r="D7613" t="s">
        <v>86</v>
      </c>
      <c r="E7613" t="s">
        <v>2141</v>
      </c>
      <c r="F7613" t="s">
        <v>2142</v>
      </c>
      <c r="G7613" t="s">
        <v>76</v>
      </c>
      <c r="H7613" t="s">
        <v>31</v>
      </c>
      <c r="I7613" t="s">
        <v>22</v>
      </c>
      <c r="J7613" t="s">
        <v>107</v>
      </c>
      <c r="K7613" t="s">
        <v>108</v>
      </c>
      <c r="L7613" t="s">
        <v>1064</v>
      </c>
      <c r="M7613" s="2">
        <v>0.1</v>
      </c>
      <c r="N7613" s="3">
        <v>292</v>
      </c>
      <c r="O7613" s="3">
        <v>13</v>
      </c>
      <c r="P7613">
        <v>4</v>
      </c>
      <c r="Q7613" t="s">
        <v>7880</v>
      </c>
    </row>
    <row r="7614" spans="1:17" x14ac:dyDescent="0.25">
      <c r="A7614" t="s">
        <v>7645</v>
      </c>
      <c r="B7614" s="1">
        <v>41963</v>
      </c>
      <c r="C7614" t="s">
        <v>1212</v>
      </c>
      <c r="D7614" t="s">
        <v>73</v>
      </c>
      <c r="E7614" t="s">
        <v>172</v>
      </c>
      <c r="F7614" t="s">
        <v>4258</v>
      </c>
      <c r="G7614" t="s">
        <v>76</v>
      </c>
      <c r="H7614" t="s">
        <v>47</v>
      </c>
      <c r="I7614" t="s">
        <v>32</v>
      </c>
      <c r="J7614" t="s">
        <v>24</v>
      </c>
      <c r="K7614" t="s">
        <v>78</v>
      </c>
      <c r="L7614" t="s">
        <v>1033</v>
      </c>
      <c r="M7614" s="2">
        <v>0</v>
      </c>
      <c r="N7614" s="3">
        <v>103</v>
      </c>
      <c r="O7614" s="3">
        <v>36</v>
      </c>
      <c r="P7614">
        <v>2</v>
      </c>
      <c r="Q7614" t="s">
        <v>7881</v>
      </c>
    </row>
    <row r="7615" spans="1:17" x14ac:dyDescent="0.25">
      <c r="A7615" t="s">
        <v>7645</v>
      </c>
      <c r="B7615" s="1">
        <v>41963</v>
      </c>
      <c r="C7615" t="s">
        <v>1212</v>
      </c>
      <c r="D7615" t="s">
        <v>73</v>
      </c>
      <c r="E7615" t="s">
        <v>172</v>
      </c>
      <c r="F7615" t="s">
        <v>4258</v>
      </c>
      <c r="G7615" t="s">
        <v>76</v>
      </c>
      <c r="H7615" t="s">
        <v>47</v>
      </c>
      <c r="I7615" t="s">
        <v>32</v>
      </c>
      <c r="J7615" t="s">
        <v>24</v>
      </c>
      <c r="K7615" t="s">
        <v>169</v>
      </c>
      <c r="L7615" t="s">
        <v>5511</v>
      </c>
      <c r="M7615" s="2">
        <v>0</v>
      </c>
      <c r="N7615" s="3">
        <v>287</v>
      </c>
      <c r="O7615" s="3">
        <v>66</v>
      </c>
      <c r="P7615">
        <v>6</v>
      </c>
      <c r="Q7615" t="s">
        <v>7880</v>
      </c>
    </row>
    <row r="7616" spans="1:17" x14ac:dyDescent="0.25">
      <c r="A7616" t="s">
        <v>7645</v>
      </c>
      <c r="B7616" s="1">
        <v>41963</v>
      </c>
      <c r="C7616" t="s">
        <v>1212</v>
      </c>
      <c r="D7616" t="s">
        <v>73</v>
      </c>
      <c r="E7616" t="s">
        <v>172</v>
      </c>
      <c r="F7616" t="s">
        <v>4258</v>
      </c>
      <c r="G7616" t="s">
        <v>76</v>
      </c>
      <c r="H7616" t="s">
        <v>47</v>
      </c>
      <c r="I7616" t="s">
        <v>32</v>
      </c>
      <c r="J7616" t="s">
        <v>24</v>
      </c>
      <c r="K7616" t="s">
        <v>91</v>
      </c>
      <c r="L7616" t="s">
        <v>606</v>
      </c>
      <c r="M7616" s="2">
        <v>0</v>
      </c>
      <c r="N7616" s="3">
        <v>23</v>
      </c>
      <c r="O7616" s="3">
        <v>4</v>
      </c>
      <c r="P7616">
        <v>2</v>
      </c>
      <c r="Q7616" t="s">
        <v>7881</v>
      </c>
    </row>
    <row r="7617" spans="1:17" x14ac:dyDescent="0.25">
      <c r="A7617" t="s">
        <v>7646</v>
      </c>
      <c r="B7617" s="1">
        <v>41963</v>
      </c>
      <c r="C7617" t="s">
        <v>1591</v>
      </c>
      <c r="D7617" t="s">
        <v>81</v>
      </c>
      <c r="E7617" t="s">
        <v>82</v>
      </c>
      <c r="F7617" t="s">
        <v>82</v>
      </c>
      <c r="G7617" t="s">
        <v>41</v>
      </c>
      <c r="H7617" t="s">
        <v>31</v>
      </c>
      <c r="I7617" t="s">
        <v>32</v>
      </c>
      <c r="J7617" t="s">
        <v>24</v>
      </c>
      <c r="K7617" t="s">
        <v>78</v>
      </c>
      <c r="L7617" t="s">
        <v>1829</v>
      </c>
      <c r="M7617" s="2">
        <v>0</v>
      </c>
      <c r="N7617" s="3">
        <v>28</v>
      </c>
      <c r="O7617" s="3">
        <v>10</v>
      </c>
      <c r="P7617">
        <v>2</v>
      </c>
      <c r="Q7617" t="s">
        <v>7881</v>
      </c>
    </row>
    <row r="7618" spans="1:17" x14ac:dyDescent="0.25">
      <c r="A7618" t="s">
        <v>7647</v>
      </c>
      <c r="B7618" s="1">
        <v>41963</v>
      </c>
      <c r="C7618" t="s">
        <v>2469</v>
      </c>
      <c r="D7618" t="s">
        <v>73</v>
      </c>
      <c r="E7618" t="s">
        <v>534</v>
      </c>
      <c r="F7618" t="s">
        <v>1987</v>
      </c>
      <c r="G7618" t="s">
        <v>76</v>
      </c>
      <c r="H7618" t="s">
        <v>31</v>
      </c>
      <c r="I7618" t="s">
        <v>32</v>
      </c>
      <c r="J7618" t="s">
        <v>107</v>
      </c>
      <c r="K7618" t="s">
        <v>136</v>
      </c>
      <c r="L7618" t="s">
        <v>5396</v>
      </c>
      <c r="M7618" s="2">
        <v>0.4</v>
      </c>
      <c r="N7618" s="3">
        <v>148</v>
      </c>
      <c r="O7618" s="3">
        <v>-91</v>
      </c>
      <c r="P7618">
        <v>2</v>
      </c>
      <c r="Q7618" t="s">
        <v>7880</v>
      </c>
    </row>
    <row r="7619" spans="1:17" x14ac:dyDescent="0.25">
      <c r="A7619" t="s">
        <v>7648</v>
      </c>
      <c r="B7619" s="1">
        <v>41964</v>
      </c>
      <c r="C7619" t="s">
        <v>2796</v>
      </c>
      <c r="D7619" t="s">
        <v>73</v>
      </c>
      <c r="E7619" t="s">
        <v>166</v>
      </c>
      <c r="F7619" t="s">
        <v>394</v>
      </c>
      <c r="G7619" t="s">
        <v>76</v>
      </c>
      <c r="H7619" t="s">
        <v>21</v>
      </c>
      <c r="I7619" t="s">
        <v>54</v>
      </c>
      <c r="J7619" t="s">
        <v>24</v>
      </c>
      <c r="K7619" t="s">
        <v>43</v>
      </c>
      <c r="L7619" t="s">
        <v>4746</v>
      </c>
      <c r="M7619" s="2">
        <v>0</v>
      </c>
      <c r="N7619" s="3">
        <v>415</v>
      </c>
      <c r="O7619" s="3">
        <v>62</v>
      </c>
      <c r="P7619">
        <v>8</v>
      </c>
      <c r="Q7619" t="s">
        <v>7881</v>
      </c>
    </row>
    <row r="7620" spans="1:17" x14ac:dyDescent="0.25">
      <c r="A7620" t="s">
        <v>7649</v>
      </c>
      <c r="B7620" s="1">
        <v>41964</v>
      </c>
      <c r="C7620" t="s">
        <v>4710</v>
      </c>
      <c r="D7620" t="s">
        <v>119</v>
      </c>
      <c r="E7620" t="s">
        <v>604</v>
      </c>
      <c r="F7620" t="s">
        <v>979</v>
      </c>
      <c r="G7620" t="s">
        <v>41</v>
      </c>
      <c r="H7620" t="s">
        <v>31</v>
      </c>
      <c r="I7620" t="s">
        <v>32</v>
      </c>
      <c r="J7620" t="s">
        <v>34</v>
      </c>
      <c r="K7620" t="s">
        <v>35</v>
      </c>
      <c r="L7620" t="s">
        <v>4294</v>
      </c>
      <c r="M7620" s="2">
        <v>0.5</v>
      </c>
      <c r="N7620" s="3">
        <v>1275</v>
      </c>
      <c r="O7620" s="3">
        <v>-1148</v>
      </c>
      <c r="P7620">
        <v>7</v>
      </c>
      <c r="Q7620" t="s">
        <v>7880</v>
      </c>
    </row>
    <row r="7621" spans="1:17" x14ac:dyDescent="0.25">
      <c r="A7621" t="s">
        <v>7649</v>
      </c>
      <c r="B7621" s="1">
        <v>41964</v>
      </c>
      <c r="C7621" t="s">
        <v>4710</v>
      </c>
      <c r="D7621" t="s">
        <v>119</v>
      </c>
      <c r="E7621" t="s">
        <v>604</v>
      </c>
      <c r="F7621" t="s">
        <v>979</v>
      </c>
      <c r="G7621" t="s">
        <v>41</v>
      </c>
      <c r="H7621" t="s">
        <v>31</v>
      </c>
      <c r="I7621" t="s">
        <v>32</v>
      </c>
      <c r="J7621" t="s">
        <v>24</v>
      </c>
      <c r="K7621" t="s">
        <v>43</v>
      </c>
      <c r="L7621" t="s">
        <v>2361</v>
      </c>
      <c r="M7621" s="2">
        <v>0.5</v>
      </c>
      <c r="N7621" s="3">
        <v>66</v>
      </c>
      <c r="O7621" s="3">
        <v>-12</v>
      </c>
      <c r="P7621">
        <v>5</v>
      </c>
      <c r="Q7621" t="s">
        <v>7880</v>
      </c>
    </row>
    <row r="7622" spans="1:17" x14ac:dyDescent="0.25">
      <c r="A7622" t="s">
        <v>7649</v>
      </c>
      <c r="B7622" s="1">
        <v>41964</v>
      </c>
      <c r="C7622" t="s">
        <v>4710</v>
      </c>
      <c r="D7622" t="s">
        <v>119</v>
      </c>
      <c r="E7622" t="s">
        <v>604</v>
      </c>
      <c r="F7622" t="s">
        <v>979</v>
      </c>
      <c r="G7622" t="s">
        <v>41</v>
      </c>
      <c r="H7622" t="s">
        <v>31</v>
      </c>
      <c r="I7622" t="s">
        <v>32</v>
      </c>
      <c r="J7622" t="s">
        <v>24</v>
      </c>
      <c r="K7622" t="s">
        <v>78</v>
      </c>
      <c r="L7622" t="s">
        <v>1971</v>
      </c>
      <c r="M7622" s="2">
        <v>0.5</v>
      </c>
      <c r="N7622" s="3">
        <v>8</v>
      </c>
      <c r="O7622" s="3">
        <v>-2</v>
      </c>
      <c r="P7622">
        <v>3</v>
      </c>
      <c r="Q7622" t="s">
        <v>7880</v>
      </c>
    </row>
    <row r="7623" spans="1:17" x14ac:dyDescent="0.25">
      <c r="A7623" t="s">
        <v>7650</v>
      </c>
      <c r="B7623" s="1">
        <v>41964</v>
      </c>
      <c r="C7623" t="s">
        <v>1398</v>
      </c>
      <c r="D7623" t="s">
        <v>189</v>
      </c>
      <c r="E7623" t="s">
        <v>835</v>
      </c>
      <c r="F7623" t="s">
        <v>835</v>
      </c>
      <c r="G7623" t="s">
        <v>41</v>
      </c>
      <c r="H7623" t="s">
        <v>47</v>
      </c>
      <c r="I7623" t="s">
        <v>32</v>
      </c>
      <c r="J7623" t="s">
        <v>24</v>
      </c>
      <c r="K7623" t="s">
        <v>78</v>
      </c>
      <c r="L7623" t="s">
        <v>587</v>
      </c>
      <c r="M7623" s="2">
        <v>0</v>
      </c>
      <c r="N7623" s="3">
        <v>151</v>
      </c>
      <c r="O7623" s="3">
        <v>9</v>
      </c>
      <c r="P7623">
        <v>3</v>
      </c>
      <c r="Q7623" t="s">
        <v>7880</v>
      </c>
    </row>
    <row r="7624" spans="1:17" x14ac:dyDescent="0.25">
      <c r="A7624" t="s">
        <v>7651</v>
      </c>
      <c r="B7624" s="1">
        <v>41964</v>
      </c>
      <c r="C7624" t="s">
        <v>509</v>
      </c>
      <c r="D7624" t="s">
        <v>38</v>
      </c>
      <c r="E7624" t="s">
        <v>39</v>
      </c>
      <c r="F7624" t="s">
        <v>40</v>
      </c>
      <c r="G7624" t="s">
        <v>41</v>
      </c>
      <c r="H7624" t="s">
        <v>47</v>
      </c>
      <c r="I7624" t="s">
        <v>32</v>
      </c>
      <c r="J7624" t="s">
        <v>24</v>
      </c>
      <c r="K7624" t="s">
        <v>78</v>
      </c>
      <c r="L7624" t="s">
        <v>2431</v>
      </c>
      <c r="M7624" s="2">
        <v>0</v>
      </c>
      <c r="N7624" s="3">
        <v>25</v>
      </c>
      <c r="O7624" s="3">
        <v>2</v>
      </c>
      <c r="P7624">
        <v>2</v>
      </c>
      <c r="Q7624" t="s">
        <v>7880</v>
      </c>
    </row>
    <row r="7625" spans="1:17" x14ac:dyDescent="0.25">
      <c r="A7625" t="s">
        <v>7651</v>
      </c>
      <c r="B7625" s="1">
        <v>41964</v>
      </c>
      <c r="C7625" t="s">
        <v>509</v>
      </c>
      <c r="D7625" t="s">
        <v>38</v>
      </c>
      <c r="E7625" t="s">
        <v>39</v>
      </c>
      <c r="F7625" t="s">
        <v>40</v>
      </c>
      <c r="G7625" t="s">
        <v>41</v>
      </c>
      <c r="H7625" t="s">
        <v>47</v>
      </c>
      <c r="I7625" t="s">
        <v>32</v>
      </c>
      <c r="J7625" t="s">
        <v>24</v>
      </c>
      <c r="K7625" t="s">
        <v>78</v>
      </c>
      <c r="L7625" t="s">
        <v>1584</v>
      </c>
      <c r="M7625" s="2">
        <v>0</v>
      </c>
      <c r="N7625" s="3">
        <v>97</v>
      </c>
      <c r="O7625" s="3">
        <v>36</v>
      </c>
      <c r="P7625">
        <v>7</v>
      </c>
      <c r="Q7625" t="s">
        <v>7881</v>
      </c>
    </row>
    <row r="7626" spans="1:17" x14ac:dyDescent="0.25">
      <c r="A7626" t="s">
        <v>7649</v>
      </c>
      <c r="B7626" s="1">
        <v>41964</v>
      </c>
      <c r="C7626" t="s">
        <v>4710</v>
      </c>
      <c r="D7626" t="s">
        <v>119</v>
      </c>
      <c r="E7626" t="s">
        <v>604</v>
      </c>
      <c r="F7626" t="s">
        <v>979</v>
      </c>
      <c r="G7626" t="s">
        <v>41</v>
      </c>
      <c r="H7626" t="s">
        <v>31</v>
      </c>
      <c r="I7626" t="s">
        <v>32</v>
      </c>
      <c r="J7626" t="s">
        <v>107</v>
      </c>
      <c r="K7626" t="s">
        <v>108</v>
      </c>
      <c r="L7626" t="s">
        <v>1594</v>
      </c>
      <c r="M7626" s="2">
        <v>0.5</v>
      </c>
      <c r="N7626" s="3">
        <v>80</v>
      </c>
      <c r="O7626" s="3">
        <v>-56</v>
      </c>
      <c r="P7626">
        <v>4</v>
      </c>
      <c r="Q7626" t="s">
        <v>7881</v>
      </c>
    </row>
    <row r="7627" spans="1:17" x14ac:dyDescent="0.25">
      <c r="A7627" t="s">
        <v>7649</v>
      </c>
      <c r="B7627" s="1">
        <v>41964</v>
      </c>
      <c r="C7627" t="s">
        <v>4710</v>
      </c>
      <c r="D7627" t="s">
        <v>119</v>
      </c>
      <c r="E7627" t="s">
        <v>604</v>
      </c>
      <c r="F7627" t="s">
        <v>979</v>
      </c>
      <c r="G7627" t="s">
        <v>41</v>
      </c>
      <c r="H7627" t="s">
        <v>31</v>
      </c>
      <c r="I7627" t="s">
        <v>32</v>
      </c>
      <c r="J7627" t="s">
        <v>107</v>
      </c>
      <c r="K7627" t="s">
        <v>136</v>
      </c>
      <c r="L7627" t="s">
        <v>607</v>
      </c>
      <c r="M7627" s="2">
        <v>0.5</v>
      </c>
      <c r="N7627" s="3">
        <v>168</v>
      </c>
      <c r="O7627" s="3">
        <v>-111</v>
      </c>
      <c r="P7627">
        <v>2</v>
      </c>
      <c r="Q7627" t="s">
        <v>7880</v>
      </c>
    </row>
    <row r="7628" spans="1:17" x14ac:dyDescent="0.25">
      <c r="A7628" t="s">
        <v>7649</v>
      </c>
      <c r="B7628" s="1">
        <v>41964</v>
      </c>
      <c r="C7628" t="s">
        <v>4710</v>
      </c>
      <c r="D7628" t="s">
        <v>119</v>
      </c>
      <c r="E7628" t="s">
        <v>604</v>
      </c>
      <c r="F7628" t="s">
        <v>979</v>
      </c>
      <c r="G7628" t="s">
        <v>41</v>
      </c>
      <c r="H7628" t="s">
        <v>31</v>
      </c>
      <c r="I7628" t="s">
        <v>32</v>
      </c>
      <c r="J7628" t="s">
        <v>107</v>
      </c>
      <c r="K7628" t="s">
        <v>136</v>
      </c>
      <c r="L7628" t="s">
        <v>5977</v>
      </c>
      <c r="M7628" s="2">
        <v>0.5</v>
      </c>
      <c r="N7628" s="3">
        <v>424</v>
      </c>
      <c r="O7628" s="3">
        <v>-272</v>
      </c>
      <c r="P7628">
        <v>5</v>
      </c>
      <c r="Q7628" t="s">
        <v>7881</v>
      </c>
    </row>
    <row r="7629" spans="1:17" x14ac:dyDescent="0.25">
      <c r="A7629" t="s">
        <v>7652</v>
      </c>
      <c r="B7629" s="1">
        <v>41964</v>
      </c>
      <c r="C7629" t="s">
        <v>2764</v>
      </c>
      <c r="D7629" t="s">
        <v>28</v>
      </c>
      <c r="E7629" t="s">
        <v>29</v>
      </c>
      <c r="F7629" t="s">
        <v>4856</v>
      </c>
      <c r="G7629" t="s">
        <v>20</v>
      </c>
      <c r="H7629" t="s">
        <v>31</v>
      </c>
      <c r="I7629" t="s">
        <v>32</v>
      </c>
      <c r="J7629" t="s">
        <v>24</v>
      </c>
      <c r="K7629" t="s">
        <v>141</v>
      </c>
      <c r="L7629" t="s">
        <v>7653</v>
      </c>
      <c r="M7629" s="2">
        <v>0</v>
      </c>
      <c r="N7629" s="3">
        <v>133</v>
      </c>
      <c r="O7629" s="3">
        <v>1</v>
      </c>
      <c r="P7629">
        <v>2</v>
      </c>
      <c r="Q7629" t="s">
        <v>7881</v>
      </c>
    </row>
    <row r="7630" spans="1:17" x14ac:dyDescent="0.25">
      <c r="A7630" t="s">
        <v>7652</v>
      </c>
      <c r="B7630" s="1">
        <v>41964</v>
      </c>
      <c r="C7630" t="s">
        <v>2764</v>
      </c>
      <c r="D7630" t="s">
        <v>28</v>
      </c>
      <c r="E7630" t="s">
        <v>29</v>
      </c>
      <c r="F7630" t="s">
        <v>4856</v>
      </c>
      <c r="G7630" t="s">
        <v>20</v>
      </c>
      <c r="H7630" t="s">
        <v>31</v>
      </c>
      <c r="I7630" t="s">
        <v>32</v>
      </c>
      <c r="J7630" t="s">
        <v>24</v>
      </c>
      <c r="K7630" t="s">
        <v>43</v>
      </c>
      <c r="L7630" t="s">
        <v>2105</v>
      </c>
      <c r="M7630" s="2">
        <v>0</v>
      </c>
      <c r="N7630" s="3">
        <v>112</v>
      </c>
      <c r="O7630" s="3">
        <v>0</v>
      </c>
      <c r="P7630">
        <v>5</v>
      </c>
      <c r="Q7630" t="s">
        <v>7880</v>
      </c>
    </row>
    <row r="7631" spans="1:17" x14ac:dyDescent="0.25">
      <c r="A7631" t="s">
        <v>7652</v>
      </c>
      <c r="B7631" s="1">
        <v>41964</v>
      </c>
      <c r="C7631" t="s">
        <v>2764</v>
      </c>
      <c r="D7631" t="s">
        <v>28</v>
      </c>
      <c r="E7631" t="s">
        <v>29</v>
      </c>
      <c r="F7631" t="s">
        <v>4856</v>
      </c>
      <c r="G7631" t="s">
        <v>20</v>
      </c>
      <c r="H7631" t="s">
        <v>31</v>
      </c>
      <c r="I7631" t="s">
        <v>32</v>
      </c>
      <c r="J7631" t="s">
        <v>24</v>
      </c>
      <c r="K7631" t="s">
        <v>50</v>
      </c>
      <c r="L7631" t="s">
        <v>739</v>
      </c>
      <c r="M7631" s="2">
        <v>0</v>
      </c>
      <c r="N7631" s="3">
        <v>48</v>
      </c>
      <c r="O7631" s="3">
        <v>1</v>
      </c>
      <c r="P7631">
        <v>2</v>
      </c>
      <c r="Q7631" t="s">
        <v>7881</v>
      </c>
    </row>
    <row r="7632" spans="1:17" x14ac:dyDescent="0.25">
      <c r="A7632" t="s">
        <v>7652</v>
      </c>
      <c r="B7632" s="1">
        <v>41964</v>
      </c>
      <c r="C7632" t="s">
        <v>2764</v>
      </c>
      <c r="D7632" t="s">
        <v>28</v>
      </c>
      <c r="E7632" t="s">
        <v>29</v>
      </c>
      <c r="F7632" t="s">
        <v>4856</v>
      </c>
      <c r="G7632" t="s">
        <v>20</v>
      </c>
      <c r="H7632" t="s">
        <v>31</v>
      </c>
      <c r="I7632" t="s">
        <v>32</v>
      </c>
      <c r="J7632" t="s">
        <v>107</v>
      </c>
      <c r="K7632" t="s">
        <v>136</v>
      </c>
      <c r="L7632" t="s">
        <v>1337</v>
      </c>
      <c r="M7632" s="2">
        <v>0</v>
      </c>
      <c r="N7632" s="3">
        <v>520</v>
      </c>
      <c r="O7632" s="3">
        <v>151</v>
      </c>
      <c r="P7632">
        <v>3</v>
      </c>
      <c r="Q7632" t="s">
        <v>7881</v>
      </c>
    </row>
    <row r="7633" spans="1:17" x14ac:dyDescent="0.25">
      <c r="A7633" t="s">
        <v>7654</v>
      </c>
      <c r="B7633" s="1">
        <v>41965</v>
      </c>
      <c r="C7633" t="s">
        <v>1029</v>
      </c>
      <c r="D7633" t="s">
        <v>38</v>
      </c>
      <c r="E7633" t="s">
        <v>178</v>
      </c>
      <c r="F7633" t="s">
        <v>952</v>
      </c>
      <c r="G7633" t="s">
        <v>41</v>
      </c>
      <c r="H7633" t="s">
        <v>47</v>
      </c>
      <c r="I7633" t="s">
        <v>32</v>
      </c>
      <c r="J7633" t="s">
        <v>34</v>
      </c>
      <c r="K7633" t="s">
        <v>35</v>
      </c>
      <c r="L7633" t="s">
        <v>7655</v>
      </c>
      <c r="M7633" s="2">
        <v>0.1</v>
      </c>
      <c r="N7633" s="3">
        <v>223</v>
      </c>
      <c r="O7633" s="3">
        <v>27</v>
      </c>
      <c r="P7633">
        <v>2</v>
      </c>
      <c r="Q7633" t="s">
        <v>7881</v>
      </c>
    </row>
    <row r="7634" spans="1:17" x14ac:dyDescent="0.25">
      <c r="A7634" t="s">
        <v>7654</v>
      </c>
      <c r="B7634" s="1">
        <v>41965</v>
      </c>
      <c r="C7634" t="s">
        <v>1029</v>
      </c>
      <c r="D7634" t="s">
        <v>38</v>
      </c>
      <c r="E7634" t="s">
        <v>178</v>
      </c>
      <c r="F7634" t="s">
        <v>952</v>
      </c>
      <c r="G7634" t="s">
        <v>41</v>
      </c>
      <c r="H7634" t="s">
        <v>47</v>
      </c>
      <c r="I7634" t="s">
        <v>32</v>
      </c>
      <c r="J7634" t="s">
        <v>107</v>
      </c>
      <c r="K7634" t="s">
        <v>108</v>
      </c>
      <c r="L7634" t="s">
        <v>7656</v>
      </c>
      <c r="M7634" s="2">
        <v>0.15</v>
      </c>
      <c r="N7634" s="3">
        <v>2457</v>
      </c>
      <c r="O7634" s="3">
        <v>665</v>
      </c>
      <c r="P7634">
        <v>11</v>
      </c>
      <c r="Q7634" t="s">
        <v>7881</v>
      </c>
    </row>
    <row r="7635" spans="1:17" x14ac:dyDescent="0.25">
      <c r="A7635" t="s">
        <v>7657</v>
      </c>
      <c r="B7635" s="1">
        <v>41966</v>
      </c>
      <c r="C7635" t="s">
        <v>2131</v>
      </c>
      <c r="D7635" t="s">
        <v>86</v>
      </c>
      <c r="E7635" t="s">
        <v>708</v>
      </c>
      <c r="F7635" t="s">
        <v>2641</v>
      </c>
      <c r="G7635" t="s">
        <v>76</v>
      </c>
      <c r="H7635" t="s">
        <v>47</v>
      </c>
      <c r="I7635" t="s">
        <v>32</v>
      </c>
      <c r="J7635" t="s">
        <v>34</v>
      </c>
      <c r="K7635" t="s">
        <v>35</v>
      </c>
      <c r="L7635" t="s">
        <v>5932</v>
      </c>
      <c r="M7635" s="2">
        <v>0</v>
      </c>
      <c r="N7635" s="3">
        <v>566</v>
      </c>
      <c r="O7635" s="3">
        <v>272</v>
      </c>
      <c r="P7635">
        <v>4</v>
      </c>
      <c r="Q7635" t="s">
        <v>7881</v>
      </c>
    </row>
    <row r="7636" spans="1:17" x14ac:dyDescent="0.25">
      <c r="A7636" t="s">
        <v>7657</v>
      </c>
      <c r="B7636" s="1">
        <v>41966</v>
      </c>
      <c r="C7636" t="s">
        <v>2131</v>
      </c>
      <c r="D7636" t="s">
        <v>86</v>
      </c>
      <c r="E7636" t="s">
        <v>708</v>
      </c>
      <c r="F7636" t="s">
        <v>2641</v>
      </c>
      <c r="G7636" t="s">
        <v>76</v>
      </c>
      <c r="H7636" t="s">
        <v>47</v>
      </c>
      <c r="I7636" t="s">
        <v>32</v>
      </c>
      <c r="J7636" t="s">
        <v>24</v>
      </c>
      <c r="K7636" t="s">
        <v>141</v>
      </c>
      <c r="L7636" t="s">
        <v>5357</v>
      </c>
      <c r="M7636" s="2">
        <v>0</v>
      </c>
      <c r="N7636" s="3">
        <v>115</v>
      </c>
      <c r="O7636" s="3">
        <v>5</v>
      </c>
      <c r="P7636">
        <v>2</v>
      </c>
      <c r="Q7636" t="s">
        <v>7880</v>
      </c>
    </row>
    <row r="7637" spans="1:17" x14ac:dyDescent="0.25">
      <c r="A7637" t="s">
        <v>7657</v>
      </c>
      <c r="B7637" s="1">
        <v>41966</v>
      </c>
      <c r="C7637" t="s">
        <v>2131</v>
      </c>
      <c r="D7637" t="s">
        <v>86</v>
      </c>
      <c r="E7637" t="s">
        <v>708</v>
      </c>
      <c r="F7637" t="s">
        <v>2641</v>
      </c>
      <c r="G7637" t="s">
        <v>76</v>
      </c>
      <c r="H7637" t="s">
        <v>47</v>
      </c>
      <c r="I7637" t="s">
        <v>32</v>
      </c>
      <c r="J7637" t="s">
        <v>24</v>
      </c>
      <c r="K7637" t="s">
        <v>78</v>
      </c>
      <c r="L7637" t="s">
        <v>614</v>
      </c>
      <c r="M7637" s="2">
        <v>0</v>
      </c>
      <c r="N7637" s="3">
        <v>339</v>
      </c>
      <c r="O7637" s="3">
        <v>95</v>
      </c>
      <c r="P7637">
        <v>11</v>
      </c>
      <c r="Q7637" t="s">
        <v>7880</v>
      </c>
    </row>
    <row r="7638" spans="1:17" x14ac:dyDescent="0.25">
      <c r="A7638" t="s">
        <v>7657</v>
      </c>
      <c r="B7638" s="1">
        <v>41966</v>
      </c>
      <c r="C7638" t="s">
        <v>2131</v>
      </c>
      <c r="D7638" t="s">
        <v>86</v>
      </c>
      <c r="E7638" t="s">
        <v>708</v>
      </c>
      <c r="F7638" t="s">
        <v>2641</v>
      </c>
      <c r="G7638" t="s">
        <v>76</v>
      </c>
      <c r="H7638" t="s">
        <v>47</v>
      </c>
      <c r="I7638" t="s">
        <v>32</v>
      </c>
      <c r="J7638" t="s">
        <v>24</v>
      </c>
      <c r="K7638" t="s">
        <v>169</v>
      </c>
      <c r="L7638" t="s">
        <v>3658</v>
      </c>
      <c r="M7638" s="2">
        <v>0</v>
      </c>
      <c r="N7638" s="3">
        <v>37</v>
      </c>
      <c r="O7638" s="3">
        <v>4</v>
      </c>
      <c r="P7638">
        <v>1</v>
      </c>
      <c r="Q7638" t="s">
        <v>7881</v>
      </c>
    </row>
    <row r="7639" spans="1:17" x14ac:dyDescent="0.25">
      <c r="A7639" t="s">
        <v>7657</v>
      </c>
      <c r="B7639" s="1">
        <v>41966</v>
      </c>
      <c r="C7639" t="s">
        <v>2131</v>
      </c>
      <c r="D7639" t="s">
        <v>86</v>
      </c>
      <c r="E7639" t="s">
        <v>708</v>
      </c>
      <c r="F7639" t="s">
        <v>2641</v>
      </c>
      <c r="G7639" t="s">
        <v>76</v>
      </c>
      <c r="H7639" t="s">
        <v>47</v>
      </c>
      <c r="I7639" t="s">
        <v>32</v>
      </c>
      <c r="J7639" t="s">
        <v>24</v>
      </c>
      <c r="K7639" t="s">
        <v>169</v>
      </c>
      <c r="L7639" t="s">
        <v>3976</v>
      </c>
      <c r="M7639" s="2">
        <v>0</v>
      </c>
      <c r="N7639" s="3">
        <v>40</v>
      </c>
      <c r="O7639" s="3">
        <v>10</v>
      </c>
      <c r="P7639">
        <v>2</v>
      </c>
      <c r="Q7639" t="s">
        <v>7881</v>
      </c>
    </row>
    <row r="7640" spans="1:17" x14ac:dyDescent="0.25">
      <c r="A7640" t="s">
        <v>7657</v>
      </c>
      <c r="B7640" s="1">
        <v>41966</v>
      </c>
      <c r="C7640" t="s">
        <v>2131</v>
      </c>
      <c r="D7640" t="s">
        <v>86</v>
      </c>
      <c r="E7640" t="s">
        <v>708</v>
      </c>
      <c r="F7640" t="s">
        <v>2641</v>
      </c>
      <c r="G7640" t="s">
        <v>76</v>
      </c>
      <c r="H7640" t="s">
        <v>47</v>
      </c>
      <c r="I7640" t="s">
        <v>32</v>
      </c>
      <c r="J7640" t="s">
        <v>24</v>
      </c>
      <c r="K7640" t="s">
        <v>63</v>
      </c>
      <c r="L7640" t="s">
        <v>811</v>
      </c>
      <c r="M7640" s="2">
        <v>0</v>
      </c>
      <c r="N7640" s="3">
        <v>25</v>
      </c>
      <c r="O7640" s="3">
        <v>5</v>
      </c>
      <c r="P7640">
        <v>2</v>
      </c>
      <c r="Q7640" t="s">
        <v>7881</v>
      </c>
    </row>
    <row r="7641" spans="1:17" x14ac:dyDescent="0.25">
      <c r="A7641" t="s">
        <v>7657</v>
      </c>
      <c r="B7641" s="1">
        <v>41966</v>
      </c>
      <c r="C7641" t="s">
        <v>2131</v>
      </c>
      <c r="D7641" t="s">
        <v>86</v>
      </c>
      <c r="E7641" t="s">
        <v>708</v>
      </c>
      <c r="F7641" t="s">
        <v>2641</v>
      </c>
      <c r="G7641" t="s">
        <v>76</v>
      </c>
      <c r="H7641" t="s">
        <v>47</v>
      </c>
      <c r="I7641" t="s">
        <v>32</v>
      </c>
      <c r="J7641" t="s">
        <v>107</v>
      </c>
      <c r="K7641" t="s">
        <v>147</v>
      </c>
      <c r="L7641" t="s">
        <v>1217</v>
      </c>
      <c r="M7641" s="2">
        <v>0</v>
      </c>
      <c r="N7641" s="3">
        <v>498</v>
      </c>
      <c r="O7641" s="3">
        <v>80</v>
      </c>
      <c r="P7641">
        <v>4</v>
      </c>
      <c r="Q7641" t="s">
        <v>7881</v>
      </c>
    </row>
    <row r="7642" spans="1:17" x14ac:dyDescent="0.25">
      <c r="A7642" t="s">
        <v>7657</v>
      </c>
      <c r="B7642" s="1">
        <v>41966</v>
      </c>
      <c r="C7642" t="s">
        <v>2131</v>
      </c>
      <c r="D7642" t="s">
        <v>86</v>
      </c>
      <c r="E7642" t="s">
        <v>708</v>
      </c>
      <c r="F7642" t="s">
        <v>2641</v>
      </c>
      <c r="G7642" t="s">
        <v>76</v>
      </c>
      <c r="H7642" t="s">
        <v>47</v>
      </c>
      <c r="I7642" t="s">
        <v>32</v>
      </c>
      <c r="J7642" t="s">
        <v>107</v>
      </c>
      <c r="K7642" t="s">
        <v>136</v>
      </c>
      <c r="L7642" t="s">
        <v>7658</v>
      </c>
      <c r="M7642" s="2">
        <v>0.1</v>
      </c>
      <c r="N7642" s="3">
        <v>755</v>
      </c>
      <c r="O7642" s="3">
        <v>201</v>
      </c>
      <c r="P7642">
        <v>6</v>
      </c>
      <c r="Q7642" t="s">
        <v>7881</v>
      </c>
    </row>
    <row r="7643" spans="1:17" x14ac:dyDescent="0.25">
      <c r="A7643" t="s">
        <v>7659</v>
      </c>
      <c r="B7643" s="1">
        <v>41967</v>
      </c>
      <c r="C7643" t="s">
        <v>3625</v>
      </c>
      <c r="D7643" t="s">
        <v>101</v>
      </c>
      <c r="E7643" t="s">
        <v>454</v>
      </c>
      <c r="F7643" t="s">
        <v>454</v>
      </c>
      <c r="G7643" t="s">
        <v>41</v>
      </c>
      <c r="H7643" t="s">
        <v>31</v>
      </c>
      <c r="I7643" t="s">
        <v>95</v>
      </c>
      <c r="J7643" t="s">
        <v>24</v>
      </c>
      <c r="K7643" t="s">
        <v>43</v>
      </c>
      <c r="L7643" t="s">
        <v>98</v>
      </c>
      <c r="M7643" s="2">
        <v>0.1</v>
      </c>
      <c r="N7643" s="3">
        <v>139</v>
      </c>
      <c r="O7643" s="3">
        <v>14</v>
      </c>
      <c r="P7643">
        <v>3</v>
      </c>
      <c r="Q7643" t="s">
        <v>7880</v>
      </c>
    </row>
    <row r="7644" spans="1:17" x14ac:dyDescent="0.25">
      <c r="A7644" t="s">
        <v>7659</v>
      </c>
      <c r="B7644" s="1">
        <v>41967</v>
      </c>
      <c r="C7644" t="s">
        <v>3625</v>
      </c>
      <c r="D7644" t="s">
        <v>101</v>
      </c>
      <c r="E7644" t="s">
        <v>454</v>
      </c>
      <c r="F7644" t="s">
        <v>454</v>
      </c>
      <c r="G7644" t="s">
        <v>41</v>
      </c>
      <c r="H7644" t="s">
        <v>31</v>
      </c>
      <c r="I7644" t="s">
        <v>95</v>
      </c>
      <c r="J7644" t="s">
        <v>24</v>
      </c>
      <c r="K7644" t="s">
        <v>50</v>
      </c>
      <c r="L7644" t="s">
        <v>293</v>
      </c>
      <c r="M7644" s="2">
        <v>0.2</v>
      </c>
      <c r="N7644" s="3">
        <v>220</v>
      </c>
      <c r="O7644" s="3">
        <v>-19</v>
      </c>
      <c r="P7644">
        <v>2</v>
      </c>
      <c r="Q7644" t="s">
        <v>7880</v>
      </c>
    </row>
    <row r="7645" spans="1:17" x14ac:dyDescent="0.25">
      <c r="A7645" t="s">
        <v>7660</v>
      </c>
      <c r="B7645" s="1">
        <v>41967</v>
      </c>
      <c r="C7645" t="s">
        <v>2669</v>
      </c>
      <c r="D7645" t="s">
        <v>38</v>
      </c>
      <c r="E7645" t="s">
        <v>178</v>
      </c>
      <c r="F7645" t="s">
        <v>385</v>
      </c>
      <c r="G7645" t="s">
        <v>41</v>
      </c>
      <c r="H7645" t="s">
        <v>47</v>
      </c>
      <c r="I7645" t="s">
        <v>22</v>
      </c>
      <c r="J7645" t="s">
        <v>34</v>
      </c>
      <c r="K7645" t="s">
        <v>35</v>
      </c>
      <c r="L7645" t="s">
        <v>7661</v>
      </c>
      <c r="M7645" s="2">
        <v>0.1</v>
      </c>
      <c r="N7645" s="3">
        <v>814</v>
      </c>
      <c r="O7645" s="3">
        <v>217</v>
      </c>
      <c r="P7645">
        <v>6</v>
      </c>
      <c r="Q7645" t="s">
        <v>7880</v>
      </c>
    </row>
    <row r="7646" spans="1:17" x14ac:dyDescent="0.25">
      <c r="A7646" t="s">
        <v>7660</v>
      </c>
      <c r="B7646" s="1">
        <v>41967</v>
      </c>
      <c r="C7646" t="s">
        <v>2669</v>
      </c>
      <c r="D7646" t="s">
        <v>38</v>
      </c>
      <c r="E7646" t="s">
        <v>178</v>
      </c>
      <c r="F7646" t="s">
        <v>385</v>
      </c>
      <c r="G7646" t="s">
        <v>41</v>
      </c>
      <c r="H7646" t="s">
        <v>47</v>
      </c>
      <c r="I7646" t="s">
        <v>22</v>
      </c>
      <c r="J7646" t="s">
        <v>24</v>
      </c>
      <c r="K7646" t="s">
        <v>78</v>
      </c>
      <c r="L7646" t="s">
        <v>1448</v>
      </c>
      <c r="M7646" s="2">
        <v>0</v>
      </c>
      <c r="N7646" s="3">
        <v>27</v>
      </c>
      <c r="O7646" s="3">
        <v>3</v>
      </c>
      <c r="P7646">
        <v>7</v>
      </c>
      <c r="Q7646" t="s">
        <v>7880</v>
      </c>
    </row>
    <row r="7647" spans="1:17" x14ac:dyDescent="0.25">
      <c r="A7647" t="s">
        <v>7662</v>
      </c>
      <c r="B7647" s="1">
        <v>41967</v>
      </c>
      <c r="C7647" t="s">
        <v>177</v>
      </c>
      <c r="D7647" t="s">
        <v>417</v>
      </c>
      <c r="E7647" t="s">
        <v>418</v>
      </c>
      <c r="F7647" t="s">
        <v>418</v>
      </c>
      <c r="G7647" t="s">
        <v>20</v>
      </c>
      <c r="H7647" t="s">
        <v>31</v>
      </c>
      <c r="I7647" t="s">
        <v>22</v>
      </c>
      <c r="J7647" t="s">
        <v>24</v>
      </c>
      <c r="K7647" t="s">
        <v>43</v>
      </c>
      <c r="L7647" t="s">
        <v>2361</v>
      </c>
      <c r="M7647" s="2">
        <v>0.5</v>
      </c>
      <c r="N7647" s="3">
        <v>26</v>
      </c>
      <c r="O7647" s="3">
        <v>-5</v>
      </c>
      <c r="P7647">
        <v>2</v>
      </c>
      <c r="Q7647" t="s">
        <v>7880</v>
      </c>
    </row>
    <row r="7648" spans="1:17" x14ac:dyDescent="0.25">
      <c r="A7648" t="s">
        <v>7660</v>
      </c>
      <c r="B7648" s="1">
        <v>41967</v>
      </c>
      <c r="C7648" t="s">
        <v>2669</v>
      </c>
      <c r="D7648" t="s">
        <v>38</v>
      </c>
      <c r="E7648" t="s">
        <v>178</v>
      </c>
      <c r="F7648" t="s">
        <v>385</v>
      </c>
      <c r="G7648" t="s">
        <v>41</v>
      </c>
      <c r="H7648" t="s">
        <v>47</v>
      </c>
      <c r="I7648" t="s">
        <v>22</v>
      </c>
      <c r="J7648" t="s">
        <v>107</v>
      </c>
      <c r="K7648" t="s">
        <v>108</v>
      </c>
      <c r="L7648" t="s">
        <v>1431</v>
      </c>
      <c r="M7648" s="2">
        <v>0.15</v>
      </c>
      <c r="N7648" s="3">
        <v>513</v>
      </c>
      <c r="O7648" s="3">
        <v>-91</v>
      </c>
      <c r="P7648">
        <v>2</v>
      </c>
      <c r="Q7648" t="s">
        <v>7881</v>
      </c>
    </row>
    <row r="7649" spans="1:17" x14ac:dyDescent="0.25">
      <c r="A7649" t="s">
        <v>7663</v>
      </c>
      <c r="B7649" s="1">
        <v>41967</v>
      </c>
      <c r="C7649" t="s">
        <v>5705</v>
      </c>
      <c r="D7649" t="s">
        <v>28</v>
      </c>
      <c r="E7649" t="s">
        <v>29</v>
      </c>
      <c r="F7649" t="s">
        <v>762</v>
      </c>
      <c r="G7649" t="s">
        <v>20</v>
      </c>
      <c r="H7649" t="s">
        <v>21</v>
      </c>
      <c r="I7649" t="s">
        <v>32</v>
      </c>
      <c r="J7649" t="s">
        <v>34</v>
      </c>
      <c r="K7649" t="s">
        <v>35</v>
      </c>
      <c r="L7649" t="s">
        <v>1340</v>
      </c>
      <c r="M7649" s="2">
        <v>0</v>
      </c>
      <c r="N7649" s="3">
        <v>627</v>
      </c>
      <c r="O7649" s="3">
        <v>301</v>
      </c>
      <c r="P7649">
        <v>5</v>
      </c>
      <c r="Q7649" t="s">
        <v>7880</v>
      </c>
    </row>
    <row r="7650" spans="1:17" x14ac:dyDescent="0.25">
      <c r="A7650" t="s">
        <v>7664</v>
      </c>
      <c r="B7650" s="1">
        <v>41967</v>
      </c>
      <c r="C7650" t="s">
        <v>188</v>
      </c>
      <c r="D7650" t="s">
        <v>101</v>
      </c>
      <c r="E7650" t="s">
        <v>183</v>
      </c>
      <c r="F7650" t="s">
        <v>6356</v>
      </c>
      <c r="G7650" t="s">
        <v>41</v>
      </c>
      <c r="H7650" t="s">
        <v>21</v>
      </c>
      <c r="I7650" t="s">
        <v>32</v>
      </c>
      <c r="J7650" t="s">
        <v>107</v>
      </c>
      <c r="K7650" t="s">
        <v>136</v>
      </c>
      <c r="L7650" t="s">
        <v>2623</v>
      </c>
      <c r="M7650" s="2">
        <v>0</v>
      </c>
      <c r="N7650" s="3">
        <v>146</v>
      </c>
      <c r="O7650" s="3">
        <v>7</v>
      </c>
      <c r="P7650">
        <v>2</v>
      </c>
      <c r="Q7650" t="s">
        <v>7881</v>
      </c>
    </row>
    <row r="7651" spans="1:17" x14ac:dyDescent="0.25">
      <c r="A7651" t="s">
        <v>7665</v>
      </c>
      <c r="B7651" s="1">
        <v>41967</v>
      </c>
      <c r="C7651" t="s">
        <v>1930</v>
      </c>
      <c r="D7651" t="s">
        <v>86</v>
      </c>
      <c r="E7651" t="s">
        <v>1731</v>
      </c>
      <c r="F7651" t="s">
        <v>1732</v>
      </c>
      <c r="G7651" t="s">
        <v>76</v>
      </c>
      <c r="H7651" t="s">
        <v>31</v>
      </c>
      <c r="I7651" t="s">
        <v>32</v>
      </c>
      <c r="J7651" t="s">
        <v>24</v>
      </c>
      <c r="K7651" t="s">
        <v>78</v>
      </c>
      <c r="L7651" t="s">
        <v>744</v>
      </c>
      <c r="M7651" s="2">
        <v>0</v>
      </c>
      <c r="N7651" s="3">
        <v>18</v>
      </c>
      <c r="O7651" s="3">
        <v>1</v>
      </c>
      <c r="P7651">
        <v>3</v>
      </c>
      <c r="Q7651" t="s">
        <v>7880</v>
      </c>
    </row>
    <row r="7652" spans="1:17" x14ac:dyDescent="0.25">
      <c r="A7652" t="s">
        <v>7665</v>
      </c>
      <c r="B7652" s="1">
        <v>41967</v>
      </c>
      <c r="C7652" t="s">
        <v>1930</v>
      </c>
      <c r="D7652" t="s">
        <v>86</v>
      </c>
      <c r="E7652" t="s">
        <v>1731</v>
      </c>
      <c r="F7652" t="s">
        <v>1732</v>
      </c>
      <c r="G7652" t="s">
        <v>76</v>
      </c>
      <c r="H7652" t="s">
        <v>31</v>
      </c>
      <c r="I7652" t="s">
        <v>32</v>
      </c>
      <c r="J7652" t="s">
        <v>24</v>
      </c>
      <c r="K7652" t="s">
        <v>50</v>
      </c>
      <c r="L7652" t="s">
        <v>922</v>
      </c>
      <c r="M7652" s="2">
        <v>0.1</v>
      </c>
      <c r="N7652" s="3">
        <v>1402</v>
      </c>
      <c r="O7652" s="3">
        <v>109</v>
      </c>
      <c r="P7652">
        <v>11</v>
      </c>
      <c r="Q7652" t="s">
        <v>7880</v>
      </c>
    </row>
    <row r="7653" spans="1:17" x14ac:dyDescent="0.25">
      <c r="A7653" t="s">
        <v>7665</v>
      </c>
      <c r="B7653" s="1">
        <v>41967</v>
      </c>
      <c r="C7653" t="s">
        <v>1930</v>
      </c>
      <c r="D7653" t="s">
        <v>86</v>
      </c>
      <c r="E7653" t="s">
        <v>1731</v>
      </c>
      <c r="F7653" t="s">
        <v>1732</v>
      </c>
      <c r="G7653" t="s">
        <v>76</v>
      </c>
      <c r="H7653" t="s">
        <v>31</v>
      </c>
      <c r="I7653" t="s">
        <v>32</v>
      </c>
      <c r="J7653" t="s">
        <v>107</v>
      </c>
      <c r="K7653" t="s">
        <v>186</v>
      </c>
      <c r="L7653" t="s">
        <v>234</v>
      </c>
      <c r="M7653" s="2">
        <v>0</v>
      </c>
      <c r="N7653" s="3">
        <v>176</v>
      </c>
      <c r="O7653" s="3">
        <v>37</v>
      </c>
      <c r="P7653">
        <v>6</v>
      </c>
      <c r="Q7653" t="s">
        <v>7881</v>
      </c>
    </row>
    <row r="7654" spans="1:17" x14ac:dyDescent="0.25">
      <c r="A7654" t="s">
        <v>7665</v>
      </c>
      <c r="B7654" s="1">
        <v>41967</v>
      </c>
      <c r="C7654" t="s">
        <v>1930</v>
      </c>
      <c r="D7654" t="s">
        <v>86</v>
      </c>
      <c r="E7654" t="s">
        <v>1731</v>
      </c>
      <c r="F7654" t="s">
        <v>1732</v>
      </c>
      <c r="G7654" t="s">
        <v>76</v>
      </c>
      <c r="H7654" t="s">
        <v>31</v>
      </c>
      <c r="I7654" t="s">
        <v>32</v>
      </c>
      <c r="J7654" t="s">
        <v>107</v>
      </c>
      <c r="K7654" t="s">
        <v>136</v>
      </c>
      <c r="L7654" t="s">
        <v>702</v>
      </c>
      <c r="M7654" s="2">
        <v>0.1</v>
      </c>
      <c r="N7654" s="3">
        <v>276</v>
      </c>
      <c r="O7654" s="3">
        <v>-21</v>
      </c>
      <c r="P7654">
        <v>2</v>
      </c>
      <c r="Q7654" t="s">
        <v>7881</v>
      </c>
    </row>
    <row r="7655" spans="1:17" x14ac:dyDescent="0.25">
      <c r="A7655" t="s">
        <v>7666</v>
      </c>
      <c r="B7655" s="1">
        <v>41968</v>
      </c>
      <c r="C7655" t="s">
        <v>1362</v>
      </c>
      <c r="D7655" t="s">
        <v>189</v>
      </c>
      <c r="E7655" t="s">
        <v>190</v>
      </c>
      <c r="F7655" t="s">
        <v>191</v>
      </c>
      <c r="G7655" t="s">
        <v>41</v>
      </c>
      <c r="H7655" t="s">
        <v>31</v>
      </c>
      <c r="I7655" t="s">
        <v>54</v>
      </c>
      <c r="J7655" t="s">
        <v>24</v>
      </c>
      <c r="K7655" t="s">
        <v>43</v>
      </c>
      <c r="L7655" t="s">
        <v>1368</v>
      </c>
      <c r="M7655" s="2">
        <v>0</v>
      </c>
      <c r="N7655" s="3">
        <v>70</v>
      </c>
      <c r="O7655" s="3">
        <v>13</v>
      </c>
      <c r="P7655">
        <v>3</v>
      </c>
      <c r="Q7655" t="s">
        <v>7881</v>
      </c>
    </row>
    <row r="7656" spans="1:17" x14ac:dyDescent="0.25">
      <c r="A7656" t="s">
        <v>7666</v>
      </c>
      <c r="B7656" s="1">
        <v>41968</v>
      </c>
      <c r="C7656" t="s">
        <v>1362</v>
      </c>
      <c r="D7656" t="s">
        <v>189</v>
      </c>
      <c r="E7656" t="s">
        <v>190</v>
      </c>
      <c r="F7656" t="s">
        <v>191</v>
      </c>
      <c r="G7656" t="s">
        <v>41</v>
      </c>
      <c r="H7656" t="s">
        <v>31</v>
      </c>
      <c r="I7656" t="s">
        <v>54</v>
      </c>
      <c r="J7656" t="s">
        <v>24</v>
      </c>
      <c r="K7656" t="s">
        <v>50</v>
      </c>
      <c r="L7656" t="s">
        <v>3568</v>
      </c>
      <c r="M7656" s="2">
        <v>0</v>
      </c>
      <c r="N7656" s="3">
        <v>294</v>
      </c>
      <c r="O7656" s="3">
        <v>88</v>
      </c>
      <c r="P7656">
        <v>6</v>
      </c>
      <c r="Q7656" t="s">
        <v>7881</v>
      </c>
    </row>
    <row r="7657" spans="1:17" x14ac:dyDescent="0.25">
      <c r="A7657" t="s">
        <v>7667</v>
      </c>
      <c r="B7657" s="1">
        <v>41968</v>
      </c>
      <c r="C7657" t="s">
        <v>2695</v>
      </c>
      <c r="D7657" t="s">
        <v>230</v>
      </c>
      <c r="E7657" t="s">
        <v>552</v>
      </c>
      <c r="F7657" t="s">
        <v>2873</v>
      </c>
      <c r="G7657" t="s">
        <v>20</v>
      </c>
      <c r="H7657" t="s">
        <v>21</v>
      </c>
      <c r="I7657" t="s">
        <v>54</v>
      </c>
      <c r="J7657" t="s">
        <v>24</v>
      </c>
      <c r="K7657" t="s">
        <v>91</v>
      </c>
      <c r="L7657" t="s">
        <v>2017</v>
      </c>
      <c r="M7657" s="2">
        <v>0</v>
      </c>
      <c r="N7657" s="3">
        <v>70</v>
      </c>
      <c r="O7657" s="3">
        <v>32</v>
      </c>
      <c r="P7657">
        <v>6</v>
      </c>
      <c r="Q7657" t="s">
        <v>7880</v>
      </c>
    </row>
    <row r="7658" spans="1:17" x14ac:dyDescent="0.25">
      <c r="A7658" t="s">
        <v>7668</v>
      </c>
      <c r="B7658" s="1">
        <v>41968</v>
      </c>
      <c r="C7658" t="s">
        <v>4593</v>
      </c>
      <c r="D7658" t="s">
        <v>73</v>
      </c>
      <c r="E7658" t="s">
        <v>422</v>
      </c>
      <c r="F7658" t="s">
        <v>3552</v>
      </c>
      <c r="G7658" t="s">
        <v>76</v>
      </c>
      <c r="H7658" t="s">
        <v>31</v>
      </c>
      <c r="I7658" t="s">
        <v>54</v>
      </c>
      <c r="J7658" t="s">
        <v>24</v>
      </c>
      <c r="K7658" t="s">
        <v>91</v>
      </c>
      <c r="L7658" t="s">
        <v>1315</v>
      </c>
      <c r="M7658" s="2">
        <v>0</v>
      </c>
      <c r="N7658" s="3">
        <v>83</v>
      </c>
      <c r="O7658" s="3">
        <v>11</v>
      </c>
      <c r="P7658">
        <v>10</v>
      </c>
      <c r="Q7658" t="s">
        <v>7880</v>
      </c>
    </row>
    <row r="7659" spans="1:17" x14ac:dyDescent="0.25">
      <c r="A7659" t="s">
        <v>7667</v>
      </c>
      <c r="B7659" s="1">
        <v>41968</v>
      </c>
      <c r="C7659" t="s">
        <v>2695</v>
      </c>
      <c r="D7659" t="s">
        <v>230</v>
      </c>
      <c r="E7659" t="s">
        <v>552</v>
      </c>
      <c r="F7659" t="s">
        <v>2873</v>
      </c>
      <c r="G7659" t="s">
        <v>20</v>
      </c>
      <c r="H7659" t="s">
        <v>21</v>
      </c>
      <c r="I7659" t="s">
        <v>54</v>
      </c>
      <c r="J7659" t="s">
        <v>107</v>
      </c>
      <c r="K7659" t="s">
        <v>147</v>
      </c>
      <c r="L7659" t="s">
        <v>2571</v>
      </c>
      <c r="M7659" s="2">
        <v>0</v>
      </c>
      <c r="N7659" s="3">
        <v>599</v>
      </c>
      <c r="O7659" s="3">
        <v>0</v>
      </c>
      <c r="P7659">
        <v>2</v>
      </c>
      <c r="Q7659" t="s">
        <v>7880</v>
      </c>
    </row>
    <row r="7660" spans="1:17" x14ac:dyDescent="0.25">
      <c r="A7660" t="s">
        <v>7669</v>
      </c>
      <c r="B7660" s="1">
        <v>41968</v>
      </c>
      <c r="C7660" t="s">
        <v>2869</v>
      </c>
      <c r="D7660" t="s">
        <v>38</v>
      </c>
      <c r="E7660" t="s">
        <v>67</v>
      </c>
      <c r="F7660" t="s">
        <v>1697</v>
      </c>
      <c r="G7660" t="s">
        <v>41</v>
      </c>
      <c r="H7660" t="s">
        <v>47</v>
      </c>
      <c r="I7660" t="s">
        <v>22</v>
      </c>
      <c r="J7660" t="s">
        <v>24</v>
      </c>
      <c r="K7660" t="s">
        <v>43</v>
      </c>
      <c r="L7660" t="s">
        <v>396</v>
      </c>
      <c r="M7660" s="2">
        <v>0</v>
      </c>
      <c r="N7660" s="3">
        <v>109</v>
      </c>
      <c r="O7660" s="3">
        <v>52</v>
      </c>
      <c r="P7660">
        <v>2</v>
      </c>
      <c r="Q7660" t="s">
        <v>7881</v>
      </c>
    </row>
    <row r="7661" spans="1:17" x14ac:dyDescent="0.25">
      <c r="A7661" t="s">
        <v>7669</v>
      </c>
      <c r="B7661" s="1">
        <v>41968</v>
      </c>
      <c r="C7661" t="s">
        <v>2869</v>
      </c>
      <c r="D7661" t="s">
        <v>38</v>
      </c>
      <c r="E7661" t="s">
        <v>67</v>
      </c>
      <c r="F7661" t="s">
        <v>1697</v>
      </c>
      <c r="G7661" t="s">
        <v>41</v>
      </c>
      <c r="H7661" t="s">
        <v>47</v>
      </c>
      <c r="I7661" t="s">
        <v>22</v>
      </c>
      <c r="J7661" t="s">
        <v>24</v>
      </c>
      <c r="K7661" t="s">
        <v>25</v>
      </c>
      <c r="L7661" t="s">
        <v>4979</v>
      </c>
      <c r="M7661" s="2">
        <v>0</v>
      </c>
      <c r="N7661" s="3">
        <v>27</v>
      </c>
      <c r="O7661" s="3">
        <v>8</v>
      </c>
      <c r="P7661">
        <v>2</v>
      </c>
      <c r="Q7661" t="s">
        <v>7881</v>
      </c>
    </row>
    <row r="7662" spans="1:17" x14ac:dyDescent="0.25">
      <c r="A7662" t="s">
        <v>7670</v>
      </c>
      <c r="B7662" s="1">
        <v>41968</v>
      </c>
      <c r="C7662" t="s">
        <v>1174</v>
      </c>
      <c r="D7662" t="s">
        <v>38</v>
      </c>
      <c r="E7662" t="s">
        <v>39</v>
      </c>
      <c r="F7662" t="s">
        <v>40</v>
      </c>
      <c r="G7662" t="s">
        <v>41</v>
      </c>
      <c r="H7662" t="s">
        <v>31</v>
      </c>
      <c r="I7662" t="s">
        <v>32</v>
      </c>
      <c r="J7662" t="s">
        <v>107</v>
      </c>
      <c r="K7662" t="s">
        <v>108</v>
      </c>
      <c r="L7662" t="s">
        <v>7671</v>
      </c>
      <c r="M7662" s="2">
        <v>0.15</v>
      </c>
      <c r="N7662" s="3">
        <v>596</v>
      </c>
      <c r="O7662" s="3">
        <v>91</v>
      </c>
      <c r="P7662">
        <v>4</v>
      </c>
      <c r="Q7662" t="s">
        <v>7880</v>
      </c>
    </row>
    <row r="7663" spans="1:17" x14ac:dyDescent="0.25">
      <c r="A7663" t="s">
        <v>7672</v>
      </c>
      <c r="B7663" s="1">
        <v>41968</v>
      </c>
      <c r="C7663" t="s">
        <v>4597</v>
      </c>
      <c r="D7663" t="s">
        <v>101</v>
      </c>
      <c r="E7663" t="s">
        <v>183</v>
      </c>
      <c r="F7663" t="s">
        <v>625</v>
      </c>
      <c r="G7663" t="s">
        <v>41</v>
      </c>
      <c r="H7663" t="s">
        <v>31</v>
      </c>
      <c r="I7663" t="s">
        <v>32</v>
      </c>
      <c r="J7663" t="s">
        <v>34</v>
      </c>
      <c r="K7663" t="s">
        <v>218</v>
      </c>
      <c r="L7663" t="s">
        <v>641</v>
      </c>
      <c r="M7663" s="2">
        <v>0</v>
      </c>
      <c r="N7663" s="3">
        <v>221</v>
      </c>
      <c r="O7663" s="3">
        <v>75</v>
      </c>
      <c r="P7663">
        <v>4</v>
      </c>
      <c r="Q7663" t="s">
        <v>7880</v>
      </c>
    </row>
    <row r="7664" spans="1:17" x14ac:dyDescent="0.25">
      <c r="A7664" t="s">
        <v>7673</v>
      </c>
      <c r="B7664" s="1">
        <v>41968</v>
      </c>
      <c r="C7664" t="s">
        <v>3407</v>
      </c>
      <c r="D7664" t="s">
        <v>150</v>
      </c>
      <c r="E7664" t="s">
        <v>161</v>
      </c>
      <c r="F7664" t="s">
        <v>1213</v>
      </c>
      <c r="G7664" t="s">
        <v>20</v>
      </c>
      <c r="H7664" t="s">
        <v>31</v>
      </c>
      <c r="I7664" t="s">
        <v>32</v>
      </c>
      <c r="J7664" t="s">
        <v>34</v>
      </c>
      <c r="K7664" t="s">
        <v>218</v>
      </c>
      <c r="L7664" t="s">
        <v>2561</v>
      </c>
      <c r="M7664" s="2">
        <v>0.6</v>
      </c>
      <c r="N7664" s="3">
        <v>50</v>
      </c>
      <c r="O7664" s="3">
        <v>-28</v>
      </c>
      <c r="P7664">
        <v>5</v>
      </c>
      <c r="Q7664" t="s">
        <v>7881</v>
      </c>
    </row>
    <row r="7665" spans="1:17" x14ac:dyDescent="0.25">
      <c r="A7665" t="s">
        <v>7672</v>
      </c>
      <c r="B7665" s="1">
        <v>41968</v>
      </c>
      <c r="C7665" t="s">
        <v>4597</v>
      </c>
      <c r="D7665" t="s">
        <v>101</v>
      </c>
      <c r="E7665" t="s">
        <v>183</v>
      </c>
      <c r="F7665" t="s">
        <v>625</v>
      </c>
      <c r="G7665" t="s">
        <v>41</v>
      </c>
      <c r="H7665" t="s">
        <v>31</v>
      </c>
      <c r="I7665" t="s">
        <v>32</v>
      </c>
      <c r="J7665" t="s">
        <v>24</v>
      </c>
      <c r="K7665" t="s">
        <v>78</v>
      </c>
      <c r="L7665" t="s">
        <v>4113</v>
      </c>
      <c r="M7665" s="2">
        <v>0</v>
      </c>
      <c r="N7665" s="3">
        <v>370</v>
      </c>
      <c r="O7665" s="3">
        <v>170</v>
      </c>
      <c r="P7665">
        <v>7</v>
      </c>
      <c r="Q7665" t="s">
        <v>7881</v>
      </c>
    </row>
    <row r="7666" spans="1:17" x14ac:dyDescent="0.25">
      <c r="A7666" t="s">
        <v>7672</v>
      </c>
      <c r="B7666" s="1">
        <v>41968</v>
      </c>
      <c r="C7666" t="s">
        <v>4597</v>
      </c>
      <c r="D7666" t="s">
        <v>101</v>
      </c>
      <c r="E7666" t="s">
        <v>183</v>
      </c>
      <c r="F7666" t="s">
        <v>625</v>
      </c>
      <c r="G7666" t="s">
        <v>41</v>
      </c>
      <c r="H7666" t="s">
        <v>31</v>
      </c>
      <c r="I7666" t="s">
        <v>32</v>
      </c>
      <c r="J7666" t="s">
        <v>24</v>
      </c>
      <c r="K7666" t="s">
        <v>50</v>
      </c>
      <c r="L7666" t="s">
        <v>1307</v>
      </c>
      <c r="M7666" s="2">
        <v>0.1</v>
      </c>
      <c r="N7666" s="3">
        <v>368</v>
      </c>
      <c r="O7666" s="3">
        <v>74</v>
      </c>
      <c r="P7666">
        <v>2</v>
      </c>
      <c r="Q7666" t="s">
        <v>7881</v>
      </c>
    </row>
    <row r="7667" spans="1:17" x14ac:dyDescent="0.25">
      <c r="A7667" t="s">
        <v>7673</v>
      </c>
      <c r="B7667" s="1">
        <v>41968</v>
      </c>
      <c r="C7667" t="s">
        <v>3407</v>
      </c>
      <c r="D7667" t="s">
        <v>150</v>
      </c>
      <c r="E7667" t="s">
        <v>161</v>
      </c>
      <c r="F7667" t="s">
        <v>1213</v>
      </c>
      <c r="G7667" t="s">
        <v>20</v>
      </c>
      <c r="H7667" t="s">
        <v>31</v>
      </c>
      <c r="I7667" t="s">
        <v>32</v>
      </c>
      <c r="J7667" t="s">
        <v>24</v>
      </c>
      <c r="K7667" t="s">
        <v>43</v>
      </c>
      <c r="L7667" t="s">
        <v>1444</v>
      </c>
      <c r="M7667" s="2">
        <v>0.5</v>
      </c>
      <c r="N7667" s="3">
        <v>26</v>
      </c>
      <c r="O7667" s="3">
        <v>-17</v>
      </c>
      <c r="P7667">
        <v>1</v>
      </c>
      <c r="Q7667" t="s">
        <v>7880</v>
      </c>
    </row>
    <row r="7668" spans="1:17" x14ac:dyDescent="0.25">
      <c r="A7668" t="s">
        <v>7673</v>
      </c>
      <c r="B7668" s="1">
        <v>41968</v>
      </c>
      <c r="C7668" t="s">
        <v>3407</v>
      </c>
      <c r="D7668" t="s">
        <v>150</v>
      </c>
      <c r="E7668" t="s">
        <v>161</v>
      </c>
      <c r="F7668" t="s">
        <v>1213</v>
      </c>
      <c r="G7668" t="s">
        <v>20</v>
      </c>
      <c r="H7668" t="s">
        <v>31</v>
      </c>
      <c r="I7668" t="s">
        <v>32</v>
      </c>
      <c r="J7668" t="s">
        <v>24</v>
      </c>
      <c r="K7668" t="s">
        <v>43</v>
      </c>
      <c r="L7668" t="s">
        <v>42</v>
      </c>
      <c r="M7668" s="2">
        <v>0.5</v>
      </c>
      <c r="N7668" s="3">
        <v>93</v>
      </c>
      <c r="O7668" s="3">
        <v>-65</v>
      </c>
      <c r="P7668">
        <v>4</v>
      </c>
      <c r="Q7668" t="s">
        <v>7881</v>
      </c>
    </row>
    <row r="7669" spans="1:17" x14ac:dyDescent="0.25">
      <c r="A7669" t="s">
        <v>7673</v>
      </c>
      <c r="B7669" s="1">
        <v>41968</v>
      </c>
      <c r="C7669" t="s">
        <v>3407</v>
      </c>
      <c r="D7669" t="s">
        <v>150</v>
      </c>
      <c r="E7669" t="s">
        <v>161</v>
      </c>
      <c r="F7669" t="s">
        <v>1213</v>
      </c>
      <c r="G7669" t="s">
        <v>20</v>
      </c>
      <c r="H7669" t="s">
        <v>31</v>
      </c>
      <c r="I7669" t="s">
        <v>32</v>
      </c>
      <c r="J7669" t="s">
        <v>24</v>
      </c>
      <c r="K7669" t="s">
        <v>50</v>
      </c>
      <c r="L7669" t="s">
        <v>335</v>
      </c>
      <c r="M7669" s="2">
        <v>0.5</v>
      </c>
      <c r="N7669" s="3">
        <v>152</v>
      </c>
      <c r="O7669" s="3">
        <v>-3</v>
      </c>
      <c r="P7669">
        <v>5</v>
      </c>
      <c r="Q7669" t="s">
        <v>7881</v>
      </c>
    </row>
    <row r="7670" spans="1:17" x14ac:dyDescent="0.25">
      <c r="A7670" t="s">
        <v>7673</v>
      </c>
      <c r="B7670" s="1">
        <v>41968</v>
      </c>
      <c r="C7670" t="s">
        <v>3407</v>
      </c>
      <c r="D7670" t="s">
        <v>150</v>
      </c>
      <c r="E7670" t="s">
        <v>161</v>
      </c>
      <c r="F7670" t="s">
        <v>1213</v>
      </c>
      <c r="G7670" t="s">
        <v>20</v>
      </c>
      <c r="H7670" t="s">
        <v>31</v>
      </c>
      <c r="I7670" t="s">
        <v>32</v>
      </c>
      <c r="J7670" t="s">
        <v>107</v>
      </c>
      <c r="K7670" t="s">
        <v>108</v>
      </c>
      <c r="L7670" t="s">
        <v>1249</v>
      </c>
      <c r="M7670" s="2">
        <v>0.5</v>
      </c>
      <c r="N7670" s="3">
        <v>51</v>
      </c>
      <c r="O7670" s="3">
        <v>-49</v>
      </c>
      <c r="P7670">
        <v>2</v>
      </c>
      <c r="Q7670" t="s">
        <v>7881</v>
      </c>
    </row>
    <row r="7671" spans="1:17" x14ac:dyDescent="0.25">
      <c r="A7671" t="s">
        <v>7674</v>
      </c>
      <c r="B7671" s="1">
        <v>41968</v>
      </c>
      <c r="C7671" t="s">
        <v>5524</v>
      </c>
      <c r="D7671" t="s">
        <v>101</v>
      </c>
      <c r="E7671" t="s">
        <v>256</v>
      </c>
      <c r="F7671" t="s">
        <v>518</v>
      </c>
      <c r="G7671" t="s">
        <v>41</v>
      </c>
      <c r="H7671" t="s">
        <v>31</v>
      </c>
      <c r="I7671" t="s">
        <v>32</v>
      </c>
      <c r="J7671" t="s">
        <v>107</v>
      </c>
      <c r="K7671" t="s">
        <v>186</v>
      </c>
      <c r="L7671" t="s">
        <v>1634</v>
      </c>
      <c r="M7671" s="2">
        <v>0</v>
      </c>
      <c r="N7671" s="3">
        <v>235</v>
      </c>
      <c r="O7671" s="3">
        <v>26</v>
      </c>
      <c r="P7671">
        <v>4</v>
      </c>
      <c r="Q7671" t="s">
        <v>7880</v>
      </c>
    </row>
    <row r="7672" spans="1:17" x14ac:dyDescent="0.25">
      <c r="A7672" t="s">
        <v>7674</v>
      </c>
      <c r="B7672" s="1">
        <v>41968</v>
      </c>
      <c r="C7672" t="s">
        <v>5524</v>
      </c>
      <c r="D7672" t="s">
        <v>101</v>
      </c>
      <c r="E7672" t="s">
        <v>256</v>
      </c>
      <c r="F7672" t="s">
        <v>518</v>
      </c>
      <c r="G7672" t="s">
        <v>41</v>
      </c>
      <c r="H7672" t="s">
        <v>31</v>
      </c>
      <c r="I7672" t="s">
        <v>32</v>
      </c>
      <c r="J7672" t="s">
        <v>107</v>
      </c>
      <c r="K7672" t="s">
        <v>136</v>
      </c>
      <c r="L7672" t="s">
        <v>889</v>
      </c>
      <c r="M7672" s="2">
        <v>0</v>
      </c>
      <c r="N7672" s="3">
        <v>249</v>
      </c>
      <c r="O7672" s="3">
        <v>60</v>
      </c>
      <c r="P7672">
        <v>2</v>
      </c>
      <c r="Q7672" t="s">
        <v>7880</v>
      </c>
    </row>
    <row r="7673" spans="1:17" x14ac:dyDescent="0.25">
      <c r="A7673" t="s">
        <v>7675</v>
      </c>
      <c r="B7673" s="1">
        <v>41969</v>
      </c>
      <c r="C7673" t="s">
        <v>1555</v>
      </c>
      <c r="D7673" t="s">
        <v>189</v>
      </c>
      <c r="E7673" t="s">
        <v>1305</v>
      </c>
      <c r="F7673" t="s">
        <v>3075</v>
      </c>
      <c r="G7673" t="s">
        <v>41</v>
      </c>
      <c r="H7673" t="s">
        <v>47</v>
      </c>
      <c r="I7673" t="s">
        <v>22</v>
      </c>
      <c r="J7673" t="s">
        <v>34</v>
      </c>
      <c r="K7673" t="s">
        <v>35</v>
      </c>
      <c r="L7673" t="s">
        <v>1608</v>
      </c>
      <c r="M7673" s="2">
        <v>0</v>
      </c>
      <c r="N7673" s="3">
        <v>143</v>
      </c>
      <c r="O7673" s="3">
        <v>32</v>
      </c>
      <c r="P7673">
        <v>1</v>
      </c>
      <c r="Q7673" t="s">
        <v>7881</v>
      </c>
    </row>
    <row r="7674" spans="1:17" x14ac:dyDescent="0.25">
      <c r="A7674" t="s">
        <v>7675</v>
      </c>
      <c r="B7674" s="1">
        <v>41969</v>
      </c>
      <c r="C7674" t="s">
        <v>1555</v>
      </c>
      <c r="D7674" t="s">
        <v>189</v>
      </c>
      <c r="E7674" t="s">
        <v>1305</v>
      </c>
      <c r="F7674" t="s">
        <v>3075</v>
      </c>
      <c r="G7674" t="s">
        <v>41</v>
      </c>
      <c r="H7674" t="s">
        <v>47</v>
      </c>
      <c r="I7674" t="s">
        <v>22</v>
      </c>
      <c r="J7674" t="s">
        <v>24</v>
      </c>
      <c r="K7674" t="s">
        <v>145</v>
      </c>
      <c r="L7674" t="s">
        <v>2658</v>
      </c>
      <c r="M7674" s="2">
        <v>0</v>
      </c>
      <c r="N7674" s="3">
        <v>111</v>
      </c>
      <c r="O7674" s="3">
        <v>35</v>
      </c>
      <c r="P7674">
        <v>5</v>
      </c>
      <c r="Q7674" t="s">
        <v>7881</v>
      </c>
    </row>
    <row r="7675" spans="1:17" x14ac:dyDescent="0.25">
      <c r="A7675" t="s">
        <v>7675</v>
      </c>
      <c r="B7675" s="1">
        <v>41969</v>
      </c>
      <c r="C7675" t="s">
        <v>1555</v>
      </c>
      <c r="D7675" t="s">
        <v>189</v>
      </c>
      <c r="E7675" t="s">
        <v>1305</v>
      </c>
      <c r="F7675" t="s">
        <v>3075</v>
      </c>
      <c r="G7675" t="s">
        <v>41</v>
      </c>
      <c r="H7675" t="s">
        <v>47</v>
      </c>
      <c r="I7675" t="s">
        <v>22</v>
      </c>
      <c r="J7675" t="s">
        <v>107</v>
      </c>
      <c r="K7675" t="s">
        <v>186</v>
      </c>
      <c r="L7675" t="s">
        <v>3262</v>
      </c>
      <c r="M7675" s="2">
        <v>0</v>
      </c>
      <c r="N7675" s="3">
        <v>425</v>
      </c>
      <c r="O7675" s="3">
        <v>183</v>
      </c>
      <c r="P7675">
        <v>5</v>
      </c>
      <c r="Q7675" t="s">
        <v>7880</v>
      </c>
    </row>
    <row r="7676" spans="1:17" x14ac:dyDescent="0.25">
      <c r="A7676" t="s">
        <v>7676</v>
      </c>
      <c r="B7676" s="1">
        <v>41969</v>
      </c>
      <c r="C7676" t="s">
        <v>1197</v>
      </c>
      <c r="D7676" t="s">
        <v>28</v>
      </c>
      <c r="E7676" t="s">
        <v>29</v>
      </c>
      <c r="F7676" t="s">
        <v>1626</v>
      </c>
      <c r="G7676" t="s">
        <v>20</v>
      </c>
      <c r="H7676" t="s">
        <v>31</v>
      </c>
      <c r="I7676" t="s">
        <v>54</v>
      </c>
      <c r="J7676" t="s">
        <v>24</v>
      </c>
      <c r="K7676" t="s">
        <v>43</v>
      </c>
      <c r="L7676" t="s">
        <v>1855</v>
      </c>
      <c r="M7676" s="2">
        <v>0</v>
      </c>
      <c r="N7676" s="3">
        <v>227</v>
      </c>
      <c r="O7676" s="3">
        <v>34</v>
      </c>
      <c r="P7676">
        <v>4</v>
      </c>
      <c r="Q7676" t="s">
        <v>7881</v>
      </c>
    </row>
    <row r="7677" spans="1:17" x14ac:dyDescent="0.25">
      <c r="A7677" t="s">
        <v>7677</v>
      </c>
      <c r="B7677" s="1">
        <v>41969</v>
      </c>
      <c r="C7677" t="s">
        <v>4139</v>
      </c>
      <c r="D7677" t="s">
        <v>230</v>
      </c>
      <c r="E7677" t="s">
        <v>552</v>
      </c>
      <c r="F7677" t="s">
        <v>553</v>
      </c>
      <c r="G7677" t="s">
        <v>20</v>
      </c>
      <c r="H7677" t="s">
        <v>21</v>
      </c>
      <c r="I7677" t="s">
        <v>32</v>
      </c>
      <c r="J7677" t="s">
        <v>24</v>
      </c>
      <c r="K7677" t="s">
        <v>43</v>
      </c>
      <c r="L7677" t="s">
        <v>306</v>
      </c>
      <c r="M7677" s="2">
        <v>0</v>
      </c>
      <c r="N7677" s="3">
        <v>28</v>
      </c>
      <c r="O7677" s="3">
        <v>1</v>
      </c>
      <c r="P7677">
        <v>1</v>
      </c>
      <c r="Q7677" t="s">
        <v>7881</v>
      </c>
    </row>
    <row r="7678" spans="1:17" x14ac:dyDescent="0.25">
      <c r="A7678" t="s">
        <v>7678</v>
      </c>
      <c r="B7678" s="1">
        <v>41969</v>
      </c>
      <c r="C7678" t="s">
        <v>246</v>
      </c>
      <c r="D7678" t="s">
        <v>38</v>
      </c>
      <c r="E7678" t="s">
        <v>660</v>
      </c>
      <c r="F7678" t="s">
        <v>991</v>
      </c>
      <c r="G7678" t="s">
        <v>41</v>
      </c>
      <c r="H7678" t="s">
        <v>31</v>
      </c>
      <c r="I7678" t="s">
        <v>32</v>
      </c>
      <c r="J7678" t="s">
        <v>107</v>
      </c>
      <c r="K7678" t="s">
        <v>108</v>
      </c>
      <c r="L7678" t="s">
        <v>3501</v>
      </c>
      <c r="M7678" s="2">
        <v>0.15</v>
      </c>
      <c r="N7678" s="3">
        <v>646</v>
      </c>
      <c r="O7678" s="3">
        <v>213</v>
      </c>
      <c r="P7678">
        <v>3</v>
      </c>
      <c r="Q7678" t="s">
        <v>7881</v>
      </c>
    </row>
    <row r="7679" spans="1:17" x14ac:dyDescent="0.25">
      <c r="A7679" t="s">
        <v>7679</v>
      </c>
      <c r="B7679" s="1">
        <v>41969</v>
      </c>
      <c r="C7679" t="s">
        <v>754</v>
      </c>
      <c r="D7679" t="s">
        <v>38</v>
      </c>
      <c r="E7679" t="s">
        <v>178</v>
      </c>
      <c r="F7679" t="s">
        <v>938</v>
      </c>
      <c r="G7679" t="s">
        <v>41</v>
      </c>
      <c r="H7679" t="s">
        <v>31</v>
      </c>
      <c r="I7679" t="s">
        <v>32</v>
      </c>
      <c r="J7679" t="s">
        <v>34</v>
      </c>
      <c r="K7679" t="s">
        <v>218</v>
      </c>
      <c r="L7679" t="s">
        <v>2183</v>
      </c>
      <c r="M7679" s="2">
        <v>0</v>
      </c>
      <c r="N7679" s="3">
        <v>98</v>
      </c>
      <c r="O7679" s="3">
        <v>9</v>
      </c>
      <c r="P7679">
        <v>2</v>
      </c>
      <c r="Q7679" t="s">
        <v>7880</v>
      </c>
    </row>
    <row r="7680" spans="1:17" x14ac:dyDescent="0.25">
      <c r="A7680" t="s">
        <v>7679</v>
      </c>
      <c r="B7680" s="1">
        <v>41969</v>
      </c>
      <c r="C7680" t="s">
        <v>754</v>
      </c>
      <c r="D7680" t="s">
        <v>38</v>
      </c>
      <c r="E7680" t="s">
        <v>178</v>
      </c>
      <c r="F7680" t="s">
        <v>938</v>
      </c>
      <c r="G7680" t="s">
        <v>41</v>
      </c>
      <c r="H7680" t="s">
        <v>31</v>
      </c>
      <c r="I7680" t="s">
        <v>32</v>
      </c>
      <c r="J7680" t="s">
        <v>24</v>
      </c>
      <c r="K7680" t="s">
        <v>141</v>
      </c>
      <c r="L7680" t="s">
        <v>4079</v>
      </c>
      <c r="M7680" s="2">
        <v>0.1</v>
      </c>
      <c r="N7680" s="3">
        <v>3151</v>
      </c>
      <c r="O7680" s="3">
        <v>-35</v>
      </c>
      <c r="P7680">
        <v>7</v>
      </c>
      <c r="Q7680" t="s">
        <v>7881</v>
      </c>
    </row>
    <row r="7681" spans="1:17" x14ac:dyDescent="0.25">
      <c r="A7681" t="s">
        <v>7679</v>
      </c>
      <c r="B7681" s="1">
        <v>41969</v>
      </c>
      <c r="C7681" t="s">
        <v>754</v>
      </c>
      <c r="D7681" t="s">
        <v>38</v>
      </c>
      <c r="E7681" t="s">
        <v>178</v>
      </c>
      <c r="F7681" t="s">
        <v>938</v>
      </c>
      <c r="G7681" t="s">
        <v>41</v>
      </c>
      <c r="H7681" t="s">
        <v>31</v>
      </c>
      <c r="I7681" t="s">
        <v>32</v>
      </c>
      <c r="J7681" t="s">
        <v>24</v>
      </c>
      <c r="K7681" t="s">
        <v>43</v>
      </c>
      <c r="L7681" t="s">
        <v>446</v>
      </c>
      <c r="M7681" s="2">
        <v>0</v>
      </c>
      <c r="N7681" s="3">
        <v>53</v>
      </c>
      <c r="O7681" s="3">
        <v>15</v>
      </c>
      <c r="P7681">
        <v>2</v>
      </c>
      <c r="Q7681" t="s">
        <v>7880</v>
      </c>
    </row>
    <row r="7682" spans="1:17" x14ac:dyDescent="0.25">
      <c r="A7682" t="s">
        <v>7679</v>
      </c>
      <c r="B7682" s="1">
        <v>41969</v>
      </c>
      <c r="C7682" t="s">
        <v>754</v>
      </c>
      <c r="D7682" t="s">
        <v>38</v>
      </c>
      <c r="E7682" t="s">
        <v>178</v>
      </c>
      <c r="F7682" t="s">
        <v>938</v>
      </c>
      <c r="G7682" t="s">
        <v>41</v>
      </c>
      <c r="H7682" t="s">
        <v>31</v>
      </c>
      <c r="I7682" t="s">
        <v>32</v>
      </c>
      <c r="J7682" t="s">
        <v>24</v>
      </c>
      <c r="K7682" t="s">
        <v>43</v>
      </c>
      <c r="L7682" t="s">
        <v>83</v>
      </c>
      <c r="M7682" s="2">
        <v>0</v>
      </c>
      <c r="N7682" s="3">
        <v>165</v>
      </c>
      <c r="O7682" s="3">
        <v>30</v>
      </c>
      <c r="P7682">
        <v>3</v>
      </c>
      <c r="Q7682" t="s">
        <v>7880</v>
      </c>
    </row>
    <row r="7683" spans="1:17" x14ac:dyDescent="0.25">
      <c r="A7683" t="s">
        <v>7679</v>
      </c>
      <c r="B7683" s="1">
        <v>41969</v>
      </c>
      <c r="C7683" t="s">
        <v>754</v>
      </c>
      <c r="D7683" t="s">
        <v>38</v>
      </c>
      <c r="E7683" t="s">
        <v>178</v>
      </c>
      <c r="F7683" t="s">
        <v>938</v>
      </c>
      <c r="G7683" t="s">
        <v>41</v>
      </c>
      <c r="H7683" t="s">
        <v>31</v>
      </c>
      <c r="I7683" t="s">
        <v>32</v>
      </c>
      <c r="J7683" t="s">
        <v>24</v>
      </c>
      <c r="K7683" t="s">
        <v>43</v>
      </c>
      <c r="L7683" t="s">
        <v>1601</v>
      </c>
      <c r="M7683" s="2">
        <v>0</v>
      </c>
      <c r="N7683" s="3">
        <v>211</v>
      </c>
      <c r="O7683" s="3">
        <v>19</v>
      </c>
      <c r="P7683">
        <v>8</v>
      </c>
      <c r="Q7683" t="s">
        <v>7880</v>
      </c>
    </row>
    <row r="7684" spans="1:17" x14ac:dyDescent="0.25">
      <c r="A7684" t="s">
        <v>7679</v>
      </c>
      <c r="B7684" s="1">
        <v>41969</v>
      </c>
      <c r="C7684" t="s">
        <v>754</v>
      </c>
      <c r="D7684" t="s">
        <v>38</v>
      </c>
      <c r="E7684" t="s">
        <v>178</v>
      </c>
      <c r="F7684" t="s">
        <v>938</v>
      </c>
      <c r="G7684" t="s">
        <v>41</v>
      </c>
      <c r="H7684" t="s">
        <v>31</v>
      </c>
      <c r="I7684" t="s">
        <v>32</v>
      </c>
      <c r="J7684" t="s">
        <v>24</v>
      </c>
      <c r="K7684" t="s">
        <v>78</v>
      </c>
      <c r="L7684" t="s">
        <v>3560</v>
      </c>
      <c r="M7684" s="2">
        <v>0</v>
      </c>
      <c r="N7684" s="3">
        <v>106</v>
      </c>
      <c r="O7684" s="3">
        <v>15</v>
      </c>
      <c r="P7684">
        <v>7</v>
      </c>
      <c r="Q7684" t="s">
        <v>7881</v>
      </c>
    </row>
    <row r="7685" spans="1:17" x14ac:dyDescent="0.25">
      <c r="A7685" t="s">
        <v>7679</v>
      </c>
      <c r="B7685" s="1">
        <v>41969</v>
      </c>
      <c r="C7685" t="s">
        <v>754</v>
      </c>
      <c r="D7685" t="s">
        <v>38</v>
      </c>
      <c r="E7685" t="s">
        <v>178</v>
      </c>
      <c r="F7685" t="s">
        <v>938</v>
      </c>
      <c r="G7685" t="s">
        <v>41</v>
      </c>
      <c r="H7685" t="s">
        <v>31</v>
      </c>
      <c r="I7685" t="s">
        <v>32</v>
      </c>
      <c r="J7685" t="s">
        <v>24</v>
      </c>
      <c r="K7685" t="s">
        <v>78</v>
      </c>
      <c r="L7685" t="s">
        <v>1584</v>
      </c>
      <c r="M7685" s="2">
        <v>0</v>
      </c>
      <c r="N7685" s="3">
        <v>14</v>
      </c>
      <c r="O7685" s="3">
        <v>5</v>
      </c>
      <c r="P7685">
        <v>1</v>
      </c>
      <c r="Q7685" t="s">
        <v>7881</v>
      </c>
    </row>
    <row r="7686" spans="1:17" x14ac:dyDescent="0.25">
      <c r="A7686" t="s">
        <v>7679</v>
      </c>
      <c r="B7686" s="1">
        <v>41969</v>
      </c>
      <c r="C7686" t="s">
        <v>754</v>
      </c>
      <c r="D7686" t="s">
        <v>38</v>
      </c>
      <c r="E7686" t="s">
        <v>178</v>
      </c>
      <c r="F7686" t="s">
        <v>938</v>
      </c>
      <c r="G7686" t="s">
        <v>41</v>
      </c>
      <c r="H7686" t="s">
        <v>31</v>
      </c>
      <c r="I7686" t="s">
        <v>32</v>
      </c>
      <c r="J7686" t="s">
        <v>24</v>
      </c>
      <c r="K7686" t="s">
        <v>78</v>
      </c>
      <c r="L7686" t="s">
        <v>1568</v>
      </c>
      <c r="M7686" s="2">
        <v>0</v>
      </c>
      <c r="N7686" s="3">
        <v>17</v>
      </c>
      <c r="O7686" s="3">
        <v>7</v>
      </c>
      <c r="P7686">
        <v>3</v>
      </c>
      <c r="Q7686" t="s">
        <v>7880</v>
      </c>
    </row>
    <row r="7687" spans="1:17" x14ac:dyDescent="0.25">
      <c r="A7687" t="s">
        <v>7679</v>
      </c>
      <c r="B7687" s="1">
        <v>41969</v>
      </c>
      <c r="C7687" t="s">
        <v>754</v>
      </c>
      <c r="D7687" t="s">
        <v>38</v>
      </c>
      <c r="E7687" t="s">
        <v>178</v>
      </c>
      <c r="F7687" t="s">
        <v>938</v>
      </c>
      <c r="G7687" t="s">
        <v>41</v>
      </c>
      <c r="H7687" t="s">
        <v>31</v>
      </c>
      <c r="I7687" t="s">
        <v>32</v>
      </c>
      <c r="J7687" t="s">
        <v>24</v>
      </c>
      <c r="K7687" t="s">
        <v>91</v>
      </c>
      <c r="L7687" t="s">
        <v>7021</v>
      </c>
      <c r="M7687" s="2">
        <v>0</v>
      </c>
      <c r="N7687" s="3">
        <v>46</v>
      </c>
      <c r="O7687" s="3">
        <v>14</v>
      </c>
      <c r="P7687">
        <v>5</v>
      </c>
      <c r="Q7687" t="s">
        <v>7881</v>
      </c>
    </row>
    <row r="7688" spans="1:17" x14ac:dyDescent="0.25">
      <c r="A7688" t="s">
        <v>7680</v>
      </c>
      <c r="B7688" s="1">
        <v>41970</v>
      </c>
      <c r="C7688" t="s">
        <v>1288</v>
      </c>
      <c r="D7688" t="s">
        <v>38</v>
      </c>
      <c r="E7688" t="s">
        <v>304</v>
      </c>
      <c r="F7688" t="s">
        <v>7681</v>
      </c>
      <c r="G7688" t="s">
        <v>41</v>
      </c>
      <c r="H7688" t="s">
        <v>47</v>
      </c>
      <c r="I7688" t="s">
        <v>95</v>
      </c>
      <c r="J7688" t="s">
        <v>107</v>
      </c>
      <c r="K7688" t="s">
        <v>136</v>
      </c>
      <c r="L7688" t="s">
        <v>2314</v>
      </c>
      <c r="M7688" s="2">
        <v>0.15</v>
      </c>
      <c r="N7688" s="3">
        <v>258</v>
      </c>
      <c r="O7688" s="3">
        <v>-27</v>
      </c>
      <c r="P7688">
        <v>2</v>
      </c>
      <c r="Q7688" t="s">
        <v>7880</v>
      </c>
    </row>
    <row r="7689" spans="1:17" x14ac:dyDescent="0.25">
      <c r="A7689" t="s">
        <v>7682</v>
      </c>
      <c r="B7689" s="1">
        <v>41970</v>
      </c>
      <c r="C7689" t="s">
        <v>1456</v>
      </c>
      <c r="D7689" t="s">
        <v>119</v>
      </c>
      <c r="E7689" t="s">
        <v>926</v>
      </c>
      <c r="F7689" t="s">
        <v>926</v>
      </c>
      <c r="G7689" t="s">
        <v>41</v>
      </c>
      <c r="H7689" t="s">
        <v>31</v>
      </c>
      <c r="I7689" t="s">
        <v>54</v>
      </c>
      <c r="J7689" t="s">
        <v>34</v>
      </c>
      <c r="K7689" t="s">
        <v>35</v>
      </c>
      <c r="L7689" t="s">
        <v>69</v>
      </c>
      <c r="M7689" s="2">
        <v>0.5</v>
      </c>
      <c r="N7689" s="3">
        <v>617</v>
      </c>
      <c r="O7689" s="3">
        <v>-382</v>
      </c>
      <c r="P7689">
        <v>3</v>
      </c>
      <c r="Q7689" t="s">
        <v>7881</v>
      </c>
    </row>
    <row r="7690" spans="1:17" x14ac:dyDescent="0.25">
      <c r="A7690" t="s">
        <v>7682</v>
      </c>
      <c r="B7690" s="1">
        <v>41970</v>
      </c>
      <c r="C7690" t="s">
        <v>1456</v>
      </c>
      <c r="D7690" t="s">
        <v>119</v>
      </c>
      <c r="E7690" t="s">
        <v>926</v>
      </c>
      <c r="F7690" t="s">
        <v>926</v>
      </c>
      <c r="G7690" t="s">
        <v>41</v>
      </c>
      <c r="H7690" t="s">
        <v>31</v>
      </c>
      <c r="I7690" t="s">
        <v>54</v>
      </c>
      <c r="J7690" t="s">
        <v>34</v>
      </c>
      <c r="K7690" t="s">
        <v>35</v>
      </c>
      <c r="L7690" t="s">
        <v>4126</v>
      </c>
      <c r="M7690" s="2">
        <v>0.5</v>
      </c>
      <c r="N7690" s="3">
        <v>521</v>
      </c>
      <c r="O7690" s="3">
        <v>-261</v>
      </c>
      <c r="P7690">
        <v>7</v>
      </c>
      <c r="Q7690" t="s">
        <v>7880</v>
      </c>
    </row>
    <row r="7691" spans="1:17" x14ac:dyDescent="0.25">
      <c r="A7691" t="s">
        <v>7683</v>
      </c>
      <c r="B7691" s="1">
        <v>41970</v>
      </c>
      <c r="C7691" t="s">
        <v>2173</v>
      </c>
      <c r="D7691" t="s">
        <v>38</v>
      </c>
      <c r="E7691" t="s">
        <v>178</v>
      </c>
      <c r="F7691" t="s">
        <v>7228</v>
      </c>
      <c r="G7691" t="s">
        <v>41</v>
      </c>
      <c r="H7691" t="s">
        <v>47</v>
      </c>
      <c r="I7691" t="s">
        <v>54</v>
      </c>
      <c r="J7691" t="s">
        <v>34</v>
      </c>
      <c r="K7691" t="s">
        <v>35</v>
      </c>
      <c r="L7691" t="s">
        <v>1164</v>
      </c>
      <c r="M7691" s="2">
        <v>0.1</v>
      </c>
      <c r="N7691" s="3">
        <v>676</v>
      </c>
      <c r="O7691" s="3">
        <v>195</v>
      </c>
      <c r="P7691">
        <v>5</v>
      </c>
      <c r="Q7691" t="s">
        <v>7881</v>
      </c>
    </row>
    <row r="7692" spans="1:17" x14ac:dyDescent="0.25">
      <c r="A7692" t="s">
        <v>7682</v>
      </c>
      <c r="B7692" s="1">
        <v>41970</v>
      </c>
      <c r="C7692" t="s">
        <v>1456</v>
      </c>
      <c r="D7692" t="s">
        <v>119</v>
      </c>
      <c r="E7692" t="s">
        <v>926</v>
      </c>
      <c r="F7692" t="s">
        <v>926</v>
      </c>
      <c r="G7692" t="s">
        <v>41</v>
      </c>
      <c r="H7692" t="s">
        <v>31</v>
      </c>
      <c r="I7692" t="s">
        <v>54</v>
      </c>
      <c r="J7692" t="s">
        <v>24</v>
      </c>
      <c r="K7692" t="s">
        <v>43</v>
      </c>
      <c r="L7692" t="s">
        <v>180</v>
      </c>
      <c r="M7692" s="2">
        <v>0.5</v>
      </c>
      <c r="N7692" s="3">
        <v>145</v>
      </c>
      <c r="O7692" s="3">
        <v>0</v>
      </c>
      <c r="P7692">
        <v>9</v>
      </c>
      <c r="Q7692" t="s">
        <v>7881</v>
      </c>
    </row>
    <row r="7693" spans="1:17" x14ac:dyDescent="0.25">
      <c r="A7693" t="s">
        <v>7682</v>
      </c>
      <c r="B7693" s="1">
        <v>41970</v>
      </c>
      <c r="C7693" t="s">
        <v>1456</v>
      </c>
      <c r="D7693" t="s">
        <v>119</v>
      </c>
      <c r="E7693" t="s">
        <v>926</v>
      </c>
      <c r="F7693" t="s">
        <v>926</v>
      </c>
      <c r="G7693" t="s">
        <v>41</v>
      </c>
      <c r="H7693" t="s">
        <v>31</v>
      </c>
      <c r="I7693" t="s">
        <v>54</v>
      </c>
      <c r="J7693" t="s">
        <v>24</v>
      </c>
      <c r="K7693" t="s">
        <v>25</v>
      </c>
      <c r="L7693" t="s">
        <v>1458</v>
      </c>
      <c r="M7693" s="2">
        <v>0.5</v>
      </c>
      <c r="N7693" s="3">
        <v>158</v>
      </c>
      <c r="O7693" s="3">
        <v>-63</v>
      </c>
      <c r="P7693">
        <v>7</v>
      </c>
      <c r="Q7693" t="s">
        <v>7880</v>
      </c>
    </row>
    <row r="7694" spans="1:17" x14ac:dyDescent="0.25">
      <c r="A7694" t="s">
        <v>7682</v>
      </c>
      <c r="B7694" s="1">
        <v>41970</v>
      </c>
      <c r="C7694" t="s">
        <v>1456</v>
      </c>
      <c r="D7694" t="s">
        <v>119</v>
      </c>
      <c r="E7694" t="s">
        <v>926</v>
      </c>
      <c r="F7694" t="s">
        <v>926</v>
      </c>
      <c r="G7694" t="s">
        <v>41</v>
      </c>
      <c r="H7694" t="s">
        <v>31</v>
      </c>
      <c r="I7694" t="s">
        <v>54</v>
      </c>
      <c r="J7694" t="s">
        <v>24</v>
      </c>
      <c r="K7694" t="s">
        <v>50</v>
      </c>
      <c r="L7694" t="s">
        <v>64</v>
      </c>
      <c r="M7694" s="2">
        <v>0.5</v>
      </c>
      <c r="N7694" s="3">
        <v>398</v>
      </c>
      <c r="O7694" s="3">
        <v>-175</v>
      </c>
      <c r="P7694">
        <v>4</v>
      </c>
      <c r="Q7694" t="s">
        <v>7880</v>
      </c>
    </row>
    <row r="7695" spans="1:17" x14ac:dyDescent="0.25">
      <c r="A7695" t="s">
        <v>7683</v>
      </c>
      <c r="B7695" s="1">
        <v>41970</v>
      </c>
      <c r="C7695" t="s">
        <v>2173</v>
      </c>
      <c r="D7695" t="s">
        <v>38</v>
      </c>
      <c r="E7695" t="s">
        <v>178</v>
      </c>
      <c r="F7695" t="s">
        <v>7228</v>
      </c>
      <c r="G7695" t="s">
        <v>41</v>
      </c>
      <c r="H7695" t="s">
        <v>47</v>
      </c>
      <c r="I7695" t="s">
        <v>54</v>
      </c>
      <c r="J7695" t="s">
        <v>24</v>
      </c>
      <c r="K7695" t="s">
        <v>43</v>
      </c>
      <c r="L7695" t="s">
        <v>869</v>
      </c>
      <c r="M7695" s="2">
        <v>0</v>
      </c>
      <c r="N7695" s="3">
        <v>138</v>
      </c>
      <c r="O7695" s="3">
        <v>11</v>
      </c>
      <c r="P7695">
        <v>5</v>
      </c>
      <c r="Q7695" t="s">
        <v>7880</v>
      </c>
    </row>
    <row r="7696" spans="1:17" x14ac:dyDescent="0.25">
      <c r="A7696" t="s">
        <v>7683</v>
      </c>
      <c r="B7696" s="1">
        <v>41970</v>
      </c>
      <c r="C7696" t="s">
        <v>2173</v>
      </c>
      <c r="D7696" t="s">
        <v>38</v>
      </c>
      <c r="E7696" t="s">
        <v>178</v>
      </c>
      <c r="F7696" t="s">
        <v>7228</v>
      </c>
      <c r="G7696" t="s">
        <v>41</v>
      </c>
      <c r="H7696" t="s">
        <v>47</v>
      </c>
      <c r="I7696" t="s">
        <v>54</v>
      </c>
      <c r="J7696" t="s">
        <v>24</v>
      </c>
      <c r="K7696" t="s">
        <v>78</v>
      </c>
      <c r="L7696" t="s">
        <v>3907</v>
      </c>
      <c r="M7696" s="2">
        <v>0</v>
      </c>
      <c r="N7696" s="3">
        <v>189</v>
      </c>
      <c r="O7696" s="3">
        <v>60</v>
      </c>
      <c r="P7696">
        <v>14</v>
      </c>
      <c r="Q7696" t="s">
        <v>7881</v>
      </c>
    </row>
    <row r="7697" spans="1:17" x14ac:dyDescent="0.25">
      <c r="A7697" t="s">
        <v>7683</v>
      </c>
      <c r="B7697" s="1">
        <v>41970</v>
      </c>
      <c r="C7697" t="s">
        <v>2173</v>
      </c>
      <c r="D7697" t="s">
        <v>38</v>
      </c>
      <c r="E7697" t="s">
        <v>178</v>
      </c>
      <c r="F7697" t="s">
        <v>7228</v>
      </c>
      <c r="G7697" t="s">
        <v>41</v>
      </c>
      <c r="H7697" t="s">
        <v>47</v>
      </c>
      <c r="I7697" t="s">
        <v>54</v>
      </c>
      <c r="J7697" t="s">
        <v>24</v>
      </c>
      <c r="K7697" t="s">
        <v>78</v>
      </c>
      <c r="L7697" t="s">
        <v>2377</v>
      </c>
      <c r="M7697" s="2">
        <v>0</v>
      </c>
      <c r="N7697" s="3">
        <v>59</v>
      </c>
      <c r="O7697" s="3">
        <v>12</v>
      </c>
      <c r="P7697">
        <v>2</v>
      </c>
      <c r="Q7697" t="s">
        <v>7881</v>
      </c>
    </row>
    <row r="7698" spans="1:17" x14ac:dyDescent="0.25">
      <c r="A7698" t="s">
        <v>7682</v>
      </c>
      <c r="B7698" s="1">
        <v>41970</v>
      </c>
      <c r="C7698" t="s">
        <v>1456</v>
      </c>
      <c r="D7698" t="s">
        <v>119</v>
      </c>
      <c r="E7698" t="s">
        <v>926</v>
      </c>
      <c r="F7698" t="s">
        <v>926</v>
      </c>
      <c r="G7698" t="s">
        <v>41</v>
      </c>
      <c r="H7698" t="s">
        <v>31</v>
      </c>
      <c r="I7698" t="s">
        <v>54</v>
      </c>
      <c r="J7698" t="s">
        <v>107</v>
      </c>
      <c r="K7698" t="s">
        <v>186</v>
      </c>
      <c r="L7698" t="s">
        <v>3059</v>
      </c>
      <c r="M7698" s="2">
        <v>0.5</v>
      </c>
      <c r="N7698" s="3">
        <v>108</v>
      </c>
      <c r="O7698" s="3">
        <v>-30</v>
      </c>
      <c r="P7698">
        <v>5</v>
      </c>
      <c r="Q7698" t="s">
        <v>7880</v>
      </c>
    </row>
    <row r="7699" spans="1:17" x14ac:dyDescent="0.25">
      <c r="A7699" t="s">
        <v>7682</v>
      </c>
      <c r="B7699" s="1">
        <v>41970</v>
      </c>
      <c r="C7699" t="s">
        <v>1456</v>
      </c>
      <c r="D7699" t="s">
        <v>119</v>
      </c>
      <c r="E7699" t="s">
        <v>926</v>
      </c>
      <c r="F7699" t="s">
        <v>926</v>
      </c>
      <c r="G7699" t="s">
        <v>41</v>
      </c>
      <c r="H7699" t="s">
        <v>31</v>
      </c>
      <c r="I7699" t="s">
        <v>54</v>
      </c>
      <c r="J7699" t="s">
        <v>107</v>
      </c>
      <c r="K7699" t="s">
        <v>147</v>
      </c>
      <c r="L7699" t="s">
        <v>4961</v>
      </c>
      <c r="M7699" s="2">
        <v>0.5</v>
      </c>
      <c r="N7699" s="3">
        <v>264</v>
      </c>
      <c r="O7699" s="3">
        <v>-132</v>
      </c>
      <c r="P7699">
        <v>2</v>
      </c>
      <c r="Q7699" t="s">
        <v>7880</v>
      </c>
    </row>
    <row r="7700" spans="1:17" x14ac:dyDescent="0.25">
      <c r="A7700" t="s">
        <v>7683</v>
      </c>
      <c r="B7700" s="1">
        <v>41970</v>
      </c>
      <c r="C7700" t="s">
        <v>2173</v>
      </c>
      <c r="D7700" t="s">
        <v>38</v>
      </c>
      <c r="E7700" t="s">
        <v>178</v>
      </c>
      <c r="F7700" t="s">
        <v>7228</v>
      </c>
      <c r="G7700" t="s">
        <v>41</v>
      </c>
      <c r="H7700" t="s">
        <v>47</v>
      </c>
      <c r="I7700" t="s">
        <v>54</v>
      </c>
      <c r="J7700" t="s">
        <v>107</v>
      </c>
      <c r="K7700" t="s">
        <v>186</v>
      </c>
      <c r="L7700" t="s">
        <v>1901</v>
      </c>
      <c r="M7700" s="2">
        <v>0</v>
      </c>
      <c r="N7700" s="3">
        <v>776</v>
      </c>
      <c r="O7700" s="3">
        <v>140</v>
      </c>
      <c r="P7700">
        <v>3</v>
      </c>
      <c r="Q7700" t="s">
        <v>7880</v>
      </c>
    </row>
    <row r="7701" spans="1:17" x14ac:dyDescent="0.25">
      <c r="A7701" t="s">
        <v>7684</v>
      </c>
      <c r="B7701" s="1">
        <v>41970</v>
      </c>
      <c r="C7701" t="s">
        <v>1730</v>
      </c>
      <c r="D7701" t="s">
        <v>101</v>
      </c>
      <c r="E7701" t="s">
        <v>471</v>
      </c>
      <c r="F7701" t="s">
        <v>1457</v>
      </c>
      <c r="G7701" t="s">
        <v>41</v>
      </c>
      <c r="H7701" t="s">
        <v>31</v>
      </c>
      <c r="I7701" t="s">
        <v>32</v>
      </c>
      <c r="J7701" t="s">
        <v>24</v>
      </c>
      <c r="K7701" t="s">
        <v>43</v>
      </c>
      <c r="L7701" t="s">
        <v>1743</v>
      </c>
      <c r="M7701" s="2">
        <v>0</v>
      </c>
      <c r="N7701" s="3">
        <v>263</v>
      </c>
      <c r="O7701" s="3">
        <v>50</v>
      </c>
      <c r="P7701">
        <v>5</v>
      </c>
      <c r="Q7701" t="s">
        <v>7881</v>
      </c>
    </row>
    <row r="7702" spans="1:17" x14ac:dyDescent="0.25">
      <c r="A7702" t="s">
        <v>7684</v>
      </c>
      <c r="B7702" s="1">
        <v>41970</v>
      </c>
      <c r="C7702" t="s">
        <v>1730</v>
      </c>
      <c r="D7702" t="s">
        <v>101</v>
      </c>
      <c r="E7702" t="s">
        <v>471</v>
      </c>
      <c r="F7702" t="s">
        <v>1457</v>
      </c>
      <c r="G7702" t="s">
        <v>41</v>
      </c>
      <c r="H7702" t="s">
        <v>31</v>
      </c>
      <c r="I7702" t="s">
        <v>32</v>
      </c>
      <c r="J7702" t="s">
        <v>24</v>
      </c>
      <c r="K7702" t="s">
        <v>78</v>
      </c>
      <c r="L7702" t="s">
        <v>1829</v>
      </c>
      <c r="M7702" s="2">
        <v>0</v>
      </c>
      <c r="N7702" s="3">
        <v>70</v>
      </c>
      <c r="O7702" s="3">
        <v>26</v>
      </c>
      <c r="P7702">
        <v>5</v>
      </c>
      <c r="Q7702" t="s">
        <v>7881</v>
      </c>
    </row>
    <row r="7703" spans="1:17" x14ac:dyDescent="0.25">
      <c r="A7703" t="s">
        <v>7684</v>
      </c>
      <c r="B7703" s="1">
        <v>41970</v>
      </c>
      <c r="C7703" t="s">
        <v>1730</v>
      </c>
      <c r="D7703" t="s">
        <v>101</v>
      </c>
      <c r="E7703" t="s">
        <v>471</v>
      </c>
      <c r="F7703" t="s">
        <v>1457</v>
      </c>
      <c r="G7703" t="s">
        <v>41</v>
      </c>
      <c r="H7703" t="s">
        <v>31</v>
      </c>
      <c r="I7703" t="s">
        <v>32</v>
      </c>
      <c r="J7703" t="s">
        <v>24</v>
      </c>
      <c r="K7703" t="s">
        <v>78</v>
      </c>
      <c r="L7703" t="s">
        <v>948</v>
      </c>
      <c r="M7703" s="2">
        <v>0</v>
      </c>
      <c r="N7703" s="3">
        <v>81</v>
      </c>
      <c r="O7703" s="3">
        <v>19</v>
      </c>
      <c r="P7703">
        <v>7</v>
      </c>
      <c r="Q7703" t="s">
        <v>7880</v>
      </c>
    </row>
    <row r="7704" spans="1:17" x14ac:dyDescent="0.25">
      <c r="A7704" t="s">
        <v>7685</v>
      </c>
      <c r="B7704" s="1">
        <v>41970</v>
      </c>
      <c r="C7704" t="s">
        <v>2440</v>
      </c>
      <c r="D7704" t="s">
        <v>38</v>
      </c>
      <c r="E7704" t="s">
        <v>178</v>
      </c>
      <c r="F7704" t="s">
        <v>7686</v>
      </c>
      <c r="G7704" t="s">
        <v>41</v>
      </c>
      <c r="H7704" t="s">
        <v>21</v>
      </c>
      <c r="I7704" t="s">
        <v>32</v>
      </c>
      <c r="J7704" t="s">
        <v>24</v>
      </c>
      <c r="K7704" t="s">
        <v>78</v>
      </c>
      <c r="L7704" t="s">
        <v>1864</v>
      </c>
      <c r="M7704" s="2">
        <v>0</v>
      </c>
      <c r="N7704" s="3">
        <v>86</v>
      </c>
      <c r="O7704" s="3">
        <v>4</v>
      </c>
      <c r="P7704">
        <v>6</v>
      </c>
      <c r="Q7704" t="s">
        <v>7881</v>
      </c>
    </row>
    <row r="7705" spans="1:17" x14ac:dyDescent="0.25">
      <c r="A7705" t="s">
        <v>7685</v>
      </c>
      <c r="B7705" s="1">
        <v>41970</v>
      </c>
      <c r="C7705" t="s">
        <v>2440</v>
      </c>
      <c r="D7705" t="s">
        <v>38</v>
      </c>
      <c r="E7705" t="s">
        <v>178</v>
      </c>
      <c r="F7705" t="s">
        <v>7686</v>
      </c>
      <c r="G7705" t="s">
        <v>41</v>
      </c>
      <c r="H7705" t="s">
        <v>21</v>
      </c>
      <c r="I7705" t="s">
        <v>32</v>
      </c>
      <c r="J7705" t="s">
        <v>24</v>
      </c>
      <c r="K7705" t="s">
        <v>25</v>
      </c>
      <c r="L7705" t="s">
        <v>1283</v>
      </c>
      <c r="M7705" s="2">
        <v>0</v>
      </c>
      <c r="N7705" s="3">
        <v>119</v>
      </c>
      <c r="O7705" s="3">
        <v>36</v>
      </c>
      <c r="P7705">
        <v>4</v>
      </c>
      <c r="Q7705" t="s">
        <v>7881</v>
      </c>
    </row>
    <row r="7706" spans="1:17" x14ac:dyDescent="0.25">
      <c r="A7706" t="s">
        <v>7684</v>
      </c>
      <c r="B7706" s="1">
        <v>41970</v>
      </c>
      <c r="C7706" t="s">
        <v>1730</v>
      </c>
      <c r="D7706" t="s">
        <v>101</v>
      </c>
      <c r="E7706" t="s">
        <v>471</v>
      </c>
      <c r="F7706" t="s">
        <v>1457</v>
      </c>
      <c r="G7706" t="s">
        <v>41</v>
      </c>
      <c r="H7706" t="s">
        <v>31</v>
      </c>
      <c r="I7706" t="s">
        <v>32</v>
      </c>
      <c r="J7706" t="s">
        <v>107</v>
      </c>
      <c r="K7706" t="s">
        <v>147</v>
      </c>
      <c r="L7706" t="s">
        <v>7050</v>
      </c>
      <c r="M7706" s="2">
        <v>0</v>
      </c>
      <c r="N7706" s="3">
        <v>955</v>
      </c>
      <c r="O7706" s="3">
        <v>305</v>
      </c>
      <c r="P7706">
        <v>3</v>
      </c>
      <c r="Q7706" t="s">
        <v>7880</v>
      </c>
    </row>
    <row r="7707" spans="1:17" x14ac:dyDescent="0.25">
      <c r="A7707" t="s">
        <v>7687</v>
      </c>
      <c r="B7707" s="1">
        <v>41970</v>
      </c>
      <c r="C7707" t="s">
        <v>2235</v>
      </c>
      <c r="D7707" t="s">
        <v>86</v>
      </c>
      <c r="E7707" t="s">
        <v>2141</v>
      </c>
      <c r="F7707" t="s">
        <v>3422</v>
      </c>
      <c r="G7707" t="s">
        <v>76</v>
      </c>
      <c r="H7707" t="s">
        <v>31</v>
      </c>
      <c r="I7707" t="s">
        <v>32</v>
      </c>
      <c r="J7707" t="s">
        <v>24</v>
      </c>
      <c r="K7707" t="s">
        <v>169</v>
      </c>
      <c r="L7707" t="s">
        <v>5459</v>
      </c>
      <c r="M7707" s="2">
        <v>0</v>
      </c>
      <c r="N7707" s="3">
        <v>103</v>
      </c>
      <c r="O7707" s="3">
        <v>44</v>
      </c>
      <c r="P7707">
        <v>4</v>
      </c>
      <c r="Q7707" t="s">
        <v>7881</v>
      </c>
    </row>
    <row r="7708" spans="1:17" x14ac:dyDescent="0.25">
      <c r="A7708" t="s">
        <v>7688</v>
      </c>
      <c r="B7708" s="1">
        <v>41970</v>
      </c>
      <c r="C7708" t="s">
        <v>4073</v>
      </c>
      <c r="D7708" t="s">
        <v>38</v>
      </c>
      <c r="E7708" t="s">
        <v>178</v>
      </c>
      <c r="F7708" t="s">
        <v>385</v>
      </c>
      <c r="G7708" t="s">
        <v>41</v>
      </c>
      <c r="H7708" t="s">
        <v>31</v>
      </c>
      <c r="I7708" t="s">
        <v>32</v>
      </c>
      <c r="J7708" t="s">
        <v>24</v>
      </c>
      <c r="K7708" t="s">
        <v>43</v>
      </c>
      <c r="L7708" t="s">
        <v>56</v>
      </c>
      <c r="M7708" s="2">
        <v>0</v>
      </c>
      <c r="N7708" s="3">
        <v>207</v>
      </c>
      <c r="O7708" s="3">
        <v>77</v>
      </c>
      <c r="P7708">
        <v>4</v>
      </c>
      <c r="Q7708" t="s">
        <v>7881</v>
      </c>
    </row>
    <row r="7709" spans="1:17" x14ac:dyDescent="0.25">
      <c r="A7709" t="s">
        <v>7689</v>
      </c>
      <c r="B7709" s="1">
        <v>41971</v>
      </c>
      <c r="C7709" t="s">
        <v>2812</v>
      </c>
      <c r="D7709" t="s">
        <v>73</v>
      </c>
      <c r="E7709" t="s">
        <v>534</v>
      </c>
      <c r="F7709" t="s">
        <v>7690</v>
      </c>
      <c r="G7709" t="s">
        <v>76</v>
      </c>
      <c r="H7709" t="s">
        <v>31</v>
      </c>
      <c r="I7709" t="s">
        <v>32</v>
      </c>
      <c r="J7709" t="s">
        <v>24</v>
      </c>
      <c r="K7709" t="s">
        <v>50</v>
      </c>
      <c r="L7709" t="s">
        <v>822</v>
      </c>
      <c r="M7709" s="2">
        <v>0.4</v>
      </c>
      <c r="N7709" s="3">
        <v>25</v>
      </c>
      <c r="O7709" s="3">
        <v>-5</v>
      </c>
      <c r="P7709">
        <v>4</v>
      </c>
      <c r="Q7709" t="s">
        <v>7880</v>
      </c>
    </row>
    <row r="7710" spans="1:17" x14ac:dyDescent="0.25">
      <c r="A7710" t="s">
        <v>7691</v>
      </c>
      <c r="B7710" s="1">
        <v>41971</v>
      </c>
      <c r="C7710" t="s">
        <v>3405</v>
      </c>
      <c r="D7710" t="s">
        <v>101</v>
      </c>
      <c r="E7710" t="s">
        <v>291</v>
      </c>
      <c r="F7710" t="s">
        <v>4035</v>
      </c>
      <c r="G7710" t="s">
        <v>41</v>
      </c>
      <c r="H7710" t="s">
        <v>47</v>
      </c>
      <c r="I7710" t="s">
        <v>32</v>
      </c>
      <c r="J7710" t="s">
        <v>34</v>
      </c>
      <c r="K7710" t="s">
        <v>35</v>
      </c>
      <c r="L7710" t="s">
        <v>1757</v>
      </c>
      <c r="M7710" s="2">
        <v>0.1</v>
      </c>
      <c r="N7710" s="3">
        <v>562</v>
      </c>
      <c r="O7710" s="3">
        <v>181</v>
      </c>
      <c r="P7710">
        <v>5</v>
      </c>
      <c r="Q7710" t="s">
        <v>7880</v>
      </c>
    </row>
    <row r="7711" spans="1:17" x14ac:dyDescent="0.25">
      <c r="A7711" t="s">
        <v>7691</v>
      </c>
      <c r="B7711" s="1">
        <v>41971</v>
      </c>
      <c r="C7711" t="s">
        <v>3405</v>
      </c>
      <c r="D7711" t="s">
        <v>101</v>
      </c>
      <c r="E7711" t="s">
        <v>291</v>
      </c>
      <c r="F7711" t="s">
        <v>4035</v>
      </c>
      <c r="G7711" t="s">
        <v>41</v>
      </c>
      <c r="H7711" t="s">
        <v>47</v>
      </c>
      <c r="I7711" t="s">
        <v>32</v>
      </c>
      <c r="J7711" t="s">
        <v>34</v>
      </c>
      <c r="K7711" t="s">
        <v>35</v>
      </c>
      <c r="L7711" t="s">
        <v>5611</v>
      </c>
      <c r="M7711" s="2">
        <v>0.1</v>
      </c>
      <c r="N7711" s="3">
        <v>225</v>
      </c>
      <c r="O7711" s="3">
        <v>95</v>
      </c>
      <c r="P7711">
        <v>2</v>
      </c>
      <c r="Q7711" t="s">
        <v>7880</v>
      </c>
    </row>
    <row r="7712" spans="1:17" x14ac:dyDescent="0.25">
      <c r="A7712" t="s">
        <v>7691</v>
      </c>
      <c r="B7712" s="1">
        <v>41971</v>
      </c>
      <c r="C7712" t="s">
        <v>3405</v>
      </c>
      <c r="D7712" t="s">
        <v>101</v>
      </c>
      <c r="E7712" t="s">
        <v>291</v>
      </c>
      <c r="F7712" t="s">
        <v>4035</v>
      </c>
      <c r="G7712" t="s">
        <v>41</v>
      </c>
      <c r="H7712" t="s">
        <v>47</v>
      </c>
      <c r="I7712" t="s">
        <v>32</v>
      </c>
      <c r="J7712" t="s">
        <v>34</v>
      </c>
      <c r="K7712" t="s">
        <v>35</v>
      </c>
      <c r="L7712" t="s">
        <v>7692</v>
      </c>
      <c r="M7712" s="2">
        <v>0.1</v>
      </c>
      <c r="N7712" s="3">
        <v>2456</v>
      </c>
      <c r="O7712" s="3">
        <v>-191</v>
      </c>
      <c r="P7712">
        <v>7</v>
      </c>
      <c r="Q7712" t="s">
        <v>7881</v>
      </c>
    </row>
    <row r="7713" spans="1:17" x14ac:dyDescent="0.25">
      <c r="A7713" t="s">
        <v>7693</v>
      </c>
      <c r="B7713" s="1">
        <v>41971</v>
      </c>
      <c r="C7713" t="s">
        <v>2568</v>
      </c>
      <c r="D7713" t="s">
        <v>86</v>
      </c>
      <c r="E7713" t="s">
        <v>263</v>
      </c>
      <c r="F7713" t="s">
        <v>3542</v>
      </c>
      <c r="G7713" t="s">
        <v>76</v>
      </c>
      <c r="H7713" t="s">
        <v>31</v>
      </c>
      <c r="I7713" t="s">
        <v>32</v>
      </c>
      <c r="J7713" t="s">
        <v>34</v>
      </c>
      <c r="K7713" t="s">
        <v>97</v>
      </c>
      <c r="L7713" t="s">
        <v>634</v>
      </c>
      <c r="M7713" s="2">
        <v>0.2</v>
      </c>
      <c r="N7713" s="3">
        <v>389</v>
      </c>
      <c r="O7713" s="3">
        <v>-83</v>
      </c>
      <c r="P7713">
        <v>3</v>
      </c>
      <c r="Q7713" t="s">
        <v>7881</v>
      </c>
    </row>
    <row r="7714" spans="1:17" x14ac:dyDescent="0.25">
      <c r="A7714" t="s">
        <v>7694</v>
      </c>
      <c r="B7714" s="1">
        <v>41971</v>
      </c>
      <c r="C7714" t="s">
        <v>1702</v>
      </c>
      <c r="D7714" t="s">
        <v>119</v>
      </c>
      <c r="E7714" t="s">
        <v>604</v>
      </c>
      <c r="F7714" t="s">
        <v>3009</v>
      </c>
      <c r="G7714" t="s">
        <v>41</v>
      </c>
      <c r="H7714" t="s">
        <v>31</v>
      </c>
      <c r="I7714" t="s">
        <v>32</v>
      </c>
      <c r="J7714" t="s">
        <v>24</v>
      </c>
      <c r="K7714" t="s">
        <v>50</v>
      </c>
      <c r="L7714" t="s">
        <v>175</v>
      </c>
      <c r="M7714" s="2">
        <v>0.5</v>
      </c>
      <c r="N7714" s="3">
        <v>40</v>
      </c>
      <c r="O7714" s="3">
        <v>0</v>
      </c>
      <c r="P7714">
        <v>3</v>
      </c>
      <c r="Q7714" t="s">
        <v>7880</v>
      </c>
    </row>
    <row r="7715" spans="1:17" x14ac:dyDescent="0.25">
      <c r="A7715" t="s">
        <v>7694</v>
      </c>
      <c r="B7715" s="1">
        <v>41971</v>
      </c>
      <c r="C7715" t="s">
        <v>1702</v>
      </c>
      <c r="D7715" t="s">
        <v>119</v>
      </c>
      <c r="E7715" t="s">
        <v>604</v>
      </c>
      <c r="F7715" t="s">
        <v>3009</v>
      </c>
      <c r="G7715" t="s">
        <v>41</v>
      </c>
      <c r="H7715" t="s">
        <v>31</v>
      </c>
      <c r="I7715" t="s">
        <v>32</v>
      </c>
      <c r="J7715" t="s">
        <v>24</v>
      </c>
      <c r="K7715" t="s">
        <v>50</v>
      </c>
      <c r="L7715" t="s">
        <v>996</v>
      </c>
      <c r="M7715" s="2">
        <v>0.5</v>
      </c>
      <c r="N7715" s="3">
        <v>102</v>
      </c>
      <c r="O7715" s="3">
        <v>-90</v>
      </c>
      <c r="P7715">
        <v>1</v>
      </c>
      <c r="Q7715" t="s">
        <v>7880</v>
      </c>
    </row>
    <row r="7716" spans="1:17" x14ac:dyDescent="0.25">
      <c r="A7716" t="s">
        <v>7691</v>
      </c>
      <c r="B7716" s="1">
        <v>41971</v>
      </c>
      <c r="C7716" t="s">
        <v>3405</v>
      </c>
      <c r="D7716" t="s">
        <v>101</v>
      </c>
      <c r="E7716" t="s">
        <v>291</v>
      </c>
      <c r="F7716" t="s">
        <v>4035</v>
      </c>
      <c r="G7716" t="s">
        <v>41</v>
      </c>
      <c r="H7716" t="s">
        <v>47</v>
      </c>
      <c r="I7716" t="s">
        <v>32</v>
      </c>
      <c r="J7716" t="s">
        <v>24</v>
      </c>
      <c r="K7716" t="s">
        <v>78</v>
      </c>
      <c r="L7716" t="s">
        <v>1866</v>
      </c>
      <c r="M7716" s="2">
        <v>0</v>
      </c>
      <c r="N7716" s="3">
        <v>68</v>
      </c>
      <c r="O7716" s="3">
        <v>9</v>
      </c>
      <c r="P7716">
        <v>5</v>
      </c>
      <c r="Q7716" t="s">
        <v>7880</v>
      </c>
    </row>
    <row r="7717" spans="1:17" x14ac:dyDescent="0.25">
      <c r="A7717" t="s">
        <v>7691</v>
      </c>
      <c r="B7717" s="1">
        <v>41971</v>
      </c>
      <c r="C7717" t="s">
        <v>3405</v>
      </c>
      <c r="D7717" t="s">
        <v>101</v>
      </c>
      <c r="E7717" t="s">
        <v>291</v>
      </c>
      <c r="F7717" t="s">
        <v>4035</v>
      </c>
      <c r="G7717" t="s">
        <v>41</v>
      </c>
      <c r="H7717" t="s">
        <v>47</v>
      </c>
      <c r="I7717" t="s">
        <v>32</v>
      </c>
      <c r="J7717" t="s">
        <v>24</v>
      </c>
      <c r="K7717" t="s">
        <v>50</v>
      </c>
      <c r="L7717" t="s">
        <v>2927</v>
      </c>
      <c r="M7717" s="2">
        <v>0.1</v>
      </c>
      <c r="N7717" s="3">
        <v>64</v>
      </c>
      <c r="O7717" s="3">
        <v>-7</v>
      </c>
      <c r="P7717">
        <v>3</v>
      </c>
      <c r="Q7717" t="s">
        <v>7881</v>
      </c>
    </row>
    <row r="7718" spans="1:17" x14ac:dyDescent="0.25">
      <c r="A7718" t="s">
        <v>7691</v>
      </c>
      <c r="B7718" s="1">
        <v>41971</v>
      </c>
      <c r="C7718" t="s">
        <v>3405</v>
      </c>
      <c r="D7718" t="s">
        <v>101</v>
      </c>
      <c r="E7718" t="s">
        <v>291</v>
      </c>
      <c r="F7718" t="s">
        <v>4035</v>
      </c>
      <c r="G7718" t="s">
        <v>41</v>
      </c>
      <c r="H7718" t="s">
        <v>47</v>
      </c>
      <c r="I7718" t="s">
        <v>32</v>
      </c>
      <c r="J7718" t="s">
        <v>24</v>
      </c>
      <c r="K7718" t="s">
        <v>145</v>
      </c>
      <c r="L7718" t="s">
        <v>144</v>
      </c>
      <c r="M7718" s="2">
        <v>0</v>
      </c>
      <c r="N7718" s="3">
        <v>137</v>
      </c>
      <c r="O7718" s="3">
        <v>5</v>
      </c>
      <c r="P7718">
        <v>5</v>
      </c>
      <c r="Q7718" t="s">
        <v>7881</v>
      </c>
    </row>
    <row r="7719" spans="1:17" x14ac:dyDescent="0.25">
      <c r="A7719" t="s">
        <v>7693</v>
      </c>
      <c r="B7719" s="1">
        <v>41971</v>
      </c>
      <c r="C7719" t="s">
        <v>2568</v>
      </c>
      <c r="D7719" t="s">
        <v>86</v>
      </c>
      <c r="E7719" t="s">
        <v>263</v>
      </c>
      <c r="F7719" t="s">
        <v>3542</v>
      </c>
      <c r="G7719" t="s">
        <v>76</v>
      </c>
      <c r="H7719" t="s">
        <v>31</v>
      </c>
      <c r="I7719" t="s">
        <v>32</v>
      </c>
      <c r="J7719" t="s">
        <v>24</v>
      </c>
      <c r="K7719" t="s">
        <v>78</v>
      </c>
      <c r="L7719" t="s">
        <v>576</v>
      </c>
      <c r="M7719" s="2">
        <v>0</v>
      </c>
      <c r="N7719" s="3">
        <v>40</v>
      </c>
      <c r="O7719" s="3">
        <v>16</v>
      </c>
      <c r="P7719">
        <v>3</v>
      </c>
      <c r="Q7719" t="s">
        <v>7881</v>
      </c>
    </row>
    <row r="7720" spans="1:17" x14ac:dyDescent="0.25">
      <c r="A7720" t="s">
        <v>7693</v>
      </c>
      <c r="B7720" s="1">
        <v>41971</v>
      </c>
      <c r="C7720" t="s">
        <v>2568</v>
      </c>
      <c r="D7720" t="s">
        <v>86</v>
      </c>
      <c r="E7720" t="s">
        <v>263</v>
      </c>
      <c r="F7720" t="s">
        <v>3542</v>
      </c>
      <c r="G7720" t="s">
        <v>76</v>
      </c>
      <c r="H7720" t="s">
        <v>31</v>
      </c>
      <c r="I7720" t="s">
        <v>32</v>
      </c>
      <c r="J7720" t="s">
        <v>24</v>
      </c>
      <c r="K7720" t="s">
        <v>91</v>
      </c>
      <c r="L7720" t="s">
        <v>3692</v>
      </c>
      <c r="M7720" s="2">
        <v>0</v>
      </c>
      <c r="N7720" s="3">
        <v>23</v>
      </c>
      <c r="O7720" s="3">
        <v>2</v>
      </c>
      <c r="P7720">
        <v>2</v>
      </c>
      <c r="Q7720" t="s">
        <v>7881</v>
      </c>
    </row>
    <row r="7721" spans="1:17" x14ac:dyDescent="0.25">
      <c r="A7721" t="s">
        <v>7693</v>
      </c>
      <c r="B7721" s="1">
        <v>41971</v>
      </c>
      <c r="C7721" t="s">
        <v>2568</v>
      </c>
      <c r="D7721" t="s">
        <v>86</v>
      </c>
      <c r="E7721" t="s">
        <v>263</v>
      </c>
      <c r="F7721" t="s">
        <v>3542</v>
      </c>
      <c r="G7721" t="s">
        <v>76</v>
      </c>
      <c r="H7721" t="s">
        <v>31</v>
      </c>
      <c r="I7721" t="s">
        <v>32</v>
      </c>
      <c r="J7721" t="s">
        <v>24</v>
      </c>
      <c r="K7721" t="s">
        <v>50</v>
      </c>
      <c r="L7721" t="s">
        <v>922</v>
      </c>
      <c r="M7721" s="2">
        <v>0.1</v>
      </c>
      <c r="N7721" s="3">
        <v>382</v>
      </c>
      <c r="O7721" s="3">
        <v>30</v>
      </c>
      <c r="P7721">
        <v>3</v>
      </c>
      <c r="Q7721" t="s">
        <v>7881</v>
      </c>
    </row>
    <row r="7722" spans="1:17" x14ac:dyDescent="0.25">
      <c r="A7722" t="s">
        <v>7693</v>
      </c>
      <c r="B7722" s="1">
        <v>41971</v>
      </c>
      <c r="C7722" t="s">
        <v>2568</v>
      </c>
      <c r="D7722" t="s">
        <v>86</v>
      </c>
      <c r="E7722" t="s">
        <v>263</v>
      </c>
      <c r="F7722" t="s">
        <v>3542</v>
      </c>
      <c r="G7722" t="s">
        <v>76</v>
      </c>
      <c r="H7722" t="s">
        <v>31</v>
      </c>
      <c r="I7722" t="s">
        <v>32</v>
      </c>
      <c r="J7722" t="s">
        <v>24</v>
      </c>
      <c r="K7722" t="s">
        <v>50</v>
      </c>
      <c r="L7722" t="s">
        <v>986</v>
      </c>
      <c r="M7722" s="2">
        <v>0.1</v>
      </c>
      <c r="N7722" s="3">
        <v>637</v>
      </c>
      <c r="O7722" s="3">
        <v>113</v>
      </c>
      <c r="P7722">
        <v>5</v>
      </c>
      <c r="Q7722" t="s">
        <v>7880</v>
      </c>
    </row>
    <row r="7723" spans="1:17" x14ac:dyDescent="0.25">
      <c r="A7723" t="s">
        <v>7693</v>
      </c>
      <c r="B7723" s="1">
        <v>41971</v>
      </c>
      <c r="C7723" t="s">
        <v>2568</v>
      </c>
      <c r="D7723" t="s">
        <v>86</v>
      </c>
      <c r="E7723" t="s">
        <v>263</v>
      </c>
      <c r="F7723" t="s">
        <v>3542</v>
      </c>
      <c r="G7723" t="s">
        <v>76</v>
      </c>
      <c r="H7723" t="s">
        <v>31</v>
      </c>
      <c r="I7723" t="s">
        <v>32</v>
      </c>
      <c r="J7723" t="s">
        <v>24</v>
      </c>
      <c r="K7723" t="s">
        <v>145</v>
      </c>
      <c r="L7723" t="s">
        <v>2889</v>
      </c>
      <c r="M7723" s="2">
        <v>0</v>
      </c>
      <c r="N7723" s="3">
        <v>117</v>
      </c>
      <c r="O7723" s="3">
        <v>14</v>
      </c>
      <c r="P7723">
        <v>3</v>
      </c>
      <c r="Q7723" t="s">
        <v>7880</v>
      </c>
    </row>
    <row r="7724" spans="1:17" x14ac:dyDescent="0.25">
      <c r="A7724" t="s">
        <v>7695</v>
      </c>
      <c r="B7724" s="1">
        <v>41972</v>
      </c>
      <c r="C7724" t="s">
        <v>4160</v>
      </c>
      <c r="D7724" t="s">
        <v>86</v>
      </c>
      <c r="E7724" t="s">
        <v>273</v>
      </c>
      <c r="F7724" t="s">
        <v>2303</v>
      </c>
      <c r="G7724" t="s">
        <v>76</v>
      </c>
      <c r="H7724" t="s">
        <v>21</v>
      </c>
      <c r="I7724" t="s">
        <v>22</v>
      </c>
      <c r="J7724" t="s">
        <v>34</v>
      </c>
      <c r="K7724" t="s">
        <v>218</v>
      </c>
      <c r="L7724" t="s">
        <v>3996</v>
      </c>
      <c r="M7724" s="2">
        <v>0</v>
      </c>
      <c r="N7724" s="3">
        <v>103</v>
      </c>
      <c r="O7724" s="3">
        <v>50</v>
      </c>
      <c r="P7724">
        <v>2</v>
      </c>
      <c r="Q7724" t="s">
        <v>7880</v>
      </c>
    </row>
    <row r="7725" spans="1:17" x14ac:dyDescent="0.25">
      <c r="A7725" t="s">
        <v>7696</v>
      </c>
      <c r="B7725" s="1">
        <v>41972</v>
      </c>
      <c r="C7725" t="s">
        <v>2738</v>
      </c>
      <c r="D7725" t="s">
        <v>101</v>
      </c>
      <c r="E7725" t="s">
        <v>183</v>
      </c>
      <c r="F7725" t="s">
        <v>1772</v>
      </c>
      <c r="G7725" t="s">
        <v>41</v>
      </c>
      <c r="H7725" t="s">
        <v>31</v>
      </c>
      <c r="I7725" t="s">
        <v>22</v>
      </c>
      <c r="J7725" t="s">
        <v>24</v>
      </c>
      <c r="K7725" t="s">
        <v>50</v>
      </c>
      <c r="L7725" t="s">
        <v>2049</v>
      </c>
      <c r="M7725" s="2">
        <v>0.1</v>
      </c>
      <c r="N7725" s="3">
        <v>457</v>
      </c>
      <c r="O7725" s="3">
        <v>-41</v>
      </c>
      <c r="P7725">
        <v>4</v>
      </c>
      <c r="Q7725" t="s">
        <v>7881</v>
      </c>
    </row>
    <row r="7726" spans="1:17" x14ac:dyDescent="0.25">
      <c r="A7726" t="s">
        <v>7695</v>
      </c>
      <c r="B7726" s="1">
        <v>41972</v>
      </c>
      <c r="C7726" t="s">
        <v>4160</v>
      </c>
      <c r="D7726" t="s">
        <v>86</v>
      </c>
      <c r="E7726" t="s">
        <v>273</v>
      </c>
      <c r="F7726" t="s">
        <v>2303</v>
      </c>
      <c r="G7726" t="s">
        <v>76</v>
      </c>
      <c r="H7726" t="s">
        <v>21</v>
      </c>
      <c r="I7726" t="s">
        <v>22</v>
      </c>
      <c r="J7726" t="s">
        <v>24</v>
      </c>
      <c r="K7726" t="s">
        <v>145</v>
      </c>
      <c r="L7726" t="s">
        <v>5258</v>
      </c>
      <c r="M7726" s="2">
        <v>0</v>
      </c>
      <c r="N7726" s="3">
        <v>46</v>
      </c>
      <c r="O7726" s="3">
        <v>22</v>
      </c>
      <c r="P7726">
        <v>2</v>
      </c>
      <c r="Q7726" t="s">
        <v>7881</v>
      </c>
    </row>
    <row r="7727" spans="1:17" x14ac:dyDescent="0.25">
      <c r="A7727" t="s">
        <v>7695</v>
      </c>
      <c r="B7727" s="1">
        <v>41972</v>
      </c>
      <c r="C7727" t="s">
        <v>4160</v>
      </c>
      <c r="D7727" t="s">
        <v>86</v>
      </c>
      <c r="E7727" t="s">
        <v>273</v>
      </c>
      <c r="F7727" t="s">
        <v>2303</v>
      </c>
      <c r="G7727" t="s">
        <v>76</v>
      </c>
      <c r="H7727" t="s">
        <v>21</v>
      </c>
      <c r="I7727" t="s">
        <v>22</v>
      </c>
      <c r="J7727" t="s">
        <v>24</v>
      </c>
      <c r="K7727" t="s">
        <v>145</v>
      </c>
      <c r="L7727" t="s">
        <v>5748</v>
      </c>
      <c r="M7727" s="2">
        <v>0</v>
      </c>
      <c r="N7727" s="3">
        <v>128</v>
      </c>
      <c r="O7727" s="3">
        <v>28</v>
      </c>
      <c r="P7727">
        <v>3</v>
      </c>
      <c r="Q7727" t="s">
        <v>7881</v>
      </c>
    </row>
    <row r="7728" spans="1:17" x14ac:dyDescent="0.25">
      <c r="A7728" t="s">
        <v>7697</v>
      </c>
      <c r="B7728" s="1">
        <v>41972</v>
      </c>
      <c r="C7728" t="s">
        <v>2023</v>
      </c>
      <c r="D7728" t="s">
        <v>230</v>
      </c>
      <c r="E7728" t="s">
        <v>231</v>
      </c>
      <c r="F7728" t="s">
        <v>231</v>
      </c>
      <c r="G7728" t="s">
        <v>20</v>
      </c>
      <c r="H7728" t="s">
        <v>47</v>
      </c>
      <c r="I7728" t="s">
        <v>32</v>
      </c>
      <c r="J7728" t="s">
        <v>24</v>
      </c>
      <c r="K7728" t="s">
        <v>78</v>
      </c>
      <c r="L7728" t="s">
        <v>1488</v>
      </c>
      <c r="M7728" s="2">
        <v>0</v>
      </c>
      <c r="N7728" s="3">
        <v>33</v>
      </c>
      <c r="O7728" s="3">
        <v>9</v>
      </c>
      <c r="P7728">
        <v>2</v>
      </c>
      <c r="Q7728" t="s">
        <v>7881</v>
      </c>
    </row>
    <row r="7729" spans="1:17" x14ac:dyDescent="0.25">
      <c r="A7729" t="s">
        <v>7697</v>
      </c>
      <c r="B7729" s="1">
        <v>41972</v>
      </c>
      <c r="C7729" t="s">
        <v>2023</v>
      </c>
      <c r="D7729" t="s">
        <v>230</v>
      </c>
      <c r="E7729" t="s">
        <v>231</v>
      </c>
      <c r="F7729" t="s">
        <v>231</v>
      </c>
      <c r="G7729" t="s">
        <v>20</v>
      </c>
      <c r="H7729" t="s">
        <v>47</v>
      </c>
      <c r="I7729" t="s">
        <v>32</v>
      </c>
      <c r="J7729" t="s">
        <v>24</v>
      </c>
      <c r="K7729" t="s">
        <v>50</v>
      </c>
      <c r="L7729" t="s">
        <v>2962</v>
      </c>
      <c r="M7729" s="2">
        <v>0</v>
      </c>
      <c r="N7729" s="3">
        <v>424</v>
      </c>
      <c r="O7729" s="3">
        <v>161</v>
      </c>
      <c r="P7729">
        <v>2</v>
      </c>
      <c r="Q7729" t="s">
        <v>7880</v>
      </c>
    </row>
    <row r="7730" spans="1:17" x14ac:dyDescent="0.25">
      <c r="A7730" t="s">
        <v>7697</v>
      </c>
      <c r="B7730" s="1">
        <v>41972</v>
      </c>
      <c r="C7730" t="s">
        <v>2023</v>
      </c>
      <c r="D7730" t="s">
        <v>230</v>
      </c>
      <c r="E7730" t="s">
        <v>231</v>
      </c>
      <c r="F7730" t="s">
        <v>231</v>
      </c>
      <c r="G7730" t="s">
        <v>20</v>
      </c>
      <c r="H7730" t="s">
        <v>47</v>
      </c>
      <c r="I7730" t="s">
        <v>32</v>
      </c>
      <c r="J7730" t="s">
        <v>107</v>
      </c>
      <c r="K7730" t="s">
        <v>136</v>
      </c>
      <c r="L7730" t="s">
        <v>1148</v>
      </c>
      <c r="M7730" s="2">
        <v>0</v>
      </c>
      <c r="N7730" s="3">
        <v>391</v>
      </c>
      <c r="O7730" s="3">
        <v>90</v>
      </c>
      <c r="P7730">
        <v>6</v>
      </c>
      <c r="Q7730" t="s">
        <v>7880</v>
      </c>
    </row>
    <row r="7731" spans="1:17" x14ac:dyDescent="0.25">
      <c r="A7731" t="s">
        <v>7698</v>
      </c>
      <c r="B7731" s="1">
        <v>41974</v>
      </c>
      <c r="C7731" t="s">
        <v>127</v>
      </c>
      <c r="D7731" t="s">
        <v>38</v>
      </c>
      <c r="E7731" t="s">
        <v>178</v>
      </c>
      <c r="F7731" t="s">
        <v>2094</v>
      </c>
      <c r="G7731" t="s">
        <v>41</v>
      </c>
      <c r="H7731" t="s">
        <v>31</v>
      </c>
      <c r="I7731" t="s">
        <v>32</v>
      </c>
      <c r="J7731" t="s">
        <v>24</v>
      </c>
      <c r="K7731" t="s">
        <v>78</v>
      </c>
      <c r="L7731" t="s">
        <v>2119</v>
      </c>
      <c r="M7731" s="2">
        <v>0</v>
      </c>
      <c r="N7731" s="3">
        <v>46</v>
      </c>
      <c r="O7731" s="3">
        <v>13</v>
      </c>
      <c r="P7731">
        <v>3</v>
      </c>
      <c r="Q7731" t="s">
        <v>7881</v>
      </c>
    </row>
    <row r="7732" spans="1:17" x14ac:dyDescent="0.25">
      <c r="A7732" t="s">
        <v>7699</v>
      </c>
      <c r="B7732" s="1">
        <v>41974</v>
      </c>
      <c r="C7732" t="s">
        <v>1170</v>
      </c>
      <c r="D7732" t="s">
        <v>119</v>
      </c>
      <c r="E7732" t="s">
        <v>926</v>
      </c>
      <c r="F7732" t="s">
        <v>4939</v>
      </c>
      <c r="G7732" t="s">
        <v>41</v>
      </c>
      <c r="H7732" t="s">
        <v>47</v>
      </c>
      <c r="I7732" t="s">
        <v>32</v>
      </c>
      <c r="J7732" t="s">
        <v>24</v>
      </c>
      <c r="K7732" t="s">
        <v>78</v>
      </c>
      <c r="L7732" t="s">
        <v>2633</v>
      </c>
      <c r="M7732" s="2">
        <v>0.5</v>
      </c>
      <c r="N7732" s="3">
        <v>16</v>
      </c>
      <c r="O7732" s="3">
        <v>-5</v>
      </c>
      <c r="P7732">
        <v>3</v>
      </c>
      <c r="Q7732" t="s">
        <v>7881</v>
      </c>
    </row>
    <row r="7733" spans="1:17" x14ac:dyDescent="0.25">
      <c r="A7733" t="s">
        <v>7700</v>
      </c>
      <c r="B7733" s="1">
        <v>41974</v>
      </c>
      <c r="C7733" t="s">
        <v>3175</v>
      </c>
      <c r="D7733" t="s">
        <v>38</v>
      </c>
      <c r="E7733" t="s">
        <v>284</v>
      </c>
      <c r="F7733" t="s">
        <v>4021</v>
      </c>
      <c r="G7733" t="s">
        <v>41</v>
      </c>
      <c r="H7733" t="s">
        <v>47</v>
      </c>
      <c r="I7733" t="s">
        <v>32</v>
      </c>
      <c r="J7733" t="s">
        <v>24</v>
      </c>
      <c r="K7733" t="s">
        <v>43</v>
      </c>
      <c r="L7733" t="s">
        <v>2881</v>
      </c>
      <c r="M7733" s="2">
        <v>0</v>
      </c>
      <c r="N7733" s="3">
        <v>147</v>
      </c>
      <c r="O7733" s="3">
        <v>73</v>
      </c>
      <c r="P7733">
        <v>3</v>
      </c>
      <c r="Q7733" t="s">
        <v>7881</v>
      </c>
    </row>
    <row r="7734" spans="1:17" x14ac:dyDescent="0.25">
      <c r="A7734" t="s">
        <v>7700</v>
      </c>
      <c r="B7734" s="1">
        <v>41974</v>
      </c>
      <c r="C7734" t="s">
        <v>3175</v>
      </c>
      <c r="D7734" t="s">
        <v>38</v>
      </c>
      <c r="E7734" t="s">
        <v>284</v>
      </c>
      <c r="F7734" t="s">
        <v>4021</v>
      </c>
      <c r="G7734" t="s">
        <v>41</v>
      </c>
      <c r="H7734" t="s">
        <v>47</v>
      </c>
      <c r="I7734" t="s">
        <v>32</v>
      </c>
      <c r="J7734" t="s">
        <v>24</v>
      </c>
      <c r="K7734" t="s">
        <v>50</v>
      </c>
      <c r="L7734" t="s">
        <v>542</v>
      </c>
      <c r="M7734" s="2">
        <v>0.1</v>
      </c>
      <c r="N7734" s="3">
        <v>16</v>
      </c>
      <c r="O7734" s="3">
        <v>2</v>
      </c>
      <c r="P7734">
        <v>1</v>
      </c>
      <c r="Q7734" t="s">
        <v>7880</v>
      </c>
    </row>
    <row r="7735" spans="1:17" x14ac:dyDescent="0.25">
      <c r="A7735" t="s">
        <v>7701</v>
      </c>
      <c r="B7735" s="1">
        <v>41974</v>
      </c>
      <c r="C7735" t="s">
        <v>1462</v>
      </c>
      <c r="D7735" t="s">
        <v>101</v>
      </c>
      <c r="E7735" t="s">
        <v>183</v>
      </c>
      <c r="F7735" t="s">
        <v>1082</v>
      </c>
      <c r="G7735" t="s">
        <v>41</v>
      </c>
      <c r="H7735" t="s">
        <v>47</v>
      </c>
      <c r="I7735" t="s">
        <v>32</v>
      </c>
      <c r="J7735" t="s">
        <v>24</v>
      </c>
      <c r="K7735" t="s">
        <v>78</v>
      </c>
      <c r="L7735" t="s">
        <v>2431</v>
      </c>
      <c r="M7735" s="2">
        <v>0</v>
      </c>
      <c r="N7735" s="3">
        <v>87</v>
      </c>
      <c r="O7735" s="3">
        <v>9</v>
      </c>
      <c r="P7735">
        <v>7</v>
      </c>
      <c r="Q7735" t="s">
        <v>7881</v>
      </c>
    </row>
    <row r="7736" spans="1:17" x14ac:dyDescent="0.25">
      <c r="A7736" t="s">
        <v>7701</v>
      </c>
      <c r="B7736" s="1">
        <v>41974</v>
      </c>
      <c r="C7736" t="s">
        <v>1462</v>
      </c>
      <c r="D7736" t="s">
        <v>101</v>
      </c>
      <c r="E7736" t="s">
        <v>183</v>
      </c>
      <c r="F7736" t="s">
        <v>1082</v>
      </c>
      <c r="G7736" t="s">
        <v>41</v>
      </c>
      <c r="H7736" t="s">
        <v>47</v>
      </c>
      <c r="I7736" t="s">
        <v>32</v>
      </c>
      <c r="J7736" t="s">
        <v>24</v>
      </c>
      <c r="K7736" t="s">
        <v>169</v>
      </c>
      <c r="L7736" t="s">
        <v>3643</v>
      </c>
      <c r="M7736" s="2">
        <v>0</v>
      </c>
      <c r="N7736" s="3">
        <v>226</v>
      </c>
      <c r="O7736" s="3">
        <v>61</v>
      </c>
      <c r="P7736">
        <v>6</v>
      </c>
      <c r="Q7736" t="s">
        <v>7880</v>
      </c>
    </row>
    <row r="7737" spans="1:17" x14ac:dyDescent="0.25">
      <c r="A7737" t="s">
        <v>7702</v>
      </c>
      <c r="B7737" s="1">
        <v>41975</v>
      </c>
      <c r="C7737" t="s">
        <v>3386</v>
      </c>
      <c r="D7737" t="s">
        <v>86</v>
      </c>
      <c r="E7737" t="s">
        <v>2141</v>
      </c>
      <c r="F7737" t="s">
        <v>4434</v>
      </c>
      <c r="G7737" t="s">
        <v>76</v>
      </c>
      <c r="H7737" t="s">
        <v>31</v>
      </c>
      <c r="I7737" t="s">
        <v>32</v>
      </c>
      <c r="J7737" t="s">
        <v>24</v>
      </c>
      <c r="K7737" t="s">
        <v>43</v>
      </c>
      <c r="L7737" t="s">
        <v>666</v>
      </c>
      <c r="M7737" s="2">
        <v>0</v>
      </c>
      <c r="N7737" s="3">
        <v>25</v>
      </c>
      <c r="O7737" s="3">
        <v>7</v>
      </c>
      <c r="P7737">
        <v>1</v>
      </c>
      <c r="Q7737" t="s">
        <v>7880</v>
      </c>
    </row>
    <row r="7738" spans="1:17" x14ac:dyDescent="0.25">
      <c r="A7738" t="s">
        <v>7702</v>
      </c>
      <c r="B7738" s="1">
        <v>41975</v>
      </c>
      <c r="C7738" t="s">
        <v>3386</v>
      </c>
      <c r="D7738" t="s">
        <v>86</v>
      </c>
      <c r="E7738" t="s">
        <v>2141</v>
      </c>
      <c r="F7738" t="s">
        <v>4434</v>
      </c>
      <c r="G7738" t="s">
        <v>76</v>
      </c>
      <c r="H7738" t="s">
        <v>31</v>
      </c>
      <c r="I7738" t="s">
        <v>32</v>
      </c>
      <c r="J7738" t="s">
        <v>24</v>
      </c>
      <c r="K7738" t="s">
        <v>43</v>
      </c>
      <c r="L7738" t="s">
        <v>727</v>
      </c>
      <c r="M7738" s="2">
        <v>0</v>
      </c>
      <c r="N7738" s="3">
        <v>143</v>
      </c>
      <c r="O7738" s="3">
        <v>48</v>
      </c>
      <c r="P7738">
        <v>8</v>
      </c>
      <c r="Q7738" t="s">
        <v>7880</v>
      </c>
    </row>
    <row r="7739" spans="1:17" x14ac:dyDescent="0.25">
      <c r="A7739" t="s">
        <v>7702</v>
      </c>
      <c r="B7739" s="1">
        <v>41975</v>
      </c>
      <c r="C7739" t="s">
        <v>3386</v>
      </c>
      <c r="D7739" t="s">
        <v>86</v>
      </c>
      <c r="E7739" t="s">
        <v>2141</v>
      </c>
      <c r="F7739" t="s">
        <v>4434</v>
      </c>
      <c r="G7739" t="s">
        <v>76</v>
      </c>
      <c r="H7739" t="s">
        <v>31</v>
      </c>
      <c r="I7739" t="s">
        <v>32</v>
      </c>
      <c r="J7739" t="s">
        <v>24</v>
      </c>
      <c r="K7739" t="s">
        <v>25</v>
      </c>
      <c r="L7739" t="s">
        <v>4831</v>
      </c>
      <c r="M7739" s="2">
        <v>0</v>
      </c>
      <c r="N7739" s="3">
        <v>95</v>
      </c>
      <c r="O7739" s="3">
        <v>43</v>
      </c>
      <c r="P7739">
        <v>4</v>
      </c>
      <c r="Q7739" t="s">
        <v>7881</v>
      </c>
    </row>
    <row r="7740" spans="1:17" x14ac:dyDescent="0.25">
      <c r="A7740" t="s">
        <v>7703</v>
      </c>
      <c r="B7740" s="1">
        <v>41975</v>
      </c>
      <c r="C7740" t="s">
        <v>2440</v>
      </c>
      <c r="D7740" t="s">
        <v>73</v>
      </c>
      <c r="E7740" t="s">
        <v>172</v>
      </c>
      <c r="F7740" t="s">
        <v>4258</v>
      </c>
      <c r="G7740" t="s">
        <v>76</v>
      </c>
      <c r="H7740" t="s">
        <v>21</v>
      </c>
      <c r="I7740" t="s">
        <v>32</v>
      </c>
      <c r="J7740" t="s">
        <v>24</v>
      </c>
      <c r="K7740" t="s">
        <v>25</v>
      </c>
      <c r="L7740" t="s">
        <v>4109</v>
      </c>
      <c r="M7740" s="2">
        <v>0</v>
      </c>
      <c r="N7740" s="3">
        <v>167</v>
      </c>
      <c r="O7740" s="3">
        <v>43</v>
      </c>
      <c r="P7740">
        <v>7</v>
      </c>
      <c r="Q7740" t="s">
        <v>7880</v>
      </c>
    </row>
    <row r="7741" spans="1:17" x14ac:dyDescent="0.25">
      <c r="A7741" t="s">
        <v>7703</v>
      </c>
      <c r="B7741" s="1">
        <v>41975</v>
      </c>
      <c r="C7741" t="s">
        <v>2440</v>
      </c>
      <c r="D7741" t="s">
        <v>73</v>
      </c>
      <c r="E7741" t="s">
        <v>172</v>
      </c>
      <c r="F7741" t="s">
        <v>4258</v>
      </c>
      <c r="G7741" t="s">
        <v>76</v>
      </c>
      <c r="H7741" t="s">
        <v>21</v>
      </c>
      <c r="I7741" t="s">
        <v>32</v>
      </c>
      <c r="J7741" t="s">
        <v>24</v>
      </c>
      <c r="K7741" t="s">
        <v>145</v>
      </c>
      <c r="L7741" t="s">
        <v>627</v>
      </c>
      <c r="M7741" s="2">
        <v>0</v>
      </c>
      <c r="N7741" s="3">
        <v>171</v>
      </c>
      <c r="O7741" s="3">
        <v>14</v>
      </c>
      <c r="P7741">
        <v>9</v>
      </c>
      <c r="Q7741" t="s">
        <v>7881</v>
      </c>
    </row>
    <row r="7742" spans="1:17" x14ac:dyDescent="0.25">
      <c r="A7742" t="s">
        <v>7703</v>
      </c>
      <c r="B7742" s="1">
        <v>41975</v>
      </c>
      <c r="C7742" t="s">
        <v>2440</v>
      </c>
      <c r="D7742" t="s">
        <v>73</v>
      </c>
      <c r="E7742" t="s">
        <v>172</v>
      </c>
      <c r="F7742" t="s">
        <v>4258</v>
      </c>
      <c r="G7742" t="s">
        <v>76</v>
      </c>
      <c r="H7742" t="s">
        <v>21</v>
      </c>
      <c r="I7742" t="s">
        <v>32</v>
      </c>
      <c r="J7742" t="s">
        <v>107</v>
      </c>
      <c r="K7742" t="s">
        <v>136</v>
      </c>
      <c r="L7742" t="s">
        <v>3024</v>
      </c>
      <c r="M7742" s="2">
        <v>0.4</v>
      </c>
      <c r="N7742" s="3">
        <v>117</v>
      </c>
      <c r="O7742" s="3">
        <v>-6</v>
      </c>
      <c r="P7742">
        <v>3</v>
      </c>
      <c r="Q7742" t="s">
        <v>7880</v>
      </c>
    </row>
    <row r="7743" spans="1:17" x14ac:dyDescent="0.25">
      <c r="A7743" t="s">
        <v>7704</v>
      </c>
      <c r="B7743" s="1">
        <v>41975</v>
      </c>
      <c r="C7743" t="s">
        <v>1324</v>
      </c>
      <c r="D7743" t="s">
        <v>73</v>
      </c>
      <c r="E7743" t="s">
        <v>984</v>
      </c>
      <c r="F7743" t="s">
        <v>4322</v>
      </c>
      <c r="G7743" t="s">
        <v>76</v>
      </c>
      <c r="H7743" t="s">
        <v>21</v>
      </c>
      <c r="I7743" t="s">
        <v>32</v>
      </c>
      <c r="J7743" t="s">
        <v>24</v>
      </c>
      <c r="K7743" t="s">
        <v>25</v>
      </c>
      <c r="L7743" t="s">
        <v>133</v>
      </c>
      <c r="M7743" s="2">
        <v>0</v>
      </c>
      <c r="N7743" s="3">
        <v>41</v>
      </c>
      <c r="O7743" s="3">
        <v>19</v>
      </c>
      <c r="P7743">
        <v>2</v>
      </c>
      <c r="Q7743" t="s">
        <v>7881</v>
      </c>
    </row>
    <row r="7744" spans="1:17" x14ac:dyDescent="0.25">
      <c r="A7744" t="s">
        <v>7705</v>
      </c>
      <c r="B7744" s="1">
        <v>41975</v>
      </c>
      <c r="C7744" t="s">
        <v>4319</v>
      </c>
      <c r="D7744" t="s">
        <v>237</v>
      </c>
      <c r="E7744" t="s">
        <v>238</v>
      </c>
      <c r="F7744" t="s">
        <v>2528</v>
      </c>
      <c r="G7744" t="s">
        <v>76</v>
      </c>
      <c r="H7744" t="s">
        <v>47</v>
      </c>
      <c r="I7744" t="s">
        <v>32</v>
      </c>
      <c r="J7744" t="s">
        <v>34</v>
      </c>
      <c r="K7744" t="s">
        <v>97</v>
      </c>
      <c r="L7744" t="s">
        <v>3968</v>
      </c>
      <c r="M7744" s="2">
        <v>0.5</v>
      </c>
      <c r="N7744" s="3">
        <v>45</v>
      </c>
      <c r="O7744" s="3">
        <v>-15</v>
      </c>
      <c r="P7744">
        <v>2</v>
      </c>
      <c r="Q7744" t="s">
        <v>7880</v>
      </c>
    </row>
    <row r="7745" spans="1:17" x14ac:dyDescent="0.25">
      <c r="A7745" t="s">
        <v>7706</v>
      </c>
      <c r="B7745" s="1">
        <v>41975</v>
      </c>
      <c r="C7745" t="s">
        <v>2039</v>
      </c>
      <c r="D7745" t="s">
        <v>101</v>
      </c>
      <c r="E7745" t="s">
        <v>183</v>
      </c>
      <c r="F7745" t="s">
        <v>687</v>
      </c>
      <c r="G7745" t="s">
        <v>41</v>
      </c>
      <c r="H7745" t="s">
        <v>31</v>
      </c>
      <c r="I7745" t="s">
        <v>32</v>
      </c>
      <c r="J7745" t="s">
        <v>24</v>
      </c>
      <c r="K7745" t="s">
        <v>145</v>
      </c>
      <c r="L7745" t="s">
        <v>3460</v>
      </c>
      <c r="M7745" s="2">
        <v>0</v>
      </c>
      <c r="N7745" s="3">
        <v>195</v>
      </c>
      <c r="O7745" s="3">
        <v>12</v>
      </c>
      <c r="P7745">
        <v>9</v>
      </c>
      <c r="Q7745" t="s">
        <v>7880</v>
      </c>
    </row>
    <row r="7746" spans="1:17" x14ac:dyDescent="0.25">
      <c r="A7746" t="s">
        <v>7707</v>
      </c>
      <c r="B7746" s="1">
        <v>41975</v>
      </c>
      <c r="C7746" t="s">
        <v>2990</v>
      </c>
      <c r="D7746" t="s">
        <v>86</v>
      </c>
      <c r="E7746" t="s">
        <v>226</v>
      </c>
      <c r="F7746" t="s">
        <v>226</v>
      </c>
      <c r="G7746" t="s">
        <v>76</v>
      </c>
      <c r="H7746" t="s">
        <v>31</v>
      </c>
      <c r="I7746" t="s">
        <v>32</v>
      </c>
      <c r="J7746" t="s">
        <v>24</v>
      </c>
      <c r="K7746" t="s">
        <v>43</v>
      </c>
      <c r="L7746" t="s">
        <v>642</v>
      </c>
      <c r="M7746" s="2">
        <v>0</v>
      </c>
      <c r="N7746" s="3">
        <v>21</v>
      </c>
      <c r="O7746" s="3">
        <v>9</v>
      </c>
      <c r="P7746">
        <v>2</v>
      </c>
      <c r="Q7746" t="s">
        <v>7881</v>
      </c>
    </row>
    <row r="7747" spans="1:17" x14ac:dyDescent="0.25">
      <c r="A7747" t="s">
        <v>7705</v>
      </c>
      <c r="B7747" s="1">
        <v>41975</v>
      </c>
      <c r="C7747" t="s">
        <v>4319</v>
      </c>
      <c r="D7747" t="s">
        <v>237</v>
      </c>
      <c r="E7747" t="s">
        <v>238</v>
      </c>
      <c r="F7747" t="s">
        <v>2528</v>
      </c>
      <c r="G7747" t="s">
        <v>76</v>
      </c>
      <c r="H7747" t="s">
        <v>47</v>
      </c>
      <c r="I7747" t="s">
        <v>32</v>
      </c>
      <c r="J7747" t="s">
        <v>24</v>
      </c>
      <c r="K7747" t="s">
        <v>43</v>
      </c>
      <c r="L7747" t="s">
        <v>306</v>
      </c>
      <c r="M7747" s="2">
        <v>0.5</v>
      </c>
      <c r="N7747" s="3">
        <v>70</v>
      </c>
      <c r="O7747" s="3">
        <v>-64</v>
      </c>
      <c r="P7747">
        <v>5</v>
      </c>
      <c r="Q7747" t="s">
        <v>7881</v>
      </c>
    </row>
    <row r="7748" spans="1:17" x14ac:dyDescent="0.25">
      <c r="A7748" t="s">
        <v>7706</v>
      </c>
      <c r="B7748" s="1">
        <v>41975</v>
      </c>
      <c r="C7748" t="s">
        <v>2039</v>
      </c>
      <c r="D7748" t="s">
        <v>101</v>
      </c>
      <c r="E7748" t="s">
        <v>183</v>
      </c>
      <c r="F7748" t="s">
        <v>687</v>
      </c>
      <c r="G7748" t="s">
        <v>41</v>
      </c>
      <c r="H7748" t="s">
        <v>31</v>
      </c>
      <c r="I7748" t="s">
        <v>32</v>
      </c>
      <c r="J7748" t="s">
        <v>107</v>
      </c>
      <c r="K7748" t="s">
        <v>108</v>
      </c>
      <c r="L7748" t="s">
        <v>4834</v>
      </c>
      <c r="M7748" s="2">
        <v>0</v>
      </c>
      <c r="N7748" s="3">
        <v>527</v>
      </c>
      <c r="O7748" s="3">
        <v>26</v>
      </c>
      <c r="P7748">
        <v>3</v>
      </c>
      <c r="Q7748" t="s">
        <v>7881</v>
      </c>
    </row>
    <row r="7749" spans="1:17" x14ac:dyDescent="0.25">
      <c r="A7749" t="s">
        <v>7705</v>
      </c>
      <c r="B7749" s="1">
        <v>41975</v>
      </c>
      <c r="C7749" t="s">
        <v>4319</v>
      </c>
      <c r="D7749" t="s">
        <v>237</v>
      </c>
      <c r="E7749" t="s">
        <v>238</v>
      </c>
      <c r="F7749" t="s">
        <v>2528</v>
      </c>
      <c r="G7749" t="s">
        <v>76</v>
      </c>
      <c r="H7749" t="s">
        <v>47</v>
      </c>
      <c r="I7749" t="s">
        <v>32</v>
      </c>
      <c r="J7749" t="s">
        <v>107</v>
      </c>
      <c r="K7749" t="s">
        <v>186</v>
      </c>
      <c r="L7749" t="s">
        <v>1015</v>
      </c>
      <c r="M7749" s="2">
        <v>0.5</v>
      </c>
      <c r="N7749" s="3">
        <v>122</v>
      </c>
      <c r="O7749" s="3">
        <v>-66</v>
      </c>
      <c r="P7749">
        <v>9</v>
      </c>
      <c r="Q7749" t="s">
        <v>7880</v>
      </c>
    </row>
    <row r="7750" spans="1:17" x14ac:dyDescent="0.25">
      <c r="A7750" t="s">
        <v>7708</v>
      </c>
      <c r="B7750" s="1">
        <v>41976</v>
      </c>
      <c r="C7750" t="s">
        <v>2360</v>
      </c>
      <c r="D7750" t="s">
        <v>101</v>
      </c>
      <c r="E7750" t="s">
        <v>183</v>
      </c>
      <c r="F7750" t="s">
        <v>1082</v>
      </c>
      <c r="G7750" t="s">
        <v>41</v>
      </c>
      <c r="H7750" t="s">
        <v>21</v>
      </c>
      <c r="I7750" t="s">
        <v>32</v>
      </c>
      <c r="J7750" t="s">
        <v>24</v>
      </c>
      <c r="K7750" t="s">
        <v>43</v>
      </c>
      <c r="L7750" t="s">
        <v>1294</v>
      </c>
      <c r="M7750" s="2">
        <v>0</v>
      </c>
      <c r="N7750" s="3">
        <v>81</v>
      </c>
      <c r="O7750" s="3">
        <v>41</v>
      </c>
      <c r="P7750">
        <v>3</v>
      </c>
      <c r="Q7750" t="s">
        <v>7880</v>
      </c>
    </row>
    <row r="7751" spans="1:17" x14ac:dyDescent="0.25">
      <c r="A7751" t="s">
        <v>7708</v>
      </c>
      <c r="B7751" s="1">
        <v>41976</v>
      </c>
      <c r="C7751" t="s">
        <v>2360</v>
      </c>
      <c r="D7751" t="s">
        <v>101</v>
      </c>
      <c r="E7751" t="s">
        <v>183</v>
      </c>
      <c r="F7751" t="s">
        <v>1082</v>
      </c>
      <c r="G7751" t="s">
        <v>41</v>
      </c>
      <c r="H7751" t="s">
        <v>21</v>
      </c>
      <c r="I7751" t="s">
        <v>32</v>
      </c>
      <c r="J7751" t="s">
        <v>24</v>
      </c>
      <c r="K7751" t="s">
        <v>78</v>
      </c>
      <c r="L7751" t="s">
        <v>2922</v>
      </c>
      <c r="M7751" s="2">
        <v>0</v>
      </c>
      <c r="N7751" s="3">
        <v>44</v>
      </c>
      <c r="O7751" s="3">
        <v>2</v>
      </c>
      <c r="P7751">
        <v>3</v>
      </c>
      <c r="Q7751" t="s">
        <v>7881</v>
      </c>
    </row>
    <row r="7752" spans="1:17" x14ac:dyDescent="0.25">
      <c r="A7752" t="s">
        <v>7709</v>
      </c>
      <c r="B7752" s="1">
        <v>41976</v>
      </c>
      <c r="C7752" t="s">
        <v>1234</v>
      </c>
      <c r="D7752" t="s">
        <v>189</v>
      </c>
      <c r="E7752" t="s">
        <v>1132</v>
      </c>
      <c r="F7752" t="s">
        <v>1133</v>
      </c>
      <c r="G7752" t="s">
        <v>41</v>
      </c>
      <c r="H7752" t="s">
        <v>47</v>
      </c>
      <c r="I7752" t="s">
        <v>32</v>
      </c>
      <c r="J7752" t="s">
        <v>107</v>
      </c>
      <c r="K7752" t="s">
        <v>147</v>
      </c>
      <c r="L7752" t="s">
        <v>287</v>
      </c>
      <c r="M7752" s="2">
        <v>0</v>
      </c>
      <c r="N7752" s="3">
        <v>1591</v>
      </c>
      <c r="O7752" s="3">
        <v>541</v>
      </c>
      <c r="P7752">
        <v>6</v>
      </c>
      <c r="Q7752" t="s">
        <v>7881</v>
      </c>
    </row>
    <row r="7753" spans="1:17" x14ac:dyDescent="0.25">
      <c r="A7753" t="s">
        <v>7708</v>
      </c>
      <c r="B7753" s="1">
        <v>41976</v>
      </c>
      <c r="C7753" t="s">
        <v>2360</v>
      </c>
      <c r="D7753" t="s">
        <v>101</v>
      </c>
      <c r="E7753" t="s">
        <v>183</v>
      </c>
      <c r="F7753" t="s">
        <v>1082</v>
      </c>
      <c r="G7753" t="s">
        <v>41</v>
      </c>
      <c r="H7753" t="s">
        <v>21</v>
      </c>
      <c r="I7753" t="s">
        <v>32</v>
      </c>
      <c r="J7753" t="s">
        <v>107</v>
      </c>
      <c r="K7753" t="s">
        <v>186</v>
      </c>
      <c r="L7753" t="s">
        <v>5192</v>
      </c>
      <c r="M7753" s="2">
        <v>0</v>
      </c>
      <c r="N7753" s="3">
        <v>116</v>
      </c>
      <c r="O7753" s="3">
        <v>22</v>
      </c>
      <c r="P7753">
        <v>1</v>
      </c>
      <c r="Q7753" t="s">
        <v>7881</v>
      </c>
    </row>
    <row r="7754" spans="1:17" x14ac:dyDescent="0.25">
      <c r="A7754" t="s">
        <v>7710</v>
      </c>
      <c r="B7754" s="1">
        <v>41976</v>
      </c>
      <c r="C7754" t="s">
        <v>3172</v>
      </c>
      <c r="D7754" t="s">
        <v>86</v>
      </c>
      <c r="E7754" t="s">
        <v>708</v>
      </c>
      <c r="F7754" t="s">
        <v>7711</v>
      </c>
      <c r="G7754" t="s">
        <v>76</v>
      </c>
      <c r="H7754" t="s">
        <v>47</v>
      </c>
      <c r="I7754" t="s">
        <v>32</v>
      </c>
      <c r="J7754" t="s">
        <v>24</v>
      </c>
      <c r="K7754" t="s">
        <v>43</v>
      </c>
      <c r="L7754" t="s">
        <v>2635</v>
      </c>
      <c r="M7754" s="2">
        <v>0</v>
      </c>
      <c r="N7754" s="3">
        <v>29</v>
      </c>
      <c r="O7754" s="3">
        <v>3</v>
      </c>
      <c r="P7754">
        <v>2</v>
      </c>
      <c r="Q7754" t="s">
        <v>7880</v>
      </c>
    </row>
    <row r="7755" spans="1:17" x14ac:dyDescent="0.25">
      <c r="A7755" t="s">
        <v>7710</v>
      </c>
      <c r="B7755" s="1">
        <v>41976</v>
      </c>
      <c r="C7755" t="s">
        <v>3172</v>
      </c>
      <c r="D7755" t="s">
        <v>86</v>
      </c>
      <c r="E7755" t="s">
        <v>708</v>
      </c>
      <c r="F7755" t="s">
        <v>7711</v>
      </c>
      <c r="G7755" t="s">
        <v>76</v>
      </c>
      <c r="H7755" t="s">
        <v>47</v>
      </c>
      <c r="I7755" t="s">
        <v>32</v>
      </c>
      <c r="J7755" t="s">
        <v>24</v>
      </c>
      <c r="K7755" t="s">
        <v>43</v>
      </c>
      <c r="L7755" t="s">
        <v>253</v>
      </c>
      <c r="M7755" s="2">
        <v>0</v>
      </c>
      <c r="N7755" s="3">
        <v>78</v>
      </c>
      <c r="O7755" s="3">
        <v>20</v>
      </c>
      <c r="P7755">
        <v>3</v>
      </c>
      <c r="Q7755" t="s">
        <v>7881</v>
      </c>
    </row>
    <row r="7756" spans="1:17" x14ac:dyDescent="0.25">
      <c r="A7756" t="s">
        <v>7712</v>
      </c>
      <c r="B7756" s="1">
        <v>41977</v>
      </c>
      <c r="C7756" t="s">
        <v>1339</v>
      </c>
      <c r="D7756" t="s">
        <v>38</v>
      </c>
      <c r="E7756" t="s">
        <v>59</v>
      </c>
      <c r="F7756" t="s">
        <v>4643</v>
      </c>
      <c r="G7756" t="s">
        <v>41</v>
      </c>
      <c r="H7756" t="s">
        <v>21</v>
      </c>
      <c r="I7756" t="s">
        <v>95</v>
      </c>
      <c r="J7756" t="s">
        <v>34</v>
      </c>
      <c r="K7756" t="s">
        <v>97</v>
      </c>
      <c r="L7756" t="s">
        <v>2239</v>
      </c>
      <c r="M7756" s="2">
        <v>0.1</v>
      </c>
      <c r="N7756" s="3">
        <v>450</v>
      </c>
      <c r="O7756" s="3">
        <v>140</v>
      </c>
      <c r="P7756">
        <v>3</v>
      </c>
      <c r="Q7756" t="s">
        <v>7880</v>
      </c>
    </row>
    <row r="7757" spans="1:17" x14ac:dyDescent="0.25">
      <c r="A7757" t="s">
        <v>7713</v>
      </c>
      <c r="B7757" s="1">
        <v>41977</v>
      </c>
      <c r="C7757" t="s">
        <v>5008</v>
      </c>
      <c r="D7757" t="s">
        <v>73</v>
      </c>
      <c r="E7757" t="s">
        <v>172</v>
      </c>
      <c r="F7757" t="s">
        <v>1122</v>
      </c>
      <c r="G7757" t="s">
        <v>76</v>
      </c>
      <c r="H7757" t="s">
        <v>21</v>
      </c>
      <c r="I7757" t="s">
        <v>95</v>
      </c>
      <c r="J7757" t="s">
        <v>24</v>
      </c>
      <c r="K7757" t="s">
        <v>25</v>
      </c>
      <c r="L7757" t="s">
        <v>678</v>
      </c>
      <c r="M7757" s="2">
        <v>0</v>
      </c>
      <c r="N7757" s="3">
        <v>190</v>
      </c>
      <c r="O7757" s="3">
        <v>68</v>
      </c>
      <c r="P7757">
        <v>8</v>
      </c>
      <c r="Q7757" t="s">
        <v>7880</v>
      </c>
    </row>
    <row r="7758" spans="1:17" x14ac:dyDescent="0.25">
      <c r="A7758" t="s">
        <v>7714</v>
      </c>
      <c r="B7758" s="1">
        <v>41977</v>
      </c>
      <c r="C7758" t="s">
        <v>1144</v>
      </c>
      <c r="D7758" t="s">
        <v>73</v>
      </c>
      <c r="E7758" t="s">
        <v>207</v>
      </c>
      <c r="F7758" t="s">
        <v>1821</v>
      </c>
      <c r="G7758" t="s">
        <v>76</v>
      </c>
      <c r="H7758" t="s">
        <v>31</v>
      </c>
      <c r="I7758" t="s">
        <v>22</v>
      </c>
      <c r="J7758" t="s">
        <v>34</v>
      </c>
      <c r="K7758" t="s">
        <v>97</v>
      </c>
      <c r="L7758" t="s">
        <v>3589</v>
      </c>
      <c r="M7758" s="2">
        <v>0.6</v>
      </c>
      <c r="N7758" s="3">
        <v>172</v>
      </c>
      <c r="O7758" s="3">
        <v>-103</v>
      </c>
      <c r="P7758">
        <v>3</v>
      </c>
      <c r="Q7758" t="s">
        <v>7881</v>
      </c>
    </row>
    <row r="7759" spans="1:17" x14ac:dyDescent="0.25">
      <c r="A7759" t="s">
        <v>7715</v>
      </c>
      <c r="B7759" s="1">
        <v>41977</v>
      </c>
      <c r="C7759" t="s">
        <v>791</v>
      </c>
      <c r="D7759" t="s">
        <v>28</v>
      </c>
      <c r="E7759" t="s">
        <v>29</v>
      </c>
      <c r="F7759" t="s">
        <v>1198</v>
      </c>
      <c r="G7759" t="s">
        <v>20</v>
      </c>
      <c r="H7759" t="s">
        <v>47</v>
      </c>
      <c r="I7759" t="s">
        <v>22</v>
      </c>
      <c r="J7759" t="s">
        <v>24</v>
      </c>
      <c r="K7759" t="s">
        <v>43</v>
      </c>
      <c r="L7759" t="s">
        <v>2001</v>
      </c>
      <c r="M7759" s="2">
        <v>0</v>
      </c>
      <c r="N7759" s="3">
        <v>54</v>
      </c>
      <c r="O7759" s="3">
        <v>4</v>
      </c>
      <c r="P7759">
        <v>1</v>
      </c>
      <c r="Q7759" t="s">
        <v>7881</v>
      </c>
    </row>
    <row r="7760" spans="1:17" x14ac:dyDescent="0.25">
      <c r="A7760" t="s">
        <v>7715</v>
      </c>
      <c r="B7760" s="1">
        <v>41977</v>
      </c>
      <c r="C7760" t="s">
        <v>791</v>
      </c>
      <c r="D7760" t="s">
        <v>28</v>
      </c>
      <c r="E7760" t="s">
        <v>29</v>
      </c>
      <c r="F7760" t="s">
        <v>1198</v>
      </c>
      <c r="G7760" t="s">
        <v>20</v>
      </c>
      <c r="H7760" t="s">
        <v>47</v>
      </c>
      <c r="I7760" t="s">
        <v>22</v>
      </c>
      <c r="J7760" t="s">
        <v>24</v>
      </c>
      <c r="K7760" t="s">
        <v>78</v>
      </c>
      <c r="L7760" t="s">
        <v>614</v>
      </c>
      <c r="M7760" s="2">
        <v>0</v>
      </c>
      <c r="N7760" s="3">
        <v>92</v>
      </c>
      <c r="O7760" s="3">
        <v>26</v>
      </c>
      <c r="P7760">
        <v>3</v>
      </c>
      <c r="Q7760" t="s">
        <v>7881</v>
      </c>
    </row>
    <row r="7761" spans="1:17" x14ac:dyDescent="0.25">
      <c r="A7761" t="s">
        <v>7714</v>
      </c>
      <c r="B7761" s="1">
        <v>41977</v>
      </c>
      <c r="C7761" t="s">
        <v>1144</v>
      </c>
      <c r="D7761" t="s">
        <v>73</v>
      </c>
      <c r="E7761" t="s">
        <v>207</v>
      </c>
      <c r="F7761" t="s">
        <v>1821</v>
      </c>
      <c r="G7761" t="s">
        <v>76</v>
      </c>
      <c r="H7761" t="s">
        <v>31</v>
      </c>
      <c r="I7761" t="s">
        <v>22</v>
      </c>
      <c r="J7761" t="s">
        <v>24</v>
      </c>
      <c r="K7761" t="s">
        <v>145</v>
      </c>
      <c r="L7761" t="s">
        <v>5614</v>
      </c>
      <c r="M7761" s="2">
        <v>0</v>
      </c>
      <c r="N7761" s="3">
        <v>49</v>
      </c>
      <c r="O7761" s="3">
        <v>3</v>
      </c>
      <c r="P7761">
        <v>1</v>
      </c>
      <c r="Q7761" t="s">
        <v>7881</v>
      </c>
    </row>
    <row r="7762" spans="1:17" x14ac:dyDescent="0.25">
      <c r="A7762" t="s">
        <v>7716</v>
      </c>
      <c r="B7762" s="1">
        <v>41977</v>
      </c>
      <c r="C7762" t="s">
        <v>3396</v>
      </c>
      <c r="D7762" t="s">
        <v>81</v>
      </c>
      <c r="E7762" t="s">
        <v>82</v>
      </c>
      <c r="F7762" t="s">
        <v>82</v>
      </c>
      <c r="G7762" t="s">
        <v>41</v>
      </c>
      <c r="H7762" t="s">
        <v>31</v>
      </c>
      <c r="I7762" t="s">
        <v>32</v>
      </c>
      <c r="J7762" t="s">
        <v>24</v>
      </c>
      <c r="K7762" t="s">
        <v>25</v>
      </c>
      <c r="L7762" t="s">
        <v>4109</v>
      </c>
      <c r="M7762" s="2">
        <v>0</v>
      </c>
      <c r="N7762" s="3">
        <v>24</v>
      </c>
      <c r="O7762" s="3">
        <v>6</v>
      </c>
      <c r="P7762">
        <v>1</v>
      </c>
      <c r="Q7762" t="s">
        <v>7880</v>
      </c>
    </row>
    <row r="7763" spans="1:17" x14ac:dyDescent="0.25">
      <c r="A7763" t="s">
        <v>7717</v>
      </c>
      <c r="B7763" s="1">
        <v>41977</v>
      </c>
      <c r="C7763" t="s">
        <v>3415</v>
      </c>
      <c r="D7763" t="s">
        <v>417</v>
      </c>
      <c r="E7763" t="s">
        <v>418</v>
      </c>
      <c r="F7763" t="s">
        <v>418</v>
      </c>
      <c r="G7763" t="s">
        <v>20</v>
      </c>
      <c r="H7763" t="s">
        <v>31</v>
      </c>
      <c r="I7763" t="s">
        <v>32</v>
      </c>
      <c r="J7763" t="s">
        <v>24</v>
      </c>
      <c r="K7763" t="s">
        <v>91</v>
      </c>
      <c r="L7763" t="s">
        <v>606</v>
      </c>
      <c r="M7763" s="2">
        <v>0.5</v>
      </c>
      <c r="N7763" s="3">
        <v>11</v>
      </c>
      <c r="O7763" s="3">
        <v>-8</v>
      </c>
      <c r="P7763">
        <v>2</v>
      </c>
      <c r="Q7763" t="s">
        <v>7880</v>
      </c>
    </row>
    <row r="7764" spans="1:17" x14ac:dyDescent="0.25">
      <c r="A7764" t="s">
        <v>7717</v>
      </c>
      <c r="B7764" s="1">
        <v>41977</v>
      </c>
      <c r="C7764" t="s">
        <v>3415</v>
      </c>
      <c r="D7764" t="s">
        <v>417</v>
      </c>
      <c r="E7764" t="s">
        <v>418</v>
      </c>
      <c r="F7764" t="s">
        <v>418</v>
      </c>
      <c r="G7764" t="s">
        <v>20</v>
      </c>
      <c r="H7764" t="s">
        <v>31</v>
      </c>
      <c r="I7764" t="s">
        <v>32</v>
      </c>
      <c r="J7764" t="s">
        <v>24</v>
      </c>
      <c r="K7764" t="s">
        <v>50</v>
      </c>
      <c r="L7764" t="s">
        <v>2544</v>
      </c>
      <c r="M7764" s="2">
        <v>0.5</v>
      </c>
      <c r="N7764" s="3">
        <v>143</v>
      </c>
      <c r="O7764" s="3">
        <v>-124</v>
      </c>
      <c r="P7764">
        <v>5</v>
      </c>
      <c r="Q7764" t="s">
        <v>7881</v>
      </c>
    </row>
    <row r="7765" spans="1:17" x14ac:dyDescent="0.25">
      <c r="A7765" t="s">
        <v>7717</v>
      </c>
      <c r="B7765" s="1">
        <v>41977</v>
      </c>
      <c r="C7765" t="s">
        <v>3415</v>
      </c>
      <c r="D7765" t="s">
        <v>417</v>
      </c>
      <c r="E7765" t="s">
        <v>418</v>
      </c>
      <c r="F7765" t="s">
        <v>418</v>
      </c>
      <c r="G7765" t="s">
        <v>20</v>
      </c>
      <c r="H7765" t="s">
        <v>31</v>
      </c>
      <c r="I7765" t="s">
        <v>32</v>
      </c>
      <c r="J7765" t="s">
        <v>24</v>
      </c>
      <c r="K7765" t="s">
        <v>50</v>
      </c>
      <c r="L7765" t="s">
        <v>542</v>
      </c>
      <c r="M7765" s="2">
        <v>0.5</v>
      </c>
      <c r="N7765" s="3">
        <v>9</v>
      </c>
      <c r="O7765" s="3">
        <v>-5</v>
      </c>
      <c r="P7765">
        <v>1</v>
      </c>
      <c r="Q7765" t="s">
        <v>7881</v>
      </c>
    </row>
    <row r="7766" spans="1:17" x14ac:dyDescent="0.25">
      <c r="A7766" t="s">
        <v>7718</v>
      </c>
      <c r="B7766" s="1">
        <v>41977</v>
      </c>
      <c r="C7766" t="s">
        <v>3575</v>
      </c>
      <c r="D7766" t="s">
        <v>338</v>
      </c>
      <c r="E7766" t="s">
        <v>401</v>
      </c>
      <c r="F7766" t="s">
        <v>402</v>
      </c>
      <c r="G7766" t="s">
        <v>41</v>
      </c>
      <c r="H7766" t="s">
        <v>31</v>
      </c>
      <c r="I7766" t="s">
        <v>32</v>
      </c>
      <c r="J7766" t="s">
        <v>107</v>
      </c>
      <c r="K7766" t="s">
        <v>147</v>
      </c>
      <c r="L7766" t="s">
        <v>1326</v>
      </c>
      <c r="M7766" s="2">
        <v>0</v>
      </c>
      <c r="N7766" s="3">
        <v>1055</v>
      </c>
      <c r="O7766" s="3">
        <v>264</v>
      </c>
      <c r="P7766">
        <v>4</v>
      </c>
      <c r="Q7766" t="s">
        <v>7881</v>
      </c>
    </row>
    <row r="7767" spans="1:17" x14ac:dyDescent="0.25">
      <c r="A7767" t="s">
        <v>7719</v>
      </c>
      <c r="B7767" s="1">
        <v>41978</v>
      </c>
      <c r="C7767" t="s">
        <v>2308</v>
      </c>
      <c r="D7767" t="s">
        <v>73</v>
      </c>
      <c r="E7767" t="s">
        <v>172</v>
      </c>
      <c r="F7767" t="s">
        <v>6685</v>
      </c>
      <c r="G7767" t="s">
        <v>76</v>
      </c>
      <c r="H7767" t="s">
        <v>47</v>
      </c>
      <c r="I7767" t="s">
        <v>22</v>
      </c>
      <c r="J7767" t="s">
        <v>24</v>
      </c>
      <c r="K7767" t="s">
        <v>25</v>
      </c>
      <c r="L7767" t="s">
        <v>6562</v>
      </c>
      <c r="M7767" s="2">
        <v>0</v>
      </c>
      <c r="N7767" s="3">
        <v>27</v>
      </c>
      <c r="O7767" s="3">
        <v>9</v>
      </c>
      <c r="P7767">
        <v>2</v>
      </c>
      <c r="Q7767" t="s">
        <v>7880</v>
      </c>
    </row>
    <row r="7768" spans="1:17" x14ac:dyDescent="0.25">
      <c r="A7768" t="s">
        <v>7719</v>
      </c>
      <c r="B7768" s="1">
        <v>41978</v>
      </c>
      <c r="C7768" t="s">
        <v>2308</v>
      </c>
      <c r="D7768" t="s">
        <v>73</v>
      </c>
      <c r="E7768" t="s">
        <v>172</v>
      </c>
      <c r="F7768" t="s">
        <v>6685</v>
      </c>
      <c r="G7768" t="s">
        <v>76</v>
      </c>
      <c r="H7768" t="s">
        <v>47</v>
      </c>
      <c r="I7768" t="s">
        <v>22</v>
      </c>
      <c r="J7768" t="s">
        <v>24</v>
      </c>
      <c r="K7768" t="s">
        <v>25</v>
      </c>
      <c r="L7768" t="s">
        <v>2270</v>
      </c>
      <c r="M7768" s="2">
        <v>0</v>
      </c>
      <c r="N7768" s="3">
        <v>148</v>
      </c>
      <c r="O7768" s="3">
        <v>72</v>
      </c>
      <c r="P7768">
        <v>7</v>
      </c>
      <c r="Q7768" t="s">
        <v>7880</v>
      </c>
    </row>
    <row r="7769" spans="1:17" x14ac:dyDescent="0.25">
      <c r="A7769" t="s">
        <v>7719</v>
      </c>
      <c r="B7769" s="1">
        <v>41978</v>
      </c>
      <c r="C7769" t="s">
        <v>2308</v>
      </c>
      <c r="D7769" t="s">
        <v>73</v>
      </c>
      <c r="E7769" t="s">
        <v>172</v>
      </c>
      <c r="F7769" t="s">
        <v>6685</v>
      </c>
      <c r="G7769" t="s">
        <v>76</v>
      </c>
      <c r="H7769" t="s">
        <v>47</v>
      </c>
      <c r="I7769" t="s">
        <v>22</v>
      </c>
      <c r="J7769" t="s">
        <v>24</v>
      </c>
      <c r="K7769" t="s">
        <v>50</v>
      </c>
      <c r="L7769" t="s">
        <v>507</v>
      </c>
      <c r="M7769" s="2">
        <v>0.4</v>
      </c>
      <c r="N7769" s="3">
        <v>245</v>
      </c>
      <c r="O7769" s="3">
        <v>-78</v>
      </c>
      <c r="P7769">
        <v>3</v>
      </c>
      <c r="Q7769" t="s">
        <v>7880</v>
      </c>
    </row>
    <row r="7770" spans="1:17" x14ac:dyDescent="0.25">
      <c r="A7770" t="s">
        <v>7720</v>
      </c>
      <c r="B7770" s="1">
        <v>41978</v>
      </c>
      <c r="C7770" t="s">
        <v>1097</v>
      </c>
      <c r="D7770" t="s">
        <v>28</v>
      </c>
      <c r="E7770" t="s">
        <v>29</v>
      </c>
      <c r="F7770" t="s">
        <v>2369</v>
      </c>
      <c r="G7770" t="s">
        <v>20</v>
      </c>
      <c r="H7770" t="s">
        <v>21</v>
      </c>
      <c r="I7770" t="s">
        <v>22</v>
      </c>
      <c r="J7770" t="s">
        <v>34</v>
      </c>
      <c r="K7770" t="s">
        <v>218</v>
      </c>
      <c r="L7770" t="s">
        <v>5323</v>
      </c>
      <c r="M7770" s="2">
        <v>0.3</v>
      </c>
      <c r="N7770" s="3">
        <v>70</v>
      </c>
      <c r="O7770" s="3">
        <v>-14</v>
      </c>
      <c r="P7770">
        <v>2</v>
      </c>
      <c r="Q7770" t="s">
        <v>7881</v>
      </c>
    </row>
    <row r="7771" spans="1:17" x14ac:dyDescent="0.25">
      <c r="A7771" t="s">
        <v>7721</v>
      </c>
      <c r="B7771" s="1">
        <v>41978</v>
      </c>
      <c r="C7771" t="s">
        <v>3531</v>
      </c>
      <c r="D7771" t="s">
        <v>119</v>
      </c>
      <c r="E7771" t="s">
        <v>433</v>
      </c>
      <c r="F7771" t="s">
        <v>5465</v>
      </c>
      <c r="G7771" t="s">
        <v>41</v>
      </c>
      <c r="H7771" t="s">
        <v>21</v>
      </c>
      <c r="I7771" t="s">
        <v>22</v>
      </c>
      <c r="J7771" t="s">
        <v>24</v>
      </c>
      <c r="K7771" t="s">
        <v>50</v>
      </c>
      <c r="L7771" t="s">
        <v>5105</v>
      </c>
      <c r="M7771" s="2">
        <v>0.5</v>
      </c>
      <c r="N7771" s="3">
        <v>26</v>
      </c>
      <c r="O7771" s="3">
        <v>-25</v>
      </c>
      <c r="P7771">
        <v>3</v>
      </c>
      <c r="Q7771" t="s">
        <v>7881</v>
      </c>
    </row>
    <row r="7772" spans="1:17" x14ac:dyDescent="0.25">
      <c r="A7772" t="s">
        <v>7722</v>
      </c>
      <c r="B7772" s="1">
        <v>41978</v>
      </c>
      <c r="C7772" t="s">
        <v>632</v>
      </c>
      <c r="D7772" t="s">
        <v>28</v>
      </c>
      <c r="E7772" t="s">
        <v>29</v>
      </c>
      <c r="F7772" t="s">
        <v>4377</v>
      </c>
      <c r="G7772" t="s">
        <v>20</v>
      </c>
      <c r="H7772" t="s">
        <v>47</v>
      </c>
      <c r="I7772" t="s">
        <v>22</v>
      </c>
      <c r="J7772" t="s">
        <v>24</v>
      </c>
      <c r="K7772" t="s">
        <v>50</v>
      </c>
      <c r="L7772" t="s">
        <v>1123</v>
      </c>
      <c r="M7772" s="2">
        <v>0</v>
      </c>
      <c r="N7772" s="3">
        <v>549</v>
      </c>
      <c r="O7772" s="3">
        <v>0</v>
      </c>
      <c r="P7772">
        <v>4</v>
      </c>
      <c r="Q7772" t="s">
        <v>7880</v>
      </c>
    </row>
    <row r="7773" spans="1:17" x14ac:dyDescent="0.25">
      <c r="A7773" t="s">
        <v>7722</v>
      </c>
      <c r="B7773" s="1">
        <v>41978</v>
      </c>
      <c r="C7773" t="s">
        <v>632</v>
      </c>
      <c r="D7773" t="s">
        <v>28</v>
      </c>
      <c r="E7773" t="s">
        <v>29</v>
      </c>
      <c r="F7773" t="s">
        <v>4377</v>
      </c>
      <c r="G7773" t="s">
        <v>20</v>
      </c>
      <c r="H7773" t="s">
        <v>47</v>
      </c>
      <c r="I7773" t="s">
        <v>22</v>
      </c>
      <c r="J7773" t="s">
        <v>24</v>
      </c>
      <c r="K7773" t="s">
        <v>50</v>
      </c>
      <c r="L7773" t="s">
        <v>2962</v>
      </c>
      <c r="M7773" s="2">
        <v>0</v>
      </c>
      <c r="N7773" s="3">
        <v>424</v>
      </c>
      <c r="O7773" s="3">
        <v>161</v>
      </c>
      <c r="P7773">
        <v>2</v>
      </c>
      <c r="Q7773" t="s">
        <v>7880</v>
      </c>
    </row>
    <row r="7774" spans="1:17" x14ac:dyDescent="0.25">
      <c r="A7774" t="s">
        <v>7723</v>
      </c>
      <c r="B7774" s="1">
        <v>41978</v>
      </c>
      <c r="C7774" t="s">
        <v>3779</v>
      </c>
      <c r="D7774" t="s">
        <v>38</v>
      </c>
      <c r="E7774" t="s">
        <v>178</v>
      </c>
      <c r="F7774" t="s">
        <v>7724</v>
      </c>
      <c r="G7774" t="s">
        <v>41</v>
      </c>
      <c r="H7774" t="s">
        <v>31</v>
      </c>
      <c r="I7774" t="s">
        <v>32</v>
      </c>
      <c r="J7774" t="s">
        <v>24</v>
      </c>
      <c r="K7774" t="s">
        <v>169</v>
      </c>
      <c r="L7774" t="s">
        <v>4771</v>
      </c>
      <c r="M7774" s="2">
        <v>0</v>
      </c>
      <c r="N7774" s="3">
        <v>42</v>
      </c>
      <c r="O7774" s="3">
        <v>12</v>
      </c>
      <c r="P7774">
        <v>2</v>
      </c>
      <c r="Q7774" t="s">
        <v>7880</v>
      </c>
    </row>
    <row r="7775" spans="1:17" x14ac:dyDescent="0.25">
      <c r="A7775" t="s">
        <v>7723</v>
      </c>
      <c r="B7775" s="1">
        <v>41978</v>
      </c>
      <c r="C7775" t="s">
        <v>3779</v>
      </c>
      <c r="D7775" t="s">
        <v>38</v>
      </c>
      <c r="E7775" t="s">
        <v>178</v>
      </c>
      <c r="F7775" t="s">
        <v>7724</v>
      </c>
      <c r="G7775" t="s">
        <v>41</v>
      </c>
      <c r="H7775" t="s">
        <v>31</v>
      </c>
      <c r="I7775" t="s">
        <v>32</v>
      </c>
      <c r="J7775" t="s">
        <v>24</v>
      </c>
      <c r="K7775" t="s">
        <v>25</v>
      </c>
      <c r="L7775" t="s">
        <v>2513</v>
      </c>
      <c r="M7775" s="2">
        <v>0</v>
      </c>
      <c r="N7775" s="3">
        <v>124</v>
      </c>
      <c r="O7775" s="3">
        <v>54</v>
      </c>
      <c r="P7775">
        <v>5</v>
      </c>
      <c r="Q7775" t="s">
        <v>7881</v>
      </c>
    </row>
    <row r="7776" spans="1:17" x14ac:dyDescent="0.25">
      <c r="A7776" t="s">
        <v>7723</v>
      </c>
      <c r="B7776" s="1">
        <v>41978</v>
      </c>
      <c r="C7776" t="s">
        <v>3779</v>
      </c>
      <c r="D7776" t="s">
        <v>38</v>
      </c>
      <c r="E7776" t="s">
        <v>178</v>
      </c>
      <c r="F7776" t="s">
        <v>7724</v>
      </c>
      <c r="G7776" t="s">
        <v>41</v>
      </c>
      <c r="H7776" t="s">
        <v>31</v>
      </c>
      <c r="I7776" t="s">
        <v>32</v>
      </c>
      <c r="J7776" t="s">
        <v>24</v>
      </c>
      <c r="K7776" t="s">
        <v>50</v>
      </c>
      <c r="L7776" t="s">
        <v>293</v>
      </c>
      <c r="M7776" s="2">
        <v>0.1</v>
      </c>
      <c r="N7776" s="3">
        <v>248</v>
      </c>
      <c r="O7776" s="3">
        <v>8</v>
      </c>
      <c r="P7776">
        <v>2</v>
      </c>
      <c r="Q7776" t="s">
        <v>7880</v>
      </c>
    </row>
    <row r="7777" spans="1:17" x14ac:dyDescent="0.25">
      <c r="A7777" t="s">
        <v>7725</v>
      </c>
      <c r="B7777" s="1">
        <v>41978</v>
      </c>
      <c r="C7777" t="s">
        <v>3830</v>
      </c>
      <c r="D7777" t="s">
        <v>86</v>
      </c>
      <c r="E7777" t="s">
        <v>273</v>
      </c>
      <c r="F7777" t="s">
        <v>1643</v>
      </c>
      <c r="G7777" t="s">
        <v>76</v>
      </c>
      <c r="H7777" t="s">
        <v>21</v>
      </c>
      <c r="I7777" t="s">
        <v>32</v>
      </c>
      <c r="J7777" t="s">
        <v>24</v>
      </c>
      <c r="K7777" t="s">
        <v>78</v>
      </c>
      <c r="L7777" t="s">
        <v>2663</v>
      </c>
      <c r="M7777" s="2">
        <v>0</v>
      </c>
      <c r="N7777" s="3">
        <v>158</v>
      </c>
      <c r="O7777" s="3">
        <v>38</v>
      </c>
      <c r="P7777">
        <v>3</v>
      </c>
      <c r="Q7777" t="s">
        <v>7881</v>
      </c>
    </row>
    <row r="7778" spans="1:17" x14ac:dyDescent="0.25">
      <c r="A7778" t="s">
        <v>7725</v>
      </c>
      <c r="B7778" s="1">
        <v>41978</v>
      </c>
      <c r="C7778" t="s">
        <v>3830</v>
      </c>
      <c r="D7778" t="s">
        <v>86</v>
      </c>
      <c r="E7778" t="s">
        <v>273</v>
      </c>
      <c r="F7778" t="s">
        <v>1643</v>
      </c>
      <c r="G7778" t="s">
        <v>76</v>
      </c>
      <c r="H7778" t="s">
        <v>21</v>
      </c>
      <c r="I7778" t="s">
        <v>32</v>
      </c>
      <c r="J7778" t="s">
        <v>24</v>
      </c>
      <c r="K7778" t="s">
        <v>25</v>
      </c>
      <c r="L7778" t="s">
        <v>1458</v>
      </c>
      <c r="M7778" s="2">
        <v>0</v>
      </c>
      <c r="N7778" s="3">
        <v>90</v>
      </c>
      <c r="O7778" s="3">
        <v>27</v>
      </c>
      <c r="P7778">
        <v>2</v>
      </c>
      <c r="Q7778" t="s">
        <v>7881</v>
      </c>
    </row>
    <row r="7779" spans="1:17" x14ac:dyDescent="0.25">
      <c r="A7779" t="s">
        <v>7726</v>
      </c>
      <c r="B7779" s="1">
        <v>41978</v>
      </c>
      <c r="C7779" t="s">
        <v>3225</v>
      </c>
      <c r="D7779" t="s">
        <v>38</v>
      </c>
      <c r="E7779" t="s">
        <v>495</v>
      </c>
      <c r="F7779" t="s">
        <v>6906</v>
      </c>
      <c r="G7779" t="s">
        <v>41</v>
      </c>
      <c r="H7779" t="s">
        <v>21</v>
      </c>
      <c r="I7779" t="s">
        <v>32</v>
      </c>
      <c r="J7779" t="s">
        <v>24</v>
      </c>
      <c r="K7779" t="s">
        <v>141</v>
      </c>
      <c r="L7779" t="s">
        <v>1216</v>
      </c>
      <c r="M7779" s="2">
        <v>0.1</v>
      </c>
      <c r="N7779" s="3">
        <v>1263</v>
      </c>
      <c r="O7779" s="3">
        <v>-56</v>
      </c>
      <c r="P7779">
        <v>5</v>
      </c>
      <c r="Q7779" t="s">
        <v>7880</v>
      </c>
    </row>
    <row r="7780" spans="1:17" x14ac:dyDescent="0.25">
      <c r="A7780" t="s">
        <v>7727</v>
      </c>
      <c r="B7780" s="1">
        <v>41979</v>
      </c>
      <c r="C7780" t="s">
        <v>2235</v>
      </c>
      <c r="D7780" t="s">
        <v>86</v>
      </c>
      <c r="E7780" t="s">
        <v>965</v>
      </c>
      <c r="F7780" t="s">
        <v>4380</v>
      </c>
      <c r="G7780" t="s">
        <v>76</v>
      </c>
      <c r="H7780" t="s">
        <v>31</v>
      </c>
      <c r="I7780" t="s">
        <v>22</v>
      </c>
      <c r="J7780" t="s">
        <v>24</v>
      </c>
      <c r="K7780" t="s">
        <v>169</v>
      </c>
      <c r="L7780" t="s">
        <v>3492</v>
      </c>
      <c r="M7780" s="2">
        <v>0</v>
      </c>
      <c r="N7780" s="3">
        <v>197</v>
      </c>
      <c r="O7780" s="3">
        <v>20</v>
      </c>
      <c r="P7780">
        <v>4</v>
      </c>
      <c r="Q7780" t="s">
        <v>7881</v>
      </c>
    </row>
    <row r="7781" spans="1:17" x14ac:dyDescent="0.25">
      <c r="A7781" t="s">
        <v>7727</v>
      </c>
      <c r="B7781" s="1">
        <v>41979</v>
      </c>
      <c r="C7781" t="s">
        <v>2235</v>
      </c>
      <c r="D7781" t="s">
        <v>86</v>
      </c>
      <c r="E7781" t="s">
        <v>965</v>
      </c>
      <c r="F7781" t="s">
        <v>4380</v>
      </c>
      <c r="G7781" t="s">
        <v>76</v>
      </c>
      <c r="H7781" t="s">
        <v>31</v>
      </c>
      <c r="I7781" t="s">
        <v>22</v>
      </c>
      <c r="J7781" t="s">
        <v>24</v>
      </c>
      <c r="K7781" t="s">
        <v>91</v>
      </c>
      <c r="L7781" t="s">
        <v>7021</v>
      </c>
      <c r="M7781" s="2">
        <v>0</v>
      </c>
      <c r="N7781" s="3">
        <v>74</v>
      </c>
      <c r="O7781" s="3">
        <v>23</v>
      </c>
      <c r="P7781">
        <v>8</v>
      </c>
      <c r="Q7781" t="s">
        <v>7881</v>
      </c>
    </row>
    <row r="7782" spans="1:17" x14ac:dyDescent="0.25">
      <c r="A7782" t="s">
        <v>7727</v>
      </c>
      <c r="B7782" s="1">
        <v>41979</v>
      </c>
      <c r="C7782" t="s">
        <v>2235</v>
      </c>
      <c r="D7782" t="s">
        <v>86</v>
      </c>
      <c r="E7782" t="s">
        <v>965</v>
      </c>
      <c r="F7782" t="s">
        <v>4380</v>
      </c>
      <c r="G7782" t="s">
        <v>76</v>
      </c>
      <c r="H7782" t="s">
        <v>31</v>
      </c>
      <c r="I7782" t="s">
        <v>22</v>
      </c>
      <c r="J7782" t="s">
        <v>24</v>
      </c>
      <c r="K7782" t="s">
        <v>50</v>
      </c>
      <c r="L7782" t="s">
        <v>2904</v>
      </c>
      <c r="M7782" s="2">
        <v>0.1</v>
      </c>
      <c r="N7782" s="3">
        <v>105</v>
      </c>
      <c r="O7782" s="3">
        <v>40</v>
      </c>
      <c r="P7782">
        <v>2</v>
      </c>
      <c r="Q7782" t="s">
        <v>7881</v>
      </c>
    </row>
    <row r="7783" spans="1:17" x14ac:dyDescent="0.25">
      <c r="A7783" t="s">
        <v>7728</v>
      </c>
      <c r="B7783" s="1">
        <v>41979</v>
      </c>
      <c r="C7783" t="s">
        <v>1499</v>
      </c>
      <c r="D7783" t="s">
        <v>119</v>
      </c>
      <c r="E7783" t="s">
        <v>3201</v>
      </c>
      <c r="F7783" t="s">
        <v>3202</v>
      </c>
      <c r="G7783" t="s">
        <v>41</v>
      </c>
      <c r="H7783" t="s">
        <v>21</v>
      </c>
      <c r="I7783" t="s">
        <v>54</v>
      </c>
      <c r="J7783" t="s">
        <v>24</v>
      </c>
      <c r="K7783" t="s">
        <v>169</v>
      </c>
      <c r="L7783" t="s">
        <v>7729</v>
      </c>
      <c r="M7783" s="2">
        <v>0.5</v>
      </c>
      <c r="N7783" s="3">
        <v>42</v>
      </c>
      <c r="O7783" s="3">
        <v>-26</v>
      </c>
      <c r="P7783">
        <v>2</v>
      </c>
      <c r="Q7783" t="s">
        <v>7881</v>
      </c>
    </row>
    <row r="7784" spans="1:17" x14ac:dyDescent="0.25">
      <c r="A7784" t="s">
        <v>7730</v>
      </c>
      <c r="B7784" s="1">
        <v>41979</v>
      </c>
      <c r="C7784" t="s">
        <v>2127</v>
      </c>
      <c r="D7784" t="s">
        <v>38</v>
      </c>
      <c r="E7784" t="s">
        <v>972</v>
      </c>
      <c r="F7784" t="s">
        <v>7731</v>
      </c>
      <c r="G7784" t="s">
        <v>41</v>
      </c>
      <c r="H7784" t="s">
        <v>31</v>
      </c>
      <c r="I7784" t="s">
        <v>22</v>
      </c>
      <c r="J7784" t="s">
        <v>24</v>
      </c>
      <c r="K7784" t="s">
        <v>43</v>
      </c>
      <c r="L7784" t="s">
        <v>327</v>
      </c>
      <c r="M7784" s="2">
        <v>0</v>
      </c>
      <c r="N7784" s="3">
        <v>133</v>
      </c>
      <c r="O7784" s="3">
        <v>5</v>
      </c>
      <c r="P7784">
        <v>5</v>
      </c>
      <c r="Q7784" t="s">
        <v>7881</v>
      </c>
    </row>
    <row r="7785" spans="1:17" x14ac:dyDescent="0.25">
      <c r="A7785" t="s">
        <v>7732</v>
      </c>
      <c r="B7785" s="1">
        <v>41980</v>
      </c>
      <c r="C7785" t="s">
        <v>6076</v>
      </c>
      <c r="D7785" t="s">
        <v>86</v>
      </c>
      <c r="E7785" t="s">
        <v>263</v>
      </c>
      <c r="F7785" t="s">
        <v>264</v>
      </c>
      <c r="G7785" t="s">
        <v>76</v>
      </c>
      <c r="H7785" t="s">
        <v>31</v>
      </c>
      <c r="I7785" t="s">
        <v>54</v>
      </c>
      <c r="J7785" t="s">
        <v>34</v>
      </c>
      <c r="K7785" t="s">
        <v>35</v>
      </c>
      <c r="L7785" t="s">
        <v>1970</v>
      </c>
      <c r="M7785" s="2">
        <v>0</v>
      </c>
      <c r="N7785" s="3">
        <v>2188</v>
      </c>
      <c r="O7785" s="3">
        <v>1050</v>
      </c>
      <c r="P7785">
        <v>5</v>
      </c>
      <c r="Q7785" t="s">
        <v>7880</v>
      </c>
    </row>
    <row r="7786" spans="1:17" x14ac:dyDescent="0.25">
      <c r="A7786" t="s">
        <v>7732</v>
      </c>
      <c r="B7786" s="1">
        <v>41980</v>
      </c>
      <c r="C7786" t="s">
        <v>6076</v>
      </c>
      <c r="D7786" t="s">
        <v>86</v>
      </c>
      <c r="E7786" t="s">
        <v>263</v>
      </c>
      <c r="F7786" t="s">
        <v>264</v>
      </c>
      <c r="G7786" t="s">
        <v>76</v>
      </c>
      <c r="H7786" t="s">
        <v>31</v>
      </c>
      <c r="I7786" t="s">
        <v>54</v>
      </c>
      <c r="J7786" t="s">
        <v>107</v>
      </c>
      <c r="K7786" t="s">
        <v>108</v>
      </c>
      <c r="L7786" t="s">
        <v>5650</v>
      </c>
      <c r="M7786" s="2">
        <v>0.1</v>
      </c>
      <c r="N7786" s="3">
        <v>328</v>
      </c>
      <c r="O7786" s="3">
        <v>-15</v>
      </c>
      <c r="P7786">
        <v>3</v>
      </c>
      <c r="Q7786" t="s">
        <v>7881</v>
      </c>
    </row>
    <row r="7787" spans="1:17" x14ac:dyDescent="0.25">
      <c r="A7787" t="s">
        <v>7732</v>
      </c>
      <c r="B7787" s="1">
        <v>41980</v>
      </c>
      <c r="C7787" t="s">
        <v>6076</v>
      </c>
      <c r="D7787" t="s">
        <v>86</v>
      </c>
      <c r="E7787" t="s">
        <v>263</v>
      </c>
      <c r="F7787" t="s">
        <v>264</v>
      </c>
      <c r="G7787" t="s">
        <v>76</v>
      </c>
      <c r="H7787" t="s">
        <v>31</v>
      </c>
      <c r="I7787" t="s">
        <v>54</v>
      </c>
      <c r="J7787" t="s">
        <v>107</v>
      </c>
      <c r="K7787" t="s">
        <v>136</v>
      </c>
      <c r="L7787" t="s">
        <v>2617</v>
      </c>
      <c r="M7787" s="2">
        <v>0.1</v>
      </c>
      <c r="N7787" s="3">
        <v>418</v>
      </c>
      <c r="O7787" s="3">
        <v>70</v>
      </c>
      <c r="P7787">
        <v>7</v>
      </c>
      <c r="Q7787" t="s">
        <v>7881</v>
      </c>
    </row>
    <row r="7788" spans="1:17" x14ac:dyDescent="0.25">
      <c r="A7788" t="s">
        <v>7733</v>
      </c>
      <c r="B7788" s="1">
        <v>41981</v>
      </c>
      <c r="C7788" t="s">
        <v>2786</v>
      </c>
      <c r="D7788" t="s">
        <v>101</v>
      </c>
      <c r="E7788" t="s">
        <v>325</v>
      </c>
      <c r="F7788" t="s">
        <v>326</v>
      </c>
      <c r="G7788" t="s">
        <v>41</v>
      </c>
      <c r="H7788" t="s">
        <v>31</v>
      </c>
      <c r="I7788" t="s">
        <v>54</v>
      </c>
      <c r="J7788" t="s">
        <v>24</v>
      </c>
      <c r="K7788" t="s">
        <v>50</v>
      </c>
      <c r="L7788" t="s">
        <v>1842</v>
      </c>
      <c r="M7788" s="2">
        <v>0.1</v>
      </c>
      <c r="N7788" s="3">
        <v>34</v>
      </c>
      <c r="O7788" s="3">
        <v>13</v>
      </c>
      <c r="P7788">
        <v>2</v>
      </c>
      <c r="Q7788" t="s">
        <v>7880</v>
      </c>
    </row>
    <row r="7789" spans="1:17" x14ac:dyDescent="0.25">
      <c r="A7789" t="s">
        <v>7734</v>
      </c>
      <c r="B7789" s="1">
        <v>41981</v>
      </c>
      <c r="C7789" t="s">
        <v>1359</v>
      </c>
      <c r="D7789" t="s">
        <v>86</v>
      </c>
      <c r="E7789" t="s">
        <v>263</v>
      </c>
      <c r="F7789" t="s">
        <v>264</v>
      </c>
      <c r="G7789" t="s">
        <v>76</v>
      </c>
      <c r="H7789" t="s">
        <v>31</v>
      </c>
      <c r="I7789" t="s">
        <v>32</v>
      </c>
      <c r="J7789" t="s">
        <v>107</v>
      </c>
      <c r="K7789" t="s">
        <v>147</v>
      </c>
      <c r="L7789" t="s">
        <v>3028</v>
      </c>
      <c r="M7789" s="2">
        <v>0</v>
      </c>
      <c r="N7789" s="3">
        <v>245</v>
      </c>
      <c r="O7789" s="3">
        <v>20</v>
      </c>
      <c r="P7789">
        <v>2</v>
      </c>
      <c r="Q7789" t="s">
        <v>7880</v>
      </c>
    </row>
    <row r="7790" spans="1:17" x14ac:dyDescent="0.25">
      <c r="A7790" t="s">
        <v>7735</v>
      </c>
      <c r="B7790" s="1">
        <v>41981</v>
      </c>
      <c r="C7790" t="s">
        <v>2190</v>
      </c>
      <c r="D7790" t="s">
        <v>86</v>
      </c>
      <c r="E7790" t="s">
        <v>226</v>
      </c>
      <c r="F7790" t="s">
        <v>226</v>
      </c>
      <c r="G7790" t="s">
        <v>76</v>
      </c>
      <c r="H7790" t="s">
        <v>31</v>
      </c>
      <c r="I7790" t="s">
        <v>32</v>
      </c>
      <c r="J7790" t="s">
        <v>107</v>
      </c>
      <c r="K7790" t="s">
        <v>147</v>
      </c>
      <c r="L7790" t="s">
        <v>5135</v>
      </c>
      <c r="M7790" s="2">
        <v>0</v>
      </c>
      <c r="N7790" s="3">
        <v>433</v>
      </c>
      <c r="O7790" s="3">
        <v>26</v>
      </c>
      <c r="P7790">
        <v>3</v>
      </c>
      <c r="Q7790" t="s">
        <v>7881</v>
      </c>
    </row>
    <row r="7791" spans="1:17" x14ac:dyDescent="0.25">
      <c r="A7791" t="s">
        <v>7735</v>
      </c>
      <c r="B7791" s="1">
        <v>41981</v>
      </c>
      <c r="C7791" t="s">
        <v>2190</v>
      </c>
      <c r="D7791" t="s">
        <v>86</v>
      </c>
      <c r="E7791" t="s">
        <v>226</v>
      </c>
      <c r="F7791" t="s">
        <v>226</v>
      </c>
      <c r="G7791" t="s">
        <v>76</v>
      </c>
      <c r="H7791" t="s">
        <v>31</v>
      </c>
      <c r="I7791" t="s">
        <v>32</v>
      </c>
      <c r="J7791" t="s">
        <v>107</v>
      </c>
      <c r="K7791" t="s">
        <v>136</v>
      </c>
      <c r="L7791" t="s">
        <v>1266</v>
      </c>
      <c r="M7791" s="2">
        <v>0.1</v>
      </c>
      <c r="N7791" s="3">
        <v>245</v>
      </c>
      <c r="O7791" s="3">
        <v>-3</v>
      </c>
      <c r="P7791">
        <v>4</v>
      </c>
      <c r="Q7791" t="s">
        <v>7881</v>
      </c>
    </row>
    <row r="7792" spans="1:17" x14ac:dyDescent="0.25">
      <c r="A7792" t="s">
        <v>7736</v>
      </c>
      <c r="B7792" s="1">
        <v>41981</v>
      </c>
      <c r="C7792" t="s">
        <v>955</v>
      </c>
      <c r="D7792" t="s">
        <v>119</v>
      </c>
      <c r="E7792" t="s">
        <v>1305</v>
      </c>
      <c r="F7792" t="s">
        <v>7737</v>
      </c>
      <c r="G7792" t="s">
        <v>41</v>
      </c>
      <c r="H7792" t="s">
        <v>47</v>
      </c>
      <c r="I7792" t="s">
        <v>32</v>
      </c>
      <c r="J7792" t="s">
        <v>34</v>
      </c>
      <c r="K7792" t="s">
        <v>218</v>
      </c>
      <c r="L7792" t="s">
        <v>2529</v>
      </c>
      <c r="M7792" s="2">
        <v>0.2</v>
      </c>
      <c r="N7792" s="3">
        <v>78</v>
      </c>
      <c r="O7792" s="3">
        <v>-6</v>
      </c>
      <c r="P7792">
        <v>2</v>
      </c>
      <c r="Q7792" t="s">
        <v>7881</v>
      </c>
    </row>
    <row r="7793" spans="1:17" x14ac:dyDescent="0.25">
      <c r="A7793" t="s">
        <v>7736</v>
      </c>
      <c r="B7793" s="1">
        <v>41981</v>
      </c>
      <c r="C7793" t="s">
        <v>955</v>
      </c>
      <c r="D7793" t="s">
        <v>119</v>
      </c>
      <c r="E7793" t="s">
        <v>1305</v>
      </c>
      <c r="F7793" t="s">
        <v>7737</v>
      </c>
      <c r="G7793" t="s">
        <v>41</v>
      </c>
      <c r="H7793" t="s">
        <v>47</v>
      </c>
      <c r="I7793" t="s">
        <v>32</v>
      </c>
      <c r="J7793" t="s">
        <v>24</v>
      </c>
      <c r="K7793" t="s">
        <v>50</v>
      </c>
      <c r="L7793" t="s">
        <v>921</v>
      </c>
      <c r="M7793" s="2">
        <v>0.5</v>
      </c>
      <c r="N7793" s="3">
        <v>20</v>
      </c>
      <c r="O7793" s="3">
        <v>-18</v>
      </c>
      <c r="P7793">
        <v>2</v>
      </c>
      <c r="Q7793" t="s">
        <v>7880</v>
      </c>
    </row>
    <row r="7794" spans="1:17" x14ac:dyDescent="0.25">
      <c r="A7794" t="s">
        <v>7736</v>
      </c>
      <c r="B7794" s="1">
        <v>41981</v>
      </c>
      <c r="C7794" t="s">
        <v>955</v>
      </c>
      <c r="D7794" t="s">
        <v>119</v>
      </c>
      <c r="E7794" t="s">
        <v>1305</v>
      </c>
      <c r="F7794" t="s">
        <v>7737</v>
      </c>
      <c r="G7794" t="s">
        <v>41</v>
      </c>
      <c r="H7794" t="s">
        <v>47</v>
      </c>
      <c r="I7794" t="s">
        <v>32</v>
      </c>
      <c r="J7794" t="s">
        <v>24</v>
      </c>
      <c r="K7794" t="s">
        <v>145</v>
      </c>
      <c r="L7794" t="s">
        <v>265</v>
      </c>
      <c r="M7794" s="2">
        <v>0.5</v>
      </c>
      <c r="N7794" s="3">
        <v>19</v>
      </c>
      <c r="O7794" s="3">
        <v>-1</v>
      </c>
      <c r="P7794">
        <v>1</v>
      </c>
      <c r="Q7794" t="s">
        <v>7880</v>
      </c>
    </row>
    <row r="7795" spans="1:17" x14ac:dyDescent="0.25">
      <c r="A7795" t="s">
        <v>7738</v>
      </c>
      <c r="B7795" s="1">
        <v>41981</v>
      </c>
      <c r="C7795" t="s">
        <v>567</v>
      </c>
      <c r="D7795" t="s">
        <v>38</v>
      </c>
      <c r="E7795" t="s">
        <v>59</v>
      </c>
      <c r="F7795" t="s">
        <v>7739</v>
      </c>
      <c r="G7795" t="s">
        <v>41</v>
      </c>
      <c r="H7795" t="s">
        <v>47</v>
      </c>
      <c r="I7795" t="s">
        <v>32</v>
      </c>
      <c r="J7795" t="s">
        <v>24</v>
      </c>
      <c r="K7795" t="s">
        <v>141</v>
      </c>
      <c r="L7795" t="s">
        <v>4641</v>
      </c>
      <c r="M7795" s="2">
        <v>0.1</v>
      </c>
      <c r="N7795" s="3">
        <v>1022</v>
      </c>
      <c r="O7795" s="3">
        <v>-23</v>
      </c>
      <c r="P7795">
        <v>2</v>
      </c>
      <c r="Q7795" t="s">
        <v>7880</v>
      </c>
    </row>
    <row r="7796" spans="1:17" x14ac:dyDescent="0.25">
      <c r="A7796" t="s">
        <v>7738</v>
      </c>
      <c r="B7796" s="1">
        <v>41981</v>
      </c>
      <c r="C7796" t="s">
        <v>567</v>
      </c>
      <c r="D7796" t="s">
        <v>38</v>
      </c>
      <c r="E7796" t="s">
        <v>59</v>
      </c>
      <c r="F7796" t="s">
        <v>7739</v>
      </c>
      <c r="G7796" t="s">
        <v>41</v>
      </c>
      <c r="H7796" t="s">
        <v>47</v>
      </c>
      <c r="I7796" t="s">
        <v>32</v>
      </c>
      <c r="J7796" t="s">
        <v>24</v>
      </c>
      <c r="K7796" t="s">
        <v>141</v>
      </c>
      <c r="L7796" t="s">
        <v>4870</v>
      </c>
      <c r="M7796" s="2">
        <v>0.1</v>
      </c>
      <c r="N7796" s="3">
        <v>556</v>
      </c>
      <c r="O7796" s="3">
        <v>154</v>
      </c>
      <c r="P7796">
        <v>9</v>
      </c>
      <c r="Q7796" t="s">
        <v>7881</v>
      </c>
    </row>
    <row r="7797" spans="1:17" x14ac:dyDescent="0.25">
      <c r="A7797" t="s">
        <v>7738</v>
      </c>
      <c r="B7797" s="1">
        <v>41981</v>
      </c>
      <c r="C7797" t="s">
        <v>567</v>
      </c>
      <c r="D7797" t="s">
        <v>38</v>
      </c>
      <c r="E7797" t="s">
        <v>59</v>
      </c>
      <c r="F7797" t="s">
        <v>7739</v>
      </c>
      <c r="G7797" t="s">
        <v>41</v>
      </c>
      <c r="H7797" t="s">
        <v>47</v>
      </c>
      <c r="I7797" t="s">
        <v>32</v>
      </c>
      <c r="J7797" t="s">
        <v>24</v>
      </c>
      <c r="K7797" t="s">
        <v>78</v>
      </c>
      <c r="L7797" t="s">
        <v>2376</v>
      </c>
      <c r="M7797" s="2">
        <v>0</v>
      </c>
      <c r="N7797" s="3">
        <v>96</v>
      </c>
      <c r="O7797" s="3">
        <v>35</v>
      </c>
      <c r="P7797">
        <v>3</v>
      </c>
      <c r="Q7797" t="s">
        <v>7881</v>
      </c>
    </row>
    <row r="7798" spans="1:17" x14ac:dyDescent="0.25">
      <c r="A7798" t="s">
        <v>7738</v>
      </c>
      <c r="B7798" s="1">
        <v>41981</v>
      </c>
      <c r="C7798" t="s">
        <v>567</v>
      </c>
      <c r="D7798" t="s">
        <v>38</v>
      </c>
      <c r="E7798" t="s">
        <v>59</v>
      </c>
      <c r="F7798" t="s">
        <v>7739</v>
      </c>
      <c r="G7798" t="s">
        <v>41</v>
      </c>
      <c r="H7798" t="s">
        <v>47</v>
      </c>
      <c r="I7798" t="s">
        <v>32</v>
      </c>
      <c r="J7798" t="s">
        <v>24</v>
      </c>
      <c r="K7798" t="s">
        <v>145</v>
      </c>
      <c r="L7798" t="s">
        <v>7034</v>
      </c>
      <c r="M7798" s="2">
        <v>0</v>
      </c>
      <c r="N7798" s="3">
        <v>45</v>
      </c>
      <c r="O7798" s="3">
        <v>16</v>
      </c>
      <c r="P7798">
        <v>4</v>
      </c>
      <c r="Q7798" t="s">
        <v>7881</v>
      </c>
    </row>
    <row r="7799" spans="1:17" x14ac:dyDescent="0.25">
      <c r="A7799" t="s">
        <v>7738</v>
      </c>
      <c r="B7799" s="1">
        <v>41981</v>
      </c>
      <c r="C7799" t="s">
        <v>567</v>
      </c>
      <c r="D7799" t="s">
        <v>38</v>
      </c>
      <c r="E7799" t="s">
        <v>59</v>
      </c>
      <c r="F7799" t="s">
        <v>7739</v>
      </c>
      <c r="G7799" t="s">
        <v>41</v>
      </c>
      <c r="H7799" t="s">
        <v>47</v>
      </c>
      <c r="I7799" t="s">
        <v>32</v>
      </c>
      <c r="J7799" t="s">
        <v>107</v>
      </c>
      <c r="K7799" t="s">
        <v>186</v>
      </c>
      <c r="L7799" t="s">
        <v>1063</v>
      </c>
      <c r="M7799" s="2">
        <v>0</v>
      </c>
      <c r="N7799" s="3">
        <v>2070</v>
      </c>
      <c r="O7799" s="3">
        <v>83</v>
      </c>
      <c r="P7799">
        <v>8</v>
      </c>
      <c r="Q7799" t="s">
        <v>7881</v>
      </c>
    </row>
    <row r="7800" spans="1:17" x14ac:dyDescent="0.25">
      <c r="A7800" t="s">
        <v>7740</v>
      </c>
      <c r="B7800" s="1">
        <v>41982</v>
      </c>
      <c r="C7800" t="s">
        <v>866</v>
      </c>
      <c r="D7800" t="s">
        <v>101</v>
      </c>
      <c r="E7800" t="s">
        <v>539</v>
      </c>
      <c r="F7800" t="s">
        <v>247</v>
      </c>
      <c r="G7800" t="s">
        <v>41</v>
      </c>
      <c r="H7800" t="s">
        <v>47</v>
      </c>
      <c r="I7800" t="s">
        <v>22</v>
      </c>
      <c r="J7800" t="s">
        <v>24</v>
      </c>
      <c r="K7800" t="s">
        <v>43</v>
      </c>
      <c r="L7800" t="s">
        <v>1846</v>
      </c>
      <c r="M7800" s="2">
        <v>0</v>
      </c>
      <c r="N7800" s="3">
        <v>229</v>
      </c>
      <c r="O7800" s="3">
        <v>105</v>
      </c>
      <c r="P7800">
        <v>5</v>
      </c>
      <c r="Q7800" t="s">
        <v>7881</v>
      </c>
    </row>
    <row r="7801" spans="1:17" x14ac:dyDescent="0.25">
      <c r="A7801" t="s">
        <v>7740</v>
      </c>
      <c r="B7801" s="1">
        <v>41982</v>
      </c>
      <c r="C7801" t="s">
        <v>866</v>
      </c>
      <c r="D7801" t="s">
        <v>101</v>
      </c>
      <c r="E7801" t="s">
        <v>539</v>
      </c>
      <c r="F7801" t="s">
        <v>247</v>
      </c>
      <c r="G7801" t="s">
        <v>41</v>
      </c>
      <c r="H7801" t="s">
        <v>47</v>
      </c>
      <c r="I7801" t="s">
        <v>22</v>
      </c>
      <c r="J7801" t="s">
        <v>107</v>
      </c>
      <c r="K7801" t="s">
        <v>186</v>
      </c>
      <c r="L7801" t="s">
        <v>3079</v>
      </c>
      <c r="M7801" s="2">
        <v>0</v>
      </c>
      <c r="N7801" s="3">
        <v>138</v>
      </c>
      <c r="O7801" s="3">
        <v>3</v>
      </c>
      <c r="P7801">
        <v>2</v>
      </c>
      <c r="Q7801" t="s">
        <v>7881</v>
      </c>
    </row>
    <row r="7802" spans="1:17" x14ac:dyDescent="0.25">
      <c r="A7802" t="s">
        <v>7741</v>
      </c>
      <c r="B7802" s="1">
        <v>41982</v>
      </c>
      <c r="C7802" t="s">
        <v>4456</v>
      </c>
      <c r="D7802" t="s">
        <v>38</v>
      </c>
      <c r="E7802" t="s">
        <v>178</v>
      </c>
      <c r="F7802" t="s">
        <v>385</v>
      </c>
      <c r="G7802" t="s">
        <v>41</v>
      </c>
      <c r="H7802" t="s">
        <v>31</v>
      </c>
      <c r="I7802" t="s">
        <v>32</v>
      </c>
      <c r="J7802" t="s">
        <v>34</v>
      </c>
      <c r="K7802" t="s">
        <v>35</v>
      </c>
      <c r="L7802" t="s">
        <v>7692</v>
      </c>
      <c r="M7802" s="2">
        <v>0.1</v>
      </c>
      <c r="N7802" s="3">
        <v>1052</v>
      </c>
      <c r="O7802" s="3">
        <v>-82</v>
      </c>
      <c r="P7802">
        <v>3</v>
      </c>
      <c r="Q7802" t="s">
        <v>7881</v>
      </c>
    </row>
    <row r="7803" spans="1:17" x14ac:dyDescent="0.25">
      <c r="A7803" t="s">
        <v>7742</v>
      </c>
      <c r="B7803" s="1">
        <v>41982</v>
      </c>
      <c r="C7803" t="s">
        <v>1507</v>
      </c>
      <c r="D7803" t="s">
        <v>119</v>
      </c>
      <c r="E7803" t="s">
        <v>120</v>
      </c>
      <c r="F7803" t="s">
        <v>1476</v>
      </c>
      <c r="G7803" t="s">
        <v>41</v>
      </c>
      <c r="H7803" t="s">
        <v>31</v>
      </c>
      <c r="I7803" t="s">
        <v>32</v>
      </c>
      <c r="J7803" t="s">
        <v>34</v>
      </c>
      <c r="K7803" t="s">
        <v>218</v>
      </c>
      <c r="L7803" t="s">
        <v>4013</v>
      </c>
      <c r="M7803" s="2">
        <v>0.2</v>
      </c>
      <c r="N7803" s="3">
        <v>141</v>
      </c>
      <c r="O7803" s="3">
        <v>28</v>
      </c>
      <c r="P7803">
        <v>7</v>
      </c>
      <c r="Q7803" t="s">
        <v>7881</v>
      </c>
    </row>
    <row r="7804" spans="1:17" x14ac:dyDescent="0.25">
      <c r="A7804" t="s">
        <v>7743</v>
      </c>
      <c r="B7804" s="1">
        <v>41982</v>
      </c>
      <c r="C7804" t="s">
        <v>4699</v>
      </c>
      <c r="D7804" t="s">
        <v>18</v>
      </c>
      <c r="E7804" t="s">
        <v>19</v>
      </c>
      <c r="F7804" t="s">
        <v>19</v>
      </c>
      <c r="G7804" t="s">
        <v>20</v>
      </c>
      <c r="H7804" t="s">
        <v>31</v>
      </c>
      <c r="I7804" t="s">
        <v>32</v>
      </c>
      <c r="J7804" t="s">
        <v>34</v>
      </c>
      <c r="K7804" t="s">
        <v>97</v>
      </c>
      <c r="L7804" t="s">
        <v>1282</v>
      </c>
      <c r="M7804" s="2">
        <v>0.5</v>
      </c>
      <c r="N7804" s="3">
        <v>224</v>
      </c>
      <c r="O7804" s="3">
        <v>-81</v>
      </c>
      <c r="P7804">
        <v>3</v>
      </c>
      <c r="Q7804" t="s">
        <v>7881</v>
      </c>
    </row>
    <row r="7805" spans="1:17" x14ac:dyDescent="0.25">
      <c r="A7805" t="s">
        <v>7743</v>
      </c>
      <c r="B7805" s="1">
        <v>41982</v>
      </c>
      <c r="C7805" t="s">
        <v>4699</v>
      </c>
      <c r="D7805" t="s">
        <v>18</v>
      </c>
      <c r="E7805" t="s">
        <v>19</v>
      </c>
      <c r="F7805" t="s">
        <v>19</v>
      </c>
      <c r="G7805" t="s">
        <v>20</v>
      </c>
      <c r="H7805" t="s">
        <v>31</v>
      </c>
      <c r="I7805" t="s">
        <v>32</v>
      </c>
      <c r="J7805" t="s">
        <v>34</v>
      </c>
      <c r="K7805" t="s">
        <v>97</v>
      </c>
      <c r="L7805" t="s">
        <v>4718</v>
      </c>
      <c r="M7805" s="2">
        <v>0.5</v>
      </c>
      <c r="N7805" s="3">
        <v>58</v>
      </c>
      <c r="O7805" s="3">
        <v>-42</v>
      </c>
      <c r="P7805">
        <v>2</v>
      </c>
      <c r="Q7805" t="s">
        <v>7881</v>
      </c>
    </row>
    <row r="7806" spans="1:17" x14ac:dyDescent="0.25">
      <c r="A7806" t="s">
        <v>7743</v>
      </c>
      <c r="B7806" s="1">
        <v>41982</v>
      </c>
      <c r="C7806" t="s">
        <v>4699</v>
      </c>
      <c r="D7806" t="s">
        <v>18</v>
      </c>
      <c r="E7806" t="s">
        <v>19</v>
      </c>
      <c r="F7806" t="s">
        <v>19</v>
      </c>
      <c r="G7806" t="s">
        <v>20</v>
      </c>
      <c r="H7806" t="s">
        <v>31</v>
      </c>
      <c r="I7806" t="s">
        <v>32</v>
      </c>
      <c r="J7806" t="s">
        <v>34</v>
      </c>
      <c r="K7806" t="s">
        <v>97</v>
      </c>
      <c r="L7806" t="s">
        <v>4718</v>
      </c>
      <c r="M7806" s="2">
        <v>0.5</v>
      </c>
      <c r="N7806" s="3">
        <v>145</v>
      </c>
      <c r="O7806" s="3">
        <v>-104</v>
      </c>
      <c r="P7806">
        <v>5</v>
      </c>
      <c r="Q7806" t="s">
        <v>7880</v>
      </c>
    </row>
    <row r="7807" spans="1:17" x14ac:dyDescent="0.25">
      <c r="A7807" t="s">
        <v>7743</v>
      </c>
      <c r="B7807" s="1">
        <v>41982</v>
      </c>
      <c r="C7807" t="s">
        <v>4699</v>
      </c>
      <c r="D7807" t="s">
        <v>18</v>
      </c>
      <c r="E7807" t="s">
        <v>19</v>
      </c>
      <c r="F7807" t="s">
        <v>19</v>
      </c>
      <c r="G7807" t="s">
        <v>20</v>
      </c>
      <c r="H7807" t="s">
        <v>31</v>
      </c>
      <c r="I7807" t="s">
        <v>32</v>
      </c>
      <c r="J7807" t="s">
        <v>34</v>
      </c>
      <c r="K7807" t="s">
        <v>97</v>
      </c>
      <c r="L7807" t="s">
        <v>2227</v>
      </c>
      <c r="M7807" s="2">
        <v>0.5</v>
      </c>
      <c r="N7807" s="3">
        <v>55</v>
      </c>
      <c r="O7807" s="3">
        <v>-33</v>
      </c>
      <c r="P7807">
        <v>2</v>
      </c>
      <c r="Q7807" t="s">
        <v>7881</v>
      </c>
    </row>
    <row r="7808" spans="1:17" x14ac:dyDescent="0.25">
      <c r="A7808" t="s">
        <v>7742</v>
      </c>
      <c r="B7808" s="1">
        <v>41982</v>
      </c>
      <c r="C7808" t="s">
        <v>1507</v>
      </c>
      <c r="D7808" t="s">
        <v>119</v>
      </c>
      <c r="E7808" t="s">
        <v>120</v>
      </c>
      <c r="F7808" t="s">
        <v>1476</v>
      </c>
      <c r="G7808" t="s">
        <v>41</v>
      </c>
      <c r="H7808" t="s">
        <v>31</v>
      </c>
      <c r="I7808" t="s">
        <v>32</v>
      </c>
      <c r="J7808" t="s">
        <v>24</v>
      </c>
      <c r="K7808" t="s">
        <v>78</v>
      </c>
      <c r="L7808" t="s">
        <v>3682</v>
      </c>
      <c r="M7808" s="2">
        <v>0.5</v>
      </c>
      <c r="N7808" s="3">
        <v>76</v>
      </c>
      <c r="O7808" s="3">
        <v>-72</v>
      </c>
      <c r="P7808">
        <v>9</v>
      </c>
      <c r="Q7808" t="s">
        <v>7880</v>
      </c>
    </row>
    <row r="7809" spans="1:17" x14ac:dyDescent="0.25">
      <c r="A7809" t="s">
        <v>7742</v>
      </c>
      <c r="B7809" s="1">
        <v>41982</v>
      </c>
      <c r="C7809" t="s">
        <v>1507</v>
      </c>
      <c r="D7809" t="s">
        <v>119</v>
      </c>
      <c r="E7809" t="s">
        <v>120</v>
      </c>
      <c r="F7809" t="s">
        <v>1476</v>
      </c>
      <c r="G7809" t="s">
        <v>41</v>
      </c>
      <c r="H7809" t="s">
        <v>31</v>
      </c>
      <c r="I7809" t="s">
        <v>32</v>
      </c>
      <c r="J7809" t="s">
        <v>24</v>
      </c>
      <c r="K7809" t="s">
        <v>50</v>
      </c>
      <c r="L7809" t="s">
        <v>3623</v>
      </c>
      <c r="M7809" s="2">
        <v>0.5</v>
      </c>
      <c r="N7809" s="3">
        <v>632</v>
      </c>
      <c r="O7809" s="3">
        <v>-316</v>
      </c>
      <c r="P7809">
        <v>6</v>
      </c>
      <c r="Q7809" t="s">
        <v>7880</v>
      </c>
    </row>
    <row r="7810" spans="1:17" x14ac:dyDescent="0.25">
      <c r="A7810" t="s">
        <v>7742</v>
      </c>
      <c r="B7810" s="1">
        <v>41982</v>
      </c>
      <c r="C7810" t="s">
        <v>1507</v>
      </c>
      <c r="D7810" t="s">
        <v>119</v>
      </c>
      <c r="E7810" t="s">
        <v>120</v>
      </c>
      <c r="F7810" t="s">
        <v>1476</v>
      </c>
      <c r="G7810" t="s">
        <v>41</v>
      </c>
      <c r="H7810" t="s">
        <v>31</v>
      </c>
      <c r="I7810" t="s">
        <v>32</v>
      </c>
      <c r="J7810" t="s">
        <v>24</v>
      </c>
      <c r="K7810" t="s">
        <v>50</v>
      </c>
      <c r="L7810" t="s">
        <v>404</v>
      </c>
      <c r="M7810" s="2">
        <v>0.5</v>
      </c>
      <c r="N7810" s="3">
        <v>32</v>
      </c>
      <c r="O7810" s="3">
        <v>-16</v>
      </c>
      <c r="P7810">
        <v>6</v>
      </c>
      <c r="Q7810" t="s">
        <v>7881</v>
      </c>
    </row>
    <row r="7811" spans="1:17" x14ac:dyDescent="0.25">
      <c r="A7811" t="s">
        <v>7743</v>
      </c>
      <c r="B7811" s="1">
        <v>41982</v>
      </c>
      <c r="C7811" t="s">
        <v>4699</v>
      </c>
      <c r="D7811" t="s">
        <v>18</v>
      </c>
      <c r="E7811" t="s">
        <v>19</v>
      </c>
      <c r="F7811" t="s">
        <v>19</v>
      </c>
      <c r="G7811" t="s">
        <v>20</v>
      </c>
      <c r="H7811" t="s">
        <v>31</v>
      </c>
      <c r="I7811" t="s">
        <v>32</v>
      </c>
      <c r="J7811" t="s">
        <v>24</v>
      </c>
      <c r="K7811" t="s">
        <v>78</v>
      </c>
      <c r="L7811" t="s">
        <v>1423</v>
      </c>
      <c r="M7811" s="2">
        <v>0.5</v>
      </c>
      <c r="N7811" s="3">
        <v>7</v>
      </c>
      <c r="O7811" s="3">
        <v>-1</v>
      </c>
      <c r="P7811">
        <v>2</v>
      </c>
      <c r="Q7811" t="s">
        <v>7881</v>
      </c>
    </row>
    <row r="7812" spans="1:17" x14ac:dyDescent="0.25">
      <c r="A7812" t="s">
        <v>7743</v>
      </c>
      <c r="B7812" s="1">
        <v>41982</v>
      </c>
      <c r="C7812" t="s">
        <v>4699</v>
      </c>
      <c r="D7812" t="s">
        <v>18</v>
      </c>
      <c r="E7812" t="s">
        <v>19</v>
      </c>
      <c r="F7812" t="s">
        <v>19</v>
      </c>
      <c r="G7812" t="s">
        <v>20</v>
      </c>
      <c r="H7812" t="s">
        <v>31</v>
      </c>
      <c r="I7812" t="s">
        <v>32</v>
      </c>
      <c r="J7812" t="s">
        <v>24</v>
      </c>
      <c r="K7812" t="s">
        <v>25</v>
      </c>
      <c r="L7812" t="s">
        <v>4831</v>
      </c>
      <c r="M7812" s="2">
        <v>0.5</v>
      </c>
      <c r="N7812" s="3">
        <v>24</v>
      </c>
      <c r="O7812" s="3">
        <v>-2</v>
      </c>
      <c r="P7812">
        <v>2</v>
      </c>
      <c r="Q7812" t="s">
        <v>7880</v>
      </c>
    </row>
    <row r="7813" spans="1:17" x14ac:dyDescent="0.25">
      <c r="A7813" t="s">
        <v>7742</v>
      </c>
      <c r="B7813" s="1">
        <v>41982</v>
      </c>
      <c r="C7813" t="s">
        <v>1507</v>
      </c>
      <c r="D7813" t="s">
        <v>119</v>
      </c>
      <c r="E7813" t="s">
        <v>120</v>
      </c>
      <c r="F7813" t="s">
        <v>1476</v>
      </c>
      <c r="G7813" t="s">
        <v>41</v>
      </c>
      <c r="H7813" t="s">
        <v>31</v>
      </c>
      <c r="I7813" t="s">
        <v>32</v>
      </c>
      <c r="J7813" t="s">
        <v>107</v>
      </c>
      <c r="K7813" t="s">
        <v>136</v>
      </c>
      <c r="L7813" t="s">
        <v>2129</v>
      </c>
      <c r="M7813" s="2">
        <v>0.5</v>
      </c>
      <c r="N7813" s="3">
        <v>68</v>
      </c>
      <c r="O7813" s="3">
        <v>-30</v>
      </c>
      <c r="P7813">
        <v>1</v>
      </c>
      <c r="Q7813" t="s">
        <v>7881</v>
      </c>
    </row>
    <row r="7814" spans="1:17" x14ac:dyDescent="0.25">
      <c r="A7814" t="s">
        <v>7743</v>
      </c>
      <c r="B7814" s="1">
        <v>41982</v>
      </c>
      <c r="C7814" t="s">
        <v>4699</v>
      </c>
      <c r="D7814" t="s">
        <v>18</v>
      </c>
      <c r="E7814" t="s">
        <v>19</v>
      </c>
      <c r="F7814" t="s">
        <v>19</v>
      </c>
      <c r="G7814" t="s">
        <v>20</v>
      </c>
      <c r="H7814" t="s">
        <v>31</v>
      </c>
      <c r="I7814" t="s">
        <v>32</v>
      </c>
      <c r="J7814" t="s">
        <v>107</v>
      </c>
      <c r="K7814" t="s">
        <v>108</v>
      </c>
      <c r="L7814" t="s">
        <v>3005</v>
      </c>
      <c r="M7814" s="2">
        <v>0.5</v>
      </c>
      <c r="N7814" s="3">
        <v>86</v>
      </c>
      <c r="O7814" s="3">
        <v>-21</v>
      </c>
      <c r="P7814">
        <v>1</v>
      </c>
      <c r="Q7814" t="s">
        <v>7881</v>
      </c>
    </row>
    <row r="7815" spans="1:17" x14ac:dyDescent="0.25">
      <c r="A7815" t="s">
        <v>7744</v>
      </c>
      <c r="B7815" s="1">
        <v>41982</v>
      </c>
      <c r="C7815" t="s">
        <v>1903</v>
      </c>
      <c r="D7815" t="s">
        <v>38</v>
      </c>
      <c r="E7815" t="s">
        <v>178</v>
      </c>
      <c r="F7815" t="s">
        <v>903</v>
      </c>
      <c r="G7815" t="s">
        <v>41</v>
      </c>
      <c r="H7815" t="s">
        <v>31</v>
      </c>
      <c r="I7815" t="s">
        <v>32</v>
      </c>
      <c r="J7815" t="s">
        <v>24</v>
      </c>
      <c r="K7815" t="s">
        <v>78</v>
      </c>
      <c r="L7815" t="s">
        <v>2211</v>
      </c>
      <c r="M7815" s="2">
        <v>0</v>
      </c>
      <c r="N7815" s="3">
        <v>175</v>
      </c>
      <c r="O7815" s="3">
        <v>51</v>
      </c>
      <c r="P7815">
        <v>6</v>
      </c>
      <c r="Q7815" t="s">
        <v>7880</v>
      </c>
    </row>
    <row r="7816" spans="1:17" x14ac:dyDescent="0.25">
      <c r="A7816" t="s">
        <v>7745</v>
      </c>
      <c r="B7816" s="1">
        <v>41982</v>
      </c>
      <c r="C7816" t="s">
        <v>4314</v>
      </c>
      <c r="D7816" t="s">
        <v>189</v>
      </c>
      <c r="E7816" t="s">
        <v>835</v>
      </c>
      <c r="F7816" t="s">
        <v>835</v>
      </c>
      <c r="G7816" t="s">
        <v>41</v>
      </c>
      <c r="H7816" t="s">
        <v>47</v>
      </c>
      <c r="I7816" t="s">
        <v>32</v>
      </c>
      <c r="J7816" t="s">
        <v>24</v>
      </c>
      <c r="K7816" t="s">
        <v>78</v>
      </c>
      <c r="L7816" t="s">
        <v>1037</v>
      </c>
      <c r="M7816" s="2">
        <v>0</v>
      </c>
      <c r="N7816" s="3">
        <v>84</v>
      </c>
      <c r="O7816" s="3">
        <v>28</v>
      </c>
      <c r="P7816">
        <v>3</v>
      </c>
      <c r="Q7816" t="s">
        <v>7880</v>
      </c>
    </row>
    <row r="7817" spans="1:17" x14ac:dyDescent="0.25">
      <c r="A7817" t="s">
        <v>7745</v>
      </c>
      <c r="B7817" s="1">
        <v>41982</v>
      </c>
      <c r="C7817" t="s">
        <v>4314</v>
      </c>
      <c r="D7817" t="s">
        <v>189</v>
      </c>
      <c r="E7817" t="s">
        <v>835</v>
      </c>
      <c r="F7817" t="s">
        <v>835</v>
      </c>
      <c r="G7817" t="s">
        <v>41</v>
      </c>
      <c r="H7817" t="s">
        <v>47</v>
      </c>
      <c r="I7817" t="s">
        <v>32</v>
      </c>
      <c r="J7817" t="s">
        <v>107</v>
      </c>
      <c r="K7817" t="s">
        <v>147</v>
      </c>
      <c r="L7817" t="s">
        <v>4397</v>
      </c>
      <c r="M7817" s="2">
        <v>0</v>
      </c>
      <c r="N7817" s="3">
        <v>954</v>
      </c>
      <c r="O7817" s="3">
        <v>219</v>
      </c>
      <c r="P7817">
        <v>3</v>
      </c>
      <c r="Q7817" t="s">
        <v>7880</v>
      </c>
    </row>
    <row r="7818" spans="1:17" x14ac:dyDescent="0.25">
      <c r="A7818" t="s">
        <v>7746</v>
      </c>
      <c r="B7818" s="1">
        <v>41983</v>
      </c>
      <c r="C7818" t="s">
        <v>944</v>
      </c>
      <c r="D7818" t="s">
        <v>38</v>
      </c>
      <c r="E7818" t="s">
        <v>39</v>
      </c>
      <c r="F7818" t="s">
        <v>1075</v>
      </c>
      <c r="G7818" t="s">
        <v>41</v>
      </c>
      <c r="H7818" t="s">
        <v>31</v>
      </c>
      <c r="I7818" t="s">
        <v>32</v>
      </c>
      <c r="J7818" t="s">
        <v>24</v>
      </c>
      <c r="K7818" t="s">
        <v>78</v>
      </c>
      <c r="L7818" t="s">
        <v>2377</v>
      </c>
      <c r="M7818" s="2">
        <v>0</v>
      </c>
      <c r="N7818" s="3">
        <v>88</v>
      </c>
      <c r="O7818" s="3">
        <v>19</v>
      </c>
      <c r="P7818">
        <v>3</v>
      </c>
      <c r="Q7818" t="s">
        <v>7880</v>
      </c>
    </row>
    <row r="7819" spans="1:17" x14ac:dyDescent="0.25">
      <c r="A7819" t="s">
        <v>7747</v>
      </c>
      <c r="B7819" s="1">
        <v>41983</v>
      </c>
      <c r="C7819" t="s">
        <v>6917</v>
      </c>
      <c r="D7819" t="s">
        <v>38</v>
      </c>
      <c r="E7819" t="s">
        <v>660</v>
      </c>
      <c r="F7819" t="s">
        <v>1108</v>
      </c>
      <c r="G7819" t="s">
        <v>41</v>
      </c>
      <c r="H7819" t="s">
        <v>21</v>
      </c>
      <c r="I7819" t="s">
        <v>32</v>
      </c>
      <c r="J7819" t="s">
        <v>24</v>
      </c>
      <c r="K7819" t="s">
        <v>25</v>
      </c>
      <c r="L7819" t="s">
        <v>5657</v>
      </c>
      <c r="M7819" s="2">
        <v>0</v>
      </c>
      <c r="N7819" s="3">
        <v>90</v>
      </c>
      <c r="O7819" s="3">
        <v>29</v>
      </c>
      <c r="P7819">
        <v>5</v>
      </c>
      <c r="Q7819" t="s">
        <v>7881</v>
      </c>
    </row>
    <row r="7820" spans="1:17" x14ac:dyDescent="0.25">
      <c r="A7820" t="s">
        <v>7747</v>
      </c>
      <c r="B7820" s="1">
        <v>41983</v>
      </c>
      <c r="C7820" t="s">
        <v>6917</v>
      </c>
      <c r="D7820" t="s">
        <v>38</v>
      </c>
      <c r="E7820" t="s">
        <v>660</v>
      </c>
      <c r="F7820" t="s">
        <v>1108</v>
      </c>
      <c r="G7820" t="s">
        <v>41</v>
      </c>
      <c r="H7820" t="s">
        <v>21</v>
      </c>
      <c r="I7820" t="s">
        <v>32</v>
      </c>
      <c r="J7820" t="s">
        <v>24</v>
      </c>
      <c r="K7820" t="s">
        <v>50</v>
      </c>
      <c r="L7820" t="s">
        <v>1805</v>
      </c>
      <c r="M7820" s="2">
        <v>0.1</v>
      </c>
      <c r="N7820" s="3">
        <v>62</v>
      </c>
      <c r="O7820" s="3">
        <v>1</v>
      </c>
      <c r="P7820">
        <v>3</v>
      </c>
      <c r="Q7820" t="s">
        <v>7881</v>
      </c>
    </row>
    <row r="7821" spans="1:17" x14ac:dyDescent="0.25">
      <c r="A7821" t="s">
        <v>7748</v>
      </c>
      <c r="B7821" s="1">
        <v>41983</v>
      </c>
      <c r="C7821" t="s">
        <v>1723</v>
      </c>
      <c r="D7821" t="s">
        <v>18</v>
      </c>
      <c r="E7821" t="s">
        <v>19</v>
      </c>
      <c r="F7821" t="s">
        <v>19</v>
      </c>
      <c r="G7821" t="s">
        <v>20</v>
      </c>
      <c r="H7821" t="s">
        <v>31</v>
      </c>
      <c r="I7821" t="s">
        <v>32</v>
      </c>
      <c r="J7821" t="s">
        <v>24</v>
      </c>
      <c r="K7821" t="s">
        <v>43</v>
      </c>
      <c r="L7821" t="s">
        <v>1293</v>
      </c>
      <c r="M7821" s="2">
        <v>0.5</v>
      </c>
      <c r="N7821" s="3">
        <v>8</v>
      </c>
      <c r="O7821" s="3">
        <v>-2</v>
      </c>
      <c r="P7821">
        <v>1</v>
      </c>
      <c r="Q7821" t="s">
        <v>7880</v>
      </c>
    </row>
    <row r="7822" spans="1:17" x14ac:dyDescent="0.25">
      <c r="A7822" t="s">
        <v>7749</v>
      </c>
      <c r="B7822" s="1">
        <v>41983</v>
      </c>
      <c r="C7822" t="s">
        <v>1107</v>
      </c>
      <c r="D7822" t="s">
        <v>28</v>
      </c>
      <c r="E7822" t="s">
        <v>29</v>
      </c>
      <c r="F7822" t="s">
        <v>1626</v>
      </c>
      <c r="G7822" t="s">
        <v>20</v>
      </c>
      <c r="H7822" t="s">
        <v>47</v>
      </c>
      <c r="I7822" t="s">
        <v>22</v>
      </c>
      <c r="J7822" t="s">
        <v>107</v>
      </c>
      <c r="K7822" t="s">
        <v>108</v>
      </c>
      <c r="L7822" t="s">
        <v>106</v>
      </c>
      <c r="M7822" s="2">
        <v>0</v>
      </c>
      <c r="N7822" s="3">
        <v>261</v>
      </c>
      <c r="O7822" s="3">
        <v>10</v>
      </c>
      <c r="P7822">
        <v>1</v>
      </c>
      <c r="Q7822" t="s">
        <v>7880</v>
      </c>
    </row>
    <row r="7823" spans="1:17" x14ac:dyDescent="0.25">
      <c r="A7823" t="s">
        <v>7750</v>
      </c>
      <c r="B7823" s="1">
        <v>41983</v>
      </c>
      <c r="C7823" t="s">
        <v>2390</v>
      </c>
      <c r="D7823" t="s">
        <v>38</v>
      </c>
      <c r="E7823" t="s">
        <v>304</v>
      </c>
      <c r="F7823" t="s">
        <v>1167</v>
      </c>
      <c r="G7823" t="s">
        <v>41</v>
      </c>
      <c r="H7823" t="s">
        <v>47</v>
      </c>
      <c r="I7823" t="s">
        <v>32</v>
      </c>
      <c r="J7823" t="s">
        <v>107</v>
      </c>
      <c r="K7823" t="s">
        <v>108</v>
      </c>
      <c r="L7823" t="s">
        <v>2865</v>
      </c>
      <c r="M7823" s="2">
        <v>0.15</v>
      </c>
      <c r="N7823" s="3">
        <v>284</v>
      </c>
      <c r="O7823" s="3">
        <v>100</v>
      </c>
      <c r="P7823">
        <v>2</v>
      </c>
      <c r="Q7823" t="s">
        <v>7881</v>
      </c>
    </row>
    <row r="7824" spans="1:17" x14ac:dyDescent="0.25">
      <c r="A7824" t="s">
        <v>7751</v>
      </c>
      <c r="B7824" s="1">
        <v>41984</v>
      </c>
      <c r="C7824" t="s">
        <v>1204</v>
      </c>
      <c r="D7824" t="s">
        <v>28</v>
      </c>
      <c r="E7824" t="s">
        <v>29</v>
      </c>
      <c r="F7824" t="s">
        <v>115</v>
      </c>
      <c r="G7824" t="s">
        <v>20</v>
      </c>
      <c r="H7824" t="s">
        <v>31</v>
      </c>
      <c r="I7824" t="s">
        <v>95</v>
      </c>
      <c r="J7824" t="s">
        <v>107</v>
      </c>
      <c r="K7824" t="s">
        <v>147</v>
      </c>
      <c r="L7824" t="s">
        <v>5690</v>
      </c>
      <c r="M7824" s="2">
        <v>0.5</v>
      </c>
      <c r="N7824" s="3">
        <v>1145</v>
      </c>
      <c r="O7824" s="3">
        <v>-687</v>
      </c>
      <c r="P7824">
        <v>6</v>
      </c>
      <c r="Q7824" t="s">
        <v>7880</v>
      </c>
    </row>
    <row r="7825" spans="1:17" x14ac:dyDescent="0.25">
      <c r="A7825" t="s">
        <v>7752</v>
      </c>
      <c r="B7825" s="1">
        <v>41984</v>
      </c>
      <c r="C7825" t="s">
        <v>4187</v>
      </c>
      <c r="D7825" t="s">
        <v>28</v>
      </c>
      <c r="E7825" t="s">
        <v>29</v>
      </c>
      <c r="F7825" t="s">
        <v>5260</v>
      </c>
      <c r="G7825" t="s">
        <v>20</v>
      </c>
      <c r="H7825" t="s">
        <v>31</v>
      </c>
      <c r="I7825" t="s">
        <v>22</v>
      </c>
      <c r="J7825" t="s">
        <v>34</v>
      </c>
      <c r="K7825" t="s">
        <v>35</v>
      </c>
      <c r="L7825" t="s">
        <v>7270</v>
      </c>
      <c r="M7825" s="2">
        <v>0</v>
      </c>
      <c r="N7825" s="3">
        <v>284</v>
      </c>
      <c r="O7825" s="3">
        <v>45</v>
      </c>
      <c r="P7825">
        <v>2</v>
      </c>
      <c r="Q7825" t="s">
        <v>7881</v>
      </c>
    </row>
    <row r="7826" spans="1:17" x14ac:dyDescent="0.25">
      <c r="A7826" t="s">
        <v>7752</v>
      </c>
      <c r="B7826" s="1">
        <v>41984</v>
      </c>
      <c r="C7826" t="s">
        <v>4187</v>
      </c>
      <c r="D7826" t="s">
        <v>28</v>
      </c>
      <c r="E7826" t="s">
        <v>29</v>
      </c>
      <c r="F7826" t="s">
        <v>5260</v>
      </c>
      <c r="G7826" t="s">
        <v>20</v>
      </c>
      <c r="H7826" t="s">
        <v>31</v>
      </c>
      <c r="I7826" t="s">
        <v>22</v>
      </c>
      <c r="J7826" t="s">
        <v>24</v>
      </c>
      <c r="K7826" t="s">
        <v>78</v>
      </c>
      <c r="L7826" t="s">
        <v>2769</v>
      </c>
      <c r="M7826" s="2">
        <v>0</v>
      </c>
      <c r="N7826" s="3">
        <v>12</v>
      </c>
      <c r="O7826" s="3">
        <v>1</v>
      </c>
      <c r="P7826">
        <v>2</v>
      </c>
      <c r="Q7826" t="s">
        <v>7880</v>
      </c>
    </row>
    <row r="7827" spans="1:17" x14ac:dyDescent="0.25">
      <c r="A7827" t="s">
        <v>7752</v>
      </c>
      <c r="B7827" s="1">
        <v>41984</v>
      </c>
      <c r="C7827" t="s">
        <v>4187</v>
      </c>
      <c r="D7827" t="s">
        <v>28</v>
      </c>
      <c r="E7827" t="s">
        <v>29</v>
      </c>
      <c r="F7827" t="s">
        <v>5260</v>
      </c>
      <c r="G7827" t="s">
        <v>20</v>
      </c>
      <c r="H7827" t="s">
        <v>31</v>
      </c>
      <c r="I7827" t="s">
        <v>22</v>
      </c>
      <c r="J7827" t="s">
        <v>24</v>
      </c>
      <c r="K7827" t="s">
        <v>169</v>
      </c>
      <c r="L7827" t="s">
        <v>334</v>
      </c>
      <c r="M7827" s="2">
        <v>0</v>
      </c>
      <c r="N7827" s="3">
        <v>82</v>
      </c>
      <c r="O7827" s="3">
        <v>27</v>
      </c>
      <c r="P7827">
        <v>3</v>
      </c>
      <c r="Q7827" t="s">
        <v>7881</v>
      </c>
    </row>
    <row r="7828" spans="1:17" x14ac:dyDescent="0.25">
      <c r="A7828" t="s">
        <v>7752</v>
      </c>
      <c r="B7828" s="1">
        <v>41984</v>
      </c>
      <c r="C7828" t="s">
        <v>4187</v>
      </c>
      <c r="D7828" t="s">
        <v>28</v>
      </c>
      <c r="E7828" t="s">
        <v>29</v>
      </c>
      <c r="F7828" t="s">
        <v>5260</v>
      </c>
      <c r="G7828" t="s">
        <v>20</v>
      </c>
      <c r="H7828" t="s">
        <v>31</v>
      </c>
      <c r="I7828" t="s">
        <v>22</v>
      </c>
      <c r="J7828" t="s">
        <v>24</v>
      </c>
      <c r="K7828" t="s">
        <v>169</v>
      </c>
      <c r="L7828" t="s">
        <v>2060</v>
      </c>
      <c r="M7828" s="2">
        <v>0</v>
      </c>
      <c r="N7828" s="3">
        <v>22</v>
      </c>
      <c r="O7828" s="3">
        <v>11</v>
      </c>
      <c r="P7828">
        <v>3</v>
      </c>
      <c r="Q7828" t="s">
        <v>7880</v>
      </c>
    </row>
    <row r="7829" spans="1:17" x14ac:dyDescent="0.25">
      <c r="A7829" t="s">
        <v>7752</v>
      </c>
      <c r="B7829" s="1">
        <v>41984</v>
      </c>
      <c r="C7829" t="s">
        <v>4187</v>
      </c>
      <c r="D7829" t="s">
        <v>28</v>
      </c>
      <c r="E7829" t="s">
        <v>29</v>
      </c>
      <c r="F7829" t="s">
        <v>5260</v>
      </c>
      <c r="G7829" t="s">
        <v>20</v>
      </c>
      <c r="H7829" t="s">
        <v>31</v>
      </c>
      <c r="I7829" t="s">
        <v>22</v>
      </c>
      <c r="J7829" t="s">
        <v>24</v>
      </c>
      <c r="K7829" t="s">
        <v>63</v>
      </c>
      <c r="L7829" t="s">
        <v>3659</v>
      </c>
      <c r="M7829" s="2">
        <v>0</v>
      </c>
      <c r="N7829" s="3">
        <v>42</v>
      </c>
      <c r="O7829" s="3">
        <v>13</v>
      </c>
      <c r="P7829">
        <v>3</v>
      </c>
      <c r="Q7829" t="s">
        <v>7881</v>
      </c>
    </row>
    <row r="7830" spans="1:17" x14ac:dyDescent="0.25">
      <c r="A7830" t="s">
        <v>7752</v>
      </c>
      <c r="B7830" s="1">
        <v>41984</v>
      </c>
      <c r="C7830" t="s">
        <v>4187</v>
      </c>
      <c r="D7830" t="s">
        <v>28</v>
      </c>
      <c r="E7830" t="s">
        <v>29</v>
      </c>
      <c r="F7830" t="s">
        <v>5260</v>
      </c>
      <c r="G7830" t="s">
        <v>20</v>
      </c>
      <c r="H7830" t="s">
        <v>31</v>
      </c>
      <c r="I7830" t="s">
        <v>22</v>
      </c>
      <c r="J7830" t="s">
        <v>24</v>
      </c>
      <c r="K7830" t="s">
        <v>50</v>
      </c>
      <c r="L7830" t="s">
        <v>542</v>
      </c>
      <c r="M7830" s="2">
        <v>0</v>
      </c>
      <c r="N7830" s="3">
        <v>54</v>
      </c>
      <c r="O7830" s="3">
        <v>12</v>
      </c>
      <c r="P7830">
        <v>3</v>
      </c>
      <c r="Q7830" t="s">
        <v>7881</v>
      </c>
    </row>
    <row r="7831" spans="1:17" x14ac:dyDescent="0.25">
      <c r="A7831" t="s">
        <v>7753</v>
      </c>
      <c r="B7831" s="1">
        <v>41985</v>
      </c>
      <c r="C7831" t="s">
        <v>3688</v>
      </c>
      <c r="D7831" t="s">
        <v>28</v>
      </c>
      <c r="E7831" t="s">
        <v>29</v>
      </c>
      <c r="F7831" t="s">
        <v>5697</v>
      </c>
      <c r="G7831" t="s">
        <v>20</v>
      </c>
      <c r="H7831" t="s">
        <v>31</v>
      </c>
      <c r="I7831" t="s">
        <v>95</v>
      </c>
      <c r="J7831" t="s">
        <v>24</v>
      </c>
      <c r="K7831" t="s">
        <v>50</v>
      </c>
      <c r="L7831" t="s">
        <v>175</v>
      </c>
      <c r="M7831" s="2">
        <v>0</v>
      </c>
      <c r="N7831" s="3">
        <v>79</v>
      </c>
      <c r="O7831" s="3">
        <v>40</v>
      </c>
      <c r="P7831">
        <v>3</v>
      </c>
      <c r="Q7831" t="s">
        <v>7881</v>
      </c>
    </row>
    <row r="7832" spans="1:17" x14ac:dyDescent="0.25">
      <c r="A7832" t="s">
        <v>7754</v>
      </c>
      <c r="B7832" s="1">
        <v>41985</v>
      </c>
      <c r="C7832" t="s">
        <v>734</v>
      </c>
      <c r="D7832" t="s">
        <v>86</v>
      </c>
      <c r="E7832" t="s">
        <v>273</v>
      </c>
      <c r="F7832" t="s">
        <v>1643</v>
      </c>
      <c r="G7832" t="s">
        <v>76</v>
      </c>
      <c r="H7832" t="s">
        <v>47</v>
      </c>
      <c r="I7832" t="s">
        <v>22</v>
      </c>
      <c r="J7832" t="s">
        <v>24</v>
      </c>
      <c r="K7832" t="s">
        <v>50</v>
      </c>
      <c r="L7832" t="s">
        <v>1955</v>
      </c>
      <c r="M7832" s="2">
        <v>0.1</v>
      </c>
      <c r="N7832" s="3">
        <v>29</v>
      </c>
      <c r="O7832" s="3">
        <v>-3</v>
      </c>
      <c r="P7832">
        <v>3</v>
      </c>
      <c r="Q7832" t="s">
        <v>7881</v>
      </c>
    </row>
    <row r="7833" spans="1:17" x14ac:dyDescent="0.25">
      <c r="A7833" t="s">
        <v>7755</v>
      </c>
      <c r="B7833" s="1">
        <v>41985</v>
      </c>
      <c r="C7833" t="s">
        <v>2830</v>
      </c>
      <c r="D7833" t="s">
        <v>189</v>
      </c>
      <c r="E7833" t="s">
        <v>427</v>
      </c>
      <c r="F7833" t="s">
        <v>427</v>
      </c>
      <c r="G7833" t="s">
        <v>41</v>
      </c>
      <c r="H7833" t="s">
        <v>47</v>
      </c>
      <c r="I7833" t="s">
        <v>32</v>
      </c>
      <c r="J7833" t="s">
        <v>34</v>
      </c>
      <c r="K7833" t="s">
        <v>218</v>
      </c>
      <c r="L7833" t="s">
        <v>1678</v>
      </c>
      <c r="M7833" s="2">
        <v>0</v>
      </c>
      <c r="N7833" s="3">
        <v>159</v>
      </c>
      <c r="O7833" s="3">
        <v>2</v>
      </c>
      <c r="P7833">
        <v>3</v>
      </c>
      <c r="Q7833" t="s">
        <v>7880</v>
      </c>
    </row>
    <row r="7834" spans="1:17" x14ac:dyDescent="0.25">
      <c r="A7834" t="s">
        <v>7756</v>
      </c>
      <c r="B7834" s="1">
        <v>41985</v>
      </c>
      <c r="C7834" t="s">
        <v>2643</v>
      </c>
      <c r="D7834" t="s">
        <v>73</v>
      </c>
      <c r="E7834" t="s">
        <v>652</v>
      </c>
      <c r="F7834" t="s">
        <v>1191</v>
      </c>
      <c r="G7834" t="s">
        <v>76</v>
      </c>
      <c r="H7834" t="s">
        <v>31</v>
      </c>
      <c r="I7834" t="s">
        <v>32</v>
      </c>
      <c r="J7834" t="s">
        <v>34</v>
      </c>
      <c r="K7834" t="s">
        <v>97</v>
      </c>
      <c r="L7834" t="s">
        <v>792</v>
      </c>
      <c r="M7834" s="2">
        <v>0.6</v>
      </c>
      <c r="N7834" s="3">
        <v>180</v>
      </c>
      <c r="O7834" s="3">
        <v>-135</v>
      </c>
      <c r="P7834">
        <v>8</v>
      </c>
      <c r="Q7834" t="s">
        <v>7880</v>
      </c>
    </row>
    <row r="7835" spans="1:17" x14ac:dyDescent="0.25">
      <c r="A7835" t="s">
        <v>7755</v>
      </c>
      <c r="B7835" s="1">
        <v>41985</v>
      </c>
      <c r="C7835" t="s">
        <v>2830</v>
      </c>
      <c r="D7835" t="s">
        <v>189</v>
      </c>
      <c r="E7835" t="s">
        <v>427</v>
      </c>
      <c r="F7835" t="s">
        <v>427</v>
      </c>
      <c r="G7835" t="s">
        <v>41</v>
      </c>
      <c r="H7835" t="s">
        <v>47</v>
      </c>
      <c r="I7835" t="s">
        <v>32</v>
      </c>
      <c r="J7835" t="s">
        <v>24</v>
      </c>
      <c r="K7835" t="s">
        <v>78</v>
      </c>
      <c r="L7835" t="s">
        <v>2942</v>
      </c>
      <c r="M7835" s="2">
        <v>0</v>
      </c>
      <c r="N7835" s="3">
        <v>61</v>
      </c>
      <c r="O7835" s="3">
        <v>28</v>
      </c>
      <c r="P7835">
        <v>2</v>
      </c>
      <c r="Q7835" t="s">
        <v>7880</v>
      </c>
    </row>
    <row r="7836" spans="1:17" x14ac:dyDescent="0.25">
      <c r="A7836" t="s">
        <v>7755</v>
      </c>
      <c r="B7836" s="1">
        <v>41985</v>
      </c>
      <c r="C7836" t="s">
        <v>2830</v>
      </c>
      <c r="D7836" t="s">
        <v>189</v>
      </c>
      <c r="E7836" t="s">
        <v>427</v>
      </c>
      <c r="F7836" t="s">
        <v>427</v>
      </c>
      <c r="G7836" t="s">
        <v>41</v>
      </c>
      <c r="H7836" t="s">
        <v>47</v>
      </c>
      <c r="I7836" t="s">
        <v>32</v>
      </c>
      <c r="J7836" t="s">
        <v>24</v>
      </c>
      <c r="K7836" t="s">
        <v>50</v>
      </c>
      <c r="L7836" t="s">
        <v>635</v>
      </c>
      <c r="M7836" s="2">
        <v>0</v>
      </c>
      <c r="N7836" s="3">
        <v>79</v>
      </c>
      <c r="O7836" s="3">
        <v>6</v>
      </c>
      <c r="P7836">
        <v>7</v>
      </c>
      <c r="Q7836" t="s">
        <v>7880</v>
      </c>
    </row>
    <row r="7837" spans="1:17" x14ac:dyDescent="0.25">
      <c r="A7837" t="s">
        <v>7757</v>
      </c>
      <c r="B7837" s="1">
        <v>41985</v>
      </c>
      <c r="C7837" t="s">
        <v>4232</v>
      </c>
      <c r="D7837" t="s">
        <v>28</v>
      </c>
      <c r="E7837" t="s">
        <v>664</v>
      </c>
      <c r="F7837" t="s">
        <v>1349</v>
      </c>
      <c r="G7837" t="s">
        <v>20</v>
      </c>
      <c r="H7837" t="s">
        <v>31</v>
      </c>
      <c r="I7837" t="s">
        <v>22</v>
      </c>
      <c r="J7837" t="s">
        <v>24</v>
      </c>
      <c r="K7837" t="s">
        <v>25</v>
      </c>
      <c r="L7837" t="s">
        <v>5757</v>
      </c>
      <c r="M7837" s="2">
        <v>0</v>
      </c>
      <c r="N7837" s="3">
        <v>59</v>
      </c>
      <c r="O7837" s="3">
        <v>15</v>
      </c>
      <c r="P7837">
        <v>2</v>
      </c>
      <c r="Q7837" t="s">
        <v>7881</v>
      </c>
    </row>
    <row r="7838" spans="1:17" x14ac:dyDescent="0.25">
      <c r="A7838" t="s">
        <v>7756</v>
      </c>
      <c r="B7838" s="1">
        <v>41985</v>
      </c>
      <c r="C7838" t="s">
        <v>2643</v>
      </c>
      <c r="D7838" t="s">
        <v>73</v>
      </c>
      <c r="E7838" t="s">
        <v>652</v>
      </c>
      <c r="F7838" t="s">
        <v>1191</v>
      </c>
      <c r="G7838" t="s">
        <v>76</v>
      </c>
      <c r="H7838" t="s">
        <v>31</v>
      </c>
      <c r="I7838" t="s">
        <v>32</v>
      </c>
      <c r="J7838" t="s">
        <v>24</v>
      </c>
      <c r="K7838" t="s">
        <v>43</v>
      </c>
      <c r="L7838" t="s">
        <v>3077</v>
      </c>
      <c r="M7838" s="2">
        <v>0</v>
      </c>
      <c r="N7838" s="3">
        <v>311</v>
      </c>
      <c r="O7838" s="3">
        <v>102</v>
      </c>
      <c r="P7838">
        <v>7</v>
      </c>
      <c r="Q7838" t="s">
        <v>7880</v>
      </c>
    </row>
    <row r="7839" spans="1:17" x14ac:dyDescent="0.25">
      <c r="A7839" t="s">
        <v>7758</v>
      </c>
      <c r="B7839" s="1">
        <v>41985</v>
      </c>
      <c r="C7839" t="s">
        <v>4593</v>
      </c>
      <c r="D7839" t="s">
        <v>73</v>
      </c>
      <c r="E7839" t="s">
        <v>984</v>
      </c>
      <c r="F7839" t="s">
        <v>2275</v>
      </c>
      <c r="G7839" t="s">
        <v>76</v>
      </c>
      <c r="H7839" t="s">
        <v>31</v>
      </c>
      <c r="I7839" t="s">
        <v>32</v>
      </c>
      <c r="J7839" t="s">
        <v>107</v>
      </c>
      <c r="K7839" t="s">
        <v>186</v>
      </c>
      <c r="L7839" t="s">
        <v>2718</v>
      </c>
      <c r="M7839" s="2">
        <v>0</v>
      </c>
      <c r="N7839" s="3">
        <v>106</v>
      </c>
      <c r="O7839" s="3">
        <v>34</v>
      </c>
      <c r="P7839">
        <v>2</v>
      </c>
      <c r="Q7839" t="s">
        <v>7881</v>
      </c>
    </row>
    <row r="7840" spans="1:17" x14ac:dyDescent="0.25">
      <c r="A7840" t="s">
        <v>7759</v>
      </c>
      <c r="B7840" s="1">
        <v>41985</v>
      </c>
      <c r="C7840" t="s">
        <v>1876</v>
      </c>
      <c r="D7840" t="s">
        <v>38</v>
      </c>
      <c r="E7840" t="s">
        <v>178</v>
      </c>
      <c r="F7840" t="s">
        <v>385</v>
      </c>
      <c r="G7840" t="s">
        <v>41</v>
      </c>
      <c r="H7840" t="s">
        <v>31</v>
      </c>
      <c r="I7840" t="s">
        <v>32</v>
      </c>
      <c r="J7840" t="s">
        <v>24</v>
      </c>
      <c r="K7840" t="s">
        <v>43</v>
      </c>
      <c r="L7840" t="s">
        <v>1293</v>
      </c>
      <c r="M7840" s="2">
        <v>0</v>
      </c>
      <c r="N7840" s="3">
        <v>45</v>
      </c>
      <c r="O7840" s="3">
        <v>16</v>
      </c>
      <c r="P7840">
        <v>3</v>
      </c>
      <c r="Q7840" t="s">
        <v>7881</v>
      </c>
    </row>
    <row r="7841" spans="1:17" x14ac:dyDescent="0.25">
      <c r="A7841" t="s">
        <v>7760</v>
      </c>
      <c r="B7841" s="1">
        <v>41985</v>
      </c>
      <c r="C7841" t="s">
        <v>1881</v>
      </c>
      <c r="D7841" t="s">
        <v>73</v>
      </c>
      <c r="E7841" t="s">
        <v>617</v>
      </c>
      <c r="F7841" t="s">
        <v>2897</v>
      </c>
      <c r="G7841" t="s">
        <v>76</v>
      </c>
      <c r="H7841" t="s">
        <v>31</v>
      </c>
      <c r="I7841" t="s">
        <v>32</v>
      </c>
      <c r="J7841" t="s">
        <v>34</v>
      </c>
      <c r="K7841" t="s">
        <v>218</v>
      </c>
      <c r="L7841" t="s">
        <v>1136</v>
      </c>
      <c r="M7841" s="2">
        <v>0</v>
      </c>
      <c r="N7841" s="3">
        <v>214</v>
      </c>
      <c r="O7841" s="3">
        <v>53</v>
      </c>
      <c r="P7841">
        <v>2</v>
      </c>
      <c r="Q7841" t="s">
        <v>7880</v>
      </c>
    </row>
    <row r="7842" spans="1:17" x14ac:dyDescent="0.25">
      <c r="A7842" t="s">
        <v>7761</v>
      </c>
      <c r="B7842" s="1">
        <v>41986</v>
      </c>
      <c r="C7842" t="s">
        <v>4908</v>
      </c>
      <c r="D7842" t="s">
        <v>38</v>
      </c>
      <c r="E7842" t="s">
        <v>39</v>
      </c>
      <c r="F7842" t="s">
        <v>40</v>
      </c>
      <c r="G7842" t="s">
        <v>41</v>
      </c>
      <c r="H7842" t="s">
        <v>31</v>
      </c>
      <c r="I7842" t="s">
        <v>32</v>
      </c>
      <c r="J7842" t="s">
        <v>24</v>
      </c>
      <c r="K7842" t="s">
        <v>145</v>
      </c>
      <c r="L7842" t="s">
        <v>3590</v>
      </c>
      <c r="M7842" s="2">
        <v>0</v>
      </c>
      <c r="N7842" s="3">
        <v>125</v>
      </c>
      <c r="O7842" s="3">
        <v>15</v>
      </c>
      <c r="P7842">
        <v>5</v>
      </c>
      <c r="Q7842" t="s">
        <v>7880</v>
      </c>
    </row>
    <row r="7843" spans="1:17" x14ac:dyDescent="0.25">
      <c r="A7843" t="s">
        <v>7762</v>
      </c>
      <c r="B7843" s="1">
        <v>41986</v>
      </c>
      <c r="C7843" t="s">
        <v>3231</v>
      </c>
      <c r="D7843" t="s">
        <v>38</v>
      </c>
      <c r="E7843" t="s">
        <v>178</v>
      </c>
      <c r="F7843" t="s">
        <v>1546</v>
      </c>
      <c r="G7843" t="s">
        <v>41</v>
      </c>
      <c r="H7843" t="s">
        <v>47</v>
      </c>
      <c r="I7843" t="s">
        <v>32</v>
      </c>
      <c r="J7843" t="s">
        <v>24</v>
      </c>
      <c r="K7843" t="s">
        <v>91</v>
      </c>
      <c r="L7843" t="s">
        <v>4993</v>
      </c>
      <c r="M7843" s="2">
        <v>0</v>
      </c>
      <c r="N7843" s="3">
        <v>17</v>
      </c>
      <c r="O7843" s="3">
        <v>1</v>
      </c>
      <c r="P7843">
        <v>2</v>
      </c>
      <c r="Q7843" t="s">
        <v>7880</v>
      </c>
    </row>
    <row r="7844" spans="1:17" x14ac:dyDescent="0.25">
      <c r="A7844" t="s">
        <v>7763</v>
      </c>
      <c r="B7844" s="1">
        <v>41986</v>
      </c>
      <c r="C7844" t="s">
        <v>384</v>
      </c>
      <c r="D7844" t="s">
        <v>38</v>
      </c>
      <c r="E7844" t="s">
        <v>39</v>
      </c>
      <c r="F7844" t="s">
        <v>2466</v>
      </c>
      <c r="G7844" t="s">
        <v>41</v>
      </c>
      <c r="H7844" t="s">
        <v>31</v>
      </c>
      <c r="I7844" t="s">
        <v>22</v>
      </c>
      <c r="J7844" t="s">
        <v>107</v>
      </c>
      <c r="K7844" t="s">
        <v>136</v>
      </c>
      <c r="L7844" t="s">
        <v>2175</v>
      </c>
      <c r="M7844" s="2">
        <v>0.15</v>
      </c>
      <c r="N7844" s="3">
        <v>1622</v>
      </c>
      <c r="O7844" s="3">
        <v>248</v>
      </c>
      <c r="P7844">
        <v>3</v>
      </c>
      <c r="Q7844" t="s">
        <v>7880</v>
      </c>
    </row>
    <row r="7845" spans="1:17" x14ac:dyDescent="0.25">
      <c r="A7845" t="s">
        <v>7763</v>
      </c>
      <c r="B7845" s="1">
        <v>41986</v>
      </c>
      <c r="C7845" t="s">
        <v>384</v>
      </c>
      <c r="D7845" t="s">
        <v>38</v>
      </c>
      <c r="E7845" t="s">
        <v>39</v>
      </c>
      <c r="F7845" t="s">
        <v>2466</v>
      </c>
      <c r="G7845" t="s">
        <v>41</v>
      </c>
      <c r="H7845" t="s">
        <v>31</v>
      </c>
      <c r="I7845" t="s">
        <v>22</v>
      </c>
      <c r="J7845" t="s">
        <v>107</v>
      </c>
      <c r="K7845" t="s">
        <v>136</v>
      </c>
      <c r="L7845" t="s">
        <v>942</v>
      </c>
      <c r="M7845" s="2">
        <v>0.15</v>
      </c>
      <c r="N7845" s="3">
        <v>323</v>
      </c>
      <c r="O7845" s="3">
        <v>122</v>
      </c>
      <c r="P7845">
        <v>5</v>
      </c>
      <c r="Q7845" t="s">
        <v>7881</v>
      </c>
    </row>
    <row r="7846" spans="1:17" x14ac:dyDescent="0.25">
      <c r="A7846" t="s">
        <v>7764</v>
      </c>
      <c r="B7846" s="1">
        <v>41986</v>
      </c>
      <c r="C7846" t="s">
        <v>1412</v>
      </c>
      <c r="D7846" t="s">
        <v>101</v>
      </c>
      <c r="E7846" t="s">
        <v>183</v>
      </c>
      <c r="F7846" t="s">
        <v>1772</v>
      </c>
      <c r="G7846" t="s">
        <v>41</v>
      </c>
      <c r="H7846" t="s">
        <v>31</v>
      </c>
      <c r="I7846" t="s">
        <v>32</v>
      </c>
      <c r="J7846" t="s">
        <v>24</v>
      </c>
      <c r="K7846" t="s">
        <v>43</v>
      </c>
      <c r="L7846" t="s">
        <v>642</v>
      </c>
      <c r="M7846" s="2">
        <v>0</v>
      </c>
      <c r="N7846" s="3">
        <v>21</v>
      </c>
      <c r="O7846" s="3">
        <v>9</v>
      </c>
      <c r="P7846">
        <v>2</v>
      </c>
      <c r="Q7846" t="s">
        <v>7881</v>
      </c>
    </row>
    <row r="7847" spans="1:17" x14ac:dyDescent="0.25">
      <c r="A7847" t="s">
        <v>7764</v>
      </c>
      <c r="B7847" s="1">
        <v>41986</v>
      </c>
      <c r="C7847" t="s">
        <v>1412</v>
      </c>
      <c r="D7847" t="s">
        <v>101</v>
      </c>
      <c r="E7847" t="s">
        <v>183</v>
      </c>
      <c r="F7847" t="s">
        <v>1772</v>
      </c>
      <c r="G7847" t="s">
        <v>41</v>
      </c>
      <c r="H7847" t="s">
        <v>31</v>
      </c>
      <c r="I7847" t="s">
        <v>32</v>
      </c>
      <c r="J7847" t="s">
        <v>24</v>
      </c>
      <c r="K7847" t="s">
        <v>43</v>
      </c>
      <c r="L7847" t="s">
        <v>3077</v>
      </c>
      <c r="M7847" s="2">
        <v>0</v>
      </c>
      <c r="N7847" s="3">
        <v>311</v>
      </c>
      <c r="O7847" s="3">
        <v>102</v>
      </c>
      <c r="P7847">
        <v>7</v>
      </c>
      <c r="Q7847" t="s">
        <v>7881</v>
      </c>
    </row>
    <row r="7848" spans="1:17" x14ac:dyDescent="0.25">
      <c r="A7848" t="s">
        <v>7764</v>
      </c>
      <c r="B7848" s="1">
        <v>41986</v>
      </c>
      <c r="C7848" t="s">
        <v>1412</v>
      </c>
      <c r="D7848" t="s">
        <v>101</v>
      </c>
      <c r="E7848" t="s">
        <v>183</v>
      </c>
      <c r="F7848" t="s">
        <v>1772</v>
      </c>
      <c r="G7848" t="s">
        <v>41</v>
      </c>
      <c r="H7848" t="s">
        <v>31</v>
      </c>
      <c r="I7848" t="s">
        <v>32</v>
      </c>
      <c r="J7848" t="s">
        <v>24</v>
      </c>
      <c r="K7848" t="s">
        <v>91</v>
      </c>
      <c r="L7848" t="s">
        <v>563</v>
      </c>
      <c r="M7848" s="2">
        <v>0</v>
      </c>
      <c r="N7848" s="3">
        <v>95</v>
      </c>
      <c r="O7848" s="3">
        <v>14</v>
      </c>
      <c r="P7848">
        <v>14</v>
      </c>
      <c r="Q7848" t="s">
        <v>7880</v>
      </c>
    </row>
    <row r="7849" spans="1:17" x14ac:dyDescent="0.25">
      <c r="A7849" t="s">
        <v>7765</v>
      </c>
      <c r="B7849" s="1">
        <v>41987</v>
      </c>
      <c r="C7849" t="s">
        <v>4202</v>
      </c>
      <c r="D7849" t="s">
        <v>73</v>
      </c>
      <c r="E7849" t="s">
        <v>172</v>
      </c>
      <c r="F7849" t="s">
        <v>1122</v>
      </c>
      <c r="G7849" t="s">
        <v>76</v>
      </c>
      <c r="H7849" t="s">
        <v>31</v>
      </c>
      <c r="I7849" t="s">
        <v>32</v>
      </c>
      <c r="J7849" t="s">
        <v>34</v>
      </c>
      <c r="K7849" t="s">
        <v>35</v>
      </c>
      <c r="L7849" t="s">
        <v>7766</v>
      </c>
      <c r="M7849" s="2">
        <v>0</v>
      </c>
      <c r="N7849" s="3">
        <v>494</v>
      </c>
      <c r="O7849" s="3">
        <v>54</v>
      </c>
      <c r="P7849">
        <v>4</v>
      </c>
      <c r="Q7849" t="s">
        <v>7881</v>
      </c>
    </row>
    <row r="7850" spans="1:17" x14ac:dyDescent="0.25">
      <c r="A7850" t="s">
        <v>7765</v>
      </c>
      <c r="B7850" s="1">
        <v>41987</v>
      </c>
      <c r="C7850" t="s">
        <v>4202</v>
      </c>
      <c r="D7850" t="s">
        <v>73</v>
      </c>
      <c r="E7850" t="s">
        <v>172</v>
      </c>
      <c r="F7850" t="s">
        <v>1122</v>
      </c>
      <c r="G7850" t="s">
        <v>76</v>
      </c>
      <c r="H7850" t="s">
        <v>31</v>
      </c>
      <c r="I7850" t="s">
        <v>32</v>
      </c>
      <c r="J7850" t="s">
        <v>107</v>
      </c>
      <c r="K7850" t="s">
        <v>108</v>
      </c>
      <c r="L7850" t="s">
        <v>4246</v>
      </c>
      <c r="M7850" s="2">
        <v>0.4</v>
      </c>
      <c r="N7850" s="3">
        <v>98</v>
      </c>
      <c r="O7850" s="3">
        <v>-12</v>
      </c>
      <c r="P7850">
        <v>2</v>
      </c>
      <c r="Q7850" t="s">
        <v>7880</v>
      </c>
    </row>
    <row r="7851" spans="1:17" x14ac:dyDescent="0.25">
      <c r="A7851" t="s">
        <v>7767</v>
      </c>
      <c r="B7851" s="1">
        <v>41988</v>
      </c>
      <c r="C7851" t="s">
        <v>5560</v>
      </c>
      <c r="D7851" t="s">
        <v>38</v>
      </c>
      <c r="E7851" t="s">
        <v>972</v>
      </c>
      <c r="F7851" t="s">
        <v>973</v>
      </c>
      <c r="G7851" t="s">
        <v>41</v>
      </c>
      <c r="H7851" t="s">
        <v>31</v>
      </c>
      <c r="I7851" t="s">
        <v>22</v>
      </c>
      <c r="J7851" t="s">
        <v>34</v>
      </c>
      <c r="K7851" t="s">
        <v>218</v>
      </c>
      <c r="L7851" t="s">
        <v>435</v>
      </c>
      <c r="M7851" s="2">
        <v>0</v>
      </c>
      <c r="N7851" s="3">
        <v>667</v>
      </c>
      <c r="O7851" s="3">
        <v>133</v>
      </c>
      <c r="P7851">
        <v>6</v>
      </c>
      <c r="Q7851" t="s">
        <v>7880</v>
      </c>
    </row>
    <row r="7852" spans="1:17" x14ac:dyDescent="0.25">
      <c r="A7852" t="s">
        <v>7767</v>
      </c>
      <c r="B7852" s="1">
        <v>41988</v>
      </c>
      <c r="C7852" t="s">
        <v>5560</v>
      </c>
      <c r="D7852" t="s">
        <v>38</v>
      </c>
      <c r="E7852" t="s">
        <v>972</v>
      </c>
      <c r="F7852" t="s">
        <v>973</v>
      </c>
      <c r="G7852" t="s">
        <v>41</v>
      </c>
      <c r="H7852" t="s">
        <v>31</v>
      </c>
      <c r="I7852" t="s">
        <v>22</v>
      </c>
      <c r="J7852" t="s">
        <v>24</v>
      </c>
      <c r="K7852" t="s">
        <v>43</v>
      </c>
      <c r="L7852" t="s">
        <v>642</v>
      </c>
      <c r="M7852" s="2">
        <v>0</v>
      </c>
      <c r="N7852" s="3">
        <v>41</v>
      </c>
      <c r="O7852" s="3">
        <v>18</v>
      </c>
      <c r="P7852">
        <v>4</v>
      </c>
      <c r="Q7852" t="s">
        <v>7881</v>
      </c>
    </row>
    <row r="7853" spans="1:17" x14ac:dyDescent="0.25">
      <c r="A7853" t="s">
        <v>7767</v>
      </c>
      <c r="B7853" s="1">
        <v>41988</v>
      </c>
      <c r="C7853" t="s">
        <v>5560</v>
      </c>
      <c r="D7853" t="s">
        <v>38</v>
      </c>
      <c r="E7853" t="s">
        <v>972</v>
      </c>
      <c r="F7853" t="s">
        <v>973</v>
      </c>
      <c r="G7853" t="s">
        <v>41</v>
      </c>
      <c r="H7853" t="s">
        <v>31</v>
      </c>
      <c r="I7853" t="s">
        <v>22</v>
      </c>
      <c r="J7853" t="s">
        <v>24</v>
      </c>
      <c r="K7853" t="s">
        <v>78</v>
      </c>
      <c r="L7853" t="s">
        <v>429</v>
      </c>
      <c r="M7853" s="2">
        <v>0</v>
      </c>
      <c r="N7853" s="3">
        <v>309</v>
      </c>
      <c r="O7853" s="3">
        <v>77</v>
      </c>
      <c r="P7853">
        <v>6</v>
      </c>
      <c r="Q7853" t="s">
        <v>7880</v>
      </c>
    </row>
    <row r="7854" spans="1:17" x14ac:dyDescent="0.25">
      <c r="A7854" t="s">
        <v>7767</v>
      </c>
      <c r="B7854" s="1">
        <v>41988</v>
      </c>
      <c r="C7854" t="s">
        <v>5560</v>
      </c>
      <c r="D7854" t="s">
        <v>38</v>
      </c>
      <c r="E7854" t="s">
        <v>972</v>
      </c>
      <c r="F7854" t="s">
        <v>973</v>
      </c>
      <c r="G7854" t="s">
        <v>41</v>
      </c>
      <c r="H7854" t="s">
        <v>31</v>
      </c>
      <c r="I7854" t="s">
        <v>22</v>
      </c>
      <c r="J7854" t="s">
        <v>24</v>
      </c>
      <c r="K7854" t="s">
        <v>50</v>
      </c>
      <c r="L7854" t="s">
        <v>1768</v>
      </c>
      <c r="M7854" s="2">
        <v>0.1</v>
      </c>
      <c r="N7854" s="3">
        <v>49</v>
      </c>
      <c r="O7854" s="3">
        <v>6</v>
      </c>
      <c r="P7854">
        <v>1</v>
      </c>
      <c r="Q7854" t="s">
        <v>7880</v>
      </c>
    </row>
    <row r="7855" spans="1:17" x14ac:dyDescent="0.25">
      <c r="A7855" t="s">
        <v>7768</v>
      </c>
      <c r="B7855" s="1">
        <v>41988</v>
      </c>
      <c r="C7855" t="s">
        <v>4224</v>
      </c>
      <c r="D7855" t="s">
        <v>417</v>
      </c>
      <c r="E7855" t="s">
        <v>418</v>
      </c>
      <c r="F7855" t="s">
        <v>418</v>
      </c>
      <c r="G7855" t="s">
        <v>20</v>
      </c>
      <c r="H7855" t="s">
        <v>21</v>
      </c>
      <c r="I7855" t="s">
        <v>54</v>
      </c>
      <c r="J7855" t="s">
        <v>24</v>
      </c>
      <c r="K7855" t="s">
        <v>25</v>
      </c>
      <c r="L7855" t="s">
        <v>2513</v>
      </c>
      <c r="M7855" s="2">
        <v>0.5</v>
      </c>
      <c r="N7855" s="3">
        <v>37</v>
      </c>
      <c r="O7855" s="3">
        <v>-5</v>
      </c>
      <c r="P7855">
        <v>3</v>
      </c>
      <c r="Q7855" t="s">
        <v>7881</v>
      </c>
    </row>
    <row r="7856" spans="1:17" x14ac:dyDescent="0.25">
      <c r="A7856" t="s">
        <v>7769</v>
      </c>
      <c r="B7856" s="1">
        <v>41988</v>
      </c>
      <c r="C7856" t="s">
        <v>2436</v>
      </c>
      <c r="D7856" t="s">
        <v>101</v>
      </c>
      <c r="E7856" t="s">
        <v>743</v>
      </c>
      <c r="F7856" t="s">
        <v>743</v>
      </c>
      <c r="G7856" t="s">
        <v>41</v>
      </c>
      <c r="H7856" t="s">
        <v>31</v>
      </c>
      <c r="I7856" t="s">
        <v>32</v>
      </c>
      <c r="J7856" t="s">
        <v>24</v>
      </c>
      <c r="K7856" t="s">
        <v>43</v>
      </c>
      <c r="L7856" t="s">
        <v>877</v>
      </c>
      <c r="M7856" s="2">
        <v>0</v>
      </c>
      <c r="N7856" s="3">
        <v>59</v>
      </c>
      <c r="O7856" s="3">
        <v>21</v>
      </c>
      <c r="P7856">
        <v>2</v>
      </c>
      <c r="Q7856" t="s">
        <v>7881</v>
      </c>
    </row>
    <row r="7857" spans="1:17" x14ac:dyDescent="0.25">
      <c r="A7857" t="s">
        <v>7769</v>
      </c>
      <c r="B7857" s="1">
        <v>41988</v>
      </c>
      <c r="C7857" t="s">
        <v>2436</v>
      </c>
      <c r="D7857" t="s">
        <v>101</v>
      </c>
      <c r="E7857" t="s">
        <v>743</v>
      </c>
      <c r="F7857" t="s">
        <v>743</v>
      </c>
      <c r="G7857" t="s">
        <v>41</v>
      </c>
      <c r="H7857" t="s">
        <v>31</v>
      </c>
      <c r="I7857" t="s">
        <v>32</v>
      </c>
      <c r="J7857" t="s">
        <v>24</v>
      </c>
      <c r="K7857" t="s">
        <v>43</v>
      </c>
      <c r="L7857" t="s">
        <v>1639</v>
      </c>
      <c r="M7857" s="2">
        <v>0</v>
      </c>
      <c r="N7857" s="3">
        <v>168</v>
      </c>
      <c r="O7857" s="3">
        <v>18</v>
      </c>
      <c r="P7857">
        <v>6</v>
      </c>
      <c r="Q7857" t="s">
        <v>7881</v>
      </c>
    </row>
    <row r="7858" spans="1:17" x14ac:dyDescent="0.25">
      <c r="A7858" t="s">
        <v>7769</v>
      </c>
      <c r="B7858" s="1">
        <v>41988</v>
      </c>
      <c r="C7858" t="s">
        <v>2436</v>
      </c>
      <c r="D7858" t="s">
        <v>101</v>
      </c>
      <c r="E7858" t="s">
        <v>743</v>
      </c>
      <c r="F7858" t="s">
        <v>743</v>
      </c>
      <c r="G7858" t="s">
        <v>41</v>
      </c>
      <c r="H7858" t="s">
        <v>31</v>
      </c>
      <c r="I7858" t="s">
        <v>32</v>
      </c>
      <c r="J7858" t="s">
        <v>24</v>
      </c>
      <c r="K7858" t="s">
        <v>43</v>
      </c>
      <c r="L7858" t="s">
        <v>3188</v>
      </c>
      <c r="M7858" s="2">
        <v>0</v>
      </c>
      <c r="N7858" s="3">
        <v>155</v>
      </c>
      <c r="O7858" s="3">
        <v>5</v>
      </c>
      <c r="P7858">
        <v>3</v>
      </c>
      <c r="Q7858" t="s">
        <v>7881</v>
      </c>
    </row>
    <row r="7859" spans="1:17" x14ac:dyDescent="0.25">
      <c r="A7859" t="s">
        <v>7769</v>
      </c>
      <c r="B7859" s="1">
        <v>41988</v>
      </c>
      <c r="C7859" t="s">
        <v>2436</v>
      </c>
      <c r="D7859" t="s">
        <v>101</v>
      </c>
      <c r="E7859" t="s">
        <v>743</v>
      </c>
      <c r="F7859" t="s">
        <v>743</v>
      </c>
      <c r="G7859" t="s">
        <v>41</v>
      </c>
      <c r="H7859" t="s">
        <v>31</v>
      </c>
      <c r="I7859" t="s">
        <v>32</v>
      </c>
      <c r="J7859" t="s">
        <v>24</v>
      </c>
      <c r="K7859" t="s">
        <v>43</v>
      </c>
      <c r="L7859" t="s">
        <v>529</v>
      </c>
      <c r="M7859" s="2">
        <v>0</v>
      </c>
      <c r="N7859" s="3">
        <v>32</v>
      </c>
      <c r="O7859" s="3">
        <v>1</v>
      </c>
      <c r="P7859">
        <v>2</v>
      </c>
      <c r="Q7859" t="s">
        <v>7881</v>
      </c>
    </row>
    <row r="7860" spans="1:17" x14ac:dyDescent="0.25">
      <c r="A7860" t="s">
        <v>7770</v>
      </c>
      <c r="B7860" s="1">
        <v>41988</v>
      </c>
      <c r="C7860" t="s">
        <v>72</v>
      </c>
      <c r="D7860" t="s">
        <v>101</v>
      </c>
      <c r="E7860" t="s">
        <v>102</v>
      </c>
      <c r="F7860" t="s">
        <v>355</v>
      </c>
      <c r="G7860" t="s">
        <v>41</v>
      </c>
      <c r="H7860" t="s">
        <v>31</v>
      </c>
      <c r="I7860" t="s">
        <v>32</v>
      </c>
      <c r="J7860" t="s">
        <v>24</v>
      </c>
      <c r="K7860" t="s">
        <v>43</v>
      </c>
      <c r="L7860" t="s">
        <v>2033</v>
      </c>
      <c r="M7860" s="2">
        <v>0.5</v>
      </c>
      <c r="N7860" s="3">
        <v>55</v>
      </c>
      <c r="O7860" s="3">
        <v>-17</v>
      </c>
      <c r="P7860">
        <v>2</v>
      </c>
      <c r="Q7860" t="s">
        <v>7880</v>
      </c>
    </row>
    <row r="7861" spans="1:17" x14ac:dyDescent="0.25">
      <c r="A7861" t="s">
        <v>7769</v>
      </c>
      <c r="B7861" s="1">
        <v>41988</v>
      </c>
      <c r="C7861" t="s">
        <v>2436</v>
      </c>
      <c r="D7861" t="s">
        <v>101</v>
      </c>
      <c r="E7861" t="s">
        <v>743</v>
      </c>
      <c r="F7861" t="s">
        <v>743</v>
      </c>
      <c r="G7861" t="s">
        <v>41</v>
      </c>
      <c r="H7861" t="s">
        <v>31</v>
      </c>
      <c r="I7861" t="s">
        <v>32</v>
      </c>
      <c r="J7861" t="s">
        <v>24</v>
      </c>
      <c r="K7861" t="s">
        <v>78</v>
      </c>
      <c r="L7861" t="s">
        <v>3333</v>
      </c>
      <c r="M7861" s="2">
        <v>0</v>
      </c>
      <c r="N7861" s="3">
        <v>41</v>
      </c>
      <c r="O7861" s="3">
        <v>19</v>
      </c>
      <c r="P7861">
        <v>5</v>
      </c>
      <c r="Q7861" t="s">
        <v>7880</v>
      </c>
    </row>
    <row r="7862" spans="1:17" x14ac:dyDescent="0.25">
      <c r="A7862" t="s">
        <v>7769</v>
      </c>
      <c r="B7862" s="1">
        <v>41988</v>
      </c>
      <c r="C7862" t="s">
        <v>2436</v>
      </c>
      <c r="D7862" t="s">
        <v>101</v>
      </c>
      <c r="E7862" t="s">
        <v>743</v>
      </c>
      <c r="F7862" t="s">
        <v>743</v>
      </c>
      <c r="G7862" t="s">
        <v>41</v>
      </c>
      <c r="H7862" t="s">
        <v>31</v>
      </c>
      <c r="I7862" t="s">
        <v>32</v>
      </c>
      <c r="J7862" t="s">
        <v>24</v>
      </c>
      <c r="K7862" t="s">
        <v>78</v>
      </c>
      <c r="L7862" t="s">
        <v>2522</v>
      </c>
      <c r="M7862" s="2">
        <v>0</v>
      </c>
      <c r="N7862" s="3">
        <v>255</v>
      </c>
      <c r="O7862" s="3">
        <v>76</v>
      </c>
      <c r="P7862">
        <v>9</v>
      </c>
      <c r="Q7862" t="s">
        <v>7880</v>
      </c>
    </row>
    <row r="7863" spans="1:17" x14ac:dyDescent="0.25">
      <c r="A7863" t="s">
        <v>7769</v>
      </c>
      <c r="B7863" s="1">
        <v>41988</v>
      </c>
      <c r="C7863" t="s">
        <v>2436</v>
      </c>
      <c r="D7863" t="s">
        <v>101</v>
      </c>
      <c r="E7863" t="s">
        <v>743</v>
      </c>
      <c r="F7863" t="s">
        <v>743</v>
      </c>
      <c r="G7863" t="s">
        <v>41</v>
      </c>
      <c r="H7863" t="s">
        <v>31</v>
      </c>
      <c r="I7863" t="s">
        <v>32</v>
      </c>
      <c r="J7863" t="s">
        <v>24</v>
      </c>
      <c r="K7863" t="s">
        <v>169</v>
      </c>
      <c r="L7863" t="s">
        <v>1011</v>
      </c>
      <c r="M7863" s="2">
        <v>0</v>
      </c>
      <c r="N7863" s="3">
        <v>25</v>
      </c>
      <c r="O7863" s="3">
        <v>2</v>
      </c>
      <c r="P7863">
        <v>3</v>
      </c>
      <c r="Q7863" t="s">
        <v>7881</v>
      </c>
    </row>
    <row r="7864" spans="1:17" x14ac:dyDescent="0.25">
      <c r="A7864" t="s">
        <v>7770</v>
      </c>
      <c r="B7864" s="1">
        <v>41988</v>
      </c>
      <c r="C7864" t="s">
        <v>72</v>
      </c>
      <c r="D7864" t="s">
        <v>101</v>
      </c>
      <c r="E7864" t="s">
        <v>102</v>
      </c>
      <c r="F7864" t="s">
        <v>355</v>
      </c>
      <c r="G7864" t="s">
        <v>41</v>
      </c>
      <c r="H7864" t="s">
        <v>31</v>
      </c>
      <c r="I7864" t="s">
        <v>32</v>
      </c>
      <c r="J7864" t="s">
        <v>24</v>
      </c>
      <c r="K7864" t="s">
        <v>63</v>
      </c>
      <c r="L7864" t="s">
        <v>2296</v>
      </c>
      <c r="M7864" s="2">
        <v>0.5</v>
      </c>
      <c r="N7864" s="3">
        <v>12</v>
      </c>
      <c r="O7864" s="3">
        <v>-2</v>
      </c>
      <c r="P7864">
        <v>3</v>
      </c>
      <c r="Q7864" t="s">
        <v>7881</v>
      </c>
    </row>
    <row r="7865" spans="1:17" x14ac:dyDescent="0.25">
      <c r="A7865" t="s">
        <v>7769</v>
      </c>
      <c r="B7865" s="1">
        <v>41988</v>
      </c>
      <c r="C7865" t="s">
        <v>2436</v>
      </c>
      <c r="D7865" t="s">
        <v>101</v>
      </c>
      <c r="E7865" t="s">
        <v>743</v>
      </c>
      <c r="F7865" t="s">
        <v>743</v>
      </c>
      <c r="G7865" t="s">
        <v>41</v>
      </c>
      <c r="H7865" t="s">
        <v>31</v>
      </c>
      <c r="I7865" t="s">
        <v>32</v>
      </c>
      <c r="J7865" t="s">
        <v>24</v>
      </c>
      <c r="K7865" t="s">
        <v>25</v>
      </c>
      <c r="L7865" t="s">
        <v>1414</v>
      </c>
      <c r="M7865" s="2">
        <v>0</v>
      </c>
      <c r="N7865" s="3">
        <v>54</v>
      </c>
      <c r="O7865" s="3">
        <v>8</v>
      </c>
      <c r="P7865">
        <v>4</v>
      </c>
      <c r="Q7865" t="s">
        <v>7881</v>
      </c>
    </row>
    <row r="7866" spans="1:17" x14ac:dyDescent="0.25">
      <c r="A7866" t="s">
        <v>7769</v>
      </c>
      <c r="B7866" s="1">
        <v>41988</v>
      </c>
      <c r="C7866" t="s">
        <v>2436</v>
      </c>
      <c r="D7866" t="s">
        <v>101</v>
      </c>
      <c r="E7866" t="s">
        <v>743</v>
      </c>
      <c r="F7866" t="s">
        <v>743</v>
      </c>
      <c r="G7866" t="s">
        <v>41</v>
      </c>
      <c r="H7866" t="s">
        <v>31</v>
      </c>
      <c r="I7866" t="s">
        <v>32</v>
      </c>
      <c r="J7866" t="s">
        <v>24</v>
      </c>
      <c r="K7866" t="s">
        <v>145</v>
      </c>
      <c r="L7866" t="s">
        <v>2639</v>
      </c>
      <c r="M7866" s="2">
        <v>0</v>
      </c>
      <c r="N7866" s="3">
        <v>77</v>
      </c>
      <c r="O7866" s="3">
        <v>36</v>
      </c>
      <c r="P7866">
        <v>2</v>
      </c>
      <c r="Q7866" t="s">
        <v>7880</v>
      </c>
    </row>
    <row r="7867" spans="1:17" x14ac:dyDescent="0.25">
      <c r="A7867" t="s">
        <v>7769</v>
      </c>
      <c r="B7867" s="1">
        <v>41988</v>
      </c>
      <c r="C7867" t="s">
        <v>2436</v>
      </c>
      <c r="D7867" t="s">
        <v>101</v>
      </c>
      <c r="E7867" t="s">
        <v>743</v>
      </c>
      <c r="F7867" t="s">
        <v>743</v>
      </c>
      <c r="G7867" t="s">
        <v>41</v>
      </c>
      <c r="H7867" t="s">
        <v>31</v>
      </c>
      <c r="I7867" t="s">
        <v>32</v>
      </c>
      <c r="J7867" t="s">
        <v>107</v>
      </c>
      <c r="K7867" t="s">
        <v>186</v>
      </c>
      <c r="L7867" t="s">
        <v>5385</v>
      </c>
      <c r="M7867" s="2">
        <v>0</v>
      </c>
      <c r="N7867" s="3">
        <v>115</v>
      </c>
      <c r="O7867" s="3">
        <v>0</v>
      </c>
      <c r="P7867">
        <v>1</v>
      </c>
      <c r="Q7867" t="s">
        <v>7881</v>
      </c>
    </row>
    <row r="7868" spans="1:17" x14ac:dyDescent="0.25">
      <c r="A7868" t="s">
        <v>7769</v>
      </c>
      <c r="B7868" s="1">
        <v>41988</v>
      </c>
      <c r="C7868" t="s">
        <v>2436</v>
      </c>
      <c r="D7868" t="s">
        <v>101</v>
      </c>
      <c r="E7868" t="s">
        <v>743</v>
      </c>
      <c r="F7868" t="s">
        <v>743</v>
      </c>
      <c r="G7868" t="s">
        <v>41</v>
      </c>
      <c r="H7868" t="s">
        <v>31</v>
      </c>
      <c r="I7868" t="s">
        <v>32</v>
      </c>
      <c r="J7868" t="s">
        <v>107</v>
      </c>
      <c r="K7868" t="s">
        <v>136</v>
      </c>
      <c r="L7868" t="s">
        <v>1199</v>
      </c>
      <c r="M7868" s="2">
        <v>0</v>
      </c>
      <c r="N7868" s="3">
        <v>1272</v>
      </c>
      <c r="O7868" s="3">
        <v>547</v>
      </c>
      <c r="P7868">
        <v>2</v>
      </c>
      <c r="Q7868" t="s">
        <v>7881</v>
      </c>
    </row>
    <row r="7869" spans="1:17" x14ac:dyDescent="0.25">
      <c r="A7869" t="s">
        <v>7771</v>
      </c>
      <c r="B7869" s="1">
        <v>41988</v>
      </c>
      <c r="C7869" t="s">
        <v>5560</v>
      </c>
      <c r="D7869" t="s">
        <v>38</v>
      </c>
      <c r="E7869" t="s">
        <v>67</v>
      </c>
      <c r="F7869" t="s">
        <v>1697</v>
      </c>
      <c r="G7869" t="s">
        <v>41</v>
      </c>
      <c r="H7869" t="s">
        <v>31</v>
      </c>
      <c r="I7869" t="s">
        <v>32</v>
      </c>
      <c r="J7869" t="s">
        <v>34</v>
      </c>
      <c r="K7869" t="s">
        <v>218</v>
      </c>
      <c r="L7869" t="s">
        <v>3714</v>
      </c>
      <c r="M7869" s="2">
        <v>0</v>
      </c>
      <c r="N7869" s="3">
        <v>122</v>
      </c>
      <c r="O7869" s="3">
        <v>59</v>
      </c>
      <c r="P7869">
        <v>7</v>
      </c>
      <c r="Q7869" t="s">
        <v>7880</v>
      </c>
    </row>
    <row r="7870" spans="1:17" x14ac:dyDescent="0.25">
      <c r="A7870" t="s">
        <v>7771</v>
      </c>
      <c r="B7870" s="1">
        <v>41988</v>
      </c>
      <c r="C7870" t="s">
        <v>5560</v>
      </c>
      <c r="D7870" t="s">
        <v>38</v>
      </c>
      <c r="E7870" t="s">
        <v>67</v>
      </c>
      <c r="F7870" t="s">
        <v>1697</v>
      </c>
      <c r="G7870" t="s">
        <v>41</v>
      </c>
      <c r="H7870" t="s">
        <v>31</v>
      </c>
      <c r="I7870" t="s">
        <v>32</v>
      </c>
      <c r="J7870" t="s">
        <v>24</v>
      </c>
      <c r="K7870" t="s">
        <v>43</v>
      </c>
      <c r="L7870" t="s">
        <v>1562</v>
      </c>
      <c r="M7870" s="2">
        <v>0</v>
      </c>
      <c r="N7870" s="3">
        <v>49</v>
      </c>
      <c r="O7870" s="3">
        <v>21</v>
      </c>
      <c r="P7870">
        <v>1</v>
      </c>
      <c r="Q7870" t="s">
        <v>7880</v>
      </c>
    </row>
    <row r="7871" spans="1:17" x14ac:dyDescent="0.25">
      <c r="A7871" t="s">
        <v>7772</v>
      </c>
      <c r="B7871" s="1">
        <v>41988</v>
      </c>
      <c r="C7871" t="s">
        <v>2803</v>
      </c>
      <c r="D7871" t="s">
        <v>18</v>
      </c>
      <c r="E7871" t="s">
        <v>19</v>
      </c>
      <c r="F7871" t="s">
        <v>3550</v>
      </c>
      <c r="G7871" t="s">
        <v>20</v>
      </c>
      <c r="H7871" t="s">
        <v>47</v>
      </c>
      <c r="I7871" t="s">
        <v>32</v>
      </c>
      <c r="J7871" t="s">
        <v>24</v>
      </c>
      <c r="K7871" t="s">
        <v>78</v>
      </c>
      <c r="L7871" t="s">
        <v>824</v>
      </c>
      <c r="M7871" s="2">
        <v>0.5</v>
      </c>
      <c r="N7871" s="3">
        <v>314</v>
      </c>
      <c r="O7871" s="3">
        <v>-239</v>
      </c>
      <c r="P7871">
        <v>13</v>
      </c>
      <c r="Q7871" t="s">
        <v>7880</v>
      </c>
    </row>
    <row r="7872" spans="1:17" x14ac:dyDescent="0.25">
      <c r="A7872" t="s">
        <v>7773</v>
      </c>
      <c r="B7872" s="1">
        <v>41989</v>
      </c>
      <c r="C7872" t="s">
        <v>4673</v>
      </c>
      <c r="D7872" t="s">
        <v>38</v>
      </c>
      <c r="E7872" t="s">
        <v>178</v>
      </c>
      <c r="F7872" t="s">
        <v>938</v>
      </c>
      <c r="G7872" t="s">
        <v>41</v>
      </c>
      <c r="H7872" t="s">
        <v>31</v>
      </c>
      <c r="I7872" t="s">
        <v>95</v>
      </c>
      <c r="J7872" t="s">
        <v>24</v>
      </c>
      <c r="K7872" t="s">
        <v>78</v>
      </c>
      <c r="L7872" t="s">
        <v>1232</v>
      </c>
      <c r="M7872" s="2">
        <v>0</v>
      </c>
      <c r="N7872" s="3">
        <v>90</v>
      </c>
      <c r="O7872" s="3">
        <v>36</v>
      </c>
      <c r="P7872">
        <v>3</v>
      </c>
      <c r="Q7872" t="s">
        <v>7880</v>
      </c>
    </row>
    <row r="7873" spans="1:17" x14ac:dyDescent="0.25">
      <c r="A7873" t="s">
        <v>7773</v>
      </c>
      <c r="B7873" s="1">
        <v>41989</v>
      </c>
      <c r="C7873" t="s">
        <v>4673</v>
      </c>
      <c r="D7873" t="s">
        <v>38</v>
      </c>
      <c r="E7873" t="s">
        <v>178</v>
      </c>
      <c r="F7873" t="s">
        <v>938</v>
      </c>
      <c r="G7873" t="s">
        <v>41</v>
      </c>
      <c r="H7873" t="s">
        <v>31</v>
      </c>
      <c r="I7873" t="s">
        <v>95</v>
      </c>
      <c r="J7873" t="s">
        <v>107</v>
      </c>
      <c r="K7873" t="s">
        <v>186</v>
      </c>
      <c r="L7873" t="s">
        <v>7774</v>
      </c>
      <c r="M7873" s="2">
        <v>0</v>
      </c>
      <c r="N7873" s="3">
        <v>229</v>
      </c>
      <c r="O7873" s="3">
        <v>37</v>
      </c>
      <c r="P7873">
        <v>2</v>
      </c>
      <c r="Q7873" t="s">
        <v>7881</v>
      </c>
    </row>
    <row r="7874" spans="1:17" x14ac:dyDescent="0.25">
      <c r="A7874" t="s">
        <v>7775</v>
      </c>
      <c r="B7874" s="1">
        <v>41989</v>
      </c>
      <c r="C7874" t="s">
        <v>246</v>
      </c>
      <c r="D7874" t="s">
        <v>86</v>
      </c>
      <c r="E7874" t="s">
        <v>156</v>
      </c>
      <c r="F7874" t="s">
        <v>1858</v>
      </c>
      <c r="G7874" t="s">
        <v>76</v>
      </c>
      <c r="H7874" t="s">
        <v>31</v>
      </c>
      <c r="I7874" t="s">
        <v>22</v>
      </c>
      <c r="J7874" t="s">
        <v>24</v>
      </c>
      <c r="K7874" t="s">
        <v>50</v>
      </c>
      <c r="L7874" t="s">
        <v>692</v>
      </c>
      <c r="M7874" s="2">
        <v>0.1</v>
      </c>
      <c r="N7874" s="3">
        <v>54</v>
      </c>
      <c r="O7874" s="3">
        <v>1</v>
      </c>
      <c r="P7874">
        <v>2</v>
      </c>
      <c r="Q7874" t="s">
        <v>7880</v>
      </c>
    </row>
    <row r="7875" spans="1:17" x14ac:dyDescent="0.25">
      <c r="A7875" t="s">
        <v>7776</v>
      </c>
      <c r="B7875" s="1">
        <v>41989</v>
      </c>
      <c r="C7875" t="s">
        <v>1121</v>
      </c>
      <c r="D7875" t="s">
        <v>28</v>
      </c>
      <c r="E7875" t="s">
        <v>29</v>
      </c>
      <c r="F7875" t="s">
        <v>1954</v>
      </c>
      <c r="G7875" t="s">
        <v>20</v>
      </c>
      <c r="H7875" t="s">
        <v>21</v>
      </c>
      <c r="I7875" t="s">
        <v>32</v>
      </c>
      <c r="J7875" t="s">
        <v>34</v>
      </c>
      <c r="K7875" t="s">
        <v>218</v>
      </c>
      <c r="L7875" t="s">
        <v>1481</v>
      </c>
      <c r="M7875" s="2">
        <v>0.3</v>
      </c>
      <c r="N7875" s="3">
        <v>122</v>
      </c>
      <c r="O7875" s="3">
        <v>-21</v>
      </c>
      <c r="P7875">
        <v>3</v>
      </c>
      <c r="Q7875" t="s">
        <v>7881</v>
      </c>
    </row>
    <row r="7876" spans="1:17" x14ac:dyDescent="0.25">
      <c r="A7876" t="s">
        <v>7777</v>
      </c>
      <c r="B7876" s="1">
        <v>41989</v>
      </c>
      <c r="C7876" t="s">
        <v>2752</v>
      </c>
      <c r="D7876" t="s">
        <v>38</v>
      </c>
      <c r="E7876" t="s">
        <v>284</v>
      </c>
      <c r="F7876" t="s">
        <v>285</v>
      </c>
      <c r="G7876" t="s">
        <v>41</v>
      </c>
      <c r="H7876" t="s">
        <v>47</v>
      </c>
      <c r="I7876" t="s">
        <v>32</v>
      </c>
      <c r="J7876" t="s">
        <v>24</v>
      </c>
      <c r="K7876" t="s">
        <v>43</v>
      </c>
      <c r="L7876" t="s">
        <v>1368</v>
      </c>
      <c r="M7876" s="2">
        <v>0.5</v>
      </c>
      <c r="N7876" s="3">
        <v>81</v>
      </c>
      <c r="O7876" s="3">
        <v>-51</v>
      </c>
      <c r="P7876">
        <v>7</v>
      </c>
      <c r="Q7876" t="s">
        <v>7880</v>
      </c>
    </row>
    <row r="7877" spans="1:17" x14ac:dyDescent="0.25">
      <c r="A7877" t="s">
        <v>7778</v>
      </c>
      <c r="B7877" s="1">
        <v>41989</v>
      </c>
      <c r="C7877" t="s">
        <v>1058</v>
      </c>
      <c r="D7877" t="s">
        <v>28</v>
      </c>
      <c r="E7877" t="s">
        <v>29</v>
      </c>
      <c r="F7877" t="s">
        <v>3042</v>
      </c>
      <c r="G7877" t="s">
        <v>20</v>
      </c>
      <c r="H7877" t="s">
        <v>47</v>
      </c>
      <c r="I7877" t="s">
        <v>32</v>
      </c>
      <c r="J7877" t="s">
        <v>24</v>
      </c>
      <c r="K7877" t="s">
        <v>91</v>
      </c>
      <c r="L7877" t="s">
        <v>1315</v>
      </c>
      <c r="M7877" s="2">
        <v>0</v>
      </c>
      <c r="N7877" s="3">
        <v>50</v>
      </c>
      <c r="O7877" s="3">
        <v>7</v>
      </c>
      <c r="P7877">
        <v>6</v>
      </c>
      <c r="Q7877" t="s">
        <v>7880</v>
      </c>
    </row>
    <row r="7878" spans="1:17" x14ac:dyDescent="0.25">
      <c r="A7878" t="s">
        <v>7776</v>
      </c>
      <c r="B7878" s="1">
        <v>41989</v>
      </c>
      <c r="C7878" t="s">
        <v>1121</v>
      </c>
      <c r="D7878" t="s">
        <v>28</v>
      </c>
      <c r="E7878" t="s">
        <v>29</v>
      </c>
      <c r="F7878" t="s">
        <v>1954</v>
      </c>
      <c r="G7878" t="s">
        <v>20</v>
      </c>
      <c r="H7878" t="s">
        <v>21</v>
      </c>
      <c r="I7878" t="s">
        <v>32</v>
      </c>
      <c r="J7878" t="s">
        <v>24</v>
      </c>
      <c r="K7878" t="s">
        <v>43</v>
      </c>
      <c r="L7878" t="s">
        <v>654</v>
      </c>
      <c r="M7878" s="2">
        <v>0</v>
      </c>
      <c r="N7878" s="3">
        <v>105</v>
      </c>
      <c r="O7878" s="3">
        <v>46</v>
      </c>
      <c r="P7878">
        <v>2</v>
      </c>
      <c r="Q7878" t="s">
        <v>7880</v>
      </c>
    </row>
    <row r="7879" spans="1:17" x14ac:dyDescent="0.25">
      <c r="A7879" t="s">
        <v>7779</v>
      </c>
      <c r="B7879" s="1">
        <v>41989</v>
      </c>
      <c r="C7879" t="s">
        <v>978</v>
      </c>
      <c r="D7879" t="s">
        <v>86</v>
      </c>
      <c r="E7879" t="s">
        <v>708</v>
      </c>
      <c r="F7879" t="s">
        <v>7711</v>
      </c>
      <c r="G7879" t="s">
        <v>76</v>
      </c>
      <c r="H7879" t="s">
        <v>31</v>
      </c>
      <c r="I7879" t="s">
        <v>32</v>
      </c>
      <c r="J7879" t="s">
        <v>24</v>
      </c>
      <c r="K7879" t="s">
        <v>91</v>
      </c>
      <c r="L7879" t="s">
        <v>2258</v>
      </c>
      <c r="M7879" s="2">
        <v>0</v>
      </c>
      <c r="N7879" s="3">
        <v>12</v>
      </c>
      <c r="O7879" s="3">
        <v>2</v>
      </c>
      <c r="P7879">
        <v>2</v>
      </c>
      <c r="Q7879" t="s">
        <v>7880</v>
      </c>
    </row>
    <row r="7880" spans="1:17" x14ac:dyDescent="0.25">
      <c r="A7880" t="s">
        <v>7778</v>
      </c>
      <c r="B7880" s="1">
        <v>41989</v>
      </c>
      <c r="C7880" t="s">
        <v>1058</v>
      </c>
      <c r="D7880" t="s">
        <v>28</v>
      </c>
      <c r="E7880" t="s">
        <v>29</v>
      </c>
      <c r="F7880" t="s">
        <v>3042</v>
      </c>
      <c r="G7880" t="s">
        <v>20</v>
      </c>
      <c r="H7880" t="s">
        <v>47</v>
      </c>
      <c r="I7880" t="s">
        <v>32</v>
      </c>
      <c r="J7880" t="s">
        <v>107</v>
      </c>
      <c r="K7880" t="s">
        <v>186</v>
      </c>
      <c r="L7880" t="s">
        <v>2228</v>
      </c>
      <c r="M7880" s="2">
        <v>0</v>
      </c>
      <c r="N7880" s="3">
        <v>214</v>
      </c>
      <c r="O7880" s="3">
        <v>30</v>
      </c>
      <c r="P7880">
        <v>3</v>
      </c>
      <c r="Q7880" t="s">
        <v>7881</v>
      </c>
    </row>
    <row r="7881" spans="1:17" x14ac:dyDescent="0.25">
      <c r="A7881" t="s">
        <v>7780</v>
      </c>
      <c r="B7881" s="1">
        <v>41989</v>
      </c>
      <c r="C7881" t="s">
        <v>786</v>
      </c>
      <c r="D7881" t="s">
        <v>38</v>
      </c>
      <c r="E7881" t="s">
        <v>178</v>
      </c>
      <c r="F7881" t="s">
        <v>4137</v>
      </c>
      <c r="G7881" t="s">
        <v>41</v>
      </c>
      <c r="H7881" t="s">
        <v>47</v>
      </c>
      <c r="I7881" t="s">
        <v>32</v>
      </c>
      <c r="J7881" t="s">
        <v>24</v>
      </c>
      <c r="K7881" t="s">
        <v>169</v>
      </c>
      <c r="L7881" t="s">
        <v>3951</v>
      </c>
      <c r="M7881" s="2">
        <v>0</v>
      </c>
      <c r="N7881" s="3">
        <v>36</v>
      </c>
      <c r="O7881" s="3">
        <v>16</v>
      </c>
      <c r="P7881">
        <v>5</v>
      </c>
      <c r="Q7881" t="s">
        <v>7880</v>
      </c>
    </row>
    <row r="7882" spans="1:17" x14ac:dyDescent="0.25">
      <c r="A7882" t="s">
        <v>7780</v>
      </c>
      <c r="B7882" s="1">
        <v>41989</v>
      </c>
      <c r="C7882" t="s">
        <v>786</v>
      </c>
      <c r="D7882" t="s">
        <v>38</v>
      </c>
      <c r="E7882" t="s">
        <v>178</v>
      </c>
      <c r="F7882" t="s">
        <v>4137</v>
      </c>
      <c r="G7882" t="s">
        <v>41</v>
      </c>
      <c r="H7882" t="s">
        <v>47</v>
      </c>
      <c r="I7882" t="s">
        <v>32</v>
      </c>
      <c r="J7882" t="s">
        <v>24</v>
      </c>
      <c r="K7882" t="s">
        <v>25</v>
      </c>
      <c r="L7882" t="s">
        <v>116</v>
      </c>
      <c r="M7882" s="2">
        <v>0</v>
      </c>
      <c r="N7882" s="3">
        <v>68</v>
      </c>
      <c r="O7882" s="3">
        <v>28</v>
      </c>
      <c r="P7882">
        <v>2</v>
      </c>
      <c r="Q7882" t="s">
        <v>7880</v>
      </c>
    </row>
    <row r="7883" spans="1:17" x14ac:dyDescent="0.25">
      <c r="A7883" t="s">
        <v>7780</v>
      </c>
      <c r="B7883" s="1">
        <v>41989</v>
      </c>
      <c r="C7883" t="s">
        <v>786</v>
      </c>
      <c r="D7883" t="s">
        <v>38</v>
      </c>
      <c r="E7883" t="s">
        <v>178</v>
      </c>
      <c r="F7883" t="s">
        <v>4137</v>
      </c>
      <c r="G7883" t="s">
        <v>41</v>
      </c>
      <c r="H7883" t="s">
        <v>47</v>
      </c>
      <c r="I7883" t="s">
        <v>32</v>
      </c>
      <c r="J7883" t="s">
        <v>24</v>
      </c>
      <c r="K7883" t="s">
        <v>50</v>
      </c>
      <c r="L7883" t="s">
        <v>3111</v>
      </c>
      <c r="M7883" s="2">
        <v>0.1</v>
      </c>
      <c r="N7883" s="3">
        <v>261</v>
      </c>
      <c r="O7883" s="3">
        <v>110</v>
      </c>
      <c r="P7883">
        <v>13</v>
      </c>
      <c r="Q7883" t="s">
        <v>7880</v>
      </c>
    </row>
    <row r="7884" spans="1:17" x14ac:dyDescent="0.25">
      <c r="A7884" t="s">
        <v>7780</v>
      </c>
      <c r="B7884" s="1">
        <v>41989</v>
      </c>
      <c r="C7884" t="s">
        <v>786</v>
      </c>
      <c r="D7884" t="s">
        <v>38</v>
      </c>
      <c r="E7884" t="s">
        <v>178</v>
      </c>
      <c r="F7884" t="s">
        <v>4137</v>
      </c>
      <c r="G7884" t="s">
        <v>41</v>
      </c>
      <c r="H7884" t="s">
        <v>47</v>
      </c>
      <c r="I7884" t="s">
        <v>32</v>
      </c>
      <c r="J7884" t="s">
        <v>24</v>
      </c>
      <c r="K7884" t="s">
        <v>50</v>
      </c>
      <c r="L7884" t="s">
        <v>1519</v>
      </c>
      <c r="M7884" s="2">
        <v>0.1</v>
      </c>
      <c r="N7884" s="3">
        <v>197</v>
      </c>
      <c r="O7884" s="3">
        <v>0</v>
      </c>
      <c r="P7884">
        <v>4</v>
      </c>
      <c r="Q7884" t="s">
        <v>7881</v>
      </c>
    </row>
    <row r="7885" spans="1:17" x14ac:dyDescent="0.25">
      <c r="A7885" t="s">
        <v>7781</v>
      </c>
      <c r="B7885" s="1">
        <v>41989</v>
      </c>
      <c r="C7885" t="s">
        <v>3670</v>
      </c>
      <c r="D7885" t="s">
        <v>28</v>
      </c>
      <c r="E7885" t="s">
        <v>29</v>
      </c>
      <c r="F7885" t="s">
        <v>115</v>
      </c>
      <c r="G7885" t="s">
        <v>20</v>
      </c>
      <c r="H7885" t="s">
        <v>31</v>
      </c>
      <c r="I7885" t="s">
        <v>32</v>
      </c>
      <c r="J7885" t="s">
        <v>24</v>
      </c>
      <c r="K7885" t="s">
        <v>43</v>
      </c>
      <c r="L7885" t="s">
        <v>858</v>
      </c>
      <c r="M7885" s="2">
        <v>0.5</v>
      </c>
      <c r="N7885" s="3">
        <v>74</v>
      </c>
      <c r="O7885" s="3">
        <v>-25</v>
      </c>
      <c r="P7885">
        <v>3</v>
      </c>
      <c r="Q7885" t="s">
        <v>7881</v>
      </c>
    </row>
    <row r="7886" spans="1:17" x14ac:dyDescent="0.25">
      <c r="A7886" t="s">
        <v>7780</v>
      </c>
      <c r="B7886" s="1">
        <v>41989</v>
      </c>
      <c r="C7886" t="s">
        <v>786</v>
      </c>
      <c r="D7886" t="s">
        <v>38</v>
      </c>
      <c r="E7886" t="s">
        <v>178</v>
      </c>
      <c r="F7886" t="s">
        <v>4137</v>
      </c>
      <c r="G7886" t="s">
        <v>41</v>
      </c>
      <c r="H7886" t="s">
        <v>47</v>
      </c>
      <c r="I7886" t="s">
        <v>32</v>
      </c>
      <c r="J7886" t="s">
        <v>107</v>
      </c>
      <c r="K7886" t="s">
        <v>186</v>
      </c>
      <c r="L7886" t="s">
        <v>3059</v>
      </c>
      <c r="M7886" s="2">
        <v>0</v>
      </c>
      <c r="N7886" s="3">
        <v>129</v>
      </c>
      <c r="O7886" s="3">
        <v>46</v>
      </c>
      <c r="P7886">
        <v>3</v>
      </c>
      <c r="Q7886" t="s">
        <v>7881</v>
      </c>
    </row>
    <row r="7887" spans="1:17" x14ac:dyDescent="0.25">
      <c r="A7887" t="s">
        <v>7782</v>
      </c>
      <c r="B7887" s="1">
        <v>41990</v>
      </c>
      <c r="C7887" t="s">
        <v>4918</v>
      </c>
      <c r="D7887" t="s">
        <v>86</v>
      </c>
      <c r="E7887" t="s">
        <v>1731</v>
      </c>
      <c r="F7887" t="s">
        <v>7783</v>
      </c>
      <c r="G7887" t="s">
        <v>76</v>
      </c>
      <c r="H7887" t="s">
        <v>47</v>
      </c>
      <c r="I7887" t="s">
        <v>32</v>
      </c>
      <c r="J7887" t="s">
        <v>24</v>
      </c>
      <c r="K7887" t="s">
        <v>78</v>
      </c>
      <c r="L7887" t="s">
        <v>1137</v>
      </c>
      <c r="M7887" s="2">
        <v>0</v>
      </c>
      <c r="N7887" s="3">
        <v>37</v>
      </c>
      <c r="O7887" s="3">
        <v>17</v>
      </c>
      <c r="P7887">
        <v>3</v>
      </c>
      <c r="Q7887" t="s">
        <v>7880</v>
      </c>
    </row>
    <row r="7888" spans="1:17" x14ac:dyDescent="0.25">
      <c r="A7888" t="s">
        <v>7784</v>
      </c>
      <c r="B7888" s="1">
        <v>41990</v>
      </c>
      <c r="C7888" t="s">
        <v>2832</v>
      </c>
      <c r="D7888" t="s">
        <v>38</v>
      </c>
      <c r="E7888" t="s">
        <v>67</v>
      </c>
      <c r="F7888" t="s">
        <v>5241</v>
      </c>
      <c r="G7888" t="s">
        <v>41</v>
      </c>
      <c r="H7888" t="s">
        <v>47</v>
      </c>
      <c r="I7888" t="s">
        <v>22</v>
      </c>
      <c r="J7888" t="s">
        <v>107</v>
      </c>
      <c r="K7888" t="s">
        <v>136</v>
      </c>
      <c r="L7888" t="s">
        <v>3925</v>
      </c>
      <c r="M7888" s="2">
        <v>0.15</v>
      </c>
      <c r="N7888" s="3">
        <v>347</v>
      </c>
      <c r="O7888" s="3">
        <v>16</v>
      </c>
      <c r="P7888">
        <v>5</v>
      </c>
      <c r="Q7888" t="s">
        <v>7881</v>
      </c>
    </row>
    <row r="7889" spans="1:17" x14ac:dyDescent="0.25">
      <c r="A7889" t="s">
        <v>7785</v>
      </c>
      <c r="B7889" s="1">
        <v>41990</v>
      </c>
      <c r="C7889" t="s">
        <v>3787</v>
      </c>
      <c r="D7889" t="s">
        <v>101</v>
      </c>
      <c r="E7889" t="s">
        <v>183</v>
      </c>
      <c r="F7889" t="s">
        <v>1275</v>
      </c>
      <c r="G7889" t="s">
        <v>41</v>
      </c>
      <c r="H7889" t="s">
        <v>31</v>
      </c>
      <c r="I7889" t="s">
        <v>32</v>
      </c>
      <c r="J7889" t="s">
        <v>24</v>
      </c>
      <c r="K7889" t="s">
        <v>63</v>
      </c>
      <c r="L7889" t="s">
        <v>549</v>
      </c>
      <c r="M7889" s="2">
        <v>0</v>
      </c>
      <c r="N7889" s="3">
        <v>38</v>
      </c>
      <c r="O7889" s="3">
        <v>3</v>
      </c>
      <c r="P7889">
        <v>2</v>
      </c>
      <c r="Q7889" t="s">
        <v>7880</v>
      </c>
    </row>
    <row r="7890" spans="1:17" x14ac:dyDescent="0.25">
      <c r="A7890" t="s">
        <v>7786</v>
      </c>
      <c r="B7890" s="1">
        <v>41990</v>
      </c>
      <c r="C7890" t="s">
        <v>1087</v>
      </c>
      <c r="D7890" t="s">
        <v>28</v>
      </c>
      <c r="E7890" t="s">
        <v>29</v>
      </c>
      <c r="F7890" t="s">
        <v>115</v>
      </c>
      <c r="G7890" t="s">
        <v>20</v>
      </c>
      <c r="H7890" t="s">
        <v>21</v>
      </c>
      <c r="I7890" t="s">
        <v>32</v>
      </c>
      <c r="J7890" t="s">
        <v>24</v>
      </c>
      <c r="K7890" t="s">
        <v>78</v>
      </c>
      <c r="L7890" t="s">
        <v>105</v>
      </c>
      <c r="M7890" s="2">
        <v>0.5</v>
      </c>
      <c r="N7890" s="3">
        <v>9</v>
      </c>
      <c r="O7890" s="3">
        <v>-6</v>
      </c>
      <c r="P7890">
        <v>2</v>
      </c>
      <c r="Q7890" t="s">
        <v>7880</v>
      </c>
    </row>
    <row r="7891" spans="1:17" x14ac:dyDescent="0.25">
      <c r="A7891" t="s">
        <v>7786</v>
      </c>
      <c r="B7891" s="1">
        <v>41990</v>
      </c>
      <c r="C7891" t="s">
        <v>1087</v>
      </c>
      <c r="D7891" t="s">
        <v>28</v>
      </c>
      <c r="E7891" t="s">
        <v>29</v>
      </c>
      <c r="F7891" t="s">
        <v>115</v>
      </c>
      <c r="G7891" t="s">
        <v>20</v>
      </c>
      <c r="H7891" t="s">
        <v>21</v>
      </c>
      <c r="I7891" t="s">
        <v>32</v>
      </c>
      <c r="J7891" t="s">
        <v>107</v>
      </c>
      <c r="K7891" t="s">
        <v>147</v>
      </c>
      <c r="L7891" t="s">
        <v>1657</v>
      </c>
      <c r="M7891" s="2">
        <v>0.5</v>
      </c>
      <c r="N7891" s="3">
        <v>1279</v>
      </c>
      <c r="O7891" s="3">
        <v>-640</v>
      </c>
      <c r="P7891">
        <v>8</v>
      </c>
      <c r="Q7891" t="s">
        <v>7881</v>
      </c>
    </row>
    <row r="7892" spans="1:17" x14ac:dyDescent="0.25">
      <c r="A7892" t="s">
        <v>7787</v>
      </c>
      <c r="B7892" s="1">
        <v>41990</v>
      </c>
      <c r="C7892" t="s">
        <v>4823</v>
      </c>
      <c r="D7892" t="s">
        <v>38</v>
      </c>
      <c r="E7892" t="s">
        <v>59</v>
      </c>
      <c r="F7892" t="s">
        <v>5053</v>
      </c>
      <c r="G7892" t="s">
        <v>41</v>
      </c>
      <c r="H7892" t="s">
        <v>31</v>
      </c>
      <c r="I7892" t="s">
        <v>32</v>
      </c>
      <c r="J7892" t="s">
        <v>24</v>
      </c>
      <c r="K7892" t="s">
        <v>78</v>
      </c>
      <c r="L7892" t="s">
        <v>4149</v>
      </c>
      <c r="M7892" s="2">
        <v>0</v>
      </c>
      <c r="N7892" s="3">
        <v>101</v>
      </c>
      <c r="O7892" s="3">
        <v>11</v>
      </c>
      <c r="P7892">
        <v>2</v>
      </c>
      <c r="Q7892" t="s">
        <v>7880</v>
      </c>
    </row>
    <row r="7893" spans="1:17" x14ac:dyDescent="0.25">
      <c r="A7893" t="s">
        <v>7787</v>
      </c>
      <c r="B7893" s="1">
        <v>41990</v>
      </c>
      <c r="C7893" t="s">
        <v>4823</v>
      </c>
      <c r="D7893" t="s">
        <v>38</v>
      </c>
      <c r="E7893" t="s">
        <v>59</v>
      </c>
      <c r="F7893" t="s">
        <v>5053</v>
      </c>
      <c r="G7893" t="s">
        <v>41</v>
      </c>
      <c r="H7893" t="s">
        <v>31</v>
      </c>
      <c r="I7893" t="s">
        <v>32</v>
      </c>
      <c r="J7893" t="s">
        <v>24</v>
      </c>
      <c r="K7893" t="s">
        <v>78</v>
      </c>
      <c r="L7893" t="s">
        <v>2119</v>
      </c>
      <c r="M7893" s="2">
        <v>0</v>
      </c>
      <c r="N7893" s="3">
        <v>31</v>
      </c>
      <c r="O7893" s="3">
        <v>9</v>
      </c>
      <c r="P7893">
        <v>2</v>
      </c>
      <c r="Q7893" t="s">
        <v>7881</v>
      </c>
    </row>
    <row r="7894" spans="1:17" x14ac:dyDescent="0.25">
      <c r="A7894" t="s">
        <v>7787</v>
      </c>
      <c r="B7894" s="1">
        <v>41990</v>
      </c>
      <c r="C7894" t="s">
        <v>4823</v>
      </c>
      <c r="D7894" t="s">
        <v>38</v>
      </c>
      <c r="E7894" t="s">
        <v>59</v>
      </c>
      <c r="F7894" t="s">
        <v>5053</v>
      </c>
      <c r="G7894" t="s">
        <v>41</v>
      </c>
      <c r="H7894" t="s">
        <v>31</v>
      </c>
      <c r="I7894" t="s">
        <v>32</v>
      </c>
      <c r="J7894" t="s">
        <v>107</v>
      </c>
      <c r="K7894" t="s">
        <v>186</v>
      </c>
      <c r="L7894" t="s">
        <v>4590</v>
      </c>
      <c r="M7894" s="2">
        <v>0</v>
      </c>
      <c r="N7894" s="3">
        <v>220</v>
      </c>
      <c r="O7894" s="3">
        <v>40</v>
      </c>
      <c r="P7894">
        <v>2</v>
      </c>
      <c r="Q7894" t="s">
        <v>7880</v>
      </c>
    </row>
    <row r="7895" spans="1:17" x14ac:dyDescent="0.25">
      <c r="A7895" t="s">
        <v>7788</v>
      </c>
      <c r="B7895" s="1">
        <v>41991</v>
      </c>
      <c r="C7895" t="s">
        <v>1094</v>
      </c>
      <c r="D7895" t="s">
        <v>73</v>
      </c>
      <c r="E7895" t="s">
        <v>166</v>
      </c>
      <c r="F7895" t="s">
        <v>7789</v>
      </c>
      <c r="G7895" t="s">
        <v>76</v>
      </c>
      <c r="H7895" t="s">
        <v>31</v>
      </c>
      <c r="I7895" t="s">
        <v>54</v>
      </c>
      <c r="J7895" t="s">
        <v>24</v>
      </c>
      <c r="K7895" t="s">
        <v>91</v>
      </c>
      <c r="L7895" t="s">
        <v>2920</v>
      </c>
      <c r="M7895" s="2">
        <v>0</v>
      </c>
      <c r="N7895" s="3">
        <v>28</v>
      </c>
      <c r="O7895" s="3">
        <v>6</v>
      </c>
      <c r="P7895">
        <v>4</v>
      </c>
      <c r="Q7895" t="s">
        <v>7881</v>
      </c>
    </row>
    <row r="7896" spans="1:17" x14ac:dyDescent="0.25">
      <c r="A7896" t="s">
        <v>7790</v>
      </c>
      <c r="B7896" s="1">
        <v>41991</v>
      </c>
      <c r="C7896" t="s">
        <v>843</v>
      </c>
      <c r="D7896" t="s">
        <v>73</v>
      </c>
      <c r="E7896" t="s">
        <v>172</v>
      </c>
      <c r="F7896" t="s">
        <v>173</v>
      </c>
      <c r="G7896" t="s">
        <v>76</v>
      </c>
      <c r="H7896" t="s">
        <v>31</v>
      </c>
      <c r="I7896" t="s">
        <v>54</v>
      </c>
      <c r="J7896" t="s">
        <v>24</v>
      </c>
      <c r="K7896" t="s">
        <v>50</v>
      </c>
      <c r="L7896" t="s">
        <v>962</v>
      </c>
      <c r="M7896" s="2">
        <v>0.4</v>
      </c>
      <c r="N7896" s="3">
        <v>43</v>
      </c>
      <c r="O7896" s="3">
        <v>-20</v>
      </c>
      <c r="P7896">
        <v>3</v>
      </c>
      <c r="Q7896" t="s">
        <v>7880</v>
      </c>
    </row>
    <row r="7897" spans="1:17" x14ac:dyDescent="0.25">
      <c r="A7897" t="s">
        <v>7790</v>
      </c>
      <c r="B7897" s="1">
        <v>41991</v>
      </c>
      <c r="C7897" t="s">
        <v>843</v>
      </c>
      <c r="D7897" t="s">
        <v>73</v>
      </c>
      <c r="E7897" t="s">
        <v>172</v>
      </c>
      <c r="F7897" t="s">
        <v>173</v>
      </c>
      <c r="G7897" t="s">
        <v>76</v>
      </c>
      <c r="H7897" t="s">
        <v>31</v>
      </c>
      <c r="I7897" t="s">
        <v>54</v>
      </c>
      <c r="J7897" t="s">
        <v>24</v>
      </c>
      <c r="K7897" t="s">
        <v>50</v>
      </c>
      <c r="L7897" t="s">
        <v>3623</v>
      </c>
      <c r="M7897" s="2">
        <v>0.4</v>
      </c>
      <c r="N7897" s="3">
        <v>632</v>
      </c>
      <c r="O7897" s="3">
        <v>-158</v>
      </c>
      <c r="P7897">
        <v>5</v>
      </c>
      <c r="Q7897" t="s">
        <v>7880</v>
      </c>
    </row>
    <row r="7898" spans="1:17" x14ac:dyDescent="0.25">
      <c r="A7898" t="s">
        <v>7790</v>
      </c>
      <c r="B7898" s="1">
        <v>41991</v>
      </c>
      <c r="C7898" t="s">
        <v>843</v>
      </c>
      <c r="D7898" t="s">
        <v>73</v>
      </c>
      <c r="E7898" t="s">
        <v>172</v>
      </c>
      <c r="F7898" t="s">
        <v>173</v>
      </c>
      <c r="G7898" t="s">
        <v>76</v>
      </c>
      <c r="H7898" t="s">
        <v>31</v>
      </c>
      <c r="I7898" t="s">
        <v>54</v>
      </c>
      <c r="J7898" t="s">
        <v>24</v>
      </c>
      <c r="K7898" t="s">
        <v>50</v>
      </c>
      <c r="L7898" t="s">
        <v>1593</v>
      </c>
      <c r="M7898" s="2">
        <v>0.4</v>
      </c>
      <c r="N7898" s="3">
        <v>185</v>
      </c>
      <c r="O7898" s="3">
        <v>-102</v>
      </c>
      <c r="P7898">
        <v>5</v>
      </c>
      <c r="Q7898" t="s">
        <v>7880</v>
      </c>
    </row>
    <row r="7899" spans="1:17" x14ac:dyDescent="0.25">
      <c r="A7899" t="s">
        <v>7790</v>
      </c>
      <c r="B7899" s="1">
        <v>41991</v>
      </c>
      <c r="C7899" t="s">
        <v>843</v>
      </c>
      <c r="D7899" t="s">
        <v>73</v>
      </c>
      <c r="E7899" t="s">
        <v>172</v>
      </c>
      <c r="F7899" t="s">
        <v>173</v>
      </c>
      <c r="G7899" t="s">
        <v>76</v>
      </c>
      <c r="H7899" t="s">
        <v>31</v>
      </c>
      <c r="I7899" t="s">
        <v>54</v>
      </c>
      <c r="J7899" t="s">
        <v>107</v>
      </c>
      <c r="K7899" t="s">
        <v>136</v>
      </c>
      <c r="L7899" t="s">
        <v>7123</v>
      </c>
      <c r="M7899" s="2">
        <v>0.4</v>
      </c>
      <c r="N7899" s="3">
        <v>251</v>
      </c>
      <c r="O7899" s="3">
        <v>4</v>
      </c>
      <c r="P7899">
        <v>3</v>
      </c>
      <c r="Q7899" t="s">
        <v>7880</v>
      </c>
    </row>
    <row r="7900" spans="1:17" x14ac:dyDescent="0.25">
      <c r="A7900" t="s">
        <v>7791</v>
      </c>
      <c r="B7900" s="1">
        <v>41991</v>
      </c>
      <c r="C7900" t="s">
        <v>3278</v>
      </c>
      <c r="D7900" t="s">
        <v>38</v>
      </c>
      <c r="E7900" t="s">
        <v>178</v>
      </c>
      <c r="F7900" t="s">
        <v>385</v>
      </c>
      <c r="G7900" t="s">
        <v>41</v>
      </c>
      <c r="H7900" t="s">
        <v>31</v>
      </c>
      <c r="I7900" t="s">
        <v>32</v>
      </c>
      <c r="J7900" t="s">
        <v>107</v>
      </c>
      <c r="K7900" t="s">
        <v>136</v>
      </c>
      <c r="L7900" t="s">
        <v>589</v>
      </c>
      <c r="M7900" s="2">
        <v>0.15</v>
      </c>
      <c r="N7900" s="3">
        <v>368</v>
      </c>
      <c r="O7900" s="3">
        <v>4</v>
      </c>
      <c r="P7900">
        <v>3</v>
      </c>
      <c r="Q7900" t="s">
        <v>7880</v>
      </c>
    </row>
    <row r="7901" spans="1:17" x14ac:dyDescent="0.25">
      <c r="A7901" t="s">
        <v>7792</v>
      </c>
      <c r="B7901" s="1">
        <v>41991</v>
      </c>
      <c r="C7901" t="s">
        <v>475</v>
      </c>
      <c r="D7901" t="s">
        <v>38</v>
      </c>
      <c r="E7901" t="s">
        <v>495</v>
      </c>
      <c r="F7901" t="s">
        <v>755</v>
      </c>
      <c r="G7901" t="s">
        <v>41</v>
      </c>
      <c r="H7901" t="s">
        <v>31</v>
      </c>
      <c r="I7901" t="s">
        <v>32</v>
      </c>
      <c r="J7901" t="s">
        <v>34</v>
      </c>
      <c r="K7901" t="s">
        <v>97</v>
      </c>
      <c r="L7901" t="s">
        <v>2651</v>
      </c>
      <c r="M7901" s="2">
        <v>0.1</v>
      </c>
      <c r="N7901" s="3">
        <v>1657</v>
      </c>
      <c r="O7901" s="3">
        <v>460</v>
      </c>
      <c r="P7901">
        <v>4</v>
      </c>
      <c r="Q7901" t="s">
        <v>7880</v>
      </c>
    </row>
    <row r="7902" spans="1:17" x14ac:dyDescent="0.25">
      <c r="A7902" t="s">
        <v>7792</v>
      </c>
      <c r="B7902" s="1">
        <v>41991</v>
      </c>
      <c r="C7902" t="s">
        <v>475</v>
      </c>
      <c r="D7902" t="s">
        <v>38</v>
      </c>
      <c r="E7902" t="s">
        <v>495</v>
      </c>
      <c r="F7902" t="s">
        <v>755</v>
      </c>
      <c r="G7902" t="s">
        <v>41</v>
      </c>
      <c r="H7902" t="s">
        <v>31</v>
      </c>
      <c r="I7902" t="s">
        <v>32</v>
      </c>
      <c r="J7902" t="s">
        <v>24</v>
      </c>
      <c r="K7902" t="s">
        <v>50</v>
      </c>
      <c r="L7902" t="s">
        <v>1375</v>
      </c>
      <c r="M7902" s="2">
        <v>0.1</v>
      </c>
      <c r="N7902" s="3">
        <v>61</v>
      </c>
      <c r="O7902" s="3">
        <v>25</v>
      </c>
      <c r="P7902">
        <v>4</v>
      </c>
      <c r="Q7902" t="s">
        <v>7880</v>
      </c>
    </row>
    <row r="7903" spans="1:17" x14ac:dyDescent="0.25">
      <c r="A7903" t="s">
        <v>7793</v>
      </c>
      <c r="B7903" s="1">
        <v>41991</v>
      </c>
      <c r="C7903" t="s">
        <v>3361</v>
      </c>
      <c r="D7903" t="s">
        <v>101</v>
      </c>
      <c r="E7903" t="s">
        <v>454</v>
      </c>
      <c r="F7903" t="s">
        <v>454</v>
      </c>
      <c r="G7903" t="s">
        <v>41</v>
      </c>
      <c r="H7903" t="s">
        <v>47</v>
      </c>
      <c r="I7903" t="s">
        <v>32</v>
      </c>
      <c r="J7903" t="s">
        <v>24</v>
      </c>
      <c r="K7903" t="s">
        <v>43</v>
      </c>
      <c r="L7903" t="s">
        <v>180</v>
      </c>
      <c r="M7903" s="2">
        <v>0.1</v>
      </c>
      <c r="N7903" s="3">
        <v>131</v>
      </c>
      <c r="O7903" s="3">
        <v>4</v>
      </c>
      <c r="P7903">
        <v>5</v>
      </c>
      <c r="Q7903" t="s">
        <v>7880</v>
      </c>
    </row>
    <row r="7904" spans="1:17" x14ac:dyDescent="0.25">
      <c r="A7904" t="s">
        <v>7793</v>
      </c>
      <c r="B7904" s="1">
        <v>41991</v>
      </c>
      <c r="C7904" t="s">
        <v>3361</v>
      </c>
      <c r="D7904" t="s">
        <v>101</v>
      </c>
      <c r="E7904" t="s">
        <v>454</v>
      </c>
      <c r="F7904" t="s">
        <v>454</v>
      </c>
      <c r="G7904" t="s">
        <v>41</v>
      </c>
      <c r="H7904" t="s">
        <v>47</v>
      </c>
      <c r="I7904" t="s">
        <v>32</v>
      </c>
      <c r="J7904" t="s">
        <v>24</v>
      </c>
      <c r="K7904" t="s">
        <v>78</v>
      </c>
      <c r="L7904" t="s">
        <v>1037</v>
      </c>
      <c r="M7904" s="2">
        <v>0.1</v>
      </c>
      <c r="N7904" s="3">
        <v>101</v>
      </c>
      <c r="O7904" s="3">
        <v>26</v>
      </c>
      <c r="P7904">
        <v>4</v>
      </c>
      <c r="Q7904" t="s">
        <v>7880</v>
      </c>
    </row>
    <row r="7905" spans="1:17" x14ac:dyDescent="0.25">
      <c r="A7905" t="s">
        <v>7794</v>
      </c>
      <c r="B7905" s="1">
        <v>41991</v>
      </c>
      <c r="C7905" t="s">
        <v>2418</v>
      </c>
      <c r="D7905" t="s">
        <v>28</v>
      </c>
      <c r="E7905" t="s">
        <v>29</v>
      </c>
      <c r="F7905" t="s">
        <v>1962</v>
      </c>
      <c r="G7905" t="s">
        <v>20</v>
      </c>
      <c r="H7905" t="s">
        <v>31</v>
      </c>
      <c r="I7905" t="s">
        <v>32</v>
      </c>
      <c r="J7905" t="s">
        <v>24</v>
      </c>
      <c r="K7905" t="s">
        <v>63</v>
      </c>
      <c r="L7905" t="s">
        <v>7795</v>
      </c>
      <c r="M7905" s="2">
        <v>0</v>
      </c>
      <c r="N7905" s="3">
        <v>41</v>
      </c>
      <c r="O7905" s="3">
        <v>9</v>
      </c>
      <c r="P7905">
        <v>3</v>
      </c>
      <c r="Q7905" t="s">
        <v>7880</v>
      </c>
    </row>
    <row r="7906" spans="1:17" x14ac:dyDescent="0.25">
      <c r="A7906" t="s">
        <v>7796</v>
      </c>
      <c r="B7906" s="1">
        <v>41992</v>
      </c>
      <c r="C7906" t="s">
        <v>1188</v>
      </c>
      <c r="D7906" t="s">
        <v>28</v>
      </c>
      <c r="E7906" t="s">
        <v>29</v>
      </c>
      <c r="F7906" t="s">
        <v>5697</v>
      </c>
      <c r="G7906" t="s">
        <v>20</v>
      </c>
      <c r="H7906" t="s">
        <v>47</v>
      </c>
      <c r="I7906" t="s">
        <v>95</v>
      </c>
      <c r="J7906" t="s">
        <v>24</v>
      </c>
      <c r="K7906" t="s">
        <v>78</v>
      </c>
      <c r="L7906" t="s">
        <v>530</v>
      </c>
      <c r="M7906" s="2">
        <v>0</v>
      </c>
      <c r="N7906" s="3">
        <v>80</v>
      </c>
      <c r="O7906" s="3">
        <v>37</v>
      </c>
      <c r="P7906">
        <v>6</v>
      </c>
      <c r="Q7906" t="s">
        <v>7880</v>
      </c>
    </row>
    <row r="7907" spans="1:17" x14ac:dyDescent="0.25">
      <c r="A7907" t="s">
        <v>7796</v>
      </c>
      <c r="B7907" s="1">
        <v>41992</v>
      </c>
      <c r="C7907" t="s">
        <v>1188</v>
      </c>
      <c r="D7907" t="s">
        <v>28</v>
      </c>
      <c r="E7907" t="s">
        <v>29</v>
      </c>
      <c r="F7907" t="s">
        <v>5697</v>
      </c>
      <c r="G7907" t="s">
        <v>20</v>
      </c>
      <c r="H7907" t="s">
        <v>47</v>
      </c>
      <c r="I7907" t="s">
        <v>95</v>
      </c>
      <c r="J7907" t="s">
        <v>107</v>
      </c>
      <c r="K7907" t="s">
        <v>147</v>
      </c>
      <c r="L7907" t="s">
        <v>4825</v>
      </c>
      <c r="M7907" s="2">
        <v>0</v>
      </c>
      <c r="N7907" s="3">
        <v>1600</v>
      </c>
      <c r="O7907" s="3">
        <v>720</v>
      </c>
      <c r="P7907">
        <v>5</v>
      </c>
      <c r="Q7907" t="s">
        <v>7881</v>
      </c>
    </row>
    <row r="7908" spans="1:17" x14ac:dyDescent="0.25">
      <c r="A7908" t="s">
        <v>7797</v>
      </c>
      <c r="B7908" s="1">
        <v>41992</v>
      </c>
      <c r="C7908" t="s">
        <v>1782</v>
      </c>
      <c r="D7908" t="s">
        <v>101</v>
      </c>
      <c r="E7908" t="s">
        <v>183</v>
      </c>
      <c r="F7908" t="s">
        <v>247</v>
      </c>
      <c r="G7908" t="s">
        <v>41</v>
      </c>
      <c r="H7908" t="s">
        <v>47</v>
      </c>
      <c r="I7908" t="s">
        <v>54</v>
      </c>
      <c r="J7908" t="s">
        <v>34</v>
      </c>
      <c r="K7908" t="s">
        <v>97</v>
      </c>
      <c r="L7908" t="s">
        <v>3675</v>
      </c>
      <c r="M7908" s="2">
        <v>0.1</v>
      </c>
      <c r="N7908" s="3">
        <v>119</v>
      </c>
      <c r="O7908" s="3">
        <v>1</v>
      </c>
      <c r="P7908">
        <v>1</v>
      </c>
      <c r="Q7908" t="s">
        <v>7880</v>
      </c>
    </row>
    <row r="7909" spans="1:17" x14ac:dyDescent="0.25">
      <c r="A7909" t="s">
        <v>7798</v>
      </c>
      <c r="B7909" s="1">
        <v>41992</v>
      </c>
      <c r="C7909" t="s">
        <v>1665</v>
      </c>
      <c r="D7909" t="s">
        <v>38</v>
      </c>
      <c r="E7909" t="s">
        <v>304</v>
      </c>
      <c r="F7909" t="s">
        <v>6478</v>
      </c>
      <c r="G7909" t="s">
        <v>41</v>
      </c>
      <c r="H7909" t="s">
        <v>47</v>
      </c>
      <c r="I7909" t="s">
        <v>54</v>
      </c>
      <c r="J7909" t="s">
        <v>24</v>
      </c>
      <c r="K7909" t="s">
        <v>43</v>
      </c>
      <c r="L7909" t="s">
        <v>440</v>
      </c>
      <c r="M7909" s="2">
        <v>0</v>
      </c>
      <c r="N7909" s="3">
        <v>73</v>
      </c>
      <c r="O7909" s="3">
        <v>0</v>
      </c>
      <c r="P7909">
        <v>6</v>
      </c>
      <c r="Q7909" t="s">
        <v>7881</v>
      </c>
    </row>
    <row r="7910" spans="1:17" x14ac:dyDescent="0.25">
      <c r="A7910" t="s">
        <v>7799</v>
      </c>
      <c r="B7910" s="1">
        <v>41992</v>
      </c>
      <c r="C7910" t="s">
        <v>2433</v>
      </c>
      <c r="D7910" t="s">
        <v>81</v>
      </c>
      <c r="E7910" t="s">
        <v>4786</v>
      </c>
      <c r="F7910" t="s">
        <v>4787</v>
      </c>
      <c r="G7910" t="s">
        <v>41</v>
      </c>
      <c r="H7910" t="s">
        <v>31</v>
      </c>
      <c r="I7910" t="s">
        <v>54</v>
      </c>
      <c r="J7910" t="s">
        <v>24</v>
      </c>
      <c r="K7910" t="s">
        <v>145</v>
      </c>
      <c r="L7910" t="s">
        <v>3214</v>
      </c>
      <c r="M7910" s="2">
        <v>0</v>
      </c>
      <c r="N7910" s="3">
        <v>83</v>
      </c>
      <c r="O7910" s="3">
        <v>34</v>
      </c>
      <c r="P7910">
        <v>5</v>
      </c>
      <c r="Q7910" t="s">
        <v>7881</v>
      </c>
    </row>
    <row r="7911" spans="1:17" x14ac:dyDescent="0.25">
      <c r="A7911" t="s">
        <v>7800</v>
      </c>
      <c r="B7911" s="1">
        <v>41992</v>
      </c>
      <c r="C7911" t="s">
        <v>4165</v>
      </c>
      <c r="D7911" t="s">
        <v>38</v>
      </c>
      <c r="E7911" t="s">
        <v>972</v>
      </c>
      <c r="F7911" t="s">
        <v>3347</v>
      </c>
      <c r="G7911" t="s">
        <v>41</v>
      </c>
      <c r="H7911" t="s">
        <v>47</v>
      </c>
      <c r="I7911" t="s">
        <v>22</v>
      </c>
      <c r="J7911" t="s">
        <v>24</v>
      </c>
      <c r="K7911" t="s">
        <v>78</v>
      </c>
      <c r="L7911" t="s">
        <v>1137</v>
      </c>
      <c r="M7911" s="2">
        <v>0</v>
      </c>
      <c r="N7911" s="3">
        <v>37</v>
      </c>
      <c r="O7911" s="3">
        <v>17</v>
      </c>
      <c r="P7911">
        <v>3</v>
      </c>
      <c r="Q7911" t="s">
        <v>7881</v>
      </c>
    </row>
    <row r="7912" spans="1:17" x14ac:dyDescent="0.25">
      <c r="A7912" t="s">
        <v>7801</v>
      </c>
      <c r="B7912" s="1">
        <v>41992</v>
      </c>
      <c r="C7912" t="s">
        <v>630</v>
      </c>
      <c r="D7912" t="s">
        <v>38</v>
      </c>
      <c r="E7912" t="s">
        <v>495</v>
      </c>
      <c r="F7912" t="s">
        <v>496</v>
      </c>
      <c r="G7912" t="s">
        <v>41</v>
      </c>
      <c r="H7912" t="s">
        <v>21</v>
      </c>
      <c r="I7912" t="s">
        <v>54</v>
      </c>
      <c r="J7912" t="s">
        <v>24</v>
      </c>
      <c r="K7912" t="s">
        <v>169</v>
      </c>
      <c r="L7912" t="s">
        <v>7275</v>
      </c>
      <c r="M7912" s="2">
        <v>0</v>
      </c>
      <c r="N7912" s="3">
        <v>37</v>
      </c>
      <c r="O7912" s="3">
        <v>14</v>
      </c>
      <c r="P7912">
        <v>3</v>
      </c>
      <c r="Q7912" t="s">
        <v>7881</v>
      </c>
    </row>
    <row r="7913" spans="1:17" x14ac:dyDescent="0.25">
      <c r="A7913" t="s">
        <v>7802</v>
      </c>
      <c r="B7913" s="1">
        <v>41992</v>
      </c>
      <c r="C7913" t="s">
        <v>3335</v>
      </c>
      <c r="D7913" t="s">
        <v>38</v>
      </c>
      <c r="E7913" t="s">
        <v>39</v>
      </c>
      <c r="F7913" t="s">
        <v>3498</v>
      </c>
      <c r="G7913" t="s">
        <v>41</v>
      </c>
      <c r="H7913" t="s">
        <v>47</v>
      </c>
      <c r="I7913" t="s">
        <v>32</v>
      </c>
      <c r="J7913" t="s">
        <v>34</v>
      </c>
      <c r="K7913" t="s">
        <v>35</v>
      </c>
      <c r="L7913" t="s">
        <v>7285</v>
      </c>
      <c r="M7913" s="2">
        <v>0.1</v>
      </c>
      <c r="N7913" s="3">
        <v>659</v>
      </c>
      <c r="O7913" s="3">
        <v>-37</v>
      </c>
      <c r="P7913">
        <v>2</v>
      </c>
      <c r="Q7913" t="s">
        <v>7881</v>
      </c>
    </row>
    <row r="7914" spans="1:17" x14ac:dyDescent="0.25">
      <c r="A7914" t="s">
        <v>7803</v>
      </c>
      <c r="B7914" s="1">
        <v>41992</v>
      </c>
      <c r="C7914" t="s">
        <v>723</v>
      </c>
      <c r="D7914" t="s">
        <v>189</v>
      </c>
      <c r="E7914" t="s">
        <v>4631</v>
      </c>
      <c r="F7914" t="s">
        <v>7306</v>
      </c>
      <c r="G7914" t="s">
        <v>41</v>
      </c>
      <c r="H7914" t="s">
        <v>31</v>
      </c>
      <c r="I7914" t="s">
        <v>22</v>
      </c>
      <c r="J7914" t="s">
        <v>24</v>
      </c>
      <c r="K7914" t="s">
        <v>78</v>
      </c>
      <c r="L7914" t="s">
        <v>1220</v>
      </c>
      <c r="M7914" s="2">
        <v>0</v>
      </c>
      <c r="N7914" s="3">
        <v>158</v>
      </c>
      <c r="O7914" s="3">
        <v>65</v>
      </c>
      <c r="P7914">
        <v>5</v>
      </c>
      <c r="Q7914" t="s">
        <v>7880</v>
      </c>
    </row>
    <row r="7915" spans="1:17" x14ac:dyDescent="0.25">
      <c r="A7915" t="s">
        <v>7802</v>
      </c>
      <c r="B7915" s="1">
        <v>41992</v>
      </c>
      <c r="C7915" t="s">
        <v>3335</v>
      </c>
      <c r="D7915" t="s">
        <v>38</v>
      </c>
      <c r="E7915" t="s">
        <v>39</v>
      </c>
      <c r="F7915" t="s">
        <v>3498</v>
      </c>
      <c r="G7915" t="s">
        <v>41</v>
      </c>
      <c r="H7915" t="s">
        <v>47</v>
      </c>
      <c r="I7915" t="s">
        <v>32</v>
      </c>
      <c r="J7915" t="s">
        <v>24</v>
      </c>
      <c r="K7915" t="s">
        <v>141</v>
      </c>
      <c r="L7915" t="s">
        <v>4251</v>
      </c>
      <c r="M7915" s="2">
        <v>0.1</v>
      </c>
      <c r="N7915" s="3">
        <v>224</v>
      </c>
      <c r="O7915" s="3">
        <v>87</v>
      </c>
      <c r="P7915">
        <v>3</v>
      </c>
      <c r="Q7915" t="s">
        <v>7881</v>
      </c>
    </row>
    <row r="7916" spans="1:17" x14ac:dyDescent="0.25">
      <c r="A7916" t="s">
        <v>7802</v>
      </c>
      <c r="B7916" s="1">
        <v>41992</v>
      </c>
      <c r="C7916" t="s">
        <v>3335</v>
      </c>
      <c r="D7916" t="s">
        <v>38</v>
      </c>
      <c r="E7916" t="s">
        <v>39</v>
      </c>
      <c r="F7916" t="s">
        <v>3498</v>
      </c>
      <c r="G7916" t="s">
        <v>41</v>
      </c>
      <c r="H7916" t="s">
        <v>47</v>
      </c>
      <c r="I7916" t="s">
        <v>32</v>
      </c>
      <c r="J7916" t="s">
        <v>24</v>
      </c>
      <c r="K7916" t="s">
        <v>78</v>
      </c>
      <c r="L7916" t="s">
        <v>2942</v>
      </c>
      <c r="M7916" s="2">
        <v>0</v>
      </c>
      <c r="N7916" s="3">
        <v>212</v>
      </c>
      <c r="O7916" s="3">
        <v>97</v>
      </c>
      <c r="P7916">
        <v>7</v>
      </c>
      <c r="Q7916" t="s">
        <v>7881</v>
      </c>
    </row>
    <row r="7917" spans="1:17" x14ac:dyDescent="0.25">
      <c r="A7917" t="s">
        <v>7802</v>
      </c>
      <c r="B7917" s="1">
        <v>41992</v>
      </c>
      <c r="C7917" t="s">
        <v>3335</v>
      </c>
      <c r="D7917" t="s">
        <v>38</v>
      </c>
      <c r="E7917" t="s">
        <v>39</v>
      </c>
      <c r="F7917" t="s">
        <v>3498</v>
      </c>
      <c r="G7917" t="s">
        <v>41</v>
      </c>
      <c r="H7917" t="s">
        <v>47</v>
      </c>
      <c r="I7917" t="s">
        <v>32</v>
      </c>
      <c r="J7917" t="s">
        <v>24</v>
      </c>
      <c r="K7917" t="s">
        <v>25</v>
      </c>
      <c r="L7917" t="s">
        <v>5233</v>
      </c>
      <c r="M7917" s="2">
        <v>0</v>
      </c>
      <c r="N7917" s="3">
        <v>20</v>
      </c>
      <c r="O7917" s="3">
        <v>6</v>
      </c>
      <c r="P7917">
        <v>1</v>
      </c>
      <c r="Q7917" t="s">
        <v>7881</v>
      </c>
    </row>
    <row r="7918" spans="1:17" x14ac:dyDescent="0.25">
      <c r="A7918" t="s">
        <v>7802</v>
      </c>
      <c r="B7918" s="1">
        <v>41992</v>
      </c>
      <c r="C7918" t="s">
        <v>3335</v>
      </c>
      <c r="D7918" t="s">
        <v>38</v>
      </c>
      <c r="E7918" t="s">
        <v>39</v>
      </c>
      <c r="F7918" t="s">
        <v>3498</v>
      </c>
      <c r="G7918" t="s">
        <v>41</v>
      </c>
      <c r="H7918" t="s">
        <v>47</v>
      </c>
      <c r="I7918" t="s">
        <v>32</v>
      </c>
      <c r="J7918" t="s">
        <v>24</v>
      </c>
      <c r="K7918" t="s">
        <v>50</v>
      </c>
      <c r="L7918" t="s">
        <v>986</v>
      </c>
      <c r="M7918" s="2">
        <v>0.1</v>
      </c>
      <c r="N7918" s="3">
        <v>382</v>
      </c>
      <c r="O7918" s="3">
        <v>68</v>
      </c>
      <c r="P7918">
        <v>3</v>
      </c>
      <c r="Q7918" t="s">
        <v>7880</v>
      </c>
    </row>
    <row r="7919" spans="1:17" x14ac:dyDescent="0.25">
      <c r="A7919" t="s">
        <v>7804</v>
      </c>
      <c r="B7919" s="1">
        <v>41992</v>
      </c>
      <c r="C7919" t="s">
        <v>2397</v>
      </c>
      <c r="D7919" t="s">
        <v>86</v>
      </c>
      <c r="E7919" t="s">
        <v>226</v>
      </c>
      <c r="F7919" t="s">
        <v>4581</v>
      </c>
      <c r="G7919" t="s">
        <v>76</v>
      </c>
      <c r="H7919" t="s">
        <v>31</v>
      </c>
      <c r="I7919" t="s">
        <v>32</v>
      </c>
      <c r="J7919" t="s">
        <v>24</v>
      </c>
      <c r="K7919" t="s">
        <v>50</v>
      </c>
      <c r="L7919" t="s">
        <v>3623</v>
      </c>
      <c r="M7919" s="2">
        <v>0.1</v>
      </c>
      <c r="N7919" s="3">
        <v>758</v>
      </c>
      <c r="O7919" s="3">
        <v>126</v>
      </c>
      <c r="P7919">
        <v>4</v>
      </c>
      <c r="Q7919" t="s">
        <v>7880</v>
      </c>
    </row>
    <row r="7920" spans="1:17" x14ac:dyDescent="0.25">
      <c r="A7920" t="s">
        <v>7802</v>
      </c>
      <c r="B7920" s="1">
        <v>41992</v>
      </c>
      <c r="C7920" t="s">
        <v>3335</v>
      </c>
      <c r="D7920" t="s">
        <v>38</v>
      </c>
      <c r="E7920" t="s">
        <v>39</v>
      </c>
      <c r="F7920" t="s">
        <v>3498</v>
      </c>
      <c r="G7920" t="s">
        <v>41</v>
      </c>
      <c r="H7920" t="s">
        <v>47</v>
      </c>
      <c r="I7920" t="s">
        <v>32</v>
      </c>
      <c r="J7920" t="s">
        <v>107</v>
      </c>
      <c r="K7920" t="s">
        <v>186</v>
      </c>
      <c r="L7920" t="s">
        <v>2844</v>
      </c>
      <c r="M7920" s="2">
        <v>0</v>
      </c>
      <c r="N7920" s="3">
        <v>508</v>
      </c>
      <c r="O7920" s="3">
        <v>203</v>
      </c>
      <c r="P7920">
        <v>2</v>
      </c>
      <c r="Q7920" t="s">
        <v>7881</v>
      </c>
    </row>
    <row r="7921" spans="1:17" x14ac:dyDescent="0.25">
      <c r="A7921" t="s">
        <v>7802</v>
      </c>
      <c r="B7921" s="1">
        <v>41992</v>
      </c>
      <c r="C7921" t="s">
        <v>3335</v>
      </c>
      <c r="D7921" t="s">
        <v>38</v>
      </c>
      <c r="E7921" t="s">
        <v>39</v>
      </c>
      <c r="F7921" t="s">
        <v>3498</v>
      </c>
      <c r="G7921" t="s">
        <v>41</v>
      </c>
      <c r="H7921" t="s">
        <v>47</v>
      </c>
      <c r="I7921" t="s">
        <v>32</v>
      </c>
      <c r="J7921" t="s">
        <v>107</v>
      </c>
      <c r="K7921" t="s">
        <v>147</v>
      </c>
      <c r="L7921" t="s">
        <v>1883</v>
      </c>
      <c r="M7921" s="2">
        <v>0.15</v>
      </c>
      <c r="N7921" s="3">
        <v>965</v>
      </c>
      <c r="O7921" s="3">
        <v>-68</v>
      </c>
      <c r="P7921">
        <v>3</v>
      </c>
      <c r="Q7921" t="s">
        <v>7880</v>
      </c>
    </row>
    <row r="7922" spans="1:17" x14ac:dyDescent="0.25">
      <c r="A7922" t="s">
        <v>7802</v>
      </c>
      <c r="B7922" s="1">
        <v>41992</v>
      </c>
      <c r="C7922" t="s">
        <v>3335</v>
      </c>
      <c r="D7922" t="s">
        <v>38</v>
      </c>
      <c r="E7922" t="s">
        <v>39</v>
      </c>
      <c r="F7922" t="s">
        <v>3498</v>
      </c>
      <c r="G7922" t="s">
        <v>41</v>
      </c>
      <c r="H7922" t="s">
        <v>47</v>
      </c>
      <c r="I7922" t="s">
        <v>32</v>
      </c>
      <c r="J7922" t="s">
        <v>107</v>
      </c>
      <c r="K7922" t="s">
        <v>147</v>
      </c>
      <c r="L7922" t="s">
        <v>3719</v>
      </c>
      <c r="M7922" s="2">
        <v>0.15</v>
      </c>
      <c r="N7922" s="3">
        <v>206</v>
      </c>
      <c r="O7922" s="3">
        <v>12</v>
      </c>
      <c r="P7922">
        <v>1</v>
      </c>
      <c r="Q7922" t="s">
        <v>7881</v>
      </c>
    </row>
    <row r="7923" spans="1:17" x14ac:dyDescent="0.25">
      <c r="A7923" t="s">
        <v>7805</v>
      </c>
      <c r="B7923" s="1">
        <v>41992</v>
      </c>
      <c r="C7923" t="s">
        <v>2093</v>
      </c>
      <c r="D7923" t="s">
        <v>28</v>
      </c>
      <c r="E7923" t="s">
        <v>29</v>
      </c>
      <c r="F7923" t="s">
        <v>2964</v>
      </c>
      <c r="G7923" t="s">
        <v>20</v>
      </c>
      <c r="H7923" t="s">
        <v>21</v>
      </c>
      <c r="I7923" t="s">
        <v>32</v>
      </c>
      <c r="J7923" t="s">
        <v>24</v>
      </c>
      <c r="K7923" t="s">
        <v>43</v>
      </c>
      <c r="L7923" t="s">
        <v>1946</v>
      </c>
      <c r="M7923" s="2">
        <v>0</v>
      </c>
      <c r="N7923" s="3">
        <v>44</v>
      </c>
      <c r="O7923" s="3">
        <v>10</v>
      </c>
      <c r="P7923">
        <v>3</v>
      </c>
      <c r="Q7923" t="s">
        <v>7881</v>
      </c>
    </row>
    <row r="7924" spans="1:17" x14ac:dyDescent="0.25">
      <c r="A7924" t="s">
        <v>7805</v>
      </c>
      <c r="B7924" s="1">
        <v>41992</v>
      </c>
      <c r="C7924" t="s">
        <v>2093</v>
      </c>
      <c r="D7924" t="s">
        <v>28</v>
      </c>
      <c r="E7924" t="s">
        <v>29</v>
      </c>
      <c r="F7924" t="s">
        <v>2964</v>
      </c>
      <c r="G7924" t="s">
        <v>20</v>
      </c>
      <c r="H7924" t="s">
        <v>21</v>
      </c>
      <c r="I7924" t="s">
        <v>32</v>
      </c>
      <c r="J7924" t="s">
        <v>24</v>
      </c>
      <c r="K7924" t="s">
        <v>63</v>
      </c>
      <c r="L7924" t="s">
        <v>2338</v>
      </c>
      <c r="M7924" s="2">
        <v>0</v>
      </c>
      <c r="N7924" s="3">
        <v>27</v>
      </c>
      <c r="O7924" s="3">
        <v>0</v>
      </c>
      <c r="P7924">
        <v>2</v>
      </c>
      <c r="Q7924" t="s">
        <v>7880</v>
      </c>
    </row>
    <row r="7925" spans="1:17" x14ac:dyDescent="0.25">
      <c r="A7925" t="s">
        <v>7805</v>
      </c>
      <c r="B7925" s="1">
        <v>41992</v>
      </c>
      <c r="C7925" t="s">
        <v>2093</v>
      </c>
      <c r="D7925" t="s">
        <v>28</v>
      </c>
      <c r="E7925" t="s">
        <v>29</v>
      </c>
      <c r="F7925" t="s">
        <v>2964</v>
      </c>
      <c r="G7925" t="s">
        <v>20</v>
      </c>
      <c r="H7925" t="s">
        <v>21</v>
      </c>
      <c r="I7925" t="s">
        <v>32</v>
      </c>
      <c r="J7925" t="s">
        <v>24</v>
      </c>
      <c r="K7925" t="s">
        <v>145</v>
      </c>
      <c r="L7925" t="s">
        <v>1794</v>
      </c>
      <c r="M7925" s="2">
        <v>0</v>
      </c>
      <c r="N7925" s="3">
        <v>48</v>
      </c>
      <c r="O7925" s="3">
        <v>11</v>
      </c>
      <c r="P7925">
        <v>2</v>
      </c>
      <c r="Q7925" t="s">
        <v>7881</v>
      </c>
    </row>
    <row r="7926" spans="1:17" x14ac:dyDescent="0.25">
      <c r="A7926" t="s">
        <v>7806</v>
      </c>
      <c r="B7926" s="1">
        <v>41993</v>
      </c>
      <c r="C7926" t="s">
        <v>1990</v>
      </c>
      <c r="D7926" t="s">
        <v>28</v>
      </c>
      <c r="E7926" t="s">
        <v>29</v>
      </c>
      <c r="F7926" t="s">
        <v>115</v>
      </c>
      <c r="G7926" t="s">
        <v>20</v>
      </c>
      <c r="H7926" t="s">
        <v>31</v>
      </c>
      <c r="I7926" t="s">
        <v>32</v>
      </c>
      <c r="J7926" t="s">
        <v>34</v>
      </c>
      <c r="K7926" t="s">
        <v>218</v>
      </c>
      <c r="L7926" t="s">
        <v>3458</v>
      </c>
      <c r="M7926" s="2">
        <v>0.8</v>
      </c>
      <c r="N7926" s="3">
        <v>47</v>
      </c>
      <c r="O7926" s="3">
        <v>-114</v>
      </c>
      <c r="P7926">
        <v>5</v>
      </c>
      <c r="Q7926" t="s">
        <v>7880</v>
      </c>
    </row>
    <row r="7927" spans="1:17" x14ac:dyDescent="0.25">
      <c r="A7927" t="s">
        <v>7807</v>
      </c>
      <c r="B7927" s="1">
        <v>41993</v>
      </c>
      <c r="C7927" t="s">
        <v>4008</v>
      </c>
      <c r="D7927" t="s">
        <v>237</v>
      </c>
      <c r="E7927" t="s">
        <v>7808</v>
      </c>
      <c r="F7927" t="s">
        <v>7809</v>
      </c>
      <c r="G7927" t="s">
        <v>76</v>
      </c>
      <c r="H7927" t="s">
        <v>31</v>
      </c>
      <c r="I7927" t="s">
        <v>22</v>
      </c>
      <c r="J7927" t="s">
        <v>34</v>
      </c>
      <c r="K7927" t="s">
        <v>35</v>
      </c>
      <c r="L7927" t="s">
        <v>3970</v>
      </c>
      <c r="M7927" s="2">
        <v>0.5</v>
      </c>
      <c r="N7927" s="3">
        <v>182</v>
      </c>
      <c r="O7927" s="3">
        <v>-11</v>
      </c>
      <c r="P7927">
        <v>3</v>
      </c>
      <c r="Q7927" t="s">
        <v>7880</v>
      </c>
    </row>
    <row r="7928" spans="1:17" x14ac:dyDescent="0.25">
      <c r="A7928" t="s">
        <v>7810</v>
      </c>
      <c r="B7928" s="1">
        <v>41995</v>
      </c>
      <c r="C7928" t="s">
        <v>639</v>
      </c>
      <c r="D7928" t="s">
        <v>38</v>
      </c>
      <c r="E7928" t="s">
        <v>495</v>
      </c>
      <c r="F7928" t="s">
        <v>3240</v>
      </c>
      <c r="G7928" t="s">
        <v>41</v>
      </c>
      <c r="H7928" t="s">
        <v>31</v>
      </c>
      <c r="I7928" t="s">
        <v>22</v>
      </c>
      <c r="J7928" t="s">
        <v>24</v>
      </c>
      <c r="K7928" t="s">
        <v>78</v>
      </c>
      <c r="L7928" t="s">
        <v>233</v>
      </c>
      <c r="M7928" s="2">
        <v>0</v>
      </c>
      <c r="N7928" s="3">
        <v>26</v>
      </c>
      <c r="O7928" s="3">
        <v>10</v>
      </c>
      <c r="P7928">
        <v>2</v>
      </c>
      <c r="Q7928" t="s">
        <v>7880</v>
      </c>
    </row>
    <row r="7929" spans="1:17" x14ac:dyDescent="0.25">
      <c r="A7929" t="s">
        <v>7811</v>
      </c>
      <c r="B7929" s="1">
        <v>41995</v>
      </c>
      <c r="C7929" t="s">
        <v>579</v>
      </c>
      <c r="D7929" t="s">
        <v>101</v>
      </c>
      <c r="E7929" t="s">
        <v>291</v>
      </c>
      <c r="F7929" t="s">
        <v>2870</v>
      </c>
      <c r="G7929" t="s">
        <v>41</v>
      </c>
      <c r="H7929" t="s">
        <v>21</v>
      </c>
      <c r="I7929" t="s">
        <v>32</v>
      </c>
      <c r="J7929" t="s">
        <v>34</v>
      </c>
      <c r="K7929" t="s">
        <v>97</v>
      </c>
      <c r="L7929" t="s">
        <v>2079</v>
      </c>
      <c r="M7929" s="2">
        <v>0.1</v>
      </c>
      <c r="N7929" s="3">
        <v>127</v>
      </c>
      <c r="O7929" s="3">
        <v>10</v>
      </c>
      <c r="P7929">
        <v>3</v>
      </c>
      <c r="Q7929" t="s">
        <v>7880</v>
      </c>
    </row>
    <row r="7930" spans="1:17" x14ac:dyDescent="0.25">
      <c r="A7930" t="s">
        <v>7811</v>
      </c>
      <c r="B7930" s="1">
        <v>41995</v>
      </c>
      <c r="C7930" t="s">
        <v>579</v>
      </c>
      <c r="D7930" t="s">
        <v>101</v>
      </c>
      <c r="E7930" t="s">
        <v>291</v>
      </c>
      <c r="F7930" t="s">
        <v>2870</v>
      </c>
      <c r="G7930" t="s">
        <v>41</v>
      </c>
      <c r="H7930" t="s">
        <v>21</v>
      </c>
      <c r="I7930" t="s">
        <v>32</v>
      </c>
      <c r="J7930" t="s">
        <v>107</v>
      </c>
      <c r="K7930" t="s">
        <v>186</v>
      </c>
      <c r="L7930" t="s">
        <v>4590</v>
      </c>
      <c r="M7930" s="2">
        <v>0</v>
      </c>
      <c r="N7930" s="3">
        <v>661</v>
      </c>
      <c r="O7930" s="3">
        <v>119</v>
      </c>
      <c r="P7930">
        <v>6</v>
      </c>
      <c r="Q7930" t="s">
        <v>7881</v>
      </c>
    </row>
    <row r="7931" spans="1:17" x14ac:dyDescent="0.25">
      <c r="A7931" t="s">
        <v>7811</v>
      </c>
      <c r="B7931" s="1">
        <v>41995</v>
      </c>
      <c r="C7931" t="s">
        <v>579</v>
      </c>
      <c r="D7931" t="s">
        <v>101</v>
      </c>
      <c r="E7931" t="s">
        <v>291</v>
      </c>
      <c r="F7931" t="s">
        <v>2870</v>
      </c>
      <c r="G7931" t="s">
        <v>41</v>
      </c>
      <c r="H7931" t="s">
        <v>21</v>
      </c>
      <c r="I7931" t="s">
        <v>32</v>
      </c>
      <c r="J7931" t="s">
        <v>107</v>
      </c>
      <c r="K7931" t="s">
        <v>136</v>
      </c>
      <c r="L7931" t="s">
        <v>5916</v>
      </c>
      <c r="M7931" s="2">
        <v>0</v>
      </c>
      <c r="N7931" s="3">
        <v>279</v>
      </c>
      <c r="O7931" s="3">
        <v>84</v>
      </c>
      <c r="P7931">
        <v>2</v>
      </c>
      <c r="Q7931" t="s">
        <v>7881</v>
      </c>
    </row>
    <row r="7932" spans="1:17" x14ac:dyDescent="0.25">
      <c r="A7932" t="s">
        <v>7811</v>
      </c>
      <c r="B7932" s="1">
        <v>41995</v>
      </c>
      <c r="C7932" t="s">
        <v>579</v>
      </c>
      <c r="D7932" t="s">
        <v>101</v>
      </c>
      <c r="E7932" t="s">
        <v>291</v>
      </c>
      <c r="F7932" t="s">
        <v>2870</v>
      </c>
      <c r="G7932" t="s">
        <v>41</v>
      </c>
      <c r="H7932" t="s">
        <v>21</v>
      </c>
      <c r="I7932" t="s">
        <v>32</v>
      </c>
      <c r="J7932" t="s">
        <v>107</v>
      </c>
      <c r="K7932" t="s">
        <v>136</v>
      </c>
      <c r="L7932" t="s">
        <v>889</v>
      </c>
      <c r="M7932" s="2">
        <v>0</v>
      </c>
      <c r="N7932" s="3">
        <v>1121</v>
      </c>
      <c r="O7932" s="3">
        <v>269</v>
      </c>
      <c r="P7932">
        <v>9</v>
      </c>
      <c r="Q7932" t="s">
        <v>7880</v>
      </c>
    </row>
    <row r="7933" spans="1:17" x14ac:dyDescent="0.25">
      <c r="A7933" t="s">
        <v>7812</v>
      </c>
      <c r="B7933" s="1">
        <v>41996</v>
      </c>
      <c r="C7933" t="s">
        <v>2951</v>
      </c>
      <c r="D7933" t="s">
        <v>28</v>
      </c>
      <c r="E7933" t="s">
        <v>29</v>
      </c>
      <c r="F7933" t="s">
        <v>7813</v>
      </c>
      <c r="G7933" t="s">
        <v>20</v>
      </c>
      <c r="H7933" t="s">
        <v>31</v>
      </c>
      <c r="I7933" t="s">
        <v>54</v>
      </c>
      <c r="J7933" t="s">
        <v>24</v>
      </c>
      <c r="K7933" t="s">
        <v>43</v>
      </c>
      <c r="L7933" t="s">
        <v>180</v>
      </c>
      <c r="M7933" s="2">
        <v>0</v>
      </c>
      <c r="N7933" s="3">
        <v>193</v>
      </c>
      <c r="O7933" s="3">
        <v>96</v>
      </c>
      <c r="P7933">
        <v>6</v>
      </c>
      <c r="Q7933" t="s">
        <v>7880</v>
      </c>
    </row>
    <row r="7934" spans="1:17" x14ac:dyDescent="0.25">
      <c r="A7934" t="s">
        <v>7814</v>
      </c>
      <c r="B7934" s="1">
        <v>41996</v>
      </c>
      <c r="C7934" t="s">
        <v>1892</v>
      </c>
      <c r="D7934" t="s">
        <v>237</v>
      </c>
      <c r="E7934" t="s">
        <v>899</v>
      </c>
      <c r="F7934" t="s">
        <v>899</v>
      </c>
      <c r="G7934" t="s">
        <v>76</v>
      </c>
      <c r="H7934" t="s">
        <v>31</v>
      </c>
      <c r="I7934" t="s">
        <v>32</v>
      </c>
      <c r="J7934" t="s">
        <v>24</v>
      </c>
      <c r="K7934" t="s">
        <v>43</v>
      </c>
      <c r="L7934" t="s">
        <v>2828</v>
      </c>
      <c r="M7934" s="2">
        <v>0.5</v>
      </c>
      <c r="N7934" s="3">
        <v>25</v>
      </c>
      <c r="O7934" s="3">
        <v>-11</v>
      </c>
      <c r="P7934">
        <v>1</v>
      </c>
      <c r="Q7934" t="s">
        <v>7881</v>
      </c>
    </row>
    <row r="7935" spans="1:17" x14ac:dyDescent="0.25">
      <c r="A7935" t="s">
        <v>7814</v>
      </c>
      <c r="B7935" s="1">
        <v>41996</v>
      </c>
      <c r="C7935" t="s">
        <v>1892</v>
      </c>
      <c r="D7935" t="s">
        <v>237</v>
      </c>
      <c r="E7935" t="s">
        <v>899</v>
      </c>
      <c r="F7935" t="s">
        <v>899</v>
      </c>
      <c r="G7935" t="s">
        <v>76</v>
      </c>
      <c r="H7935" t="s">
        <v>31</v>
      </c>
      <c r="I7935" t="s">
        <v>32</v>
      </c>
      <c r="J7935" t="s">
        <v>24</v>
      </c>
      <c r="K7935" t="s">
        <v>78</v>
      </c>
      <c r="L7935" t="s">
        <v>1232</v>
      </c>
      <c r="M7935" s="2">
        <v>0.5</v>
      </c>
      <c r="N7935" s="3">
        <v>30</v>
      </c>
      <c r="O7935" s="3">
        <v>-6</v>
      </c>
      <c r="P7935">
        <v>2</v>
      </c>
      <c r="Q7935" t="s">
        <v>7880</v>
      </c>
    </row>
    <row r="7936" spans="1:17" x14ac:dyDescent="0.25">
      <c r="A7936" t="s">
        <v>7814</v>
      </c>
      <c r="B7936" s="1">
        <v>41996</v>
      </c>
      <c r="C7936" t="s">
        <v>1892</v>
      </c>
      <c r="D7936" t="s">
        <v>237</v>
      </c>
      <c r="E7936" t="s">
        <v>899</v>
      </c>
      <c r="F7936" t="s">
        <v>899</v>
      </c>
      <c r="G7936" t="s">
        <v>76</v>
      </c>
      <c r="H7936" t="s">
        <v>31</v>
      </c>
      <c r="I7936" t="s">
        <v>32</v>
      </c>
      <c r="J7936" t="s">
        <v>24</v>
      </c>
      <c r="K7936" t="s">
        <v>63</v>
      </c>
      <c r="L7936" t="s">
        <v>403</v>
      </c>
      <c r="M7936" s="2">
        <v>0.5</v>
      </c>
      <c r="N7936" s="3">
        <v>33</v>
      </c>
      <c r="O7936" s="3">
        <v>-10</v>
      </c>
      <c r="P7936">
        <v>6</v>
      </c>
      <c r="Q7936" t="s">
        <v>7881</v>
      </c>
    </row>
    <row r="7937" spans="1:17" x14ac:dyDescent="0.25">
      <c r="A7937" t="s">
        <v>7814</v>
      </c>
      <c r="B7937" s="1">
        <v>41996</v>
      </c>
      <c r="C7937" t="s">
        <v>1892</v>
      </c>
      <c r="D7937" t="s">
        <v>237</v>
      </c>
      <c r="E7937" t="s">
        <v>899</v>
      </c>
      <c r="F7937" t="s">
        <v>899</v>
      </c>
      <c r="G7937" t="s">
        <v>76</v>
      </c>
      <c r="H7937" t="s">
        <v>31</v>
      </c>
      <c r="I7937" t="s">
        <v>32</v>
      </c>
      <c r="J7937" t="s">
        <v>24</v>
      </c>
      <c r="K7937" t="s">
        <v>145</v>
      </c>
      <c r="L7937" t="s">
        <v>1622</v>
      </c>
      <c r="M7937" s="2">
        <v>0.5</v>
      </c>
      <c r="N7937" s="3">
        <v>21</v>
      </c>
      <c r="O7937" s="3">
        <v>-17</v>
      </c>
      <c r="P7937">
        <v>3</v>
      </c>
      <c r="Q7937" t="s">
        <v>7881</v>
      </c>
    </row>
    <row r="7938" spans="1:17" x14ac:dyDescent="0.25">
      <c r="A7938" t="s">
        <v>7815</v>
      </c>
      <c r="B7938" s="1">
        <v>41996</v>
      </c>
      <c r="C7938" t="s">
        <v>2063</v>
      </c>
      <c r="D7938" t="s">
        <v>101</v>
      </c>
      <c r="E7938" t="s">
        <v>291</v>
      </c>
      <c r="F7938" t="s">
        <v>596</v>
      </c>
      <c r="G7938" t="s">
        <v>41</v>
      </c>
      <c r="H7938" t="s">
        <v>31</v>
      </c>
      <c r="I7938" t="s">
        <v>32</v>
      </c>
      <c r="J7938" t="s">
        <v>24</v>
      </c>
      <c r="K7938" t="s">
        <v>43</v>
      </c>
      <c r="L7938" t="s">
        <v>306</v>
      </c>
      <c r="M7938" s="2">
        <v>0</v>
      </c>
      <c r="N7938" s="3">
        <v>50</v>
      </c>
      <c r="O7938" s="3">
        <v>3</v>
      </c>
      <c r="P7938">
        <v>2</v>
      </c>
      <c r="Q7938" t="s">
        <v>7880</v>
      </c>
    </row>
    <row r="7939" spans="1:17" x14ac:dyDescent="0.25">
      <c r="A7939" t="s">
        <v>7816</v>
      </c>
      <c r="B7939" s="1">
        <v>41997</v>
      </c>
      <c r="C7939" t="s">
        <v>364</v>
      </c>
      <c r="D7939" t="s">
        <v>73</v>
      </c>
      <c r="E7939" t="s">
        <v>207</v>
      </c>
      <c r="F7939" t="s">
        <v>1821</v>
      </c>
      <c r="G7939" t="s">
        <v>76</v>
      </c>
      <c r="H7939" t="s">
        <v>31</v>
      </c>
      <c r="I7939" t="s">
        <v>95</v>
      </c>
      <c r="J7939" t="s">
        <v>34</v>
      </c>
      <c r="K7939" t="s">
        <v>35</v>
      </c>
      <c r="L7939" t="s">
        <v>275</v>
      </c>
      <c r="M7939" s="2">
        <v>0</v>
      </c>
      <c r="N7939" s="3">
        <v>2553</v>
      </c>
      <c r="O7939" s="3">
        <v>843</v>
      </c>
      <c r="P7939">
        <v>7</v>
      </c>
      <c r="Q7939" t="s">
        <v>7881</v>
      </c>
    </row>
    <row r="7940" spans="1:17" x14ac:dyDescent="0.25">
      <c r="A7940" t="s">
        <v>7817</v>
      </c>
      <c r="B7940" s="1">
        <v>41997</v>
      </c>
      <c r="C7940" t="s">
        <v>1204</v>
      </c>
      <c r="D7940" t="s">
        <v>38</v>
      </c>
      <c r="E7940" t="s">
        <v>178</v>
      </c>
      <c r="F7940" t="s">
        <v>2281</v>
      </c>
      <c r="G7940" t="s">
        <v>41</v>
      </c>
      <c r="H7940" t="s">
        <v>31</v>
      </c>
      <c r="I7940" t="s">
        <v>95</v>
      </c>
      <c r="J7940" t="s">
        <v>24</v>
      </c>
      <c r="K7940" t="s">
        <v>91</v>
      </c>
      <c r="L7940" t="s">
        <v>4378</v>
      </c>
      <c r="M7940" s="2">
        <v>0</v>
      </c>
      <c r="N7940" s="3">
        <v>28</v>
      </c>
      <c r="O7940" s="3">
        <v>0</v>
      </c>
      <c r="P7940">
        <v>3</v>
      </c>
      <c r="Q7940" t="s">
        <v>7880</v>
      </c>
    </row>
    <row r="7941" spans="1:17" x14ac:dyDescent="0.25">
      <c r="A7941" t="s">
        <v>7816</v>
      </c>
      <c r="B7941" s="1">
        <v>41997</v>
      </c>
      <c r="C7941" t="s">
        <v>364</v>
      </c>
      <c r="D7941" t="s">
        <v>73</v>
      </c>
      <c r="E7941" t="s">
        <v>207</v>
      </c>
      <c r="F7941" t="s">
        <v>1821</v>
      </c>
      <c r="G7941" t="s">
        <v>76</v>
      </c>
      <c r="H7941" t="s">
        <v>31</v>
      </c>
      <c r="I7941" t="s">
        <v>95</v>
      </c>
      <c r="J7941" t="s">
        <v>24</v>
      </c>
      <c r="K7941" t="s">
        <v>43</v>
      </c>
      <c r="L7941" t="s">
        <v>2478</v>
      </c>
      <c r="M7941" s="2">
        <v>0</v>
      </c>
      <c r="N7941" s="3">
        <v>31</v>
      </c>
      <c r="O7941" s="3">
        <v>5</v>
      </c>
      <c r="P7941">
        <v>2</v>
      </c>
      <c r="Q7941" t="s">
        <v>7881</v>
      </c>
    </row>
    <row r="7942" spans="1:17" x14ac:dyDescent="0.25">
      <c r="A7942" t="s">
        <v>7818</v>
      </c>
      <c r="B7942" s="1">
        <v>41997</v>
      </c>
      <c r="C7942" t="s">
        <v>1090</v>
      </c>
      <c r="D7942" t="s">
        <v>101</v>
      </c>
      <c r="E7942" t="s">
        <v>454</v>
      </c>
      <c r="F7942" t="s">
        <v>454</v>
      </c>
      <c r="G7942" t="s">
        <v>41</v>
      </c>
      <c r="H7942" t="s">
        <v>31</v>
      </c>
      <c r="I7942" t="s">
        <v>32</v>
      </c>
      <c r="J7942" t="s">
        <v>34</v>
      </c>
      <c r="K7942" t="s">
        <v>35</v>
      </c>
      <c r="L7942" t="s">
        <v>346</v>
      </c>
      <c r="M7942" s="2">
        <v>0.2</v>
      </c>
      <c r="N7942" s="3">
        <v>1314</v>
      </c>
      <c r="O7942" s="3">
        <v>378</v>
      </c>
      <c r="P7942">
        <v>4</v>
      </c>
      <c r="Q7942" t="s">
        <v>7880</v>
      </c>
    </row>
    <row r="7943" spans="1:17" x14ac:dyDescent="0.25">
      <c r="A7943" t="s">
        <v>7818</v>
      </c>
      <c r="B7943" s="1">
        <v>41997</v>
      </c>
      <c r="C7943" t="s">
        <v>1090</v>
      </c>
      <c r="D7943" t="s">
        <v>101</v>
      </c>
      <c r="E7943" t="s">
        <v>454</v>
      </c>
      <c r="F7943" t="s">
        <v>454</v>
      </c>
      <c r="G7943" t="s">
        <v>41</v>
      </c>
      <c r="H7943" t="s">
        <v>31</v>
      </c>
      <c r="I7943" t="s">
        <v>32</v>
      </c>
      <c r="J7943" t="s">
        <v>34</v>
      </c>
      <c r="K7943" t="s">
        <v>218</v>
      </c>
      <c r="L7943" t="s">
        <v>2010</v>
      </c>
      <c r="M7943" s="2">
        <v>0.1</v>
      </c>
      <c r="N7943" s="3">
        <v>34</v>
      </c>
      <c r="O7943" s="3">
        <v>13</v>
      </c>
      <c r="P7943">
        <v>2</v>
      </c>
      <c r="Q7943" t="s">
        <v>7880</v>
      </c>
    </row>
    <row r="7944" spans="1:17" x14ac:dyDescent="0.25">
      <c r="A7944" t="s">
        <v>7819</v>
      </c>
      <c r="B7944" s="1">
        <v>41997</v>
      </c>
      <c r="C7944" t="s">
        <v>314</v>
      </c>
      <c r="D7944" t="s">
        <v>38</v>
      </c>
      <c r="E7944" t="s">
        <v>59</v>
      </c>
      <c r="F7944" t="s">
        <v>350</v>
      </c>
      <c r="G7944" t="s">
        <v>41</v>
      </c>
      <c r="H7944" t="s">
        <v>31</v>
      </c>
      <c r="I7944" t="s">
        <v>32</v>
      </c>
      <c r="J7944" t="s">
        <v>24</v>
      </c>
      <c r="K7944" t="s">
        <v>78</v>
      </c>
      <c r="L7944" t="s">
        <v>1357</v>
      </c>
      <c r="M7944" s="2">
        <v>0</v>
      </c>
      <c r="N7944" s="3">
        <v>56</v>
      </c>
      <c r="O7944" s="3">
        <v>27</v>
      </c>
      <c r="P7944">
        <v>8</v>
      </c>
      <c r="Q7944" t="s">
        <v>7881</v>
      </c>
    </row>
    <row r="7945" spans="1:17" x14ac:dyDescent="0.25">
      <c r="A7945" t="s">
        <v>7819</v>
      </c>
      <c r="B7945" s="1">
        <v>41997</v>
      </c>
      <c r="C7945" t="s">
        <v>314</v>
      </c>
      <c r="D7945" t="s">
        <v>38</v>
      </c>
      <c r="E7945" t="s">
        <v>59</v>
      </c>
      <c r="F7945" t="s">
        <v>350</v>
      </c>
      <c r="G7945" t="s">
        <v>41</v>
      </c>
      <c r="H7945" t="s">
        <v>31</v>
      </c>
      <c r="I7945" t="s">
        <v>32</v>
      </c>
      <c r="J7945" t="s">
        <v>24</v>
      </c>
      <c r="K7945" t="s">
        <v>63</v>
      </c>
      <c r="L7945" t="s">
        <v>2577</v>
      </c>
      <c r="M7945" s="2">
        <v>0</v>
      </c>
      <c r="N7945" s="3">
        <v>49</v>
      </c>
      <c r="O7945" s="3">
        <v>24</v>
      </c>
      <c r="P7945">
        <v>3</v>
      </c>
      <c r="Q7945" t="s">
        <v>7881</v>
      </c>
    </row>
    <row r="7946" spans="1:17" x14ac:dyDescent="0.25">
      <c r="A7946" t="s">
        <v>7820</v>
      </c>
      <c r="B7946" s="1">
        <v>41997</v>
      </c>
      <c r="C7946" t="s">
        <v>118</v>
      </c>
      <c r="D7946" t="s">
        <v>18</v>
      </c>
      <c r="E7946" t="s">
        <v>19</v>
      </c>
      <c r="F7946" t="s">
        <v>19</v>
      </c>
      <c r="G7946" t="s">
        <v>20</v>
      </c>
      <c r="H7946" t="s">
        <v>31</v>
      </c>
      <c r="I7946" t="s">
        <v>32</v>
      </c>
      <c r="J7946" t="s">
        <v>24</v>
      </c>
      <c r="K7946" t="s">
        <v>78</v>
      </c>
      <c r="L7946" t="s">
        <v>587</v>
      </c>
      <c r="M7946" s="2">
        <v>0.5</v>
      </c>
      <c r="N7946" s="3">
        <v>50</v>
      </c>
      <c r="O7946" s="3">
        <v>-44</v>
      </c>
      <c r="P7946">
        <v>2</v>
      </c>
      <c r="Q7946" t="s">
        <v>7881</v>
      </c>
    </row>
    <row r="7947" spans="1:17" x14ac:dyDescent="0.25">
      <c r="A7947" t="s">
        <v>7820</v>
      </c>
      <c r="B7947" s="1">
        <v>41997</v>
      </c>
      <c r="C7947" t="s">
        <v>118</v>
      </c>
      <c r="D7947" t="s">
        <v>18</v>
      </c>
      <c r="E7947" t="s">
        <v>19</v>
      </c>
      <c r="F7947" t="s">
        <v>19</v>
      </c>
      <c r="G7947" t="s">
        <v>20</v>
      </c>
      <c r="H7947" t="s">
        <v>31</v>
      </c>
      <c r="I7947" t="s">
        <v>32</v>
      </c>
      <c r="J7947" t="s">
        <v>24</v>
      </c>
      <c r="K7947" t="s">
        <v>145</v>
      </c>
      <c r="L7947" t="s">
        <v>7821</v>
      </c>
      <c r="M7947" s="2">
        <v>0.5</v>
      </c>
      <c r="N7947" s="3">
        <v>37</v>
      </c>
      <c r="O7947" s="3">
        <v>-23</v>
      </c>
      <c r="P7947">
        <v>4</v>
      </c>
      <c r="Q7947" t="s">
        <v>7881</v>
      </c>
    </row>
    <row r="7948" spans="1:17" x14ac:dyDescent="0.25">
      <c r="A7948" t="s">
        <v>7822</v>
      </c>
      <c r="B7948" s="1">
        <v>41997</v>
      </c>
      <c r="C7948" t="s">
        <v>913</v>
      </c>
      <c r="D7948" t="s">
        <v>28</v>
      </c>
      <c r="E7948" t="s">
        <v>29</v>
      </c>
      <c r="F7948" t="s">
        <v>280</v>
      </c>
      <c r="G7948" t="s">
        <v>20</v>
      </c>
      <c r="H7948" t="s">
        <v>47</v>
      </c>
      <c r="I7948" t="s">
        <v>32</v>
      </c>
      <c r="J7948" t="s">
        <v>24</v>
      </c>
      <c r="K7948" t="s">
        <v>78</v>
      </c>
      <c r="L7948" t="s">
        <v>1037</v>
      </c>
      <c r="M7948" s="2">
        <v>0.1</v>
      </c>
      <c r="N7948" s="3">
        <v>76</v>
      </c>
      <c r="O7948" s="3">
        <v>19</v>
      </c>
      <c r="P7948">
        <v>3</v>
      </c>
      <c r="Q7948" t="s">
        <v>7880</v>
      </c>
    </row>
    <row r="7949" spans="1:17" x14ac:dyDescent="0.25">
      <c r="A7949" t="s">
        <v>7823</v>
      </c>
      <c r="B7949" s="1">
        <v>41997</v>
      </c>
      <c r="C7949" t="s">
        <v>1099</v>
      </c>
      <c r="D7949" t="s">
        <v>73</v>
      </c>
      <c r="E7949" t="s">
        <v>166</v>
      </c>
      <c r="F7949" t="s">
        <v>394</v>
      </c>
      <c r="G7949" t="s">
        <v>76</v>
      </c>
      <c r="H7949" t="s">
        <v>21</v>
      </c>
      <c r="I7949" t="s">
        <v>32</v>
      </c>
      <c r="J7949" t="s">
        <v>24</v>
      </c>
      <c r="K7949" t="s">
        <v>43</v>
      </c>
      <c r="L7949" t="s">
        <v>347</v>
      </c>
      <c r="M7949" s="2">
        <v>0</v>
      </c>
      <c r="N7949" s="3">
        <v>19</v>
      </c>
      <c r="O7949" s="3">
        <v>4</v>
      </c>
      <c r="P7949">
        <v>1</v>
      </c>
      <c r="Q7949" t="s">
        <v>7881</v>
      </c>
    </row>
    <row r="7950" spans="1:17" x14ac:dyDescent="0.25">
      <c r="A7950" t="s">
        <v>7823</v>
      </c>
      <c r="B7950" s="1">
        <v>41997</v>
      </c>
      <c r="C7950" t="s">
        <v>1099</v>
      </c>
      <c r="D7950" t="s">
        <v>73</v>
      </c>
      <c r="E7950" t="s">
        <v>166</v>
      </c>
      <c r="F7950" t="s">
        <v>394</v>
      </c>
      <c r="G7950" t="s">
        <v>76</v>
      </c>
      <c r="H7950" t="s">
        <v>21</v>
      </c>
      <c r="I7950" t="s">
        <v>32</v>
      </c>
      <c r="J7950" t="s">
        <v>24</v>
      </c>
      <c r="K7950" t="s">
        <v>91</v>
      </c>
      <c r="L7950" t="s">
        <v>6171</v>
      </c>
      <c r="M7950" s="2">
        <v>0</v>
      </c>
      <c r="N7950" s="3">
        <v>74</v>
      </c>
      <c r="O7950" s="3">
        <v>26</v>
      </c>
      <c r="P7950">
        <v>8</v>
      </c>
      <c r="Q7950" t="s">
        <v>7881</v>
      </c>
    </row>
    <row r="7951" spans="1:17" x14ac:dyDescent="0.25">
      <c r="A7951" t="s">
        <v>7818</v>
      </c>
      <c r="B7951" s="1">
        <v>41997</v>
      </c>
      <c r="C7951" t="s">
        <v>1090</v>
      </c>
      <c r="D7951" t="s">
        <v>101</v>
      </c>
      <c r="E7951" t="s">
        <v>454</v>
      </c>
      <c r="F7951" t="s">
        <v>454</v>
      </c>
      <c r="G7951" t="s">
        <v>41</v>
      </c>
      <c r="H7951" t="s">
        <v>31</v>
      </c>
      <c r="I7951" t="s">
        <v>32</v>
      </c>
      <c r="J7951" t="s">
        <v>107</v>
      </c>
      <c r="K7951" t="s">
        <v>136</v>
      </c>
      <c r="L7951" t="s">
        <v>2623</v>
      </c>
      <c r="M7951" s="2">
        <v>0.1</v>
      </c>
      <c r="N7951" s="3">
        <v>461</v>
      </c>
      <c r="O7951" s="3">
        <v>-26</v>
      </c>
      <c r="P7951">
        <v>7</v>
      </c>
      <c r="Q7951" t="s">
        <v>7881</v>
      </c>
    </row>
    <row r="7952" spans="1:17" x14ac:dyDescent="0.25">
      <c r="A7952" t="s">
        <v>7820</v>
      </c>
      <c r="B7952" s="1">
        <v>41997</v>
      </c>
      <c r="C7952" t="s">
        <v>118</v>
      </c>
      <c r="D7952" t="s">
        <v>18</v>
      </c>
      <c r="E7952" t="s">
        <v>19</v>
      </c>
      <c r="F7952" t="s">
        <v>19</v>
      </c>
      <c r="G7952" t="s">
        <v>20</v>
      </c>
      <c r="H7952" t="s">
        <v>31</v>
      </c>
      <c r="I7952" t="s">
        <v>32</v>
      </c>
      <c r="J7952" t="s">
        <v>107</v>
      </c>
      <c r="K7952" t="s">
        <v>108</v>
      </c>
      <c r="L7952" t="s">
        <v>7656</v>
      </c>
      <c r="M7952" s="2">
        <v>0.5</v>
      </c>
      <c r="N7952" s="3">
        <v>263</v>
      </c>
      <c r="O7952" s="3">
        <v>-63</v>
      </c>
      <c r="P7952">
        <v>2</v>
      </c>
      <c r="Q7952" t="s">
        <v>7880</v>
      </c>
    </row>
    <row r="7953" spans="1:17" x14ac:dyDescent="0.25">
      <c r="A7953" t="s">
        <v>7820</v>
      </c>
      <c r="B7953" s="1">
        <v>41997</v>
      </c>
      <c r="C7953" t="s">
        <v>118</v>
      </c>
      <c r="D7953" t="s">
        <v>18</v>
      </c>
      <c r="E7953" t="s">
        <v>19</v>
      </c>
      <c r="F7953" t="s">
        <v>19</v>
      </c>
      <c r="G7953" t="s">
        <v>20</v>
      </c>
      <c r="H7953" t="s">
        <v>31</v>
      </c>
      <c r="I7953" t="s">
        <v>32</v>
      </c>
      <c r="J7953" t="s">
        <v>107</v>
      </c>
      <c r="K7953" t="s">
        <v>108</v>
      </c>
      <c r="L7953" t="s">
        <v>1928</v>
      </c>
      <c r="M7953" s="2">
        <v>0.5</v>
      </c>
      <c r="N7953" s="3">
        <v>36</v>
      </c>
      <c r="O7953" s="3">
        <v>-7</v>
      </c>
      <c r="P7953">
        <v>1</v>
      </c>
      <c r="Q7953" t="s">
        <v>7881</v>
      </c>
    </row>
    <row r="7954" spans="1:17" x14ac:dyDescent="0.25">
      <c r="A7954" t="s">
        <v>7824</v>
      </c>
      <c r="B7954" s="1">
        <v>41997</v>
      </c>
      <c r="C7954" t="s">
        <v>1715</v>
      </c>
      <c r="D7954" t="s">
        <v>101</v>
      </c>
      <c r="E7954" t="s">
        <v>183</v>
      </c>
      <c r="F7954" t="s">
        <v>2619</v>
      </c>
      <c r="G7954" t="s">
        <v>41</v>
      </c>
      <c r="H7954" t="s">
        <v>31</v>
      </c>
      <c r="I7954" t="s">
        <v>32</v>
      </c>
      <c r="J7954" t="s">
        <v>107</v>
      </c>
      <c r="K7954" t="s">
        <v>147</v>
      </c>
      <c r="L7954" t="s">
        <v>4618</v>
      </c>
      <c r="M7954" s="2">
        <v>0</v>
      </c>
      <c r="N7954" s="3">
        <v>382</v>
      </c>
      <c r="O7954" s="3">
        <v>92</v>
      </c>
      <c r="P7954">
        <v>2</v>
      </c>
      <c r="Q7954" t="s">
        <v>7880</v>
      </c>
    </row>
    <row r="7955" spans="1:17" x14ac:dyDescent="0.25">
      <c r="A7955" t="s">
        <v>7825</v>
      </c>
      <c r="B7955" s="1">
        <v>41998</v>
      </c>
      <c r="C7955" t="s">
        <v>2167</v>
      </c>
      <c r="D7955" t="s">
        <v>18</v>
      </c>
      <c r="E7955" t="s">
        <v>6775</v>
      </c>
      <c r="F7955" t="s">
        <v>6776</v>
      </c>
      <c r="G7955" t="s">
        <v>20</v>
      </c>
      <c r="H7955" t="s">
        <v>47</v>
      </c>
      <c r="I7955" t="s">
        <v>95</v>
      </c>
      <c r="J7955" t="s">
        <v>34</v>
      </c>
      <c r="K7955" t="s">
        <v>35</v>
      </c>
      <c r="L7955" t="s">
        <v>1340</v>
      </c>
      <c r="M7955" s="2">
        <v>0.5</v>
      </c>
      <c r="N7955" s="3">
        <v>313</v>
      </c>
      <c r="O7955" s="3">
        <v>-13</v>
      </c>
      <c r="P7955">
        <v>5</v>
      </c>
      <c r="Q7955" t="s">
        <v>7881</v>
      </c>
    </row>
    <row r="7956" spans="1:17" x14ac:dyDescent="0.25">
      <c r="A7956" t="s">
        <v>7825</v>
      </c>
      <c r="B7956" s="1">
        <v>41998</v>
      </c>
      <c r="C7956" t="s">
        <v>2167</v>
      </c>
      <c r="D7956" t="s">
        <v>18</v>
      </c>
      <c r="E7956" t="s">
        <v>6775</v>
      </c>
      <c r="F7956" t="s">
        <v>6776</v>
      </c>
      <c r="G7956" t="s">
        <v>20</v>
      </c>
      <c r="H7956" t="s">
        <v>47</v>
      </c>
      <c r="I7956" t="s">
        <v>95</v>
      </c>
      <c r="J7956" t="s">
        <v>34</v>
      </c>
      <c r="K7956" t="s">
        <v>218</v>
      </c>
      <c r="L7956" t="s">
        <v>5197</v>
      </c>
      <c r="M7956" s="2">
        <v>0.6</v>
      </c>
      <c r="N7956" s="3">
        <v>67</v>
      </c>
      <c r="O7956" s="3">
        <v>-86</v>
      </c>
      <c r="P7956">
        <v>9</v>
      </c>
      <c r="Q7956" t="s">
        <v>7881</v>
      </c>
    </row>
    <row r="7957" spans="1:17" x14ac:dyDescent="0.25">
      <c r="A7957" t="s">
        <v>7826</v>
      </c>
      <c r="B7957" s="1">
        <v>41998</v>
      </c>
      <c r="C7957" t="s">
        <v>5560</v>
      </c>
      <c r="D7957" t="s">
        <v>38</v>
      </c>
      <c r="E7957" t="s">
        <v>59</v>
      </c>
      <c r="F7957" t="s">
        <v>1332</v>
      </c>
      <c r="G7957" t="s">
        <v>41</v>
      </c>
      <c r="H7957" t="s">
        <v>31</v>
      </c>
      <c r="I7957" t="s">
        <v>95</v>
      </c>
      <c r="J7957" t="s">
        <v>107</v>
      </c>
      <c r="K7957" t="s">
        <v>186</v>
      </c>
      <c r="L7957" t="s">
        <v>3262</v>
      </c>
      <c r="M7957" s="2">
        <v>0</v>
      </c>
      <c r="N7957" s="3">
        <v>170</v>
      </c>
      <c r="O7957" s="3">
        <v>73</v>
      </c>
      <c r="P7957">
        <v>2</v>
      </c>
      <c r="Q7957" t="s">
        <v>7880</v>
      </c>
    </row>
    <row r="7958" spans="1:17" x14ac:dyDescent="0.25">
      <c r="A7958" t="s">
        <v>7826</v>
      </c>
      <c r="B7958" s="1">
        <v>41998</v>
      </c>
      <c r="C7958" t="s">
        <v>5560</v>
      </c>
      <c r="D7958" t="s">
        <v>38</v>
      </c>
      <c r="E7958" t="s">
        <v>59</v>
      </c>
      <c r="F7958" t="s">
        <v>1332</v>
      </c>
      <c r="G7958" t="s">
        <v>41</v>
      </c>
      <c r="H7958" t="s">
        <v>31</v>
      </c>
      <c r="I7958" t="s">
        <v>95</v>
      </c>
      <c r="J7958" t="s">
        <v>107</v>
      </c>
      <c r="K7958" t="s">
        <v>136</v>
      </c>
      <c r="L7958" t="s">
        <v>3634</v>
      </c>
      <c r="M7958" s="2">
        <v>0.15</v>
      </c>
      <c r="N7958" s="3">
        <v>62</v>
      </c>
      <c r="O7958" s="3">
        <v>-1</v>
      </c>
      <c r="P7958">
        <v>1</v>
      </c>
      <c r="Q7958" t="s">
        <v>7880</v>
      </c>
    </row>
    <row r="7959" spans="1:17" x14ac:dyDescent="0.25">
      <c r="A7959" t="s">
        <v>7825</v>
      </c>
      <c r="B7959" s="1">
        <v>41998</v>
      </c>
      <c r="C7959" t="s">
        <v>2167</v>
      </c>
      <c r="D7959" t="s">
        <v>18</v>
      </c>
      <c r="E7959" t="s">
        <v>6775</v>
      </c>
      <c r="F7959" t="s">
        <v>6776</v>
      </c>
      <c r="G7959" t="s">
        <v>20</v>
      </c>
      <c r="H7959" t="s">
        <v>47</v>
      </c>
      <c r="I7959" t="s">
        <v>95</v>
      </c>
      <c r="J7959" t="s">
        <v>107</v>
      </c>
      <c r="K7959" t="s">
        <v>108</v>
      </c>
      <c r="L7959" t="s">
        <v>2099</v>
      </c>
      <c r="M7959" s="2">
        <v>0.5</v>
      </c>
      <c r="N7959" s="3">
        <v>42</v>
      </c>
      <c r="O7959" s="3">
        <v>-3</v>
      </c>
      <c r="P7959">
        <v>1</v>
      </c>
      <c r="Q7959" t="s">
        <v>7881</v>
      </c>
    </row>
    <row r="7960" spans="1:17" x14ac:dyDescent="0.25">
      <c r="A7960" t="s">
        <v>7827</v>
      </c>
      <c r="B7960" s="1">
        <v>41998</v>
      </c>
      <c r="C7960" t="s">
        <v>1790</v>
      </c>
      <c r="D7960" t="s">
        <v>150</v>
      </c>
      <c r="E7960" t="s">
        <v>151</v>
      </c>
      <c r="F7960" t="s">
        <v>152</v>
      </c>
      <c r="G7960" t="s">
        <v>20</v>
      </c>
      <c r="H7960" t="s">
        <v>47</v>
      </c>
      <c r="I7960" t="s">
        <v>54</v>
      </c>
      <c r="J7960" t="s">
        <v>24</v>
      </c>
      <c r="K7960" t="s">
        <v>141</v>
      </c>
      <c r="L7960" t="s">
        <v>3251</v>
      </c>
      <c r="M7960" s="2">
        <v>0.5</v>
      </c>
      <c r="N7960" s="3">
        <v>527</v>
      </c>
      <c r="O7960" s="3">
        <v>-190</v>
      </c>
      <c r="P7960">
        <v>2</v>
      </c>
      <c r="Q7960" t="s">
        <v>7880</v>
      </c>
    </row>
    <row r="7961" spans="1:17" x14ac:dyDescent="0.25">
      <c r="A7961" t="s">
        <v>7828</v>
      </c>
      <c r="B7961" s="1">
        <v>41998</v>
      </c>
      <c r="C7961" t="s">
        <v>1648</v>
      </c>
      <c r="D7961" t="s">
        <v>189</v>
      </c>
      <c r="E7961" t="s">
        <v>1305</v>
      </c>
      <c r="F7961" t="s">
        <v>3075</v>
      </c>
      <c r="G7961" t="s">
        <v>41</v>
      </c>
      <c r="H7961" t="s">
        <v>31</v>
      </c>
      <c r="I7961" t="s">
        <v>32</v>
      </c>
      <c r="J7961" t="s">
        <v>24</v>
      </c>
      <c r="K7961" t="s">
        <v>141</v>
      </c>
      <c r="L7961" t="s">
        <v>4641</v>
      </c>
      <c r="M7961" s="2">
        <v>0</v>
      </c>
      <c r="N7961" s="3">
        <v>1136</v>
      </c>
      <c r="O7961" s="3">
        <v>91</v>
      </c>
      <c r="P7961">
        <v>2</v>
      </c>
      <c r="Q7961" t="s">
        <v>7881</v>
      </c>
    </row>
    <row r="7962" spans="1:17" x14ac:dyDescent="0.25">
      <c r="A7962" t="s">
        <v>7829</v>
      </c>
      <c r="B7962" s="1">
        <v>41998</v>
      </c>
      <c r="C7962" t="s">
        <v>2289</v>
      </c>
      <c r="D7962" t="s">
        <v>101</v>
      </c>
      <c r="E7962" t="s">
        <v>102</v>
      </c>
      <c r="F7962" t="s">
        <v>3362</v>
      </c>
      <c r="G7962" t="s">
        <v>41</v>
      </c>
      <c r="H7962" t="s">
        <v>47</v>
      </c>
      <c r="I7962" t="s">
        <v>32</v>
      </c>
      <c r="J7962" t="s">
        <v>24</v>
      </c>
      <c r="K7962" t="s">
        <v>43</v>
      </c>
      <c r="L7962" t="s">
        <v>277</v>
      </c>
      <c r="M7962" s="2">
        <v>0</v>
      </c>
      <c r="N7962" s="3">
        <v>114</v>
      </c>
      <c r="O7962" s="3">
        <v>1</v>
      </c>
      <c r="P7962">
        <v>2</v>
      </c>
      <c r="Q7962" t="s">
        <v>7881</v>
      </c>
    </row>
    <row r="7963" spans="1:17" x14ac:dyDescent="0.25">
      <c r="A7963" t="s">
        <v>7829</v>
      </c>
      <c r="B7963" s="1">
        <v>41998</v>
      </c>
      <c r="C7963" t="s">
        <v>2289</v>
      </c>
      <c r="D7963" t="s">
        <v>101</v>
      </c>
      <c r="E7963" t="s">
        <v>102</v>
      </c>
      <c r="F7963" t="s">
        <v>3362</v>
      </c>
      <c r="G7963" t="s">
        <v>41</v>
      </c>
      <c r="H7963" t="s">
        <v>47</v>
      </c>
      <c r="I7963" t="s">
        <v>32</v>
      </c>
      <c r="J7963" t="s">
        <v>24</v>
      </c>
      <c r="K7963" t="s">
        <v>78</v>
      </c>
      <c r="L7963" t="s">
        <v>163</v>
      </c>
      <c r="M7963" s="2">
        <v>0</v>
      </c>
      <c r="N7963" s="3">
        <v>409</v>
      </c>
      <c r="O7963" s="3">
        <v>118</v>
      </c>
      <c r="P7963">
        <v>8</v>
      </c>
      <c r="Q7963" t="s">
        <v>7880</v>
      </c>
    </row>
    <row r="7964" spans="1:17" x14ac:dyDescent="0.25">
      <c r="A7964" t="s">
        <v>7829</v>
      </c>
      <c r="B7964" s="1">
        <v>41998</v>
      </c>
      <c r="C7964" t="s">
        <v>2289</v>
      </c>
      <c r="D7964" t="s">
        <v>101</v>
      </c>
      <c r="E7964" t="s">
        <v>102</v>
      </c>
      <c r="F7964" t="s">
        <v>3362</v>
      </c>
      <c r="G7964" t="s">
        <v>41</v>
      </c>
      <c r="H7964" t="s">
        <v>47</v>
      </c>
      <c r="I7964" t="s">
        <v>32</v>
      </c>
      <c r="J7964" t="s">
        <v>24</v>
      </c>
      <c r="K7964" t="s">
        <v>63</v>
      </c>
      <c r="L7964" t="s">
        <v>1286</v>
      </c>
      <c r="M7964" s="2">
        <v>0</v>
      </c>
      <c r="N7964" s="3">
        <v>109</v>
      </c>
      <c r="O7964" s="3">
        <v>52</v>
      </c>
      <c r="P7964">
        <v>8</v>
      </c>
      <c r="Q7964" t="s">
        <v>7881</v>
      </c>
    </row>
    <row r="7965" spans="1:17" x14ac:dyDescent="0.25">
      <c r="A7965" t="s">
        <v>7830</v>
      </c>
      <c r="B7965" s="1">
        <v>41998</v>
      </c>
      <c r="C7965" t="s">
        <v>1747</v>
      </c>
      <c r="D7965" t="s">
        <v>86</v>
      </c>
      <c r="E7965" t="s">
        <v>4183</v>
      </c>
      <c r="F7965" t="s">
        <v>4184</v>
      </c>
      <c r="G7965" t="s">
        <v>76</v>
      </c>
      <c r="H7965" t="s">
        <v>47</v>
      </c>
      <c r="I7965" t="s">
        <v>32</v>
      </c>
      <c r="J7965" t="s">
        <v>24</v>
      </c>
      <c r="K7965" t="s">
        <v>50</v>
      </c>
      <c r="L7965" t="s">
        <v>1955</v>
      </c>
      <c r="M7965" s="2">
        <v>0.1</v>
      </c>
      <c r="N7965" s="3">
        <v>10</v>
      </c>
      <c r="O7965" s="3">
        <v>-1</v>
      </c>
      <c r="P7965">
        <v>1</v>
      </c>
      <c r="Q7965" t="s">
        <v>7881</v>
      </c>
    </row>
    <row r="7966" spans="1:17" x14ac:dyDescent="0.25">
      <c r="A7966" t="s">
        <v>7830</v>
      </c>
      <c r="B7966" s="1">
        <v>41998</v>
      </c>
      <c r="C7966" t="s">
        <v>1747</v>
      </c>
      <c r="D7966" t="s">
        <v>86</v>
      </c>
      <c r="E7966" t="s">
        <v>4183</v>
      </c>
      <c r="F7966" t="s">
        <v>4184</v>
      </c>
      <c r="G7966" t="s">
        <v>76</v>
      </c>
      <c r="H7966" t="s">
        <v>47</v>
      </c>
      <c r="I7966" t="s">
        <v>32</v>
      </c>
      <c r="J7966" t="s">
        <v>107</v>
      </c>
      <c r="K7966" t="s">
        <v>147</v>
      </c>
      <c r="L7966" t="s">
        <v>3696</v>
      </c>
      <c r="M7966" s="2">
        <v>0</v>
      </c>
      <c r="N7966" s="3">
        <v>285</v>
      </c>
      <c r="O7966" s="3">
        <v>128</v>
      </c>
      <c r="P7966">
        <v>2</v>
      </c>
      <c r="Q7966" t="s">
        <v>7880</v>
      </c>
    </row>
    <row r="7967" spans="1:17" x14ac:dyDescent="0.25">
      <c r="A7967" t="s">
        <v>7831</v>
      </c>
      <c r="B7967" s="1">
        <v>41998</v>
      </c>
      <c r="C7967" t="s">
        <v>2317</v>
      </c>
      <c r="D7967" t="s">
        <v>28</v>
      </c>
      <c r="E7967" t="s">
        <v>664</v>
      </c>
      <c r="F7967" t="s">
        <v>665</v>
      </c>
      <c r="G7967" t="s">
        <v>20</v>
      </c>
      <c r="H7967" t="s">
        <v>31</v>
      </c>
      <c r="I7967" t="s">
        <v>32</v>
      </c>
      <c r="J7967" t="s">
        <v>24</v>
      </c>
      <c r="K7967" t="s">
        <v>25</v>
      </c>
      <c r="L7967" t="s">
        <v>7832</v>
      </c>
      <c r="M7967" s="2">
        <v>0</v>
      </c>
      <c r="N7967" s="3">
        <v>101</v>
      </c>
      <c r="O7967" s="3">
        <v>16</v>
      </c>
      <c r="P7967">
        <v>4</v>
      </c>
      <c r="Q7967" t="s">
        <v>7880</v>
      </c>
    </row>
    <row r="7968" spans="1:17" x14ac:dyDescent="0.25">
      <c r="A7968" t="s">
        <v>7833</v>
      </c>
      <c r="B7968" s="1">
        <v>41998</v>
      </c>
      <c r="C7968" t="s">
        <v>3085</v>
      </c>
      <c r="D7968" t="s">
        <v>86</v>
      </c>
      <c r="E7968" t="s">
        <v>4183</v>
      </c>
      <c r="F7968" t="s">
        <v>4184</v>
      </c>
      <c r="G7968" t="s">
        <v>76</v>
      </c>
      <c r="H7968" t="s">
        <v>31</v>
      </c>
      <c r="I7968" t="s">
        <v>32</v>
      </c>
      <c r="J7968" t="s">
        <v>24</v>
      </c>
      <c r="K7968" t="s">
        <v>141</v>
      </c>
      <c r="L7968" t="s">
        <v>2336</v>
      </c>
      <c r="M7968" s="2">
        <v>0</v>
      </c>
      <c r="N7968" s="3">
        <v>184</v>
      </c>
      <c r="O7968" s="3">
        <v>64</v>
      </c>
      <c r="P7968">
        <v>3</v>
      </c>
      <c r="Q7968" t="s">
        <v>7880</v>
      </c>
    </row>
    <row r="7969" spans="1:17" x14ac:dyDescent="0.25">
      <c r="A7969" t="s">
        <v>7834</v>
      </c>
      <c r="B7969" s="1">
        <v>41998</v>
      </c>
      <c r="C7969" t="s">
        <v>2340</v>
      </c>
      <c r="D7969" t="s">
        <v>86</v>
      </c>
      <c r="E7969" t="s">
        <v>156</v>
      </c>
      <c r="F7969" t="s">
        <v>7835</v>
      </c>
      <c r="G7969" t="s">
        <v>76</v>
      </c>
      <c r="H7969" t="s">
        <v>21</v>
      </c>
      <c r="I7969" t="s">
        <v>32</v>
      </c>
      <c r="J7969" t="s">
        <v>24</v>
      </c>
      <c r="K7969" t="s">
        <v>50</v>
      </c>
      <c r="L7969" t="s">
        <v>441</v>
      </c>
      <c r="M7969" s="2">
        <v>0.1</v>
      </c>
      <c r="N7969" s="3">
        <v>205</v>
      </c>
      <c r="O7969" s="3">
        <v>70</v>
      </c>
      <c r="P7969">
        <v>4</v>
      </c>
      <c r="Q7969" t="s">
        <v>7881</v>
      </c>
    </row>
    <row r="7970" spans="1:17" x14ac:dyDescent="0.25">
      <c r="A7970" t="s">
        <v>7836</v>
      </c>
      <c r="B7970" s="1">
        <v>41998</v>
      </c>
      <c r="C7970" t="s">
        <v>2005</v>
      </c>
      <c r="D7970" t="s">
        <v>119</v>
      </c>
      <c r="E7970" t="s">
        <v>604</v>
      </c>
      <c r="F7970" t="s">
        <v>4702</v>
      </c>
      <c r="G7970" t="s">
        <v>41</v>
      </c>
      <c r="H7970" t="s">
        <v>47</v>
      </c>
      <c r="I7970" t="s">
        <v>32</v>
      </c>
      <c r="J7970" t="s">
        <v>24</v>
      </c>
      <c r="K7970" t="s">
        <v>91</v>
      </c>
      <c r="L7970" t="s">
        <v>5526</v>
      </c>
      <c r="M7970" s="2">
        <v>0.5</v>
      </c>
      <c r="N7970" s="3">
        <v>24</v>
      </c>
      <c r="O7970" s="3">
        <v>-21</v>
      </c>
      <c r="P7970">
        <v>7</v>
      </c>
      <c r="Q7970" t="s">
        <v>7880</v>
      </c>
    </row>
    <row r="7971" spans="1:17" x14ac:dyDescent="0.25">
      <c r="A7971" t="s">
        <v>7837</v>
      </c>
      <c r="B7971" s="1">
        <v>41998</v>
      </c>
      <c r="C7971" t="s">
        <v>3115</v>
      </c>
      <c r="D7971" t="s">
        <v>101</v>
      </c>
      <c r="E7971" t="s">
        <v>291</v>
      </c>
      <c r="F7971" t="s">
        <v>596</v>
      </c>
      <c r="G7971" t="s">
        <v>41</v>
      </c>
      <c r="H7971" t="s">
        <v>31</v>
      </c>
      <c r="I7971" t="s">
        <v>32</v>
      </c>
      <c r="J7971" t="s">
        <v>107</v>
      </c>
      <c r="K7971" t="s">
        <v>108</v>
      </c>
      <c r="L7971" t="s">
        <v>3526</v>
      </c>
      <c r="M7971" s="2">
        <v>0</v>
      </c>
      <c r="N7971" s="3">
        <v>311</v>
      </c>
      <c r="O7971" s="3">
        <v>40</v>
      </c>
      <c r="P7971">
        <v>1</v>
      </c>
      <c r="Q7971" t="s">
        <v>7881</v>
      </c>
    </row>
    <row r="7972" spans="1:17" x14ac:dyDescent="0.25">
      <c r="A7972" t="s">
        <v>7838</v>
      </c>
      <c r="B7972" s="1">
        <v>41999</v>
      </c>
      <c r="C7972" t="s">
        <v>855</v>
      </c>
      <c r="D7972" t="s">
        <v>101</v>
      </c>
      <c r="E7972" t="s">
        <v>580</v>
      </c>
      <c r="F7972" t="s">
        <v>1631</v>
      </c>
      <c r="G7972" t="s">
        <v>41</v>
      </c>
      <c r="H7972" t="s">
        <v>31</v>
      </c>
      <c r="I7972" t="s">
        <v>54</v>
      </c>
      <c r="J7972" t="s">
        <v>34</v>
      </c>
      <c r="K7972" t="s">
        <v>89</v>
      </c>
      <c r="L7972" t="s">
        <v>931</v>
      </c>
      <c r="M7972" s="2">
        <v>0.35</v>
      </c>
      <c r="N7972" s="3">
        <v>941</v>
      </c>
      <c r="O7972" s="3">
        <v>-203</v>
      </c>
      <c r="P7972">
        <v>3</v>
      </c>
      <c r="Q7972" t="s">
        <v>7881</v>
      </c>
    </row>
    <row r="7973" spans="1:17" x14ac:dyDescent="0.25">
      <c r="A7973" t="s">
        <v>7839</v>
      </c>
      <c r="B7973" s="1">
        <v>41999</v>
      </c>
      <c r="C7973" t="s">
        <v>4129</v>
      </c>
      <c r="D7973" t="s">
        <v>237</v>
      </c>
      <c r="E7973" t="s">
        <v>238</v>
      </c>
      <c r="F7973" t="s">
        <v>239</v>
      </c>
      <c r="G7973" t="s">
        <v>76</v>
      </c>
      <c r="H7973" t="s">
        <v>31</v>
      </c>
      <c r="I7973" t="s">
        <v>54</v>
      </c>
      <c r="J7973" t="s">
        <v>24</v>
      </c>
      <c r="K7973" t="s">
        <v>78</v>
      </c>
      <c r="L7973" t="s">
        <v>2530</v>
      </c>
      <c r="M7973" s="2">
        <v>0.5</v>
      </c>
      <c r="N7973" s="3">
        <v>20</v>
      </c>
      <c r="O7973" s="3">
        <v>-9</v>
      </c>
      <c r="P7973">
        <v>6</v>
      </c>
      <c r="Q7973" t="s">
        <v>7880</v>
      </c>
    </row>
    <row r="7974" spans="1:17" x14ac:dyDescent="0.25">
      <c r="A7974" t="s">
        <v>7839</v>
      </c>
      <c r="B7974" s="1">
        <v>41999</v>
      </c>
      <c r="C7974" t="s">
        <v>4129</v>
      </c>
      <c r="D7974" t="s">
        <v>237</v>
      </c>
      <c r="E7974" t="s">
        <v>238</v>
      </c>
      <c r="F7974" t="s">
        <v>239</v>
      </c>
      <c r="G7974" t="s">
        <v>76</v>
      </c>
      <c r="H7974" t="s">
        <v>31</v>
      </c>
      <c r="I7974" t="s">
        <v>54</v>
      </c>
      <c r="J7974" t="s">
        <v>107</v>
      </c>
      <c r="K7974" t="s">
        <v>147</v>
      </c>
      <c r="L7974" t="s">
        <v>4343</v>
      </c>
      <c r="M7974" s="2">
        <v>0.5</v>
      </c>
      <c r="N7974" s="3">
        <v>322</v>
      </c>
      <c r="O7974" s="3">
        <v>-193</v>
      </c>
      <c r="P7974">
        <v>5</v>
      </c>
      <c r="Q7974" t="s">
        <v>7880</v>
      </c>
    </row>
    <row r="7975" spans="1:17" x14ac:dyDescent="0.25">
      <c r="A7975" t="s">
        <v>7840</v>
      </c>
      <c r="B7975" s="1">
        <v>41999</v>
      </c>
      <c r="C7975" t="s">
        <v>3453</v>
      </c>
      <c r="D7975" t="s">
        <v>28</v>
      </c>
      <c r="E7975" t="s">
        <v>29</v>
      </c>
      <c r="F7975" t="s">
        <v>280</v>
      </c>
      <c r="G7975" t="s">
        <v>20</v>
      </c>
      <c r="H7975" t="s">
        <v>31</v>
      </c>
      <c r="I7975" t="s">
        <v>22</v>
      </c>
      <c r="J7975" t="s">
        <v>34</v>
      </c>
      <c r="K7975" t="s">
        <v>97</v>
      </c>
      <c r="L7975" t="s">
        <v>6553</v>
      </c>
      <c r="M7975" s="2">
        <v>0.1</v>
      </c>
      <c r="N7975" s="3">
        <v>460</v>
      </c>
      <c r="O7975" s="3">
        <v>143</v>
      </c>
      <c r="P7975">
        <v>3</v>
      </c>
      <c r="Q7975" t="s">
        <v>7880</v>
      </c>
    </row>
    <row r="7976" spans="1:17" x14ac:dyDescent="0.25">
      <c r="A7976" t="s">
        <v>7841</v>
      </c>
      <c r="B7976" s="1">
        <v>41999</v>
      </c>
      <c r="C7976" t="s">
        <v>694</v>
      </c>
      <c r="D7976" t="s">
        <v>81</v>
      </c>
      <c r="E7976" t="s">
        <v>1394</v>
      </c>
      <c r="F7976" t="s">
        <v>1395</v>
      </c>
      <c r="G7976" t="s">
        <v>41</v>
      </c>
      <c r="H7976" t="s">
        <v>47</v>
      </c>
      <c r="I7976" t="s">
        <v>32</v>
      </c>
      <c r="J7976" t="s">
        <v>24</v>
      </c>
      <c r="K7976" t="s">
        <v>78</v>
      </c>
      <c r="L7976" t="s">
        <v>976</v>
      </c>
      <c r="M7976" s="2">
        <v>0</v>
      </c>
      <c r="N7976" s="3">
        <v>7</v>
      </c>
      <c r="O7976" s="3">
        <v>1</v>
      </c>
      <c r="P7976">
        <v>1</v>
      </c>
      <c r="Q7976" t="s">
        <v>7880</v>
      </c>
    </row>
    <row r="7977" spans="1:17" x14ac:dyDescent="0.25">
      <c r="A7977" t="s">
        <v>7840</v>
      </c>
      <c r="B7977" s="1">
        <v>41999</v>
      </c>
      <c r="C7977" t="s">
        <v>3453</v>
      </c>
      <c r="D7977" t="s">
        <v>28</v>
      </c>
      <c r="E7977" t="s">
        <v>29</v>
      </c>
      <c r="F7977" t="s">
        <v>280</v>
      </c>
      <c r="G7977" t="s">
        <v>20</v>
      </c>
      <c r="H7977" t="s">
        <v>31</v>
      </c>
      <c r="I7977" t="s">
        <v>22</v>
      </c>
      <c r="J7977" t="s">
        <v>24</v>
      </c>
      <c r="K7977" t="s">
        <v>43</v>
      </c>
      <c r="L7977" t="s">
        <v>70</v>
      </c>
      <c r="M7977" s="2">
        <v>0.1</v>
      </c>
      <c r="N7977" s="3">
        <v>125</v>
      </c>
      <c r="O7977" s="3">
        <v>22</v>
      </c>
      <c r="P7977">
        <v>3</v>
      </c>
      <c r="Q7977" t="s">
        <v>7881</v>
      </c>
    </row>
    <row r="7978" spans="1:17" x14ac:dyDescent="0.25">
      <c r="A7978" t="s">
        <v>7842</v>
      </c>
      <c r="B7978" s="1">
        <v>41999</v>
      </c>
      <c r="C7978" t="s">
        <v>202</v>
      </c>
      <c r="D7978" t="s">
        <v>38</v>
      </c>
      <c r="E7978" t="s">
        <v>67</v>
      </c>
      <c r="F7978" t="s">
        <v>68</v>
      </c>
      <c r="G7978" t="s">
        <v>41</v>
      </c>
      <c r="H7978" t="s">
        <v>21</v>
      </c>
      <c r="I7978" t="s">
        <v>32</v>
      </c>
      <c r="J7978" t="s">
        <v>107</v>
      </c>
      <c r="K7978" t="s">
        <v>147</v>
      </c>
      <c r="L7978" t="s">
        <v>7843</v>
      </c>
      <c r="M7978" s="2">
        <v>0.65</v>
      </c>
      <c r="N7978" s="3">
        <v>120</v>
      </c>
      <c r="O7978" s="3">
        <v>-89</v>
      </c>
      <c r="P7978">
        <v>2</v>
      </c>
      <c r="Q7978" t="s">
        <v>7881</v>
      </c>
    </row>
    <row r="7979" spans="1:17" x14ac:dyDescent="0.25">
      <c r="A7979" t="s">
        <v>7840</v>
      </c>
      <c r="B7979" s="1">
        <v>41999</v>
      </c>
      <c r="C7979" t="s">
        <v>3453</v>
      </c>
      <c r="D7979" t="s">
        <v>28</v>
      </c>
      <c r="E7979" t="s">
        <v>29</v>
      </c>
      <c r="F7979" t="s">
        <v>280</v>
      </c>
      <c r="G7979" t="s">
        <v>20</v>
      </c>
      <c r="H7979" t="s">
        <v>31</v>
      </c>
      <c r="I7979" t="s">
        <v>22</v>
      </c>
      <c r="J7979" t="s">
        <v>107</v>
      </c>
      <c r="K7979" t="s">
        <v>108</v>
      </c>
      <c r="L7979" t="s">
        <v>1236</v>
      </c>
      <c r="M7979" s="2">
        <v>0.1</v>
      </c>
      <c r="N7979" s="3">
        <v>277</v>
      </c>
      <c r="O7979" s="3">
        <v>3</v>
      </c>
      <c r="P7979">
        <v>1</v>
      </c>
      <c r="Q7979" t="s">
        <v>7880</v>
      </c>
    </row>
    <row r="7980" spans="1:17" x14ac:dyDescent="0.25">
      <c r="A7980" t="s">
        <v>7844</v>
      </c>
      <c r="B7980" s="1">
        <v>41999</v>
      </c>
      <c r="C7980" t="s">
        <v>2193</v>
      </c>
      <c r="D7980" t="s">
        <v>18</v>
      </c>
      <c r="E7980" t="s">
        <v>19</v>
      </c>
      <c r="F7980" t="s">
        <v>19</v>
      </c>
      <c r="G7980" t="s">
        <v>20</v>
      </c>
      <c r="H7980" t="s">
        <v>31</v>
      </c>
      <c r="I7980" t="s">
        <v>32</v>
      </c>
      <c r="J7980" t="s">
        <v>34</v>
      </c>
      <c r="K7980" t="s">
        <v>218</v>
      </c>
      <c r="L7980" t="s">
        <v>649</v>
      </c>
      <c r="M7980" s="2">
        <v>0.6</v>
      </c>
      <c r="N7980" s="3">
        <v>20</v>
      </c>
      <c r="O7980" s="3">
        <v>-22</v>
      </c>
      <c r="P7980">
        <v>1</v>
      </c>
      <c r="Q7980" t="s">
        <v>7880</v>
      </c>
    </row>
    <row r="7981" spans="1:17" x14ac:dyDescent="0.25">
      <c r="A7981" t="s">
        <v>7845</v>
      </c>
      <c r="B7981" s="1">
        <v>41999</v>
      </c>
      <c r="C7981" t="s">
        <v>2351</v>
      </c>
      <c r="D7981" t="s">
        <v>38</v>
      </c>
      <c r="E7981" t="s">
        <v>495</v>
      </c>
      <c r="F7981" t="s">
        <v>930</v>
      </c>
      <c r="G7981" t="s">
        <v>41</v>
      </c>
      <c r="H7981" t="s">
        <v>31</v>
      </c>
      <c r="I7981" t="s">
        <v>32</v>
      </c>
      <c r="J7981" t="s">
        <v>24</v>
      </c>
      <c r="K7981" t="s">
        <v>78</v>
      </c>
      <c r="L7981" t="s">
        <v>3710</v>
      </c>
      <c r="M7981" s="2">
        <v>0</v>
      </c>
      <c r="N7981" s="3">
        <v>202</v>
      </c>
      <c r="O7981" s="3">
        <v>4</v>
      </c>
      <c r="P7981">
        <v>4</v>
      </c>
      <c r="Q7981" t="s">
        <v>7881</v>
      </c>
    </row>
    <row r="7982" spans="1:17" x14ac:dyDescent="0.25">
      <c r="A7982" t="s">
        <v>7846</v>
      </c>
      <c r="B7982" s="1">
        <v>41999</v>
      </c>
      <c r="C7982" t="s">
        <v>3880</v>
      </c>
      <c r="D7982" t="s">
        <v>38</v>
      </c>
      <c r="E7982" t="s">
        <v>59</v>
      </c>
      <c r="F7982" t="s">
        <v>350</v>
      </c>
      <c r="G7982" t="s">
        <v>41</v>
      </c>
      <c r="H7982" t="s">
        <v>47</v>
      </c>
      <c r="I7982" t="s">
        <v>32</v>
      </c>
      <c r="J7982" t="s">
        <v>24</v>
      </c>
      <c r="K7982" t="s">
        <v>43</v>
      </c>
      <c r="L7982" t="s">
        <v>2635</v>
      </c>
      <c r="M7982" s="2">
        <v>0</v>
      </c>
      <c r="N7982" s="3">
        <v>29</v>
      </c>
      <c r="O7982" s="3">
        <v>3</v>
      </c>
      <c r="P7982">
        <v>2</v>
      </c>
      <c r="Q7982" t="s">
        <v>7880</v>
      </c>
    </row>
    <row r="7983" spans="1:17" x14ac:dyDescent="0.25">
      <c r="A7983" t="s">
        <v>7844</v>
      </c>
      <c r="B7983" s="1">
        <v>41999</v>
      </c>
      <c r="C7983" t="s">
        <v>2193</v>
      </c>
      <c r="D7983" t="s">
        <v>18</v>
      </c>
      <c r="E7983" t="s">
        <v>19</v>
      </c>
      <c r="F7983" t="s">
        <v>19</v>
      </c>
      <c r="G7983" t="s">
        <v>20</v>
      </c>
      <c r="H7983" t="s">
        <v>31</v>
      </c>
      <c r="I7983" t="s">
        <v>32</v>
      </c>
      <c r="J7983" t="s">
        <v>24</v>
      </c>
      <c r="K7983" t="s">
        <v>43</v>
      </c>
      <c r="L7983" t="s">
        <v>452</v>
      </c>
      <c r="M7983" s="2">
        <v>0.5</v>
      </c>
      <c r="N7983" s="3">
        <v>49</v>
      </c>
      <c r="O7983" s="3">
        <v>-31</v>
      </c>
      <c r="P7983">
        <v>2</v>
      </c>
      <c r="Q7983" t="s">
        <v>7880</v>
      </c>
    </row>
    <row r="7984" spans="1:17" x14ac:dyDescent="0.25">
      <c r="A7984" t="s">
        <v>7844</v>
      </c>
      <c r="B7984" s="1">
        <v>41999</v>
      </c>
      <c r="C7984" t="s">
        <v>2193</v>
      </c>
      <c r="D7984" t="s">
        <v>18</v>
      </c>
      <c r="E7984" t="s">
        <v>19</v>
      </c>
      <c r="F7984" t="s">
        <v>19</v>
      </c>
      <c r="G7984" t="s">
        <v>20</v>
      </c>
      <c r="H7984" t="s">
        <v>31</v>
      </c>
      <c r="I7984" t="s">
        <v>32</v>
      </c>
      <c r="J7984" t="s">
        <v>24</v>
      </c>
      <c r="K7984" t="s">
        <v>63</v>
      </c>
      <c r="L7984" t="s">
        <v>158</v>
      </c>
      <c r="M7984" s="2">
        <v>0.5</v>
      </c>
      <c r="N7984" s="3">
        <v>34</v>
      </c>
      <c r="O7984" s="3">
        <v>-13</v>
      </c>
      <c r="P7984">
        <v>5</v>
      </c>
      <c r="Q7984" t="s">
        <v>7881</v>
      </c>
    </row>
    <row r="7985" spans="1:17" x14ac:dyDescent="0.25">
      <c r="A7985" t="s">
        <v>7845</v>
      </c>
      <c r="B7985" s="1">
        <v>41999</v>
      </c>
      <c r="C7985" t="s">
        <v>2351</v>
      </c>
      <c r="D7985" t="s">
        <v>38</v>
      </c>
      <c r="E7985" t="s">
        <v>495</v>
      </c>
      <c r="F7985" t="s">
        <v>930</v>
      </c>
      <c r="G7985" t="s">
        <v>41</v>
      </c>
      <c r="H7985" t="s">
        <v>31</v>
      </c>
      <c r="I7985" t="s">
        <v>32</v>
      </c>
      <c r="J7985" t="s">
        <v>107</v>
      </c>
      <c r="K7985" t="s">
        <v>108</v>
      </c>
      <c r="L7985" t="s">
        <v>4980</v>
      </c>
      <c r="M7985" s="2">
        <v>0.15</v>
      </c>
      <c r="N7985" s="3">
        <v>429</v>
      </c>
      <c r="O7985" s="3">
        <v>61</v>
      </c>
      <c r="P7985">
        <v>3</v>
      </c>
      <c r="Q7985" t="s">
        <v>7881</v>
      </c>
    </row>
    <row r="7986" spans="1:17" x14ac:dyDescent="0.25">
      <c r="A7986" t="s">
        <v>7845</v>
      </c>
      <c r="B7986" s="1">
        <v>41999</v>
      </c>
      <c r="C7986" t="s">
        <v>2351</v>
      </c>
      <c r="D7986" t="s">
        <v>38</v>
      </c>
      <c r="E7986" t="s">
        <v>495</v>
      </c>
      <c r="F7986" t="s">
        <v>930</v>
      </c>
      <c r="G7986" t="s">
        <v>41</v>
      </c>
      <c r="H7986" t="s">
        <v>31</v>
      </c>
      <c r="I7986" t="s">
        <v>32</v>
      </c>
      <c r="J7986" t="s">
        <v>107</v>
      </c>
      <c r="K7986" t="s">
        <v>108</v>
      </c>
      <c r="L7986" t="s">
        <v>2924</v>
      </c>
      <c r="M7986" s="2">
        <v>0.15</v>
      </c>
      <c r="N7986" s="3">
        <v>134</v>
      </c>
      <c r="O7986" s="3">
        <v>-13</v>
      </c>
      <c r="P7986">
        <v>3</v>
      </c>
      <c r="Q7986" t="s">
        <v>7880</v>
      </c>
    </row>
    <row r="7987" spans="1:17" x14ac:dyDescent="0.25">
      <c r="A7987" t="s">
        <v>7844</v>
      </c>
      <c r="B7987" s="1">
        <v>41999</v>
      </c>
      <c r="C7987" t="s">
        <v>2193</v>
      </c>
      <c r="D7987" t="s">
        <v>18</v>
      </c>
      <c r="E7987" t="s">
        <v>19</v>
      </c>
      <c r="F7987" t="s">
        <v>19</v>
      </c>
      <c r="G7987" t="s">
        <v>20</v>
      </c>
      <c r="H7987" t="s">
        <v>31</v>
      </c>
      <c r="I7987" t="s">
        <v>32</v>
      </c>
      <c r="J7987" t="s">
        <v>107</v>
      </c>
      <c r="K7987" t="s">
        <v>186</v>
      </c>
      <c r="L7987" t="s">
        <v>705</v>
      </c>
      <c r="M7987" s="2">
        <v>0.5</v>
      </c>
      <c r="N7987" s="3">
        <v>21</v>
      </c>
      <c r="O7987" s="3">
        <v>-5</v>
      </c>
      <c r="P7987">
        <v>1</v>
      </c>
      <c r="Q7987" t="s">
        <v>7880</v>
      </c>
    </row>
    <row r="7988" spans="1:17" x14ac:dyDescent="0.25">
      <c r="A7988" t="s">
        <v>7847</v>
      </c>
      <c r="B7988" s="1">
        <v>41999</v>
      </c>
      <c r="C7988" t="s">
        <v>556</v>
      </c>
      <c r="D7988" t="s">
        <v>101</v>
      </c>
      <c r="E7988" t="s">
        <v>454</v>
      </c>
      <c r="F7988" t="s">
        <v>454</v>
      </c>
      <c r="G7988" t="s">
        <v>41</v>
      </c>
      <c r="H7988" t="s">
        <v>31</v>
      </c>
      <c r="I7988" t="s">
        <v>32</v>
      </c>
      <c r="J7988" t="s">
        <v>34</v>
      </c>
      <c r="K7988" t="s">
        <v>218</v>
      </c>
      <c r="L7988" t="s">
        <v>7848</v>
      </c>
      <c r="M7988" s="2">
        <v>0.1</v>
      </c>
      <c r="N7988" s="3">
        <v>190</v>
      </c>
      <c r="O7988" s="3">
        <v>36</v>
      </c>
      <c r="P7988">
        <v>7</v>
      </c>
      <c r="Q7988" t="s">
        <v>7880</v>
      </c>
    </row>
    <row r="7989" spans="1:17" x14ac:dyDescent="0.25">
      <c r="A7989" t="s">
        <v>7849</v>
      </c>
      <c r="B7989" s="1">
        <v>41999</v>
      </c>
      <c r="C7989" t="s">
        <v>324</v>
      </c>
      <c r="D7989" t="s">
        <v>101</v>
      </c>
      <c r="E7989" t="s">
        <v>183</v>
      </c>
      <c r="F7989" t="s">
        <v>2619</v>
      </c>
      <c r="G7989" t="s">
        <v>41</v>
      </c>
      <c r="H7989" t="s">
        <v>31</v>
      </c>
      <c r="I7989" t="s">
        <v>32</v>
      </c>
      <c r="J7989" t="s">
        <v>34</v>
      </c>
      <c r="K7989" t="s">
        <v>218</v>
      </c>
      <c r="L7989" t="s">
        <v>3459</v>
      </c>
      <c r="M7989" s="2">
        <v>0</v>
      </c>
      <c r="N7989" s="3">
        <v>251</v>
      </c>
      <c r="O7989" s="3">
        <v>78</v>
      </c>
      <c r="P7989">
        <v>5</v>
      </c>
      <c r="Q7989" t="s">
        <v>7880</v>
      </c>
    </row>
    <row r="7990" spans="1:17" x14ac:dyDescent="0.25">
      <c r="A7990" t="s">
        <v>7850</v>
      </c>
      <c r="B7990" s="1">
        <v>41999</v>
      </c>
      <c r="C7990" t="s">
        <v>3999</v>
      </c>
      <c r="D7990" t="s">
        <v>73</v>
      </c>
      <c r="E7990" t="s">
        <v>207</v>
      </c>
      <c r="F7990" t="s">
        <v>2174</v>
      </c>
      <c r="G7990" t="s">
        <v>76</v>
      </c>
      <c r="H7990" t="s">
        <v>47</v>
      </c>
      <c r="I7990" t="s">
        <v>32</v>
      </c>
      <c r="J7990" t="s">
        <v>34</v>
      </c>
      <c r="K7990" t="s">
        <v>97</v>
      </c>
      <c r="L7990" t="s">
        <v>424</v>
      </c>
      <c r="M7990" s="2">
        <v>0.6</v>
      </c>
      <c r="N7990" s="3">
        <v>24</v>
      </c>
      <c r="O7990" s="3">
        <v>-30</v>
      </c>
      <c r="P7990">
        <v>1</v>
      </c>
      <c r="Q7990" t="s">
        <v>7881</v>
      </c>
    </row>
    <row r="7991" spans="1:17" x14ac:dyDescent="0.25">
      <c r="A7991" t="s">
        <v>7851</v>
      </c>
      <c r="B7991" s="1">
        <v>41999</v>
      </c>
      <c r="C7991" t="s">
        <v>1373</v>
      </c>
      <c r="D7991" t="s">
        <v>101</v>
      </c>
      <c r="E7991" t="s">
        <v>183</v>
      </c>
      <c r="F7991" t="s">
        <v>3140</v>
      </c>
      <c r="G7991" t="s">
        <v>41</v>
      </c>
      <c r="H7991" t="s">
        <v>21</v>
      </c>
      <c r="I7991" t="s">
        <v>32</v>
      </c>
      <c r="J7991" t="s">
        <v>24</v>
      </c>
      <c r="K7991" t="s">
        <v>91</v>
      </c>
      <c r="L7991" t="s">
        <v>4552</v>
      </c>
      <c r="M7991" s="2">
        <v>0</v>
      </c>
      <c r="N7991" s="3">
        <v>71</v>
      </c>
      <c r="O7991" s="3">
        <v>0</v>
      </c>
      <c r="P7991">
        <v>8</v>
      </c>
      <c r="Q7991" t="s">
        <v>7880</v>
      </c>
    </row>
    <row r="7992" spans="1:17" x14ac:dyDescent="0.25">
      <c r="A7992" t="s">
        <v>7849</v>
      </c>
      <c r="B7992" s="1">
        <v>41999</v>
      </c>
      <c r="C7992" t="s">
        <v>324</v>
      </c>
      <c r="D7992" t="s">
        <v>101</v>
      </c>
      <c r="E7992" t="s">
        <v>183</v>
      </c>
      <c r="F7992" t="s">
        <v>2619</v>
      </c>
      <c r="G7992" t="s">
        <v>41</v>
      </c>
      <c r="H7992" t="s">
        <v>31</v>
      </c>
      <c r="I7992" t="s">
        <v>32</v>
      </c>
      <c r="J7992" t="s">
        <v>107</v>
      </c>
      <c r="K7992" t="s">
        <v>147</v>
      </c>
      <c r="L7992" t="s">
        <v>3128</v>
      </c>
      <c r="M7992" s="2">
        <v>0</v>
      </c>
      <c r="N7992" s="3">
        <v>386</v>
      </c>
      <c r="O7992" s="3">
        <v>93</v>
      </c>
      <c r="P7992">
        <v>2</v>
      </c>
      <c r="Q7992" t="s">
        <v>7881</v>
      </c>
    </row>
    <row r="7993" spans="1:17" x14ac:dyDescent="0.25">
      <c r="A7993" t="s">
        <v>7851</v>
      </c>
      <c r="B7993" s="1">
        <v>41999</v>
      </c>
      <c r="C7993" t="s">
        <v>1373</v>
      </c>
      <c r="D7993" t="s">
        <v>101</v>
      </c>
      <c r="E7993" t="s">
        <v>183</v>
      </c>
      <c r="F7993" t="s">
        <v>3140</v>
      </c>
      <c r="G7993" t="s">
        <v>41</v>
      </c>
      <c r="H7993" t="s">
        <v>21</v>
      </c>
      <c r="I7993" t="s">
        <v>32</v>
      </c>
      <c r="J7993" t="s">
        <v>107</v>
      </c>
      <c r="K7993" t="s">
        <v>186</v>
      </c>
      <c r="L7993" t="s">
        <v>1755</v>
      </c>
      <c r="M7993" s="2">
        <v>0</v>
      </c>
      <c r="N7993" s="3">
        <v>93</v>
      </c>
      <c r="O7993" s="3">
        <v>15</v>
      </c>
      <c r="P7993">
        <v>2</v>
      </c>
      <c r="Q7993" t="s">
        <v>7880</v>
      </c>
    </row>
    <row r="7994" spans="1:17" x14ac:dyDescent="0.25">
      <c r="A7994" t="s">
        <v>7851</v>
      </c>
      <c r="B7994" s="1">
        <v>41999</v>
      </c>
      <c r="C7994" t="s">
        <v>1373</v>
      </c>
      <c r="D7994" t="s">
        <v>101</v>
      </c>
      <c r="E7994" t="s">
        <v>183</v>
      </c>
      <c r="F7994" t="s">
        <v>3140</v>
      </c>
      <c r="G7994" t="s">
        <v>41</v>
      </c>
      <c r="H7994" t="s">
        <v>21</v>
      </c>
      <c r="I7994" t="s">
        <v>32</v>
      </c>
      <c r="J7994" t="s">
        <v>107</v>
      </c>
      <c r="K7994" t="s">
        <v>136</v>
      </c>
      <c r="L7994" t="s">
        <v>2314</v>
      </c>
      <c r="M7994" s="2">
        <v>0</v>
      </c>
      <c r="N7994" s="3">
        <v>1063</v>
      </c>
      <c r="O7994" s="3">
        <v>64</v>
      </c>
      <c r="P7994">
        <v>7</v>
      </c>
      <c r="Q7994" t="s">
        <v>7880</v>
      </c>
    </row>
    <row r="7995" spans="1:17" x14ac:dyDescent="0.25">
      <c r="A7995" t="s">
        <v>7851</v>
      </c>
      <c r="B7995" s="1">
        <v>41999</v>
      </c>
      <c r="C7995" t="s">
        <v>1373</v>
      </c>
      <c r="D7995" t="s">
        <v>101</v>
      </c>
      <c r="E7995" t="s">
        <v>183</v>
      </c>
      <c r="F7995" t="s">
        <v>3140</v>
      </c>
      <c r="G7995" t="s">
        <v>41</v>
      </c>
      <c r="H7995" t="s">
        <v>21</v>
      </c>
      <c r="I7995" t="s">
        <v>32</v>
      </c>
      <c r="J7995" t="s">
        <v>107</v>
      </c>
      <c r="K7995" t="s">
        <v>136</v>
      </c>
      <c r="L7995" t="s">
        <v>1589</v>
      </c>
      <c r="M7995" s="2">
        <v>0</v>
      </c>
      <c r="N7995" s="3">
        <v>1954</v>
      </c>
      <c r="O7995" s="3">
        <v>782</v>
      </c>
      <c r="P7995">
        <v>3</v>
      </c>
      <c r="Q7995" t="s">
        <v>7880</v>
      </c>
    </row>
    <row r="7996" spans="1:17" x14ac:dyDescent="0.25">
      <c r="A7996" t="s">
        <v>7852</v>
      </c>
      <c r="B7996" s="1">
        <v>42000</v>
      </c>
      <c r="C7996" t="s">
        <v>457</v>
      </c>
      <c r="D7996" t="s">
        <v>18</v>
      </c>
      <c r="E7996" t="s">
        <v>19</v>
      </c>
      <c r="F7996" t="s">
        <v>19</v>
      </c>
      <c r="G7996" t="s">
        <v>20</v>
      </c>
      <c r="H7996" t="s">
        <v>31</v>
      </c>
      <c r="I7996" t="s">
        <v>22</v>
      </c>
      <c r="J7996" t="s">
        <v>24</v>
      </c>
      <c r="K7996" t="s">
        <v>141</v>
      </c>
      <c r="L7996" t="s">
        <v>4866</v>
      </c>
      <c r="M7996" s="2">
        <v>0.5</v>
      </c>
      <c r="N7996" s="3">
        <v>1582</v>
      </c>
      <c r="O7996" s="3">
        <v>-443</v>
      </c>
      <c r="P7996">
        <v>6</v>
      </c>
      <c r="Q7996" t="s">
        <v>7880</v>
      </c>
    </row>
    <row r="7997" spans="1:17" x14ac:dyDescent="0.25">
      <c r="A7997" t="s">
        <v>7853</v>
      </c>
      <c r="B7997" s="1">
        <v>42000</v>
      </c>
      <c r="C7997" t="s">
        <v>1212</v>
      </c>
      <c r="D7997" t="s">
        <v>119</v>
      </c>
      <c r="E7997" t="s">
        <v>120</v>
      </c>
      <c r="F7997" t="s">
        <v>1476</v>
      </c>
      <c r="G7997" t="s">
        <v>41</v>
      </c>
      <c r="H7997" t="s">
        <v>47</v>
      </c>
      <c r="I7997" t="s">
        <v>32</v>
      </c>
      <c r="J7997" t="s">
        <v>24</v>
      </c>
      <c r="K7997" t="s">
        <v>91</v>
      </c>
      <c r="L7997" t="s">
        <v>563</v>
      </c>
      <c r="M7997" s="2">
        <v>0.5</v>
      </c>
      <c r="N7997" s="3">
        <v>17</v>
      </c>
      <c r="O7997" s="3">
        <v>-12</v>
      </c>
      <c r="P7997">
        <v>5</v>
      </c>
      <c r="Q7997" t="s">
        <v>7880</v>
      </c>
    </row>
    <row r="7998" spans="1:17" x14ac:dyDescent="0.25">
      <c r="A7998" t="s">
        <v>7853</v>
      </c>
      <c r="B7998" s="1">
        <v>42000</v>
      </c>
      <c r="C7998" t="s">
        <v>1212</v>
      </c>
      <c r="D7998" t="s">
        <v>119</v>
      </c>
      <c r="E7998" t="s">
        <v>120</v>
      </c>
      <c r="F7998" t="s">
        <v>1476</v>
      </c>
      <c r="G7998" t="s">
        <v>41</v>
      </c>
      <c r="H7998" t="s">
        <v>47</v>
      </c>
      <c r="I7998" t="s">
        <v>32</v>
      </c>
      <c r="J7998" t="s">
        <v>24</v>
      </c>
      <c r="K7998" t="s">
        <v>50</v>
      </c>
      <c r="L7998" t="s">
        <v>2213</v>
      </c>
      <c r="M7998" s="2">
        <v>0.5</v>
      </c>
      <c r="N7998" s="3">
        <v>929</v>
      </c>
      <c r="O7998" s="3">
        <v>-93</v>
      </c>
      <c r="P7998">
        <v>9</v>
      </c>
      <c r="Q7998" t="s">
        <v>7881</v>
      </c>
    </row>
    <row r="7999" spans="1:17" x14ac:dyDescent="0.25">
      <c r="A7999" t="s">
        <v>7854</v>
      </c>
      <c r="B7999" s="1">
        <v>42000</v>
      </c>
      <c r="C7999" t="s">
        <v>2452</v>
      </c>
      <c r="D7999" t="s">
        <v>73</v>
      </c>
      <c r="E7999" t="s">
        <v>166</v>
      </c>
      <c r="F7999" t="s">
        <v>394</v>
      </c>
      <c r="G7999" t="s">
        <v>76</v>
      </c>
      <c r="H7999" t="s">
        <v>21</v>
      </c>
      <c r="I7999" t="s">
        <v>32</v>
      </c>
      <c r="J7999" t="s">
        <v>24</v>
      </c>
      <c r="K7999" t="s">
        <v>145</v>
      </c>
      <c r="L7999" t="s">
        <v>3487</v>
      </c>
      <c r="M7999" s="2">
        <v>0</v>
      </c>
      <c r="N7999" s="3">
        <v>94</v>
      </c>
      <c r="O7999" s="3">
        <v>27</v>
      </c>
      <c r="P7999">
        <v>2</v>
      </c>
      <c r="Q7999" t="s">
        <v>7880</v>
      </c>
    </row>
    <row r="8000" spans="1:17" x14ac:dyDescent="0.25">
      <c r="A8000" t="s">
        <v>7853</v>
      </c>
      <c r="B8000" s="1">
        <v>42000</v>
      </c>
      <c r="C8000" t="s">
        <v>1212</v>
      </c>
      <c r="D8000" t="s">
        <v>119</v>
      </c>
      <c r="E8000" t="s">
        <v>120</v>
      </c>
      <c r="F8000" t="s">
        <v>1476</v>
      </c>
      <c r="G8000" t="s">
        <v>41</v>
      </c>
      <c r="H8000" t="s">
        <v>47</v>
      </c>
      <c r="I8000" t="s">
        <v>32</v>
      </c>
      <c r="J8000" t="s">
        <v>107</v>
      </c>
      <c r="K8000" t="s">
        <v>108</v>
      </c>
      <c r="L8000" t="s">
        <v>7855</v>
      </c>
      <c r="M8000" s="2">
        <v>0.5</v>
      </c>
      <c r="N8000" s="3">
        <v>342</v>
      </c>
      <c r="O8000" s="3">
        <v>-103</v>
      </c>
      <c r="P8000">
        <v>4</v>
      </c>
      <c r="Q8000" t="s">
        <v>7881</v>
      </c>
    </row>
    <row r="8001" spans="1:17" x14ac:dyDescent="0.25">
      <c r="A8001" t="s">
        <v>7856</v>
      </c>
      <c r="B8001" s="1">
        <v>42000</v>
      </c>
      <c r="C8001" t="s">
        <v>3298</v>
      </c>
      <c r="D8001" t="s">
        <v>28</v>
      </c>
      <c r="E8001" t="s">
        <v>29</v>
      </c>
      <c r="F8001" t="s">
        <v>1556</v>
      </c>
      <c r="G8001" t="s">
        <v>20</v>
      </c>
      <c r="H8001" t="s">
        <v>31</v>
      </c>
      <c r="I8001" t="s">
        <v>32</v>
      </c>
      <c r="J8001" t="s">
        <v>24</v>
      </c>
      <c r="K8001" t="s">
        <v>169</v>
      </c>
      <c r="L8001" t="s">
        <v>3573</v>
      </c>
      <c r="M8001" s="2">
        <v>0</v>
      </c>
      <c r="N8001" s="3">
        <v>25</v>
      </c>
      <c r="O8001" s="3">
        <v>1</v>
      </c>
      <c r="P8001">
        <v>1</v>
      </c>
      <c r="Q8001" t="s">
        <v>7880</v>
      </c>
    </row>
    <row r="8002" spans="1:17" x14ac:dyDescent="0.25">
      <c r="A8002" t="s">
        <v>7856</v>
      </c>
      <c r="B8002" s="1">
        <v>42000</v>
      </c>
      <c r="C8002" t="s">
        <v>3298</v>
      </c>
      <c r="D8002" t="s">
        <v>28</v>
      </c>
      <c r="E8002" t="s">
        <v>29</v>
      </c>
      <c r="F8002" t="s">
        <v>1556</v>
      </c>
      <c r="G8002" t="s">
        <v>20</v>
      </c>
      <c r="H8002" t="s">
        <v>31</v>
      </c>
      <c r="I8002" t="s">
        <v>32</v>
      </c>
      <c r="J8002" t="s">
        <v>24</v>
      </c>
      <c r="K8002" t="s">
        <v>50</v>
      </c>
      <c r="L8002" t="s">
        <v>2404</v>
      </c>
      <c r="M8002" s="2">
        <v>0</v>
      </c>
      <c r="N8002" s="3">
        <v>190</v>
      </c>
      <c r="O8002" s="3">
        <v>15</v>
      </c>
      <c r="P8002">
        <v>4</v>
      </c>
      <c r="Q8002" t="s">
        <v>7880</v>
      </c>
    </row>
    <row r="8003" spans="1:17" x14ac:dyDescent="0.25">
      <c r="A8003" t="s">
        <v>7857</v>
      </c>
      <c r="B8003" s="1">
        <v>42001</v>
      </c>
      <c r="C8003" t="s">
        <v>1998</v>
      </c>
      <c r="D8003" t="s">
        <v>28</v>
      </c>
      <c r="E8003" t="s">
        <v>29</v>
      </c>
      <c r="F8003" t="s">
        <v>1239</v>
      </c>
      <c r="G8003" t="s">
        <v>20</v>
      </c>
      <c r="H8003" t="s">
        <v>31</v>
      </c>
      <c r="I8003" t="s">
        <v>54</v>
      </c>
      <c r="J8003" t="s">
        <v>24</v>
      </c>
      <c r="K8003" t="s">
        <v>169</v>
      </c>
      <c r="L8003" t="s">
        <v>2048</v>
      </c>
      <c r="M8003" s="2">
        <v>0</v>
      </c>
      <c r="N8003" s="3">
        <v>135</v>
      </c>
      <c r="O8003" s="3">
        <v>54</v>
      </c>
      <c r="P8003">
        <v>5</v>
      </c>
      <c r="Q8003" t="s">
        <v>7880</v>
      </c>
    </row>
    <row r="8004" spans="1:17" x14ac:dyDescent="0.25">
      <c r="A8004" t="s">
        <v>7857</v>
      </c>
      <c r="B8004" s="1">
        <v>42001</v>
      </c>
      <c r="C8004" t="s">
        <v>1998</v>
      </c>
      <c r="D8004" t="s">
        <v>28</v>
      </c>
      <c r="E8004" t="s">
        <v>29</v>
      </c>
      <c r="F8004" t="s">
        <v>1239</v>
      </c>
      <c r="G8004" t="s">
        <v>20</v>
      </c>
      <c r="H8004" t="s">
        <v>31</v>
      </c>
      <c r="I8004" t="s">
        <v>54</v>
      </c>
      <c r="J8004" t="s">
        <v>24</v>
      </c>
      <c r="K8004" t="s">
        <v>25</v>
      </c>
      <c r="L8004" t="s">
        <v>258</v>
      </c>
      <c r="M8004" s="2">
        <v>0</v>
      </c>
      <c r="N8004" s="3">
        <v>237</v>
      </c>
      <c r="O8004" s="3">
        <v>47</v>
      </c>
      <c r="P8004">
        <v>9</v>
      </c>
      <c r="Q8004" t="s">
        <v>7880</v>
      </c>
    </row>
    <row r="8005" spans="1:17" x14ac:dyDescent="0.25">
      <c r="A8005" t="s">
        <v>7858</v>
      </c>
      <c r="B8005" s="1">
        <v>42002</v>
      </c>
      <c r="C8005" t="s">
        <v>3892</v>
      </c>
      <c r="D8005" t="s">
        <v>38</v>
      </c>
      <c r="E8005" t="s">
        <v>178</v>
      </c>
      <c r="F8005" t="s">
        <v>903</v>
      </c>
      <c r="G8005" t="s">
        <v>41</v>
      </c>
      <c r="H8005" t="s">
        <v>31</v>
      </c>
      <c r="I8005" t="s">
        <v>95</v>
      </c>
      <c r="J8005" t="s">
        <v>24</v>
      </c>
      <c r="K8005" t="s">
        <v>141</v>
      </c>
      <c r="L8005" t="s">
        <v>6093</v>
      </c>
      <c r="M8005" s="2">
        <v>0.1</v>
      </c>
      <c r="N8005" s="3">
        <v>973</v>
      </c>
      <c r="O8005" s="3">
        <v>205</v>
      </c>
      <c r="P8005">
        <v>2</v>
      </c>
      <c r="Q8005" t="s">
        <v>7880</v>
      </c>
    </row>
    <row r="8006" spans="1:17" x14ac:dyDescent="0.25">
      <c r="A8006" t="s">
        <v>7858</v>
      </c>
      <c r="B8006" s="1">
        <v>42002</v>
      </c>
      <c r="C8006" t="s">
        <v>3892</v>
      </c>
      <c r="D8006" t="s">
        <v>38</v>
      </c>
      <c r="E8006" t="s">
        <v>178</v>
      </c>
      <c r="F8006" t="s">
        <v>903</v>
      </c>
      <c r="G8006" t="s">
        <v>41</v>
      </c>
      <c r="H8006" t="s">
        <v>31</v>
      </c>
      <c r="I8006" t="s">
        <v>95</v>
      </c>
      <c r="J8006" t="s">
        <v>24</v>
      </c>
      <c r="K8006" t="s">
        <v>43</v>
      </c>
      <c r="L8006" t="s">
        <v>277</v>
      </c>
      <c r="M8006" s="2">
        <v>0</v>
      </c>
      <c r="N8006" s="3">
        <v>114</v>
      </c>
      <c r="O8006" s="3">
        <v>1</v>
      </c>
      <c r="P8006">
        <v>2</v>
      </c>
      <c r="Q8006" t="s">
        <v>7881</v>
      </c>
    </row>
    <row r="8007" spans="1:17" x14ac:dyDescent="0.25">
      <c r="A8007" t="s">
        <v>7858</v>
      </c>
      <c r="B8007" s="1">
        <v>42002</v>
      </c>
      <c r="C8007" t="s">
        <v>3892</v>
      </c>
      <c r="D8007" t="s">
        <v>38</v>
      </c>
      <c r="E8007" t="s">
        <v>178</v>
      </c>
      <c r="F8007" t="s">
        <v>903</v>
      </c>
      <c r="G8007" t="s">
        <v>41</v>
      </c>
      <c r="H8007" t="s">
        <v>31</v>
      </c>
      <c r="I8007" t="s">
        <v>95</v>
      </c>
      <c r="J8007" t="s">
        <v>24</v>
      </c>
      <c r="K8007" t="s">
        <v>43</v>
      </c>
      <c r="L8007" t="s">
        <v>2776</v>
      </c>
      <c r="M8007" s="2">
        <v>0</v>
      </c>
      <c r="N8007" s="3">
        <v>293</v>
      </c>
      <c r="O8007" s="3">
        <v>85</v>
      </c>
      <c r="P8007">
        <v>6</v>
      </c>
      <c r="Q8007" t="s">
        <v>7880</v>
      </c>
    </row>
    <row r="8008" spans="1:17" x14ac:dyDescent="0.25">
      <c r="A8008" t="s">
        <v>7858</v>
      </c>
      <c r="B8008" s="1">
        <v>42002</v>
      </c>
      <c r="C8008" t="s">
        <v>3892</v>
      </c>
      <c r="D8008" t="s">
        <v>38</v>
      </c>
      <c r="E8008" t="s">
        <v>178</v>
      </c>
      <c r="F8008" t="s">
        <v>903</v>
      </c>
      <c r="G8008" t="s">
        <v>41</v>
      </c>
      <c r="H8008" t="s">
        <v>31</v>
      </c>
      <c r="I8008" t="s">
        <v>95</v>
      </c>
      <c r="J8008" t="s">
        <v>24</v>
      </c>
      <c r="K8008" t="s">
        <v>43</v>
      </c>
      <c r="L8008" t="s">
        <v>3794</v>
      </c>
      <c r="M8008" s="2">
        <v>0</v>
      </c>
      <c r="N8008" s="3">
        <v>98</v>
      </c>
      <c r="O8008" s="3">
        <v>39</v>
      </c>
      <c r="P8008">
        <v>4</v>
      </c>
      <c r="Q8008" t="s">
        <v>7880</v>
      </c>
    </row>
    <row r="8009" spans="1:17" x14ac:dyDescent="0.25">
      <c r="A8009" t="s">
        <v>7858</v>
      </c>
      <c r="B8009" s="1">
        <v>42002</v>
      </c>
      <c r="C8009" t="s">
        <v>3892</v>
      </c>
      <c r="D8009" t="s">
        <v>38</v>
      </c>
      <c r="E8009" t="s">
        <v>178</v>
      </c>
      <c r="F8009" t="s">
        <v>903</v>
      </c>
      <c r="G8009" t="s">
        <v>41</v>
      </c>
      <c r="H8009" t="s">
        <v>31</v>
      </c>
      <c r="I8009" t="s">
        <v>95</v>
      </c>
      <c r="J8009" t="s">
        <v>24</v>
      </c>
      <c r="K8009" t="s">
        <v>78</v>
      </c>
      <c r="L8009" t="s">
        <v>2419</v>
      </c>
      <c r="M8009" s="2">
        <v>0</v>
      </c>
      <c r="N8009" s="3">
        <v>91</v>
      </c>
      <c r="O8009" s="3">
        <v>8</v>
      </c>
      <c r="P8009">
        <v>3</v>
      </c>
      <c r="Q8009" t="s">
        <v>7880</v>
      </c>
    </row>
    <row r="8010" spans="1:17" x14ac:dyDescent="0.25">
      <c r="A8010" t="s">
        <v>7858</v>
      </c>
      <c r="B8010" s="1">
        <v>42002</v>
      </c>
      <c r="C8010" t="s">
        <v>3892</v>
      </c>
      <c r="D8010" t="s">
        <v>38</v>
      </c>
      <c r="E8010" t="s">
        <v>178</v>
      </c>
      <c r="F8010" t="s">
        <v>903</v>
      </c>
      <c r="G8010" t="s">
        <v>41</v>
      </c>
      <c r="H8010" t="s">
        <v>31</v>
      </c>
      <c r="I8010" t="s">
        <v>95</v>
      </c>
      <c r="J8010" t="s">
        <v>24</v>
      </c>
      <c r="K8010" t="s">
        <v>78</v>
      </c>
      <c r="L8010" t="s">
        <v>1864</v>
      </c>
      <c r="M8010" s="2">
        <v>0</v>
      </c>
      <c r="N8010" s="3">
        <v>72</v>
      </c>
      <c r="O8010" s="3">
        <v>4</v>
      </c>
      <c r="P8010">
        <v>5</v>
      </c>
      <c r="Q8010" t="s">
        <v>7880</v>
      </c>
    </row>
    <row r="8011" spans="1:17" x14ac:dyDescent="0.25">
      <c r="A8011" t="s">
        <v>7858</v>
      </c>
      <c r="B8011" s="1">
        <v>42002</v>
      </c>
      <c r="C8011" t="s">
        <v>3892</v>
      </c>
      <c r="D8011" t="s">
        <v>38</v>
      </c>
      <c r="E8011" t="s">
        <v>178</v>
      </c>
      <c r="F8011" t="s">
        <v>903</v>
      </c>
      <c r="G8011" t="s">
        <v>41</v>
      </c>
      <c r="H8011" t="s">
        <v>31</v>
      </c>
      <c r="I8011" t="s">
        <v>95</v>
      </c>
      <c r="J8011" t="s">
        <v>24</v>
      </c>
      <c r="K8011" t="s">
        <v>50</v>
      </c>
      <c r="L8011" t="s">
        <v>2201</v>
      </c>
      <c r="M8011" s="2">
        <v>0.1</v>
      </c>
      <c r="N8011" s="3">
        <v>247</v>
      </c>
      <c r="O8011" s="3">
        <v>82</v>
      </c>
      <c r="P8011">
        <v>2</v>
      </c>
      <c r="Q8011" t="s">
        <v>7880</v>
      </c>
    </row>
    <row r="8012" spans="1:17" x14ac:dyDescent="0.25">
      <c r="A8012" t="s">
        <v>7859</v>
      </c>
      <c r="B8012" s="1">
        <v>42002</v>
      </c>
      <c r="C8012" t="s">
        <v>7860</v>
      </c>
      <c r="D8012" t="s">
        <v>119</v>
      </c>
      <c r="E8012" t="s">
        <v>433</v>
      </c>
      <c r="F8012" t="s">
        <v>2414</v>
      </c>
      <c r="G8012" t="s">
        <v>41</v>
      </c>
      <c r="H8012" t="s">
        <v>31</v>
      </c>
      <c r="I8012" t="s">
        <v>54</v>
      </c>
      <c r="J8012" t="s">
        <v>34</v>
      </c>
      <c r="K8012" t="s">
        <v>97</v>
      </c>
      <c r="L8012" t="s">
        <v>1503</v>
      </c>
      <c r="M8012" s="2">
        <v>0.5</v>
      </c>
      <c r="N8012" s="3">
        <v>516</v>
      </c>
      <c r="O8012" s="3">
        <v>-392</v>
      </c>
      <c r="P8012">
        <v>8</v>
      </c>
      <c r="Q8012" t="s">
        <v>7880</v>
      </c>
    </row>
    <row r="8013" spans="1:17" x14ac:dyDescent="0.25">
      <c r="A8013" t="s">
        <v>7861</v>
      </c>
      <c r="B8013" s="1">
        <v>42002</v>
      </c>
      <c r="C8013" t="s">
        <v>2592</v>
      </c>
      <c r="D8013" t="s">
        <v>38</v>
      </c>
      <c r="E8013" t="s">
        <v>39</v>
      </c>
      <c r="F8013" t="s">
        <v>1075</v>
      </c>
      <c r="G8013" t="s">
        <v>41</v>
      </c>
      <c r="H8013" t="s">
        <v>31</v>
      </c>
      <c r="I8013" t="s">
        <v>22</v>
      </c>
      <c r="J8013" t="s">
        <v>34</v>
      </c>
      <c r="K8013" t="s">
        <v>97</v>
      </c>
      <c r="L8013" t="s">
        <v>3359</v>
      </c>
      <c r="M8013" s="2">
        <v>0.1</v>
      </c>
      <c r="N8013" s="3">
        <v>401</v>
      </c>
      <c r="O8013" s="3">
        <v>13</v>
      </c>
      <c r="P8013">
        <v>6</v>
      </c>
      <c r="Q8013" t="s">
        <v>7880</v>
      </c>
    </row>
    <row r="8014" spans="1:17" x14ac:dyDescent="0.25">
      <c r="A8014" t="s">
        <v>7861</v>
      </c>
      <c r="B8014" s="1">
        <v>42002</v>
      </c>
      <c r="C8014" t="s">
        <v>2592</v>
      </c>
      <c r="D8014" t="s">
        <v>38</v>
      </c>
      <c r="E8014" t="s">
        <v>39</v>
      </c>
      <c r="F8014" t="s">
        <v>1075</v>
      </c>
      <c r="G8014" t="s">
        <v>41</v>
      </c>
      <c r="H8014" t="s">
        <v>31</v>
      </c>
      <c r="I8014" t="s">
        <v>22</v>
      </c>
      <c r="J8014" t="s">
        <v>34</v>
      </c>
      <c r="K8014" t="s">
        <v>89</v>
      </c>
      <c r="L8014" t="s">
        <v>5305</v>
      </c>
      <c r="M8014" s="2">
        <v>0.35</v>
      </c>
      <c r="N8014" s="3">
        <v>1461</v>
      </c>
      <c r="O8014" s="3">
        <v>202</v>
      </c>
      <c r="P8014">
        <v>5</v>
      </c>
      <c r="Q8014" t="s">
        <v>7881</v>
      </c>
    </row>
    <row r="8015" spans="1:17" x14ac:dyDescent="0.25">
      <c r="A8015" t="s">
        <v>7861</v>
      </c>
      <c r="B8015" s="1">
        <v>42002</v>
      </c>
      <c r="C8015" t="s">
        <v>2592</v>
      </c>
      <c r="D8015" t="s">
        <v>38</v>
      </c>
      <c r="E8015" t="s">
        <v>39</v>
      </c>
      <c r="F8015" t="s">
        <v>1075</v>
      </c>
      <c r="G8015" t="s">
        <v>41</v>
      </c>
      <c r="H8015" t="s">
        <v>31</v>
      </c>
      <c r="I8015" t="s">
        <v>22</v>
      </c>
      <c r="J8015" t="s">
        <v>24</v>
      </c>
      <c r="K8015" t="s">
        <v>141</v>
      </c>
      <c r="L8015" t="s">
        <v>5364</v>
      </c>
      <c r="M8015" s="2">
        <v>0.1</v>
      </c>
      <c r="N8015" s="3">
        <v>1104</v>
      </c>
      <c r="O8015" s="3">
        <v>209</v>
      </c>
      <c r="P8015">
        <v>4</v>
      </c>
      <c r="Q8015" t="s">
        <v>7880</v>
      </c>
    </row>
    <row r="8016" spans="1:17" x14ac:dyDescent="0.25">
      <c r="A8016" t="s">
        <v>7861</v>
      </c>
      <c r="B8016" s="1">
        <v>42002</v>
      </c>
      <c r="C8016" t="s">
        <v>2592</v>
      </c>
      <c r="D8016" t="s">
        <v>38</v>
      </c>
      <c r="E8016" t="s">
        <v>39</v>
      </c>
      <c r="F8016" t="s">
        <v>1075</v>
      </c>
      <c r="G8016" t="s">
        <v>41</v>
      </c>
      <c r="H8016" t="s">
        <v>31</v>
      </c>
      <c r="I8016" t="s">
        <v>22</v>
      </c>
      <c r="J8016" t="s">
        <v>24</v>
      </c>
      <c r="K8016" t="s">
        <v>78</v>
      </c>
      <c r="L8016" t="s">
        <v>673</v>
      </c>
      <c r="M8016" s="2">
        <v>0</v>
      </c>
      <c r="N8016" s="3">
        <v>100</v>
      </c>
      <c r="O8016" s="3">
        <v>28</v>
      </c>
      <c r="P8016">
        <v>2</v>
      </c>
      <c r="Q8016" t="s">
        <v>7881</v>
      </c>
    </row>
    <row r="8017" spans="1:17" x14ac:dyDescent="0.25">
      <c r="A8017" t="s">
        <v>7861</v>
      </c>
      <c r="B8017" s="1">
        <v>42002</v>
      </c>
      <c r="C8017" t="s">
        <v>2592</v>
      </c>
      <c r="D8017" t="s">
        <v>38</v>
      </c>
      <c r="E8017" t="s">
        <v>39</v>
      </c>
      <c r="F8017" t="s">
        <v>1075</v>
      </c>
      <c r="G8017" t="s">
        <v>41</v>
      </c>
      <c r="H8017" t="s">
        <v>31</v>
      </c>
      <c r="I8017" t="s">
        <v>22</v>
      </c>
      <c r="J8017" t="s">
        <v>24</v>
      </c>
      <c r="K8017" t="s">
        <v>25</v>
      </c>
      <c r="L8017" t="s">
        <v>3046</v>
      </c>
      <c r="M8017" s="2">
        <v>0</v>
      </c>
      <c r="N8017" s="3">
        <v>325</v>
      </c>
      <c r="O8017" s="3">
        <v>32</v>
      </c>
      <c r="P8017">
        <v>7</v>
      </c>
      <c r="Q8017" t="s">
        <v>7881</v>
      </c>
    </row>
    <row r="8018" spans="1:17" x14ac:dyDescent="0.25">
      <c r="A8018" t="s">
        <v>7861</v>
      </c>
      <c r="B8018" s="1">
        <v>42002</v>
      </c>
      <c r="C8018" t="s">
        <v>2592</v>
      </c>
      <c r="D8018" t="s">
        <v>38</v>
      </c>
      <c r="E8018" t="s">
        <v>39</v>
      </c>
      <c r="F8018" t="s">
        <v>1075</v>
      </c>
      <c r="G8018" t="s">
        <v>41</v>
      </c>
      <c r="H8018" t="s">
        <v>31</v>
      </c>
      <c r="I8018" t="s">
        <v>22</v>
      </c>
      <c r="J8018" t="s">
        <v>24</v>
      </c>
      <c r="K8018" t="s">
        <v>50</v>
      </c>
      <c r="L8018" t="s">
        <v>1049</v>
      </c>
      <c r="M8018" s="2">
        <v>0.1</v>
      </c>
      <c r="N8018" s="3">
        <v>169</v>
      </c>
      <c r="O8018" s="3">
        <v>55</v>
      </c>
      <c r="P8018">
        <v>4</v>
      </c>
      <c r="Q8018" t="s">
        <v>7880</v>
      </c>
    </row>
    <row r="8019" spans="1:17" x14ac:dyDescent="0.25">
      <c r="A8019" t="s">
        <v>7861</v>
      </c>
      <c r="B8019" s="1">
        <v>42002</v>
      </c>
      <c r="C8019" t="s">
        <v>2592</v>
      </c>
      <c r="D8019" t="s">
        <v>38</v>
      </c>
      <c r="E8019" t="s">
        <v>39</v>
      </c>
      <c r="F8019" t="s">
        <v>1075</v>
      </c>
      <c r="G8019" t="s">
        <v>41</v>
      </c>
      <c r="H8019" t="s">
        <v>31</v>
      </c>
      <c r="I8019" t="s">
        <v>22</v>
      </c>
      <c r="J8019" t="s">
        <v>107</v>
      </c>
      <c r="K8019" t="s">
        <v>136</v>
      </c>
      <c r="L8019" t="s">
        <v>5388</v>
      </c>
      <c r="M8019" s="2">
        <v>0.15</v>
      </c>
      <c r="N8019" s="3">
        <v>487</v>
      </c>
      <c r="O8019" s="3">
        <v>143</v>
      </c>
      <c r="P8019">
        <v>4</v>
      </c>
      <c r="Q8019" t="s">
        <v>7881</v>
      </c>
    </row>
    <row r="8020" spans="1:17" x14ac:dyDescent="0.25">
      <c r="A8020" t="s">
        <v>7862</v>
      </c>
      <c r="B8020" s="1">
        <v>42002</v>
      </c>
      <c r="C8020" t="s">
        <v>3172</v>
      </c>
      <c r="D8020" t="s">
        <v>18</v>
      </c>
      <c r="E8020" t="s">
        <v>19</v>
      </c>
      <c r="F8020" t="s">
        <v>19</v>
      </c>
      <c r="G8020" t="s">
        <v>20</v>
      </c>
      <c r="H8020" t="s">
        <v>47</v>
      </c>
      <c r="I8020" t="s">
        <v>54</v>
      </c>
      <c r="J8020" t="s">
        <v>24</v>
      </c>
      <c r="K8020" t="s">
        <v>43</v>
      </c>
      <c r="L8020" t="s">
        <v>1616</v>
      </c>
      <c r="M8020" s="2">
        <v>0.5</v>
      </c>
      <c r="N8020" s="3">
        <v>31</v>
      </c>
      <c r="O8020" s="3">
        <v>-11</v>
      </c>
      <c r="P8020">
        <v>4</v>
      </c>
      <c r="Q8020" t="s">
        <v>7881</v>
      </c>
    </row>
    <row r="8021" spans="1:17" x14ac:dyDescent="0.25">
      <c r="A8021" t="s">
        <v>7862</v>
      </c>
      <c r="B8021" s="1">
        <v>42002</v>
      </c>
      <c r="C8021" t="s">
        <v>3172</v>
      </c>
      <c r="D8021" t="s">
        <v>18</v>
      </c>
      <c r="E8021" t="s">
        <v>19</v>
      </c>
      <c r="F8021" t="s">
        <v>19</v>
      </c>
      <c r="G8021" t="s">
        <v>20</v>
      </c>
      <c r="H8021" t="s">
        <v>47</v>
      </c>
      <c r="I8021" t="s">
        <v>54</v>
      </c>
      <c r="J8021" t="s">
        <v>24</v>
      </c>
      <c r="K8021" t="s">
        <v>43</v>
      </c>
      <c r="L8021" t="s">
        <v>5134</v>
      </c>
      <c r="M8021" s="2">
        <v>0.5</v>
      </c>
      <c r="N8021" s="3">
        <v>8</v>
      </c>
      <c r="O8021" s="3">
        <v>-6</v>
      </c>
      <c r="P8021">
        <v>1</v>
      </c>
      <c r="Q8021" t="s">
        <v>7880</v>
      </c>
    </row>
    <row r="8022" spans="1:17" x14ac:dyDescent="0.25">
      <c r="A8022" t="s">
        <v>7863</v>
      </c>
      <c r="B8022" s="1">
        <v>42002</v>
      </c>
      <c r="C8022" t="s">
        <v>2093</v>
      </c>
      <c r="D8022" t="s">
        <v>417</v>
      </c>
      <c r="E8022" t="s">
        <v>418</v>
      </c>
      <c r="F8022" t="s">
        <v>418</v>
      </c>
      <c r="G8022" t="s">
        <v>20</v>
      </c>
      <c r="H8022" t="s">
        <v>21</v>
      </c>
      <c r="I8022" t="s">
        <v>32</v>
      </c>
      <c r="J8022" t="s">
        <v>24</v>
      </c>
      <c r="K8022" t="s">
        <v>43</v>
      </c>
      <c r="L8022" t="s">
        <v>5518</v>
      </c>
      <c r="M8022" s="2">
        <v>0.5</v>
      </c>
      <c r="N8022" s="3">
        <v>74</v>
      </c>
      <c r="O8022" s="3">
        <v>-51</v>
      </c>
      <c r="P8022">
        <v>3</v>
      </c>
      <c r="Q8022" t="s">
        <v>7880</v>
      </c>
    </row>
    <row r="8023" spans="1:17" x14ac:dyDescent="0.25">
      <c r="A8023" t="s">
        <v>7863</v>
      </c>
      <c r="B8023" s="1">
        <v>42002</v>
      </c>
      <c r="C8023" t="s">
        <v>2093</v>
      </c>
      <c r="D8023" t="s">
        <v>417</v>
      </c>
      <c r="E8023" t="s">
        <v>418</v>
      </c>
      <c r="F8023" t="s">
        <v>418</v>
      </c>
      <c r="G8023" t="s">
        <v>20</v>
      </c>
      <c r="H8023" t="s">
        <v>21</v>
      </c>
      <c r="I8023" t="s">
        <v>32</v>
      </c>
      <c r="J8023" t="s">
        <v>24</v>
      </c>
      <c r="K8023" t="s">
        <v>78</v>
      </c>
      <c r="L8023" t="s">
        <v>4444</v>
      </c>
      <c r="M8023" s="2">
        <v>0.5</v>
      </c>
      <c r="N8023" s="3">
        <v>56</v>
      </c>
      <c r="O8023" s="3">
        <v>0</v>
      </c>
      <c r="P8023">
        <v>4</v>
      </c>
      <c r="Q8023" t="s">
        <v>7881</v>
      </c>
    </row>
    <row r="8024" spans="1:17" x14ac:dyDescent="0.25">
      <c r="A8024" t="s">
        <v>7864</v>
      </c>
      <c r="B8024" s="1">
        <v>42002</v>
      </c>
      <c r="C8024" t="s">
        <v>1705</v>
      </c>
      <c r="D8024" t="s">
        <v>86</v>
      </c>
      <c r="E8024" t="s">
        <v>1251</v>
      </c>
      <c r="F8024" t="s">
        <v>1252</v>
      </c>
      <c r="G8024" t="s">
        <v>76</v>
      </c>
      <c r="H8024" t="s">
        <v>47</v>
      </c>
      <c r="I8024" t="s">
        <v>32</v>
      </c>
      <c r="J8024" t="s">
        <v>24</v>
      </c>
      <c r="K8024" t="s">
        <v>50</v>
      </c>
      <c r="L8024" t="s">
        <v>2904</v>
      </c>
      <c r="M8024" s="2">
        <v>0.1</v>
      </c>
      <c r="N8024" s="3">
        <v>52</v>
      </c>
      <c r="O8024" s="3">
        <v>20</v>
      </c>
      <c r="P8024">
        <v>1</v>
      </c>
      <c r="Q8024" t="s">
        <v>7881</v>
      </c>
    </row>
    <row r="8025" spans="1:17" x14ac:dyDescent="0.25">
      <c r="A8025" t="s">
        <v>7863</v>
      </c>
      <c r="B8025" s="1">
        <v>42002</v>
      </c>
      <c r="C8025" t="s">
        <v>2093</v>
      </c>
      <c r="D8025" t="s">
        <v>417</v>
      </c>
      <c r="E8025" t="s">
        <v>418</v>
      </c>
      <c r="F8025" t="s">
        <v>418</v>
      </c>
      <c r="G8025" t="s">
        <v>20</v>
      </c>
      <c r="H8025" t="s">
        <v>21</v>
      </c>
      <c r="I8025" t="s">
        <v>32</v>
      </c>
      <c r="J8025" t="s">
        <v>107</v>
      </c>
      <c r="K8025" t="s">
        <v>147</v>
      </c>
      <c r="L8025" t="s">
        <v>1217</v>
      </c>
      <c r="M8025" s="2">
        <v>0.5</v>
      </c>
      <c r="N8025" s="3">
        <v>373</v>
      </c>
      <c r="O8025" s="3">
        <v>-254</v>
      </c>
      <c r="P8025">
        <v>6</v>
      </c>
      <c r="Q8025" t="s">
        <v>7880</v>
      </c>
    </row>
    <row r="8026" spans="1:17" x14ac:dyDescent="0.25">
      <c r="A8026" t="s">
        <v>7864</v>
      </c>
      <c r="B8026" s="1">
        <v>42002</v>
      </c>
      <c r="C8026" t="s">
        <v>1705</v>
      </c>
      <c r="D8026" t="s">
        <v>86</v>
      </c>
      <c r="E8026" t="s">
        <v>1251</v>
      </c>
      <c r="F8026" t="s">
        <v>1252</v>
      </c>
      <c r="G8026" t="s">
        <v>76</v>
      </c>
      <c r="H8026" t="s">
        <v>47</v>
      </c>
      <c r="I8026" t="s">
        <v>32</v>
      </c>
      <c r="J8026" t="s">
        <v>107</v>
      </c>
      <c r="K8026" t="s">
        <v>108</v>
      </c>
      <c r="L8026" t="s">
        <v>1928</v>
      </c>
      <c r="M8026" s="2">
        <v>0.1</v>
      </c>
      <c r="N8026" s="3">
        <v>131</v>
      </c>
      <c r="O8026" s="3">
        <v>45</v>
      </c>
      <c r="P8026">
        <v>2</v>
      </c>
      <c r="Q8026" t="s">
        <v>7880</v>
      </c>
    </row>
    <row r="8027" spans="1:17" x14ac:dyDescent="0.25">
      <c r="A8027" t="s">
        <v>7865</v>
      </c>
      <c r="B8027" s="1">
        <v>42002</v>
      </c>
      <c r="C8027" t="s">
        <v>406</v>
      </c>
      <c r="D8027" t="s">
        <v>38</v>
      </c>
      <c r="E8027" t="s">
        <v>178</v>
      </c>
      <c r="F8027" t="s">
        <v>6543</v>
      </c>
      <c r="G8027" t="s">
        <v>41</v>
      </c>
      <c r="H8027" t="s">
        <v>31</v>
      </c>
      <c r="I8027" t="s">
        <v>32</v>
      </c>
      <c r="J8027" t="s">
        <v>34</v>
      </c>
      <c r="K8027" t="s">
        <v>218</v>
      </c>
      <c r="L8027" t="s">
        <v>3458</v>
      </c>
      <c r="M8027" s="2">
        <v>0</v>
      </c>
      <c r="N8027" s="3">
        <v>189</v>
      </c>
      <c r="O8027" s="3">
        <v>60</v>
      </c>
      <c r="P8027">
        <v>4</v>
      </c>
      <c r="Q8027" t="s">
        <v>7880</v>
      </c>
    </row>
    <row r="8028" spans="1:17" x14ac:dyDescent="0.25">
      <c r="A8028" t="s">
        <v>7865</v>
      </c>
      <c r="B8028" s="1">
        <v>42002</v>
      </c>
      <c r="C8028" t="s">
        <v>406</v>
      </c>
      <c r="D8028" t="s">
        <v>38</v>
      </c>
      <c r="E8028" t="s">
        <v>178</v>
      </c>
      <c r="F8028" t="s">
        <v>6543</v>
      </c>
      <c r="G8028" t="s">
        <v>41</v>
      </c>
      <c r="H8028" t="s">
        <v>31</v>
      </c>
      <c r="I8028" t="s">
        <v>32</v>
      </c>
      <c r="J8028" t="s">
        <v>107</v>
      </c>
      <c r="K8028" t="s">
        <v>108</v>
      </c>
      <c r="L8028" t="s">
        <v>1236</v>
      </c>
      <c r="M8028" s="2">
        <v>0.15</v>
      </c>
      <c r="N8028" s="3">
        <v>524</v>
      </c>
      <c r="O8028" s="3">
        <v>-25</v>
      </c>
      <c r="P8028">
        <v>2</v>
      </c>
      <c r="Q8028" t="s">
        <v>7880</v>
      </c>
    </row>
    <row r="8029" spans="1:17" x14ac:dyDescent="0.25">
      <c r="A8029" t="s">
        <v>7865</v>
      </c>
      <c r="B8029" s="1">
        <v>42002</v>
      </c>
      <c r="C8029" t="s">
        <v>406</v>
      </c>
      <c r="D8029" t="s">
        <v>38</v>
      </c>
      <c r="E8029" t="s">
        <v>178</v>
      </c>
      <c r="F8029" t="s">
        <v>6543</v>
      </c>
      <c r="G8029" t="s">
        <v>41</v>
      </c>
      <c r="H8029" t="s">
        <v>31</v>
      </c>
      <c r="I8029" t="s">
        <v>32</v>
      </c>
      <c r="J8029" t="s">
        <v>107</v>
      </c>
      <c r="K8029" t="s">
        <v>108</v>
      </c>
      <c r="L8029" t="s">
        <v>3203</v>
      </c>
      <c r="M8029" s="2">
        <v>0.15</v>
      </c>
      <c r="N8029" s="3">
        <v>148</v>
      </c>
      <c r="O8029" s="3">
        <v>9</v>
      </c>
      <c r="P8029">
        <v>1</v>
      </c>
      <c r="Q8029" t="s">
        <v>7880</v>
      </c>
    </row>
    <row r="8030" spans="1:17" x14ac:dyDescent="0.25">
      <c r="A8030" t="s">
        <v>7866</v>
      </c>
      <c r="B8030" s="1">
        <v>42002</v>
      </c>
      <c r="C8030" t="s">
        <v>290</v>
      </c>
      <c r="D8030" t="s">
        <v>28</v>
      </c>
      <c r="E8030" t="s">
        <v>29</v>
      </c>
      <c r="F8030" t="s">
        <v>280</v>
      </c>
      <c r="G8030" t="s">
        <v>20</v>
      </c>
      <c r="H8030" t="s">
        <v>47</v>
      </c>
      <c r="I8030" t="s">
        <v>32</v>
      </c>
      <c r="J8030" t="s">
        <v>24</v>
      </c>
      <c r="K8030" t="s">
        <v>169</v>
      </c>
      <c r="L8030" t="s">
        <v>888</v>
      </c>
      <c r="M8030" s="2">
        <v>0.1</v>
      </c>
      <c r="N8030" s="3">
        <v>148</v>
      </c>
      <c r="O8030" s="3">
        <v>23</v>
      </c>
      <c r="P8030">
        <v>4</v>
      </c>
      <c r="Q8030" t="s">
        <v>7881</v>
      </c>
    </row>
    <row r="8031" spans="1:17" x14ac:dyDescent="0.25">
      <c r="A8031" t="s">
        <v>7867</v>
      </c>
      <c r="B8031" s="1">
        <v>42003</v>
      </c>
      <c r="C8031" t="s">
        <v>1914</v>
      </c>
      <c r="D8031" t="s">
        <v>119</v>
      </c>
      <c r="E8031" t="s">
        <v>120</v>
      </c>
      <c r="F8031" t="s">
        <v>1476</v>
      </c>
      <c r="G8031" t="s">
        <v>41</v>
      </c>
      <c r="H8031" t="s">
        <v>31</v>
      </c>
      <c r="I8031" t="s">
        <v>54</v>
      </c>
      <c r="J8031" t="s">
        <v>24</v>
      </c>
      <c r="K8031" t="s">
        <v>141</v>
      </c>
      <c r="L8031" t="s">
        <v>1068</v>
      </c>
      <c r="M8031" s="2">
        <v>0.5</v>
      </c>
      <c r="N8031" s="3">
        <v>68</v>
      </c>
      <c r="O8031" s="3">
        <v>-62</v>
      </c>
      <c r="P8031">
        <v>2</v>
      </c>
      <c r="Q8031" t="s">
        <v>7880</v>
      </c>
    </row>
    <row r="8032" spans="1:17" x14ac:dyDescent="0.25">
      <c r="A8032" t="s">
        <v>7868</v>
      </c>
      <c r="B8032" s="1">
        <v>42003</v>
      </c>
      <c r="C8032" t="s">
        <v>2390</v>
      </c>
      <c r="D8032" t="s">
        <v>338</v>
      </c>
      <c r="E8032" t="s">
        <v>339</v>
      </c>
      <c r="F8032" t="s">
        <v>340</v>
      </c>
      <c r="G8032" t="s">
        <v>41</v>
      </c>
      <c r="H8032" t="s">
        <v>47</v>
      </c>
      <c r="I8032" t="s">
        <v>54</v>
      </c>
      <c r="J8032" t="s">
        <v>24</v>
      </c>
      <c r="K8032" t="s">
        <v>43</v>
      </c>
      <c r="L8032" t="s">
        <v>2828</v>
      </c>
      <c r="M8032" s="2">
        <v>0</v>
      </c>
      <c r="N8032" s="3">
        <v>152</v>
      </c>
      <c r="O8032" s="3">
        <v>44</v>
      </c>
      <c r="P8032">
        <v>3</v>
      </c>
      <c r="Q8032" t="s">
        <v>7880</v>
      </c>
    </row>
    <row r="8033" spans="1:17" x14ac:dyDescent="0.25">
      <c r="A8033" t="s">
        <v>7868</v>
      </c>
      <c r="B8033" s="1">
        <v>42003</v>
      </c>
      <c r="C8033" t="s">
        <v>2390</v>
      </c>
      <c r="D8033" t="s">
        <v>338</v>
      </c>
      <c r="E8033" t="s">
        <v>339</v>
      </c>
      <c r="F8033" t="s">
        <v>340</v>
      </c>
      <c r="G8033" t="s">
        <v>41</v>
      </c>
      <c r="H8033" t="s">
        <v>47</v>
      </c>
      <c r="I8033" t="s">
        <v>54</v>
      </c>
      <c r="J8033" t="s">
        <v>24</v>
      </c>
      <c r="K8033" t="s">
        <v>145</v>
      </c>
      <c r="L8033" t="s">
        <v>1713</v>
      </c>
      <c r="M8033" s="2">
        <v>0</v>
      </c>
      <c r="N8033" s="3">
        <v>30</v>
      </c>
      <c r="O8033" s="3">
        <v>1</v>
      </c>
      <c r="P8033">
        <v>2</v>
      </c>
      <c r="Q8033" t="s">
        <v>7880</v>
      </c>
    </row>
    <row r="8034" spans="1:17" x14ac:dyDescent="0.25">
      <c r="A8034" t="s">
        <v>7868</v>
      </c>
      <c r="B8034" s="1">
        <v>42003</v>
      </c>
      <c r="C8034" t="s">
        <v>2390</v>
      </c>
      <c r="D8034" t="s">
        <v>338</v>
      </c>
      <c r="E8034" t="s">
        <v>339</v>
      </c>
      <c r="F8034" t="s">
        <v>340</v>
      </c>
      <c r="G8034" t="s">
        <v>41</v>
      </c>
      <c r="H8034" t="s">
        <v>47</v>
      </c>
      <c r="I8034" t="s">
        <v>54</v>
      </c>
      <c r="J8034" t="s">
        <v>107</v>
      </c>
      <c r="K8034" t="s">
        <v>147</v>
      </c>
      <c r="L8034" t="s">
        <v>2935</v>
      </c>
      <c r="M8034" s="2">
        <v>0</v>
      </c>
      <c r="N8034" s="3">
        <v>1913</v>
      </c>
      <c r="O8034" s="3">
        <v>899</v>
      </c>
      <c r="P8034">
        <v>10</v>
      </c>
      <c r="Q8034" t="s">
        <v>7881</v>
      </c>
    </row>
    <row r="8035" spans="1:17" x14ac:dyDescent="0.25">
      <c r="A8035" t="s">
        <v>7868</v>
      </c>
      <c r="B8035" s="1">
        <v>42003</v>
      </c>
      <c r="C8035" t="s">
        <v>2390</v>
      </c>
      <c r="D8035" t="s">
        <v>338</v>
      </c>
      <c r="E8035" t="s">
        <v>339</v>
      </c>
      <c r="F8035" t="s">
        <v>340</v>
      </c>
      <c r="G8035" t="s">
        <v>41</v>
      </c>
      <c r="H8035" t="s">
        <v>47</v>
      </c>
      <c r="I8035" t="s">
        <v>54</v>
      </c>
      <c r="J8035" t="s">
        <v>107</v>
      </c>
      <c r="K8035" t="s">
        <v>136</v>
      </c>
      <c r="L8035" t="s">
        <v>789</v>
      </c>
      <c r="M8035" s="2">
        <v>0</v>
      </c>
      <c r="N8035" s="3">
        <v>292</v>
      </c>
      <c r="O8035" s="3">
        <v>35</v>
      </c>
      <c r="P8035">
        <v>4</v>
      </c>
      <c r="Q8035" t="s">
        <v>7881</v>
      </c>
    </row>
    <row r="8036" spans="1:17" x14ac:dyDescent="0.25">
      <c r="A8036" t="s">
        <v>7869</v>
      </c>
      <c r="B8036" s="1">
        <v>42003</v>
      </c>
      <c r="C8036" t="s">
        <v>1903</v>
      </c>
      <c r="D8036" t="s">
        <v>28</v>
      </c>
      <c r="E8036" t="s">
        <v>29</v>
      </c>
      <c r="F8036" t="s">
        <v>1954</v>
      </c>
      <c r="G8036" t="s">
        <v>20</v>
      </c>
      <c r="H8036" t="s">
        <v>31</v>
      </c>
      <c r="I8036" t="s">
        <v>32</v>
      </c>
      <c r="J8036" t="s">
        <v>24</v>
      </c>
      <c r="K8036" t="s">
        <v>50</v>
      </c>
      <c r="L8036" t="s">
        <v>2748</v>
      </c>
      <c r="M8036" s="2">
        <v>0</v>
      </c>
      <c r="N8036" s="3">
        <v>39</v>
      </c>
      <c r="O8036" s="3">
        <v>2</v>
      </c>
      <c r="P8036">
        <v>2</v>
      </c>
      <c r="Q8036" t="s">
        <v>7880</v>
      </c>
    </row>
    <row r="8037" spans="1:17" x14ac:dyDescent="0.25">
      <c r="A8037" t="s">
        <v>7870</v>
      </c>
      <c r="B8037" s="1">
        <v>42003</v>
      </c>
      <c r="C8037" t="s">
        <v>2340</v>
      </c>
      <c r="D8037" t="s">
        <v>101</v>
      </c>
      <c r="E8037" t="s">
        <v>291</v>
      </c>
      <c r="F8037" t="s">
        <v>596</v>
      </c>
      <c r="G8037" t="s">
        <v>41</v>
      </c>
      <c r="H8037" t="s">
        <v>21</v>
      </c>
      <c r="I8037" t="s">
        <v>32</v>
      </c>
      <c r="J8037" t="s">
        <v>34</v>
      </c>
      <c r="K8037" t="s">
        <v>218</v>
      </c>
      <c r="L8037" t="s">
        <v>371</v>
      </c>
      <c r="M8037" s="2">
        <v>0</v>
      </c>
      <c r="N8037" s="3">
        <v>85</v>
      </c>
      <c r="O8037" s="3">
        <v>13</v>
      </c>
      <c r="P8037">
        <v>2</v>
      </c>
      <c r="Q8037" t="s">
        <v>7881</v>
      </c>
    </row>
    <row r="8038" spans="1:17" x14ac:dyDescent="0.25">
      <c r="A8038" t="s">
        <v>7871</v>
      </c>
      <c r="B8038" s="1">
        <v>42003</v>
      </c>
      <c r="C8038" t="s">
        <v>296</v>
      </c>
      <c r="D8038" t="s">
        <v>28</v>
      </c>
      <c r="E8038" t="s">
        <v>664</v>
      </c>
      <c r="F8038" t="s">
        <v>665</v>
      </c>
      <c r="G8038" t="s">
        <v>20</v>
      </c>
      <c r="H8038" t="s">
        <v>21</v>
      </c>
      <c r="I8038" t="s">
        <v>32</v>
      </c>
      <c r="J8038" t="s">
        <v>34</v>
      </c>
      <c r="K8038" t="s">
        <v>97</v>
      </c>
      <c r="L8038" t="s">
        <v>1792</v>
      </c>
      <c r="M8038" s="2">
        <v>0</v>
      </c>
      <c r="N8038" s="3">
        <v>68</v>
      </c>
      <c r="O8038" s="3">
        <v>27</v>
      </c>
      <c r="P8038">
        <v>1</v>
      </c>
      <c r="Q8038" t="s">
        <v>7881</v>
      </c>
    </row>
    <row r="8039" spans="1:17" x14ac:dyDescent="0.25">
      <c r="A8039" t="s">
        <v>7872</v>
      </c>
      <c r="B8039" s="1">
        <v>42003</v>
      </c>
      <c r="C8039" t="s">
        <v>1782</v>
      </c>
      <c r="D8039" t="s">
        <v>73</v>
      </c>
      <c r="E8039" t="s">
        <v>984</v>
      </c>
      <c r="F8039" t="s">
        <v>985</v>
      </c>
      <c r="G8039" t="s">
        <v>76</v>
      </c>
      <c r="H8039" t="s">
        <v>47</v>
      </c>
      <c r="I8039" t="s">
        <v>32</v>
      </c>
      <c r="J8039" t="s">
        <v>24</v>
      </c>
      <c r="K8039" t="s">
        <v>78</v>
      </c>
      <c r="L8039" t="s">
        <v>3560</v>
      </c>
      <c r="M8039" s="2">
        <v>0</v>
      </c>
      <c r="N8039" s="3">
        <v>45</v>
      </c>
      <c r="O8039" s="3">
        <v>6</v>
      </c>
      <c r="P8039">
        <v>3</v>
      </c>
      <c r="Q8039" t="s">
        <v>7881</v>
      </c>
    </row>
    <row r="8040" spans="1:17" x14ac:dyDescent="0.25">
      <c r="A8040" t="s">
        <v>7873</v>
      </c>
      <c r="B8040" s="1">
        <v>42004</v>
      </c>
      <c r="C8040" t="s">
        <v>2324</v>
      </c>
      <c r="D8040" t="s">
        <v>28</v>
      </c>
      <c r="E8040" t="s">
        <v>29</v>
      </c>
      <c r="F8040" t="s">
        <v>1127</v>
      </c>
      <c r="G8040" t="s">
        <v>20</v>
      </c>
      <c r="H8040" t="s">
        <v>31</v>
      </c>
      <c r="I8040" t="s">
        <v>54</v>
      </c>
      <c r="J8040" t="s">
        <v>24</v>
      </c>
      <c r="K8040" t="s">
        <v>50</v>
      </c>
      <c r="L8040" t="s">
        <v>3307</v>
      </c>
      <c r="M8040" s="2">
        <v>0</v>
      </c>
      <c r="N8040" s="3">
        <v>289</v>
      </c>
      <c r="O8040" s="3">
        <v>75</v>
      </c>
      <c r="P8040">
        <v>5</v>
      </c>
      <c r="Q8040" t="s">
        <v>7881</v>
      </c>
    </row>
    <row r="8041" spans="1:17" x14ac:dyDescent="0.25">
      <c r="A8041" t="s">
        <v>7874</v>
      </c>
      <c r="B8041" s="1">
        <v>42004</v>
      </c>
      <c r="C8041" t="s">
        <v>2698</v>
      </c>
      <c r="D8041" t="s">
        <v>38</v>
      </c>
      <c r="E8041" t="s">
        <v>660</v>
      </c>
      <c r="F8041" t="s">
        <v>4037</v>
      </c>
      <c r="G8041" t="s">
        <v>41</v>
      </c>
      <c r="H8041" t="s">
        <v>31</v>
      </c>
      <c r="I8041" t="s">
        <v>22</v>
      </c>
      <c r="J8041" t="s">
        <v>24</v>
      </c>
      <c r="K8041" t="s">
        <v>50</v>
      </c>
      <c r="L8041" t="s">
        <v>2213</v>
      </c>
      <c r="M8041" s="2">
        <v>0.1</v>
      </c>
      <c r="N8041" s="3">
        <v>557</v>
      </c>
      <c r="O8041" s="3">
        <v>217</v>
      </c>
      <c r="P8041">
        <v>3</v>
      </c>
      <c r="Q8041" t="s">
        <v>7880</v>
      </c>
    </row>
    <row r="8042" spans="1:17" x14ac:dyDescent="0.25">
      <c r="A8042" t="s">
        <v>7875</v>
      </c>
      <c r="B8042" s="1">
        <v>42004</v>
      </c>
      <c r="C8042" t="s">
        <v>3779</v>
      </c>
      <c r="D8042" t="s">
        <v>101</v>
      </c>
      <c r="E8042" t="s">
        <v>183</v>
      </c>
      <c r="F8042" t="s">
        <v>184</v>
      </c>
      <c r="G8042" t="s">
        <v>41</v>
      </c>
      <c r="H8042" t="s">
        <v>31</v>
      </c>
      <c r="I8042" t="s">
        <v>32</v>
      </c>
      <c r="J8042" t="s">
        <v>24</v>
      </c>
      <c r="K8042" t="s">
        <v>145</v>
      </c>
      <c r="L8042" t="s">
        <v>5074</v>
      </c>
      <c r="M8042" s="2">
        <v>0</v>
      </c>
      <c r="N8042" s="3">
        <v>261</v>
      </c>
      <c r="O8042" s="3">
        <v>13</v>
      </c>
      <c r="P8042">
        <v>6</v>
      </c>
      <c r="Q8042" t="s">
        <v>7881</v>
      </c>
    </row>
    <row r="8043" spans="1:17" x14ac:dyDescent="0.25">
      <c r="A8043" t="s">
        <v>7876</v>
      </c>
      <c r="B8043" s="1">
        <v>42004</v>
      </c>
      <c r="C8043" t="s">
        <v>951</v>
      </c>
      <c r="D8043" t="s">
        <v>101</v>
      </c>
      <c r="E8043" t="s">
        <v>743</v>
      </c>
      <c r="F8043" t="s">
        <v>743</v>
      </c>
      <c r="G8043" t="s">
        <v>41</v>
      </c>
      <c r="H8043" t="s">
        <v>21</v>
      </c>
      <c r="I8043" t="s">
        <v>32</v>
      </c>
      <c r="J8043" t="s">
        <v>24</v>
      </c>
      <c r="K8043" t="s">
        <v>78</v>
      </c>
      <c r="L8043" t="s">
        <v>771</v>
      </c>
      <c r="M8043" s="2">
        <v>0</v>
      </c>
      <c r="N8043" s="3">
        <v>32</v>
      </c>
      <c r="O8043" s="3">
        <v>8</v>
      </c>
      <c r="P8043">
        <v>5</v>
      </c>
      <c r="Q8043" t="s">
        <v>7881</v>
      </c>
    </row>
    <row r="8044" spans="1:17" x14ac:dyDescent="0.25">
      <c r="A8044" t="s">
        <v>7877</v>
      </c>
      <c r="B8044" s="1">
        <v>42004</v>
      </c>
      <c r="C8044" t="s">
        <v>4067</v>
      </c>
      <c r="D8044" t="s">
        <v>28</v>
      </c>
      <c r="E8044" t="s">
        <v>29</v>
      </c>
      <c r="F8044" t="s">
        <v>4856</v>
      </c>
      <c r="G8044" t="s">
        <v>20</v>
      </c>
      <c r="H8044" t="s">
        <v>47</v>
      </c>
      <c r="I8044" t="s">
        <v>32</v>
      </c>
      <c r="J8044" t="s">
        <v>34</v>
      </c>
      <c r="K8044" t="s">
        <v>35</v>
      </c>
      <c r="L8044" t="s">
        <v>104</v>
      </c>
      <c r="M8044" s="2">
        <v>0</v>
      </c>
      <c r="N8044" s="3">
        <v>245</v>
      </c>
      <c r="O8044" s="3">
        <v>91</v>
      </c>
      <c r="P8044">
        <v>2</v>
      </c>
      <c r="Q8044" t="s">
        <v>7881</v>
      </c>
    </row>
    <row r="8045" spans="1:17" x14ac:dyDescent="0.25">
      <c r="A8045" t="s">
        <v>7878</v>
      </c>
      <c r="B8045" s="1">
        <v>42004</v>
      </c>
      <c r="C8045" t="s">
        <v>2111</v>
      </c>
      <c r="D8045" t="s">
        <v>119</v>
      </c>
      <c r="E8045" t="s">
        <v>604</v>
      </c>
      <c r="F8045" t="s">
        <v>3002</v>
      </c>
      <c r="G8045" t="s">
        <v>41</v>
      </c>
      <c r="H8045" t="s">
        <v>21</v>
      </c>
      <c r="I8045" t="s">
        <v>22</v>
      </c>
      <c r="J8045" t="s">
        <v>24</v>
      </c>
      <c r="K8045" t="s">
        <v>43</v>
      </c>
      <c r="L8045" t="s">
        <v>1780</v>
      </c>
      <c r="M8045" s="2">
        <v>0.5</v>
      </c>
      <c r="N8045" s="3">
        <v>30</v>
      </c>
      <c r="O8045" s="3">
        <v>-10</v>
      </c>
      <c r="P8045">
        <v>2</v>
      </c>
      <c r="Q8045" t="s">
        <v>7880</v>
      </c>
    </row>
    <row r="8046" spans="1:17" x14ac:dyDescent="0.25">
      <c r="A8046" t="s">
        <v>7878</v>
      </c>
      <c r="B8046" s="1">
        <v>42004</v>
      </c>
      <c r="C8046" t="s">
        <v>2111</v>
      </c>
      <c r="D8046" t="s">
        <v>119</v>
      </c>
      <c r="E8046" t="s">
        <v>604</v>
      </c>
      <c r="F8046" t="s">
        <v>3002</v>
      </c>
      <c r="G8046" t="s">
        <v>41</v>
      </c>
      <c r="H8046" t="s">
        <v>21</v>
      </c>
      <c r="I8046" t="s">
        <v>22</v>
      </c>
      <c r="J8046" t="s">
        <v>24</v>
      </c>
      <c r="K8046" t="s">
        <v>78</v>
      </c>
      <c r="L8046" t="s">
        <v>410</v>
      </c>
      <c r="M8046" s="2">
        <v>0.5</v>
      </c>
      <c r="N8046" s="3">
        <v>23</v>
      </c>
      <c r="O8046" s="3">
        <v>-6</v>
      </c>
      <c r="P8046">
        <v>4</v>
      </c>
      <c r="Q8046" t="s">
        <v>7881</v>
      </c>
    </row>
    <row r="8047" spans="1:17" x14ac:dyDescent="0.25">
      <c r="A8047" t="s">
        <v>7878</v>
      </c>
      <c r="B8047" s="1">
        <v>42004</v>
      </c>
      <c r="C8047" t="s">
        <v>2111</v>
      </c>
      <c r="D8047" t="s">
        <v>119</v>
      </c>
      <c r="E8047" t="s">
        <v>604</v>
      </c>
      <c r="F8047" t="s">
        <v>3002</v>
      </c>
      <c r="G8047" t="s">
        <v>41</v>
      </c>
      <c r="H8047" t="s">
        <v>21</v>
      </c>
      <c r="I8047" t="s">
        <v>22</v>
      </c>
      <c r="J8047" t="s">
        <v>107</v>
      </c>
      <c r="K8047" t="s">
        <v>108</v>
      </c>
      <c r="L8047" t="s">
        <v>5759</v>
      </c>
      <c r="M8047" s="2">
        <v>0.5</v>
      </c>
      <c r="N8047" s="3">
        <v>108</v>
      </c>
      <c r="O8047" s="3">
        <v>-19</v>
      </c>
      <c r="P8047">
        <v>3</v>
      </c>
      <c r="Q8047" t="s">
        <v>7880</v>
      </c>
    </row>
    <row r="8048" spans="1:17" x14ac:dyDescent="0.25">
      <c r="A8048" t="s">
        <v>7877</v>
      </c>
      <c r="B8048" s="1">
        <v>42004</v>
      </c>
      <c r="C8048" t="s">
        <v>4067</v>
      </c>
      <c r="D8048" t="s">
        <v>28</v>
      </c>
      <c r="E8048" t="s">
        <v>29</v>
      </c>
      <c r="F8048" t="s">
        <v>4856</v>
      </c>
      <c r="G8048" t="s">
        <v>20</v>
      </c>
      <c r="H8048" t="s">
        <v>47</v>
      </c>
      <c r="I8048" t="s">
        <v>32</v>
      </c>
      <c r="J8048" t="s">
        <v>107</v>
      </c>
      <c r="K8048" t="s">
        <v>136</v>
      </c>
      <c r="L8048" t="s">
        <v>1337</v>
      </c>
      <c r="M8048" s="2">
        <v>0</v>
      </c>
      <c r="N8048" s="3">
        <v>867</v>
      </c>
      <c r="O8048" s="3">
        <v>251</v>
      </c>
      <c r="P8048">
        <v>5</v>
      </c>
      <c r="Q8048" t="s">
        <v>7880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B8"/>
  <sheetViews>
    <sheetView workbookViewId="0">
      <selection activeCell="E9" sqref="E8:E9"/>
    </sheetView>
  </sheetViews>
  <sheetFormatPr defaultRowHeight="15.75" x14ac:dyDescent="0.25"/>
  <cols>
    <col min="1" max="1" width="12.375" bestFit="1" customWidth="1"/>
    <col min="2" max="2" width="11.625" bestFit="1" customWidth="1"/>
  </cols>
  <sheetData>
    <row r="3" spans="1:2" x14ac:dyDescent="0.25">
      <c r="A3" s="9" t="s">
        <v>7882</v>
      </c>
      <c r="B3" t="s">
        <v>7888</v>
      </c>
    </row>
    <row r="4" spans="1:2" x14ac:dyDescent="0.25">
      <c r="A4" s="10" t="s">
        <v>7884</v>
      </c>
      <c r="B4" s="11">
        <v>414348</v>
      </c>
    </row>
    <row r="5" spans="1:2" x14ac:dyDescent="0.25">
      <c r="A5" s="10" t="s">
        <v>7885</v>
      </c>
      <c r="B5" s="11">
        <v>548880</v>
      </c>
    </row>
    <row r="6" spans="1:2" x14ac:dyDescent="0.25">
      <c r="A6" s="10" t="s">
        <v>7886</v>
      </c>
      <c r="B6" s="11">
        <v>630224</v>
      </c>
    </row>
    <row r="7" spans="1:2" x14ac:dyDescent="0.25">
      <c r="A7" s="10" t="s">
        <v>7887</v>
      </c>
      <c r="B7" s="11">
        <v>755030</v>
      </c>
    </row>
    <row r="8" spans="1:2" x14ac:dyDescent="0.25">
      <c r="A8" s="10" t="s">
        <v>7883</v>
      </c>
      <c r="B8" s="11">
        <v>2348482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E19"/>
  <sheetViews>
    <sheetView workbookViewId="0">
      <selection activeCell="E23" sqref="E23"/>
    </sheetView>
  </sheetViews>
  <sheetFormatPr defaultRowHeight="15.75" x14ac:dyDescent="0.25"/>
  <cols>
    <col min="1" max="1" width="13.875" bestFit="1" customWidth="1"/>
    <col min="2" max="2" width="11.625" bestFit="1" customWidth="1"/>
  </cols>
  <sheetData>
    <row r="3" spans="1:5" x14ac:dyDescent="0.25">
      <c r="A3" s="9" t="s">
        <v>7882</v>
      </c>
      <c r="B3" t="s">
        <v>7888</v>
      </c>
    </row>
    <row r="4" spans="1:5" x14ac:dyDescent="0.25">
      <c r="A4" s="10" t="s">
        <v>81</v>
      </c>
      <c r="B4" s="12">
        <v>79382</v>
      </c>
      <c r="D4" t="str">
        <f>+A4</f>
        <v>Austria</v>
      </c>
      <c r="E4" s="12">
        <f>+B4</f>
        <v>79382</v>
      </c>
    </row>
    <row r="5" spans="1:5" x14ac:dyDescent="0.25">
      <c r="A5" s="10" t="s">
        <v>189</v>
      </c>
      <c r="B5" s="12">
        <v>42320</v>
      </c>
      <c r="D5" t="str">
        <f t="shared" ref="D5:E18" si="0">+A5</f>
        <v>Belgium</v>
      </c>
      <c r="E5" s="12">
        <f t="shared" si="0"/>
        <v>42320</v>
      </c>
    </row>
    <row r="6" spans="1:5" x14ac:dyDescent="0.25">
      <c r="A6" s="10" t="s">
        <v>150</v>
      </c>
      <c r="B6" s="12">
        <v>7763</v>
      </c>
      <c r="D6" t="str">
        <f t="shared" si="0"/>
        <v>Denmark</v>
      </c>
      <c r="E6" s="12">
        <f t="shared" si="0"/>
        <v>7763</v>
      </c>
    </row>
    <row r="7" spans="1:5" x14ac:dyDescent="0.25">
      <c r="A7" s="10" t="s">
        <v>500</v>
      </c>
      <c r="B7" s="12">
        <v>20702</v>
      </c>
      <c r="D7" t="str">
        <f t="shared" si="0"/>
        <v>Finland</v>
      </c>
      <c r="E7" s="12">
        <f t="shared" si="0"/>
        <v>20702</v>
      </c>
    </row>
    <row r="8" spans="1:5" x14ac:dyDescent="0.25">
      <c r="A8" s="10" t="s">
        <v>38</v>
      </c>
      <c r="B8" s="12">
        <v>609683</v>
      </c>
      <c r="D8" t="str">
        <f t="shared" si="0"/>
        <v>France</v>
      </c>
      <c r="E8" s="12">
        <f t="shared" si="0"/>
        <v>609683</v>
      </c>
    </row>
    <row r="9" spans="1:5" x14ac:dyDescent="0.25">
      <c r="A9" s="10" t="s">
        <v>101</v>
      </c>
      <c r="B9" s="12">
        <v>488681</v>
      </c>
      <c r="D9" t="str">
        <f t="shared" si="0"/>
        <v>Germany</v>
      </c>
      <c r="E9" s="12">
        <f t="shared" si="0"/>
        <v>488681</v>
      </c>
    </row>
    <row r="10" spans="1:5" x14ac:dyDescent="0.25">
      <c r="A10" s="10" t="s">
        <v>417</v>
      </c>
      <c r="B10" s="12">
        <v>15998</v>
      </c>
      <c r="D10" t="str">
        <f t="shared" si="0"/>
        <v>Ireland</v>
      </c>
      <c r="E10" s="12">
        <f t="shared" si="0"/>
        <v>15998</v>
      </c>
    </row>
    <row r="11" spans="1:5" x14ac:dyDescent="0.25">
      <c r="A11" s="10" t="s">
        <v>73</v>
      </c>
      <c r="B11" s="12">
        <v>252742</v>
      </c>
      <c r="D11" t="str">
        <f t="shared" si="0"/>
        <v>Italy</v>
      </c>
      <c r="E11" s="12">
        <f t="shared" si="0"/>
        <v>252742</v>
      </c>
    </row>
    <row r="12" spans="1:5" x14ac:dyDescent="0.25">
      <c r="A12" s="10" t="s">
        <v>119</v>
      </c>
      <c r="B12" s="12">
        <v>70313</v>
      </c>
      <c r="D12" t="str">
        <f t="shared" si="0"/>
        <v>Netherlands</v>
      </c>
      <c r="E12" s="12">
        <f t="shared" si="0"/>
        <v>70313</v>
      </c>
    </row>
    <row r="13" spans="1:5" x14ac:dyDescent="0.25">
      <c r="A13" s="10" t="s">
        <v>230</v>
      </c>
      <c r="B13" s="12">
        <v>20529</v>
      </c>
      <c r="D13" t="str">
        <f t="shared" si="0"/>
        <v>Norway</v>
      </c>
      <c r="E13" s="12">
        <f t="shared" si="0"/>
        <v>20529</v>
      </c>
    </row>
    <row r="14" spans="1:5" x14ac:dyDescent="0.25">
      <c r="A14" s="10" t="s">
        <v>237</v>
      </c>
      <c r="B14" s="12">
        <v>15106</v>
      </c>
      <c r="D14" t="str">
        <f t="shared" si="0"/>
        <v>Portugal</v>
      </c>
      <c r="E14" s="12">
        <f t="shared" si="0"/>
        <v>15106</v>
      </c>
    </row>
    <row r="15" spans="1:5" x14ac:dyDescent="0.25">
      <c r="A15" s="10" t="s">
        <v>86</v>
      </c>
      <c r="B15" s="12">
        <v>249402</v>
      </c>
      <c r="D15" t="str">
        <f t="shared" si="0"/>
        <v>Spain</v>
      </c>
      <c r="E15" s="12">
        <f t="shared" si="0"/>
        <v>249402</v>
      </c>
    </row>
    <row r="16" spans="1:5" x14ac:dyDescent="0.25">
      <c r="A16" s="10" t="s">
        <v>18</v>
      </c>
      <c r="B16" s="12">
        <v>30490</v>
      </c>
      <c r="D16" t="str">
        <f t="shared" si="0"/>
        <v>Sweden</v>
      </c>
      <c r="E16" s="12">
        <f t="shared" si="0"/>
        <v>30490</v>
      </c>
    </row>
    <row r="17" spans="1:5" x14ac:dyDescent="0.25">
      <c r="A17" s="10" t="s">
        <v>338</v>
      </c>
      <c r="B17" s="12">
        <v>24874</v>
      </c>
      <c r="D17" t="str">
        <f t="shared" si="0"/>
        <v>Switzerland</v>
      </c>
      <c r="E17" s="12">
        <f t="shared" si="0"/>
        <v>24874</v>
      </c>
    </row>
    <row r="18" spans="1:5" x14ac:dyDescent="0.25">
      <c r="A18" s="10" t="s">
        <v>28</v>
      </c>
      <c r="B18" s="12">
        <v>420497</v>
      </c>
      <c r="D18" t="str">
        <f t="shared" si="0"/>
        <v>United Kingdom</v>
      </c>
      <c r="E18" s="12">
        <f t="shared" si="0"/>
        <v>420497</v>
      </c>
    </row>
    <row r="19" spans="1:5" x14ac:dyDescent="0.25">
      <c r="A19" s="10" t="s">
        <v>7883</v>
      </c>
      <c r="B19" s="12">
        <v>2348482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B7"/>
  <sheetViews>
    <sheetView workbookViewId="0">
      <selection activeCell="B12" sqref="B12"/>
    </sheetView>
  </sheetViews>
  <sheetFormatPr defaultRowHeight="15.75" x14ac:dyDescent="0.25"/>
  <cols>
    <col min="1" max="1" width="15.375" bestFit="1" customWidth="1"/>
    <col min="2" max="2" width="12.25" bestFit="1" customWidth="1"/>
  </cols>
  <sheetData>
    <row r="3" spans="1:2" x14ac:dyDescent="0.25">
      <c r="A3" s="9" t="s">
        <v>7882</v>
      </c>
      <c r="B3" t="s">
        <v>7889</v>
      </c>
    </row>
    <row r="4" spans="1:2" x14ac:dyDescent="0.25">
      <c r="A4" s="10" t="s">
        <v>34</v>
      </c>
      <c r="B4" s="12">
        <v>49734</v>
      </c>
    </row>
    <row r="5" spans="1:2" x14ac:dyDescent="0.25">
      <c r="A5" s="10" t="s">
        <v>24</v>
      </c>
      <c r="B5" s="12">
        <v>124952</v>
      </c>
    </row>
    <row r="6" spans="1:2" x14ac:dyDescent="0.25">
      <c r="A6" s="10" t="s">
        <v>107</v>
      </c>
      <c r="B6" s="12">
        <v>108554</v>
      </c>
    </row>
    <row r="7" spans="1:2" x14ac:dyDescent="0.25">
      <c r="A7" s="10" t="s">
        <v>7883</v>
      </c>
      <c r="B7" s="12">
        <v>283240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64"/>
  <sheetViews>
    <sheetView topLeftCell="A4" workbookViewId="0">
      <selection activeCell="J17" sqref="J17"/>
    </sheetView>
  </sheetViews>
  <sheetFormatPr defaultRowHeight="15.75" x14ac:dyDescent="0.25"/>
  <cols>
    <col min="1" max="1" width="17.25" bestFit="1" customWidth="1"/>
    <col min="7" max="7" width="11.375" bestFit="1" customWidth="1"/>
    <col min="8" max="8" width="14.5" bestFit="1" customWidth="1"/>
    <col min="9" max="9" width="12.75" bestFit="1" customWidth="1"/>
    <col min="10" max="10" width="10.375" bestFit="1" customWidth="1"/>
    <col min="11" max="12" width="9.375" bestFit="1" customWidth="1"/>
  </cols>
  <sheetData>
    <row r="1" spans="1:19" x14ac:dyDescent="0.25">
      <c r="A1" s="35" t="s">
        <v>7890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</row>
    <row r="2" spans="1:19" x14ac:dyDescent="0.2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</row>
    <row r="3" spans="1:19" ht="18" customHeight="1" x14ac:dyDescent="0.5">
      <c r="A3" s="13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</row>
    <row r="4" spans="1:19" x14ac:dyDescent="0.25">
      <c r="B4" s="6" t="s">
        <v>10</v>
      </c>
      <c r="C4" s="7" t="s">
        <v>11</v>
      </c>
      <c r="D4" s="7" t="s">
        <v>12</v>
      </c>
      <c r="E4" s="4" t="s">
        <v>13</v>
      </c>
      <c r="F4" s="34" t="s">
        <v>7893</v>
      </c>
      <c r="H4" t="s">
        <v>7898</v>
      </c>
      <c r="I4" t="s">
        <v>7899</v>
      </c>
      <c r="K4" s="27">
        <f>C5/K5</f>
        <v>291.84565676649686</v>
      </c>
    </row>
    <row r="5" spans="1:19" x14ac:dyDescent="0.25">
      <c r="A5" t="s">
        <v>7891</v>
      </c>
      <c r="B5" s="12">
        <f>SUM('Order Data'!M2:M8048)</f>
        <v>885.55000000001257</v>
      </c>
      <c r="C5" s="12">
        <f>SUM('Order Data'!N2:N8048)</f>
        <v>2348482</v>
      </c>
      <c r="D5" s="12">
        <f>SUM('Order Data'!O2:O8048)</f>
        <v>283240</v>
      </c>
      <c r="E5" s="12">
        <f>SUM('Order Data'!P2:P8048)</f>
        <v>30354</v>
      </c>
      <c r="F5" s="31"/>
      <c r="I5" t="s">
        <v>7900</v>
      </c>
      <c r="K5">
        <f>COUNTA('Order Data'!A2:A8048)</f>
        <v>8047</v>
      </c>
      <c r="L5" t="s">
        <v>7902</v>
      </c>
    </row>
    <row r="6" spans="1:19" ht="16.5" thickBot="1" x14ac:dyDescent="0.3"/>
    <row r="7" spans="1:19" x14ac:dyDescent="0.25">
      <c r="H7" s="18" t="s">
        <v>10</v>
      </c>
      <c r="I7" s="19" t="s">
        <v>11</v>
      </c>
      <c r="J7" s="19" t="s">
        <v>12</v>
      </c>
      <c r="K7" s="20" t="s">
        <v>13</v>
      </c>
      <c r="L7" s="21"/>
      <c r="M7" t="s">
        <v>7903</v>
      </c>
    </row>
    <row r="8" spans="1:19" ht="19.5" thickBot="1" x14ac:dyDescent="0.35">
      <c r="B8" s="36" t="s">
        <v>7892</v>
      </c>
      <c r="C8" s="36"/>
      <c r="H8" s="22">
        <f>B5/K5</f>
        <v>0.11004722256741799</v>
      </c>
      <c r="I8" s="23">
        <f>C5/K5</f>
        <v>291.84565676649686</v>
      </c>
      <c r="J8" s="23">
        <f>D5/K5</f>
        <v>35.198210513234748</v>
      </c>
      <c r="K8" s="23">
        <f>E5/K5</f>
        <v>3.7720889772586057</v>
      </c>
      <c r="L8" s="24"/>
    </row>
    <row r="9" spans="1:19" ht="18.75" x14ac:dyDescent="0.3">
      <c r="B9" s="15"/>
      <c r="C9" s="15"/>
    </row>
    <row r="10" spans="1:19" x14ac:dyDescent="0.25">
      <c r="B10" s="6" t="s">
        <v>10</v>
      </c>
      <c r="C10" s="7" t="s">
        <v>11</v>
      </c>
      <c r="D10" s="7" t="s">
        <v>12</v>
      </c>
      <c r="E10" s="4" t="s">
        <v>13</v>
      </c>
      <c r="F10" s="30" t="s">
        <v>7894</v>
      </c>
      <c r="H10" s="32" t="s">
        <v>7901</v>
      </c>
      <c r="I10" s="33"/>
    </row>
    <row r="11" spans="1:19" x14ac:dyDescent="0.25">
      <c r="A11" t="s">
        <v>107</v>
      </c>
      <c r="B11" s="12">
        <f>SUMIF('Order Data'!$J$2:$J$8048,"Technology",'Order Data'!M2:M8048)</f>
        <v>191.65000000000097</v>
      </c>
      <c r="C11" s="12">
        <f>SUMIF('Order Data'!$J$2:$J$8048,"Technology",'Order Data'!N2:N8048)</f>
        <v>886015</v>
      </c>
      <c r="D11" s="12">
        <f>SUMIF('Order Data'!$J$2:$J$8048,"Technology",'Order Data'!O2:O8048)</f>
        <v>108554</v>
      </c>
      <c r="E11" s="12">
        <f>SUMIF('Order Data'!$J$2:$J$8048,"Technology",'Order Data'!P2:P8048)</f>
        <v>5811</v>
      </c>
      <c r="F11" s="31"/>
      <c r="H11" t="s">
        <v>7904</v>
      </c>
      <c r="I11" t="s">
        <v>7905</v>
      </c>
    </row>
    <row r="12" spans="1:19" x14ac:dyDescent="0.25">
      <c r="A12" t="s">
        <v>34</v>
      </c>
      <c r="B12" s="12">
        <f>SUMIF('Order Data'!$J$2:$J$8048,"Furniture",'Order Data'!$M$2:$M$8048)</f>
        <v>191.8999999999985</v>
      </c>
      <c r="C12" s="12">
        <f>SUMIF('Order Data'!$J$2:$J$8048,"Furniture",'Order Data'!N2:N8048)</f>
        <v>638809</v>
      </c>
      <c r="D12" s="12">
        <f>SUMIF('Order Data'!$J$2:$J$8048,"Furniture",'Order Data'!O2:O8048)</f>
        <v>49734</v>
      </c>
      <c r="E12" s="12">
        <f>SUMIF('Order Data'!$J$2:$J$8048,"Furniture",'Order Data'!P2:P8048)</f>
        <v>4641</v>
      </c>
      <c r="F12" s="31"/>
      <c r="L12" s="17"/>
    </row>
    <row r="13" spans="1:19" x14ac:dyDescent="0.25">
      <c r="A13" t="s">
        <v>24</v>
      </c>
      <c r="B13" s="12">
        <f>SUMIF('Order Data'!$J$2:$J$8048,"Office Supplies",'Order Data'!M2:M8048)</f>
        <v>502.00000000000466</v>
      </c>
      <c r="C13" s="12">
        <f>SUMIF('Order Data'!$J$2:$J$8048,"Office Supplies",'Order Data'!N2:N8048)</f>
        <v>823658</v>
      </c>
      <c r="D13" s="12">
        <f>SUMIF('Order Data'!$J$2:$J$8048,"Office Supplies",'Order Data'!O2:O8048)</f>
        <v>124952</v>
      </c>
      <c r="E13" s="12">
        <f>SUMIF('Order Data'!$J$2:$J$8048,"Office Supplies",'Order Data'!P2:P8048)</f>
        <v>19902</v>
      </c>
    </row>
    <row r="14" spans="1:19" x14ac:dyDescent="0.25">
      <c r="H14" t="s">
        <v>7919</v>
      </c>
      <c r="I14">
        <f ca="1">COUNTA(_xludf.UNIQUE('Order Data'!A2:A8048,0,0))</f>
        <v>1</v>
      </c>
    </row>
    <row r="16" spans="1:19" ht="21" x14ac:dyDescent="0.35">
      <c r="B16" s="37" t="s">
        <v>7895</v>
      </c>
      <c r="C16" s="37"/>
    </row>
    <row r="18" spans="1:10" ht="18.75" x14ac:dyDescent="0.3">
      <c r="B18" s="16" t="s">
        <v>7896</v>
      </c>
    </row>
    <row r="20" spans="1:10" x14ac:dyDescent="0.25">
      <c r="B20" s="6" t="s">
        <v>10</v>
      </c>
      <c r="C20" s="7" t="s">
        <v>11</v>
      </c>
      <c r="D20" s="7" t="s">
        <v>12</v>
      </c>
      <c r="E20" s="4" t="s">
        <v>13</v>
      </c>
    </row>
    <row r="21" spans="1:10" x14ac:dyDescent="0.25">
      <c r="A21" t="s">
        <v>20</v>
      </c>
      <c r="B21" s="12">
        <f>SUMIF('Order Data'!$G$2:$G$8048,"North",'Order Data'!$M$2:$M$8048)</f>
        <v>276.09999999999957</v>
      </c>
      <c r="C21" s="12">
        <f>SUMIF('Order Data'!$G$2:$G$8048,"North",'Order Data'!N2:N8048)</f>
        <v>515979</v>
      </c>
      <c r="D21" s="12">
        <f>SUMIF('Order Data'!$G$2:$G$8048,"North",'Order Data'!O2:O8048)</f>
        <v>71439</v>
      </c>
      <c r="E21" s="12">
        <f>SUMIF('Order Data'!$G$2:$G$8048,"North",'Order Data'!P2:P8048)</f>
        <v>6728</v>
      </c>
      <c r="F21" s="30" t="s">
        <v>7894</v>
      </c>
    </row>
    <row r="22" spans="1:10" x14ac:dyDescent="0.25">
      <c r="A22" t="s">
        <v>41</v>
      </c>
      <c r="B22" s="12">
        <f>SUMIF('Order Data'!$G$2:$G$8048,"Central",'Order Data'!M2:M8048)</f>
        <v>425.75000000000335</v>
      </c>
      <c r="C22" s="12">
        <f>SUMIF('Order Data'!$G$2:$G$8048,"Central",'Order Data'!N2:N8048)</f>
        <v>1315253</v>
      </c>
      <c r="D22" s="12">
        <f>SUMIF('Order Data'!$G$2:$G$8048,"Central",'Order Data'!O2:O8048)</f>
        <v>157636</v>
      </c>
      <c r="E22" s="12">
        <f>SUMIF('Order Data'!$G$2:$G$8048,"Central",'Order Data'!P2:P8048)</f>
        <v>16847</v>
      </c>
      <c r="F22" s="31"/>
    </row>
    <row r="23" spans="1:10" x14ac:dyDescent="0.25">
      <c r="A23" t="s">
        <v>76</v>
      </c>
      <c r="B23" s="12">
        <f>SUMIF('Order Data'!$G$2:$G$8048,"South",'Order Data'!M2:M8048)</f>
        <v>183.69999999999987</v>
      </c>
      <c r="C23" s="12">
        <f>SUMIF('Order Data'!$G$2:$G$8048,"South",'Order Data'!N2:N8048)</f>
        <v>517250</v>
      </c>
      <c r="D23" s="12">
        <f>SUMIF('Order Data'!$G$2:$G$8048,"South",'Order Data'!O2:O8048)</f>
        <v>54165</v>
      </c>
      <c r="E23" s="12">
        <f>SUMIF('Order Data'!$G$2:$G$8048,"South",'Order Data'!P2:P8048)</f>
        <v>6779</v>
      </c>
      <c r="F23" s="31"/>
    </row>
    <row r="26" spans="1:10" x14ac:dyDescent="0.25">
      <c r="B26" s="32" t="s">
        <v>7897</v>
      </c>
      <c r="C26" s="32"/>
    </row>
    <row r="27" spans="1:10" x14ac:dyDescent="0.25">
      <c r="I27" t="s">
        <v>7920</v>
      </c>
      <c r="J27" t="s">
        <v>7921</v>
      </c>
    </row>
    <row r="28" spans="1:10" x14ac:dyDescent="0.25">
      <c r="B28" s="6" t="s">
        <v>10</v>
      </c>
      <c r="C28" s="7" t="s">
        <v>11</v>
      </c>
      <c r="D28" s="7" t="s">
        <v>12</v>
      </c>
      <c r="E28" s="4" t="s">
        <v>13</v>
      </c>
      <c r="F28" s="34" t="s">
        <v>7909</v>
      </c>
    </row>
    <row r="29" spans="1:10" x14ac:dyDescent="0.25">
      <c r="F29" s="29"/>
      <c r="J29" t="s">
        <v>7922</v>
      </c>
    </row>
    <row r="30" spans="1:10" x14ac:dyDescent="0.25">
      <c r="A30" t="s">
        <v>7907</v>
      </c>
      <c r="B30" s="14" t="s">
        <v>7906</v>
      </c>
      <c r="C30" s="12">
        <f>SUMIFS('Order Data'!N:N,'Order Data'!N:N,"&gt;=292",'Order Data'!G:G,"North")</f>
        <v>394358</v>
      </c>
      <c r="D30" s="12">
        <f>SUMIFS('Order Data'!O:O,'Order Data'!O:O,"&gt;=35",'Order Data'!G:G,"North")</f>
        <v>99129</v>
      </c>
      <c r="E30" s="12">
        <f>SUMIFS('Order Data'!P:P,'Order Data'!P:P,"&gt;= 4",'Order Data'!G:G,"North")</f>
        <v>4309</v>
      </c>
      <c r="H30" s="25"/>
      <c r="I30" s="25"/>
    </row>
    <row r="31" spans="1:10" x14ac:dyDescent="0.25">
      <c r="A31" t="s">
        <v>7908</v>
      </c>
      <c r="B31" s="14" t="s">
        <v>7906</v>
      </c>
      <c r="C31" s="12">
        <f>SUMIFS('Order Data'!N:N,'Order Data'!N:N,"&lt; 292",'Order Data'!G:G,"North")</f>
        <v>121621</v>
      </c>
      <c r="D31" s="12">
        <f>SUMIFS('Order Data'!O:O,'Order Data'!O:O,"&lt; 35",'Order Data'!G:G,"North")</f>
        <v>-27690</v>
      </c>
      <c r="E31" s="12">
        <f>SUMIFS('Order Data'!P:P,'Order Data'!P:P,"&lt; 4",'Order Data'!G:G,"North")</f>
        <v>2419</v>
      </c>
      <c r="H31" s="25"/>
      <c r="I31" s="25"/>
    </row>
    <row r="33" spans="1:16" x14ac:dyDescent="0.25">
      <c r="B33" s="33" t="s">
        <v>7910</v>
      </c>
      <c r="C33" s="33"/>
      <c r="D33" s="33"/>
      <c r="E33" s="33"/>
      <c r="F33" s="33"/>
    </row>
    <row r="34" spans="1:16" x14ac:dyDescent="0.25">
      <c r="A34" t="s">
        <v>7911</v>
      </c>
    </row>
    <row r="35" spans="1:16" x14ac:dyDescent="0.25">
      <c r="A35" t="s">
        <v>7912</v>
      </c>
    </row>
    <row r="37" spans="1:16" ht="36" customHeight="1" x14ac:dyDescent="0.3">
      <c r="G37" s="26" t="s">
        <v>7913</v>
      </c>
    </row>
    <row r="38" spans="1:16" ht="15.75" customHeight="1" x14ac:dyDescent="0.25">
      <c r="A38" s="4" t="s">
        <v>0</v>
      </c>
      <c r="B38" s="5" t="s">
        <v>1</v>
      </c>
      <c r="C38" s="4" t="s">
        <v>2</v>
      </c>
      <c r="D38" s="4" t="s">
        <v>3</v>
      </c>
      <c r="E38" s="4" t="s">
        <v>4</v>
      </c>
      <c r="F38" s="4" t="s">
        <v>5</v>
      </c>
      <c r="G38" s="4" t="s">
        <v>6</v>
      </c>
      <c r="H38" s="4" t="s">
        <v>8</v>
      </c>
      <c r="I38" s="4" t="s">
        <v>14</v>
      </c>
      <c r="J38" s="4" t="s">
        <v>15</v>
      </c>
      <c r="K38" s="4" t="s">
        <v>9</v>
      </c>
      <c r="L38" s="6" t="s">
        <v>10</v>
      </c>
      <c r="M38" s="7" t="s">
        <v>11</v>
      </c>
      <c r="N38" s="7" t="s">
        <v>12</v>
      </c>
      <c r="O38" s="4" t="s">
        <v>13</v>
      </c>
      <c r="P38" s="8" t="s">
        <v>7879</v>
      </c>
    </row>
    <row r="39" spans="1:16" x14ac:dyDescent="0.25">
      <c r="A39" s="27"/>
      <c r="B39" s="27"/>
      <c r="C39" s="27"/>
      <c r="D39" s="27"/>
      <c r="E39" s="27"/>
      <c r="F39" s="27"/>
      <c r="G39" s="27" t="s">
        <v>7918</v>
      </c>
      <c r="H39" s="27"/>
      <c r="I39" s="27"/>
      <c r="J39" s="27"/>
      <c r="K39" s="27"/>
      <c r="L39" s="27"/>
      <c r="M39" s="27"/>
      <c r="N39" s="27"/>
      <c r="O39" s="27"/>
      <c r="P39" s="27"/>
    </row>
    <row r="42" spans="1:16" x14ac:dyDescent="0.25">
      <c r="B42" t="s">
        <v>7915</v>
      </c>
      <c r="C42" t="s">
        <v>7916</v>
      </c>
      <c r="D42" t="s">
        <v>7917</v>
      </c>
    </row>
    <row r="43" spans="1:16" x14ac:dyDescent="0.25">
      <c r="A43" t="s">
        <v>7914</v>
      </c>
      <c r="B43">
        <f>DSUM('Order Data'!A1:Q8048,'Order Data'!N1,Sheet4!A38:P39)</f>
        <v>517250</v>
      </c>
      <c r="C43">
        <f>DSUM('Order Data'!B1:R8048,'Order Data'!O1,Sheet4!B38:Q39)</f>
        <v>54165</v>
      </c>
      <c r="D43">
        <f>DSUM('Order Data'!C1:S8048,'Order Data'!P1,Sheet4!C38:R39)</f>
        <v>6779</v>
      </c>
    </row>
    <row r="52" spans="1:12" x14ac:dyDescent="0.25">
      <c r="B52" s="29" t="s">
        <v>7923</v>
      </c>
      <c r="C52" s="29"/>
      <c r="D52" s="29"/>
      <c r="E52" s="29"/>
      <c r="F52" s="29"/>
      <c r="G52" s="29"/>
      <c r="H52" s="29"/>
      <c r="I52" s="29"/>
      <c r="J52" s="29"/>
      <c r="K52" s="29"/>
      <c r="L52" s="29"/>
    </row>
    <row r="53" spans="1:12" x14ac:dyDescent="0.25"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</row>
    <row r="54" spans="1:12" x14ac:dyDescent="0.25">
      <c r="B54" s="28"/>
      <c r="C54" s="28" t="s">
        <v>7944</v>
      </c>
      <c r="D54" s="28" t="s">
        <v>7945</v>
      </c>
      <c r="E54" s="28" t="s">
        <v>7946</v>
      </c>
      <c r="F54" s="28"/>
      <c r="G54" s="28"/>
      <c r="H54" s="28" t="s">
        <v>7947</v>
      </c>
      <c r="I54" s="28"/>
      <c r="J54" s="28"/>
      <c r="K54" s="28"/>
      <c r="L54" s="28"/>
    </row>
    <row r="55" spans="1:12" x14ac:dyDescent="0.25">
      <c r="A55" t="s">
        <v>7924</v>
      </c>
      <c r="B55" t="s">
        <v>7934</v>
      </c>
      <c r="C55" t="str">
        <f>LOWER(B55)</f>
        <v>good</v>
      </c>
      <c r="D55" t="str">
        <f>UPPER(B55)</f>
        <v>GOOD</v>
      </c>
      <c r="E55" t="str">
        <f>PROPER(B55)</f>
        <v>Good</v>
      </c>
      <c r="G55" s="1">
        <v>45292</v>
      </c>
      <c r="H55" t="str">
        <f>LEFT(G55,1)</f>
        <v>4</v>
      </c>
    </row>
    <row r="56" spans="1:12" x14ac:dyDescent="0.25">
      <c r="A56" t="s">
        <v>7925</v>
      </c>
      <c r="B56" t="s">
        <v>7935</v>
      </c>
      <c r="C56" t="str">
        <f t="shared" ref="C56:C64" si="0">LOWER(B56)</f>
        <v>good</v>
      </c>
      <c r="D56" t="str">
        <f t="shared" ref="D56:D64" si="1">UPPER(B56)</f>
        <v>GOOD</v>
      </c>
      <c r="E56" t="str">
        <f t="shared" ref="E56:E64" si="2">PROPER(B56)</f>
        <v>Good</v>
      </c>
      <c r="G56" s="1">
        <v>45293</v>
      </c>
    </row>
    <row r="57" spans="1:12" x14ac:dyDescent="0.25">
      <c r="A57" t="s">
        <v>7926</v>
      </c>
      <c r="B57" t="s">
        <v>7936</v>
      </c>
      <c r="C57" t="str">
        <f t="shared" si="0"/>
        <v>good</v>
      </c>
      <c r="D57" t="str">
        <f t="shared" si="1"/>
        <v>GOOD</v>
      </c>
      <c r="E57" t="str">
        <f t="shared" si="2"/>
        <v>Good</v>
      </c>
      <c r="G57" s="1">
        <v>45294</v>
      </c>
    </row>
    <row r="58" spans="1:12" x14ac:dyDescent="0.25">
      <c r="A58" t="s">
        <v>7927</v>
      </c>
      <c r="B58" t="s">
        <v>7937</v>
      </c>
      <c r="C58" t="str">
        <f t="shared" si="0"/>
        <v>good</v>
      </c>
      <c r="D58" t="str">
        <f t="shared" si="1"/>
        <v>GOOD</v>
      </c>
      <c r="E58" t="str">
        <f t="shared" si="2"/>
        <v>Good</v>
      </c>
      <c r="G58" s="1">
        <v>45295</v>
      </c>
    </row>
    <row r="59" spans="1:12" x14ac:dyDescent="0.25">
      <c r="A59" t="s">
        <v>7928</v>
      </c>
      <c r="B59" t="s">
        <v>7938</v>
      </c>
      <c r="C59" t="str">
        <f t="shared" si="0"/>
        <v>good</v>
      </c>
      <c r="D59" t="str">
        <f t="shared" si="1"/>
        <v>GOOD</v>
      </c>
      <c r="E59" t="str">
        <f t="shared" si="2"/>
        <v>Good</v>
      </c>
      <c r="G59" s="1">
        <v>45296</v>
      </c>
    </row>
    <row r="60" spans="1:12" x14ac:dyDescent="0.25">
      <c r="A60" t="s">
        <v>7929</v>
      </c>
      <c r="B60" t="s">
        <v>7939</v>
      </c>
      <c r="C60" t="str">
        <f t="shared" si="0"/>
        <v>bad</v>
      </c>
      <c r="D60" t="str">
        <f t="shared" si="1"/>
        <v>BAD</v>
      </c>
      <c r="E60" t="str">
        <f t="shared" si="2"/>
        <v>Bad</v>
      </c>
      <c r="G60" s="1">
        <v>45297</v>
      </c>
    </row>
    <row r="61" spans="1:12" x14ac:dyDescent="0.25">
      <c r="A61" t="s">
        <v>7930</v>
      </c>
      <c r="B61" t="s">
        <v>7940</v>
      </c>
      <c r="C61" t="str">
        <f t="shared" si="0"/>
        <v>bad</v>
      </c>
      <c r="D61" t="str">
        <f t="shared" si="1"/>
        <v>BAD</v>
      </c>
      <c r="E61" t="str">
        <f t="shared" si="2"/>
        <v>Bad</v>
      </c>
      <c r="G61" s="1">
        <v>45298</v>
      </c>
    </row>
    <row r="62" spans="1:12" x14ac:dyDescent="0.25">
      <c r="A62" t="s">
        <v>7931</v>
      </c>
      <c r="B62" t="s">
        <v>7941</v>
      </c>
      <c r="C62" t="str">
        <f t="shared" si="0"/>
        <v>bad</v>
      </c>
      <c r="D62" t="str">
        <f t="shared" si="1"/>
        <v>BAD</v>
      </c>
      <c r="E62" t="str">
        <f t="shared" si="2"/>
        <v>Bad</v>
      </c>
      <c r="G62" s="1">
        <v>45299</v>
      </c>
    </row>
    <row r="63" spans="1:12" x14ac:dyDescent="0.25">
      <c r="A63" t="s">
        <v>7932</v>
      </c>
      <c r="B63" t="s">
        <v>7942</v>
      </c>
      <c r="C63" t="str">
        <f t="shared" si="0"/>
        <v>bad</v>
      </c>
      <c r="D63" t="str">
        <f t="shared" si="1"/>
        <v>BAD</v>
      </c>
      <c r="E63" t="str">
        <f t="shared" si="2"/>
        <v>Bad</v>
      </c>
      <c r="G63" s="1">
        <v>45300</v>
      </c>
    </row>
    <row r="64" spans="1:12" x14ac:dyDescent="0.25">
      <c r="A64" t="s">
        <v>7933</v>
      </c>
      <c r="B64" t="s">
        <v>7943</v>
      </c>
      <c r="C64" t="str">
        <f t="shared" si="0"/>
        <v>bad</v>
      </c>
      <c r="D64" t="str">
        <f t="shared" si="1"/>
        <v>BAD</v>
      </c>
      <c r="E64" t="str">
        <f t="shared" si="2"/>
        <v>Bad</v>
      </c>
      <c r="G64" s="1">
        <v>45301</v>
      </c>
    </row>
  </sheetData>
  <mergeCells count="11">
    <mergeCell ref="A1:S2"/>
    <mergeCell ref="B8:C8"/>
    <mergeCell ref="F4:F5"/>
    <mergeCell ref="F10:F12"/>
    <mergeCell ref="B16:C16"/>
    <mergeCell ref="B52:L53"/>
    <mergeCell ref="F21:F23"/>
    <mergeCell ref="B26:C26"/>
    <mergeCell ref="H10:I10"/>
    <mergeCell ref="F28:F29"/>
    <mergeCell ref="B33:F33"/>
  </mergeCells>
  <conditionalFormatting sqref="B5:E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4:E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:B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1:C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1:D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1:E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1:B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1:C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1:D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1:E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 Data</vt:lpstr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Administrator</cp:lastModifiedBy>
  <dcterms:created xsi:type="dcterms:W3CDTF">2020-04-28T00:16:23Z</dcterms:created>
  <dcterms:modified xsi:type="dcterms:W3CDTF">2025-02-14T11:45:40Z</dcterms:modified>
</cp:coreProperties>
</file>